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x64Bit\Desktop\"/>
    </mc:Choice>
  </mc:AlternateContent>
  <bookViews>
    <workbookView xWindow="-120" yWindow="-120" windowWidth="24240" windowHeight="13140" activeTab="1"/>
  </bookViews>
  <sheets>
    <sheet name="ภดส.3" sheetId="3" r:id="rId1"/>
    <sheet name="ภดส.1และ7" sheetId="1" r:id="rId2"/>
    <sheet name="ราคาที่ดิน" sheetId="4" r:id="rId3"/>
    <sheet name="ราคาสิ่งปลูกสร้าง" sheetId="5" r:id="rId4"/>
    <sheet name="ค่าเสื่อมสิ่งปลูกสร้าง" sheetId="6" r:id="rId5"/>
    <sheet name="รายชื่อเจ้าของ" sheetId="7" r:id="rId6"/>
    <sheet name="จดหมาย" sheetId="8" r:id="rId7"/>
    <sheet name="footer" sheetId="2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ภดส.1และ7!$A$11:$BG$711</definedName>
    <definedName name="_xlnm._FilterDatabase" localSheetId="0" hidden="1">ภดส.3!$AL$9:$BM$951</definedName>
    <definedName name="_xlnm._FilterDatabase" localSheetId="2" hidden="1">ราคาที่ดิน!$A$1:$C$4496</definedName>
    <definedName name="_xlnm._FilterDatabase" localSheetId="5" hidden="1">รายชื่อเจ้าของ!$B$3:$M$272</definedName>
    <definedName name="คงเหลือฐานภาษี_ม.95" localSheetId="4">[1]คำนวณภาษี!$BK$2-[1]คำนวณภาษี!#REF!</definedName>
    <definedName name="คงเหลือฐานภาษี_ม.95" localSheetId="3">[1]คำนวณภาษี!$BK$2-[1]คำนวณภาษี!#REF!</definedName>
    <definedName name="คงเหลือฐานภาษี_ม.95">[1]คำนวณภาษี!$BK$2-[1]คำนวณภาษี!#REF!</definedName>
  </definedNames>
  <calcPr calcId="162913"/>
</workbook>
</file>

<file path=xl/calcChain.xml><?xml version="1.0" encoding="utf-8"?>
<calcChain xmlns="http://schemas.openxmlformats.org/spreadsheetml/2006/main">
  <c r="L285" i="7" l="1"/>
  <c r="T711" i="1" l="1" a="1"/>
  <c r="T711" i="1" s="1"/>
  <c r="Q711" i="1" a="1"/>
  <c r="Q711" i="1" s="1"/>
  <c r="R711" i="1" s="1"/>
  <c r="H711" i="1"/>
  <c r="J711" i="1" s="1"/>
  <c r="T710" i="1" a="1"/>
  <c r="T710" i="1" s="1"/>
  <c r="Q710" i="1" a="1"/>
  <c r="Q710" i="1" s="1"/>
  <c r="R710" i="1" s="1"/>
  <c r="H710" i="1"/>
  <c r="J710" i="1" s="1"/>
  <c r="H709" i="1"/>
  <c r="J709" i="1" s="1"/>
  <c r="Q709" i="1" a="1"/>
  <c r="Q709" i="1" s="1"/>
  <c r="R709" i="1" s="1"/>
  <c r="T709" i="1" a="1"/>
  <c r="T709" i="1" s="1"/>
  <c r="U709" i="1" l="1"/>
  <c r="V709" i="1" s="1"/>
  <c r="Y709" i="1" s="1"/>
  <c r="AA709" i="1" s="1"/>
  <c r="U710" i="1"/>
  <c r="V710" i="1" s="1"/>
  <c r="W710" i="1" s="1"/>
  <c r="U711" i="1"/>
  <c r="V711" i="1" s="1"/>
  <c r="T708" i="1" a="1"/>
  <c r="T708" i="1" s="1"/>
  <c r="Q708" i="1" a="1"/>
  <c r="Q708" i="1" s="1"/>
  <c r="R708" i="1" s="1"/>
  <c r="H708" i="1"/>
  <c r="J708" i="1" s="1"/>
  <c r="Y710" i="1" l="1"/>
  <c r="AA710" i="1" s="1"/>
  <c r="W709" i="1"/>
  <c r="Y711" i="1"/>
  <c r="AA711" i="1" s="1"/>
  <c r="W711" i="1"/>
  <c r="U708" i="1"/>
  <c r="V708" i="1" s="1"/>
  <c r="T706" i="1" a="1"/>
  <c r="T706" i="1" s="1"/>
  <c r="Q706" i="1" a="1"/>
  <c r="Q706" i="1" s="1"/>
  <c r="R706" i="1" s="1"/>
  <c r="T707" i="1" a="1"/>
  <c r="T707" i="1" s="1"/>
  <c r="Q707" i="1" a="1"/>
  <c r="Q707" i="1" s="1"/>
  <c r="R707" i="1" s="1"/>
  <c r="U707" i="1" s="1"/>
  <c r="J707" i="1"/>
  <c r="J705" i="1"/>
  <c r="H706" i="1"/>
  <c r="J706" i="1" s="1"/>
  <c r="W708" i="1" l="1"/>
  <c r="Y708" i="1"/>
  <c r="AA708" i="1" s="1"/>
  <c r="U706" i="1"/>
  <c r="V706" i="1" s="1"/>
  <c r="W706" i="1" s="1"/>
  <c r="V707" i="1"/>
  <c r="W707" i="1" s="1"/>
  <c r="T705" i="1" a="1"/>
  <c r="T705" i="1" s="1"/>
  <c r="Q698" i="1" a="1"/>
  <c r="Q698" i="1" s="1"/>
  <c r="R698" i="1" s="1"/>
  <c r="Q699" i="1" a="1"/>
  <c r="Q699" i="1" s="1"/>
  <c r="R699" i="1" s="1"/>
  <c r="Q700" i="1" a="1"/>
  <c r="Q700" i="1" s="1"/>
  <c r="R700" i="1" s="1"/>
  <c r="Q701" i="1" a="1"/>
  <c r="Q701" i="1" s="1"/>
  <c r="R701" i="1" s="1"/>
  <c r="Q702" i="1" a="1"/>
  <c r="Q702" i="1" s="1"/>
  <c r="R702" i="1" s="1"/>
  <c r="Q703" i="1" a="1"/>
  <c r="Q703" i="1" s="1"/>
  <c r="R703" i="1" s="1"/>
  <c r="Q704" i="1" a="1"/>
  <c r="Q704" i="1" s="1"/>
  <c r="R704" i="1" s="1"/>
  <c r="Q705" i="1" a="1"/>
  <c r="Q705" i="1" s="1"/>
  <c r="R705" i="1" s="1"/>
  <c r="T704" i="1" a="1"/>
  <c r="T704" i="1" s="1"/>
  <c r="H704" i="1"/>
  <c r="J704" i="1" s="1"/>
  <c r="T703" i="1" a="1"/>
  <c r="T703" i="1" s="1"/>
  <c r="H703" i="1"/>
  <c r="J703" i="1" s="1"/>
  <c r="T702" i="1" a="1"/>
  <c r="T702" i="1" s="1"/>
  <c r="H702" i="1"/>
  <c r="J702" i="1" s="1"/>
  <c r="T701" i="1" a="1"/>
  <c r="T701" i="1" s="1"/>
  <c r="H701" i="1"/>
  <c r="J701" i="1" s="1"/>
  <c r="T700" i="1" a="1"/>
  <c r="T700" i="1" s="1"/>
  <c r="H700" i="1"/>
  <c r="J700" i="1" s="1"/>
  <c r="T699" i="1" a="1"/>
  <c r="T699" i="1" s="1"/>
  <c r="T698" i="1" a="1"/>
  <c r="T698" i="1" s="1"/>
  <c r="H699" i="1"/>
  <c r="J699" i="1" s="1"/>
  <c r="J691" i="1"/>
  <c r="J695" i="1"/>
  <c r="J697" i="1"/>
  <c r="H698" i="1"/>
  <c r="J698" i="1" s="1"/>
  <c r="Y706" i="1" l="1"/>
  <c r="AA706" i="1" s="1"/>
  <c r="Y707" i="1"/>
  <c r="AA707" i="1" s="1"/>
  <c r="U705" i="1"/>
  <c r="V705" i="1" s="1"/>
  <c r="U698" i="1"/>
  <c r="V698" i="1" s="1"/>
  <c r="U704" i="1"/>
  <c r="V704" i="1" s="1"/>
  <c r="Y704" i="1" s="1"/>
  <c r="AA704" i="1" s="1"/>
  <c r="U703" i="1"/>
  <c r="V703" i="1" s="1"/>
  <c r="W703" i="1" s="1"/>
  <c r="U699" i="1"/>
  <c r="V699" i="1" s="1"/>
  <c r="W699" i="1" s="1"/>
  <c r="U700" i="1"/>
  <c r="V700" i="1" s="1"/>
  <c r="W700" i="1" s="1"/>
  <c r="U701" i="1"/>
  <c r="V701" i="1" s="1"/>
  <c r="Y701" i="1" s="1"/>
  <c r="AA701" i="1" s="1"/>
  <c r="U702" i="1"/>
  <c r="V702" i="1" s="1"/>
  <c r="Y702" i="1" s="1"/>
  <c r="AA702" i="1" s="1"/>
  <c r="H562" i="1"/>
  <c r="I562" i="1"/>
  <c r="Q562" i="1" a="1"/>
  <c r="Q562" i="1" s="1"/>
  <c r="R562" i="1" s="1"/>
  <c r="T562" i="1" a="1"/>
  <c r="T562" i="1" s="1"/>
  <c r="AG562" i="1"/>
  <c r="I563" i="1"/>
  <c r="Q563" i="1" a="1"/>
  <c r="Q563" i="1" s="1"/>
  <c r="R563" i="1" s="1"/>
  <c r="T563" i="1" a="1"/>
  <c r="T563" i="1" s="1"/>
  <c r="AG563" i="1"/>
  <c r="W705" i="1" l="1"/>
  <c r="Y705" i="1"/>
  <c r="AA705" i="1" s="1"/>
  <c r="W704" i="1"/>
  <c r="Y698" i="1"/>
  <c r="AA698" i="1" s="1"/>
  <c r="W698" i="1"/>
  <c r="Y703" i="1"/>
  <c r="AA703" i="1" s="1"/>
  <c r="W702" i="1"/>
  <c r="Y700" i="1"/>
  <c r="AA700" i="1" s="1"/>
  <c r="W701" i="1"/>
  <c r="Y699" i="1"/>
  <c r="AA699" i="1" s="1"/>
  <c r="U562" i="1"/>
  <c r="J563" i="1"/>
  <c r="U563" i="1"/>
  <c r="J562" i="1"/>
  <c r="L273" i="7"/>
  <c r="V563" i="1" l="1"/>
  <c r="W563" i="1" s="1"/>
  <c r="Y563" i="1" s="1"/>
  <c r="AA563" i="1" s="1"/>
  <c r="V562" i="1"/>
  <c r="D48" i="8"/>
  <c r="C46" i="8"/>
  <c r="J2" i="8"/>
  <c r="Z3" i="6"/>
  <c r="T697" i="1" a="1"/>
  <c r="T697" i="1" s="1"/>
  <c r="Q697" i="1" a="1"/>
  <c r="Q697" i="1" s="1"/>
  <c r="R697" i="1" s="1"/>
  <c r="Q696" i="1" a="1"/>
  <c r="Q696" i="1" s="1"/>
  <c r="R696" i="1" s="1"/>
  <c r="H696" i="1"/>
  <c r="T695" i="1" a="1"/>
  <c r="T695" i="1" s="1"/>
  <c r="Q695" i="1" a="1"/>
  <c r="Q695" i="1" s="1"/>
  <c r="R695" i="1" s="1"/>
  <c r="T694" i="1" a="1"/>
  <c r="T694" i="1" s="1"/>
  <c r="Q694" i="1" a="1"/>
  <c r="Q694" i="1" s="1"/>
  <c r="R694" i="1" s="1"/>
  <c r="H694" i="1"/>
  <c r="J694" i="1" s="1"/>
  <c r="T693" i="1" a="1"/>
  <c r="T693" i="1" s="1"/>
  <c r="Q693" i="1" a="1"/>
  <c r="Q693" i="1" s="1"/>
  <c r="R693" i="1" s="1"/>
  <c r="H693" i="1"/>
  <c r="J693" i="1" s="1"/>
  <c r="T692" i="1" a="1"/>
  <c r="T692" i="1" s="1"/>
  <c r="Q692" i="1" a="1"/>
  <c r="Q692" i="1" s="1"/>
  <c r="R692" i="1" s="1"/>
  <c r="H692" i="1"/>
  <c r="J692" i="1" s="1"/>
  <c r="T691" i="1" a="1"/>
  <c r="T691" i="1" s="1"/>
  <c r="Q691" i="1" a="1"/>
  <c r="Q691" i="1" s="1"/>
  <c r="R691" i="1" s="1"/>
  <c r="T690" i="1" a="1"/>
  <c r="T690" i="1" s="1"/>
  <c r="Q690" i="1" a="1"/>
  <c r="Q690" i="1" s="1"/>
  <c r="R690" i="1" s="1"/>
  <c r="H690" i="1"/>
  <c r="J690" i="1" s="1"/>
  <c r="T689" i="1" a="1"/>
  <c r="T689" i="1" s="1"/>
  <c r="Q689" i="1" a="1"/>
  <c r="Q689" i="1" s="1"/>
  <c r="R689" i="1" s="1"/>
  <c r="H689" i="1"/>
  <c r="J689" i="1" s="1"/>
  <c r="T688" i="1" a="1"/>
  <c r="T688" i="1" s="1"/>
  <c r="Q688" i="1" a="1"/>
  <c r="Q688" i="1" s="1"/>
  <c r="R688" i="1" s="1"/>
  <c r="H688" i="1"/>
  <c r="J688" i="1" s="1"/>
  <c r="T687" i="1" a="1"/>
  <c r="T687" i="1" s="1"/>
  <c r="Q687" i="1" a="1"/>
  <c r="Q687" i="1" s="1"/>
  <c r="R687" i="1" s="1"/>
  <c r="H687" i="1"/>
  <c r="J687" i="1" s="1"/>
  <c r="Q686" i="1" a="1"/>
  <c r="Q686" i="1" s="1"/>
  <c r="R686" i="1" s="1"/>
  <c r="J686" i="1"/>
  <c r="V686" i="1" s="1"/>
  <c r="Q685" i="1" a="1"/>
  <c r="Q685" i="1" s="1"/>
  <c r="R685" i="1" s="1"/>
  <c r="J685" i="1"/>
  <c r="V685" i="1" s="1"/>
  <c r="Q684" i="1" a="1"/>
  <c r="Q684" i="1" s="1"/>
  <c r="R684" i="1" s="1"/>
  <c r="J684" i="1"/>
  <c r="V684" i="1" s="1"/>
  <c r="Q683" i="1" a="1"/>
  <c r="Q683" i="1" s="1"/>
  <c r="R683" i="1" s="1"/>
  <c r="J683" i="1"/>
  <c r="V683" i="1" s="1"/>
  <c r="Q682" i="1" a="1"/>
  <c r="Q682" i="1" s="1"/>
  <c r="R682" i="1" s="1"/>
  <c r="J682" i="1"/>
  <c r="V682" i="1" s="1"/>
  <c r="Q681" i="1" a="1"/>
  <c r="Q681" i="1" s="1"/>
  <c r="R681" i="1" s="1"/>
  <c r="J681" i="1"/>
  <c r="V681" i="1" s="1"/>
  <c r="Q680" i="1" a="1"/>
  <c r="Q680" i="1" s="1"/>
  <c r="R680" i="1" s="1"/>
  <c r="J680" i="1"/>
  <c r="V680" i="1" s="1"/>
  <c r="Q679" i="1" a="1"/>
  <c r="Q679" i="1" s="1"/>
  <c r="R679" i="1" s="1"/>
  <c r="J679" i="1"/>
  <c r="V679" i="1" s="1"/>
  <c r="Q678" i="1" a="1"/>
  <c r="Q678" i="1" s="1"/>
  <c r="R678" i="1" s="1"/>
  <c r="J678" i="1"/>
  <c r="V678" i="1" s="1"/>
  <c r="AG677" i="1"/>
  <c r="Q677" i="1" a="1"/>
  <c r="Q677" i="1" s="1"/>
  <c r="R677" i="1" s="1"/>
  <c r="J677" i="1"/>
  <c r="V677" i="1" s="1"/>
  <c r="AG676" i="1"/>
  <c r="Q676" i="1" a="1"/>
  <c r="Q676" i="1" s="1"/>
  <c r="R676" i="1" s="1"/>
  <c r="J676" i="1"/>
  <c r="V676" i="1" s="1"/>
  <c r="Y676" i="1" s="1"/>
  <c r="AA676" i="1" s="1"/>
  <c r="Q675" i="1" a="1"/>
  <c r="Q675" i="1" s="1"/>
  <c r="R675" i="1" s="1"/>
  <c r="J675" i="1"/>
  <c r="V675" i="1" s="1"/>
  <c r="Y675" i="1" s="1"/>
  <c r="AA675" i="1" s="1"/>
  <c r="Q674" i="1" a="1"/>
  <c r="Q674" i="1" s="1"/>
  <c r="R674" i="1" s="1"/>
  <c r="J674" i="1"/>
  <c r="V674" i="1" s="1"/>
  <c r="Y674" i="1" s="1"/>
  <c r="AA674" i="1" s="1"/>
  <c r="Q673" i="1" a="1"/>
  <c r="Q673" i="1" s="1"/>
  <c r="R673" i="1" s="1"/>
  <c r="J673" i="1"/>
  <c r="V673" i="1" s="1"/>
  <c r="Y673" i="1" s="1"/>
  <c r="AA673" i="1" s="1"/>
  <c r="AG672" i="1"/>
  <c r="Q672" i="1" a="1"/>
  <c r="Q672" i="1" s="1"/>
  <c r="R672" i="1" s="1"/>
  <c r="J672" i="1"/>
  <c r="V672" i="1" s="1"/>
  <c r="W672" i="1" s="1"/>
  <c r="Q671" i="1" a="1"/>
  <c r="Q671" i="1" s="1"/>
  <c r="R671" i="1" s="1"/>
  <c r="J671" i="1"/>
  <c r="V671" i="1" s="1"/>
  <c r="W671" i="1" s="1"/>
  <c r="Q670" i="1" a="1"/>
  <c r="Q670" i="1" s="1"/>
  <c r="R670" i="1" s="1"/>
  <c r="J670" i="1"/>
  <c r="V670" i="1" s="1"/>
  <c r="W670" i="1" s="1"/>
  <c r="Q669" i="1" a="1"/>
  <c r="Q669" i="1" s="1"/>
  <c r="R669" i="1" s="1"/>
  <c r="J669" i="1"/>
  <c r="V669" i="1" s="1"/>
  <c r="W669" i="1" s="1"/>
  <c r="Q668" i="1" a="1"/>
  <c r="Q668" i="1" s="1"/>
  <c r="R668" i="1" s="1"/>
  <c r="J668" i="1"/>
  <c r="V668" i="1" s="1"/>
  <c r="W668" i="1" s="1"/>
  <c r="Q667" i="1" a="1"/>
  <c r="Q667" i="1" s="1"/>
  <c r="R667" i="1" s="1"/>
  <c r="J667" i="1"/>
  <c r="V667" i="1" s="1"/>
  <c r="W667" i="1" s="1"/>
  <c r="Q666" i="1" a="1"/>
  <c r="Q666" i="1" s="1"/>
  <c r="R666" i="1" s="1"/>
  <c r="J666" i="1"/>
  <c r="V666" i="1" s="1"/>
  <c r="W666" i="1" s="1"/>
  <c r="Q665" i="1" a="1"/>
  <c r="Q665" i="1" s="1"/>
  <c r="R665" i="1" s="1"/>
  <c r="J665" i="1"/>
  <c r="V665" i="1" s="1"/>
  <c r="W665" i="1" s="1"/>
  <c r="Q664" i="1" a="1"/>
  <c r="Q664" i="1" s="1"/>
  <c r="R664" i="1" s="1"/>
  <c r="J664" i="1"/>
  <c r="V664" i="1" s="1"/>
  <c r="W664" i="1" s="1"/>
  <c r="Q663" i="1" a="1"/>
  <c r="Q663" i="1" s="1"/>
  <c r="R663" i="1" s="1"/>
  <c r="J663" i="1"/>
  <c r="V663" i="1" s="1"/>
  <c r="Y663" i="1" s="1"/>
  <c r="AA663" i="1" s="1"/>
  <c r="AG662" i="1"/>
  <c r="T662" i="1" a="1"/>
  <c r="T662" i="1" s="1"/>
  <c r="Q662" i="1" a="1"/>
  <c r="Q662" i="1" s="1"/>
  <c r="R662" i="1" s="1"/>
  <c r="J662" i="1"/>
  <c r="AG661" i="1"/>
  <c r="T661" i="1" a="1"/>
  <c r="T661" i="1" s="1"/>
  <c r="Q661" i="1" a="1"/>
  <c r="Q661" i="1" s="1"/>
  <c r="R661" i="1" s="1"/>
  <c r="J661" i="1"/>
  <c r="AG660" i="1"/>
  <c r="T660" i="1" a="1"/>
  <c r="T660" i="1" s="1"/>
  <c r="Q660" i="1" a="1"/>
  <c r="Q660" i="1" s="1"/>
  <c r="R660" i="1" s="1"/>
  <c r="J660" i="1"/>
  <c r="AG659" i="1"/>
  <c r="T659" i="1" a="1"/>
  <c r="T659" i="1" s="1"/>
  <c r="Q659" i="1" a="1"/>
  <c r="Q659" i="1" s="1"/>
  <c r="R659" i="1" s="1"/>
  <c r="J659" i="1"/>
  <c r="AG658" i="1"/>
  <c r="T658" i="1" a="1"/>
  <c r="T658" i="1" s="1"/>
  <c r="Q658" i="1" a="1"/>
  <c r="Q658" i="1" s="1"/>
  <c r="R658" i="1" s="1"/>
  <c r="H658" i="1"/>
  <c r="J658" i="1" s="1"/>
  <c r="AG657" i="1"/>
  <c r="T657" i="1" a="1"/>
  <c r="T657" i="1" s="1"/>
  <c r="Q657" i="1" a="1"/>
  <c r="Q657" i="1" s="1"/>
  <c r="R657" i="1" s="1"/>
  <c r="J657" i="1"/>
  <c r="AG656" i="1"/>
  <c r="T656" i="1" a="1"/>
  <c r="T656" i="1" s="1"/>
  <c r="Q656" i="1" a="1"/>
  <c r="Q656" i="1" s="1"/>
  <c r="R656" i="1" s="1"/>
  <c r="J656" i="1"/>
  <c r="AG655" i="1"/>
  <c r="T655" i="1" a="1"/>
  <c r="T655" i="1" s="1"/>
  <c r="Q655" i="1" a="1"/>
  <c r="Q655" i="1" s="1"/>
  <c r="R655" i="1" s="1"/>
  <c r="J655" i="1"/>
  <c r="AG654" i="1"/>
  <c r="T654" i="1" a="1"/>
  <c r="T654" i="1" s="1"/>
  <c r="Q654" i="1" a="1"/>
  <c r="Q654" i="1" s="1"/>
  <c r="R654" i="1" s="1"/>
  <c r="J654" i="1"/>
  <c r="AG653" i="1"/>
  <c r="T653" i="1" a="1"/>
  <c r="T653" i="1" s="1"/>
  <c r="Q653" i="1" a="1"/>
  <c r="Q653" i="1" s="1"/>
  <c r="R653" i="1" s="1"/>
  <c r="J653" i="1"/>
  <c r="AG652" i="1"/>
  <c r="T652" i="1" a="1"/>
  <c r="T652" i="1" s="1"/>
  <c r="Q652" i="1" a="1"/>
  <c r="Q652" i="1" s="1"/>
  <c r="R652" i="1" s="1"/>
  <c r="J652" i="1"/>
  <c r="AG651" i="1"/>
  <c r="T651" i="1" a="1"/>
  <c r="T651" i="1" s="1"/>
  <c r="Q651" i="1" a="1"/>
  <c r="Q651" i="1" s="1"/>
  <c r="R651" i="1" s="1"/>
  <c r="H651" i="1"/>
  <c r="J651" i="1" s="1"/>
  <c r="AG650" i="1"/>
  <c r="T650" i="1" a="1"/>
  <c r="T650" i="1" s="1"/>
  <c r="Q650" i="1" a="1"/>
  <c r="Q650" i="1" s="1"/>
  <c r="R650" i="1" s="1"/>
  <c r="I650" i="1"/>
  <c r="AG649" i="1"/>
  <c r="T649" i="1" a="1"/>
  <c r="T649" i="1" s="1"/>
  <c r="Q649" i="1" a="1"/>
  <c r="Q649" i="1" s="1"/>
  <c r="R649" i="1" s="1"/>
  <c r="I649" i="1"/>
  <c r="AG648" i="1"/>
  <c r="T648" i="1" a="1"/>
  <c r="T648" i="1" s="1"/>
  <c r="Q648" i="1" a="1"/>
  <c r="Q648" i="1" s="1"/>
  <c r="R648" i="1" s="1"/>
  <c r="I648" i="1"/>
  <c r="AG647" i="1"/>
  <c r="T647" i="1" a="1"/>
  <c r="T647" i="1" s="1"/>
  <c r="Q647" i="1" a="1"/>
  <c r="Q647" i="1" s="1"/>
  <c r="R647" i="1" s="1"/>
  <c r="I647" i="1"/>
  <c r="AG646" i="1"/>
  <c r="T646" i="1" a="1"/>
  <c r="T646" i="1" s="1"/>
  <c r="Q646" i="1" a="1"/>
  <c r="Q646" i="1" s="1"/>
  <c r="R646" i="1" s="1"/>
  <c r="I646" i="1"/>
  <c r="AG645" i="1"/>
  <c r="T645" i="1" a="1"/>
  <c r="T645" i="1" s="1"/>
  <c r="Q645" i="1" a="1"/>
  <c r="Q645" i="1" s="1"/>
  <c r="R645" i="1" s="1"/>
  <c r="I645" i="1"/>
  <c r="AG644" i="1"/>
  <c r="T644" i="1" a="1"/>
  <c r="T644" i="1" s="1"/>
  <c r="Q644" i="1" a="1"/>
  <c r="Q644" i="1" s="1"/>
  <c r="R644" i="1" s="1"/>
  <c r="I644" i="1"/>
  <c r="H644" i="1"/>
  <c r="AG643" i="1"/>
  <c r="T643" i="1" a="1"/>
  <c r="T643" i="1" s="1"/>
  <c r="Q643" i="1" a="1"/>
  <c r="Q643" i="1" s="1"/>
  <c r="R643" i="1" s="1"/>
  <c r="I643" i="1"/>
  <c r="AG642" i="1"/>
  <c r="T642" i="1" a="1"/>
  <c r="T642" i="1" s="1"/>
  <c r="Q642" i="1" a="1"/>
  <c r="Q642" i="1" s="1"/>
  <c r="R642" i="1" s="1"/>
  <c r="I642" i="1"/>
  <c r="AG641" i="1"/>
  <c r="T641" i="1" a="1"/>
  <c r="T641" i="1" s="1"/>
  <c r="Q641" i="1" a="1"/>
  <c r="Q641" i="1" s="1"/>
  <c r="R641" i="1" s="1"/>
  <c r="I641" i="1"/>
  <c r="H641" i="1"/>
  <c r="AG640" i="1"/>
  <c r="T640" i="1" a="1"/>
  <c r="T640" i="1" s="1"/>
  <c r="Q640" i="1" a="1"/>
  <c r="Q640" i="1" s="1"/>
  <c r="R640" i="1" s="1"/>
  <c r="I640" i="1"/>
  <c r="AG639" i="1"/>
  <c r="T639" i="1" a="1"/>
  <c r="T639" i="1" s="1"/>
  <c r="Q639" i="1" a="1"/>
  <c r="Q639" i="1" s="1"/>
  <c r="R639" i="1" s="1"/>
  <c r="I639" i="1"/>
  <c r="AG638" i="1"/>
  <c r="T638" i="1" a="1"/>
  <c r="T638" i="1" s="1"/>
  <c r="Q638" i="1" a="1"/>
  <c r="Q638" i="1" s="1"/>
  <c r="R638" i="1" s="1"/>
  <c r="I638" i="1"/>
  <c r="H638" i="1"/>
  <c r="AG637" i="1"/>
  <c r="T637" i="1" a="1"/>
  <c r="T637" i="1" s="1"/>
  <c r="Q637" i="1" a="1"/>
  <c r="Q637" i="1" s="1"/>
  <c r="R637" i="1" s="1"/>
  <c r="I637" i="1"/>
  <c r="AG636" i="1"/>
  <c r="T636" i="1" a="1"/>
  <c r="T636" i="1" s="1"/>
  <c r="Q636" i="1" a="1"/>
  <c r="Q636" i="1" s="1"/>
  <c r="R636" i="1" s="1"/>
  <c r="I636" i="1"/>
  <c r="AG635" i="1"/>
  <c r="T635" i="1" a="1"/>
  <c r="T635" i="1" s="1"/>
  <c r="Q635" i="1" a="1"/>
  <c r="Q635" i="1" s="1"/>
  <c r="R635" i="1" s="1"/>
  <c r="I635" i="1"/>
  <c r="H635" i="1"/>
  <c r="AG634" i="1"/>
  <c r="T634" i="1" a="1"/>
  <c r="T634" i="1" s="1"/>
  <c r="Q634" i="1" a="1"/>
  <c r="Q634" i="1" s="1"/>
  <c r="R634" i="1" s="1"/>
  <c r="I634" i="1"/>
  <c r="H634" i="1"/>
  <c r="AG633" i="1"/>
  <c r="T633" i="1" a="1"/>
  <c r="T633" i="1" s="1"/>
  <c r="Q633" i="1" a="1"/>
  <c r="Q633" i="1" s="1"/>
  <c r="R633" i="1" s="1"/>
  <c r="I633" i="1"/>
  <c r="H633" i="1"/>
  <c r="AG632" i="1"/>
  <c r="T632" i="1" a="1"/>
  <c r="T632" i="1" s="1"/>
  <c r="Q632" i="1" a="1"/>
  <c r="Q632" i="1" s="1"/>
  <c r="R632" i="1" s="1"/>
  <c r="I632" i="1"/>
  <c r="AG631" i="1"/>
  <c r="T631" i="1" a="1"/>
  <c r="T631" i="1" s="1"/>
  <c r="Q631" i="1" a="1"/>
  <c r="Q631" i="1" s="1"/>
  <c r="R631" i="1" s="1"/>
  <c r="I631" i="1"/>
  <c r="AG630" i="1"/>
  <c r="T630" i="1" a="1"/>
  <c r="T630" i="1" s="1"/>
  <c r="Q630" i="1" a="1"/>
  <c r="Q630" i="1" s="1"/>
  <c r="R630" i="1" s="1"/>
  <c r="I630" i="1"/>
  <c r="AG629" i="1"/>
  <c r="T629" i="1" a="1"/>
  <c r="T629" i="1" s="1"/>
  <c r="Q629" i="1" a="1"/>
  <c r="Q629" i="1" s="1"/>
  <c r="R629" i="1" s="1"/>
  <c r="I629" i="1"/>
  <c r="AG628" i="1"/>
  <c r="T628" i="1" a="1"/>
  <c r="T628" i="1" s="1"/>
  <c r="Q628" i="1" a="1"/>
  <c r="Q628" i="1" s="1"/>
  <c r="R628" i="1" s="1"/>
  <c r="I628" i="1"/>
  <c r="H628" i="1"/>
  <c r="AG627" i="1"/>
  <c r="T627" i="1" a="1"/>
  <c r="T627" i="1" s="1"/>
  <c r="Q627" i="1" a="1"/>
  <c r="Q627" i="1" s="1"/>
  <c r="R627" i="1" s="1"/>
  <c r="I627" i="1"/>
  <c r="AG626" i="1"/>
  <c r="T626" i="1" a="1"/>
  <c r="T626" i="1" s="1"/>
  <c r="Q626" i="1" a="1"/>
  <c r="Q626" i="1" s="1"/>
  <c r="R626" i="1" s="1"/>
  <c r="I626" i="1"/>
  <c r="AG625" i="1"/>
  <c r="T625" i="1" a="1"/>
  <c r="T625" i="1" s="1"/>
  <c r="Q625" i="1" a="1"/>
  <c r="Q625" i="1" s="1"/>
  <c r="R625" i="1" s="1"/>
  <c r="I625" i="1"/>
  <c r="AG624" i="1"/>
  <c r="T624" i="1" a="1"/>
  <c r="T624" i="1" s="1"/>
  <c r="Q624" i="1" a="1"/>
  <c r="Q624" i="1" s="1"/>
  <c r="R624" i="1" s="1"/>
  <c r="I624" i="1"/>
  <c r="H624" i="1"/>
  <c r="AG623" i="1"/>
  <c r="T623" i="1" a="1"/>
  <c r="T623" i="1" s="1"/>
  <c r="Q623" i="1" a="1"/>
  <c r="Q623" i="1" s="1"/>
  <c r="R623" i="1" s="1"/>
  <c r="I623" i="1"/>
  <c r="AG622" i="1"/>
  <c r="T622" i="1" a="1"/>
  <c r="T622" i="1" s="1"/>
  <c r="Q622" i="1" a="1"/>
  <c r="Q622" i="1" s="1"/>
  <c r="R622" i="1" s="1"/>
  <c r="I622" i="1"/>
  <c r="AG621" i="1"/>
  <c r="T621" i="1" a="1"/>
  <c r="T621" i="1" s="1"/>
  <c r="Q621" i="1" a="1"/>
  <c r="Q621" i="1" s="1"/>
  <c r="R621" i="1" s="1"/>
  <c r="I621" i="1"/>
  <c r="AG620" i="1"/>
  <c r="T620" i="1" a="1"/>
  <c r="T620" i="1" s="1"/>
  <c r="Q620" i="1" a="1"/>
  <c r="Q620" i="1" s="1"/>
  <c r="R620" i="1" s="1"/>
  <c r="I620" i="1"/>
  <c r="AG619" i="1"/>
  <c r="T619" i="1" a="1"/>
  <c r="T619" i="1" s="1"/>
  <c r="Q619" i="1" a="1"/>
  <c r="Q619" i="1" s="1"/>
  <c r="R619" i="1" s="1"/>
  <c r="I619" i="1"/>
  <c r="AG618" i="1"/>
  <c r="T618" i="1" a="1"/>
  <c r="T618" i="1" s="1"/>
  <c r="Q618" i="1" a="1"/>
  <c r="Q618" i="1" s="1"/>
  <c r="R618" i="1" s="1"/>
  <c r="I618" i="1"/>
  <c r="AG617" i="1"/>
  <c r="T617" i="1" a="1"/>
  <c r="T617" i="1" s="1"/>
  <c r="Q617" i="1" a="1"/>
  <c r="Q617" i="1" s="1"/>
  <c r="R617" i="1" s="1"/>
  <c r="I617" i="1"/>
  <c r="H617" i="1"/>
  <c r="AG616" i="1"/>
  <c r="T616" i="1" a="1"/>
  <c r="T616" i="1" s="1"/>
  <c r="Q616" i="1" a="1"/>
  <c r="Q616" i="1" s="1"/>
  <c r="R616" i="1" s="1"/>
  <c r="I616" i="1"/>
  <c r="AG615" i="1"/>
  <c r="T615" i="1" a="1"/>
  <c r="T615" i="1" s="1"/>
  <c r="Q615" i="1" a="1"/>
  <c r="Q615" i="1" s="1"/>
  <c r="R615" i="1" s="1"/>
  <c r="I615" i="1"/>
  <c r="H615" i="1"/>
  <c r="AG614" i="1"/>
  <c r="T614" i="1" a="1"/>
  <c r="T614" i="1" s="1"/>
  <c r="Q614" i="1" a="1"/>
  <c r="Q614" i="1" s="1"/>
  <c r="R614" i="1" s="1"/>
  <c r="I614" i="1"/>
  <c r="AG613" i="1"/>
  <c r="T613" i="1" a="1"/>
  <c r="T613" i="1" s="1"/>
  <c r="Q613" i="1" a="1"/>
  <c r="Q613" i="1" s="1"/>
  <c r="R613" i="1" s="1"/>
  <c r="I613" i="1"/>
  <c r="H613" i="1"/>
  <c r="AG612" i="1"/>
  <c r="T612" i="1" a="1"/>
  <c r="T612" i="1" s="1"/>
  <c r="Q612" i="1" a="1"/>
  <c r="Q612" i="1" s="1"/>
  <c r="R612" i="1" s="1"/>
  <c r="I612" i="1"/>
  <c r="AG611" i="1"/>
  <c r="T611" i="1" a="1"/>
  <c r="T611" i="1" s="1"/>
  <c r="Q611" i="1" a="1"/>
  <c r="Q611" i="1" s="1"/>
  <c r="R611" i="1" s="1"/>
  <c r="I611" i="1"/>
  <c r="H611" i="1"/>
  <c r="AG610" i="1"/>
  <c r="T610" i="1" a="1"/>
  <c r="T610" i="1" s="1"/>
  <c r="Q610" i="1" a="1"/>
  <c r="Q610" i="1" s="1"/>
  <c r="R610" i="1" s="1"/>
  <c r="I610" i="1"/>
  <c r="AG609" i="1"/>
  <c r="T609" i="1" a="1"/>
  <c r="T609" i="1" s="1"/>
  <c r="Q609" i="1" a="1"/>
  <c r="Q609" i="1" s="1"/>
  <c r="R609" i="1" s="1"/>
  <c r="I609" i="1"/>
  <c r="H609" i="1"/>
  <c r="AG608" i="1"/>
  <c r="T608" i="1" a="1"/>
  <c r="T608" i="1" s="1"/>
  <c r="Q608" i="1" a="1"/>
  <c r="Q608" i="1" s="1"/>
  <c r="R608" i="1" s="1"/>
  <c r="I608" i="1"/>
  <c r="AG607" i="1"/>
  <c r="T607" i="1" a="1"/>
  <c r="T607" i="1" s="1"/>
  <c r="Q607" i="1" a="1"/>
  <c r="Q607" i="1" s="1"/>
  <c r="R607" i="1" s="1"/>
  <c r="I607" i="1"/>
  <c r="AG606" i="1"/>
  <c r="T606" i="1" a="1"/>
  <c r="T606" i="1" s="1"/>
  <c r="Q606" i="1" a="1"/>
  <c r="Q606" i="1" s="1"/>
  <c r="R606" i="1" s="1"/>
  <c r="I606" i="1"/>
  <c r="H606" i="1"/>
  <c r="AG605" i="1"/>
  <c r="T605" i="1" a="1"/>
  <c r="T605" i="1" s="1"/>
  <c r="Q605" i="1" a="1"/>
  <c r="Q605" i="1" s="1"/>
  <c r="R605" i="1" s="1"/>
  <c r="I605" i="1"/>
  <c r="AG604" i="1"/>
  <c r="T604" i="1" a="1"/>
  <c r="T604" i="1" s="1"/>
  <c r="Q604" i="1" a="1"/>
  <c r="Q604" i="1" s="1"/>
  <c r="R604" i="1" s="1"/>
  <c r="I604" i="1"/>
  <c r="AG603" i="1"/>
  <c r="T603" i="1" a="1"/>
  <c r="T603" i="1" s="1"/>
  <c r="Q603" i="1" a="1"/>
  <c r="Q603" i="1" s="1"/>
  <c r="R603" i="1" s="1"/>
  <c r="I603" i="1"/>
  <c r="H603" i="1"/>
  <c r="AG602" i="1"/>
  <c r="T602" i="1" a="1"/>
  <c r="T602" i="1" s="1"/>
  <c r="Q602" i="1" a="1"/>
  <c r="Q602" i="1" s="1"/>
  <c r="R602" i="1" s="1"/>
  <c r="I602" i="1"/>
  <c r="H602" i="1"/>
  <c r="AG601" i="1"/>
  <c r="T601" i="1" a="1"/>
  <c r="T601" i="1" s="1"/>
  <c r="Q601" i="1" a="1"/>
  <c r="Q601" i="1" s="1"/>
  <c r="R601" i="1" s="1"/>
  <c r="I601" i="1"/>
  <c r="AG600" i="1"/>
  <c r="T600" i="1" a="1"/>
  <c r="T600" i="1" s="1"/>
  <c r="Q600" i="1" a="1"/>
  <c r="Q600" i="1" s="1"/>
  <c r="R600" i="1" s="1"/>
  <c r="I600" i="1"/>
  <c r="H600" i="1"/>
  <c r="AG599" i="1"/>
  <c r="T599" i="1" a="1"/>
  <c r="T599" i="1" s="1"/>
  <c r="Q599" i="1" a="1"/>
  <c r="Q599" i="1" s="1"/>
  <c r="R599" i="1" s="1"/>
  <c r="I599" i="1"/>
  <c r="AG598" i="1"/>
  <c r="T598" i="1" a="1"/>
  <c r="T598" i="1" s="1"/>
  <c r="Q598" i="1" a="1"/>
  <c r="Q598" i="1" s="1"/>
  <c r="R598" i="1" s="1"/>
  <c r="I598" i="1"/>
  <c r="AG597" i="1"/>
  <c r="T597" i="1" a="1"/>
  <c r="T597" i="1" s="1"/>
  <c r="Q597" i="1" a="1"/>
  <c r="Q597" i="1" s="1"/>
  <c r="R597" i="1" s="1"/>
  <c r="I597" i="1"/>
  <c r="H597" i="1"/>
  <c r="AG596" i="1"/>
  <c r="T596" i="1" a="1"/>
  <c r="T596" i="1" s="1"/>
  <c r="Q596" i="1" a="1"/>
  <c r="Q596" i="1" s="1"/>
  <c r="R596" i="1" s="1"/>
  <c r="I596" i="1"/>
  <c r="AG595" i="1"/>
  <c r="T595" i="1" a="1"/>
  <c r="T595" i="1" s="1"/>
  <c r="Q595" i="1" a="1"/>
  <c r="Q595" i="1" s="1"/>
  <c r="R595" i="1" s="1"/>
  <c r="I595" i="1"/>
  <c r="AG594" i="1"/>
  <c r="T594" i="1" a="1"/>
  <c r="T594" i="1" s="1"/>
  <c r="Q594" i="1" a="1"/>
  <c r="Q594" i="1" s="1"/>
  <c r="R594" i="1" s="1"/>
  <c r="I594" i="1"/>
  <c r="H594" i="1"/>
  <c r="AG593" i="1"/>
  <c r="T593" i="1" a="1"/>
  <c r="T593" i="1" s="1"/>
  <c r="Q593" i="1" a="1"/>
  <c r="Q593" i="1" s="1"/>
  <c r="R593" i="1" s="1"/>
  <c r="I593" i="1"/>
  <c r="AG592" i="1"/>
  <c r="T592" i="1" a="1"/>
  <c r="T592" i="1" s="1"/>
  <c r="Q592" i="1" a="1"/>
  <c r="Q592" i="1" s="1"/>
  <c r="R592" i="1" s="1"/>
  <c r="I592" i="1"/>
  <c r="AG591" i="1"/>
  <c r="T591" i="1" a="1"/>
  <c r="T591" i="1" s="1"/>
  <c r="Q591" i="1" a="1"/>
  <c r="Q591" i="1" s="1"/>
  <c r="R591" i="1" s="1"/>
  <c r="I591" i="1"/>
  <c r="H591" i="1"/>
  <c r="AG590" i="1"/>
  <c r="T590" i="1" a="1"/>
  <c r="T590" i="1" s="1"/>
  <c r="Q590" i="1" a="1"/>
  <c r="Q590" i="1" s="1"/>
  <c r="R590" i="1" s="1"/>
  <c r="I590" i="1"/>
  <c r="H590" i="1"/>
  <c r="AG589" i="1"/>
  <c r="T589" i="1" a="1"/>
  <c r="T589" i="1" s="1"/>
  <c r="Q589" i="1" a="1"/>
  <c r="Q589" i="1" s="1"/>
  <c r="R589" i="1" s="1"/>
  <c r="I589" i="1"/>
  <c r="AG588" i="1"/>
  <c r="T588" i="1" a="1"/>
  <c r="T588" i="1" s="1"/>
  <c r="Q588" i="1" a="1"/>
  <c r="Q588" i="1" s="1"/>
  <c r="R588" i="1" s="1"/>
  <c r="I588" i="1"/>
  <c r="AG587" i="1"/>
  <c r="T587" i="1" a="1"/>
  <c r="T587" i="1" s="1"/>
  <c r="Q587" i="1" a="1"/>
  <c r="Q587" i="1" s="1"/>
  <c r="R587" i="1" s="1"/>
  <c r="I587" i="1"/>
  <c r="AG586" i="1"/>
  <c r="T586" i="1" a="1"/>
  <c r="T586" i="1" s="1"/>
  <c r="Q586" i="1" a="1"/>
  <c r="Q586" i="1" s="1"/>
  <c r="R586" i="1" s="1"/>
  <c r="I586" i="1"/>
  <c r="H586" i="1"/>
  <c r="AG585" i="1"/>
  <c r="T585" i="1" a="1"/>
  <c r="T585" i="1" s="1"/>
  <c r="Q585" i="1" a="1"/>
  <c r="Q585" i="1" s="1"/>
  <c r="R585" i="1" s="1"/>
  <c r="I585" i="1"/>
  <c r="AG584" i="1"/>
  <c r="T584" i="1" a="1"/>
  <c r="T584" i="1" s="1"/>
  <c r="Q584" i="1" a="1"/>
  <c r="Q584" i="1" s="1"/>
  <c r="R584" i="1" s="1"/>
  <c r="I584" i="1"/>
  <c r="AG583" i="1"/>
  <c r="T583" i="1" a="1"/>
  <c r="T583" i="1" s="1"/>
  <c r="Q583" i="1" a="1"/>
  <c r="Q583" i="1" s="1"/>
  <c r="R583" i="1" s="1"/>
  <c r="I583" i="1"/>
  <c r="AG582" i="1"/>
  <c r="T582" i="1" a="1"/>
  <c r="T582" i="1" s="1"/>
  <c r="Q582" i="1" a="1"/>
  <c r="Q582" i="1" s="1"/>
  <c r="R582" i="1" s="1"/>
  <c r="I582" i="1"/>
  <c r="H582" i="1"/>
  <c r="AG581" i="1"/>
  <c r="T581" i="1" a="1"/>
  <c r="T581" i="1" s="1"/>
  <c r="Q581" i="1" a="1"/>
  <c r="Q581" i="1" s="1"/>
  <c r="R581" i="1" s="1"/>
  <c r="I581" i="1"/>
  <c r="AG580" i="1"/>
  <c r="T580" i="1" a="1"/>
  <c r="T580" i="1" s="1"/>
  <c r="Q580" i="1" a="1"/>
  <c r="Q580" i="1" s="1"/>
  <c r="R580" i="1" s="1"/>
  <c r="I580" i="1"/>
  <c r="AG579" i="1"/>
  <c r="T579" i="1" a="1"/>
  <c r="T579" i="1" s="1"/>
  <c r="Q579" i="1" a="1"/>
  <c r="Q579" i="1" s="1"/>
  <c r="R579" i="1" s="1"/>
  <c r="I579" i="1"/>
  <c r="AG578" i="1"/>
  <c r="T578" i="1" a="1"/>
  <c r="T578" i="1" s="1"/>
  <c r="Q578" i="1" a="1"/>
  <c r="Q578" i="1" s="1"/>
  <c r="R578" i="1" s="1"/>
  <c r="I578" i="1"/>
  <c r="AG577" i="1"/>
  <c r="T577" i="1" a="1"/>
  <c r="T577" i="1" s="1"/>
  <c r="Q577" i="1" a="1"/>
  <c r="Q577" i="1" s="1"/>
  <c r="R577" i="1" s="1"/>
  <c r="I577" i="1"/>
  <c r="AG576" i="1"/>
  <c r="T576" i="1" a="1"/>
  <c r="T576" i="1" s="1"/>
  <c r="Q576" i="1" a="1"/>
  <c r="Q576" i="1" s="1"/>
  <c r="R576" i="1" s="1"/>
  <c r="I576" i="1"/>
  <c r="AG575" i="1"/>
  <c r="T575" i="1" a="1"/>
  <c r="T575" i="1" s="1"/>
  <c r="Q575" i="1" a="1"/>
  <c r="Q575" i="1" s="1"/>
  <c r="R575" i="1" s="1"/>
  <c r="I575" i="1"/>
  <c r="AG574" i="1"/>
  <c r="T574" i="1" a="1"/>
  <c r="T574" i="1" s="1"/>
  <c r="Q574" i="1" a="1"/>
  <c r="Q574" i="1" s="1"/>
  <c r="R574" i="1" s="1"/>
  <c r="I574" i="1"/>
  <c r="AG573" i="1"/>
  <c r="T573" i="1" a="1"/>
  <c r="T573" i="1" s="1"/>
  <c r="Q573" i="1" a="1"/>
  <c r="Q573" i="1" s="1"/>
  <c r="R573" i="1" s="1"/>
  <c r="I573" i="1"/>
  <c r="AG572" i="1"/>
  <c r="T572" i="1" a="1"/>
  <c r="T572" i="1" s="1"/>
  <c r="Q572" i="1" a="1"/>
  <c r="Q572" i="1" s="1"/>
  <c r="R572" i="1" s="1"/>
  <c r="I572" i="1"/>
  <c r="AG571" i="1"/>
  <c r="T571" i="1" a="1"/>
  <c r="T571" i="1" s="1"/>
  <c r="Q571" i="1" a="1"/>
  <c r="Q571" i="1" s="1"/>
  <c r="R571" i="1" s="1"/>
  <c r="I571" i="1"/>
  <c r="H571" i="1"/>
  <c r="AG570" i="1"/>
  <c r="T570" i="1" a="1"/>
  <c r="T570" i="1" s="1"/>
  <c r="Q570" i="1" a="1"/>
  <c r="Q570" i="1" s="1"/>
  <c r="R570" i="1" s="1"/>
  <c r="J570" i="1"/>
  <c r="AG569" i="1"/>
  <c r="T569" i="1" a="1"/>
  <c r="T569" i="1" s="1"/>
  <c r="Q569" i="1" a="1"/>
  <c r="Q569" i="1" s="1"/>
  <c r="R569" i="1" s="1"/>
  <c r="H569" i="1"/>
  <c r="J569" i="1" s="1"/>
  <c r="AG568" i="1"/>
  <c r="T568" i="1" a="1"/>
  <c r="T568" i="1" s="1"/>
  <c r="Q568" i="1" a="1"/>
  <c r="Q568" i="1" s="1"/>
  <c r="R568" i="1" s="1"/>
  <c r="I568" i="1"/>
  <c r="AG567" i="1"/>
  <c r="T567" i="1" a="1"/>
  <c r="T567" i="1" s="1"/>
  <c r="Q567" i="1" a="1"/>
  <c r="Q567" i="1" s="1"/>
  <c r="R567" i="1" s="1"/>
  <c r="I567" i="1"/>
  <c r="AG566" i="1"/>
  <c r="T566" i="1" a="1"/>
  <c r="T566" i="1" s="1"/>
  <c r="Q566" i="1" a="1"/>
  <c r="Q566" i="1" s="1"/>
  <c r="R566" i="1" s="1"/>
  <c r="I566" i="1"/>
  <c r="H566" i="1"/>
  <c r="AG565" i="1"/>
  <c r="T565" i="1" a="1"/>
  <c r="T565" i="1" s="1"/>
  <c r="Q565" i="1" a="1"/>
  <c r="Q565" i="1" s="1"/>
  <c r="R565" i="1" s="1"/>
  <c r="I565" i="1"/>
  <c r="AG564" i="1"/>
  <c r="T564" i="1" a="1"/>
  <c r="T564" i="1" s="1"/>
  <c r="Q564" i="1" a="1"/>
  <c r="Q564" i="1" s="1"/>
  <c r="R564" i="1" s="1"/>
  <c r="I564" i="1"/>
  <c r="H564" i="1"/>
  <c r="AG561" i="1"/>
  <c r="T561" i="1" a="1"/>
  <c r="T561" i="1" s="1"/>
  <c r="Q561" i="1" a="1"/>
  <c r="Q561" i="1" s="1"/>
  <c r="R561" i="1" s="1"/>
  <c r="I561" i="1"/>
  <c r="AG560" i="1"/>
  <c r="T560" i="1" a="1"/>
  <c r="T560" i="1" s="1"/>
  <c r="Q560" i="1" a="1"/>
  <c r="Q560" i="1" s="1"/>
  <c r="R560" i="1" s="1"/>
  <c r="I560" i="1"/>
  <c r="H560" i="1"/>
  <c r="AG559" i="1"/>
  <c r="T559" i="1" a="1"/>
  <c r="T559" i="1" s="1"/>
  <c r="Q559" i="1" a="1"/>
  <c r="Q559" i="1" s="1"/>
  <c r="R559" i="1" s="1"/>
  <c r="I559" i="1"/>
  <c r="AG558" i="1"/>
  <c r="T558" i="1" a="1"/>
  <c r="T558" i="1" s="1"/>
  <c r="Q558" i="1" a="1"/>
  <c r="Q558" i="1" s="1"/>
  <c r="R558" i="1" s="1"/>
  <c r="I558" i="1"/>
  <c r="H558" i="1"/>
  <c r="AG557" i="1"/>
  <c r="T557" i="1" a="1"/>
  <c r="T557" i="1" s="1"/>
  <c r="Q557" i="1" a="1"/>
  <c r="Q557" i="1" s="1"/>
  <c r="R557" i="1" s="1"/>
  <c r="I557" i="1"/>
  <c r="AG556" i="1"/>
  <c r="T556" i="1" a="1"/>
  <c r="T556" i="1" s="1"/>
  <c r="Q556" i="1" a="1"/>
  <c r="Q556" i="1" s="1"/>
  <c r="R556" i="1" s="1"/>
  <c r="I556" i="1"/>
  <c r="AG555" i="1"/>
  <c r="T555" i="1" a="1"/>
  <c r="T555" i="1" s="1"/>
  <c r="Q555" i="1" a="1"/>
  <c r="Q555" i="1" s="1"/>
  <c r="R555" i="1" s="1"/>
  <c r="I555" i="1"/>
  <c r="AG554" i="1"/>
  <c r="T554" i="1" a="1"/>
  <c r="T554" i="1" s="1"/>
  <c r="Q554" i="1" a="1"/>
  <c r="Q554" i="1" s="1"/>
  <c r="R554" i="1" s="1"/>
  <c r="I554" i="1"/>
  <c r="AG553" i="1"/>
  <c r="T553" i="1" a="1"/>
  <c r="T553" i="1" s="1"/>
  <c r="Q553" i="1" a="1"/>
  <c r="Q553" i="1" s="1"/>
  <c r="R553" i="1" s="1"/>
  <c r="I553" i="1"/>
  <c r="AG552" i="1"/>
  <c r="T552" i="1" a="1"/>
  <c r="T552" i="1" s="1"/>
  <c r="Q552" i="1" a="1"/>
  <c r="Q552" i="1" s="1"/>
  <c r="R552" i="1" s="1"/>
  <c r="I552" i="1"/>
  <c r="H552" i="1"/>
  <c r="AG551" i="1"/>
  <c r="T551" i="1" a="1"/>
  <c r="T551" i="1" s="1"/>
  <c r="Q551" i="1" a="1"/>
  <c r="Q551" i="1" s="1"/>
  <c r="R551" i="1" s="1"/>
  <c r="I551" i="1"/>
  <c r="H551" i="1"/>
  <c r="AG550" i="1"/>
  <c r="T550" i="1" a="1"/>
  <c r="T550" i="1" s="1"/>
  <c r="Q550" i="1" a="1"/>
  <c r="Q550" i="1" s="1"/>
  <c r="R550" i="1" s="1"/>
  <c r="I550" i="1"/>
  <c r="AG549" i="1"/>
  <c r="T549" i="1" a="1"/>
  <c r="T549" i="1" s="1"/>
  <c r="Q549" i="1" a="1"/>
  <c r="Q549" i="1" s="1"/>
  <c r="R549" i="1" s="1"/>
  <c r="I549" i="1"/>
  <c r="AG548" i="1"/>
  <c r="T548" i="1" a="1"/>
  <c r="T548" i="1" s="1"/>
  <c r="Q548" i="1" a="1"/>
  <c r="Q548" i="1" s="1"/>
  <c r="R548" i="1" s="1"/>
  <c r="I548" i="1"/>
  <c r="H548" i="1"/>
  <c r="AG547" i="1"/>
  <c r="T547" i="1" a="1"/>
  <c r="T547" i="1" s="1"/>
  <c r="Q547" i="1" a="1"/>
  <c r="Q547" i="1" s="1"/>
  <c r="R547" i="1" s="1"/>
  <c r="I547" i="1"/>
  <c r="H547" i="1"/>
  <c r="AG546" i="1"/>
  <c r="T546" i="1" a="1"/>
  <c r="T546" i="1" s="1"/>
  <c r="Q546" i="1" a="1"/>
  <c r="Q546" i="1" s="1"/>
  <c r="R546" i="1" s="1"/>
  <c r="I546" i="1"/>
  <c r="H546" i="1"/>
  <c r="AG545" i="1"/>
  <c r="T545" i="1" a="1"/>
  <c r="T545" i="1" s="1"/>
  <c r="Q545" i="1" a="1"/>
  <c r="Q545" i="1" s="1"/>
  <c r="R545" i="1" s="1"/>
  <c r="I545" i="1"/>
  <c r="AG544" i="1"/>
  <c r="T544" i="1" a="1"/>
  <c r="T544" i="1" s="1"/>
  <c r="Q544" i="1" a="1"/>
  <c r="Q544" i="1" s="1"/>
  <c r="R544" i="1" s="1"/>
  <c r="I544" i="1"/>
  <c r="H544" i="1"/>
  <c r="AG543" i="1"/>
  <c r="T543" i="1" a="1"/>
  <c r="T543" i="1" s="1"/>
  <c r="Q543" i="1" a="1"/>
  <c r="Q543" i="1" s="1"/>
  <c r="R543" i="1" s="1"/>
  <c r="I543" i="1"/>
  <c r="AG542" i="1"/>
  <c r="T542" i="1" a="1"/>
  <c r="T542" i="1" s="1"/>
  <c r="Q542" i="1" a="1"/>
  <c r="Q542" i="1" s="1"/>
  <c r="R542" i="1" s="1"/>
  <c r="I542" i="1"/>
  <c r="AG541" i="1"/>
  <c r="T541" i="1" a="1"/>
  <c r="T541" i="1" s="1"/>
  <c r="Q541" i="1" a="1"/>
  <c r="Q541" i="1" s="1"/>
  <c r="R541" i="1" s="1"/>
  <c r="I541" i="1"/>
  <c r="H541" i="1"/>
  <c r="AG540" i="1"/>
  <c r="T540" i="1" a="1"/>
  <c r="T540" i="1" s="1"/>
  <c r="Q540" i="1" a="1"/>
  <c r="Q540" i="1" s="1"/>
  <c r="R540" i="1" s="1"/>
  <c r="I540" i="1"/>
  <c r="AG539" i="1"/>
  <c r="T539" i="1" a="1"/>
  <c r="T539" i="1" s="1"/>
  <c r="Q539" i="1" a="1"/>
  <c r="Q539" i="1" s="1"/>
  <c r="R539" i="1" s="1"/>
  <c r="I539" i="1"/>
  <c r="H539" i="1"/>
  <c r="AG538" i="1"/>
  <c r="T538" i="1" a="1"/>
  <c r="T538" i="1" s="1"/>
  <c r="Q538" i="1" a="1"/>
  <c r="Q538" i="1" s="1"/>
  <c r="R538" i="1" s="1"/>
  <c r="I538" i="1"/>
  <c r="AG537" i="1"/>
  <c r="T537" i="1" a="1"/>
  <c r="T537" i="1" s="1"/>
  <c r="Q537" i="1" a="1"/>
  <c r="Q537" i="1" s="1"/>
  <c r="R537" i="1" s="1"/>
  <c r="I537" i="1"/>
  <c r="H537" i="1"/>
  <c r="AG536" i="1"/>
  <c r="T536" i="1" a="1"/>
  <c r="T536" i="1" s="1"/>
  <c r="Q536" i="1" a="1"/>
  <c r="Q536" i="1" s="1"/>
  <c r="R536" i="1" s="1"/>
  <c r="I536" i="1"/>
  <c r="AG535" i="1"/>
  <c r="T535" i="1" a="1"/>
  <c r="T535" i="1" s="1"/>
  <c r="Q535" i="1" a="1"/>
  <c r="Q535" i="1" s="1"/>
  <c r="R535" i="1" s="1"/>
  <c r="I535" i="1"/>
  <c r="AG534" i="1"/>
  <c r="T534" i="1" a="1"/>
  <c r="T534" i="1" s="1"/>
  <c r="Q534" i="1" a="1"/>
  <c r="Q534" i="1" s="1"/>
  <c r="R534" i="1" s="1"/>
  <c r="I534" i="1"/>
  <c r="AG533" i="1"/>
  <c r="T533" i="1" a="1"/>
  <c r="T533" i="1" s="1"/>
  <c r="Q533" i="1" a="1"/>
  <c r="Q533" i="1" s="1"/>
  <c r="R533" i="1" s="1"/>
  <c r="I533" i="1"/>
  <c r="AG532" i="1"/>
  <c r="T532" i="1" a="1"/>
  <c r="T532" i="1" s="1"/>
  <c r="Q532" i="1" a="1"/>
  <c r="Q532" i="1" s="1"/>
  <c r="R532" i="1" s="1"/>
  <c r="I532" i="1"/>
  <c r="AG531" i="1"/>
  <c r="T531" i="1" a="1"/>
  <c r="T531" i="1" s="1"/>
  <c r="Q531" i="1" a="1"/>
  <c r="Q531" i="1" s="1"/>
  <c r="R531" i="1" s="1"/>
  <c r="I531" i="1"/>
  <c r="H531" i="1"/>
  <c r="AU530" i="1"/>
  <c r="AG530" i="1"/>
  <c r="T530" i="1" a="1"/>
  <c r="T530" i="1" s="1"/>
  <c r="Q530" i="1" a="1"/>
  <c r="Q530" i="1" s="1"/>
  <c r="R530" i="1" s="1"/>
  <c r="I530" i="1"/>
  <c r="AU529" i="1"/>
  <c r="AG529" i="1"/>
  <c r="T529" i="1" a="1"/>
  <c r="T529" i="1" s="1"/>
  <c r="Q529" i="1" a="1"/>
  <c r="Q529" i="1" s="1"/>
  <c r="R529" i="1" s="1"/>
  <c r="I529" i="1"/>
  <c r="AU528" i="1"/>
  <c r="AG528" i="1"/>
  <c r="T528" i="1" a="1"/>
  <c r="T528" i="1" s="1"/>
  <c r="Q528" i="1" a="1"/>
  <c r="Q528" i="1" s="1"/>
  <c r="R528" i="1" s="1"/>
  <c r="I528" i="1"/>
  <c r="AU527" i="1"/>
  <c r="AG527" i="1"/>
  <c r="T527" i="1" a="1"/>
  <c r="T527" i="1" s="1"/>
  <c r="Q527" i="1" a="1"/>
  <c r="Q527" i="1" s="1"/>
  <c r="R527" i="1" s="1"/>
  <c r="I527" i="1"/>
  <c r="H527" i="1"/>
  <c r="AU526" i="1"/>
  <c r="AG526" i="1"/>
  <c r="T526" i="1" a="1"/>
  <c r="T526" i="1" s="1"/>
  <c r="Q526" i="1" a="1"/>
  <c r="Q526" i="1" s="1"/>
  <c r="R526" i="1" s="1"/>
  <c r="J526" i="1"/>
  <c r="AU525" i="1"/>
  <c r="AG525" i="1"/>
  <c r="T525" i="1" a="1"/>
  <c r="T525" i="1" s="1"/>
  <c r="Q525" i="1" a="1"/>
  <c r="Q525" i="1" s="1"/>
  <c r="R525" i="1" s="1"/>
  <c r="H525" i="1"/>
  <c r="J525" i="1" s="1"/>
  <c r="AU524" i="1"/>
  <c r="AG524" i="1"/>
  <c r="T524" i="1" a="1"/>
  <c r="T524" i="1" s="1"/>
  <c r="Q524" i="1" a="1"/>
  <c r="Q524" i="1" s="1"/>
  <c r="R524" i="1" s="1"/>
  <c r="I524" i="1"/>
  <c r="AU523" i="1"/>
  <c r="AG523" i="1"/>
  <c r="T523" i="1" a="1"/>
  <c r="T523" i="1" s="1"/>
  <c r="Q523" i="1" a="1"/>
  <c r="Q523" i="1" s="1"/>
  <c r="R523" i="1" s="1"/>
  <c r="I523" i="1"/>
  <c r="AU522" i="1"/>
  <c r="AG522" i="1"/>
  <c r="T522" i="1" a="1"/>
  <c r="T522" i="1" s="1"/>
  <c r="Q522" i="1" a="1"/>
  <c r="Q522" i="1" s="1"/>
  <c r="R522" i="1" s="1"/>
  <c r="I522" i="1"/>
  <c r="H522" i="1"/>
  <c r="AU521" i="1"/>
  <c r="AG521" i="1"/>
  <c r="T521" i="1" a="1"/>
  <c r="T521" i="1" s="1"/>
  <c r="Q521" i="1" a="1"/>
  <c r="Q521" i="1" s="1"/>
  <c r="R521" i="1" s="1"/>
  <c r="I521" i="1"/>
  <c r="AU520" i="1"/>
  <c r="AG520" i="1"/>
  <c r="T520" i="1" a="1"/>
  <c r="T520" i="1" s="1"/>
  <c r="Q520" i="1" a="1"/>
  <c r="Q520" i="1" s="1"/>
  <c r="R520" i="1" s="1"/>
  <c r="I520" i="1"/>
  <c r="AU519" i="1"/>
  <c r="AG519" i="1"/>
  <c r="T519" i="1" a="1"/>
  <c r="T519" i="1" s="1"/>
  <c r="Q519" i="1" a="1"/>
  <c r="Q519" i="1" s="1"/>
  <c r="R519" i="1" s="1"/>
  <c r="I519" i="1"/>
  <c r="AU518" i="1"/>
  <c r="AG518" i="1"/>
  <c r="T518" i="1" a="1"/>
  <c r="T518" i="1" s="1"/>
  <c r="Q518" i="1" a="1"/>
  <c r="Q518" i="1" s="1"/>
  <c r="R518" i="1" s="1"/>
  <c r="I518" i="1"/>
  <c r="AU517" i="1"/>
  <c r="AG517" i="1"/>
  <c r="T517" i="1" a="1"/>
  <c r="T517" i="1" s="1"/>
  <c r="Q517" i="1" a="1"/>
  <c r="Q517" i="1" s="1"/>
  <c r="R517" i="1" s="1"/>
  <c r="I517" i="1"/>
  <c r="H517" i="1"/>
  <c r="AU516" i="1"/>
  <c r="AG516" i="1"/>
  <c r="T516" i="1" a="1"/>
  <c r="T516" i="1" s="1"/>
  <c r="Q516" i="1" a="1"/>
  <c r="Q516" i="1" s="1"/>
  <c r="R516" i="1" s="1"/>
  <c r="I516" i="1"/>
  <c r="AU515" i="1"/>
  <c r="AG515" i="1"/>
  <c r="T515" i="1" a="1"/>
  <c r="T515" i="1" s="1"/>
  <c r="Q515" i="1" a="1"/>
  <c r="Q515" i="1" s="1"/>
  <c r="R515" i="1" s="1"/>
  <c r="I515" i="1"/>
  <c r="AU514" i="1"/>
  <c r="AG514" i="1"/>
  <c r="T514" i="1" a="1"/>
  <c r="T514" i="1" s="1"/>
  <c r="Q514" i="1" a="1"/>
  <c r="Q514" i="1" s="1"/>
  <c r="R514" i="1" s="1"/>
  <c r="I514" i="1"/>
  <c r="H514" i="1"/>
  <c r="AU513" i="1"/>
  <c r="AG513" i="1"/>
  <c r="T513" i="1" a="1"/>
  <c r="T513" i="1" s="1"/>
  <c r="Q513" i="1" a="1"/>
  <c r="Q513" i="1" s="1"/>
  <c r="R513" i="1" s="1"/>
  <c r="I513" i="1"/>
  <c r="AU512" i="1"/>
  <c r="AG512" i="1"/>
  <c r="T512" i="1" a="1"/>
  <c r="T512" i="1" s="1"/>
  <c r="Q512" i="1" a="1"/>
  <c r="Q512" i="1" s="1"/>
  <c r="R512" i="1" s="1"/>
  <c r="I512" i="1"/>
  <c r="AU511" i="1"/>
  <c r="AG511" i="1"/>
  <c r="T511" i="1" a="1"/>
  <c r="T511" i="1" s="1"/>
  <c r="Q511" i="1" a="1"/>
  <c r="Q511" i="1" s="1"/>
  <c r="R511" i="1" s="1"/>
  <c r="I511" i="1"/>
  <c r="AU510" i="1"/>
  <c r="AG510" i="1"/>
  <c r="T510" i="1" a="1"/>
  <c r="T510" i="1" s="1"/>
  <c r="Q510" i="1" a="1"/>
  <c r="Q510" i="1" s="1"/>
  <c r="R510" i="1" s="1"/>
  <c r="I510" i="1"/>
  <c r="AU509" i="1"/>
  <c r="AG509" i="1"/>
  <c r="T509" i="1" a="1"/>
  <c r="T509" i="1" s="1"/>
  <c r="Q509" i="1" a="1"/>
  <c r="Q509" i="1" s="1"/>
  <c r="R509" i="1" s="1"/>
  <c r="I509" i="1"/>
  <c r="AU508" i="1"/>
  <c r="AG508" i="1"/>
  <c r="T508" i="1" a="1"/>
  <c r="T508" i="1" s="1"/>
  <c r="Q508" i="1" a="1"/>
  <c r="Q508" i="1" s="1"/>
  <c r="R508" i="1" s="1"/>
  <c r="I508" i="1"/>
  <c r="H508" i="1"/>
  <c r="AU507" i="1"/>
  <c r="AG507" i="1"/>
  <c r="T507" i="1" a="1"/>
  <c r="T507" i="1" s="1"/>
  <c r="Q507" i="1" a="1"/>
  <c r="Q507" i="1" s="1"/>
  <c r="R507" i="1" s="1"/>
  <c r="I507" i="1"/>
  <c r="AU506" i="1"/>
  <c r="AG506" i="1"/>
  <c r="T506" i="1" a="1"/>
  <c r="T506" i="1" s="1"/>
  <c r="Q506" i="1" a="1"/>
  <c r="Q506" i="1" s="1"/>
  <c r="R506" i="1" s="1"/>
  <c r="I506" i="1"/>
  <c r="AU505" i="1"/>
  <c r="AG505" i="1"/>
  <c r="T505" i="1" a="1"/>
  <c r="T505" i="1" s="1"/>
  <c r="Q505" i="1" a="1"/>
  <c r="Q505" i="1" s="1"/>
  <c r="R505" i="1" s="1"/>
  <c r="I505" i="1"/>
  <c r="H505" i="1"/>
  <c r="AU504" i="1"/>
  <c r="AG504" i="1"/>
  <c r="T504" i="1" a="1"/>
  <c r="T504" i="1" s="1"/>
  <c r="Q504" i="1" a="1"/>
  <c r="Q504" i="1" s="1"/>
  <c r="R504" i="1" s="1"/>
  <c r="I504" i="1"/>
  <c r="H504" i="1"/>
  <c r="AU503" i="1"/>
  <c r="AG503" i="1"/>
  <c r="T503" i="1" a="1"/>
  <c r="T503" i="1" s="1"/>
  <c r="Q503" i="1" a="1"/>
  <c r="Q503" i="1" s="1"/>
  <c r="R503" i="1" s="1"/>
  <c r="I503" i="1"/>
  <c r="AU502" i="1"/>
  <c r="AG502" i="1"/>
  <c r="T502" i="1" a="1"/>
  <c r="T502" i="1" s="1"/>
  <c r="Q502" i="1" a="1"/>
  <c r="Q502" i="1" s="1"/>
  <c r="R502" i="1" s="1"/>
  <c r="I502" i="1"/>
  <c r="AU501" i="1"/>
  <c r="AG501" i="1"/>
  <c r="T501" i="1" a="1"/>
  <c r="T501" i="1" s="1"/>
  <c r="Q501" i="1" a="1"/>
  <c r="Q501" i="1" s="1"/>
  <c r="R501" i="1" s="1"/>
  <c r="I501" i="1"/>
  <c r="AU500" i="1"/>
  <c r="AG500" i="1"/>
  <c r="T500" i="1" a="1"/>
  <c r="T500" i="1" s="1"/>
  <c r="Q500" i="1" a="1"/>
  <c r="Q500" i="1" s="1"/>
  <c r="R500" i="1" s="1"/>
  <c r="I500" i="1"/>
  <c r="H500" i="1"/>
  <c r="AU499" i="1"/>
  <c r="AG499" i="1"/>
  <c r="T499" i="1" a="1"/>
  <c r="T499" i="1" s="1"/>
  <c r="Q499" i="1" a="1"/>
  <c r="Q499" i="1" s="1"/>
  <c r="R499" i="1" s="1"/>
  <c r="I499" i="1"/>
  <c r="AU498" i="1"/>
  <c r="AG498" i="1"/>
  <c r="T498" i="1" a="1"/>
  <c r="T498" i="1" s="1"/>
  <c r="Q498" i="1" a="1"/>
  <c r="Q498" i="1" s="1"/>
  <c r="R498" i="1" s="1"/>
  <c r="I498" i="1"/>
  <c r="AU497" i="1"/>
  <c r="AG497" i="1"/>
  <c r="T497" i="1" a="1"/>
  <c r="T497" i="1" s="1"/>
  <c r="Q497" i="1" a="1"/>
  <c r="Q497" i="1" s="1"/>
  <c r="R497" i="1" s="1"/>
  <c r="I497" i="1"/>
  <c r="AU496" i="1"/>
  <c r="AG496" i="1"/>
  <c r="T496" i="1" a="1"/>
  <c r="T496" i="1" s="1"/>
  <c r="Q496" i="1" a="1"/>
  <c r="Q496" i="1" s="1"/>
  <c r="R496" i="1" s="1"/>
  <c r="I496" i="1"/>
  <c r="AU495" i="1"/>
  <c r="AG495" i="1"/>
  <c r="T495" i="1" a="1"/>
  <c r="T495" i="1" s="1"/>
  <c r="Q495" i="1" a="1"/>
  <c r="Q495" i="1" s="1"/>
  <c r="R495" i="1" s="1"/>
  <c r="I495" i="1"/>
  <c r="AU494" i="1"/>
  <c r="AG494" i="1"/>
  <c r="T494" i="1" a="1"/>
  <c r="T494" i="1" s="1"/>
  <c r="Q494" i="1" a="1"/>
  <c r="Q494" i="1" s="1"/>
  <c r="R494" i="1" s="1"/>
  <c r="I494" i="1"/>
  <c r="AU493" i="1"/>
  <c r="AG493" i="1"/>
  <c r="T493" i="1" a="1"/>
  <c r="T493" i="1" s="1"/>
  <c r="Q493" i="1" a="1"/>
  <c r="Q493" i="1" s="1"/>
  <c r="R493" i="1" s="1"/>
  <c r="I493" i="1"/>
  <c r="H493" i="1"/>
  <c r="AU492" i="1"/>
  <c r="AG492" i="1"/>
  <c r="T492" i="1" a="1"/>
  <c r="T492" i="1" s="1"/>
  <c r="Q492" i="1" a="1"/>
  <c r="Q492" i="1" s="1"/>
  <c r="R492" i="1" s="1"/>
  <c r="I492" i="1"/>
  <c r="AU491" i="1"/>
  <c r="AG491" i="1"/>
  <c r="T491" i="1" a="1"/>
  <c r="T491" i="1" s="1"/>
  <c r="Q491" i="1" a="1"/>
  <c r="Q491" i="1" s="1"/>
  <c r="R491" i="1" s="1"/>
  <c r="I491" i="1"/>
  <c r="AU490" i="1"/>
  <c r="AG490" i="1"/>
  <c r="T490" i="1" a="1"/>
  <c r="T490" i="1" s="1"/>
  <c r="Q490" i="1" a="1"/>
  <c r="Q490" i="1" s="1"/>
  <c r="R490" i="1" s="1"/>
  <c r="I490" i="1"/>
  <c r="AU489" i="1"/>
  <c r="AG489" i="1"/>
  <c r="T489" i="1" a="1"/>
  <c r="T489" i="1" s="1"/>
  <c r="Q489" i="1" a="1"/>
  <c r="Q489" i="1" s="1"/>
  <c r="R489" i="1" s="1"/>
  <c r="I489" i="1"/>
  <c r="H489" i="1"/>
  <c r="AU488" i="1"/>
  <c r="AG488" i="1"/>
  <c r="T488" i="1" a="1"/>
  <c r="T488" i="1" s="1"/>
  <c r="Q488" i="1" a="1"/>
  <c r="Q488" i="1" s="1"/>
  <c r="R488" i="1" s="1"/>
  <c r="I488" i="1"/>
  <c r="AU487" i="1"/>
  <c r="AG487" i="1"/>
  <c r="T487" i="1" a="1"/>
  <c r="T487" i="1" s="1"/>
  <c r="Q487" i="1" a="1"/>
  <c r="Q487" i="1" s="1"/>
  <c r="R487" i="1" s="1"/>
  <c r="I487" i="1"/>
  <c r="AU486" i="1"/>
  <c r="AG486" i="1"/>
  <c r="T486" i="1" a="1"/>
  <c r="T486" i="1" s="1"/>
  <c r="Q486" i="1" a="1"/>
  <c r="Q486" i="1" s="1"/>
  <c r="R486" i="1" s="1"/>
  <c r="I486" i="1"/>
  <c r="H486" i="1"/>
  <c r="AU485" i="1"/>
  <c r="AG485" i="1"/>
  <c r="T485" i="1" a="1"/>
  <c r="T485" i="1" s="1"/>
  <c r="Q485" i="1" a="1"/>
  <c r="Q485" i="1" s="1"/>
  <c r="R485" i="1" s="1"/>
  <c r="I485" i="1"/>
  <c r="AU484" i="1"/>
  <c r="AG484" i="1"/>
  <c r="T484" i="1" a="1"/>
  <c r="T484" i="1" s="1"/>
  <c r="Q484" i="1" a="1"/>
  <c r="Q484" i="1" s="1"/>
  <c r="R484" i="1" s="1"/>
  <c r="I484" i="1"/>
  <c r="AU483" i="1"/>
  <c r="AG483" i="1"/>
  <c r="T483" i="1" a="1"/>
  <c r="T483" i="1" s="1"/>
  <c r="Q483" i="1" a="1"/>
  <c r="Q483" i="1" s="1"/>
  <c r="R483" i="1" s="1"/>
  <c r="I483" i="1"/>
  <c r="AU482" i="1"/>
  <c r="AG482" i="1"/>
  <c r="T482" i="1" a="1"/>
  <c r="T482" i="1" s="1"/>
  <c r="Q482" i="1" a="1"/>
  <c r="Q482" i="1" s="1"/>
  <c r="R482" i="1" s="1"/>
  <c r="I482" i="1"/>
  <c r="AU481" i="1"/>
  <c r="AG481" i="1"/>
  <c r="T481" i="1" a="1"/>
  <c r="T481" i="1" s="1"/>
  <c r="Q481" i="1" a="1"/>
  <c r="Q481" i="1" s="1"/>
  <c r="R481" i="1" s="1"/>
  <c r="I481" i="1"/>
  <c r="AU480" i="1"/>
  <c r="AG480" i="1"/>
  <c r="T480" i="1" a="1"/>
  <c r="T480" i="1" s="1"/>
  <c r="Q480" i="1" a="1"/>
  <c r="Q480" i="1" s="1"/>
  <c r="R480" i="1" s="1"/>
  <c r="I480" i="1"/>
  <c r="AU479" i="1"/>
  <c r="AG479" i="1"/>
  <c r="T479" i="1" a="1"/>
  <c r="T479" i="1" s="1"/>
  <c r="Q479" i="1" a="1"/>
  <c r="Q479" i="1" s="1"/>
  <c r="R479" i="1" s="1"/>
  <c r="I479" i="1"/>
  <c r="H479" i="1"/>
  <c r="AU478" i="1"/>
  <c r="AG478" i="1"/>
  <c r="T478" i="1" a="1"/>
  <c r="T478" i="1" s="1"/>
  <c r="Q478" i="1" a="1"/>
  <c r="Q478" i="1" s="1"/>
  <c r="R478" i="1" s="1"/>
  <c r="I478" i="1"/>
  <c r="AU477" i="1"/>
  <c r="AG477" i="1"/>
  <c r="T477" i="1" a="1"/>
  <c r="T477" i="1" s="1"/>
  <c r="Q477" i="1" a="1"/>
  <c r="Q477" i="1" s="1"/>
  <c r="R477" i="1" s="1"/>
  <c r="I477" i="1"/>
  <c r="H477" i="1"/>
  <c r="AU476" i="1"/>
  <c r="AG476" i="1"/>
  <c r="T476" i="1" a="1"/>
  <c r="T476" i="1" s="1"/>
  <c r="Q476" i="1" a="1"/>
  <c r="Q476" i="1" s="1"/>
  <c r="R476" i="1" s="1"/>
  <c r="I476" i="1"/>
  <c r="AU475" i="1"/>
  <c r="AG475" i="1"/>
  <c r="T475" i="1" a="1"/>
  <c r="T475" i="1" s="1"/>
  <c r="Q475" i="1" a="1"/>
  <c r="Q475" i="1" s="1"/>
  <c r="R475" i="1" s="1"/>
  <c r="I475" i="1"/>
  <c r="AU474" i="1"/>
  <c r="AG474" i="1"/>
  <c r="T474" i="1" a="1"/>
  <c r="T474" i="1" s="1"/>
  <c r="Q474" i="1" a="1"/>
  <c r="Q474" i="1" s="1"/>
  <c r="R474" i="1" s="1"/>
  <c r="I474" i="1"/>
  <c r="AU473" i="1"/>
  <c r="AG473" i="1"/>
  <c r="T473" i="1" a="1"/>
  <c r="T473" i="1" s="1"/>
  <c r="Q473" i="1" a="1"/>
  <c r="Q473" i="1" s="1"/>
  <c r="R473" i="1" s="1"/>
  <c r="I473" i="1"/>
  <c r="AU472" i="1"/>
  <c r="AG472" i="1"/>
  <c r="T472" i="1" a="1"/>
  <c r="T472" i="1" s="1"/>
  <c r="Q472" i="1" a="1"/>
  <c r="Q472" i="1" s="1"/>
  <c r="R472" i="1" s="1"/>
  <c r="I472" i="1"/>
  <c r="H472" i="1"/>
  <c r="AU471" i="1"/>
  <c r="AG471" i="1"/>
  <c r="T471" i="1" a="1"/>
  <c r="T471" i="1" s="1"/>
  <c r="Q471" i="1" a="1"/>
  <c r="Q471" i="1" s="1"/>
  <c r="R471" i="1" s="1"/>
  <c r="I471" i="1"/>
  <c r="AU470" i="1"/>
  <c r="AG470" i="1"/>
  <c r="T470" i="1" a="1"/>
  <c r="T470" i="1" s="1"/>
  <c r="Q470" i="1" a="1"/>
  <c r="Q470" i="1" s="1"/>
  <c r="R470" i="1" s="1"/>
  <c r="I470" i="1"/>
  <c r="AU469" i="1"/>
  <c r="AG469" i="1"/>
  <c r="T469" i="1" a="1"/>
  <c r="T469" i="1" s="1"/>
  <c r="Q469" i="1" a="1"/>
  <c r="Q469" i="1" s="1"/>
  <c r="R469" i="1" s="1"/>
  <c r="I469" i="1"/>
  <c r="AU468" i="1"/>
  <c r="AG468" i="1"/>
  <c r="T468" i="1" a="1"/>
  <c r="T468" i="1" s="1"/>
  <c r="Q468" i="1" a="1"/>
  <c r="Q468" i="1" s="1"/>
  <c r="R468" i="1" s="1"/>
  <c r="I468" i="1"/>
  <c r="AU467" i="1"/>
  <c r="AG467" i="1"/>
  <c r="T467" i="1" a="1"/>
  <c r="T467" i="1" s="1"/>
  <c r="Q467" i="1" a="1"/>
  <c r="Q467" i="1" s="1"/>
  <c r="R467" i="1" s="1"/>
  <c r="I467" i="1"/>
  <c r="AU466" i="1"/>
  <c r="AG466" i="1"/>
  <c r="T466" i="1" a="1"/>
  <c r="T466" i="1" s="1"/>
  <c r="Q466" i="1" a="1"/>
  <c r="Q466" i="1" s="1"/>
  <c r="R466" i="1" s="1"/>
  <c r="I466" i="1"/>
  <c r="AU465" i="1"/>
  <c r="AG465" i="1"/>
  <c r="T465" i="1" a="1"/>
  <c r="T465" i="1" s="1"/>
  <c r="Q465" i="1" a="1"/>
  <c r="Q465" i="1" s="1"/>
  <c r="R465" i="1" s="1"/>
  <c r="I465" i="1"/>
  <c r="AU464" i="1"/>
  <c r="AG464" i="1"/>
  <c r="T464" i="1" a="1"/>
  <c r="T464" i="1" s="1"/>
  <c r="Q464" i="1" a="1"/>
  <c r="Q464" i="1" s="1"/>
  <c r="R464" i="1" s="1"/>
  <c r="I464" i="1"/>
  <c r="AU463" i="1"/>
  <c r="AG463" i="1"/>
  <c r="T463" i="1" a="1"/>
  <c r="T463" i="1" s="1"/>
  <c r="Q463" i="1" a="1"/>
  <c r="Q463" i="1" s="1"/>
  <c r="R463" i="1" s="1"/>
  <c r="I463" i="1"/>
  <c r="AU462" i="1"/>
  <c r="AG462" i="1"/>
  <c r="T462" i="1" a="1"/>
  <c r="T462" i="1" s="1"/>
  <c r="Q462" i="1" a="1"/>
  <c r="Q462" i="1" s="1"/>
  <c r="R462" i="1" s="1"/>
  <c r="I462" i="1"/>
  <c r="H462" i="1"/>
  <c r="AU461" i="1"/>
  <c r="AG461" i="1"/>
  <c r="T461" i="1" a="1"/>
  <c r="T461" i="1" s="1"/>
  <c r="Q461" i="1" a="1"/>
  <c r="Q461" i="1" s="1"/>
  <c r="R461" i="1" s="1"/>
  <c r="I461" i="1"/>
  <c r="AU460" i="1"/>
  <c r="AG460" i="1"/>
  <c r="T460" i="1" a="1"/>
  <c r="T460" i="1" s="1"/>
  <c r="Q460" i="1" a="1"/>
  <c r="Q460" i="1" s="1"/>
  <c r="R460" i="1" s="1"/>
  <c r="I460" i="1"/>
  <c r="AU459" i="1"/>
  <c r="AG459" i="1"/>
  <c r="T459" i="1" a="1"/>
  <c r="T459" i="1" s="1"/>
  <c r="Q459" i="1" a="1"/>
  <c r="Q459" i="1" s="1"/>
  <c r="R459" i="1" s="1"/>
  <c r="I459" i="1"/>
  <c r="H459" i="1"/>
  <c r="AU458" i="1"/>
  <c r="AG458" i="1"/>
  <c r="T458" i="1" a="1"/>
  <c r="T458" i="1" s="1"/>
  <c r="Q458" i="1" a="1"/>
  <c r="Q458" i="1" s="1"/>
  <c r="R458" i="1" s="1"/>
  <c r="I458" i="1"/>
  <c r="H458" i="1"/>
  <c r="AU457" i="1"/>
  <c r="AG457" i="1"/>
  <c r="T457" i="1" a="1"/>
  <c r="T457" i="1" s="1"/>
  <c r="Q457" i="1" a="1"/>
  <c r="Q457" i="1" s="1"/>
  <c r="R457" i="1" s="1"/>
  <c r="I457" i="1"/>
  <c r="AU456" i="1"/>
  <c r="AG456" i="1"/>
  <c r="T456" i="1" a="1"/>
  <c r="T456" i="1" s="1"/>
  <c r="Q456" i="1" a="1"/>
  <c r="Q456" i="1" s="1"/>
  <c r="R456" i="1" s="1"/>
  <c r="I456" i="1"/>
  <c r="AU455" i="1"/>
  <c r="AG455" i="1"/>
  <c r="T455" i="1" a="1"/>
  <c r="T455" i="1" s="1"/>
  <c r="Q455" i="1" a="1"/>
  <c r="Q455" i="1" s="1"/>
  <c r="R455" i="1" s="1"/>
  <c r="I455" i="1"/>
  <c r="AU454" i="1"/>
  <c r="AG454" i="1"/>
  <c r="T454" i="1" a="1"/>
  <c r="T454" i="1" s="1"/>
  <c r="Q454" i="1" a="1"/>
  <c r="Q454" i="1" s="1"/>
  <c r="R454" i="1" s="1"/>
  <c r="I454" i="1"/>
  <c r="H454" i="1"/>
  <c r="AU453" i="1"/>
  <c r="AG453" i="1"/>
  <c r="T453" i="1" a="1"/>
  <c r="T453" i="1" s="1"/>
  <c r="Q453" i="1" a="1"/>
  <c r="Q453" i="1" s="1"/>
  <c r="R453" i="1" s="1"/>
  <c r="I453" i="1"/>
  <c r="AU452" i="1"/>
  <c r="AG452" i="1"/>
  <c r="T452" i="1" a="1"/>
  <c r="T452" i="1" s="1"/>
  <c r="Q452" i="1" a="1"/>
  <c r="Q452" i="1" s="1"/>
  <c r="R452" i="1" s="1"/>
  <c r="I452" i="1"/>
  <c r="H452" i="1"/>
  <c r="AU451" i="1"/>
  <c r="AG451" i="1"/>
  <c r="T451" i="1" a="1"/>
  <c r="T451" i="1" s="1"/>
  <c r="Q451" i="1" a="1"/>
  <c r="Q451" i="1" s="1"/>
  <c r="R451" i="1" s="1"/>
  <c r="I451" i="1"/>
  <c r="AU450" i="1"/>
  <c r="AG450" i="1"/>
  <c r="T450" i="1" a="1"/>
  <c r="T450" i="1" s="1"/>
  <c r="Q450" i="1" a="1"/>
  <c r="Q450" i="1" s="1"/>
  <c r="R450" i="1" s="1"/>
  <c r="I450" i="1"/>
  <c r="H450" i="1"/>
  <c r="AU449" i="1"/>
  <c r="AG449" i="1"/>
  <c r="T449" i="1" a="1"/>
  <c r="T449" i="1" s="1"/>
  <c r="Q449" i="1" a="1"/>
  <c r="Q449" i="1" s="1"/>
  <c r="R449" i="1" s="1"/>
  <c r="I449" i="1"/>
  <c r="AU448" i="1"/>
  <c r="AG448" i="1"/>
  <c r="T448" i="1" a="1"/>
  <c r="T448" i="1" s="1"/>
  <c r="Q448" i="1" a="1"/>
  <c r="Q448" i="1" s="1"/>
  <c r="R448" i="1" s="1"/>
  <c r="I448" i="1"/>
  <c r="H448" i="1"/>
  <c r="AU447" i="1"/>
  <c r="AG447" i="1"/>
  <c r="T447" i="1" a="1"/>
  <c r="T447" i="1" s="1"/>
  <c r="Q447" i="1" a="1"/>
  <c r="Q447" i="1" s="1"/>
  <c r="R447" i="1" s="1"/>
  <c r="I447" i="1"/>
  <c r="H447" i="1"/>
  <c r="AU446" i="1"/>
  <c r="AG446" i="1"/>
  <c r="T446" i="1" a="1"/>
  <c r="T446" i="1" s="1"/>
  <c r="Q446" i="1" a="1"/>
  <c r="Q446" i="1" s="1"/>
  <c r="R446" i="1" s="1"/>
  <c r="I446" i="1"/>
  <c r="AU445" i="1"/>
  <c r="AG445" i="1"/>
  <c r="T445" i="1" a="1"/>
  <c r="T445" i="1" s="1"/>
  <c r="Q445" i="1" a="1"/>
  <c r="Q445" i="1" s="1"/>
  <c r="R445" i="1" s="1"/>
  <c r="I445" i="1"/>
  <c r="AU444" i="1"/>
  <c r="AG444" i="1"/>
  <c r="T444" i="1" a="1"/>
  <c r="T444" i="1" s="1"/>
  <c r="Q444" i="1" a="1"/>
  <c r="Q444" i="1" s="1"/>
  <c r="R444" i="1" s="1"/>
  <c r="I444" i="1"/>
  <c r="AU443" i="1"/>
  <c r="AG443" i="1"/>
  <c r="T443" i="1" a="1"/>
  <c r="T443" i="1" s="1"/>
  <c r="Q443" i="1" a="1"/>
  <c r="Q443" i="1" s="1"/>
  <c r="R443" i="1" s="1"/>
  <c r="I443" i="1"/>
  <c r="AU442" i="1"/>
  <c r="AG442" i="1"/>
  <c r="T442" i="1" a="1"/>
  <c r="T442" i="1" s="1"/>
  <c r="Q442" i="1" a="1"/>
  <c r="Q442" i="1" s="1"/>
  <c r="R442" i="1" s="1"/>
  <c r="I442" i="1"/>
  <c r="H442" i="1"/>
  <c r="AU441" i="1"/>
  <c r="AG441" i="1"/>
  <c r="T441" i="1" a="1"/>
  <c r="T441" i="1" s="1"/>
  <c r="Q441" i="1" a="1"/>
  <c r="Q441" i="1" s="1"/>
  <c r="R441" i="1" s="1"/>
  <c r="I441" i="1"/>
  <c r="AU440" i="1"/>
  <c r="AG440" i="1"/>
  <c r="T440" i="1" a="1"/>
  <c r="T440" i="1" s="1"/>
  <c r="Q440" i="1" a="1"/>
  <c r="Q440" i="1" s="1"/>
  <c r="R440" i="1" s="1"/>
  <c r="I440" i="1"/>
  <c r="H440" i="1"/>
  <c r="AU439" i="1"/>
  <c r="AG439" i="1"/>
  <c r="T439" i="1" a="1"/>
  <c r="T439" i="1" s="1"/>
  <c r="Q439" i="1" a="1"/>
  <c r="Q439" i="1" s="1"/>
  <c r="R439" i="1" s="1"/>
  <c r="I439" i="1"/>
  <c r="AU438" i="1"/>
  <c r="AG438" i="1"/>
  <c r="T438" i="1" a="1"/>
  <c r="T438" i="1" s="1"/>
  <c r="Q438" i="1" a="1"/>
  <c r="Q438" i="1" s="1"/>
  <c r="R438" i="1" s="1"/>
  <c r="I438" i="1"/>
  <c r="H438" i="1"/>
  <c r="AU437" i="1"/>
  <c r="AG437" i="1"/>
  <c r="T437" i="1" a="1"/>
  <c r="T437" i="1" s="1"/>
  <c r="Q437" i="1" a="1"/>
  <c r="Q437" i="1" s="1"/>
  <c r="R437" i="1" s="1"/>
  <c r="I437" i="1"/>
  <c r="AU436" i="1"/>
  <c r="AG436" i="1"/>
  <c r="T436" i="1" a="1"/>
  <c r="T436" i="1" s="1"/>
  <c r="Q436" i="1" a="1"/>
  <c r="Q436" i="1" s="1"/>
  <c r="R436" i="1" s="1"/>
  <c r="I436" i="1"/>
  <c r="H436" i="1"/>
  <c r="AU435" i="1"/>
  <c r="AG435" i="1"/>
  <c r="T435" i="1" a="1"/>
  <c r="T435" i="1" s="1"/>
  <c r="Q435" i="1" a="1"/>
  <c r="Q435" i="1" s="1"/>
  <c r="R435" i="1" s="1"/>
  <c r="I435" i="1"/>
  <c r="AU434" i="1"/>
  <c r="AG434" i="1"/>
  <c r="T434" i="1" a="1"/>
  <c r="T434" i="1" s="1"/>
  <c r="Q434" i="1" a="1"/>
  <c r="Q434" i="1" s="1"/>
  <c r="R434" i="1" s="1"/>
  <c r="I434" i="1"/>
  <c r="H434" i="1"/>
  <c r="AU433" i="1"/>
  <c r="AG433" i="1"/>
  <c r="T433" i="1" a="1"/>
  <c r="T433" i="1" s="1"/>
  <c r="Q433" i="1" a="1"/>
  <c r="Q433" i="1" s="1"/>
  <c r="R433" i="1" s="1"/>
  <c r="I433" i="1"/>
  <c r="AU432" i="1"/>
  <c r="AG432" i="1"/>
  <c r="T432" i="1" a="1"/>
  <c r="T432" i="1" s="1"/>
  <c r="Q432" i="1" a="1"/>
  <c r="Q432" i="1" s="1"/>
  <c r="R432" i="1" s="1"/>
  <c r="I432" i="1"/>
  <c r="AU431" i="1"/>
  <c r="AG431" i="1"/>
  <c r="T431" i="1" a="1"/>
  <c r="T431" i="1" s="1"/>
  <c r="Q431" i="1" a="1"/>
  <c r="Q431" i="1" s="1"/>
  <c r="R431" i="1" s="1"/>
  <c r="I431" i="1"/>
  <c r="H431" i="1"/>
  <c r="AU430" i="1"/>
  <c r="AG430" i="1"/>
  <c r="T430" i="1" a="1"/>
  <c r="T430" i="1" s="1"/>
  <c r="Q430" i="1" a="1"/>
  <c r="Q430" i="1" s="1"/>
  <c r="R430" i="1" s="1"/>
  <c r="I430" i="1"/>
  <c r="AU429" i="1"/>
  <c r="AG429" i="1"/>
  <c r="T429" i="1" a="1"/>
  <c r="T429" i="1" s="1"/>
  <c r="Q429" i="1" a="1"/>
  <c r="Q429" i="1" s="1"/>
  <c r="R429" i="1" s="1"/>
  <c r="I429" i="1"/>
  <c r="AU428" i="1"/>
  <c r="AG428" i="1"/>
  <c r="T428" i="1" a="1"/>
  <c r="T428" i="1" s="1"/>
  <c r="Q428" i="1" a="1"/>
  <c r="Q428" i="1" s="1"/>
  <c r="R428" i="1" s="1"/>
  <c r="I428" i="1"/>
  <c r="H428" i="1"/>
  <c r="AU427" i="1"/>
  <c r="AG427" i="1"/>
  <c r="T427" i="1" a="1"/>
  <c r="T427" i="1" s="1"/>
  <c r="Q427" i="1" a="1"/>
  <c r="Q427" i="1" s="1"/>
  <c r="R427" i="1" s="1"/>
  <c r="H427" i="1"/>
  <c r="J427" i="1" s="1"/>
  <c r="AU426" i="1"/>
  <c r="AG426" i="1"/>
  <c r="T426" i="1" a="1"/>
  <c r="T426" i="1" s="1"/>
  <c r="Q426" i="1" a="1"/>
  <c r="Q426" i="1" s="1"/>
  <c r="R426" i="1" s="1"/>
  <c r="I426" i="1"/>
  <c r="H426" i="1"/>
  <c r="AU425" i="1"/>
  <c r="AG425" i="1"/>
  <c r="T425" i="1" a="1"/>
  <c r="T425" i="1" s="1"/>
  <c r="Q425" i="1" a="1"/>
  <c r="Q425" i="1" s="1"/>
  <c r="R425" i="1" s="1"/>
  <c r="I425" i="1"/>
  <c r="AU424" i="1"/>
  <c r="AG424" i="1"/>
  <c r="T424" i="1" a="1"/>
  <c r="T424" i="1" s="1"/>
  <c r="Q424" i="1" a="1"/>
  <c r="Q424" i="1" s="1"/>
  <c r="R424" i="1" s="1"/>
  <c r="I424" i="1"/>
  <c r="AU423" i="1"/>
  <c r="AG423" i="1"/>
  <c r="T423" i="1" a="1"/>
  <c r="T423" i="1" s="1"/>
  <c r="Q423" i="1" a="1"/>
  <c r="Q423" i="1" s="1"/>
  <c r="R423" i="1" s="1"/>
  <c r="I423" i="1"/>
  <c r="H423" i="1"/>
  <c r="AU422" i="1"/>
  <c r="AG422" i="1"/>
  <c r="T422" i="1" a="1"/>
  <c r="T422" i="1" s="1"/>
  <c r="Q422" i="1" a="1"/>
  <c r="Q422" i="1" s="1"/>
  <c r="R422" i="1" s="1"/>
  <c r="I422" i="1"/>
  <c r="H422" i="1"/>
  <c r="AU421" i="1"/>
  <c r="AG421" i="1"/>
  <c r="T421" i="1" a="1"/>
  <c r="T421" i="1" s="1"/>
  <c r="Q421" i="1" a="1"/>
  <c r="Q421" i="1" s="1"/>
  <c r="R421" i="1" s="1"/>
  <c r="I421" i="1"/>
  <c r="AU420" i="1"/>
  <c r="AG420" i="1"/>
  <c r="T420" i="1" a="1"/>
  <c r="T420" i="1" s="1"/>
  <c r="Q420" i="1" a="1"/>
  <c r="Q420" i="1" s="1"/>
  <c r="R420" i="1" s="1"/>
  <c r="I420" i="1"/>
  <c r="H420" i="1"/>
  <c r="AU419" i="1"/>
  <c r="AG419" i="1"/>
  <c r="T419" i="1" a="1"/>
  <c r="T419" i="1" s="1"/>
  <c r="Q419" i="1" a="1"/>
  <c r="Q419" i="1" s="1"/>
  <c r="R419" i="1" s="1"/>
  <c r="I419" i="1"/>
  <c r="AU418" i="1"/>
  <c r="AG418" i="1"/>
  <c r="T418" i="1" a="1"/>
  <c r="T418" i="1" s="1"/>
  <c r="Q418" i="1" a="1"/>
  <c r="Q418" i="1" s="1"/>
  <c r="R418" i="1" s="1"/>
  <c r="I418" i="1"/>
  <c r="AU417" i="1"/>
  <c r="AG417" i="1"/>
  <c r="T417" i="1" a="1"/>
  <c r="T417" i="1" s="1"/>
  <c r="Q417" i="1" a="1"/>
  <c r="Q417" i="1" s="1"/>
  <c r="R417" i="1" s="1"/>
  <c r="I417" i="1"/>
  <c r="AU416" i="1"/>
  <c r="AG416" i="1"/>
  <c r="T416" i="1" a="1"/>
  <c r="T416" i="1" s="1"/>
  <c r="Q416" i="1" a="1"/>
  <c r="Q416" i="1" s="1"/>
  <c r="R416" i="1" s="1"/>
  <c r="I416" i="1"/>
  <c r="AU415" i="1"/>
  <c r="AG415" i="1"/>
  <c r="T415" i="1" a="1"/>
  <c r="T415" i="1" s="1"/>
  <c r="Q415" i="1" a="1"/>
  <c r="Q415" i="1" s="1"/>
  <c r="R415" i="1" s="1"/>
  <c r="I415" i="1"/>
  <c r="H415" i="1"/>
  <c r="AU414" i="1"/>
  <c r="AG414" i="1"/>
  <c r="T414" i="1" a="1"/>
  <c r="T414" i="1" s="1"/>
  <c r="Q414" i="1" a="1"/>
  <c r="Q414" i="1" s="1"/>
  <c r="R414" i="1" s="1"/>
  <c r="I414" i="1"/>
  <c r="AU413" i="1"/>
  <c r="AG413" i="1"/>
  <c r="T413" i="1" a="1"/>
  <c r="T413" i="1" s="1"/>
  <c r="Q413" i="1" a="1"/>
  <c r="Q413" i="1" s="1"/>
  <c r="R413" i="1" s="1"/>
  <c r="I413" i="1"/>
  <c r="H413" i="1"/>
  <c r="AU412" i="1"/>
  <c r="AG412" i="1"/>
  <c r="T412" i="1" a="1"/>
  <c r="T412" i="1" s="1"/>
  <c r="Q412" i="1" a="1"/>
  <c r="Q412" i="1" s="1"/>
  <c r="R412" i="1" s="1"/>
  <c r="I412" i="1"/>
  <c r="AU411" i="1"/>
  <c r="AG411" i="1"/>
  <c r="T411" i="1" a="1"/>
  <c r="T411" i="1" s="1"/>
  <c r="Q411" i="1" a="1"/>
  <c r="Q411" i="1" s="1"/>
  <c r="R411" i="1" s="1"/>
  <c r="I411" i="1"/>
  <c r="H411" i="1"/>
  <c r="AU410" i="1"/>
  <c r="AG410" i="1"/>
  <c r="T410" i="1" a="1"/>
  <c r="T410" i="1" s="1"/>
  <c r="Q410" i="1" a="1"/>
  <c r="Q410" i="1" s="1"/>
  <c r="R410" i="1" s="1"/>
  <c r="I410" i="1"/>
  <c r="AU409" i="1"/>
  <c r="AG409" i="1"/>
  <c r="T409" i="1" a="1"/>
  <c r="T409" i="1" s="1"/>
  <c r="Q409" i="1" a="1"/>
  <c r="Q409" i="1" s="1"/>
  <c r="R409" i="1" s="1"/>
  <c r="I409" i="1"/>
  <c r="AU408" i="1"/>
  <c r="AG408" i="1"/>
  <c r="T408" i="1" a="1"/>
  <c r="T408" i="1" s="1"/>
  <c r="Q408" i="1" a="1"/>
  <c r="Q408" i="1" s="1"/>
  <c r="R408" i="1" s="1"/>
  <c r="I408" i="1"/>
  <c r="H408" i="1"/>
  <c r="AU407" i="1"/>
  <c r="AG407" i="1"/>
  <c r="T407" i="1" a="1"/>
  <c r="T407" i="1" s="1"/>
  <c r="Q407" i="1" a="1"/>
  <c r="Q407" i="1" s="1"/>
  <c r="R407" i="1" s="1"/>
  <c r="I407" i="1"/>
  <c r="AU406" i="1"/>
  <c r="AG406" i="1"/>
  <c r="T406" i="1" a="1"/>
  <c r="T406" i="1" s="1"/>
  <c r="Q406" i="1" a="1"/>
  <c r="Q406" i="1" s="1"/>
  <c r="R406" i="1" s="1"/>
  <c r="I406" i="1"/>
  <c r="AU405" i="1"/>
  <c r="AG405" i="1"/>
  <c r="T405" i="1" a="1"/>
  <c r="T405" i="1" s="1"/>
  <c r="Q405" i="1" a="1"/>
  <c r="Q405" i="1" s="1"/>
  <c r="R405" i="1" s="1"/>
  <c r="I405" i="1"/>
  <c r="H405" i="1"/>
  <c r="AU404" i="1"/>
  <c r="AG404" i="1"/>
  <c r="T404" i="1" a="1"/>
  <c r="T404" i="1" s="1"/>
  <c r="Q404" i="1" a="1"/>
  <c r="Q404" i="1" s="1"/>
  <c r="R404" i="1" s="1"/>
  <c r="I404" i="1"/>
  <c r="AU403" i="1"/>
  <c r="AG403" i="1"/>
  <c r="T403" i="1" a="1"/>
  <c r="T403" i="1" s="1"/>
  <c r="Q403" i="1" a="1"/>
  <c r="Q403" i="1" s="1"/>
  <c r="R403" i="1" s="1"/>
  <c r="I403" i="1"/>
  <c r="H403" i="1"/>
  <c r="AU402" i="1"/>
  <c r="AG402" i="1"/>
  <c r="T402" i="1" a="1"/>
  <c r="T402" i="1" s="1"/>
  <c r="Q402" i="1" a="1"/>
  <c r="Q402" i="1" s="1"/>
  <c r="R402" i="1" s="1"/>
  <c r="I402" i="1"/>
  <c r="H402" i="1"/>
  <c r="AU401" i="1"/>
  <c r="AG401" i="1"/>
  <c r="T401" i="1" a="1"/>
  <c r="T401" i="1" s="1"/>
  <c r="Q401" i="1" a="1"/>
  <c r="Q401" i="1" s="1"/>
  <c r="R401" i="1" s="1"/>
  <c r="I401" i="1"/>
  <c r="AU400" i="1"/>
  <c r="AG400" i="1"/>
  <c r="T400" i="1" a="1"/>
  <c r="T400" i="1" s="1"/>
  <c r="Q400" i="1" a="1"/>
  <c r="Q400" i="1" s="1"/>
  <c r="R400" i="1" s="1"/>
  <c r="I400" i="1"/>
  <c r="AU399" i="1"/>
  <c r="AG399" i="1"/>
  <c r="T399" i="1" a="1"/>
  <c r="T399" i="1" s="1"/>
  <c r="Q399" i="1" a="1"/>
  <c r="Q399" i="1" s="1"/>
  <c r="R399" i="1" s="1"/>
  <c r="I399" i="1"/>
  <c r="H399" i="1"/>
  <c r="AU398" i="1"/>
  <c r="AG398" i="1"/>
  <c r="T398" i="1" a="1"/>
  <c r="T398" i="1" s="1"/>
  <c r="Q398" i="1" a="1"/>
  <c r="Q398" i="1" s="1"/>
  <c r="R398" i="1" s="1"/>
  <c r="I398" i="1"/>
  <c r="AU397" i="1"/>
  <c r="AG397" i="1"/>
  <c r="T397" i="1" a="1"/>
  <c r="T397" i="1" s="1"/>
  <c r="Q397" i="1" a="1"/>
  <c r="Q397" i="1" s="1"/>
  <c r="R397" i="1" s="1"/>
  <c r="I397" i="1"/>
  <c r="H397" i="1"/>
  <c r="AU396" i="1"/>
  <c r="AG396" i="1"/>
  <c r="T396" i="1" a="1"/>
  <c r="T396" i="1" s="1"/>
  <c r="Q396" i="1" a="1"/>
  <c r="Q396" i="1" s="1"/>
  <c r="R396" i="1" s="1"/>
  <c r="I396" i="1"/>
  <c r="H396" i="1"/>
  <c r="AU395" i="1"/>
  <c r="AG395" i="1"/>
  <c r="T395" i="1" a="1"/>
  <c r="T395" i="1" s="1"/>
  <c r="Q395" i="1" a="1"/>
  <c r="Q395" i="1" s="1"/>
  <c r="R395" i="1" s="1"/>
  <c r="I395" i="1"/>
  <c r="H395" i="1"/>
  <c r="AU394" i="1"/>
  <c r="AG394" i="1"/>
  <c r="T394" i="1" a="1"/>
  <c r="T394" i="1" s="1"/>
  <c r="Q394" i="1" a="1"/>
  <c r="Q394" i="1" s="1"/>
  <c r="R394" i="1" s="1"/>
  <c r="I394" i="1"/>
  <c r="AU393" i="1"/>
  <c r="AG393" i="1"/>
  <c r="T393" i="1" a="1"/>
  <c r="T393" i="1" s="1"/>
  <c r="Q393" i="1" a="1"/>
  <c r="Q393" i="1" s="1"/>
  <c r="R393" i="1" s="1"/>
  <c r="I393" i="1"/>
  <c r="H393" i="1"/>
  <c r="AU392" i="1"/>
  <c r="AG392" i="1"/>
  <c r="T392" i="1" a="1"/>
  <c r="T392" i="1" s="1"/>
  <c r="Q392" i="1" a="1"/>
  <c r="Q392" i="1" s="1"/>
  <c r="R392" i="1" s="1"/>
  <c r="J392" i="1"/>
  <c r="AU391" i="1"/>
  <c r="AG391" i="1"/>
  <c r="T391" i="1" a="1"/>
  <c r="T391" i="1" s="1"/>
  <c r="Q391" i="1" a="1"/>
  <c r="Q391" i="1" s="1"/>
  <c r="R391" i="1" s="1"/>
  <c r="J391" i="1"/>
  <c r="AU390" i="1"/>
  <c r="AG390" i="1"/>
  <c r="T390" i="1" a="1"/>
  <c r="T390" i="1" s="1"/>
  <c r="Q390" i="1" a="1"/>
  <c r="Q390" i="1" s="1"/>
  <c r="R390" i="1" s="1"/>
  <c r="J390" i="1"/>
  <c r="AU389" i="1"/>
  <c r="AG389" i="1"/>
  <c r="T389" i="1" a="1"/>
  <c r="T389" i="1" s="1"/>
  <c r="Q389" i="1" a="1"/>
  <c r="Q389" i="1" s="1"/>
  <c r="R389" i="1" s="1"/>
  <c r="J389" i="1"/>
  <c r="AU388" i="1"/>
  <c r="AG388" i="1"/>
  <c r="T388" i="1" a="1"/>
  <c r="T388" i="1" s="1"/>
  <c r="Q388" i="1" a="1"/>
  <c r="Q388" i="1" s="1"/>
  <c r="R388" i="1" s="1"/>
  <c r="H388" i="1"/>
  <c r="J388" i="1" s="1"/>
  <c r="AU387" i="1"/>
  <c r="AG387" i="1"/>
  <c r="T387" i="1" a="1"/>
  <c r="T387" i="1" s="1"/>
  <c r="Q387" i="1" a="1"/>
  <c r="Q387" i="1" s="1"/>
  <c r="R387" i="1" s="1"/>
  <c r="J387" i="1"/>
  <c r="AU386" i="1"/>
  <c r="AG386" i="1"/>
  <c r="T386" i="1" a="1"/>
  <c r="T386" i="1" s="1"/>
  <c r="Q386" i="1" a="1"/>
  <c r="Q386" i="1" s="1"/>
  <c r="R386" i="1" s="1"/>
  <c r="H386" i="1"/>
  <c r="J386" i="1" s="1"/>
  <c r="AU385" i="1"/>
  <c r="AG385" i="1"/>
  <c r="T385" i="1" a="1"/>
  <c r="T385" i="1" s="1"/>
  <c r="Q385" i="1" a="1"/>
  <c r="Q385" i="1" s="1"/>
  <c r="R385" i="1" s="1"/>
  <c r="I385" i="1"/>
  <c r="AU384" i="1"/>
  <c r="AG384" i="1"/>
  <c r="T384" i="1" a="1"/>
  <c r="T384" i="1" s="1"/>
  <c r="Q384" i="1" a="1"/>
  <c r="Q384" i="1" s="1"/>
  <c r="R384" i="1" s="1"/>
  <c r="I384" i="1"/>
  <c r="H384" i="1"/>
  <c r="AU383" i="1"/>
  <c r="AG383" i="1"/>
  <c r="T383" i="1" a="1"/>
  <c r="T383" i="1" s="1"/>
  <c r="Q383" i="1" a="1"/>
  <c r="Q383" i="1" s="1"/>
  <c r="R383" i="1" s="1"/>
  <c r="H383" i="1"/>
  <c r="J383" i="1" s="1"/>
  <c r="AU382" i="1"/>
  <c r="AG382" i="1"/>
  <c r="T382" i="1" a="1"/>
  <c r="T382" i="1" s="1"/>
  <c r="Q382" i="1" a="1"/>
  <c r="Q382" i="1" s="1"/>
  <c r="R382" i="1" s="1"/>
  <c r="I382" i="1"/>
  <c r="AU381" i="1"/>
  <c r="AG381" i="1"/>
  <c r="T381" i="1" a="1"/>
  <c r="T381" i="1" s="1"/>
  <c r="Q381" i="1" a="1"/>
  <c r="Q381" i="1" s="1"/>
  <c r="R381" i="1" s="1"/>
  <c r="I381" i="1"/>
  <c r="AU380" i="1"/>
  <c r="AG380" i="1"/>
  <c r="T380" i="1" a="1"/>
  <c r="T380" i="1" s="1"/>
  <c r="Q380" i="1" a="1"/>
  <c r="Q380" i="1" s="1"/>
  <c r="R380" i="1" s="1"/>
  <c r="I380" i="1"/>
  <c r="AU379" i="1"/>
  <c r="AG379" i="1"/>
  <c r="T379" i="1" a="1"/>
  <c r="T379" i="1" s="1"/>
  <c r="Q379" i="1" a="1"/>
  <c r="Q379" i="1" s="1"/>
  <c r="R379" i="1" s="1"/>
  <c r="I379" i="1"/>
  <c r="H379" i="1"/>
  <c r="AU378" i="1"/>
  <c r="AG378" i="1"/>
  <c r="T378" i="1" a="1"/>
  <c r="T378" i="1" s="1"/>
  <c r="Q378" i="1" a="1"/>
  <c r="Q378" i="1" s="1"/>
  <c r="R378" i="1" s="1"/>
  <c r="I378" i="1"/>
  <c r="AU377" i="1"/>
  <c r="AG377" i="1"/>
  <c r="T377" i="1" a="1"/>
  <c r="T377" i="1" s="1"/>
  <c r="Q377" i="1" a="1"/>
  <c r="Q377" i="1" s="1"/>
  <c r="R377" i="1" s="1"/>
  <c r="I377" i="1"/>
  <c r="AU376" i="1"/>
  <c r="AG376" i="1"/>
  <c r="T376" i="1" a="1"/>
  <c r="T376" i="1" s="1"/>
  <c r="Q376" i="1" a="1"/>
  <c r="Q376" i="1" s="1"/>
  <c r="R376" i="1" s="1"/>
  <c r="I376" i="1"/>
  <c r="AU375" i="1"/>
  <c r="AG375" i="1"/>
  <c r="T375" i="1" a="1"/>
  <c r="T375" i="1" s="1"/>
  <c r="Q375" i="1" a="1"/>
  <c r="Q375" i="1" s="1"/>
  <c r="R375" i="1" s="1"/>
  <c r="I375" i="1"/>
  <c r="AU374" i="1"/>
  <c r="AG374" i="1"/>
  <c r="AA374" i="1"/>
  <c r="T374" i="1" a="1"/>
  <c r="T374" i="1" s="1"/>
  <c r="Q374" i="1" a="1"/>
  <c r="Q374" i="1" s="1"/>
  <c r="R374" i="1" s="1"/>
  <c r="I374" i="1"/>
  <c r="H374" i="1"/>
  <c r="AU373" i="1"/>
  <c r="AG373" i="1"/>
  <c r="T373" i="1" a="1"/>
  <c r="T373" i="1" s="1"/>
  <c r="Q373" i="1" a="1"/>
  <c r="Q373" i="1" s="1"/>
  <c r="R373" i="1" s="1"/>
  <c r="H373" i="1"/>
  <c r="J373" i="1" s="1"/>
  <c r="AU372" i="1"/>
  <c r="AG372" i="1"/>
  <c r="T372" i="1" a="1"/>
  <c r="T372" i="1" s="1"/>
  <c r="Q372" i="1" a="1"/>
  <c r="Q372" i="1" s="1"/>
  <c r="R372" i="1" s="1"/>
  <c r="H372" i="1"/>
  <c r="J372" i="1" s="1"/>
  <c r="AU371" i="1"/>
  <c r="AG371" i="1"/>
  <c r="T371" i="1" a="1"/>
  <c r="T371" i="1" s="1"/>
  <c r="Q371" i="1" a="1"/>
  <c r="Q371" i="1" s="1"/>
  <c r="R371" i="1" s="1"/>
  <c r="H371" i="1"/>
  <c r="J371" i="1" s="1"/>
  <c r="AU370" i="1"/>
  <c r="AG370" i="1"/>
  <c r="T370" i="1" a="1"/>
  <c r="T370" i="1" s="1"/>
  <c r="Q370" i="1" a="1"/>
  <c r="Q370" i="1" s="1"/>
  <c r="R370" i="1" s="1"/>
  <c r="H370" i="1"/>
  <c r="J370" i="1" s="1"/>
  <c r="AU369" i="1"/>
  <c r="AG369" i="1"/>
  <c r="T369" i="1" a="1"/>
  <c r="T369" i="1" s="1"/>
  <c r="Q369" i="1" a="1"/>
  <c r="Q369" i="1" s="1"/>
  <c r="R369" i="1" s="1"/>
  <c r="H369" i="1"/>
  <c r="J369" i="1" s="1"/>
  <c r="AU368" i="1"/>
  <c r="AG368" i="1"/>
  <c r="T368" i="1" a="1"/>
  <c r="T368" i="1" s="1"/>
  <c r="Q368" i="1" a="1"/>
  <c r="Q368" i="1" s="1"/>
  <c r="R368" i="1" s="1"/>
  <c r="H368" i="1"/>
  <c r="J368" i="1" s="1"/>
  <c r="AU367" i="1"/>
  <c r="AG367" i="1"/>
  <c r="T367" i="1" a="1"/>
  <c r="T367" i="1" s="1"/>
  <c r="Q367" i="1" a="1"/>
  <c r="Q367" i="1" s="1"/>
  <c r="R367" i="1" s="1"/>
  <c r="J367" i="1"/>
  <c r="AU366" i="1"/>
  <c r="AG366" i="1"/>
  <c r="T366" i="1" a="1"/>
  <c r="T366" i="1" s="1"/>
  <c r="Q366" i="1" a="1"/>
  <c r="Q366" i="1" s="1"/>
  <c r="R366" i="1" s="1"/>
  <c r="H366" i="1"/>
  <c r="J366" i="1" s="1"/>
  <c r="AU365" i="1"/>
  <c r="AG365" i="1"/>
  <c r="T365" i="1" a="1"/>
  <c r="T365" i="1" s="1"/>
  <c r="Q365" i="1" a="1"/>
  <c r="Q365" i="1" s="1"/>
  <c r="R365" i="1" s="1"/>
  <c r="J365" i="1"/>
  <c r="AU364" i="1"/>
  <c r="AG364" i="1"/>
  <c r="T364" i="1" a="1"/>
  <c r="T364" i="1" s="1"/>
  <c r="Q364" i="1" a="1"/>
  <c r="Q364" i="1" s="1"/>
  <c r="R364" i="1" s="1"/>
  <c r="J364" i="1"/>
  <c r="AU363" i="1"/>
  <c r="AG363" i="1"/>
  <c r="T363" i="1" a="1"/>
  <c r="T363" i="1" s="1"/>
  <c r="Q363" i="1" a="1"/>
  <c r="Q363" i="1" s="1"/>
  <c r="R363" i="1" s="1"/>
  <c r="H363" i="1"/>
  <c r="J363" i="1" s="1"/>
  <c r="AU362" i="1"/>
  <c r="AG362" i="1"/>
  <c r="T362" i="1" a="1"/>
  <c r="T362" i="1" s="1"/>
  <c r="Q362" i="1" a="1"/>
  <c r="Q362" i="1" s="1"/>
  <c r="R362" i="1" s="1"/>
  <c r="J362" i="1"/>
  <c r="AU361" i="1"/>
  <c r="AG361" i="1"/>
  <c r="T361" i="1" a="1"/>
  <c r="T361" i="1" s="1"/>
  <c r="Q361" i="1" a="1"/>
  <c r="Q361" i="1" s="1"/>
  <c r="R361" i="1" s="1"/>
  <c r="H361" i="1"/>
  <c r="J361" i="1" s="1"/>
  <c r="AU360" i="1"/>
  <c r="AG360" i="1"/>
  <c r="T360" i="1" a="1"/>
  <c r="T360" i="1" s="1"/>
  <c r="Q360" i="1" a="1"/>
  <c r="Q360" i="1" s="1"/>
  <c r="R360" i="1" s="1"/>
  <c r="J360" i="1"/>
  <c r="AU359" i="1"/>
  <c r="AG359" i="1"/>
  <c r="T359" i="1" a="1"/>
  <c r="T359" i="1" s="1"/>
  <c r="Q359" i="1" a="1"/>
  <c r="Q359" i="1" s="1"/>
  <c r="R359" i="1" s="1"/>
  <c r="H359" i="1"/>
  <c r="J359" i="1" s="1"/>
  <c r="AU358" i="1"/>
  <c r="AG358" i="1"/>
  <c r="AA358" i="1"/>
  <c r="T358" i="1" a="1"/>
  <c r="T358" i="1" s="1"/>
  <c r="Q358" i="1" a="1"/>
  <c r="Q358" i="1" s="1"/>
  <c r="R358" i="1" s="1"/>
  <c r="J358" i="1"/>
  <c r="AU357" i="1"/>
  <c r="AG357" i="1"/>
  <c r="T357" i="1" a="1"/>
  <c r="T357" i="1" s="1"/>
  <c r="Q357" i="1" a="1"/>
  <c r="Q357" i="1" s="1"/>
  <c r="R357" i="1" s="1"/>
  <c r="H357" i="1"/>
  <c r="J357" i="1" s="1"/>
  <c r="AU356" i="1"/>
  <c r="AG356" i="1"/>
  <c r="T356" i="1" a="1"/>
  <c r="T356" i="1" s="1"/>
  <c r="Q356" i="1" a="1"/>
  <c r="Q356" i="1" s="1"/>
  <c r="R356" i="1" s="1"/>
  <c r="J356" i="1"/>
  <c r="AU355" i="1"/>
  <c r="AG355" i="1"/>
  <c r="T355" i="1" a="1"/>
  <c r="T355" i="1" s="1"/>
  <c r="Q355" i="1" a="1"/>
  <c r="Q355" i="1" s="1"/>
  <c r="R355" i="1" s="1"/>
  <c r="H355" i="1"/>
  <c r="J355" i="1" s="1"/>
  <c r="AU354" i="1"/>
  <c r="AG354" i="1"/>
  <c r="T354" i="1" a="1"/>
  <c r="T354" i="1" s="1"/>
  <c r="Q354" i="1" a="1"/>
  <c r="Q354" i="1" s="1"/>
  <c r="R354" i="1" s="1"/>
  <c r="J354" i="1"/>
  <c r="AU353" i="1"/>
  <c r="AG353" i="1"/>
  <c r="T353" i="1" a="1"/>
  <c r="T353" i="1" s="1"/>
  <c r="Q353" i="1" a="1"/>
  <c r="Q353" i="1" s="1"/>
  <c r="R353" i="1" s="1"/>
  <c r="H353" i="1"/>
  <c r="J353" i="1" s="1"/>
  <c r="AU352" i="1"/>
  <c r="AG352" i="1"/>
  <c r="T352" i="1" a="1"/>
  <c r="T352" i="1" s="1"/>
  <c r="Q352" i="1" a="1"/>
  <c r="Q352" i="1" s="1"/>
  <c r="R352" i="1" s="1"/>
  <c r="H352" i="1"/>
  <c r="J352" i="1" s="1"/>
  <c r="AU351" i="1"/>
  <c r="AG351" i="1"/>
  <c r="T351" i="1" a="1"/>
  <c r="T351" i="1" s="1"/>
  <c r="Q351" i="1" a="1"/>
  <c r="Q351" i="1" s="1"/>
  <c r="R351" i="1" s="1"/>
  <c r="H351" i="1"/>
  <c r="J351" i="1" s="1"/>
  <c r="AU350" i="1"/>
  <c r="AG350" i="1"/>
  <c r="T350" i="1" a="1"/>
  <c r="T350" i="1" s="1"/>
  <c r="Q350" i="1" a="1"/>
  <c r="Q350" i="1" s="1"/>
  <c r="R350" i="1" s="1"/>
  <c r="H350" i="1"/>
  <c r="J350" i="1" s="1"/>
  <c r="AU349" i="1"/>
  <c r="AG349" i="1"/>
  <c r="T349" i="1" a="1"/>
  <c r="T349" i="1" s="1"/>
  <c r="Q349" i="1" a="1"/>
  <c r="Q349" i="1" s="1"/>
  <c r="R349" i="1" s="1"/>
  <c r="H349" i="1"/>
  <c r="J349" i="1" s="1"/>
  <c r="AU348" i="1"/>
  <c r="AG348" i="1"/>
  <c r="T348" i="1" a="1"/>
  <c r="T348" i="1" s="1"/>
  <c r="Q348" i="1" a="1"/>
  <c r="Q348" i="1" s="1"/>
  <c r="R348" i="1" s="1"/>
  <c r="J348" i="1"/>
  <c r="AU347" i="1"/>
  <c r="AG347" i="1"/>
  <c r="T347" i="1" a="1"/>
  <c r="T347" i="1" s="1"/>
  <c r="Q347" i="1" a="1"/>
  <c r="Q347" i="1" s="1"/>
  <c r="R347" i="1" s="1"/>
  <c r="H347" i="1"/>
  <c r="J347" i="1" s="1"/>
  <c r="AU346" i="1"/>
  <c r="AG346" i="1"/>
  <c r="T346" i="1" a="1"/>
  <c r="T346" i="1" s="1"/>
  <c r="Q346" i="1" a="1"/>
  <c r="Q346" i="1" s="1"/>
  <c r="R346" i="1" s="1"/>
  <c r="J346" i="1"/>
  <c r="AU345" i="1"/>
  <c r="AG345" i="1"/>
  <c r="T345" i="1" a="1"/>
  <c r="T345" i="1" s="1"/>
  <c r="Q345" i="1" a="1"/>
  <c r="Q345" i="1" s="1"/>
  <c r="R345" i="1" s="1"/>
  <c r="H345" i="1"/>
  <c r="J345" i="1" s="1"/>
  <c r="AU344" i="1"/>
  <c r="AG344" i="1"/>
  <c r="T344" i="1" a="1"/>
  <c r="T344" i="1" s="1"/>
  <c r="Q344" i="1" a="1"/>
  <c r="Q344" i="1" s="1"/>
  <c r="R344" i="1" s="1"/>
  <c r="J344" i="1"/>
  <c r="AU343" i="1"/>
  <c r="AG343" i="1"/>
  <c r="T343" i="1" a="1"/>
  <c r="T343" i="1" s="1"/>
  <c r="Q343" i="1" a="1"/>
  <c r="Q343" i="1" s="1"/>
  <c r="R343" i="1" s="1"/>
  <c r="H343" i="1"/>
  <c r="J343" i="1" s="1"/>
  <c r="AU342" i="1"/>
  <c r="AG342" i="1"/>
  <c r="T342" i="1" a="1"/>
  <c r="T342" i="1" s="1"/>
  <c r="Q342" i="1" a="1"/>
  <c r="Q342" i="1" s="1"/>
  <c r="R342" i="1" s="1"/>
  <c r="J342" i="1"/>
  <c r="AU341" i="1"/>
  <c r="AG341" i="1"/>
  <c r="T341" i="1" a="1"/>
  <c r="T341" i="1" s="1"/>
  <c r="Q341" i="1" a="1"/>
  <c r="Q341" i="1" s="1"/>
  <c r="R341" i="1" s="1"/>
  <c r="H341" i="1"/>
  <c r="J341" i="1" s="1"/>
  <c r="AU340" i="1"/>
  <c r="AG340" i="1"/>
  <c r="T340" i="1" a="1"/>
  <c r="T340" i="1" s="1"/>
  <c r="Q340" i="1" a="1"/>
  <c r="Q340" i="1" s="1"/>
  <c r="R340" i="1" s="1"/>
  <c r="J340" i="1"/>
  <c r="AU339" i="1"/>
  <c r="AG339" i="1"/>
  <c r="T339" i="1" a="1"/>
  <c r="T339" i="1" s="1"/>
  <c r="Q339" i="1" a="1"/>
  <c r="Q339" i="1" s="1"/>
  <c r="R339" i="1" s="1"/>
  <c r="H339" i="1"/>
  <c r="J339" i="1" s="1"/>
  <c r="AU338" i="1"/>
  <c r="AG338" i="1"/>
  <c r="T338" i="1" a="1"/>
  <c r="T338" i="1" s="1"/>
  <c r="Q338" i="1" a="1"/>
  <c r="Q338" i="1" s="1"/>
  <c r="R338" i="1" s="1"/>
  <c r="H338" i="1"/>
  <c r="J338" i="1" s="1"/>
  <c r="AU337" i="1"/>
  <c r="AG337" i="1"/>
  <c r="T337" i="1" a="1"/>
  <c r="T337" i="1" s="1"/>
  <c r="Q337" i="1" a="1"/>
  <c r="Q337" i="1" s="1"/>
  <c r="R337" i="1" s="1"/>
  <c r="J337" i="1"/>
  <c r="AU336" i="1"/>
  <c r="AG336" i="1"/>
  <c r="T336" i="1" a="1"/>
  <c r="T336" i="1" s="1"/>
  <c r="Q336" i="1" a="1"/>
  <c r="Q336" i="1" s="1"/>
  <c r="R336" i="1" s="1"/>
  <c r="H336" i="1"/>
  <c r="J336" i="1" s="1"/>
  <c r="AU335" i="1"/>
  <c r="AG335" i="1"/>
  <c r="T335" i="1" a="1"/>
  <c r="T335" i="1" s="1"/>
  <c r="Q335" i="1" a="1"/>
  <c r="Q335" i="1" s="1"/>
  <c r="R335" i="1" s="1"/>
  <c r="J335" i="1"/>
  <c r="AU334" i="1"/>
  <c r="AG334" i="1"/>
  <c r="T334" i="1" a="1"/>
  <c r="T334" i="1" s="1"/>
  <c r="Q334" i="1" a="1"/>
  <c r="Q334" i="1" s="1"/>
  <c r="R334" i="1" s="1"/>
  <c r="J334" i="1"/>
  <c r="AU333" i="1"/>
  <c r="AG333" i="1"/>
  <c r="T333" i="1" a="1"/>
  <c r="T333" i="1" s="1"/>
  <c r="Q333" i="1" a="1"/>
  <c r="Q333" i="1" s="1"/>
  <c r="R333" i="1" s="1"/>
  <c r="H333" i="1"/>
  <c r="J333" i="1" s="1"/>
  <c r="AU332" i="1"/>
  <c r="AG332" i="1"/>
  <c r="T332" i="1" a="1"/>
  <c r="T332" i="1" s="1"/>
  <c r="Q332" i="1" a="1"/>
  <c r="Q332" i="1" s="1"/>
  <c r="R332" i="1" s="1"/>
  <c r="H332" i="1"/>
  <c r="J332" i="1" s="1"/>
  <c r="AU331" i="1"/>
  <c r="AG331" i="1"/>
  <c r="T331" i="1" a="1"/>
  <c r="T331" i="1" s="1"/>
  <c r="Q331" i="1" a="1"/>
  <c r="Q331" i="1" s="1"/>
  <c r="R331" i="1" s="1"/>
  <c r="H331" i="1"/>
  <c r="J331" i="1" s="1"/>
  <c r="AU330" i="1"/>
  <c r="AG330" i="1"/>
  <c r="T330" i="1" a="1"/>
  <c r="T330" i="1" s="1"/>
  <c r="Q330" i="1" a="1"/>
  <c r="Q330" i="1" s="1"/>
  <c r="R330" i="1" s="1"/>
  <c r="J330" i="1"/>
  <c r="AU329" i="1"/>
  <c r="AG329" i="1"/>
  <c r="T329" i="1" a="1"/>
  <c r="T329" i="1" s="1"/>
  <c r="Q329" i="1" a="1"/>
  <c r="Q329" i="1" s="1"/>
  <c r="R329" i="1" s="1"/>
  <c r="H329" i="1"/>
  <c r="J329" i="1" s="1"/>
  <c r="AU328" i="1"/>
  <c r="AG328" i="1"/>
  <c r="T328" i="1" a="1"/>
  <c r="T328" i="1" s="1"/>
  <c r="Q328" i="1" a="1"/>
  <c r="Q328" i="1" s="1"/>
  <c r="R328" i="1" s="1"/>
  <c r="H328" i="1"/>
  <c r="J328" i="1" s="1"/>
  <c r="AU327" i="1"/>
  <c r="AG327" i="1"/>
  <c r="T327" i="1" a="1"/>
  <c r="T327" i="1" s="1"/>
  <c r="Q327" i="1" a="1"/>
  <c r="Q327" i="1" s="1"/>
  <c r="R327" i="1" s="1"/>
  <c r="J327" i="1"/>
  <c r="AU326" i="1"/>
  <c r="AG326" i="1"/>
  <c r="T326" i="1" a="1"/>
  <c r="T326" i="1" s="1"/>
  <c r="Q326" i="1" a="1"/>
  <c r="Q326" i="1" s="1"/>
  <c r="R326" i="1" s="1"/>
  <c r="H326" i="1"/>
  <c r="J326" i="1" s="1"/>
  <c r="AU325" i="1"/>
  <c r="AG325" i="1"/>
  <c r="T325" i="1" a="1"/>
  <c r="T325" i="1" s="1"/>
  <c r="Q325" i="1" a="1"/>
  <c r="Q325" i="1" s="1"/>
  <c r="R325" i="1" s="1"/>
  <c r="H325" i="1"/>
  <c r="J325" i="1" s="1"/>
  <c r="AU324" i="1"/>
  <c r="AG324" i="1"/>
  <c r="T324" i="1" a="1"/>
  <c r="T324" i="1" s="1"/>
  <c r="Q324" i="1" a="1"/>
  <c r="Q324" i="1" s="1"/>
  <c r="R324" i="1" s="1"/>
  <c r="H324" i="1"/>
  <c r="J324" i="1" s="1"/>
  <c r="AU323" i="1"/>
  <c r="AG323" i="1"/>
  <c r="T323" i="1" a="1"/>
  <c r="T323" i="1" s="1"/>
  <c r="Q323" i="1" a="1"/>
  <c r="Q323" i="1" s="1"/>
  <c r="R323" i="1" s="1"/>
  <c r="H323" i="1"/>
  <c r="J323" i="1" s="1"/>
  <c r="AU322" i="1"/>
  <c r="AG322" i="1"/>
  <c r="T322" i="1" a="1"/>
  <c r="T322" i="1" s="1"/>
  <c r="Q322" i="1" a="1"/>
  <c r="Q322" i="1" s="1"/>
  <c r="R322" i="1" s="1"/>
  <c r="H322" i="1"/>
  <c r="J322" i="1" s="1"/>
  <c r="AU321" i="1"/>
  <c r="AG321" i="1"/>
  <c r="T321" i="1" a="1"/>
  <c r="T321" i="1" s="1"/>
  <c r="Q321" i="1" a="1"/>
  <c r="Q321" i="1" s="1"/>
  <c r="R321" i="1" s="1"/>
  <c r="H321" i="1"/>
  <c r="J321" i="1" s="1"/>
  <c r="AU320" i="1"/>
  <c r="AG320" i="1"/>
  <c r="T320" i="1" a="1"/>
  <c r="T320" i="1" s="1"/>
  <c r="Q320" i="1" a="1"/>
  <c r="Q320" i="1" s="1"/>
  <c r="R320" i="1" s="1"/>
  <c r="H320" i="1"/>
  <c r="J320" i="1" s="1"/>
  <c r="AU319" i="1"/>
  <c r="AG319" i="1"/>
  <c r="AA319" i="1"/>
  <c r="T319" i="1" a="1"/>
  <c r="T319" i="1" s="1"/>
  <c r="Q319" i="1" a="1"/>
  <c r="Q319" i="1" s="1"/>
  <c r="R319" i="1" s="1"/>
  <c r="J319" i="1"/>
  <c r="AU318" i="1"/>
  <c r="AG318" i="1"/>
  <c r="T318" i="1" a="1"/>
  <c r="T318" i="1" s="1"/>
  <c r="Q318" i="1" a="1"/>
  <c r="Q318" i="1" s="1"/>
  <c r="R318" i="1" s="1"/>
  <c r="H318" i="1"/>
  <c r="J318" i="1" s="1"/>
  <c r="AU317" i="1"/>
  <c r="AG317" i="1"/>
  <c r="T317" i="1" a="1"/>
  <c r="T317" i="1" s="1"/>
  <c r="Q317" i="1" a="1"/>
  <c r="Q317" i="1" s="1"/>
  <c r="R317" i="1" s="1"/>
  <c r="H317" i="1"/>
  <c r="J317" i="1" s="1"/>
  <c r="AU316" i="1"/>
  <c r="AG316" i="1"/>
  <c r="T316" i="1" a="1"/>
  <c r="T316" i="1" s="1"/>
  <c r="Q316" i="1" a="1"/>
  <c r="Q316" i="1" s="1"/>
  <c r="R316" i="1" s="1"/>
  <c r="J316" i="1"/>
  <c r="AU315" i="1"/>
  <c r="AG315" i="1"/>
  <c r="T315" i="1" a="1"/>
  <c r="T315" i="1" s="1"/>
  <c r="Q315" i="1" a="1"/>
  <c r="Q315" i="1" s="1"/>
  <c r="R315" i="1" s="1"/>
  <c r="H315" i="1"/>
  <c r="J315" i="1" s="1"/>
  <c r="AU314" i="1"/>
  <c r="AG314" i="1"/>
  <c r="T314" i="1" a="1"/>
  <c r="T314" i="1" s="1"/>
  <c r="Q314" i="1" a="1"/>
  <c r="Q314" i="1" s="1"/>
  <c r="R314" i="1" s="1"/>
  <c r="H314" i="1"/>
  <c r="J314" i="1" s="1"/>
  <c r="AU313" i="1"/>
  <c r="AG313" i="1"/>
  <c r="T313" i="1" a="1"/>
  <c r="T313" i="1" s="1"/>
  <c r="Q313" i="1" a="1"/>
  <c r="Q313" i="1" s="1"/>
  <c r="R313" i="1" s="1"/>
  <c r="J313" i="1"/>
  <c r="AU312" i="1"/>
  <c r="AG312" i="1"/>
  <c r="T312" i="1" a="1"/>
  <c r="T312" i="1" s="1"/>
  <c r="Q312" i="1" a="1"/>
  <c r="Q312" i="1" s="1"/>
  <c r="R312" i="1" s="1"/>
  <c r="H312" i="1"/>
  <c r="J312" i="1" s="1"/>
  <c r="AU311" i="1"/>
  <c r="AG311" i="1"/>
  <c r="T311" i="1" a="1"/>
  <c r="T311" i="1" s="1"/>
  <c r="Q311" i="1" a="1"/>
  <c r="Q311" i="1" s="1"/>
  <c r="R311" i="1" s="1"/>
  <c r="H311" i="1"/>
  <c r="J311" i="1" s="1"/>
  <c r="AU310" i="1"/>
  <c r="AG310" i="1"/>
  <c r="T310" i="1" a="1"/>
  <c r="T310" i="1" s="1"/>
  <c r="Q310" i="1" a="1"/>
  <c r="Q310" i="1" s="1"/>
  <c r="R310" i="1" s="1"/>
  <c r="H310" i="1"/>
  <c r="J310" i="1" s="1"/>
  <c r="AU309" i="1"/>
  <c r="AG309" i="1"/>
  <c r="T309" i="1" a="1"/>
  <c r="T309" i="1" s="1"/>
  <c r="Q309" i="1" a="1"/>
  <c r="Q309" i="1" s="1"/>
  <c r="R309" i="1" s="1"/>
  <c r="H309" i="1"/>
  <c r="J309" i="1" s="1"/>
  <c r="AU308" i="1"/>
  <c r="AG308" i="1"/>
  <c r="T308" i="1" a="1"/>
  <c r="T308" i="1" s="1"/>
  <c r="Q308" i="1" a="1"/>
  <c r="Q308" i="1" s="1"/>
  <c r="R308" i="1" s="1"/>
  <c r="J308" i="1"/>
  <c r="AU307" i="1"/>
  <c r="AG307" i="1"/>
  <c r="T307" i="1" a="1"/>
  <c r="T307" i="1" s="1"/>
  <c r="Q307" i="1" a="1"/>
  <c r="Q307" i="1" s="1"/>
  <c r="R307" i="1" s="1"/>
  <c r="H307" i="1"/>
  <c r="J307" i="1" s="1"/>
  <c r="AU306" i="1"/>
  <c r="AG306" i="1"/>
  <c r="T306" i="1" a="1"/>
  <c r="T306" i="1" s="1"/>
  <c r="Q306" i="1" a="1"/>
  <c r="Q306" i="1" s="1"/>
  <c r="R306" i="1" s="1"/>
  <c r="H306" i="1"/>
  <c r="J306" i="1" s="1"/>
  <c r="AU305" i="1"/>
  <c r="AG305" i="1"/>
  <c r="T305" i="1" a="1"/>
  <c r="T305" i="1" s="1"/>
  <c r="Q305" i="1" a="1"/>
  <c r="Q305" i="1" s="1"/>
  <c r="R305" i="1" s="1"/>
  <c r="H305" i="1"/>
  <c r="J305" i="1" s="1"/>
  <c r="AU304" i="1"/>
  <c r="AG304" i="1"/>
  <c r="T304" i="1" a="1"/>
  <c r="T304" i="1" s="1"/>
  <c r="Q304" i="1" a="1"/>
  <c r="Q304" i="1" s="1"/>
  <c r="R304" i="1" s="1"/>
  <c r="H304" i="1"/>
  <c r="J304" i="1" s="1"/>
  <c r="AU303" i="1"/>
  <c r="AG303" i="1"/>
  <c r="T303" i="1" a="1"/>
  <c r="T303" i="1" s="1"/>
  <c r="Q303" i="1" a="1"/>
  <c r="Q303" i="1" s="1"/>
  <c r="R303" i="1" s="1"/>
  <c r="J303" i="1"/>
  <c r="AU302" i="1"/>
  <c r="AG302" i="1"/>
  <c r="T302" i="1" a="1"/>
  <c r="T302" i="1" s="1"/>
  <c r="Q302" i="1" a="1"/>
  <c r="Q302" i="1" s="1"/>
  <c r="R302" i="1" s="1"/>
  <c r="H302" i="1"/>
  <c r="J302" i="1" s="1"/>
  <c r="AU301" i="1"/>
  <c r="AG301" i="1"/>
  <c r="T301" i="1" a="1"/>
  <c r="T301" i="1" s="1"/>
  <c r="Q301" i="1" a="1"/>
  <c r="Q301" i="1" s="1"/>
  <c r="R301" i="1" s="1"/>
  <c r="H301" i="1"/>
  <c r="J301" i="1" s="1"/>
  <c r="AU300" i="1"/>
  <c r="AG300" i="1"/>
  <c r="T300" i="1" a="1"/>
  <c r="T300" i="1" s="1"/>
  <c r="Q300" i="1" a="1"/>
  <c r="Q300" i="1" s="1"/>
  <c r="R300" i="1" s="1"/>
  <c r="H300" i="1"/>
  <c r="J300" i="1" s="1"/>
  <c r="AU299" i="1"/>
  <c r="AG299" i="1"/>
  <c r="T299" i="1" a="1"/>
  <c r="T299" i="1" s="1"/>
  <c r="Q299" i="1" a="1"/>
  <c r="Q299" i="1" s="1"/>
  <c r="R299" i="1" s="1"/>
  <c r="H299" i="1"/>
  <c r="J299" i="1" s="1"/>
  <c r="AU298" i="1"/>
  <c r="AG298" i="1"/>
  <c r="T298" i="1" a="1"/>
  <c r="T298" i="1" s="1"/>
  <c r="Q298" i="1" a="1"/>
  <c r="Q298" i="1" s="1"/>
  <c r="R298" i="1" s="1"/>
  <c r="J298" i="1"/>
  <c r="AU297" i="1"/>
  <c r="AG297" i="1"/>
  <c r="T297" i="1" a="1"/>
  <c r="T297" i="1" s="1"/>
  <c r="Q297" i="1" a="1"/>
  <c r="Q297" i="1" s="1"/>
  <c r="R297" i="1" s="1"/>
  <c r="H297" i="1"/>
  <c r="J297" i="1" s="1"/>
  <c r="AU296" i="1"/>
  <c r="AG296" i="1"/>
  <c r="T296" i="1" a="1"/>
  <c r="T296" i="1" s="1"/>
  <c r="Q296" i="1" a="1"/>
  <c r="Q296" i="1" s="1"/>
  <c r="R296" i="1" s="1"/>
  <c r="H296" i="1"/>
  <c r="J296" i="1" s="1"/>
  <c r="AU295" i="1"/>
  <c r="AG295" i="1"/>
  <c r="T295" i="1" a="1"/>
  <c r="T295" i="1" s="1"/>
  <c r="Q295" i="1" a="1"/>
  <c r="Q295" i="1" s="1"/>
  <c r="R295" i="1" s="1"/>
  <c r="H295" i="1"/>
  <c r="J295" i="1" s="1"/>
  <c r="AU294" i="1"/>
  <c r="AG294" i="1"/>
  <c r="T294" i="1" a="1"/>
  <c r="T294" i="1" s="1"/>
  <c r="Q294" i="1" a="1"/>
  <c r="Q294" i="1" s="1"/>
  <c r="R294" i="1" s="1"/>
  <c r="J294" i="1"/>
  <c r="AU293" i="1"/>
  <c r="AG293" i="1"/>
  <c r="T293" i="1" a="1"/>
  <c r="T293" i="1" s="1"/>
  <c r="Q293" i="1" a="1"/>
  <c r="Q293" i="1" s="1"/>
  <c r="R293" i="1" s="1"/>
  <c r="H293" i="1"/>
  <c r="J293" i="1" s="1"/>
  <c r="AU292" i="1"/>
  <c r="AG292" i="1"/>
  <c r="T292" i="1" a="1"/>
  <c r="T292" i="1" s="1"/>
  <c r="Q292" i="1" a="1"/>
  <c r="Q292" i="1" s="1"/>
  <c r="R292" i="1" s="1"/>
  <c r="J292" i="1"/>
  <c r="AU291" i="1"/>
  <c r="AG291" i="1"/>
  <c r="T291" i="1" a="1"/>
  <c r="T291" i="1" s="1"/>
  <c r="Q291" i="1" a="1"/>
  <c r="Q291" i="1" s="1"/>
  <c r="R291" i="1" s="1"/>
  <c r="H291" i="1"/>
  <c r="J291" i="1" s="1"/>
  <c r="AU290" i="1"/>
  <c r="AG290" i="1"/>
  <c r="T290" i="1" a="1"/>
  <c r="T290" i="1" s="1"/>
  <c r="Q290" i="1" a="1"/>
  <c r="Q290" i="1" s="1"/>
  <c r="R290" i="1" s="1"/>
  <c r="H290" i="1"/>
  <c r="J290" i="1" s="1"/>
  <c r="AU289" i="1"/>
  <c r="AG289" i="1"/>
  <c r="T289" i="1" a="1"/>
  <c r="T289" i="1" s="1"/>
  <c r="Q289" i="1" a="1"/>
  <c r="Q289" i="1" s="1"/>
  <c r="R289" i="1" s="1"/>
  <c r="J289" i="1"/>
  <c r="AU288" i="1"/>
  <c r="AG288" i="1"/>
  <c r="T288" i="1" a="1"/>
  <c r="T288" i="1" s="1"/>
  <c r="Q288" i="1" a="1"/>
  <c r="Q288" i="1" s="1"/>
  <c r="R288" i="1" s="1"/>
  <c r="H288" i="1"/>
  <c r="J288" i="1" s="1"/>
  <c r="AU287" i="1"/>
  <c r="AG287" i="1"/>
  <c r="T287" i="1" a="1"/>
  <c r="T287" i="1" s="1"/>
  <c r="Q287" i="1" a="1"/>
  <c r="Q287" i="1" s="1"/>
  <c r="R287" i="1" s="1"/>
  <c r="J287" i="1"/>
  <c r="AU286" i="1"/>
  <c r="AG286" i="1"/>
  <c r="T286" i="1" a="1"/>
  <c r="T286" i="1" s="1"/>
  <c r="Q286" i="1" a="1"/>
  <c r="Q286" i="1" s="1"/>
  <c r="R286" i="1" s="1"/>
  <c r="H286" i="1"/>
  <c r="J286" i="1" s="1"/>
  <c r="AU285" i="1"/>
  <c r="AG285" i="1"/>
  <c r="T285" i="1" a="1"/>
  <c r="T285" i="1" s="1"/>
  <c r="Q285" i="1" a="1"/>
  <c r="Q285" i="1" s="1"/>
  <c r="R285" i="1" s="1"/>
  <c r="J285" i="1"/>
  <c r="AU284" i="1"/>
  <c r="AG284" i="1"/>
  <c r="T284" i="1" a="1"/>
  <c r="T284" i="1" s="1"/>
  <c r="Q284" i="1" a="1"/>
  <c r="Q284" i="1" s="1"/>
  <c r="R284" i="1" s="1"/>
  <c r="H284" i="1"/>
  <c r="J284" i="1" s="1"/>
  <c r="AU283" i="1"/>
  <c r="AG283" i="1"/>
  <c r="T283" i="1" a="1"/>
  <c r="T283" i="1" s="1"/>
  <c r="Q283" i="1" a="1"/>
  <c r="Q283" i="1" s="1"/>
  <c r="R283" i="1" s="1"/>
  <c r="H283" i="1"/>
  <c r="J283" i="1" s="1"/>
  <c r="AU282" i="1"/>
  <c r="AG282" i="1"/>
  <c r="T282" i="1" a="1"/>
  <c r="T282" i="1" s="1"/>
  <c r="Q282" i="1" a="1"/>
  <c r="Q282" i="1" s="1"/>
  <c r="R282" i="1" s="1"/>
  <c r="J282" i="1"/>
  <c r="AU281" i="1"/>
  <c r="AG281" i="1"/>
  <c r="T281" i="1" a="1"/>
  <c r="T281" i="1" s="1"/>
  <c r="Q281" i="1" a="1"/>
  <c r="Q281" i="1" s="1"/>
  <c r="R281" i="1" s="1"/>
  <c r="H281" i="1"/>
  <c r="J281" i="1" s="1"/>
  <c r="AU280" i="1"/>
  <c r="AG280" i="1"/>
  <c r="T280" i="1" a="1"/>
  <c r="T280" i="1" s="1"/>
  <c r="Q280" i="1" a="1"/>
  <c r="Q280" i="1" s="1"/>
  <c r="R280" i="1" s="1"/>
  <c r="J280" i="1"/>
  <c r="AU279" i="1"/>
  <c r="AG279" i="1"/>
  <c r="T279" i="1" a="1"/>
  <c r="T279" i="1" s="1"/>
  <c r="Q279" i="1" a="1"/>
  <c r="Q279" i="1" s="1"/>
  <c r="R279" i="1" s="1"/>
  <c r="H279" i="1"/>
  <c r="J279" i="1" s="1"/>
  <c r="AU278" i="1"/>
  <c r="AG278" i="1"/>
  <c r="T278" i="1" a="1"/>
  <c r="T278" i="1" s="1"/>
  <c r="Q278" i="1" a="1"/>
  <c r="Q278" i="1" s="1"/>
  <c r="R278" i="1" s="1"/>
  <c r="H278" i="1"/>
  <c r="J278" i="1" s="1"/>
  <c r="AU277" i="1"/>
  <c r="AG277" i="1"/>
  <c r="T277" i="1" a="1"/>
  <c r="T277" i="1" s="1"/>
  <c r="Q277" i="1" a="1"/>
  <c r="Q277" i="1" s="1"/>
  <c r="R277" i="1" s="1"/>
  <c r="H277" i="1"/>
  <c r="J277" i="1" s="1"/>
  <c r="AU276" i="1"/>
  <c r="AG276" i="1"/>
  <c r="T276" i="1" a="1"/>
  <c r="T276" i="1" s="1"/>
  <c r="Q276" i="1" a="1"/>
  <c r="Q276" i="1" s="1"/>
  <c r="R276" i="1" s="1"/>
  <c r="H276" i="1"/>
  <c r="J276" i="1" s="1"/>
  <c r="AU275" i="1"/>
  <c r="AG275" i="1"/>
  <c r="T275" i="1" a="1"/>
  <c r="T275" i="1" s="1"/>
  <c r="Q275" i="1" a="1"/>
  <c r="Q275" i="1" s="1"/>
  <c r="R275" i="1" s="1"/>
  <c r="H275" i="1"/>
  <c r="J275" i="1" s="1"/>
  <c r="AU274" i="1"/>
  <c r="AG274" i="1"/>
  <c r="T274" i="1" a="1"/>
  <c r="T274" i="1" s="1"/>
  <c r="Q274" i="1" a="1"/>
  <c r="Q274" i="1" s="1"/>
  <c r="R274" i="1" s="1"/>
  <c r="H274" i="1"/>
  <c r="J274" i="1" s="1"/>
  <c r="AU273" i="1"/>
  <c r="AG273" i="1"/>
  <c r="T273" i="1" a="1"/>
  <c r="T273" i="1" s="1"/>
  <c r="Q273" i="1" a="1"/>
  <c r="Q273" i="1" s="1"/>
  <c r="R273" i="1" s="1"/>
  <c r="H273" i="1"/>
  <c r="J273" i="1" s="1"/>
  <c r="AU272" i="1"/>
  <c r="AG272" i="1"/>
  <c r="T272" i="1" a="1"/>
  <c r="T272" i="1" s="1"/>
  <c r="Q272" i="1" a="1"/>
  <c r="Q272" i="1" s="1"/>
  <c r="R272" i="1" s="1"/>
  <c r="H272" i="1"/>
  <c r="J272" i="1" s="1"/>
  <c r="AU271" i="1"/>
  <c r="AG271" i="1"/>
  <c r="T271" i="1" a="1"/>
  <c r="T271" i="1" s="1"/>
  <c r="Q271" i="1" a="1"/>
  <c r="Q271" i="1" s="1"/>
  <c r="R271" i="1" s="1"/>
  <c r="H271" i="1"/>
  <c r="J271" i="1" s="1"/>
  <c r="AU270" i="1"/>
  <c r="AG270" i="1"/>
  <c r="T270" i="1" a="1"/>
  <c r="T270" i="1" s="1"/>
  <c r="Q270" i="1" a="1"/>
  <c r="Q270" i="1" s="1"/>
  <c r="R270" i="1" s="1"/>
  <c r="J270" i="1"/>
  <c r="AU269" i="1"/>
  <c r="AG269" i="1"/>
  <c r="T269" i="1" a="1"/>
  <c r="T269" i="1" s="1"/>
  <c r="Q269" i="1" a="1"/>
  <c r="Q269" i="1" s="1"/>
  <c r="R269" i="1" s="1"/>
  <c r="H269" i="1"/>
  <c r="J269" i="1" s="1"/>
  <c r="AU268" i="1"/>
  <c r="AG268" i="1"/>
  <c r="T268" i="1" a="1"/>
  <c r="T268" i="1" s="1"/>
  <c r="R268" i="1"/>
  <c r="J268" i="1"/>
  <c r="AU267" i="1"/>
  <c r="AG267" i="1"/>
  <c r="T267" i="1" a="1"/>
  <c r="T267" i="1" s="1"/>
  <c r="Q267" i="1" a="1"/>
  <c r="Q267" i="1" s="1"/>
  <c r="R267" i="1" s="1"/>
  <c r="J267" i="1"/>
  <c r="AU266" i="1"/>
  <c r="AG266" i="1"/>
  <c r="T266" i="1" a="1"/>
  <c r="T266" i="1" s="1"/>
  <c r="Q266" i="1" a="1"/>
  <c r="Q266" i="1" s="1"/>
  <c r="R266" i="1" s="1"/>
  <c r="H266" i="1"/>
  <c r="J266" i="1" s="1"/>
  <c r="AU265" i="1"/>
  <c r="AG265" i="1"/>
  <c r="T265" i="1" a="1"/>
  <c r="T265" i="1" s="1"/>
  <c r="Q265" i="1" a="1"/>
  <c r="Q265" i="1" s="1"/>
  <c r="R265" i="1" s="1"/>
  <c r="J265" i="1"/>
  <c r="AU264" i="1"/>
  <c r="AG264" i="1"/>
  <c r="T264" i="1" a="1"/>
  <c r="T264" i="1" s="1"/>
  <c r="Q264" i="1" a="1"/>
  <c r="Q264" i="1" s="1"/>
  <c r="R264" i="1" s="1"/>
  <c r="H264" i="1"/>
  <c r="J264" i="1" s="1"/>
  <c r="AU263" i="1"/>
  <c r="AG263" i="1"/>
  <c r="T263" i="1" a="1"/>
  <c r="T263" i="1" s="1"/>
  <c r="Q263" i="1" a="1"/>
  <c r="Q263" i="1" s="1"/>
  <c r="R263" i="1" s="1"/>
  <c r="J263" i="1"/>
  <c r="AU262" i="1"/>
  <c r="AG262" i="1"/>
  <c r="T262" i="1" a="1"/>
  <c r="T262" i="1" s="1"/>
  <c r="Q262" i="1" a="1"/>
  <c r="Q262" i="1" s="1"/>
  <c r="R262" i="1" s="1"/>
  <c r="H262" i="1"/>
  <c r="J262" i="1" s="1"/>
  <c r="AU261" i="1"/>
  <c r="AG261" i="1"/>
  <c r="T261" i="1" a="1"/>
  <c r="T261" i="1" s="1"/>
  <c r="Q261" i="1" a="1"/>
  <c r="Q261" i="1" s="1"/>
  <c r="R261" i="1" s="1"/>
  <c r="H261" i="1"/>
  <c r="J261" i="1" s="1"/>
  <c r="AU260" i="1"/>
  <c r="AG260" i="1"/>
  <c r="T260" i="1" a="1"/>
  <c r="T260" i="1" s="1"/>
  <c r="Q260" i="1" a="1"/>
  <c r="Q260" i="1" s="1"/>
  <c r="R260" i="1" s="1"/>
  <c r="J260" i="1"/>
  <c r="AU259" i="1"/>
  <c r="AG259" i="1"/>
  <c r="T259" i="1" a="1"/>
  <c r="T259" i="1" s="1"/>
  <c r="Q259" i="1" a="1"/>
  <c r="Q259" i="1" s="1"/>
  <c r="R259" i="1" s="1"/>
  <c r="H259" i="1"/>
  <c r="J259" i="1" s="1"/>
  <c r="AU258" i="1"/>
  <c r="AG258" i="1"/>
  <c r="T258" i="1" a="1"/>
  <c r="T258" i="1" s="1"/>
  <c r="Q258" i="1" a="1"/>
  <c r="Q258" i="1" s="1"/>
  <c r="R258" i="1" s="1"/>
  <c r="J258" i="1"/>
  <c r="AU257" i="1"/>
  <c r="AG257" i="1"/>
  <c r="T257" i="1" a="1"/>
  <c r="T257" i="1" s="1"/>
  <c r="Q257" i="1" a="1"/>
  <c r="Q257" i="1" s="1"/>
  <c r="R257" i="1" s="1"/>
  <c r="J257" i="1"/>
  <c r="AU256" i="1"/>
  <c r="AG256" i="1"/>
  <c r="T256" i="1" a="1"/>
  <c r="T256" i="1" s="1"/>
  <c r="Q256" i="1" a="1"/>
  <c r="Q256" i="1" s="1"/>
  <c r="R256" i="1" s="1"/>
  <c r="J256" i="1"/>
  <c r="AU255" i="1"/>
  <c r="AG255" i="1"/>
  <c r="T255" i="1" a="1"/>
  <c r="T255" i="1" s="1"/>
  <c r="Q255" i="1" a="1"/>
  <c r="Q255" i="1" s="1"/>
  <c r="R255" i="1" s="1"/>
  <c r="H255" i="1"/>
  <c r="J255" i="1" s="1"/>
  <c r="AU254" i="1"/>
  <c r="AG254" i="1"/>
  <c r="T254" i="1" a="1"/>
  <c r="T254" i="1" s="1"/>
  <c r="Q254" i="1" a="1"/>
  <c r="Q254" i="1" s="1"/>
  <c r="R254" i="1" s="1"/>
  <c r="J254" i="1"/>
  <c r="AU253" i="1"/>
  <c r="AG253" i="1"/>
  <c r="T253" i="1" a="1"/>
  <c r="T253" i="1" s="1"/>
  <c r="Q253" i="1" a="1"/>
  <c r="Q253" i="1" s="1"/>
  <c r="R253" i="1" s="1"/>
  <c r="H253" i="1"/>
  <c r="J253" i="1" s="1"/>
  <c r="AU252" i="1"/>
  <c r="AG252" i="1"/>
  <c r="T252" i="1" a="1"/>
  <c r="T252" i="1" s="1"/>
  <c r="Q252" i="1" a="1"/>
  <c r="Q252" i="1" s="1"/>
  <c r="R252" i="1" s="1"/>
  <c r="H252" i="1"/>
  <c r="J252" i="1" s="1"/>
  <c r="AU251" i="1"/>
  <c r="AG251" i="1"/>
  <c r="T251" i="1" a="1"/>
  <c r="T251" i="1" s="1"/>
  <c r="Q251" i="1" a="1"/>
  <c r="Q251" i="1" s="1"/>
  <c r="R251" i="1" s="1"/>
  <c r="H251" i="1"/>
  <c r="J251" i="1" s="1"/>
  <c r="AU250" i="1"/>
  <c r="AG250" i="1"/>
  <c r="T250" i="1" a="1"/>
  <c r="T250" i="1" s="1"/>
  <c r="Q250" i="1" a="1"/>
  <c r="Q250" i="1" s="1"/>
  <c r="R250" i="1" s="1"/>
  <c r="H250" i="1"/>
  <c r="J250" i="1" s="1"/>
  <c r="AU249" i="1"/>
  <c r="AG249" i="1"/>
  <c r="T249" i="1" a="1"/>
  <c r="T249" i="1" s="1"/>
  <c r="Q249" i="1" a="1"/>
  <c r="Q249" i="1" s="1"/>
  <c r="R249" i="1" s="1"/>
  <c r="H249" i="1"/>
  <c r="J249" i="1" s="1"/>
  <c r="AU248" i="1"/>
  <c r="AG248" i="1"/>
  <c r="T248" i="1" a="1"/>
  <c r="T248" i="1" s="1"/>
  <c r="Q248" i="1" a="1"/>
  <c r="Q248" i="1" s="1"/>
  <c r="R248" i="1" s="1"/>
  <c r="H248" i="1"/>
  <c r="J248" i="1" s="1"/>
  <c r="AU247" i="1"/>
  <c r="AG247" i="1"/>
  <c r="T247" i="1" a="1"/>
  <c r="T247" i="1" s="1"/>
  <c r="Q247" i="1" a="1"/>
  <c r="Q247" i="1" s="1"/>
  <c r="R247" i="1" s="1"/>
  <c r="H247" i="1"/>
  <c r="J247" i="1" s="1"/>
  <c r="AU246" i="1"/>
  <c r="AG246" i="1"/>
  <c r="T246" i="1" a="1"/>
  <c r="T246" i="1" s="1"/>
  <c r="Q246" i="1" a="1"/>
  <c r="Q246" i="1" s="1"/>
  <c r="R246" i="1" s="1"/>
  <c r="J246" i="1"/>
  <c r="AU245" i="1"/>
  <c r="AG245" i="1"/>
  <c r="T245" i="1" a="1"/>
  <c r="T245" i="1" s="1"/>
  <c r="Q245" i="1" a="1"/>
  <c r="Q245" i="1" s="1"/>
  <c r="R245" i="1" s="1"/>
  <c r="H245" i="1"/>
  <c r="J245" i="1" s="1"/>
  <c r="AU244" i="1"/>
  <c r="AG244" i="1"/>
  <c r="T244" i="1" a="1"/>
  <c r="T244" i="1" s="1"/>
  <c r="Q244" i="1" a="1"/>
  <c r="Q244" i="1" s="1"/>
  <c r="R244" i="1" s="1"/>
  <c r="H244" i="1"/>
  <c r="J244" i="1" s="1"/>
  <c r="AU243" i="1"/>
  <c r="AG243" i="1"/>
  <c r="T243" i="1" a="1"/>
  <c r="T243" i="1" s="1"/>
  <c r="Q243" i="1" a="1"/>
  <c r="Q243" i="1" s="1"/>
  <c r="R243" i="1" s="1"/>
  <c r="J243" i="1"/>
  <c r="AU242" i="1"/>
  <c r="AG242" i="1"/>
  <c r="T242" i="1" a="1"/>
  <c r="T242" i="1" s="1"/>
  <c r="Q242" i="1" a="1"/>
  <c r="Q242" i="1" s="1"/>
  <c r="R242" i="1" s="1"/>
  <c r="H242" i="1"/>
  <c r="J242" i="1" s="1"/>
  <c r="AU241" i="1"/>
  <c r="AG241" i="1"/>
  <c r="T241" i="1" a="1"/>
  <c r="T241" i="1" s="1"/>
  <c r="Q241" i="1" a="1"/>
  <c r="Q241" i="1" s="1"/>
  <c r="R241" i="1" s="1"/>
  <c r="J241" i="1"/>
  <c r="AU240" i="1"/>
  <c r="AG240" i="1"/>
  <c r="T240" i="1" a="1"/>
  <c r="T240" i="1" s="1"/>
  <c r="Q240" i="1" a="1"/>
  <c r="Q240" i="1" s="1"/>
  <c r="R240" i="1" s="1"/>
  <c r="H240" i="1"/>
  <c r="J240" i="1" s="1"/>
  <c r="AU239" i="1"/>
  <c r="AG239" i="1"/>
  <c r="T239" i="1" a="1"/>
  <c r="T239" i="1" s="1"/>
  <c r="Q239" i="1" a="1"/>
  <c r="Q239" i="1" s="1"/>
  <c r="R239" i="1" s="1"/>
  <c r="J239" i="1"/>
  <c r="AU238" i="1"/>
  <c r="AG238" i="1"/>
  <c r="T238" i="1" a="1"/>
  <c r="T238" i="1" s="1"/>
  <c r="Q238" i="1" a="1"/>
  <c r="Q238" i="1" s="1"/>
  <c r="R238" i="1" s="1"/>
  <c r="H238" i="1"/>
  <c r="J238" i="1" s="1"/>
  <c r="AU237" i="1"/>
  <c r="AG237" i="1"/>
  <c r="T237" i="1" a="1"/>
  <c r="T237" i="1" s="1"/>
  <c r="Q237" i="1" a="1"/>
  <c r="Q237" i="1" s="1"/>
  <c r="R237" i="1" s="1"/>
  <c r="J237" i="1"/>
  <c r="AU236" i="1"/>
  <c r="AG236" i="1"/>
  <c r="T236" i="1" a="1"/>
  <c r="T236" i="1" s="1"/>
  <c r="Q236" i="1" a="1"/>
  <c r="Q236" i="1" s="1"/>
  <c r="R236" i="1" s="1"/>
  <c r="H236" i="1"/>
  <c r="J236" i="1" s="1"/>
  <c r="AU235" i="1"/>
  <c r="AG235" i="1"/>
  <c r="T235" i="1" a="1"/>
  <c r="T235" i="1" s="1"/>
  <c r="Q235" i="1" a="1"/>
  <c r="Q235" i="1" s="1"/>
  <c r="R235" i="1" s="1"/>
  <c r="J235" i="1"/>
  <c r="AU234" i="1"/>
  <c r="AG234" i="1"/>
  <c r="T234" i="1" a="1"/>
  <c r="T234" i="1" s="1"/>
  <c r="Q234" i="1" a="1"/>
  <c r="Q234" i="1" s="1"/>
  <c r="R234" i="1" s="1"/>
  <c r="H234" i="1"/>
  <c r="J234" i="1" s="1"/>
  <c r="AU233" i="1"/>
  <c r="AG233" i="1"/>
  <c r="T233" i="1" a="1"/>
  <c r="T233" i="1" s="1"/>
  <c r="Q233" i="1" a="1"/>
  <c r="Q233" i="1" s="1"/>
  <c r="R233" i="1" s="1"/>
  <c r="J233" i="1"/>
  <c r="AU232" i="1"/>
  <c r="AG232" i="1"/>
  <c r="T232" i="1" a="1"/>
  <c r="T232" i="1" s="1"/>
  <c r="Q232" i="1" a="1"/>
  <c r="Q232" i="1" s="1"/>
  <c r="R232" i="1" s="1"/>
  <c r="H232" i="1"/>
  <c r="J232" i="1" s="1"/>
  <c r="AU231" i="1"/>
  <c r="AG231" i="1"/>
  <c r="T231" i="1" a="1"/>
  <c r="T231" i="1" s="1"/>
  <c r="Q231" i="1" a="1"/>
  <c r="Q231" i="1" s="1"/>
  <c r="R231" i="1" s="1"/>
  <c r="H231" i="1"/>
  <c r="J231" i="1" s="1"/>
  <c r="AU230" i="1"/>
  <c r="AG230" i="1"/>
  <c r="T230" i="1" a="1"/>
  <c r="T230" i="1" s="1"/>
  <c r="Q230" i="1" a="1"/>
  <c r="Q230" i="1" s="1"/>
  <c r="R230" i="1" s="1"/>
  <c r="H230" i="1"/>
  <c r="J230" i="1" s="1"/>
  <c r="AU229" i="1"/>
  <c r="AG229" i="1"/>
  <c r="T229" i="1" a="1"/>
  <c r="T229" i="1" s="1"/>
  <c r="Q229" i="1" a="1"/>
  <c r="Q229" i="1" s="1"/>
  <c r="R229" i="1" s="1"/>
  <c r="J229" i="1"/>
  <c r="AU228" i="1"/>
  <c r="AG228" i="1"/>
  <c r="T228" i="1" a="1"/>
  <c r="T228" i="1" s="1"/>
  <c r="Q228" i="1" a="1"/>
  <c r="Q228" i="1" s="1"/>
  <c r="R228" i="1" s="1"/>
  <c r="H228" i="1"/>
  <c r="J228" i="1" s="1"/>
  <c r="AU227" i="1"/>
  <c r="AG227" i="1"/>
  <c r="T227" i="1" a="1"/>
  <c r="T227" i="1" s="1"/>
  <c r="Q227" i="1" a="1"/>
  <c r="Q227" i="1" s="1"/>
  <c r="R227" i="1" s="1"/>
  <c r="H227" i="1"/>
  <c r="J227" i="1" s="1"/>
  <c r="AU226" i="1"/>
  <c r="AG226" i="1"/>
  <c r="T226" i="1" a="1"/>
  <c r="T226" i="1" s="1"/>
  <c r="Q226" i="1" a="1"/>
  <c r="Q226" i="1" s="1"/>
  <c r="R226" i="1" s="1"/>
  <c r="J226" i="1"/>
  <c r="AU225" i="1"/>
  <c r="AG225" i="1"/>
  <c r="T225" i="1" a="1"/>
  <c r="T225" i="1" s="1"/>
  <c r="Q225" i="1" a="1"/>
  <c r="Q225" i="1" s="1"/>
  <c r="R225" i="1" s="1"/>
  <c r="H225" i="1"/>
  <c r="J225" i="1" s="1"/>
  <c r="AU224" i="1"/>
  <c r="AG224" i="1"/>
  <c r="T224" i="1" a="1"/>
  <c r="T224" i="1" s="1"/>
  <c r="Q224" i="1" a="1"/>
  <c r="Q224" i="1" s="1"/>
  <c r="R224" i="1" s="1"/>
  <c r="H224" i="1"/>
  <c r="J224" i="1" s="1"/>
  <c r="AU223" i="1"/>
  <c r="AG223" i="1"/>
  <c r="T223" i="1" a="1"/>
  <c r="T223" i="1" s="1"/>
  <c r="Q223" i="1" a="1"/>
  <c r="Q223" i="1" s="1"/>
  <c r="R223" i="1" s="1"/>
  <c r="H223" i="1"/>
  <c r="J223" i="1" s="1"/>
  <c r="AU222" i="1"/>
  <c r="AG222" i="1"/>
  <c r="T222" i="1" a="1"/>
  <c r="T222" i="1" s="1"/>
  <c r="Q222" i="1" a="1"/>
  <c r="Q222" i="1" s="1"/>
  <c r="R222" i="1" s="1"/>
  <c r="H222" i="1"/>
  <c r="J222" i="1" s="1"/>
  <c r="AU221" i="1"/>
  <c r="AG221" i="1"/>
  <c r="T221" i="1" a="1"/>
  <c r="T221" i="1" s="1"/>
  <c r="Q221" i="1" a="1"/>
  <c r="Q221" i="1" s="1"/>
  <c r="R221" i="1" s="1"/>
  <c r="H221" i="1"/>
  <c r="J221" i="1" s="1"/>
  <c r="AU220" i="1"/>
  <c r="AG220" i="1"/>
  <c r="T220" i="1" a="1"/>
  <c r="T220" i="1" s="1"/>
  <c r="Q220" i="1" a="1"/>
  <c r="Q220" i="1" s="1"/>
  <c r="R220" i="1" s="1"/>
  <c r="J220" i="1"/>
  <c r="AU219" i="1"/>
  <c r="AG219" i="1"/>
  <c r="T219" i="1" a="1"/>
  <c r="T219" i="1" s="1"/>
  <c r="Q219" i="1" a="1"/>
  <c r="Q219" i="1" s="1"/>
  <c r="R219" i="1" s="1"/>
  <c r="H219" i="1"/>
  <c r="J219" i="1" s="1"/>
  <c r="AU218" i="1"/>
  <c r="AG218" i="1"/>
  <c r="T218" i="1" a="1"/>
  <c r="T218" i="1" s="1"/>
  <c r="Q218" i="1" a="1"/>
  <c r="Q218" i="1" s="1"/>
  <c r="R218" i="1" s="1"/>
  <c r="H218" i="1"/>
  <c r="J218" i="1" s="1"/>
  <c r="AU217" i="1"/>
  <c r="AG217" i="1"/>
  <c r="T217" i="1" a="1"/>
  <c r="T217" i="1" s="1"/>
  <c r="Q217" i="1" a="1"/>
  <c r="Q217" i="1" s="1"/>
  <c r="R217" i="1" s="1"/>
  <c r="H217" i="1"/>
  <c r="J217" i="1" s="1"/>
  <c r="AU216" i="1"/>
  <c r="AG216" i="1"/>
  <c r="T216" i="1" a="1"/>
  <c r="T216" i="1" s="1"/>
  <c r="Q216" i="1" a="1"/>
  <c r="Q216" i="1" s="1"/>
  <c r="R216" i="1" s="1"/>
  <c r="H216" i="1"/>
  <c r="J216" i="1" s="1"/>
  <c r="AU215" i="1"/>
  <c r="AG215" i="1"/>
  <c r="T215" i="1" a="1"/>
  <c r="T215" i="1" s="1"/>
  <c r="Q215" i="1" a="1"/>
  <c r="Q215" i="1" s="1"/>
  <c r="R215" i="1" s="1"/>
  <c r="H215" i="1"/>
  <c r="J215" i="1" s="1"/>
  <c r="AU214" i="1"/>
  <c r="AG214" i="1"/>
  <c r="T214" i="1" a="1"/>
  <c r="T214" i="1" s="1"/>
  <c r="Q214" i="1" a="1"/>
  <c r="Q214" i="1" s="1"/>
  <c r="R214" i="1" s="1"/>
  <c r="H214" i="1"/>
  <c r="J214" i="1" s="1"/>
  <c r="AU213" i="1"/>
  <c r="AG213" i="1"/>
  <c r="T213" i="1" a="1"/>
  <c r="T213" i="1" s="1"/>
  <c r="Q213" i="1" a="1"/>
  <c r="Q213" i="1" s="1"/>
  <c r="R213" i="1" s="1"/>
  <c r="J213" i="1"/>
  <c r="AU212" i="1"/>
  <c r="AG212" i="1"/>
  <c r="T212" i="1" a="1"/>
  <c r="T212" i="1" s="1"/>
  <c r="Q212" i="1" a="1"/>
  <c r="Q212" i="1" s="1"/>
  <c r="R212" i="1" s="1"/>
  <c r="H212" i="1"/>
  <c r="J212" i="1" s="1"/>
  <c r="AU211" i="1"/>
  <c r="AG211" i="1"/>
  <c r="T211" i="1" a="1"/>
  <c r="T211" i="1" s="1"/>
  <c r="Q211" i="1" a="1"/>
  <c r="Q211" i="1" s="1"/>
  <c r="R211" i="1" s="1"/>
  <c r="J211" i="1"/>
  <c r="AU210" i="1"/>
  <c r="AG210" i="1"/>
  <c r="T210" i="1" a="1"/>
  <c r="T210" i="1" s="1"/>
  <c r="Q210" i="1" a="1"/>
  <c r="Q210" i="1" s="1"/>
  <c r="R210" i="1" s="1"/>
  <c r="H210" i="1"/>
  <c r="J210" i="1" s="1"/>
  <c r="AU209" i="1"/>
  <c r="AG209" i="1"/>
  <c r="T209" i="1" a="1"/>
  <c r="T209" i="1" s="1"/>
  <c r="Q209" i="1" a="1"/>
  <c r="Q209" i="1" s="1"/>
  <c r="R209" i="1" s="1"/>
  <c r="J209" i="1"/>
  <c r="AU208" i="1"/>
  <c r="AG208" i="1"/>
  <c r="T208" i="1" a="1"/>
  <c r="T208" i="1" s="1"/>
  <c r="Q208" i="1" a="1"/>
  <c r="Q208" i="1" s="1"/>
  <c r="R208" i="1" s="1"/>
  <c r="H208" i="1"/>
  <c r="J208" i="1" s="1"/>
  <c r="AU207" i="1"/>
  <c r="AG207" i="1"/>
  <c r="T207" i="1" a="1"/>
  <c r="T207" i="1" s="1"/>
  <c r="Q207" i="1" a="1"/>
  <c r="Q207" i="1" s="1"/>
  <c r="R207" i="1" s="1"/>
  <c r="J207" i="1"/>
  <c r="AU206" i="1"/>
  <c r="AG206" i="1"/>
  <c r="T206" i="1" a="1"/>
  <c r="T206" i="1" s="1"/>
  <c r="Q206" i="1" a="1"/>
  <c r="Q206" i="1" s="1"/>
  <c r="R206" i="1" s="1"/>
  <c r="H206" i="1"/>
  <c r="J206" i="1" s="1"/>
  <c r="AU205" i="1"/>
  <c r="AG205" i="1"/>
  <c r="T205" i="1" a="1"/>
  <c r="T205" i="1" s="1"/>
  <c r="Q205" i="1" a="1"/>
  <c r="Q205" i="1" s="1"/>
  <c r="R205" i="1" s="1"/>
  <c r="J205" i="1"/>
  <c r="AU204" i="1"/>
  <c r="AG204" i="1"/>
  <c r="T204" i="1" a="1"/>
  <c r="T204" i="1" s="1"/>
  <c r="Q204" i="1" a="1"/>
  <c r="Q204" i="1" s="1"/>
  <c r="R204" i="1" s="1"/>
  <c r="H204" i="1"/>
  <c r="J204" i="1" s="1"/>
  <c r="AU203" i="1"/>
  <c r="AG203" i="1"/>
  <c r="T203" i="1" a="1"/>
  <c r="T203" i="1" s="1"/>
  <c r="Q203" i="1" a="1"/>
  <c r="Q203" i="1" s="1"/>
  <c r="R203" i="1" s="1"/>
  <c r="J203" i="1"/>
  <c r="AU202" i="1"/>
  <c r="AG202" i="1"/>
  <c r="T202" i="1" a="1"/>
  <c r="T202" i="1" s="1"/>
  <c r="Q202" i="1" a="1"/>
  <c r="Q202" i="1" s="1"/>
  <c r="R202" i="1" s="1"/>
  <c r="H202" i="1"/>
  <c r="J202" i="1" s="1"/>
  <c r="AU201" i="1"/>
  <c r="AG201" i="1"/>
  <c r="T201" i="1" a="1"/>
  <c r="T201" i="1" s="1"/>
  <c r="Q201" i="1" a="1"/>
  <c r="Q201" i="1" s="1"/>
  <c r="R201" i="1" s="1"/>
  <c r="H201" i="1"/>
  <c r="J201" i="1" s="1"/>
  <c r="AU200" i="1"/>
  <c r="AG200" i="1"/>
  <c r="T200" i="1" a="1"/>
  <c r="T200" i="1" s="1"/>
  <c r="Q200" i="1" a="1"/>
  <c r="Q200" i="1" s="1"/>
  <c r="R200" i="1" s="1"/>
  <c r="J200" i="1"/>
  <c r="AU199" i="1"/>
  <c r="AG199" i="1"/>
  <c r="T199" i="1" a="1"/>
  <c r="T199" i="1" s="1"/>
  <c r="Q199" i="1" a="1"/>
  <c r="Q199" i="1" s="1"/>
  <c r="R199" i="1" s="1"/>
  <c r="H199" i="1"/>
  <c r="J199" i="1" s="1"/>
  <c r="AU198" i="1"/>
  <c r="AG198" i="1"/>
  <c r="T198" i="1" a="1"/>
  <c r="T198" i="1" s="1"/>
  <c r="Q198" i="1" a="1"/>
  <c r="Q198" i="1" s="1"/>
  <c r="R198" i="1" s="1"/>
  <c r="H198" i="1"/>
  <c r="J198" i="1" s="1"/>
  <c r="AU197" i="1"/>
  <c r="AG197" i="1"/>
  <c r="T197" i="1" a="1"/>
  <c r="T197" i="1" s="1"/>
  <c r="Q197" i="1" a="1"/>
  <c r="Q197" i="1" s="1"/>
  <c r="R197" i="1" s="1"/>
  <c r="J197" i="1"/>
  <c r="AU196" i="1"/>
  <c r="AG196" i="1"/>
  <c r="T196" i="1" a="1"/>
  <c r="T196" i="1" s="1"/>
  <c r="Q196" i="1" a="1"/>
  <c r="Q196" i="1" s="1"/>
  <c r="R196" i="1" s="1"/>
  <c r="H196" i="1"/>
  <c r="J196" i="1" s="1"/>
  <c r="AU195" i="1"/>
  <c r="AG195" i="1"/>
  <c r="T195" i="1" a="1"/>
  <c r="T195" i="1" s="1"/>
  <c r="Q195" i="1" a="1"/>
  <c r="Q195" i="1" s="1"/>
  <c r="R195" i="1" s="1"/>
  <c r="H195" i="1"/>
  <c r="J195" i="1" s="1"/>
  <c r="AU194" i="1"/>
  <c r="AG194" i="1"/>
  <c r="T194" i="1" a="1"/>
  <c r="T194" i="1" s="1"/>
  <c r="Q194" i="1" a="1"/>
  <c r="Q194" i="1" s="1"/>
  <c r="R194" i="1" s="1"/>
  <c r="H194" i="1"/>
  <c r="J194" i="1" s="1"/>
  <c r="AU193" i="1"/>
  <c r="AG193" i="1"/>
  <c r="T193" i="1" a="1"/>
  <c r="T193" i="1" s="1"/>
  <c r="Q193" i="1" a="1"/>
  <c r="Q193" i="1" s="1"/>
  <c r="R193" i="1" s="1"/>
  <c r="H193" i="1"/>
  <c r="J193" i="1" s="1"/>
  <c r="AU192" i="1"/>
  <c r="AG192" i="1"/>
  <c r="T192" i="1" a="1"/>
  <c r="T192" i="1" s="1"/>
  <c r="Q192" i="1" a="1"/>
  <c r="Q192" i="1" s="1"/>
  <c r="R192" i="1" s="1"/>
  <c r="H192" i="1"/>
  <c r="J192" i="1" s="1"/>
  <c r="AU191" i="1"/>
  <c r="AG191" i="1"/>
  <c r="T191" i="1" a="1"/>
  <c r="T191" i="1" s="1"/>
  <c r="Q191" i="1" a="1"/>
  <c r="Q191" i="1" s="1"/>
  <c r="R191" i="1" s="1"/>
  <c r="H191" i="1"/>
  <c r="J191" i="1" s="1"/>
  <c r="AU190" i="1"/>
  <c r="AG190" i="1"/>
  <c r="T190" i="1" a="1"/>
  <c r="T190" i="1" s="1"/>
  <c r="Q190" i="1" a="1"/>
  <c r="Q190" i="1" s="1"/>
  <c r="R190" i="1" s="1"/>
  <c r="H190" i="1"/>
  <c r="J190" i="1" s="1"/>
  <c r="AU189" i="1"/>
  <c r="AG189" i="1"/>
  <c r="T189" i="1" a="1"/>
  <c r="T189" i="1" s="1"/>
  <c r="Q189" i="1" a="1"/>
  <c r="Q189" i="1" s="1"/>
  <c r="R189" i="1" s="1"/>
  <c r="H189" i="1"/>
  <c r="J189" i="1" s="1"/>
  <c r="AU188" i="1"/>
  <c r="AG188" i="1"/>
  <c r="T188" i="1" a="1"/>
  <c r="T188" i="1" s="1"/>
  <c r="Q188" i="1" a="1"/>
  <c r="Q188" i="1" s="1"/>
  <c r="R188" i="1" s="1"/>
  <c r="H188" i="1"/>
  <c r="J188" i="1" s="1"/>
  <c r="AU187" i="1"/>
  <c r="AG187" i="1"/>
  <c r="T187" i="1" a="1"/>
  <c r="T187" i="1" s="1"/>
  <c r="Q187" i="1" a="1"/>
  <c r="Q187" i="1" s="1"/>
  <c r="R187" i="1" s="1"/>
  <c r="H187" i="1"/>
  <c r="J187" i="1" s="1"/>
  <c r="AU186" i="1"/>
  <c r="AG186" i="1"/>
  <c r="T186" i="1" a="1"/>
  <c r="T186" i="1" s="1"/>
  <c r="Q186" i="1" a="1"/>
  <c r="Q186" i="1" s="1"/>
  <c r="R186" i="1" s="1"/>
  <c r="H186" i="1"/>
  <c r="J186" i="1" s="1"/>
  <c r="AU185" i="1"/>
  <c r="AG185" i="1"/>
  <c r="T185" i="1" a="1"/>
  <c r="T185" i="1" s="1"/>
  <c r="Q185" i="1" a="1"/>
  <c r="Q185" i="1" s="1"/>
  <c r="R185" i="1" s="1"/>
  <c r="H185" i="1"/>
  <c r="J185" i="1" s="1"/>
  <c r="AU184" i="1"/>
  <c r="AG184" i="1"/>
  <c r="T184" i="1" a="1"/>
  <c r="T184" i="1" s="1"/>
  <c r="Q184" i="1" a="1"/>
  <c r="Q184" i="1" s="1"/>
  <c r="R184" i="1" s="1"/>
  <c r="H184" i="1"/>
  <c r="J184" i="1" s="1"/>
  <c r="AU183" i="1"/>
  <c r="AG183" i="1"/>
  <c r="T183" i="1" a="1"/>
  <c r="T183" i="1" s="1"/>
  <c r="Q183" i="1" a="1"/>
  <c r="Q183" i="1" s="1"/>
  <c r="R183" i="1" s="1"/>
  <c r="H183" i="1"/>
  <c r="J183" i="1" s="1"/>
  <c r="AU182" i="1"/>
  <c r="AG182" i="1"/>
  <c r="T182" i="1" a="1"/>
  <c r="T182" i="1" s="1"/>
  <c r="Q182" i="1" a="1"/>
  <c r="Q182" i="1" s="1"/>
  <c r="R182" i="1" s="1"/>
  <c r="P182" i="1"/>
  <c r="J182" i="1"/>
  <c r="AU181" i="1"/>
  <c r="AG181" i="1"/>
  <c r="T181" i="1" a="1"/>
  <c r="T181" i="1" s="1"/>
  <c r="Q181" i="1" a="1"/>
  <c r="Q181" i="1" s="1"/>
  <c r="R181" i="1" s="1"/>
  <c r="J181" i="1"/>
  <c r="AU180" i="1"/>
  <c r="AG180" i="1"/>
  <c r="T180" i="1" a="1"/>
  <c r="T180" i="1" s="1"/>
  <c r="Q180" i="1" a="1"/>
  <c r="Q180" i="1" s="1"/>
  <c r="R180" i="1" s="1"/>
  <c r="H180" i="1"/>
  <c r="J180" i="1" s="1"/>
  <c r="AU179" i="1"/>
  <c r="AG179" i="1"/>
  <c r="T179" i="1" a="1"/>
  <c r="T179" i="1" s="1"/>
  <c r="Q179" i="1" a="1"/>
  <c r="Q179" i="1" s="1"/>
  <c r="R179" i="1" s="1"/>
  <c r="J179" i="1"/>
  <c r="AU178" i="1"/>
  <c r="AG178" i="1"/>
  <c r="T178" i="1" a="1"/>
  <c r="T178" i="1" s="1"/>
  <c r="Q178" i="1" a="1"/>
  <c r="Q178" i="1" s="1"/>
  <c r="R178" i="1" s="1"/>
  <c r="H178" i="1"/>
  <c r="J178" i="1" s="1"/>
  <c r="AU177" i="1"/>
  <c r="AG177" i="1"/>
  <c r="T177" i="1" a="1"/>
  <c r="T177" i="1" s="1"/>
  <c r="Q177" i="1" a="1"/>
  <c r="Q177" i="1" s="1"/>
  <c r="R177" i="1" s="1"/>
  <c r="J177" i="1"/>
  <c r="AU176" i="1"/>
  <c r="AG176" i="1"/>
  <c r="T176" i="1" a="1"/>
  <c r="T176" i="1" s="1"/>
  <c r="Q176" i="1" a="1"/>
  <c r="Q176" i="1" s="1"/>
  <c r="R176" i="1" s="1"/>
  <c r="H176" i="1"/>
  <c r="J176" i="1" s="1"/>
  <c r="AU175" i="1"/>
  <c r="AG175" i="1"/>
  <c r="T175" i="1" a="1"/>
  <c r="T175" i="1" s="1"/>
  <c r="Q175" i="1" a="1"/>
  <c r="Q175" i="1" s="1"/>
  <c r="R175" i="1" s="1"/>
  <c r="H175" i="1"/>
  <c r="J175" i="1" s="1"/>
  <c r="AU174" i="1"/>
  <c r="AG174" i="1"/>
  <c r="T174" i="1" a="1"/>
  <c r="T174" i="1" s="1"/>
  <c r="Q174" i="1" a="1"/>
  <c r="Q174" i="1" s="1"/>
  <c r="R174" i="1" s="1"/>
  <c r="H174" i="1"/>
  <c r="J174" i="1" s="1"/>
  <c r="AU173" i="1"/>
  <c r="AG173" i="1"/>
  <c r="T173" i="1" a="1"/>
  <c r="T173" i="1" s="1"/>
  <c r="Q173" i="1" a="1"/>
  <c r="Q173" i="1" s="1"/>
  <c r="R173" i="1" s="1"/>
  <c r="H173" i="1"/>
  <c r="J173" i="1" s="1"/>
  <c r="AU172" i="1"/>
  <c r="AG172" i="1"/>
  <c r="T172" i="1" a="1"/>
  <c r="T172" i="1" s="1"/>
  <c r="Q172" i="1" a="1"/>
  <c r="Q172" i="1" s="1"/>
  <c r="R172" i="1" s="1"/>
  <c r="J172" i="1"/>
  <c r="AU171" i="1"/>
  <c r="AG171" i="1"/>
  <c r="T171" i="1" a="1"/>
  <c r="T171" i="1" s="1"/>
  <c r="Q171" i="1" a="1"/>
  <c r="Q171" i="1" s="1"/>
  <c r="R171" i="1" s="1"/>
  <c r="H171" i="1"/>
  <c r="J171" i="1" s="1"/>
  <c r="AU170" i="1"/>
  <c r="AG170" i="1"/>
  <c r="T170" i="1" a="1"/>
  <c r="T170" i="1" s="1"/>
  <c r="Q170" i="1" a="1"/>
  <c r="Q170" i="1" s="1"/>
  <c r="R170" i="1" s="1"/>
  <c r="H170" i="1"/>
  <c r="J170" i="1" s="1"/>
  <c r="AU169" i="1"/>
  <c r="AG169" i="1"/>
  <c r="T169" i="1" a="1"/>
  <c r="T169" i="1" s="1"/>
  <c r="Q169" i="1" a="1"/>
  <c r="Q169" i="1" s="1"/>
  <c r="R169" i="1" s="1"/>
  <c r="H169" i="1"/>
  <c r="J169" i="1" s="1"/>
  <c r="AU168" i="1"/>
  <c r="AG168" i="1"/>
  <c r="T168" i="1" a="1"/>
  <c r="T168" i="1" s="1"/>
  <c r="Q168" i="1" a="1"/>
  <c r="Q168" i="1" s="1"/>
  <c r="R168" i="1" s="1"/>
  <c r="H168" i="1"/>
  <c r="J168" i="1" s="1"/>
  <c r="AU167" i="1"/>
  <c r="AG167" i="1"/>
  <c r="T167" i="1" a="1"/>
  <c r="T167" i="1" s="1"/>
  <c r="Q167" i="1" a="1"/>
  <c r="Q167" i="1" s="1"/>
  <c r="R167" i="1" s="1"/>
  <c r="H167" i="1"/>
  <c r="J167" i="1" s="1"/>
  <c r="AU166" i="1"/>
  <c r="AG166" i="1"/>
  <c r="T166" i="1" a="1"/>
  <c r="T166" i="1" s="1"/>
  <c r="Q166" i="1" a="1"/>
  <c r="Q166" i="1" s="1"/>
  <c r="R166" i="1" s="1"/>
  <c r="H166" i="1"/>
  <c r="J166" i="1" s="1"/>
  <c r="AU165" i="1"/>
  <c r="AG165" i="1"/>
  <c r="T165" i="1" a="1"/>
  <c r="T165" i="1" s="1"/>
  <c r="Q165" i="1" a="1"/>
  <c r="Q165" i="1" s="1"/>
  <c r="R165" i="1" s="1"/>
  <c r="H165" i="1"/>
  <c r="J165" i="1" s="1"/>
  <c r="AU164" i="1"/>
  <c r="AG164" i="1"/>
  <c r="T164" i="1" a="1"/>
  <c r="T164" i="1" s="1"/>
  <c r="Q164" i="1" a="1"/>
  <c r="Q164" i="1" s="1"/>
  <c r="R164" i="1" s="1"/>
  <c r="H164" i="1"/>
  <c r="J164" i="1" s="1"/>
  <c r="AU163" i="1"/>
  <c r="AG163" i="1"/>
  <c r="T163" i="1" a="1"/>
  <c r="T163" i="1" s="1"/>
  <c r="Q163" i="1" a="1"/>
  <c r="Q163" i="1" s="1"/>
  <c r="R163" i="1" s="1"/>
  <c r="J163" i="1"/>
  <c r="AU162" i="1"/>
  <c r="AG162" i="1"/>
  <c r="T162" i="1" a="1"/>
  <c r="T162" i="1" s="1"/>
  <c r="Q162" i="1" a="1"/>
  <c r="Q162" i="1" s="1"/>
  <c r="R162" i="1" s="1"/>
  <c r="J162" i="1"/>
  <c r="AU161" i="1"/>
  <c r="AG161" i="1"/>
  <c r="T161" i="1" a="1"/>
  <c r="T161" i="1" s="1"/>
  <c r="Q161" i="1" a="1"/>
  <c r="Q161" i="1" s="1"/>
  <c r="R161" i="1" s="1"/>
  <c r="H161" i="1"/>
  <c r="J161" i="1" s="1"/>
  <c r="AU160" i="1"/>
  <c r="AG160" i="1"/>
  <c r="T160" i="1" a="1"/>
  <c r="T160" i="1" s="1"/>
  <c r="Q160" i="1" a="1"/>
  <c r="Q160" i="1" s="1"/>
  <c r="R160" i="1" s="1"/>
  <c r="H160" i="1"/>
  <c r="J160" i="1" s="1"/>
  <c r="AU159" i="1"/>
  <c r="AG159" i="1"/>
  <c r="T159" i="1" a="1"/>
  <c r="T159" i="1" s="1"/>
  <c r="Q159" i="1" a="1"/>
  <c r="Q159" i="1" s="1"/>
  <c r="R159" i="1" s="1"/>
  <c r="H159" i="1"/>
  <c r="J159" i="1" s="1"/>
  <c r="AU158" i="1"/>
  <c r="AG158" i="1"/>
  <c r="T158" i="1" a="1"/>
  <c r="T158" i="1" s="1"/>
  <c r="Q158" i="1" a="1"/>
  <c r="Q158" i="1" s="1"/>
  <c r="R158" i="1" s="1"/>
  <c r="H158" i="1"/>
  <c r="J158" i="1" s="1"/>
  <c r="AU157" i="1"/>
  <c r="AG157" i="1"/>
  <c r="T157" i="1" a="1"/>
  <c r="T157" i="1" s="1"/>
  <c r="Q157" i="1" a="1"/>
  <c r="Q157" i="1" s="1"/>
  <c r="R157" i="1" s="1"/>
  <c r="H157" i="1"/>
  <c r="J157" i="1" s="1"/>
  <c r="AU156" i="1"/>
  <c r="AG156" i="1"/>
  <c r="T156" i="1" a="1"/>
  <c r="T156" i="1" s="1"/>
  <c r="Q156" i="1" a="1"/>
  <c r="Q156" i="1" s="1"/>
  <c r="R156" i="1" s="1"/>
  <c r="H156" i="1"/>
  <c r="J156" i="1" s="1"/>
  <c r="AU155" i="1"/>
  <c r="AG155" i="1"/>
  <c r="T155" i="1" a="1"/>
  <c r="T155" i="1" s="1"/>
  <c r="Q155" i="1" a="1"/>
  <c r="Q155" i="1" s="1"/>
  <c r="R155" i="1" s="1"/>
  <c r="H155" i="1"/>
  <c r="J155" i="1" s="1"/>
  <c r="AU154" i="1"/>
  <c r="AG154" i="1"/>
  <c r="T154" i="1" a="1"/>
  <c r="T154" i="1" s="1"/>
  <c r="Q154" i="1" a="1"/>
  <c r="Q154" i="1" s="1"/>
  <c r="R154" i="1" s="1"/>
  <c r="H154" i="1"/>
  <c r="J154" i="1" s="1"/>
  <c r="AU153" i="1"/>
  <c r="AG153" i="1"/>
  <c r="T153" i="1" a="1"/>
  <c r="T153" i="1" s="1"/>
  <c r="Q153" i="1" a="1"/>
  <c r="Q153" i="1" s="1"/>
  <c r="R153" i="1" s="1"/>
  <c r="H153" i="1"/>
  <c r="J153" i="1" s="1"/>
  <c r="AU152" i="1"/>
  <c r="AG152" i="1"/>
  <c r="T152" i="1" a="1"/>
  <c r="T152" i="1" s="1"/>
  <c r="Q152" i="1" a="1"/>
  <c r="Q152" i="1" s="1"/>
  <c r="R152" i="1" s="1"/>
  <c r="J152" i="1"/>
  <c r="AU151" i="1"/>
  <c r="AG151" i="1"/>
  <c r="T151" i="1" a="1"/>
  <c r="T151" i="1" s="1"/>
  <c r="Q151" i="1" a="1"/>
  <c r="Q151" i="1" s="1"/>
  <c r="R151" i="1" s="1"/>
  <c r="H151" i="1"/>
  <c r="J151" i="1" s="1"/>
  <c r="AU150" i="1"/>
  <c r="AG150" i="1"/>
  <c r="T150" i="1" a="1"/>
  <c r="T150" i="1" s="1"/>
  <c r="Q150" i="1" a="1"/>
  <c r="Q150" i="1" s="1"/>
  <c r="R150" i="1" s="1"/>
  <c r="H150" i="1"/>
  <c r="J150" i="1" s="1"/>
  <c r="AU149" i="1"/>
  <c r="AG149" i="1"/>
  <c r="T149" i="1" a="1"/>
  <c r="T149" i="1" s="1"/>
  <c r="Q149" i="1" a="1"/>
  <c r="Q149" i="1" s="1"/>
  <c r="R149" i="1" s="1"/>
  <c r="H149" i="1"/>
  <c r="J149" i="1" s="1"/>
  <c r="AU148" i="1"/>
  <c r="AG148" i="1"/>
  <c r="T148" i="1" a="1"/>
  <c r="T148" i="1" s="1"/>
  <c r="Q148" i="1" a="1"/>
  <c r="Q148" i="1" s="1"/>
  <c r="R148" i="1" s="1"/>
  <c r="H148" i="1"/>
  <c r="J148" i="1" s="1"/>
  <c r="AU147" i="1"/>
  <c r="AG147" i="1"/>
  <c r="T147" i="1" a="1"/>
  <c r="T147" i="1" s="1"/>
  <c r="Q147" i="1" a="1"/>
  <c r="Q147" i="1" s="1"/>
  <c r="R147" i="1" s="1"/>
  <c r="J147" i="1"/>
  <c r="AU146" i="1"/>
  <c r="AG146" i="1"/>
  <c r="T146" i="1" a="1"/>
  <c r="T146" i="1" s="1"/>
  <c r="Q146" i="1" a="1"/>
  <c r="Q146" i="1" s="1"/>
  <c r="R146" i="1" s="1"/>
  <c r="H146" i="1"/>
  <c r="J146" i="1" s="1"/>
  <c r="AU145" i="1"/>
  <c r="AG145" i="1"/>
  <c r="T145" i="1" a="1"/>
  <c r="T145" i="1" s="1"/>
  <c r="Q145" i="1" a="1"/>
  <c r="Q145" i="1" s="1"/>
  <c r="R145" i="1" s="1"/>
  <c r="H145" i="1"/>
  <c r="J145" i="1" s="1"/>
  <c r="AU144" i="1"/>
  <c r="AG144" i="1"/>
  <c r="T144" i="1" a="1"/>
  <c r="T144" i="1" s="1"/>
  <c r="Q144" i="1" a="1"/>
  <c r="Q144" i="1" s="1"/>
  <c r="R144" i="1" s="1"/>
  <c r="H144" i="1"/>
  <c r="J144" i="1" s="1"/>
  <c r="AU143" i="1"/>
  <c r="AG143" i="1"/>
  <c r="T143" i="1" a="1"/>
  <c r="T143" i="1" s="1"/>
  <c r="Q143" i="1" a="1"/>
  <c r="Q143" i="1" s="1"/>
  <c r="R143" i="1" s="1"/>
  <c r="H143" i="1"/>
  <c r="J143" i="1" s="1"/>
  <c r="AU142" i="1"/>
  <c r="AG142" i="1"/>
  <c r="T142" i="1" a="1"/>
  <c r="T142" i="1" s="1"/>
  <c r="Q142" i="1" a="1"/>
  <c r="Q142" i="1" s="1"/>
  <c r="R142" i="1" s="1"/>
  <c r="H142" i="1"/>
  <c r="J142" i="1" s="1"/>
  <c r="AU141" i="1"/>
  <c r="AG141" i="1"/>
  <c r="T141" i="1" a="1"/>
  <c r="T141" i="1" s="1"/>
  <c r="Q141" i="1" a="1"/>
  <c r="Q141" i="1" s="1"/>
  <c r="R141" i="1" s="1"/>
  <c r="H141" i="1"/>
  <c r="J141" i="1" s="1"/>
  <c r="AU140" i="1"/>
  <c r="AG140" i="1"/>
  <c r="T140" i="1" a="1"/>
  <c r="T140" i="1" s="1"/>
  <c r="Q140" i="1" a="1"/>
  <c r="Q140" i="1" s="1"/>
  <c r="R140" i="1" s="1"/>
  <c r="H140" i="1"/>
  <c r="J140" i="1" s="1"/>
  <c r="AU139" i="1"/>
  <c r="AG139" i="1"/>
  <c r="T139" i="1" a="1"/>
  <c r="T139" i="1" s="1"/>
  <c r="Q139" i="1" a="1"/>
  <c r="Q139" i="1" s="1"/>
  <c r="R139" i="1" s="1"/>
  <c r="J139" i="1"/>
  <c r="AU138" i="1"/>
  <c r="AG138" i="1"/>
  <c r="T138" i="1" a="1"/>
  <c r="T138" i="1" s="1"/>
  <c r="Q138" i="1" a="1"/>
  <c r="Q138" i="1" s="1"/>
  <c r="R138" i="1" s="1"/>
  <c r="H138" i="1"/>
  <c r="J138" i="1" s="1"/>
  <c r="AU137" i="1"/>
  <c r="AG137" i="1"/>
  <c r="T137" i="1" a="1"/>
  <c r="T137" i="1" s="1"/>
  <c r="Q137" i="1" a="1"/>
  <c r="Q137" i="1" s="1"/>
  <c r="R137" i="1" s="1"/>
  <c r="H137" i="1"/>
  <c r="J137" i="1" s="1"/>
  <c r="AU136" i="1"/>
  <c r="AG136" i="1"/>
  <c r="T136" i="1" a="1"/>
  <c r="T136" i="1" s="1"/>
  <c r="Q136" i="1" a="1"/>
  <c r="Q136" i="1" s="1"/>
  <c r="R136" i="1" s="1"/>
  <c r="J136" i="1"/>
  <c r="AU135" i="1"/>
  <c r="AG135" i="1"/>
  <c r="T135" i="1" a="1"/>
  <c r="T135" i="1" s="1"/>
  <c r="Q135" i="1" a="1"/>
  <c r="Q135" i="1" s="1"/>
  <c r="R135" i="1" s="1"/>
  <c r="J135" i="1"/>
  <c r="AU134" i="1"/>
  <c r="AG134" i="1"/>
  <c r="T134" i="1" a="1"/>
  <c r="T134" i="1" s="1"/>
  <c r="Q134" i="1" a="1"/>
  <c r="Q134" i="1" s="1"/>
  <c r="R134" i="1" s="1"/>
  <c r="J134" i="1"/>
  <c r="AU133" i="1"/>
  <c r="AG133" i="1"/>
  <c r="T133" i="1" a="1"/>
  <c r="T133" i="1" s="1"/>
  <c r="Q133" i="1" a="1"/>
  <c r="Q133" i="1" s="1"/>
  <c r="R133" i="1" s="1"/>
  <c r="H133" i="1"/>
  <c r="J133" i="1" s="1"/>
  <c r="AU132" i="1"/>
  <c r="AG132" i="1"/>
  <c r="T132" i="1" a="1"/>
  <c r="T132" i="1" s="1"/>
  <c r="Q132" i="1" a="1"/>
  <c r="Q132" i="1" s="1"/>
  <c r="R132" i="1" s="1"/>
  <c r="J132" i="1"/>
  <c r="AU131" i="1"/>
  <c r="AG131" i="1"/>
  <c r="T131" i="1" a="1"/>
  <c r="T131" i="1" s="1"/>
  <c r="Q131" i="1" a="1"/>
  <c r="Q131" i="1" s="1"/>
  <c r="R131" i="1" s="1"/>
  <c r="H131" i="1"/>
  <c r="J131" i="1" s="1"/>
  <c r="AU130" i="1"/>
  <c r="AG130" i="1"/>
  <c r="T130" i="1" a="1"/>
  <c r="T130" i="1" s="1"/>
  <c r="Q130" i="1" a="1"/>
  <c r="Q130" i="1" s="1"/>
  <c r="R130" i="1" s="1"/>
  <c r="H130" i="1"/>
  <c r="J130" i="1" s="1"/>
  <c r="AU129" i="1"/>
  <c r="AG129" i="1"/>
  <c r="T129" i="1" a="1"/>
  <c r="T129" i="1" s="1"/>
  <c r="Q129" i="1" a="1"/>
  <c r="Q129" i="1" s="1"/>
  <c r="R129" i="1" s="1"/>
  <c r="H129" i="1"/>
  <c r="J129" i="1" s="1"/>
  <c r="AU128" i="1"/>
  <c r="AG128" i="1"/>
  <c r="T128" i="1" a="1"/>
  <c r="T128" i="1" s="1"/>
  <c r="Q128" i="1" a="1"/>
  <c r="Q128" i="1" s="1"/>
  <c r="R128" i="1" s="1"/>
  <c r="H128" i="1"/>
  <c r="J128" i="1" s="1"/>
  <c r="AU127" i="1"/>
  <c r="AG127" i="1"/>
  <c r="T127" i="1" a="1"/>
  <c r="T127" i="1" s="1"/>
  <c r="Q127" i="1" a="1"/>
  <c r="Q127" i="1" s="1"/>
  <c r="R127" i="1" s="1"/>
  <c r="H127" i="1"/>
  <c r="J127" i="1" s="1"/>
  <c r="AU126" i="1"/>
  <c r="AG126" i="1"/>
  <c r="T126" i="1" a="1"/>
  <c r="T126" i="1" s="1"/>
  <c r="Q126" i="1" a="1"/>
  <c r="Q126" i="1" s="1"/>
  <c r="R126" i="1" s="1"/>
  <c r="H126" i="1"/>
  <c r="J126" i="1" s="1"/>
  <c r="AU125" i="1"/>
  <c r="AG125" i="1"/>
  <c r="T125" i="1" a="1"/>
  <c r="T125" i="1" s="1"/>
  <c r="Q125" i="1" a="1"/>
  <c r="Q125" i="1" s="1"/>
  <c r="R125" i="1" s="1"/>
  <c r="H125" i="1"/>
  <c r="J125" i="1" s="1"/>
  <c r="AU124" i="1"/>
  <c r="AG124" i="1"/>
  <c r="T124" i="1" a="1"/>
  <c r="T124" i="1" s="1"/>
  <c r="Q124" i="1" a="1"/>
  <c r="Q124" i="1" s="1"/>
  <c r="R124" i="1" s="1"/>
  <c r="H124" i="1"/>
  <c r="J124" i="1" s="1"/>
  <c r="AU123" i="1"/>
  <c r="AG123" i="1"/>
  <c r="T123" i="1" a="1"/>
  <c r="T123" i="1" s="1"/>
  <c r="Q123" i="1" a="1"/>
  <c r="Q123" i="1" s="1"/>
  <c r="R123" i="1" s="1"/>
  <c r="H123" i="1"/>
  <c r="J123" i="1" s="1"/>
  <c r="AU122" i="1"/>
  <c r="AG122" i="1"/>
  <c r="T122" i="1" a="1"/>
  <c r="T122" i="1" s="1"/>
  <c r="Q122" i="1" a="1"/>
  <c r="Q122" i="1" s="1"/>
  <c r="R122" i="1" s="1"/>
  <c r="H122" i="1"/>
  <c r="J122" i="1" s="1"/>
  <c r="AU121" i="1"/>
  <c r="AG121" i="1"/>
  <c r="T121" i="1" a="1"/>
  <c r="T121" i="1" s="1"/>
  <c r="Q121" i="1" a="1"/>
  <c r="Q121" i="1" s="1"/>
  <c r="R121" i="1" s="1"/>
  <c r="H121" i="1"/>
  <c r="J121" i="1" s="1"/>
  <c r="AU120" i="1"/>
  <c r="AG120" i="1"/>
  <c r="T120" i="1" a="1"/>
  <c r="T120" i="1" s="1"/>
  <c r="Q120" i="1" a="1"/>
  <c r="Q120" i="1" s="1"/>
  <c r="R120" i="1" s="1"/>
  <c r="H120" i="1"/>
  <c r="J120" i="1" s="1"/>
  <c r="AU119" i="1"/>
  <c r="AG119" i="1"/>
  <c r="T119" i="1" a="1"/>
  <c r="T119" i="1" s="1"/>
  <c r="Q119" i="1" a="1"/>
  <c r="Q119" i="1" s="1"/>
  <c r="R119" i="1" s="1"/>
  <c r="J119" i="1"/>
  <c r="AU118" i="1"/>
  <c r="AG118" i="1"/>
  <c r="T118" i="1" a="1"/>
  <c r="T118" i="1" s="1"/>
  <c r="Q118" i="1" a="1"/>
  <c r="Q118" i="1" s="1"/>
  <c r="R118" i="1" s="1"/>
  <c r="H118" i="1"/>
  <c r="J118" i="1" s="1"/>
  <c r="AU117" i="1"/>
  <c r="AG117" i="1"/>
  <c r="T117" i="1" a="1"/>
  <c r="T117" i="1" s="1"/>
  <c r="Q117" i="1" a="1"/>
  <c r="Q117" i="1" s="1"/>
  <c r="R117" i="1" s="1"/>
  <c r="H117" i="1"/>
  <c r="J117" i="1" s="1"/>
  <c r="AU116" i="1"/>
  <c r="AG116" i="1"/>
  <c r="T116" i="1" a="1"/>
  <c r="T116" i="1" s="1"/>
  <c r="Q116" i="1" a="1"/>
  <c r="Q116" i="1" s="1"/>
  <c r="R116" i="1" s="1"/>
  <c r="H116" i="1"/>
  <c r="J116" i="1" s="1"/>
  <c r="AU115" i="1"/>
  <c r="AG115" i="1"/>
  <c r="T115" i="1" a="1"/>
  <c r="T115" i="1" s="1"/>
  <c r="Q115" i="1" a="1"/>
  <c r="Q115" i="1" s="1"/>
  <c r="R115" i="1" s="1"/>
  <c r="H115" i="1"/>
  <c r="J115" i="1" s="1"/>
  <c r="AU114" i="1"/>
  <c r="AG114" i="1"/>
  <c r="T114" i="1" a="1"/>
  <c r="T114" i="1" s="1"/>
  <c r="Q114" i="1" a="1"/>
  <c r="Q114" i="1" s="1"/>
  <c r="R114" i="1" s="1"/>
  <c r="J114" i="1"/>
  <c r="AU113" i="1"/>
  <c r="AG113" i="1"/>
  <c r="T113" i="1" a="1"/>
  <c r="T113" i="1" s="1"/>
  <c r="Q113" i="1" a="1"/>
  <c r="Q113" i="1" s="1"/>
  <c r="R113" i="1" s="1"/>
  <c r="H113" i="1"/>
  <c r="J113" i="1" s="1"/>
  <c r="AU112" i="1"/>
  <c r="AG112" i="1"/>
  <c r="T112" i="1" a="1"/>
  <c r="T112" i="1" s="1"/>
  <c r="Q112" i="1" a="1"/>
  <c r="Q112" i="1" s="1"/>
  <c r="R112" i="1" s="1"/>
  <c r="H112" i="1"/>
  <c r="J112" i="1" s="1"/>
  <c r="AU111" i="1"/>
  <c r="AG111" i="1"/>
  <c r="T111" i="1" a="1"/>
  <c r="T111" i="1" s="1"/>
  <c r="Q111" i="1" a="1"/>
  <c r="Q111" i="1" s="1"/>
  <c r="R111" i="1" s="1"/>
  <c r="J111" i="1"/>
  <c r="AU110" i="1"/>
  <c r="AG110" i="1"/>
  <c r="T110" i="1" a="1"/>
  <c r="T110" i="1" s="1"/>
  <c r="Q110" i="1" a="1"/>
  <c r="Q110" i="1" s="1"/>
  <c r="R110" i="1" s="1"/>
  <c r="H110" i="1"/>
  <c r="J110" i="1" s="1"/>
  <c r="AU109" i="1"/>
  <c r="AG109" i="1"/>
  <c r="T109" i="1" a="1"/>
  <c r="T109" i="1" s="1"/>
  <c r="Q109" i="1" a="1"/>
  <c r="Q109" i="1" s="1"/>
  <c r="R109" i="1" s="1"/>
  <c r="J109" i="1"/>
  <c r="AU108" i="1"/>
  <c r="AG108" i="1"/>
  <c r="T108" i="1" a="1"/>
  <c r="T108" i="1" s="1"/>
  <c r="Q108" i="1" a="1"/>
  <c r="Q108" i="1" s="1"/>
  <c r="R108" i="1" s="1"/>
  <c r="H108" i="1"/>
  <c r="J108" i="1" s="1"/>
  <c r="AU107" i="1"/>
  <c r="AG107" i="1"/>
  <c r="T107" i="1" a="1"/>
  <c r="T107" i="1" s="1"/>
  <c r="Q107" i="1" a="1"/>
  <c r="Q107" i="1" s="1"/>
  <c r="R107" i="1" s="1"/>
  <c r="J107" i="1"/>
  <c r="AU106" i="1"/>
  <c r="AG106" i="1"/>
  <c r="T106" i="1" a="1"/>
  <c r="T106" i="1" s="1"/>
  <c r="Q106" i="1" a="1"/>
  <c r="Q106" i="1" s="1"/>
  <c r="R106" i="1" s="1"/>
  <c r="H106" i="1"/>
  <c r="J106" i="1" s="1"/>
  <c r="AU105" i="1"/>
  <c r="AG105" i="1"/>
  <c r="T105" i="1" a="1"/>
  <c r="T105" i="1" s="1"/>
  <c r="Q105" i="1" a="1"/>
  <c r="Q105" i="1" s="1"/>
  <c r="R105" i="1" s="1"/>
  <c r="H105" i="1"/>
  <c r="J105" i="1" s="1"/>
  <c r="AU104" i="1"/>
  <c r="AG104" i="1"/>
  <c r="AA104" i="1"/>
  <c r="T104" i="1" a="1"/>
  <c r="T104" i="1" s="1"/>
  <c r="Q104" i="1" a="1"/>
  <c r="Q104" i="1" s="1"/>
  <c r="R104" i="1" s="1"/>
  <c r="J104" i="1"/>
  <c r="AU103" i="1"/>
  <c r="AG103" i="1"/>
  <c r="T103" i="1" a="1"/>
  <c r="T103" i="1" s="1"/>
  <c r="Q103" i="1" a="1"/>
  <c r="Q103" i="1" s="1"/>
  <c r="R103" i="1" s="1"/>
  <c r="H103" i="1"/>
  <c r="J103" i="1" s="1"/>
  <c r="AU102" i="1"/>
  <c r="AG102" i="1"/>
  <c r="T102" i="1" a="1"/>
  <c r="T102" i="1" s="1"/>
  <c r="Q102" i="1" a="1"/>
  <c r="Q102" i="1" s="1"/>
  <c r="R102" i="1" s="1"/>
  <c r="J102" i="1"/>
  <c r="AU101" i="1"/>
  <c r="AG101" i="1"/>
  <c r="T101" i="1" a="1"/>
  <c r="T101" i="1" s="1"/>
  <c r="Q101" i="1" a="1"/>
  <c r="Q101" i="1" s="1"/>
  <c r="R101" i="1" s="1"/>
  <c r="H101" i="1"/>
  <c r="J101" i="1" s="1"/>
  <c r="AU100" i="1"/>
  <c r="AG100" i="1"/>
  <c r="T100" i="1" a="1"/>
  <c r="T100" i="1" s="1"/>
  <c r="Q100" i="1" a="1"/>
  <c r="Q100" i="1" s="1"/>
  <c r="R100" i="1" s="1"/>
  <c r="H100" i="1"/>
  <c r="J100" i="1" s="1"/>
  <c r="AU99" i="1"/>
  <c r="AG99" i="1"/>
  <c r="T99" i="1" a="1"/>
  <c r="T99" i="1" s="1"/>
  <c r="Q99" i="1" a="1"/>
  <c r="Q99" i="1" s="1"/>
  <c r="R99" i="1" s="1"/>
  <c r="H99" i="1"/>
  <c r="J99" i="1" s="1"/>
  <c r="AU98" i="1"/>
  <c r="AG98" i="1"/>
  <c r="T98" i="1" a="1"/>
  <c r="T98" i="1" s="1"/>
  <c r="Q98" i="1" a="1"/>
  <c r="Q98" i="1" s="1"/>
  <c r="R98" i="1" s="1"/>
  <c r="H98" i="1"/>
  <c r="J98" i="1" s="1"/>
  <c r="AU97" i="1"/>
  <c r="AG97" i="1"/>
  <c r="T97" i="1" a="1"/>
  <c r="T97" i="1" s="1"/>
  <c r="Q97" i="1" a="1"/>
  <c r="Q97" i="1" s="1"/>
  <c r="R97" i="1" s="1"/>
  <c r="J97" i="1"/>
  <c r="AU96" i="1"/>
  <c r="AG96" i="1"/>
  <c r="T96" i="1" a="1"/>
  <c r="T96" i="1" s="1"/>
  <c r="Q96" i="1" a="1"/>
  <c r="Q96" i="1" s="1"/>
  <c r="R96" i="1" s="1"/>
  <c r="J96" i="1"/>
  <c r="AU95" i="1"/>
  <c r="AG95" i="1"/>
  <c r="T95" i="1" a="1"/>
  <c r="T95" i="1" s="1"/>
  <c r="Q95" i="1" a="1"/>
  <c r="Q95" i="1" s="1"/>
  <c r="R95" i="1" s="1"/>
  <c r="H95" i="1"/>
  <c r="J95" i="1" s="1"/>
  <c r="AU94" i="1"/>
  <c r="AG94" i="1"/>
  <c r="T94" i="1" a="1"/>
  <c r="T94" i="1" s="1"/>
  <c r="Q94" i="1" a="1"/>
  <c r="Q94" i="1" s="1"/>
  <c r="R94" i="1" s="1"/>
  <c r="J94" i="1"/>
  <c r="AU93" i="1"/>
  <c r="AG93" i="1"/>
  <c r="T93" i="1" a="1"/>
  <c r="T93" i="1" s="1"/>
  <c r="Q93" i="1" a="1"/>
  <c r="Q93" i="1" s="1"/>
  <c r="R93" i="1" s="1"/>
  <c r="H93" i="1"/>
  <c r="J93" i="1" s="1"/>
  <c r="AU92" i="1"/>
  <c r="AG92" i="1"/>
  <c r="T92" i="1" a="1"/>
  <c r="T92" i="1" s="1"/>
  <c r="Q92" i="1" a="1"/>
  <c r="Q92" i="1" s="1"/>
  <c r="R92" i="1" s="1"/>
  <c r="J92" i="1"/>
  <c r="AU91" i="1"/>
  <c r="AG91" i="1"/>
  <c r="T91" i="1" a="1"/>
  <c r="T91" i="1" s="1"/>
  <c r="Q91" i="1" a="1"/>
  <c r="Q91" i="1" s="1"/>
  <c r="R91" i="1" s="1"/>
  <c r="H91" i="1"/>
  <c r="J91" i="1" s="1"/>
  <c r="AU90" i="1"/>
  <c r="AG90" i="1"/>
  <c r="T90" i="1" a="1"/>
  <c r="T90" i="1" s="1"/>
  <c r="Q90" i="1" a="1"/>
  <c r="Q90" i="1" s="1"/>
  <c r="R90" i="1" s="1"/>
  <c r="J90" i="1"/>
  <c r="AU89" i="1"/>
  <c r="AG89" i="1"/>
  <c r="T89" i="1" a="1"/>
  <c r="T89" i="1" s="1"/>
  <c r="Q89" i="1" a="1"/>
  <c r="Q89" i="1" s="1"/>
  <c r="R89" i="1" s="1"/>
  <c r="H89" i="1"/>
  <c r="J89" i="1" s="1"/>
  <c r="AU88" i="1"/>
  <c r="AG88" i="1"/>
  <c r="T88" i="1" a="1"/>
  <c r="T88" i="1" s="1"/>
  <c r="Q88" i="1" a="1"/>
  <c r="Q88" i="1" s="1"/>
  <c r="R88" i="1" s="1"/>
  <c r="H88" i="1"/>
  <c r="J88" i="1" s="1"/>
  <c r="AU87" i="1"/>
  <c r="AG87" i="1"/>
  <c r="T87" i="1" a="1"/>
  <c r="T87" i="1" s="1"/>
  <c r="Q87" i="1" a="1"/>
  <c r="Q87" i="1" s="1"/>
  <c r="R87" i="1" s="1"/>
  <c r="H87" i="1"/>
  <c r="J87" i="1" s="1"/>
  <c r="AU86" i="1"/>
  <c r="AG86" i="1"/>
  <c r="T86" i="1" a="1"/>
  <c r="T86" i="1" s="1"/>
  <c r="Q86" i="1" a="1"/>
  <c r="Q86" i="1" s="1"/>
  <c r="R86" i="1" s="1"/>
  <c r="H86" i="1"/>
  <c r="J86" i="1" s="1"/>
  <c r="AU85" i="1"/>
  <c r="AG85" i="1"/>
  <c r="T85" i="1" a="1"/>
  <c r="T85" i="1" s="1"/>
  <c r="Q85" i="1" a="1"/>
  <c r="Q85" i="1" s="1"/>
  <c r="R85" i="1" s="1"/>
  <c r="J85" i="1"/>
  <c r="AU84" i="1"/>
  <c r="AG84" i="1"/>
  <c r="T84" i="1" a="1"/>
  <c r="T84" i="1" s="1"/>
  <c r="Q84" i="1" a="1"/>
  <c r="Q84" i="1" s="1"/>
  <c r="R84" i="1" s="1"/>
  <c r="H84" i="1"/>
  <c r="J84" i="1" s="1"/>
  <c r="AU83" i="1"/>
  <c r="AG83" i="1"/>
  <c r="T83" i="1" a="1"/>
  <c r="T83" i="1" s="1"/>
  <c r="Q83" i="1" a="1"/>
  <c r="Q83" i="1" s="1"/>
  <c r="R83" i="1" s="1"/>
  <c r="J83" i="1"/>
  <c r="AU82" i="1"/>
  <c r="AG82" i="1"/>
  <c r="T82" i="1" a="1"/>
  <c r="T82" i="1" s="1"/>
  <c r="Q82" i="1" a="1"/>
  <c r="Q82" i="1" s="1"/>
  <c r="R82" i="1" s="1"/>
  <c r="H82" i="1"/>
  <c r="J82" i="1" s="1"/>
  <c r="AU81" i="1"/>
  <c r="AG81" i="1"/>
  <c r="T81" i="1" a="1"/>
  <c r="T81" i="1" s="1"/>
  <c r="Q81" i="1" a="1"/>
  <c r="Q81" i="1" s="1"/>
  <c r="R81" i="1" s="1"/>
  <c r="H81" i="1"/>
  <c r="J81" i="1" s="1"/>
  <c r="AU80" i="1"/>
  <c r="AG80" i="1"/>
  <c r="T80" i="1" a="1"/>
  <c r="T80" i="1" s="1"/>
  <c r="Q80" i="1" a="1"/>
  <c r="Q80" i="1" s="1"/>
  <c r="R80" i="1" s="1"/>
  <c r="H80" i="1"/>
  <c r="J80" i="1" s="1"/>
  <c r="AU79" i="1"/>
  <c r="AG79" i="1"/>
  <c r="AC79" i="1"/>
  <c r="T79" i="1" a="1"/>
  <c r="T79" i="1" s="1"/>
  <c r="Q79" i="1" a="1"/>
  <c r="Q79" i="1" s="1"/>
  <c r="R79" i="1" s="1"/>
  <c r="H79" i="1"/>
  <c r="J79" i="1" s="1"/>
  <c r="AU78" i="1"/>
  <c r="AG78" i="1"/>
  <c r="T78" i="1" a="1"/>
  <c r="T78" i="1" s="1"/>
  <c r="Q78" i="1" a="1"/>
  <c r="Q78" i="1" s="1"/>
  <c r="R78" i="1" s="1"/>
  <c r="H78" i="1"/>
  <c r="J78" i="1" s="1"/>
  <c r="AU77" i="1"/>
  <c r="AG77" i="1"/>
  <c r="T77" i="1" a="1"/>
  <c r="T77" i="1" s="1"/>
  <c r="Q77" i="1" a="1"/>
  <c r="Q77" i="1" s="1"/>
  <c r="R77" i="1" s="1"/>
  <c r="H77" i="1"/>
  <c r="J77" i="1" s="1"/>
  <c r="AU76" i="1"/>
  <c r="AG76" i="1"/>
  <c r="T76" i="1" a="1"/>
  <c r="T76" i="1" s="1"/>
  <c r="Q76" i="1" a="1"/>
  <c r="Q76" i="1" s="1"/>
  <c r="R76" i="1" s="1"/>
  <c r="H76" i="1"/>
  <c r="J76" i="1" s="1"/>
  <c r="AU75" i="1"/>
  <c r="AG75" i="1"/>
  <c r="T75" i="1" a="1"/>
  <c r="T75" i="1" s="1"/>
  <c r="Q75" i="1" a="1"/>
  <c r="Q75" i="1" s="1"/>
  <c r="R75" i="1" s="1"/>
  <c r="H75" i="1"/>
  <c r="J75" i="1" s="1"/>
  <c r="AU74" i="1"/>
  <c r="AG74" i="1"/>
  <c r="T74" i="1" a="1"/>
  <c r="T74" i="1" s="1"/>
  <c r="Q74" i="1" a="1"/>
  <c r="Q74" i="1" s="1"/>
  <c r="R74" i="1" s="1"/>
  <c r="H74" i="1"/>
  <c r="J74" i="1" s="1"/>
  <c r="AU73" i="1"/>
  <c r="AG73" i="1"/>
  <c r="T73" i="1" a="1"/>
  <c r="T73" i="1" s="1"/>
  <c r="Q73" i="1" a="1"/>
  <c r="Q73" i="1" s="1"/>
  <c r="R73" i="1" s="1"/>
  <c r="J73" i="1"/>
  <c r="AU72" i="1"/>
  <c r="AG72" i="1"/>
  <c r="T72" i="1" a="1"/>
  <c r="T72" i="1" s="1"/>
  <c r="Q72" i="1" a="1"/>
  <c r="Q72" i="1" s="1"/>
  <c r="R72" i="1" s="1"/>
  <c r="J72" i="1"/>
  <c r="AU71" i="1"/>
  <c r="AG71" i="1"/>
  <c r="T71" i="1" a="1"/>
  <c r="T71" i="1" s="1"/>
  <c r="Q71" i="1" a="1"/>
  <c r="Q71" i="1" s="1"/>
  <c r="R71" i="1" s="1"/>
  <c r="H71" i="1"/>
  <c r="J71" i="1" s="1"/>
  <c r="AU70" i="1"/>
  <c r="AG70" i="1"/>
  <c r="T70" i="1" a="1"/>
  <c r="T70" i="1" s="1"/>
  <c r="Q70" i="1" a="1"/>
  <c r="Q70" i="1" s="1"/>
  <c r="R70" i="1" s="1"/>
  <c r="J70" i="1"/>
  <c r="AU69" i="1"/>
  <c r="AG69" i="1"/>
  <c r="T69" i="1" a="1"/>
  <c r="T69" i="1" s="1"/>
  <c r="Q69" i="1" a="1"/>
  <c r="Q69" i="1" s="1"/>
  <c r="R69" i="1" s="1"/>
  <c r="J69" i="1"/>
  <c r="AU68" i="1"/>
  <c r="AG68" i="1"/>
  <c r="T68" i="1" a="1"/>
  <c r="T68" i="1" s="1"/>
  <c r="Q68" i="1" a="1"/>
  <c r="Q68" i="1" s="1"/>
  <c r="R68" i="1" s="1"/>
  <c r="J68" i="1"/>
  <c r="AU67" i="1"/>
  <c r="AG67" i="1"/>
  <c r="T67" i="1" a="1"/>
  <c r="T67" i="1" s="1"/>
  <c r="Q67" i="1" a="1"/>
  <c r="Q67" i="1" s="1"/>
  <c r="R67" i="1" s="1"/>
  <c r="J67" i="1"/>
  <c r="AU66" i="1"/>
  <c r="AG66" i="1"/>
  <c r="AA66" i="1"/>
  <c r="T66" i="1" a="1"/>
  <c r="T66" i="1" s="1"/>
  <c r="Q66" i="1" a="1"/>
  <c r="Q66" i="1" s="1"/>
  <c r="R66" i="1" s="1"/>
  <c r="J66" i="1"/>
  <c r="AU65" i="1"/>
  <c r="AG65" i="1"/>
  <c r="T65" i="1" a="1"/>
  <c r="T65" i="1" s="1"/>
  <c r="Q65" i="1" a="1"/>
  <c r="Q65" i="1" s="1"/>
  <c r="R65" i="1" s="1"/>
  <c r="J65" i="1"/>
  <c r="AU64" i="1"/>
  <c r="AG64" i="1"/>
  <c r="T64" i="1" a="1"/>
  <c r="T64" i="1" s="1"/>
  <c r="Q64" i="1" a="1"/>
  <c r="Q64" i="1" s="1"/>
  <c r="R64" i="1" s="1"/>
  <c r="J64" i="1"/>
  <c r="AU63" i="1"/>
  <c r="AG63" i="1"/>
  <c r="T63" i="1" a="1"/>
  <c r="T63" i="1" s="1"/>
  <c r="Q63" i="1" a="1"/>
  <c r="Q63" i="1" s="1"/>
  <c r="R63" i="1" s="1"/>
  <c r="H63" i="1"/>
  <c r="J63" i="1" s="1"/>
  <c r="AU62" i="1"/>
  <c r="AG62" i="1"/>
  <c r="T62" i="1" a="1"/>
  <c r="T62" i="1" s="1"/>
  <c r="Q62" i="1" a="1"/>
  <c r="Q62" i="1" s="1"/>
  <c r="R62" i="1" s="1"/>
  <c r="H62" i="1"/>
  <c r="J62" i="1" s="1"/>
  <c r="AU61" i="1"/>
  <c r="AG61" i="1"/>
  <c r="T61" i="1" a="1"/>
  <c r="T61" i="1" s="1"/>
  <c r="Q61" i="1" a="1"/>
  <c r="Q61" i="1" s="1"/>
  <c r="R61" i="1" s="1"/>
  <c r="J61" i="1"/>
  <c r="AU60" i="1"/>
  <c r="AG60" i="1"/>
  <c r="T60" i="1" a="1"/>
  <c r="T60" i="1" s="1"/>
  <c r="Q60" i="1" a="1"/>
  <c r="Q60" i="1" s="1"/>
  <c r="R60" i="1" s="1"/>
  <c r="J60" i="1"/>
  <c r="AU59" i="1"/>
  <c r="AG59" i="1"/>
  <c r="T59" i="1" a="1"/>
  <c r="T59" i="1" s="1"/>
  <c r="Q59" i="1" a="1"/>
  <c r="Q59" i="1" s="1"/>
  <c r="R59" i="1" s="1"/>
  <c r="H59" i="1"/>
  <c r="J59" i="1" s="1"/>
  <c r="AU58" i="1"/>
  <c r="AG58" i="1"/>
  <c r="T58" i="1" a="1"/>
  <c r="T58" i="1" s="1"/>
  <c r="Q58" i="1" a="1"/>
  <c r="Q58" i="1" s="1"/>
  <c r="R58" i="1" s="1"/>
  <c r="H58" i="1"/>
  <c r="J58" i="1" s="1"/>
  <c r="AU57" i="1"/>
  <c r="AG57" i="1"/>
  <c r="T57" i="1" a="1"/>
  <c r="T57" i="1" s="1"/>
  <c r="Q57" i="1" a="1"/>
  <c r="Q57" i="1" s="1"/>
  <c r="R57" i="1" s="1"/>
  <c r="H57" i="1"/>
  <c r="J57" i="1" s="1"/>
  <c r="AU56" i="1"/>
  <c r="AG56" i="1"/>
  <c r="T56" i="1" a="1"/>
  <c r="T56" i="1" s="1"/>
  <c r="Q56" i="1" a="1"/>
  <c r="Q56" i="1" s="1"/>
  <c r="R56" i="1" s="1"/>
  <c r="H56" i="1"/>
  <c r="J56" i="1" s="1"/>
  <c r="AU55" i="1"/>
  <c r="AG55" i="1"/>
  <c r="T55" i="1" a="1"/>
  <c r="T55" i="1" s="1"/>
  <c r="Q55" i="1" a="1"/>
  <c r="Q55" i="1" s="1"/>
  <c r="R55" i="1" s="1"/>
  <c r="H55" i="1"/>
  <c r="J55" i="1" s="1"/>
  <c r="AU54" i="1"/>
  <c r="AG54" i="1"/>
  <c r="T54" i="1" a="1"/>
  <c r="T54" i="1" s="1"/>
  <c r="Q54" i="1" a="1"/>
  <c r="Q54" i="1" s="1"/>
  <c r="R54" i="1" s="1"/>
  <c r="H54" i="1"/>
  <c r="J54" i="1" s="1"/>
  <c r="AU53" i="1"/>
  <c r="AG53" i="1"/>
  <c r="T53" i="1" a="1"/>
  <c r="T53" i="1" s="1"/>
  <c r="Q53" i="1" a="1"/>
  <c r="Q53" i="1" s="1"/>
  <c r="R53" i="1" s="1"/>
  <c r="H53" i="1"/>
  <c r="J53" i="1" s="1"/>
  <c r="AU52" i="1"/>
  <c r="AG52" i="1"/>
  <c r="T52" i="1" a="1"/>
  <c r="T52" i="1" s="1"/>
  <c r="Q52" i="1" a="1"/>
  <c r="Q52" i="1" s="1"/>
  <c r="R52" i="1" s="1"/>
  <c r="H52" i="1"/>
  <c r="J52" i="1" s="1"/>
  <c r="AU51" i="1"/>
  <c r="AG51" i="1"/>
  <c r="T51" i="1" a="1"/>
  <c r="T51" i="1" s="1"/>
  <c r="Q51" i="1" a="1"/>
  <c r="Q51" i="1" s="1"/>
  <c r="R51" i="1" s="1"/>
  <c r="H51" i="1"/>
  <c r="J51" i="1" s="1"/>
  <c r="AU50" i="1"/>
  <c r="AG50" i="1"/>
  <c r="T50" i="1" a="1"/>
  <c r="T50" i="1" s="1"/>
  <c r="Q50" i="1" a="1"/>
  <c r="Q50" i="1" s="1"/>
  <c r="R50" i="1" s="1"/>
  <c r="J50" i="1"/>
  <c r="AU49" i="1"/>
  <c r="AG49" i="1"/>
  <c r="T49" i="1" a="1"/>
  <c r="T49" i="1" s="1"/>
  <c r="Q49" i="1" a="1"/>
  <c r="Q49" i="1" s="1"/>
  <c r="R49" i="1" s="1"/>
  <c r="J49" i="1"/>
  <c r="AU48" i="1"/>
  <c r="AG48" i="1"/>
  <c r="T48" i="1" a="1"/>
  <c r="T48" i="1" s="1"/>
  <c r="Q48" i="1" a="1"/>
  <c r="Q48" i="1" s="1"/>
  <c r="R48" i="1" s="1"/>
  <c r="H48" i="1"/>
  <c r="J48" i="1" s="1"/>
  <c r="AU47" i="1"/>
  <c r="AG47" i="1"/>
  <c r="T47" i="1" a="1"/>
  <c r="T47" i="1" s="1"/>
  <c r="Q47" i="1" a="1"/>
  <c r="Q47" i="1" s="1"/>
  <c r="R47" i="1" s="1"/>
  <c r="H47" i="1"/>
  <c r="J47" i="1" s="1"/>
  <c r="AU46" i="1"/>
  <c r="AG46" i="1"/>
  <c r="T46" i="1" a="1"/>
  <c r="T46" i="1" s="1"/>
  <c r="Q46" i="1" a="1"/>
  <c r="Q46" i="1" s="1"/>
  <c r="R46" i="1" s="1"/>
  <c r="H46" i="1"/>
  <c r="J46" i="1" s="1"/>
  <c r="AU45" i="1"/>
  <c r="AG45" i="1"/>
  <c r="T45" i="1" a="1"/>
  <c r="T45" i="1" s="1"/>
  <c r="Q45" i="1" a="1"/>
  <c r="Q45" i="1" s="1"/>
  <c r="R45" i="1" s="1"/>
  <c r="H45" i="1"/>
  <c r="J45" i="1" s="1"/>
  <c r="AU44" i="1"/>
  <c r="AG44" i="1"/>
  <c r="T44" i="1" a="1"/>
  <c r="T44" i="1" s="1"/>
  <c r="Q44" i="1" a="1"/>
  <c r="Q44" i="1" s="1"/>
  <c r="R44" i="1" s="1"/>
  <c r="J44" i="1"/>
  <c r="AU43" i="1"/>
  <c r="AG43" i="1"/>
  <c r="T43" i="1" a="1"/>
  <c r="T43" i="1" s="1"/>
  <c r="Q43" i="1" a="1"/>
  <c r="Q43" i="1" s="1"/>
  <c r="R43" i="1" s="1"/>
  <c r="J43" i="1"/>
  <c r="AU42" i="1"/>
  <c r="AG42" i="1"/>
  <c r="T42" i="1" a="1"/>
  <c r="T42" i="1" s="1"/>
  <c r="Q42" i="1" a="1"/>
  <c r="Q42" i="1" s="1"/>
  <c r="R42" i="1" s="1"/>
  <c r="H42" i="1"/>
  <c r="J42" i="1" s="1"/>
  <c r="AU41" i="1"/>
  <c r="AG41" i="1"/>
  <c r="T41" i="1" a="1"/>
  <c r="T41" i="1" s="1"/>
  <c r="Q41" i="1" a="1"/>
  <c r="Q41" i="1" s="1"/>
  <c r="R41" i="1" s="1"/>
  <c r="H41" i="1"/>
  <c r="J41" i="1" s="1"/>
  <c r="AU40" i="1"/>
  <c r="AG40" i="1"/>
  <c r="T40" i="1" a="1"/>
  <c r="T40" i="1" s="1"/>
  <c r="Q40" i="1" a="1"/>
  <c r="Q40" i="1" s="1"/>
  <c r="R40" i="1" s="1"/>
  <c r="J40" i="1"/>
  <c r="AU39" i="1"/>
  <c r="AG39" i="1"/>
  <c r="T39" i="1" a="1"/>
  <c r="T39" i="1" s="1"/>
  <c r="Q39" i="1" a="1"/>
  <c r="Q39" i="1" s="1"/>
  <c r="R39" i="1" s="1"/>
  <c r="J39" i="1"/>
  <c r="AU38" i="1"/>
  <c r="AG38" i="1"/>
  <c r="T38" i="1" a="1"/>
  <c r="T38" i="1" s="1"/>
  <c r="Q38" i="1" a="1"/>
  <c r="Q38" i="1" s="1"/>
  <c r="R38" i="1" s="1"/>
  <c r="J38" i="1"/>
  <c r="AU37" i="1"/>
  <c r="AG37" i="1"/>
  <c r="T37" i="1" a="1"/>
  <c r="T37" i="1" s="1"/>
  <c r="Q37" i="1" a="1"/>
  <c r="Q37" i="1" s="1"/>
  <c r="R37" i="1" s="1"/>
  <c r="J37" i="1"/>
  <c r="AU36" i="1"/>
  <c r="AG36" i="1"/>
  <c r="T36" i="1" a="1"/>
  <c r="T36" i="1" s="1"/>
  <c r="Q36" i="1" a="1"/>
  <c r="Q36" i="1" s="1"/>
  <c r="R36" i="1" s="1"/>
  <c r="H36" i="1"/>
  <c r="J36" i="1" s="1"/>
  <c r="AU35" i="1"/>
  <c r="AG35" i="1"/>
  <c r="T35" i="1" a="1"/>
  <c r="T35" i="1" s="1"/>
  <c r="Q35" i="1" a="1"/>
  <c r="Q35" i="1" s="1"/>
  <c r="R35" i="1" s="1"/>
  <c r="H35" i="1"/>
  <c r="J35" i="1" s="1"/>
  <c r="AU34" i="1"/>
  <c r="AG34" i="1"/>
  <c r="T34" i="1" a="1"/>
  <c r="T34" i="1" s="1"/>
  <c r="Q34" i="1" a="1"/>
  <c r="Q34" i="1" s="1"/>
  <c r="R34" i="1" s="1"/>
  <c r="H34" i="1"/>
  <c r="J34" i="1" s="1"/>
  <c r="AU33" i="1"/>
  <c r="AG33" i="1"/>
  <c r="T33" i="1" a="1"/>
  <c r="T33" i="1" s="1"/>
  <c r="Q33" i="1" a="1"/>
  <c r="Q33" i="1" s="1"/>
  <c r="R33" i="1" s="1"/>
  <c r="H33" i="1"/>
  <c r="J33" i="1" s="1"/>
  <c r="AU32" i="1"/>
  <c r="AG32" i="1"/>
  <c r="T32" i="1" a="1"/>
  <c r="T32" i="1" s="1"/>
  <c r="Q32" i="1" a="1"/>
  <c r="Q32" i="1" s="1"/>
  <c r="R32" i="1" s="1"/>
  <c r="J32" i="1"/>
  <c r="AU31" i="1"/>
  <c r="AG31" i="1"/>
  <c r="T31" i="1" a="1"/>
  <c r="T31" i="1" s="1"/>
  <c r="Q31" i="1" a="1"/>
  <c r="Q31" i="1" s="1"/>
  <c r="R31" i="1" s="1"/>
  <c r="J31" i="1"/>
  <c r="AU30" i="1"/>
  <c r="AG30" i="1"/>
  <c r="T30" i="1" a="1"/>
  <c r="T30" i="1" s="1"/>
  <c r="Q30" i="1" a="1"/>
  <c r="Q30" i="1" s="1"/>
  <c r="R30" i="1" s="1"/>
  <c r="H30" i="1"/>
  <c r="J30" i="1" s="1"/>
  <c r="AU29" i="1"/>
  <c r="AG29" i="1"/>
  <c r="W29" i="1"/>
  <c r="T29" i="1" a="1"/>
  <c r="T29" i="1" s="1"/>
  <c r="Q29" i="1" a="1"/>
  <c r="Q29" i="1" s="1"/>
  <c r="R29" i="1" s="1"/>
  <c r="J29" i="1"/>
  <c r="AU28" i="1"/>
  <c r="AG28" i="1"/>
  <c r="T28" i="1" a="1"/>
  <c r="T28" i="1" s="1"/>
  <c r="Q28" i="1" a="1"/>
  <c r="Q28" i="1" s="1"/>
  <c r="R28" i="1" s="1"/>
  <c r="J28" i="1"/>
  <c r="AU27" i="1"/>
  <c r="AG27" i="1"/>
  <c r="T27" i="1" a="1"/>
  <c r="T27" i="1" s="1"/>
  <c r="Q27" i="1" a="1"/>
  <c r="Q27" i="1" s="1"/>
  <c r="R27" i="1" s="1"/>
  <c r="J27" i="1"/>
  <c r="AU26" i="1"/>
  <c r="AG26" i="1"/>
  <c r="T26" i="1" a="1"/>
  <c r="T26" i="1" s="1"/>
  <c r="Q26" i="1" a="1"/>
  <c r="Q26" i="1" s="1"/>
  <c r="R26" i="1" s="1"/>
  <c r="J26" i="1"/>
  <c r="AU25" i="1"/>
  <c r="AG25" i="1"/>
  <c r="T25" i="1" a="1"/>
  <c r="T25" i="1" s="1"/>
  <c r="Q25" i="1" a="1"/>
  <c r="Q25" i="1" s="1"/>
  <c r="R25" i="1" s="1"/>
  <c r="H25" i="1"/>
  <c r="J25" i="1" s="1"/>
  <c r="AU24" i="1"/>
  <c r="AG24" i="1"/>
  <c r="T24" i="1" a="1"/>
  <c r="T24" i="1" s="1"/>
  <c r="Q24" i="1" a="1"/>
  <c r="Q24" i="1" s="1"/>
  <c r="R24" i="1" s="1"/>
  <c r="H24" i="1"/>
  <c r="J24" i="1" s="1"/>
  <c r="AU23" i="1"/>
  <c r="AG23" i="1"/>
  <c r="T23" i="1" a="1"/>
  <c r="T23" i="1" s="1"/>
  <c r="Q23" i="1" a="1"/>
  <c r="Q23" i="1" s="1"/>
  <c r="R23" i="1" s="1"/>
  <c r="H23" i="1"/>
  <c r="J23" i="1" s="1"/>
  <c r="AU22" i="1"/>
  <c r="AG22" i="1"/>
  <c r="T22" i="1" a="1"/>
  <c r="T22" i="1" s="1"/>
  <c r="Q22" i="1" a="1"/>
  <c r="Q22" i="1" s="1"/>
  <c r="R22" i="1" s="1"/>
  <c r="H22" i="1"/>
  <c r="J22" i="1" s="1"/>
  <c r="AU21" i="1"/>
  <c r="AG21" i="1"/>
  <c r="T21" i="1" a="1"/>
  <c r="T21" i="1" s="1"/>
  <c r="Q21" i="1" a="1"/>
  <c r="Q21" i="1" s="1"/>
  <c r="R21" i="1" s="1"/>
  <c r="H21" i="1"/>
  <c r="J21" i="1" s="1"/>
  <c r="AU20" i="1"/>
  <c r="AG20" i="1"/>
  <c r="T20" i="1" a="1"/>
  <c r="T20" i="1" s="1"/>
  <c r="Q20" i="1" a="1"/>
  <c r="Q20" i="1" s="1"/>
  <c r="R20" i="1" s="1"/>
  <c r="H20" i="1"/>
  <c r="J20" i="1" s="1"/>
  <c r="AU19" i="1"/>
  <c r="AG19" i="1"/>
  <c r="T19" i="1" a="1"/>
  <c r="T19" i="1" s="1"/>
  <c r="Q19" i="1" a="1"/>
  <c r="Q19" i="1" s="1"/>
  <c r="R19" i="1" s="1"/>
  <c r="H19" i="1"/>
  <c r="J19" i="1" s="1"/>
  <c r="AU18" i="1"/>
  <c r="AG18" i="1"/>
  <c r="T18" i="1" a="1"/>
  <c r="T18" i="1" s="1"/>
  <c r="Q18" i="1" a="1"/>
  <c r="Q18" i="1" s="1"/>
  <c r="R18" i="1" s="1"/>
  <c r="H18" i="1"/>
  <c r="J18" i="1" s="1"/>
  <c r="AU17" i="1"/>
  <c r="AG17" i="1"/>
  <c r="T17" i="1" a="1"/>
  <c r="T17" i="1" s="1"/>
  <c r="Q17" i="1" a="1"/>
  <c r="Q17" i="1" s="1"/>
  <c r="R17" i="1" s="1"/>
  <c r="H17" i="1"/>
  <c r="J17" i="1" s="1"/>
  <c r="AU16" i="1"/>
  <c r="AG16" i="1"/>
  <c r="T16" i="1" a="1"/>
  <c r="T16" i="1" s="1"/>
  <c r="Q16" i="1" a="1"/>
  <c r="Q16" i="1" s="1"/>
  <c r="R16" i="1" s="1"/>
  <c r="H16" i="1"/>
  <c r="J16" i="1" s="1"/>
  <c r="AU15" i="1"/>
  <c r="AG15" i="1"/>
  <c r="T15" i="1" a="1"/>
  <c r="T15" i="1" s="1"/>
  <c r="Q15" i="1" a="1"/>
  <c r="Q15" i="1" s="1"/>
  <c r="R15" i="1" s="1"/>
  <c r="H15" i="1"/>
  <c r="J15" i="1" s="1"/>
  <c r="AU14" i="1"/>
  <c r="AG14" i="1"/>
  <c r="T14" i="1" a="1"/>
  <c r="T14" i="1" s="1"/>
  <c r="Q14" i="1" a="1"/>
  <c r="Q14" i="1" s="1"/>
  <c r="R14" i="1" s="1"/>
  <c r="J14" i="1"/>
  <c r="AU13" i="1"/>
  <c r="AG13" i="1"/>
  <c r="T13" i="1" a="1"/>
  <c r="T13" i="1" s="1"/>
  <c r="Q13" i="1" a="1"/>
  <c r="Q13" i="1" s="1"/>
  <c r="R13" i="1" s="1"/>
  <c r="J13" i="1"/>
  <c r="AU12" i="1"/>
  <c r="AG12" i="1"/>
  <c r="T12" i="1" a="1"/>
  <c r="T12" i="1" s="1"/>
  <c r="Q12" i="1" a="1"/>
  <c r="Q12" i="1" s="1"/>
  <c r="R12" i="1" s="1"/>
  <c r="H12" i="1"/>
  <c r="J12" i="1" s="1"/>
  <c r="BA951" i="3"/>
  <c r="AZ951" i="3"/>
  <c r="BA950" i="3"/>
  <c r="AZ950" i="3"/>
  <c r="BA949" i="3"/>
  <c r="AZ949" i="3"/>
  <c r="BA948" i="3"/>
  <c r="AZ948" i="3"/>
  <c r="BA947" i="3"/>
  <c r="AZ947" i="3"/>
  <c r="BA946" i="3"/>
  <c r="AZ946" i="3"/>
  <c r="BA945" i="3"/>
  <c r="AZ945" i="3"/>
  <c r="BA944" i="3"/>
  <c r="AZ944" i="3"/>
  <c r="BA943" i="3"/>
  <c r="AZ943" i="3"/>
  <c r="BA942" i="3"/>
  <c r="AZ942" i="3"/>
  <c r="BA941" i="3"/>
  <c r="AZ941" i="3"/>
  <c r="BA940" i="3"/>
  <c r="AZ940" i="3"/>
  <c r="BA939" i="3"/>
  <c r="AZ939" i="3"/>
  <c r="BA938" i="3"/>
  <c r="AZ938" i="3"/>
  <c r="BA937" i="3"/>
  <c r="AZ937" i="3"/>
  <c r="BA936" i="3"/>
  <c r="AZ936" i="3"/>
  <c r="BA935" i="3"/>
  <c r="AZ935" i="3"/>
  <c r="BA934" i="3"/>
  <c r="AZ934" i="3"/>
  <c r="BA933" i="3"/>
  <c r="AZ933" i="3"/>
  <c r="BA932" i="3"/>
  <c r="AZ932" i="3"/>
  <c r="BA931" i="3"/>
  <c r="AZ931" i="3"/>
  <c r="BA930" i="3"/>
  <c r="AZ930" i="3"/>
  <c r="BA929" i="3"/>
  <c r="AZ929" i="3"/>
  <c r="BA928" i="3"/>
  <c r="AZ928" i="3"/>
  <c r="BA927" i="3"/>
  <c r="AZ927" i="3"/>
  <c r="BA926" i="3"/>
  <c r="AZ926" i="3"/>
  <c r="BA925" i="3"/>
  <c r="AZ925" i="3"/>
  <c r="BA924" i="3"/>
  <c r="AZ924" i="3"/>
  <c r="BA923" i="3"/>
  <c r="AZ923" i="3"/>
  <c r="BA922" i="3"/>
  <c r="AZ922" i="3"/>
  <c r="BA921" i="3"/>
  <c r="AZ921" i="3"/>
  <c r="BA920" i="3"/>
  <c r="AZ920" i="3"/>
  <c r="BA919" i="3"/>
  <c r="AZ919" i="3"/>
  <c r="BA918" i="3"/>
  <c r="AZ918" i="3"/>
  <c r="BA917" i="3"/>
  <c r="AZ917" i="3"/>
  <c r="BA916" i="3"/>
  <c r="AZ916" i="3"/>
  <c r="BA915" i="3"/>
  <c r="AZ915" i="3"/>
  <c r="BA914" i="3"/>
  <c r="AZ914" i="3"/>
  <c r="BA913" i="3"/>
  <c r="AZ913" i="3"/>
  <c r="BA912" i="3"/>
  <c r="AZ912" i="3"/>
  <c r="BA911" i="3"/>
  <c r="AZ911" i="3"/>
  <c r="BA910" i="3"/>
  <c r="AZ910" i="3"/>
  <c r="BA909" i="3"/>
  <c r="AZ909" i="3"/>
  <c r="BA908" i="3"/>
  <c r="AZ908" i="3"/>
  <c r="BA907" i="3"/>
  <c r="AZ907" i="3"/>
  <c r="BA906" i="3"/>
  <c r="AZ906" i="3"/>
  <c r="BA905" i="3"/>
  <c r="AZ905" i="3"/>
  <c r="BA904" i="3"/>
  <c r="AZ904" i="3"/>
  <c r="BA903" i="3"/>
  <c r="AZ903" i="3"/>
  <c r="BA902" i="3"/>
  <c r="AZ902" i="3"/>
  <c r="BA901" i="3"/>
  <c r="AZ901" i="3"/>
  <c r="BA900" i="3"/>
  <c r="AZ900" i="3"/>
  <c r="BA899" i="3"/>
  <c r="AZ899" i="3"/>
  <c r="BA898" i="3"/>
  <c r="AZ898" i="3"/>
  <c r="BA897" i="3"/>
  <c r="AZ897" i="3"/>
  <c r="BA896" i="3"/>
  <c r="AZ896" i="3"/>
  <c r="BA895" i="3"/>
  <c r="AZ895" i="3"/>
  <c r="BA894" i="3"/>
  <c r="AZ894" i="3"/>
  <c r="BA893" i="3"/>
  <c r="AZ893" i="3"/>
  <c r="BA892" i="3"/>
  <c r="AZ892" i="3"/>
  <c r="BA891" i="3"/>
  <c r="AZ891" i="3"/>
  <c r="BA890" i="3"/>
  <c r="AZ890" i="3"/>
  <c r="BA889" i="3"/>
  <c r="AZ889" i="3"/>
  <c r="BA888" i="3"/>
  <c r="AZ888" i="3"/>
  <c r="BA887" i="3"/>
  <c r="AZ887" i="3"/>
  <c r="BA886" i="3"/>
  <c r="AZ886" i="3"/>
  <c r="BA885" i="3"/>
  <c r="AZ885" i="3"/>
  <c r="BA884" i="3"/>
  <c r="AZ884" i="3"/>
  <c r="BA883" i="3"/>
  <c r="AZ883" i="3"/>
  <c r="BA882" i="3"/>
  <c r="AZ882" i="3"/>
  <c r="BA881" i="3"/>
  <c r="AZ881" i="3"/>
  <c r="BA880" i="3"/>
  <c r="AZ880" i="3"/>
  <c r="BA879" i="3"/>
  <c r="AZ879" i="3"/>
  <c r="BA878" i="3"/>
  <c r="AZ878" i="3"/>
  <c r="BA877" i="3"/>
  <c r="AZ877" i="3"/>
  <c r="BA876" i="3"/>
  <c r="AZ876" i="3"/>
  <c r="BA875" i="3"/>
  <c r="AZ875" i="3"/>
  <c r="BA874" i="3"/>
  <c r="AZ874" i="3"/>
  <c r="BA873" i="3"/>
  <c r="AZ873" i="3"/>
  <c r="BA872" i="3"/>
  <c r="AZ872" i="3"/>
  <c r="BA871" i="3"/>
  <c r="AZ871" i="3"/>
  <c r="BA870" i="3"/>
  <c r="AZ870" i="3"/>
  <c r="BA869" i="3"/>
  <c r="AZ869" i="3"/>
  <c r="BA868" i="3"/>
  <c r="AZ868" i="3"/>
  <c r="BA867" i="3"/>
  <c r="AZ867" i="3"/>
  <c r="BA866" i="3"/>
  <c r="AZ866" i="3"/>
  <c r="BA865" i="3"/>
  <c r="AZ865" i="3"/>
  <c r="BA864" i="3"/>
  <c r="AZ864" i="3"/>
  <c r="BA863" i="3"/>
  <c r="AZ863" i="3"/>
  <c r="BA862" i="3"/>
  <c r="AZ862" i="3"/>
  <c r="BA861" i="3"/>
  <c r="AZ861" i="3"/>
  <c r="BA860" i="3"/>
  <c r="AZ860" i="3"/>
  <c r="BA859" i="3"/>
  <c r="AZ859" i="3"/>
  <c r="BA858" i="3"/>
  <c r="AZ858" i="3"/>
  <c r="BA857" i="3"/>
  <c r="AZ857" i="3"/>
  <c r="BA856" i="3"/>
  <c r="AZ856" i="3"/>
  <c r="BA855" i="3"/>
  <c r="AZ855" i="3"/>
  <c r="BA854" i="3"/>
  <c r="AZ854" i="3"/>
  <c r="BA853" i="3"/>
  <c r="AZ853" i="3"/>
  <c r="BA852" i="3"/>
  <c r="AZ852" i="3"/>
  <c r="BA851" i="3"/>
  <c r="AZ851" i="3"/>
  <c r="BA850" i="3"/>
  <c r="AZ850" i="3"/>
  <c r="BA849" i="3"/>
  <c r="AZ849" i="3"/>
  <c r="BA848" i="3"/>
  <c r="AZ848" i="3"/>
  <c r="BA847" i="3"/>
  <c r="AZ847" i="3"/>
  <c r="BA846" i="3"/>
  <c r="AZ846" i="3"/>
  <c r="BA845" i="3"/>
  <c r="AZ845" i="3"/>
  <c r="BA844" i="3"/>
  <c r="AZ844" i="3"/>
  <c r="BA843" i="3"/>
  <c r="AZ843" i="3"/>
  <c r="BA842" i="3"/>
  <c r="AZ842" i="3"/>
  <c r="BA841" i="3"/>
  <c r="AZ841" i="3"/>
  <c r="BA840" i="3"/>
  <c r="AZ840" i="3"/>
  <c r="BA839" i="3"/>
  <c r="AZ839" i="3"/>
  <c r="BA838" i="3"/>
  <c r="AZ838" i="3"/>
  <c r="BA837" i="3"/>
  <c r="AZ837" i="3"/>
  <c r="BA836" i="3"/>
  <c r="AZ836" i="3"/>
  <c r="BA835" i="3"/>
  <c r="AZ835" i="3"/>
  <c r="BA834" i="3"/>
  <c r="AZ834" i="3"/>
  <c r="BA833" i="3"/>
  <c r="AZ833" i="3"/>
  <c r="BA832" i="3"/>
  <c r="AZ832" i="3"/>
  <c r="BA831" i="3"/>
  <c r="AZ831" i="3"/>
  <c r="BA830" i="3"/>
  <c r="AZ830" i="3"/>
  <c r="BA829" i="3"/>
  <c r="AZ829" i="3"/>
  <c r="BA828" i="3"/>
  <c r="AZ828" i="3"/>
  <c r="BA827" i="3"/>
  <c r="AZ827" i="3"/>
  <c r="BA826" i="3"/>
  <c r="AZ826" i="3"/>
  <c r="BA825" i="3"/>
  <c r="AZ825" i="3"/>
  <c r="BA824" i="3"/>
  <c r="AZ824" i="3"/>
  <c r="BA823" i="3"/>
  <c r="AZ823" i="3"/>
  <c r="BA822" i="3"/>
  <c r="AZ822" i="3"/>
  <c r="BA821" i="3"/>
  <c r="AZ821" i="3"/>
  <c r="BA820" i="3"/>
  <c r="AZ820" i="3"/>
  <c r="BA819" i="3"/>
  <c r="AZ819" i="3"/>
  <c r="BA818" i="3"/>
  <c r="AZ818" i="3"/>
  <c r="BA817" i="3"/>
  <c r="AZ817" i="3"/>
  <c r="BA816" i="3"/>
  <c r="AZ816" i="3"/>
  <c r="BA815" i="3"/>
  <c r="AZ815" i="3"/>
  <c r="BA814" i="3"/>
  <c r="AZ814" i="3"/>
  <c r="BA813" i="3"/>
  <c r="AZ813" i="3"/>
  <c r="BA812" i="3"/>
  <c r="AZ812" i="3"/>
  <c r="BA811" i="3"/>
  <c r="AZ811" i="3"/>
  <c r="BA810" i="3"/>
  <c r="AZ810" i="3"/>
  <c r="BA809" i="3"/>
  <c r="AZ809" i="3"/>
  <c r="BA808" i="3"/>
  <c r="AZ808" i="3"/>
  <c r="BA807" i="3"/>
  <c r="AZ807" i="3"/>
  <c r="BA806" i="3"/>
  <c r="AZ806" i="3"/>
  <c r="BA805" i="3"/>
  <c r="AZ805" i="3"/>
  <c r="BA804" i="3"/>
  <c r="AZ804" i="3"/>
  <c r="BA803" i="3"/>
  <c r="AZ803" i="3"/>
  <c r="BA802" i="3"/>
  <c r="AZ802" i="3"/>
  <c r="BA801" i="3"/>
  <c r="AZ801" i="3"/>
  <c r="BA800" i="3"/>
  <c r="AZ800" i="3"/>
  <c r="BA799" i="3"/>
  <c r="AZ799" i="3"/>
  <c r="BA798" i="3"/>
  <c r="AZ798" i="3"/>
  <c r="BA797" i="3"/>
  <c r="AZ797" i="3"/>
  <c r="BA796" i="3"/>
  <c r="AZ796" i="3"/>
  <c r="BA795" i="3"/>
  <c r="AZ795" i="3"/>
  <c r="BA794" i="3"/>
  <c r="AZ794" i="3"/>
  <c r="BA793" i="3"/>
  <c r="AZ793" i="3"/>
  <c r="BA792" i="3"/>
  <c r="AZ792" i="3"/>
  <c r="BA791" i="3"/>
  <c r="AZ791" i="3"/>
  <c r="BA790" i="3"/>
  <c r="AZ790" i="3"/>
  <c r="BA789" i="3"/>
  <c r="AZ789" i="3"/>
  <c r="BA788" i="3"/>
  <c r="AZ788" i="3"/>
  <c r="BA787" i="3"/>
  <c r="AZ787" i="3"/>
  <c r="BA786" i="3"/>
  <c r="AZ786" i="3"/>
  <c r="BA785" i="3"/>
  <c r="AZ785" i="3"/>
  <c r="BA784" i="3"/>
  <c r="AZ784" i="3"/>
  <c r="BA783" i="3"/>
  <c r="AZ783" i="3"/>
  <c r="BA782" i="3"/>
  <c r="AZ782" i="3"/>
  <c r="BA781" i="3"/>
  <c r="AZ781" i="3"/>
  <c r="BA780" i="3"/>
  <c r="AZ780" i="3"/>
  <c r="BA779" i="3"/>
  <c r="AZ779" i="3"/>
  <c r="BA778" i="3"/>
  <c r="AZ778" i="3"/>
  <c r="BA777" i="3"/>
  <c r="AZ777" i="3"/>
  <c r="BA776" i="3"/>
  <c r="AZ776" i="3"/>
  <c r="BA775" i="3"/>
  <c r="AZ775" i="3"/>
  <c r="BA774" i="3"/>
  <c r="AZ774" i="3"/>
  <c r="BA773" i="3"/>
  <c r="AZ773" i="3"/>
  <c r="BA772" i="3"/>
  <c r="AZ772" i="3"/>
  <c r="BA771" i="3"/>
  <c r="AZ771" i="3"/>
  <c r="BA770" i="3"/>
  <c r="AZ770" i="3"/>
  <c r="BA769" i="3"/>
  <c r="AZ769" i="3"/>
  <c r="BA768" i="3"/>
  <c r="AZ768" i="3"/>
  <c r="BA767" i="3"/>
  <c r="AZ767" i="3"/>
  <c r="BA766" i="3"/>
  <c r="AZ766" i="3"/>
  <c r="BA765" i="3"/>
  <c r="AZ765" i="3"/>
  <c r="BA764" i="3"/>
  <c r="AZ764" i="3"/>
  <c r="BA763" i="3"/>
  <c r="AZ763" i="3"/>
  <c r="BA762" i="3"/>
  <c r="AZ762" i="3"/>
  <c r="BA761" i="3"/>
  <c r="AZ761" i="3"/>
  <c r="BA760" i="3"/>
  <c r="AZ760" i="3"/>
  <c r="BA759" i="3"/>
  <c r="AZ759" i="3"/>
  <c r="BA758" i="3"/>
  <c r="AZ758" i="3"/>
  <c r="BA757" i="3"/>
  <c r="AZ757" i="3"/>
  <c r="BA756" i="3"/>
  <c r="AZ756" i="3"/>
  <c r="BA755" i="3"/>
  <c r="AZ755" i="3"/>
  <c r="BA754" i="3"/>
  <c r="AZ754" i="3"/>
  <c r="BA753" i="3"/>
  <c r="AZ753" i="3"/>
  <c r="BA752" i="3"/>
  <c r="AZ752" i="3"/>
  <c r="BA751" i="3"/>
  <c r="AZ751" i="3"/>
  <c r="BA750" i="3"/>
  <c r="AZ750" i="3"/>
  <c r="BA749" i="3"/>
  <c r="AZ749" i="3"/>
  <c r="BA748" i="3"/>
  <c r="AZ748" i="3"/>
  <c r="BA747" i="3"/>
  <c r="AZ747" i="3"/>
  <c r="BA746" i="3"/>
  <c r="AZ746" i="3"/>
  <c r="BA745" i="3"/>
  <c r="AZ745" i="3"/>
  <c r="BA744" i="3"/>
  <c r="AZ744" i="3"/>
  <c r="BA743" i="3"/>
  <c r="AZ743" i="3"/>
  <c r="BA742" i="3"/>
  <c r="AZ742" i="3"/>
  <c r="BA741" i="3"/>
  <c r="AZ741" i="3"/>
  <c r="BA740" i="3"/>
  <c r="AZ740" i="3"/>
  <c r="BA739" i="3"/>
  <c r="AZ739" i="3"/>
  <c r="BA738" i="3"/>
  <c r="AZ738" i="3"/>
  <c r="BA737" i="3"/>
  <c r="AZ737" i="3"/>
  <c r="BA736" i="3"/>
  <c r="AZ736" i="3"/>
  <c r="BA735" i="3"/>
  <c r="AZ735" i="3"/>
  <c r="BA734" i="3"/>
  <c r="AZ734" i="3"/>
  <c r="BA733" i="3"/>
  <c r="AZ733" i="3"/>
  <c r="BA732" i="3"/>
  <c r="AZ732" i="3"/>
  <c r="BA731" i="3"/>
  <c r="AZ731" i="3"/>
  <c r="BA730" i="3"/>
  <c r="AZ730" i="3"/>
  <c r="BA729" i="3"/>
  <c r="AZ729" i="3"/>
  <c r="BA728" i="3"/>
  <c r="AZ728" i="3"/>
  <c r="BA727" i="3"/>
  <c r="AZ727" i="3"/>
  <c r="BA726" i="3"/>
  <c r="AZ726" i="3"/>
  <c r="BA725" i="3"/>
  <c r="AZ725" i="3"/>
  <c r="BA724" i="3"/>
  <c r="AZ724" i="3"/>
  <c r="BA723" i="3"/>
  <c r="AZ723" i="3"/>
  <c r="BA722" i="3"/>
  <c r="AZ722" i="3"/>
  <c r="BA721" i="3"/>
  <c r="AZ721" i="3"/>
  <c r="BA720" i="3"/>
  <c r="AZ720" i="3"/>
  <c r="BA719" i="3"/>
  <c r="AZ719" i="3"/>
  <c r="BA718" i="3"/>
  <c r="AZ718" i="3"/>
  <c r="BA717" i="3"/>
  <c r="AZ717" i="3"/>
  <c r="BA716" i="3"/>
  <c r="AZ716" i="3"/>
  <c r="BA715" i="3"/>
  <c r="AZ715" i="3"/>
  <c r="BA714" i="3"/>
  <c r="AZ714" i="3"/>
  <c r="BA713" i="3"/>
  <c r="AZ713" i="3"/>
  <c r="BA712" i="3"/>
  <c r="AZ712" i="3"/>
  <c r="BA711" i="3"/>
  <c r="AZ711" i="3"/>
  <c r="BA710" i="3"/>
  <c r="AZ710" i="3"/>
  <c r="BA709" i="3"/>
  <c r="AZ709" i="3"/>
  <c r="BA708" i="3"/>
  <c r="AZ708" i="3"/>
  <c r="BA707" i="3"/>
  <c r="AZ707" i="3"/>
  <c r="BA706" i="3"/>
  <c r="AZ706" i="3"/>
  <c r="BA705" i="3"/>
  <c r="AZ705" i="3"/>
  <c r="BA704" i="3"/>
  <c r="AZ704" i="3"/>
  <c r="BA703" i="3"/>
  <c r="AZ703" i="3"/>
  <c r="BA702" i="3"/>
  <c r="AZ702" i="3"/>
  <c r="BA701" i="3"/>
  <c r="AZ701" i="3"/>
  <c r="BA700" i="3"/>
  <c r="AZ700" i="3"/>
  <c r="BA699" i="3"/>
  <c r="AZ699" i="3"/>
  <c r="BA698" i="3"/>
  <c r="AZ698" i="3"/>
  <c r="BA697" i="3"/>
  <c r="AZ697" i="3"/>
  <c r="BA696" i="3"/>
  <c r="AZ696" i="3"/>
  <c r="BA695" i="3"/>
  <c r="AZ695" i="3"/>
  <c r="BA694" i="3"/>
  <c r="AZ694" i="3"/>
  <c r="BA693" i="3"/>
  <c r="AZ693" i="3"/>
  <c r="BA692" i="3"/>
  <c r="AZ692" i="3"/>
  <c r="BA691" i="3"/>
  <c r="AZ691" i="3"/>
  <c r="BA690" i="3"/>
  <c r="AZ690" i="3"/>
  <c r="BA689" i="3"/>
  <c r="AZ689" i="3"/>
  <c r="BA688" i="3"/>
  <c r="AZ688" i="3"/>
  <c r="BA687" i="3"/>
  <c r="AZ687" i="3"/>
  <c r="BA686" i="3"/>
  <c r="AZ686" i="3"/>
  <c r="BA685" i="3"/>
  <c r="AZ685" i="3"/>
  <c r="BA684" i="3"/>
  <c r="AZ684" i="3"/>
  <c r="BA683" i="3"/>
  <c r="AZ683" i="3"/>
  <c r="BA682" i="3"/>
  <c r="AZ682" i="3"/>
  <c r="BA681" i="3"/>
  <c r="AZ681" i="3"/>
  <c r="BA680" i="3"/>
  <c r="AZ680" i="3"/>
  <c r="BA679" i="3"/>
  <c r="AZ679" i="3"/>
  <c r="BA678" i="3"/>
  <c r="AZ678" i="3"/>
  <c r="AM678" i="3"/>
  <c r="BA677" i="3"/>
  <c r="AZ677" i="3"/>
  <c r="AM677" i="3"/>
  <c r="BA676" i="3"/>
  <c r="AZ676" i="3"/>
  <c r="AM676" i="3"/>
  <c r="BA675" i="3"/>
  <c r="AZ675" i="3"/>
  <c r="AM675" i="3"/>
  <c r="BA674" i="3"/>
  <c r="AZ674" i="3"/>
  <c r="AM674" i="3"/>
  <c r="BA673" i="3"/>
  <c r="AZ673" i="3"/>
  <c r="AM673" i="3"/>
  <c r="BA672" i="3"/>
  <c r="AZ672" i="3"/>
  <c r="AM672" i="3"/>
  <c r="BA671" i="3"/>
  <c r="AZ671" i="3"/>
  <c r="AM671" i="3"/>
  <c r="BA670" i="3"/>
  <c r="AZ670" i="3"/>
  <c r="AM670" i="3"/>
  <c r="BA669" i="3"/>
  <c r="AZ669" i="3"/>
  <c r="AM669" i="3"/>
  <c r="BA668" i="3"/>
  <c r="AZ668" i="3"/>
  <c r="AM668" i="3"/>
  <c r="BA667" i="3"/>
  <c r="AZ667" i="3"/>
  <c r="AM667" i="3"/>
  <c r="BA666" i="3"/>
  <c r="AZ666" i="3"/>
  <c r="AM666" i="3"/>
  <c r="BA665" i="3"/>
  <c r="AZ665" i="3"/>
  <c r="AM665" i="3"/>
  <c r="BA664" i="3"/>
  <c r="AZ664" i="3"/>
  <c r="AM664" i="3"/>
  <c r="BA663" i="3"/>
  <c r="AZ663" i="3"/>
  <c r="AM663" i="3"/>
  <c r="BA662" i="3"/>
  <c r="AZ662" i="3"/>
  <c r="AM662" i="3"/>
  <c r="BA661" i="3"/>
  <c r="AZ661" i="3"/>
  <c r="AM661" i="3"/>
  <c r="BA660" i="3"/>
  <c r="AZ660" i="3"/>
  <c r="AM660" i="3"/>
  <c r="BA659" i="3"/>
  <c r="AZ659" i="3"/>
  <c r="AM659" i="3"/>
  <c r="BA658" i="3"/>
  <c r="AZ658" i="3"/>
  <c r="AM658" i="3"/>
  <c r="BA657" i="3"/>
  <c r="AZ657" i="3"/>
  <c r="AM657" i="3"/>
  <c r="BA656" i="3"/>
  <c r="AZ656" i="3"/>
  <c r="AM656" i="3"/>
  <c r="BA655" i="3"/>
  <c r="AZ655" i="3"/>
  <c r="AM655" i="3"/>
  <c r="BA654" i="3"/>
  <c r="AZ654" i="3"/>
  <c r="AM654" i="3"/>
  <c r="BA653" i="3"/>
  <c r="AZ653" i="3"/>
  <c r="AM653" i="3"/>
  <c r="BA652" i="3"/>
  <c r="AZ652" i="3"/>
  <c r="AM652" i="3"/>
  <c r="BA651" i="3"/>
  <c r="AZ651" i="3"/>
  <c r="AM651" i="3"/>
  <c r="BA650" i="3"/>
  <c r="AZ650" i="3"/>
  <c r="AM650" i="3"/>
  <c r="BA649" i="3"/>
  <c r="AZ649" i="3"/>
  <c r="AM649" i="3"/>
  <c r="BA648" i="3"/>
  <c r="AZ648" i="3"/>
  <c r="AM648" i="3"/>
  <c r="BA647" i="3"/>
  <c r="AZ647" i="3"/>
  <c r="AM647" i="3"/>
  <c r="BA646" i="3"/>
  <c r="AZ646" i="3"/>
  <c r="AM646" i="3"/>
  <c r="BA645" i="3"/>
  <c r="AZ645" i="3"/>
  <c r="AM645" i="3"/>
  <c r="BA644" i="3"/>
  <c r="AZ644" i="3"/>
  <c r="AM644" i="3"/>
  <c r="BA643" i="3"/>
  <c r="AZ643" i="3"/>
  <c r="AM643" i="3"/>
  <c r="BA642" i="3"/>
  <c r="AZ642" i="3"/>
  <c r="AM642" i="3"/>
  <c r="BA641" i="3"/>
  <c r="AZ641" i="3"/>
  <c r="AM641" i="3"/>
  <c r="BA640" i="3"/>
  <c r="AZ640" i="3"/>
  <c r="AM640" i="3"/>
  <c r="BA639" i="3"/>
  <c r="AZ639" i="3"/>
  <c r="AM639" i="3"/>
  <c r="BA638" i="3"/>
  <c r="AZ638" i="3"/>
  <c r="AM638" i="3"/>
  <c r="BA637" i="3"/>
  <c r="AZ637" i="3"/>
  <c r="AM637" i="3"/>
  <c r="BA636" i="3"/>
  <c r="AZ636" i="3"/>
  <c r="AM636" i="3"/>
  <c r="BA635" i="3"/>
  <c r="AZ635" i="3"/>
  <c r="AM635" i="3"/>
  <c r="BA634" i="3"/>
  <c r="AZ634" i="3"/>
  <c r="AM634" i="3"/>
  <c r="BA633" i="3"/>
  <c r="AZ633" i="3"/>
  <c r="AM633" i="3"/>
  <c r="BA632" i="3"/>
  <c r="AZ632" i="3"/>
  <c r="AM632" i="3"/>
  <c r="BA631" i="3"/>
  <c r="AZ631" i="3"/>
  <c r="AM631" i="3"/>
  <c r="BA630" i="3"/>
  <c r="AZ630" i="3"/>
  <c r="AM630" i="3"/>
  <c r="BA629" i="3"/>
  <c r="AZ629" i="3"/>
  <c r="AM629" i="3"/>
  <c r="BA628" i="3"/>
  <c r="AZ628" i="3"/>
  <c r="AM628" i="3"/>
  <c r="BA627" i="3"/>
  <c r="AZ627" i="3"/>
  <c r="AM627" i="3"/>
  <c r="BA626" i="3"/>
  <c r="AZ626" i="3"/>
  <c r="AM626" i="3"/>
  <c r="BA625" i="3"/>
  <c r="AZ625" i="3"/>
  <c r="AM625" i="3"/>
  <c r="BA624" i="3"/>
  <c r="AZ624" i="3"/>
  <c r="AM624" i="3"/>
  <c r="BA623" i="3"/>
  <c r="AZ623" i="3"/>
  <c r="AM623" i="3"/>
  <c r="BA622" i="3"/>
  <c r="AZ622" i="3"/>
  <c r="AM622" i="3"/>
  <c r="BA621" i="3"/>
  <c r="AZ621" i="3"/>
  <c r="AM621" i="3"/>
  <c r="BA620" i="3"/>
  <c r="AZ620" i="3"/>
  <c r="AM620" i="3"/>
  <c r="BA619" i="3"/>
  <c r="AZ619" i="3"/>
  <c r="AM619" i="3"/>
  <c r="BA618" i="3"/>
  <c r="AZ618" i="3"/>
  <c r="AM618" i="3"/>
  <c r="BA617" i="3"/>
  <c r="AZ617" i="3"/>
  <c r="AM617" i="3"/>
  <c r="BA616" i="3"/>
  <c r="AZ616" i="3"/>
  <c r="AM616" i="3"/>
  <c r="BA615" i="3"/>
  <c r="AZ615" i="3"/>
  <c r="AM615" i="3"/>
  <c r="BA614" i="3"/>
  <c r="AZ614" i="3"/>
  <c r="AM614" i="3"/>
  <c r="BA613" i="3"/>
  <c r="AZ613" i="3"/>
  <c r="AM613" i="3"/>
  <c r="BA612" i="3"/>
  <c r="AZ612" i="3"/>
  <c r="AM612" i="3"/>
  <c r="BA611" i="3"/>
  <c r="AZ611" i="3"/>
  <c r="AM611" i="3"/>
  <c r="BA610" i="3"/>
  <c r="AZ610" i="3"/>
  <c r="AM610" i="3"/>
  <c r="BA609" i="3"/>
  <c r="AZ609" i="3"/>
  <c r="AM609" i="3"/>
  <c r="BA608" i="3"/>
  <c r="AZ608" i="3"/>
  <c r="AM608" i="3"/>
  <c r="BA607" i="3"/>
  <c r="AZ607" i="3"/>
  <c r="AM607" i="3"/>
  <c r="BA606" i="3"/>
  <c r="AZ606" i="3"/>
  <c r="AM606" i="3"/>
  <c r="BA605" i="3"/>
  <c r="AZ605" i="3"/>
  <c r="AM605" i="3"/>
  <c r="BA604" i="3"/>
  <c r="AZ604" i="3"/>
  <c r="AM604" i="3"/>
  <c r="BA603" i="3"/>
  <c r="AZ603" i="3"/>
  <c r="AM603" i="3"/>
  <c r="BA602" i="3"/>
  <c r="AZ602" i="3"/>
  <c r="AM602" i="3"/>
  <c r="BA601" i="3"/>
  <c r="AZ601" i="3"/>
  <c r="AM601" i="3"/>
  <c r="BA600" i="3"/>
  <c r="AZ600" i="3"/>
  <c r="AM600" i="3"/>
  <c r="BA599" i="3"/>
  <c r="AZ599" i="3"/>
  <c r="AM599" i="3"/>
  <c r="BA598" i="3"/>
  <c r="AZ598" i="3"/>
  <c r="AM598" i="3"/>
  <c r="BA597" i="3"/>
  <c r="AZ597" i="3"/>
  <c r="AM597" i="3"/>
  <c r="BA596" i="3"/>
  <c r="AZ596" i="3"/>
  <c r="AM596" i="3"/>
  <c r="BA595" i="3"/>
  <c r="AZ595" i="3"/>
  <c r="AM595" i="3"/>
  <c r="BA594" i="3"/>
  <c r="AZ594" i="3"/>
  <c r="AM594" i="3"/>
  <c r="BA593" i="3"/>
  <c r="AZ593" i="3"/>
  <c r="AM593" i="3"/>
  <c r="BA592" i="3"/>
  <c r="AZ592" i="3"/>
  <c r="AM592" i="3"/>
  <c r="BA591" i="3"/>
  <c r="AZ591" i="3"/>
  <c r="AM591" i="3"/>
  <c r="BA590" i="3"/>
  <c r="AZ590" i="3"/>
  <c r="AM590" i="3"/>
  <c r="BA589" i="3"/>
  <c r="AZ589" i="3"/>
  <c r="AM589" i="3"/>
  <c r="BA588" i="3"/>
  <c r="AZ588" i="3"/>
  <c r="AM588" i="3"/>
  <c r="BA587" i="3"/>
  <c r="AZ587" i="3"/>
  <c r="AM587" i="3"/>
  <c r="BA586" i="3"/>
  <c r="AZ586" i="3"/>
  <c r="AM586" i="3"/>
  <c r="BA585" i="3"/>
  <c r="AZ585" i="3"/>
  <c r="AM585" i="3"/>
  <c r="BA584" i="3"/>
  <c r="AZ584" i="3"/>
  <c r="AM584" i="3"/>
  <c r="BA583" i="3"/>
  <c r="AZ583" i="3"/>
  <c r="AM583" i="3"/>
  <c r="BA582" i="3"/>
  <c r="AZ582" i="3"/>
  <c r="AM582" i="3"/>
  <c r="BA581" i="3"/>
  <c r="AZ581" i="3"/>
  <c r="AM581" i="3"/>
  <c r="BA580" i="3"/>
  <c r="AZ580" i="3"/>
  <c r="AM580" i="3"/>
  <c r="BA579" i="3"/>
  <c r="AZ579" i="3"/>
  <c r="AM579" i="3"/>
  <c r="BA578" i="3"/>
  <c r="AZ578" i="3"/>
  <c r="AM578" i="3"/>
  <c r="BA577" i="3"/>
  <c r="AZ577" i="3"/>
  <c r="AM577" i="3"/>
  <c r="BA576" i="3"/>
  <c r="AZ576" i="3"/>
  <c r="AM576" i="3"/>
  <c r="BA575" i="3"/>
  <c r="AZ575" i="3"/>
  <c r="AM575" i="3"/>
  <c r="BA574" i="3"/>
  <c r="AZ574" i="3"/>
  <c r="AM574" i="3"/>
  <c r="BA573" i="3"/>
  <c r="AZ573" i="3"/>
  <c r="AM573" i="3"/>
  <c r="BA572" i="3"/>
  <c r="AZ572" i="3"/>
  <c r="AM572" i="3"/>
  <c r="BA571" i="3"/>
  <c r="AZ571" i="3"/>
  <c r="AM571" i="3"/>
  <c r="BA570" i="3"/>
  <c r="AZ570" i="3"/>
  <c r="AM570" i="3"/>
  <c r="BA569" i="3"/>
  <c r="AZ569" i="3"/>
  <c r="AM569" i="3"/>
  <c r="BA568" i="3"/>
  <c r="AZ568" i="3"/>
  <c r="AM568" i="3"/>
  <c r="BA567" i="3"/>
  <c r="AZ567" i="3"/>
  <c r="AM567" i="3"/>
  <c r="BA566" i="3"/>
  <c r="AZ566" i="3"/>
  <c r="AM566" i="3"/>
  <c r="BA565" i="3"/>
  <c r="AZ565" i="3"/>
  <c r="AM565" i="3"/>
  <c r="BA564" i="3"/>
  <c r="AZ564" i="3"/>
  <c r="AM564" i="3"/>
  <c r="BA563" i="3"/>
  <c r="AZ563" i="3"/>
  <c r="AM563" i="3"/>
  <c r="BA562" i="3"/>
  <c r="AZ562" i="3"/>
  <c r="AM562" i="3"/>
  <c r="BA561" i="3"/>
  <c r="AZ561" i="3"/>
  <c r="AM561" i="3"/>
  <c r="BA560" i="3"/>
  <c r="AZ560" i="3"/>
  <c r="AM560" i="3"/>
  <c r="BA559" i="3"/>
  <c r="AZ559" i="3"/>
  <c r="AM559" i="3"/>
  <c r="BA558" i="3"/>
  <c r="AZ558" i="3"/>
  <c r="AM558" i="3"/>
  <c r="BA557" i="3"/>
  <c r="AZ557" i="3"/>
  <c r="AM557" i="3"/>
  <c r="BA556" i="3"/>
  <c r="AZ556" i="3"/>
  <c r="AM556" i="3"/>
  <c r="BA555" i="3"/>
  <c r="AZ555" i="3"/>
  <c r="AM555" i="3"/>
  <c r="BA554" i="3"/>
  <c r="AZ554" i="3"/>
  <c r="AM554" i="3"/>
  <c r="BA553" i="3"/>
  <c r="AZ553" i="3"/>
  <c r="AM553" i="3"/>
  <c r="BA552" i="3"/>
  <c r="AZ552" i="3"/>
  <c r="AM552" i="3"/>
  <c r="BA551" i="3"/>
  <c r="AZ551" i="3"/>
  <c r="AM551" i="3"/>
  <c r="BA550" i="3"/>
  <c r="AZ550" i="3"/>
  <c r="AM550" i="3"/>
  <c r="BA549" i="3"/>
  <c r="AZ549" i="3"/>
  <c r="AM549" i="3"/>
  <c r="BA548" i="3"/>
  <c r="AZ548" i="3"/>
  <c r="AM548" i="3"/>
  <c r="BA547" i="3"/>
  <c r="AZ547" i="3"/>
  <c r="AM547" i="3"/>
  <c r="BA546" i="3"/>
  <c r="AZ546" i="3"/>
  <c r="AM546" i="3"/>
  <c r="BA545" i="3"/>
  <c r="AZ545" i="3"/>
  <c r="AM545" i="3"/>
  <c r="BA544" i="3"/>
  <c r="AZ544" i="3"/>
  <c r="AM544" i="3"/>
  <c r="BA543" i="3"/>
  <c r="AZ543" i="3"/>
  <c r="AM543" i="3"/>
  <c r="BA542" i="3"/>
  <c r="AZ542" i="3"/>
  <c r="AM542" i="3"/>
  <c r="BA541" i="3"/>
  <c r="AZ541" i="3"/>
  <c r="AM541" i="3"/>
  <c r="BA540" i="3"/>
  <c r="AZ540" i="3"/>
  <c r="AM540" i="3"/>
  <c r="BA539" i="3"/>
  <c r="AZ539" i="3"/>
  <c r="AM539" i="3"/>
  <c r="BA538" i="3"/>
  <c r="AZ538" i="3"/>
  <c r="AM538" i="3"/>
  <c r="BA537" i="3"/>
  <c r="AZ537" i="3"/>
  <c r="AM537" i="3"/>
  <c r="BA536" i="3"/>
  <c r="AZ536" i="3"/>
  <c r="AM536" i="3"/>
  <c r="BA535" i="3"/>
  <c r="AZ535" i="3"/>
  <c r="AM535" i="3"/>
  <c r="BA534" i="3"/>
  <c r="AZ534" i="3"/>
  <c r="AM534" i="3"/>
  <c r="BA533" i="3"/>
  <c r="AZ533" i="3"/>
  <c r="AM533" i="3"/>
  <c r="BA532" i="3"/>
  <c r="AZ532" i="3"/>
  <c r="AM532" i="3"/>
  <c r="BA531" i="3"/>
  <c r="AZ531" i="3"/>
  <c r="AM531" i="3"/>
  <c r="BA530" i="3"/>
  <c r="AZ530" i="3"/>
  <c r="AM530" i="3"/>
  <c r="BA529" i="3"/>
  <c r="AZ529" i="3"/>
  <c r="AM529" i="3"/>
  <c r="BA528" i="3"/>
  <c r="AZ528" i="3"/>
  <c r="AM528" i="3"/>
  <c r="BA527" i="3"/>
  <c r="AZ527" i="3"/>
  <c r="AM527" i="3"/>
  <c r="BA526" i="3"/>
  <c r="AZ526" i="3"/>
  <c r="AM526" i="3"/>
  <c r="BA525" i="3"/>
  <c r="AZ525" i="3"/>
  <c r="AM525" i="3"/>
  <c r="BA524" i="3"/>
  <c r="AZ524" i="3"/>
  <c r="AM524" i="3"/>
  <c r="BA523" i="3"/>
  <c r="AZ523" i="3"/>
  <c r="AM523" i="3"/>
  <c r="BA522" i="3"/>
  <c r="AZ522" i="3"/>
  <c r="AM522" i="3"/>
  <c r="BA521" i="3"/>
  <c r="AZ521" i="3"/>
  <c r="AM521" i="3"/>
  <c r="BA520" i="3"/>
  <c r="AZ520" i="3"/>
  <c r="AM520" i="3"/>
  <c r="BA519" i="3"/>
  <c r="AZ519" i="3"/>
  <c r="AM519" i="3"/>
  <c r="BA518" i="3"/>
  <c r="AZ518" i="3"/>
  <c r="AM518" i="3"/>
  <c r="BA517" i="3"/>
  <c r="AZ517" i="3"/>
  <c r="AM517" i="3"/>
  <c r="BA516" i="3"/>
  <c r="AZ516" i="3"/>
  <c r="AM516" i="3"/>
  <c r="BA515" i="3"/>
  <c r="AZ515" i="3"/>
  <c r="AM515" i="3"/>
  <c r="BA514" i="3"/>
  <c r="AZ514" i="3"/>
  <c r="AM514" i="3"/>
  <c r="BA513" i="3"/>
  <c r="AZ513" i="3"/>
  <c r="AM513" i="3"/>
  <c r="BA512" i="3"/>
  <c r="AZ512" i="3"/>
  <c r="AM512" i="3"/>
  <c r="BA511" i="3"/>
  <c r="AZ511" i="3"/>
  <c r="AM511" i="3"/>
  <c r="BA510" i="3"/>
  <c r="AZ510" i="3"/>
  <c r="AM510" i="3"/>
  <c r="BA509" i="3"/>
  <c r="AZ509" i="3"/>
  <c r="AM509" i="3"/>
  <c r="BA508" i="3"/>
  <c r="AZ508" i="3"/>
  <c r="AM508" i="3"/>
  <c r="BA507" i="3"/>
  <c r="AZ507" i="3"/>
  <c r="AM507" i="3"/>
  <c r="BA506" i="3"/>
  <c r="AZ506" i="3"/>
  <c r="AM506" i="3"/>
  <c r="BA505" i="3"/>
  <c r="AZ505" i="3"/>
  <c r="AM505" i="3"/>
  <c r="BA504" i="3"/>
  <c r="AZ504" i="3"/>
  <c r="AM504" i="3"/>
  <c r="BA503" i="3"/>
  <c r="AZ503" i="3"/>
  <c r="AM503" i="3"/>
  <c r="BA502" i="3"/>
  <c r="AZ502" i="3"/>
  <c r="AM502" i="3"/>
  <c r="BA501" i="3"/>
  <c r="AZ501" i="3"/>
  <c r="AM501" i="3"/>
  <c r="BA500" i="3"/>
  <c r="AZ500" i="3"/>
  <c r="AM500" i="3"/>
  <c r="BA499" i="3"/>
  <c r="AZ499" i="3"/>
  <c r="AM499" i="3"/>
  <c r="BA498" i="3"/>
  <c r="AZ498" i="3"/>
  <c r="AM498" i="3"/>
  <c r="BA497" i="3"/>
  <c r="AZ497" i="3"/>
  <c r="AM497" i="3"/>
  <c r="BA496" i="3"/>
  <c r="AZ496" i="3"/>
  <c r="AM496" i="3"/>
  <c r="BA495" i="3"/>
  <c r="AZ495" i="3"/>
  <c r="AM495" i="3"/>
  <c r="BA494" i="3"/>
  <c r="AZ494" i="3"/>
  <c r="AM494" i="3"/>
  <c r="BA493" i="3"/>
  <c r="AZ493" i="3"/>
  <c r="AM493" i="3"/>
  <c r="BA492" i="3"/>
  <c r="AZ492" i="3"/>
  <c r="AM492" i="3"/>
  <c r="BA491" i="3"/>
  <c r="AZ491" i="3"/>
  <c r="AM491" i="3"/>
  <c r="BA490" i="3"/>
  <c r="AZ490" i="3"/>
  <c r="AM490" i="3"/>
  <c r="BA489" i="3"/>
  <c r="AZ489" i="3"/>
  <c r="AM489" i="3"/>
  <c r="BA488" i="3"/>
  <c r="AZ488" i="3"/>
  <c r="AM488" i="3"/>
  <c r="BA487" i="3"/>
  <c r="AZ487" i="3"/>
  <c r="AM487" i="3"/>
  <c r="BA486" i="3"/>
  <c r="AZ486" i="3"/>
  <c r="AM486" i="3"/>
  <c r="BA485" i="3"/>
  <c r="AZ485" i="3"/>
  <c r="AM485" i="3"/>
  <c r="BA484" i="3"/>
  <c r="AZ484" i="3"/>
  <c r="AM484" i="3"/>
  <c r="BA483" i="3"/>
  <c r="AZ483" i="3"/>
  <c r="AM483" i="3"/>
  <c r="BA482" i="3"/>
  <c r="AZ482" i="3"/>
  <c r="AM482" i="3"/>
  <c r="BA481" i="3"/>
  <c r="AZ481" i="3"/>
  <c r="AM481" i="3"/>
  <c r="BA480" i="3"/>
  <c r="AZ480" i="3"/>
  <c r="AM480" i="3"/>
  <c r="BA479" i="3"/>
  <c r="AZ479" i="3"/>
  <c r="AM479" i="3"/>
  <c r="BA478" i="3"/>
  <c r="AZ478" i="3"/>
  <c r="AM478" i="3"/>
  <c r="BA477" i="3"/>
  <c r="AZ477" i="3"/>
  <c r="AM477" i="3"/>
  <c r="BA476" i="3"/>
  <c r="AZ476" i="3"/>
  <c r="AM476" i="3"/>
  <c r="BA475" i="3"/>
  <c r="AZ475" i="3"/>
  <c r="AM475" i="3"/>
  <c r="BA474" i="3"/>
  <c r="AZ474" i="3"/>
  <c r="AM474" i="3"/>
  <c r="BA473" i="3"/>
  <c r="AZ473" i="3"/>
  <c r="AM473" i="3"/>
  <c r="BA472" i="3"/>
  <c r="AZ472" i="3"/>
  <c r="AM472" i="3"/>
  <c r="BA471" i="3"/>
  <c r="AZ471" i="3"/>
  <c r="AM471" i="3"/>
  <c r="BA470" i="3"/>
  <c r="AZ470" i="3"/>
  <c r="AM470" i="3"/>
  <c r="BA469" i="3"/>
  <c r="AZ469" i="3"/>
  <c r="AM469" i="3"/>
  <c r="BA468" i="3"/>
  <c r="AZ468" i="3"/>
  <c r="AM468" i="3"/>
  <c r="BA467" i="3"/>
  <c r="AZ467" i="3"/>
  <c r="AM467" i="3"/>
  <c r="BA466" i="3"/>
  <c r="AZ466" i="3"/>
  <c r="AM466" i="3"/>
  <c r="BA465" i="3"/>
  <c r="AZ465" i="3"/>
  <c r="AM465" i="3"/>
  <c r="BA464" i="3"/>
  <c r="AZ464" i="3"/>
  <c r="AM464" i="3"/>
  <c r="BA463" i="3"/>
  <c r="AZ463" i="3"/>
  <c r="AM463" i="3"/>
  <c r="BA462" i="3"/>
  <c r="AZ462" i="3"/>
  <c r="AM462" i="3"/>
  <c r="BA461" i="3"/>
  <c r="AZ461" i="3"/>
  <c r="AM461" i="3"/>
  <c r="BA460" i="3"/>
  <c r="AZ460" i="3"/>
  <c r="AM460" i="3"/>
  <c r="BA459" i="3"/>
  <c r="AZ459" i="3"/>
  <c r="AM459" i="3"/>
  <c r="BA458" i="3"/>
  <c r="AZ458" i="3"/>
  <c r="AM458" i="3"/>
  <c r="BA457" i="3"/>
  <c r="AZ457" i="3"/>
  <c r="AM457" i="3"/>
  <c r="BA456" i="3"/>
  <c r="AZ456" i="3"/>
  <c r="AM456" i="3"/>
  <c r="BA455" i="3"/>
  <c r="AZ455" i="3"/>
  <c r="AM455" i="3"/>
  <c r="BA454" i="3"/>
  <c r="AZ454" i="3"/>
  <c r="AM454" i="3"/>
  <c r="BA453" i="3"/>
  <c r="AZ453" i="3"/>
  <c r="AM453" i="3"/>
  <c r="BA452" i="3"/>
  <c r="AZ452" i="3"/>
  <c r="AM452" i="3"/>
  <c r="BA451" i="3"/>
  <c r="AZ451" i="3"/>
  <c r="AM451" i="3"/>
  <c r="BA450" i="3"/>
  <c r="AZ450" i="3"/>
  <c r="AM450" i="3"/>
  <c r="BA449" i="3"/>
  <c r="AZ449" i="3"/>
  <c r="AM449" i="3"/>
  <c r="BA448" i="3"/>
  <c r="AZ448" i="3"/>
  <c r="AM448" i="3"/>
  <c r="BA447" i="3"/>
  <c r="AZ447" i="3"/>
  <c r="AM447" i="3"/>
  <c r="BA446" i="3"/>
  <c r="AZ446" i="3"/>
  <c r="AM446" i="3"/>
  <c r="BA445" i="3"/>
  <c r="AZ445" i="3"/>
  <c r="AM445" i="3"/>
  <c r="BA444" i="3"/>
  <c r="AZ444" i="3"/>
  <c r="AM444" i="3"/>
  <c r="BA443" i="3"/>
  <c r="AZ443" i="3"/>
  <c r="AM443" i="3"/>
  <c r="BA442" i="3"/>
  <c r="AZ442" i="3"/>
  <c r="AM442" i="3"/>
  <c r="BA441" i="3"/>
  <c r="AZ441" i="3"/>
  <c r="AM441" i="3"/>
  <c r="BA440" i="3"/>
  <c r="AZ440" i="3"/>
  <c r="AM440" i="3"/>
  <c r="BA439" i="3"/>
  <c r="AZ439" i="3"/>
  <c r="AM439" i="3"/>
  <c r="BA438" i="3"/>
  <c r="AZ438" i="3"/>
  <c r="AM438" i="3"/>
  <c r="BA437" i="3"/>
  <c r="AZ437" i="3"/>
  <c r="AM437" i="3"/>
  <c r="BA436" i="3"/>
  <c r="AZ436" i="3"/>
  <c r="AM436" i="3"/>
  <c r="BA435" i="3"/>
  <c r="AZ435" i="3"/>
  <c r="AM435" i="3"/>
  <c r="BA434" i="3"/>
  <c r="AZ434" i="3"/>
  <c r="AM434" i="3"/>
  <c r="BA433" i="3"/>
  <c r="AZ433" i="3"/>
  <c r="AM433" i="3"/>
  <c r="BA432" i="3"/>
  <c r="AZ432" i="3"/>
  <c r="AM432" i="3"/>
  <c r="BA431" i="3"/>
  <c r="AZ431" i="3"/>
  <c r="AM431" i="3"/>
  <c r="BA430" i="3"/>
  <c r="AZ430" i="3"/>
  <c r="AM430" i="3"/>
  <c r="BA429" i="3"/>
  <c r="AZ429" i="3"/>
  <c r="AM429" i="3"/>
  <c r="BA428" i="3"/>
  <c r="AZ428" i="3"/>
  <c r="AM428" i="3"/>
  <c r="BA427" i="3"/>
  <c r="AZ427" i="3"/>
  <c r="AM427" i="3"/>
  <c r="BA426" i="3"/>
  <c r="AZ426" i="3"/>
  <c r="AM426" i="3"/>
  <c r="BA425" i="3"/>
  <c r="AZ425" i="3"/>
  <c r="AM425" i="3"/>
  <c r="BA424" i="3"/>
  <c r="AZ424" i="3"/>
  <c r="AM424" i="3"/>
  <c r="BA423" i="3"/>
  <c r="AZ423" i="3"/>
  <c r="AM423" i="3"/>
  <c r="BA422" i="3"/>
  <c r="AZ422" i="3"/>
  <c r="AM422" i="3"/>
  <c r="BA421" i="3"/>
  <c r="AZ421" i="3"/>
  <c r="AM421" i="3"/>
  <c r="BA420" i="3"/>
  <c r="AZ420" i="3"/>
  <c r="AM420" i="3"/>
  <c r="BA419" i="3"/>
  <c r="AZ419" i="3"/>
  <c r="AM419" i="3"/>
  <c r="BA418" i="3"/>
  <c r="AZ418" i="3"/>
  <c r="AM418" i="3"/>
  <c r="BA417" i="3"/>
  <c r="AZ417" i="3"/>
  <c r="AM417" i="3"/>
  <c r="BA416" i="3"/>
  <c r="AZ416" i="3"/>
  <c r="AM416" i="3"/>
  <c r="BA415" i="3"/>
  <c r="AZ415" i="3"/>
  <c r="AM415" i="3"/>
  <c r="BA414" i="3"/>
  <c r="AZ414" i="3"/>
  <c r="AM414" i="3"/>
  <c r="BA413" i="3"/>
  <c r="AZ413" i="3"/>
  <c r="AM413" i="3"/>
  <c r="BA412" i="3"/>
  <c r="AZ412" i="3"/>
  <c r="AM412" i="3"/>
  <c r="BA411" i="3"/>
  <c r="AZ411" i="3"/>
  <c r="AM411" i="3"/>
  <c r="BA410" i="3"/>
  <c r="AZ410" i="3"/>
  <c r="AM410" i="3"/>
  <c r="BA409" i="3"/>
  <c r="AZ409" i="3"/>
  <c r="AM409" i="3"/>
  <c r="BA408" i="3"/>
  <c r="AZ408" i="3"/>
  <c r="AM408" i="3"/>
  <c r="BA407" i="3"/>
  <c r="AZ407" i="3"/>
  <c r="AM407" i="3"/>
  <c r="BA406" i="3"/>
  <c r="AZ406" i="3"/>
  <c r="AM406" i="3"/>
  <c r="BA405" i="3"/>
  <c r="AZ405" i="3"/>
  <c r="AM405" i="3"/>
  <c r="BA404" i="3"/>
  <c r="AZ404" i="3"/>
  <c r="AM404" i="3"/>
  <c r="BA403" i="3"/>
  <c r="AZ403" i="3"/>
  <c r="AM403" i="3"/>
  <c r="BA402" i="3"/>
  <c r="AZ402" i="3"/>
  <c r="AM402" i="3"/>
  <c r="BA401" i="3"/>
  <c r="AZ401" i="3"/>
  <c r="AM401" i="3"/>
  <c r="BA400" i="3"/>
  <c r="AZ400" i="3"/>
  <c r="AM400" i="3"/>
  <c r="BA399" i="3"/>
  <c r="AZ399" i="3"/>
  <c r="AM399" i="3"/>
  <c r="BA398" i="3"/>
  <c r="AZ398" i="3"/>
  <c r="AM398" i="3"/>
  <c r="BA397" i="3"/>
  <c r="AZ397" i="3"/>
  <c r="AM397" i="3"/>
  <c r="BA396" i="3"/>
  <c r="AZ396" i="3"/>
  <c r="AM396" i="3"/>
  <c r="BA395" i="3"/>
  <c r="AZ395" i="3"/>
  <c r="AM395" i="3"/>
  <c r="BA394" i="3"/>
  <c r="AZ394" i="3"/>
  <c r="AM394" i="3"/>
  <c r="BA393" i="3"/>
  <c r="AZ393" i="3"/>
  <c r="AM393" i="3"/>
  <c r="BA392" i="3"/>
  <c r="AZ392" i="3"/>
  <c r="AM392" i="3"/>
  <c r="BA391" i="3"/>
  <c r="AZ391" i="3"/>
  <c r="AM391" i="3"/>
  <c r="BA390" i="3"/>
  <c r="AZ390" i="3"/>
  <c r="AM390" i="3"/>
  <c r="BA389" i="3"/>
  <c r="AZ389" i="3"/>
  <c r="AM389" i="3"/>
  <c r="BA388" i="3"/>
  <c r="AZ388" i="3"/>
  <c r="AM388" i="3"/>
  <c r="BA387" i="3"/>
  <c r="AZ387" i="3"/>
  <c r="AM387" i="3"/>
  <c r="BA386" i="3"/>
  <c r="AZ386" i="3"/>
  <c r="AM386" i="3"/>
  <c r="BA385" i="3"/>
  <c r="AZ385" i="3"/>
  <c r="AM385" i="3"/>
  <c r="BA384" i="3"/>
  <c r="AZ384" i="3"/>
  <c r="AM384" i="3"/>
  <c r="BA383" i="3"/>
  <c r="AZ383" i="3"/>
  <c r="AM383" i="3"/>
  <c r="BA382" i="3"/>
  <c r="AZ382" i="3"/>
  <c r="AM382" i="3"/>
  <c r="BA381" i="3"/>
  <c r="AZ381" i="3"/>
  <c r="AM381" i="3"/>
  <c r="BA380" i="3"/>
  <c r="AZ380" i="3"/>
  <c r="AM380" i="3"/>
  <c r="BA379" i="3"/>
  <c r="AZ379" i="3"/>
  <c r="AM379" i="3"/>
  <c r="BA378" i="3"/>
  <c r="AZ378" i="3"/>
  <c r="AM378" i="3"/>
  <c r="BA377" i="3"/>
  <c r="AZ377" i="3"/>
  <c r="AM377" i="3"/>
  <c r="BA376" i="3"/>
  <c r="AZ376" i="3"/>
  <c r="AM376" i="3"/>
  <c r="BA375" i="3"/>
  <c r="AZ375" i="3"/>
  <c r="AM375" i="3"/>
  <c r="BA374" i="3"/>
  <c r="AZ374" i="3"/>
  <c r="AM374" i="3"/>
  <c r="BA373" i="3"/>
  <c r="AZ373" i="3"/>
  <c r="AM373" i="3"/>
  <c r="BA372" i="3"/>
  <c r="AZ372" i="3"/>
  <c r="AM372" i="3"/>
  <c r="BA371" i="3"/>
  <c r="AZ371" i="3"/>
  <c r="AM371" i="3"/>
  <c r="BA370" i="3"/>
  <c r="AZ370" i="3"/>
  <c r="AM370" i="3"/>
  <c r="BA369" i="3"/>
  <c r="AZ369" i="3"/>
  <c r="AM369" i="3"/>
  <c r="BA368" i="3"/>
  <c r="AZ368" i="3"/>
  <c r="AM368" i="3"/>
  <c r="BA367" i="3"/>
  <c r="AZ367" i="3"/>
  <c r="AM367" i="3"/>
  <c r="BA366" i="3"/>
  <c r="AZ366" i="3"/>
  <c r="AM366" i="3"/>
  <c r="BA365" i="3"/>
  <c r="AZ365" i="3"/>
  <c r="AM365" i="3"/>
  <c r="BA364" i="3"/>
  <c r="AZ364" i="3"/>
  <c r="AM364" i="3"/>
  <c r="BA363" i="3"/>
  <c r="AZ363" i="3"/>
  <c r="AM363" i="3"/>
  <c r="BA362" i="3"/>
  <c r="AZ362" i="3"/>
  <c r="AM362" i="3"/>
  <c r="BA361" i="3"/>
  <c r="AZ361" i="3"/>
  <c r="AM361" i="3"/>
  <c r="BA360" i="3"/>
  <c r="AZ360" i="3"/>
  <c r="AM360" i="3"/>
  <c r="BA359" i="3"/>
  <c r="AZ359" i="3"/>
  <c r="AM359" i="3"/>
  <c r="BA358" i="3"/>
  <c r="AZ358" i="3"/>
  <c r="AM358" i="3"/>
  <c r="BA357" i="3"/>
  <c r="AZ357" i="3"/>
  <c r="AM357" i="3"/>
  <c r="BA356" i="3"/>
  <c r="AZ356" i="3"/>
  <c r="AM356" i="3"/>
  <c r="BA355" i="3"/>
  <c r="AZ355" i="3"/>
  <c r="AM355" i="3"/>
  <c r="BA354" i="3"/>
  <c r="AZ354" i="3"/>
  <c r="AM354" i="3"/>
  <c r="BA353" i="3"/>
  <c r="AZ353" i="3"/>
  <c r="AM353" i="3"/>
  <c r="BA352" i="3"/>
  <c r="AZ352" i="3"/>
  <c r="AM352" i="3"/>
  <c r="BA351" i="3"/>
  <c r="AZ351" i="3"/>
  <c r="AM351" i="3"/>
  <c r="BA350" i="3"/>
  <c r="AZ350" i="3"/>
  <c r="AM350" i="3"/>
  <c r="BA349" i="3"/>
  <c r="AZ349" i="3"/>
  <c r="AM349" i="3"/>
  <c r="BA348" i="3"/>
  <c r="AZ348" i="3"/>
  <c r="AM348" i="3"/>
  <c r="BA347" i="3"/>
  <c r="AZ347" i="3"/>
  <c r="AM347" i="3"/>
  <c r="BA346" i="3"/>
  <c r="AZ346" i="3"/>
  <c r="AM346" i="3"/>
  <c r="BA345" i="3"/>
  <c r="AZ345" i="3"/>
  <c r="AM345" i="3"/>
  <c r="BA344" i="3"/>
  <c r="AZ344" i="3"/>
  <c r="AM344" i="3"/>
  <c r="BA343" i="3"/>
  <c r="AZ343" i="3"/>
  <c r="AM343" i="3"/>
  <c r="BA342" i="3"/>
  <c r="AZ342" i="3"/>
  <c r="AM342" i="3"/>
  <c r="BA341" i="3"/>
  <c r="AZ341" i="3"/>
  <c r="AM341" i="3"/>
  <c r="BA340" i="3"/>
  <c r="AZ340" i="3"/>
  <c r="AM340" i="3"/>
  <c r="BA339" i="3"/>
  <c r="AZ339" i="3"/>
  <c r="AM339" i="3"/>
  <c r="BA338" i="3"/>
  <c r="AZ338" i="3"/>
  <c r="AM338" i="3"/>
  <c r="BA337" i="3"/>
  <c r="AZ337" i="3"/>
  <c r="AM337" i="3"/>
  <c r="BA336" i="3"/>
  <c r="AZ336" i="3"/>
  <c r="AM336" i="3"/>
  <c r="BA335" i="3"/>
  <c r="AZ335" i="3"/>
  <c r="AM335" i="3"/>
  <c r="BA334" i="3"/>
  <c r="AZ334" i="3"/>
  <c r="AM334" i="3"/>
  <c r="BA333" i="3"/>
  <c r="AZ333" i="3"/>
  <c r="AM333" i="3"/>
  <c r="BA332" i="3"/>
  <c r="AZ332" i="3"/>
  <c r="AM332" i="3"/>
  <c r="BA331" i="3"/>
  <c r="AZ331" i="3"/>
  <c r="AM331" i="3"/>
  <c r="BA330" i="3"/>
  <c r="AZ330" i="3"/>
  <c r="AM330" i="3"/>
  <c r="BA329" i="3"/>
  <c r="AZ329" i="3"/>
  <c r="AM329" i="3"/>
  <c r="BA328" i="3"/>
  <c r="AZ328" i="3"/>
  <c r="AM328" i="3"/>
  <c r="BA327" i="3"/>
  <c r="AZ327" i="3"/>
  <c r="AM327" i="3"/>
  <c r="BA326" i="3"/>
  <c r="AZ326" i="3"/>
  <c r="AM326" i="3"/>
  <c r="BA325" i="3"/>
  <c r="AZ325" i="3"/>
  <c r="AM325" i="3"/>
  <c r="BA324" i="3"/>
  <c r="AZ324" i="3"/>
  <c r="AM324" i="3"/>
  <c r="BA323" i="3"/>
  <c r="AZ323" i="3"/>
  <c r="AM323" i="3"/>
  <c r="BA322" i="3"/>
  <c r="AZ322" i="3"/>
  <c r="AM322" i="3"/>
  <c r="BA321" i="3"/>
  <c r="AZ321" i="3"/>
  <c r="AM321" i="3"/>
  <c r="BA320" i="3"/>
  <c r="AZ320" i="3"/>
  <c r="AM320" i="3"/>
  <c r="BA319" i="3"/>
  <c r="AZ319" i="3"/>
  <c r="AM319" i="3"/>
  <c r="BA318" i="3"/>
  <c r="AZ318" i="3"/>
  <c r="AM318" i="3"/>
  <c r="BA317" i="3"/>
  <c r="AZ317" i="3"/>
  <c r="AM317" i="3"/>
  <c r="BA316" i="3"/>
  <c r="AZ316" i="3"/>
  <c r="AM316" i="3"/>
  <c r="BA315" i="3"/>
  <c r="AZ315" i="3"/>
  <c r="AM315" i="3"/>
  <c r="BA314" i="3"/>
  <c r="AZ314" i="3"/>
  <c r="AM314" i="3"/>
  <c r="BA313" i="3"/>
  <c r="AZ313" i="3"/>
  <c r="AM313" i="3"/>
  <c r="BA312" i="3"/>
  <c r="AZ312" i="3"/>
  <c r="AM312" i="3"/>
  <c r="BA311" i="3"/>
  <c r="AZ311" i="3"/>
  <c r="AM311" i="3"/>
  <c r="BA310" i="3"/>
  <c r="AZ310" i="3"/>
  <c r="AM310" i="3"/>
  <c r="BA309" i="3"/>
  <c r="AZ309" i="3"/>
  <c r="AM309" i="3"/>
  <c r="BA308" i="3"/>
  <c r="AZ308" i="3"/>
  <c r="AM308" i="3"/>
  <c r="BA307" i="3"/>
  <c r="AZ307" i="3"/>
  <c r="AM307" i="3"/>
  <c r="BA306" i="3"/>
  <c r="AZ306" i="3"/>
  <c r="AM306" i="3"/>
  <c r="BA305" i="3"/>
  <c r="AZ305" i="3"/>
  <c r="AM305" i="3"/>
  <c r="BA304" i="3"/>
  <c r="AZ304" i="3"/>
  <c r="AM304" i="3"/>
  <c r="BA303" i="3"/>
  <c r="AZ303" i="3"/>
  <c r="AM303" i="3"/>
  <c r="BA302" i="3"/>
  <c r="AZ302" i="3"/>
  <c r="AM302" i="3"/>
  <c r="BA301" i="3"/>
  <c r="AZ301" i="3"/>
  <c r="AM301" i="3"/>
  <c r="BA300" i="3"/>
  <c r="AZ300" i="3"/>
  <c r="AM300" i="3"/>
  <c r="BA299" i="3"/>
  <c r="AZ299" i="3"/>
  <c r="AM299" i="3"/>
  <c r="BA298" i="3"/>
  <c r="AZ298" i="3"/>
  <c r="AM298" i="3"/>
  <c r="BA297" i="3"/>
  <c r="AZ297" i="3"/>
  <c r="AM297" i="3"/>
  <c r="BA296" i="3"/>
  <c r="AZ296" i="3"/>
  <c r="AM296" i="3"/>
  <c r="BA295" i="3"/>
  <c r="AZ295" i="3"/>
  <c r="AM295" i="3"/>
  <c r="BA294" i="3"/>
  <c r="AZ294" i="3"/>
  <c r="AM294" i="3"/>
  <c r="BA293" i="3"/>
  <c r="AZ293" i="3"/>
  <c r="AM293" i="3"/>
  <c r="BA292" i="3"/>
  <c r="AZ292" i="3"/>
  <c r="AM292" i="3"/>
  <c r="BA291" i="3"/>
  <c r="AZ291" i="3"/>
  <c r="AM291" i="3"/>
  <c r="BA290" i="3"/>
  <c r="AZ290" i="3"/>
  <c r="AM290" i="3"/>
  <c r="BA289" i="3"/>
  <c r="AZ289" i="3"/>
  <c r="AM289" i="3"/>
  <c r="BA288" i="3"/>
  <c r="AZ288" i="3"/>
  <c r="AM288" i="3"/>
  <c r="BA287" i="3"/>
  <c r="AZ287" i="3"/>
  <c r="AM287" i="3"/>
  <c r="BA286" i="3"/>
  <c r="AZ286" i="3"/>
  <c r="AM286" i="3"/>
  <c r="BA285" i="3"/>
  <c r="AZ285" i="3"/>
  <c r="AM285" i="3"/>
  <c r="BA284" i="3"/>
  <c r="AZ284" i="3"/>
  <c r="AM284" i="3"/>
  <c r="BA283" i="3"/>
  <c r="AZ283" i="3"/>
  <c r="AM283" i="3"/>
  <c r="BA282" i="3"/>
  <c r="AZ282" i="3"/>
  <c r="AM282" i="3"/>
  <c r="BA281" i="3"/>
  <c r="AZ281" i="3"/>
  <c r="AM281" i="3"/>
  <c r="BA280" i="3"/>
  <c r="AZ280" i="3"/>
  <c r="AM280" i="3"/>
  <c r="BA279" i="3"/>
  <c r="AZ279" i="3"/>
  <c r="AM279" i="3"/>
  <c r="BA278" i="3"/>
  <c r="AZ278" i="3"/>
  <c r="AM278" i="3"/>
  <c r="BA277" i="3"/>
  <c r="AZ277" i="3"/>
  <c r="AM277" i="3"/>
  <c r="BA276" i="3"/>
  <c r="AZ276" i="3"/>
  <c r="AM276" i="3"/>
  <c r="BA275" i="3"/>
  <c r="AZ275" i="3"/>
  <c r="AM275" i="3"/>
  <c r="BA274" i="3"/>
  <c r="AZ274" i="3"/>
  <c r="AM274" i="3"/>
  <c r="BA273" i="3"/>
  <c r="AZ273" i="3"/>
  <c r="AM273" i="3"/>
  <c r="BA272" i="3"/>
  <c r="AZ272" i="3"/>
  <c r="AM272" i="3"/>
  <c r="BA271" i="3"/>
  <c r="AZ271" i="3"/>
  <c r="AM271" i="3"/>
  <c r="BA270" i="3"/>
  <c r="AZ270" i="3"/>
  <c r="AM270" i="3"/>
  <c r="BA269" i="3"/>
  <c r="AZ269" i="3"/>
  <c r="AM269" i="3"/>
  <c r="BA268" i="3"/>
  <c r="AZ268" i="3"/>
  <c r="AM268" i="3"/>
  <c r="BA267" i="3"/>
  <c r="AZ267" i="3"/>
  <c r="AM267" i="3"/>
  <c r="BA266" i="3"/>
  <c r="AZ266" i="3"/>
  <c r="AM266" i="3"/>
  <c r="BA265" i="3"/>
  <c r="AZ265" i="3"/>
  <c r="AM265" i="3"/>
  <c r="BA264" i="3"/>
  <c r="AZ264" i="3"/>
  <c r="AM264" i="3"/>
  <c r="BA263" i="3"/>
  <c r="AZ263" i="3"/>
  <c r="AM263" i="3"/>
  <c r="BA262" i="3"/>
  <c r="AZ262" i="3"/>
  <c r="AM262" i="3"/>
  <c r="BA261" i="3"/>
  <c r="AZ261" i="3"/>
  <c r="AM261" i="3"/>
  <c r="BA260" i="3"/>
  <c r="AZ260" i="3"/>
  <c r="AM260" i="3"/>
  <c r="BA259" i="3"/>
  <c r="AZ259" i="3"/>
  <c r="AM259" i="3"/>
  <c r="BA258" i="3"/>
  <c r="AZ258" i="3"/>
  <c r="AM258" i="3"/>
  <c r="BA257" i="3"/>
  <c r="AZ257" i="3"/>
  <c r="AM257" i="3"/>
  <c r="BA256" i="3"/>
  <c r="AZ256" i="3"/>
  <c r="AM256" i="3"/>
  <c r="BA255" i="3"/>
  <c r="AZ255" i="3"/>
  <c r="AM255" i="3"/>
  <c r="BA254" i="3"/>
  <c r="AZ254" i="3"/>
  <c r="AM254" i="3"/>
  <c r="BA253" i="3"/>
  <c r="AZ253" i="3"/>
  <c r="AM253" i="3"/>
  <c r="BA252" i="3"/>
  <c r="AZ252" i="3"/>
  <c r="AM252" i="3"/>
  <c r="BA251" i="3"/>
  <c r="AZ251" i="3"/>
  <c r="AM251" i="3"/>
  <c r="BA250" i="3"/>
  <c r="AZ250" i="3"/>
  <c r="AM250" i="3"/>
  <c r="BA249" i="3"/>
  <c r="AZ249" i="3"/>
  <c r="AM249" i="3"/>
  <c r="BA248" i="3"/>
  <c r="AZ248" i="3"/>
  <c r="AM248" i="3"/>
  <c r="BA247" i="3"/>
  <c r="AZ247" i="3"/>
  <c r="AM247" i="3"/>
  <c r="BA246" i="3"/>
  <c r="AZ246" i="3"/>
  <c r="AM246" i="3"/>
  <c r="BA245" i="3"/>
  <c r="AZ245" i="3"/>
  <c r="AM245" i="3"/>
  <c r="BA244" i="3"/>
  <c r="AZ244" i="3"/>
  <c r="AM244" i="3"/>
  <c r="BA243" i="3"/>
  <c r="AZ243" i="3"/>
  <c r="AM243" i="3"/>
  <c r="BA242" i="3"/>
  <c r="AZ242" i="3"/>
  <c r="AM242" i="3"/>
  <c r="BA241" i="3"/>
  <c r="AZ241" i="3"/>
  <c r="AM241" i="3"/>
  <c r="BA240" i="3"/>
  <c r="AZ240" i="3"/>
  <c r="AM240" i="3"/>
  <c r="BA239" i="3"/>
  <c r="AZ239" i="3"/>
  <c r="AM239" i="3"/>
  <c r="BA238" i="3"/>
  <c r="AZ238" i="3"/>
  <c r="AM238" i="3"/>
  <c r="BA237" i="3"/>
  <c r="AZ237" i="3"/>
  <c r="AM237" i="3"/>
  <c r="BA236" i="3"/>
  <c r="AZ236" i="3"/>
  <c r="AM236" i="3"/>
  <c r="BA235" i="3"/>
  <c r="AZ235" i="3"/>
  <c r="AM235" i="3"/>
  <c r="BA234" i="3"/>
  <c r="AZ234" i="3"/>
  <c r="AM234" i="3"/>
  <c r="BA233" i="3"/>
  <c r="AZ233" i="3"/>
  <c r="AM233" i="3"/>
  <c r="BA232" i="3"/>
  <c r="AZ232" i="3"/>
  <c r="AM232" i="3"/>
  <c r="BA231" i="3"/>
  <c r="AZ231" i="3"/>
  <c r="AM231" i="3"/>
  <c r="BA230" i="3"/>
  <c r="AZ230" i="3"/>
  <c r="AM230" i="3"/>
  <c r="BA229" i="3"/>
  <c r="AZ229" i="3"/>
  <c r="AM229" i="3"/>
  <c r="BA228" i="3"/>
  <c r="AZ228" i="3"/>
  <c r="AM228" i="3"/>
  <c r="BA227" i="3"/>
  <c r="AZ227" i="3"/>
  <c r="AM227" i="3"/>
  <c r="BA226" i="3"/>
  <c r="AZ226" i="3"/>
  <c r="AM226" i="3"/>
  <c r="BA225" i="3"/>
  <c r="AZ225" i="3"/>
  <c r="AM225" i="3"/>
  <c r="BA224" i="3"/>
  <c r="AZ224" i="3"/>
  <c r="AM224" i="3"/>
  <c r="BA223" i="3"/>
  <c r="AZ223" i="3"/>
  <c r="AM223" i="3"/>
  <c r="BA222" i="3"/>
  <c r="AZ222" i="3"/>
  <c r="AM222" i="3"/>
  <c r="BA221" i="3"/>
  <c r="AZ221" i="3"/>
  <c r="AM221" i="3"/>
  <c r="BA220" i="3"/>
  <c r="AZ220" i="3"/>
  <c r="AM220" i="3"/>
  <c r="BA219" i="3"/>
  <c r="AZ219" i="3"/>
  <c r="AM219" i="3"/>
  <c r="BA218" i="3"/>
  <c r="AZ218" i="3"/>
  <c r="AM218" i="3"/>
  <c r="BA217" i="3"/>
  <c r="AZ217" i="3"/>
  <c r="AM217" i="3"/>
  <c r="BA216" i="3"/>
  <c r="AZ216" i="3"/>
  <c r="AM216" i="3"/>
  <c r="BA215" i="3"/>
  <c r="AZ215" i="3"/>
  <c r="AM215" i="3"/>
  <c r="BA214" i="3"/>
  <c r="AZ214" i="3"/>
  <c r="AM214" i="3"/>
  <c r="BA213" i="3"/>
  <c r="AZ213" i="3"/>
  <c r="AM213" i="3"/>
  <c r="BA212" i="3"/>
  <c r="AZ212" i="3"/>
  <c r="AM212" i="3"/>
  <c r="BA211" i="3"/>
  <c r="AZ211" i="3"/>
  <c r="AM211" i="3"/>
  <c r="BA210" i="3"/>
  <c r="AZ210" i="3"/>
  <c r="AM210" i="3"/>
  <c r="BA209" i="3"/>
  <c r="AZ209" i="3"/>
  <c r="AM209" i="3"/>
  <c r="BA208" i="3"/>
  <c r="AZ208" i="3"/>
  <c r="AM208" i="3"/>
  <c r="BA207" i="3"/>
  <c r="AZ207" i="3"/>
  <c r="AM207" i="3"/>
  <c r="BA206" i="3"/>
  <c r="AZ206" i="3"/>
  <c r="AM206" i="3"/>
  <c r="BA205" i="3"/>
  <c r="AZ205" i="3"/>
  <c r="AM205" i="3"/>
  <c r="BA204" i="3"/>
  <c r="AZ204" i="3"/>
  <c r="AM204" i="3"/>
  <c r="BA203" i="3"/>
  <c r="AZ203" i="3"/>
  <c r="AM203" i="3"/>
  <c r="BA202" i="3"/>
  <c r="AZ202" i="3"/>
  <c r="AM202" i="3"/>
  <c r="BA201" i="3"/>
  <c r="AZ201" i="3"/>
  <c r="AM201" i="3"/>
  <c r="BA200" i="3"/>
  <c r="AZ200" i="3"/>
  <c r="AM200" i="3"/>
  <c r="BA199" i="3"/>
  <c r="AZ199" i="3"/>
  <c r="AM199" i="3"/>
  <c r="BA198" i="3"/>
  <c r="AZ198" i="3"/>
  <c r="AM198" i="3"/>
  <c r="BA197" i="3"/>
  <c r="AZ197" i="3"/>
  <c r="AM197" i="3"/>
  <c r="BA196" i="3"/>
  <c r="AZ196" i="3"/>
  <c r="AM196" i="3"/>
  <c r="BA195" i="3"/>
  <c r="AZ195" i="3"/>
  <c r="AM195" i="3"/>
  <c r="BA194" i="3"/>
  <c r="AZ194" i="3"/>
  <c r="AM194" i="3"/>
  <c r="BA193" i="3"/>
  <c r="AZ193" i="3"/>
  <c r="AM193" i="3"/>
  <c r="BA192" i="3"/>
  <c r="AZ192" i="3"/>
  <c r="AM192" i="3"/>
  <c r="BA191" i="3"/>
  <c r="AZ191" i="3"/>
  <c r="AM191" i="3"/>
  <c r="BA190" i="3"/>
  <c r="AZ190" i="3"/>
  <c r="AM190" i="3"/>
  <c r="BA189" i="3"/>
  <c r="AZ189" i="3"/>
  <c r="AM189" i="3"/>
  <c r="BA188" i="3"/>
  <c r="AZ188" i="3"/>
  <c r="AM188" i="3"/>
  <c r="BA187" i="3"/>
  <c r="AZ187" i="3"/>
  <c r="AM187" i="3"/>
  <c r="BA186" i="3"/>
  <c r="AZ186" i="3"/>
  <c r="AM186" i="3"/>
  <c r="BA185" i="3"/>
  <c r="AZ185" i="3"/>
  <c r="AM185" i="3"/>
  <c r="BA184" i="3"/>
  <c r="AZ184" i="3"/>
  <c r="AM184" i="3"/>
  <c r="BA183" i="3"/>
  <c r="AZ183" i="3"/>
  <c r="AM183" i="3"/>
  <c r="BA182" i="3"/>
  <c r="AZ182" i="3"/>
  <c r="AM182" i="3"/>
  <c r="BA181" i="3"/>
  <c r="AZ181" i="3"/>
  <c r="AM181" i="3"/>
  <c r="BA180" i="3"/>
  <c r="AZ180" i="3"/>
  <c r="AM180" i="3"/>
  <c r="BA179" i="3"/>
  <c r="AZ179" i="3"/>
  <c r="AM179" i="3"/>
  <c r="BA178" i="3"/>
  <c r="AZ178" i="3"/>
  <c r="AM178" i="3"/>
  <c r="BA177" i="3"/>
  <c r="AZ177" i="3"/>
  <c r="AM177" i="3"/>
  <c r="BA176" i="3"/>
  <c r="AZ176" i="3"/>
  <c r="AM176" i="3"/>
  <c r="BA175" i="3"/>
  <c r="AZ175" i="3"/>
  <c r="AM175" i="3"/>
  <c r="BA174" i="3"/>
  <c r="AZ174" i="3"/>
  <c r="AM174" i="3"/>
  <c r="BA173" i="3"/>
  <c r="AZ173" i="3"/>
  <c r="AM173" i="3"/>
  <c r="BA172" i="3"/>
  <c r="AZ172" i="3"/>
  <c r="AM172" i="3"/>
  <c r="BA171" i="3"/>
  <c r="AZ171" i="3"/>
  <c r="AM171" i="3"/>
  <c r="BA170" i="3"/>
  <c r="AZ170" i="3"/>
  <c r="AM170" i="3"/>
  <c r="BA169" i="3"/>
  <c r="AZ169" i="3"/>
  <c r="AM169" i="3"/>
  <c r="BA168" i="3"/>
  <c r="AZ168" i="3"/>
  <c r="AM168" i="3"/>
  <c r="BA167" i="3"/>
  <c r="AZ167" i="3"/>
  <c r="AM167" i="3"/>
  <c r="BA166" i="3"/>
  <c r="AZ166" i="3"/>
  <c r="AM166" i="3"/>
  <c r="BA165" i="3"/>
  <c r="AZ165" i="3"/>
  <c r="AM165" i="3"/>
  <c r="BA164" i="3"/>
  <c r="AZ164" i="3"/>
  <c r="AM164" i="3"/>
  <c r="BA163" i="3"/>
  <c r="AZ163" i="3"/>
  <c r="AM163" i="3"/>
  <c r="BA162" i="3"/>
  <c r="AZ162" i="3"/>
  <c r="AM162" i="3"/>
  <c r="BA161" i="3"/>
  <c r="AZ161" i="3"/>
  <c r="AM161" i="3"/>
  <c r="BA160" i="3"/>
  <c r="AZ160" i="3"/>
  <c r="AM160" i="3"/>
  <c r="BA159" i="3"/>
  <c r="AZ159" i="3"/>
  <c r="AM159" i="3"/>
  <c r="BA158" i="3"/>
  <c r="AZ158" i="3"/>
  <c r="AM158" i="3"/>
  <c r="BA157" i="3"/>
  <c r="AZ157" i="3"/>
  <c r="AM157" i="3"/>
  <c r="BA156" i="3"/>
  <c r="AZ156" i="3"/>
  <c r="AM156" i="3"/>
  <c r="BA155" i="3"/>
  <c r="AZ155" i="3"/>
  <c r="AM155" i="3"/>
  <c r="BA154" i="3"/>
  <c r="AZ154" i="3"/>
  <c r="AM154" i="3"/>
  <c r="BA153" i="3"/>
  <c r="AZ153" i="3"/>
  <c r="AM153" i="3"/>
  <c r="BA152" i="3"/>
  <c r="AZ152" i="3"/>
  <c r="AM152" i="3"/>
  <c r="BA151" i="3"/>
  <c r="AZ151" i="3"/>
  <c r="AM151" i="3"/>
  <c r="BA150" i="3"/>
  <c r="AZ150" i="3"/>
  <c r="AM150" i="3"/>
  <c r="BA149" i="3"/>
  <c r="AZ149" i="3"/>
  <c r="AM149" i="3"/>
  <c r="BA148" i="3"/>
  <c r="AZ148" i="3"/>
  <c r="AM148" i="3"/>
  <c r="BA147" i="3"/>
  <c r="AZ147" i="3"/>
  <c r="AM147" i="3"/>
  <c r="BA146" i="3"/>
  <c r="AZ146" i="3"/>
  <c r="AM146" i="3"/>
  <c r="BA145" i="3"/>
  <c r="AZ145" i="3"/>
  <c r="AM145" i="3"/>
  <c r="BA144" i="3"/>
  <c r="AZ144" i="3"/>
  <c r="AM144" i="3"/>
  <c r="BA143" i="3"/>
  <c r="AZ143" i="3"/>
  <c r="AM143" i="3"/>
  <c r="BA142" i="3"/>
  <c r="AZ142" i="3"/>
  <c r="AM142" i="3"/>
  <c r="BA141" i="3"/>
  <c r="AZ141" i="3"/>
  <c r="AM141" i="3"/>
  <c r="BA140" i="3"/>
  <c r="AZ140" i="3"/>
  <c r="AM140" i="3"/>
  <c r="BA139" i="3"/>
  <c r="AZ139" i="3"/>
  <c r="AM139" i="3"/>
  <c r="BA138" i="3"/>
  <c r="AZ138" i="3"/>
  <c r="AM138" i="3"/>
  <c r="BA137" i="3"/>
  <c r="AZ137" i="3"/>
  <c r="AM137" i="3"/>
  <c r="BA136" i="3"/>
  <c r="AZ136" i="3"/>
  <c r="AM136" i="3"/>
  <c r="BA135" i="3"/>
  <c r="AZ135" i="3"/>
  <c r="AM135" i="3"/>
  <c r="BA134" i="3"/>
  <c r="AZ134" i="3"/>
  <c r="AM134" i="3"/>
  <c r="BA133" i="3"/>
  <c r="AZ133" i="3"/>
  <c r="AM133" i="3"/>
  <c r="BA132" i="3"/>
  <c r="AZ132" i="3"/>
  <c r="AM132" i="3"/>
  <c r="BA131" i="3"/>
  <c r="AZ131" i="3"/>
  <c r="AM131" i="3"/>
  <c r="BA130" i="3"/>
  <c r="AZ130" i="3"/>
  <c r="AM130" i="3"/>
  <c r="BA129" i="3"/>
  <c r="AZ129" i="3"/>
  <c r="AM129" i="3"/>
  <c r="BA128" i="3"/>
  <c r="AZ128" i="3"/>
  <c r="AM128" i="3"/>
  <c r="BA127" i="3"/>
  <c r="AZ127" i="3"/>
  <c r="AM127" i="3"/>
  <c r="BA126" i="3"/>
  <c r="AZ126" i="3"/>
  <c r="AM126" i="3"/>
  <c r="BA125" i="3"/>
  <c r="AZ125" i="3"/>
  <c r="AM125" i="3"/>
  <c r="BA124" i="3"/>
  <c r="AZ124" i="3"/>
  <c r="AM124" i="3"/>
  <c r="BA123" i="3"/>
  <c r="AZ123" i="3"/>
  <c r="AM123" i="3"/>
  <c r="BA122" i="3"/>
  <c r="AZ122" i="3"/>
  <c r="AM122" i="3"/>
  <c r="BA121" i="3"/>
  <c r="AZ121" i="3"/>
  <c r="AM121" i="3"/>
  <c r="BA120" i="3"/>
  <c r="AZ120" i="3"/>
  <c r="AM120" i="3"/>
  <c r="BA119" i="3"/>
  <c r="AZ119" i="3"/>
  <c r="AM119" i="3"/>
  <c r="BA118" i="3"/>
  <c r="AZ118" i="3"/>
  <c r="AM118" i="3"/>
  <c r="BA117" i="3"/>
  <c r="AZ117" i="3"/>
  <c r="AM117" i="3"/>
  <c r="BA116" i="3"/>
  <c r="AZ116" i="3"/>
  <c r="AM116" i="3"/>
  <c r="BA115" i="3"/>
  <c r="AZ115" i="3"/>
  <c r="AM115" i="3"/>
  <c r="BA114" i="3"/>
  <c r="AZ114" i="3"/>
  <c r="AM114" i="3"/>
  <c r="BA113" i="3"/>
  <c r="AZ113" i="3"/>
  <c r="AM113" i="3"/>
  <c r="BA112" i="3"/>
  <c r="AZ112" i="3"/>
  <c r="AM112" i="3"/>
  <c r="BA111" i="3"/>
  <c r="AZ111" i="3"/>
  <c r="AM111" i="3"/>
  <c r="BA110" i="3"/>
  <c r="AZ110" i="3"/>
  <c r="AM110" i="3"/>
  <c r="BA109" i="3"/>
  <c r="AZ109" i="3"/>
  <c r="AM109" i="3"/>
  <c r="BA108" i="3"/>
  <c r="AZ108" i="3"/>
  <c r="AM108" i="3"/>
  <c r="BA107" i="3"/>
  <c r="AZ107" i="3"/>
  <c r="AM107" i="3"/>
  <c r="BA106" i="3"/>
  <c r="AZ106" i="3"/>
  <c r="AM106" i="3"/>
  <c r="BA105" i="3"/>
  <c r="AZ105" i="3"/>
  <c r="AM105" i="3"/>
  <c r="BA104" i="3"/>
  <c r="AZ104" i="3"/>
  <c r="AM104" i="3"/>
  <c r="BA103" i="3"/>
  <c r="AZ103" i="3"/>
  <c r="AM103" i="3"/>
  <c r="BA102" i="3"/>
  <c r="AZ102" i="3"/>
  <c r="AM102" i="3"/>
  <c r="BA101" i="3"/>
  <c r="AZ101" i="3"/>
  <c r="AM101" i="3"/>
  <c r="BA100" i="3"/>
  <c r="AZ100" i="3"/>
  <c r="AM100" i="3"/>
  <c r="BA99" i="3"/>
  <c r="AZ99" i="3"/>
  <c r="AM99" i="3"/>
  <c r="BA98" i="3"/>
  <c r="AZ98" i="3"/>
  <c r="AM98" i="3"/>
  <c r="BA97" i="3"/>
  <c r="AZ97" i="3"/>
  <c r="AM97" i="3"/>
  <c r="BA96" i="3"/>
  <c r="AZ96" i="3"/>
  <c r="AM96" i="3"/>
  <c r="BA95" i="3"/>
  <c r="AZ95" i="3"/>
  <c r="AM95" i="3"/>
  <c r="BA94" i="3"/>
  <c r="AZ94" i="3"/>
  <c r="AM94" i="3"/>
  <c r="BA93" i="3"/>
  <c r="AZ93" i="3"/>
  <c r="AM93" i="3"/>
  <c r="BN92" i="3"/>
  <c r="BA92" i="3"/>
  <c r="AZ92" i="3"/>
  <c r="AM92" i="3"/>
  <c r="BA91" i="3"/>
  <c r="AZ91" i="3"/>
  <c r="AM91" i="3"/>
  <c r="BA90" i="3"/>
  <c r="AZ90" i="3"/>
  <c r="AM90" i="3"/>
  <c r="BA89" i="3"/>
  <c r="AZ89" i="3"/>
  <c r="AM89" i="3"/>
  <c r="BA88" i="3"/>
  <c r="AZ88" i="3"/>
  <c r="AM88" i="3"/>
  <c r="BA87" i="3"/>
  <c r="AZ87" i="3"/>
  <c r="AM87" i="3"/>
  <c r="BA86" i="3"/>
  <c r="AZ86" i="3"/>
  <c r="AM86" i="3"/>
  <c r="BA85" i="3"/>
  <c r="AZ85" i="3"/>
  <c r="AM85" i="3"/>
  <c r="BA84" i="3"/>
  <c r="AZ84" i="3"/>
  <c r="AM84" i="3"/>
  <c r="BA83" i="3"/>
  <c r="AZ83" i="3"/>
  <c r="AM83" i="3"/>
  <c r="BA82" i="3"/>
  <c r="AZ82" i="3"/>
  <c r="AM82" i="3"/>
  <c r="BA81" i="3"/>
  <c r="AZ81" i="3"/>
  <c r="AM81" i="3"/>
  <c r="BA80" i="3"/>
  <c r="AZ80" i="3"/>
  <c r="AM80" i="3"/>
  <c r="BA79" i="3"/>
  <c r="AZ79" i="3"/>
  <c r="AM79" i="3"/>
  <c r="BA78" i="3"/>
  <c r="AZ78" i="3"/>
  <c r="AM78" i="3"/>
  <c r="BA77" i="3"/>
  <c r="AZ77" i="3"/>
  <c r="AM77" i="3"/>
  <c r="BA76" i="3"/>
  <c r="AZ76" i="3"/>
  <c r="AM76" i="3"/>
  <c r="BA75" i="3"/>
  <c r="AZ75" i="3"/>
  <c r="AM75" i="3"/>
  <c r="BA74" i="3"/>
  <c r="AZ74" i="3"/>
  <c r="AM74" i="3"/>
  <c r="BA73" i="3"/>
  <c r="AZ73" i="3"/>
  <c r="AM73" i="3"/>
  <c r="BA72" i="3"/>
  <c r="AZ72" i="3"/>
  <c r="AM72" i="3"/>
  <c r="BA71" i="3"/>
  <c r="AZ71" i="3"/>
  <c r="AM71" i="3"/>
  <c r="BA70" i="3"/>
  <c r="AZ70" i="3"/>
  <c r="AM70" i="3"/>
  <c r="BA69" i="3"/>
  <c r="AZ69" i="3"/>
  <c r="AM69" i="3"/>
  <c r="BA68" i="3"/>
  <c r="AZ68" i="3"/>
  <c r="AM68" i="3"/>
  <c r="BA67" i="3"/>
  <c r="AZ67" i="3"/>
  <c r="AM67" i="3"/>
  <c r="BA66" i="3"/>
  <c r="AZ66" i="3"/>
  <c r="AM66" i="3"/>
  <c r="BA65" i="3"/>
  <c r="AZ65" i="3"/>
  <c r="AM65" i="3"/>
  <c r="BA64" i="3"/>
  <c r="AZ64" i="3"/>
  <c r="AM64" i="3"/>
  <c r="BA63" i="3"/>
  <c r="AZ63" i="3"/>
  <c r="AM63" i="3"/>
  <c r="BA62" i="3"/>
  <c r="AZ62" i="3"/>
  <c r="AM62" i="3"/>
  <c r="BA61" i="3"/>
  <c r="AZ61" i="3"/>
  <c r="AM61" i="3"/>
  <c r="BA60" i="3"/>
  <c r="AZ60" i="3"/>
  <c r="AM60" i="3"/>
  <c r="BA59" i="3"/>
  <c r="AZ59" i="3"/>
  <c r="AM59" i="3"/>
  <c r="BA58" i="3"/>
  <c r="AZ58" i="3"/>
  <c r="AM58" i="3"/>
  <c r="BA57" i="3"/>
  <c r="AZ57" i="3"/>
  <c r="AM57" i="3"/>
  <c r="BA56" i="3"/>
  <c r="AZ56" i="3"/>
  <c r="AM56" i="3"/>
  <c r="BA55" i="3"/>
  <c r="AZ55" i="3"/>
  <c r="AM55" i="3"/>
  <c r="BA54" i="3"/>
  <c r="AZ54" i="3"/>
  <c r="AM54" i="3"/>
  <c r="BA53" i="3"/>
  <c r="AZ53" i="3"/>
  <c r="AM53" i="3"/>
  <c r="BA52" i="3"/>
  <c r="AZ52" i="3"/>
  <c r="AM52" i="3"/>
  <c r="BA51" i="3"/>
  <c r="AZ51" i="3"/>
  <c r="AM51" i="3"/>
  <c r="BA50" i="3"/>
  <c r="AZ50" i="3"/>
  <c r="AM50" i="3"/>
  <c r="BA49" i="3"/>
  <c r="AZ49" i="3"/>
  <c r="AM49" i="3"/>
  <c r="BA48" i="3"/>
  <c r="AZ48" i="3"/>
  <c r="AM48" i="3"/>
  <c r="BA47" i="3"/>
  <c r="AZ47" i="3"/>
  <c r="AM47" i="3"/>
  <c r="BA46" i="3"/>
  <c r="AZ46" i="3"/>
  <c r="AM46" i="3"/>
  <c r="BA45" i="3"/>
  <c r="AZ45" i="3"/>
  <c r="AM45" i="3"/>
  <c r="BA44" i="3"/>
  <c r="AZ44" i="3"/>
  <c r="AM44" i="3"/>
  <c r="BA43" i="3"/>
  <c r="AZ43" i="3"/>
  <c r="AM43" i="3"/>
  <c r="BA42" i="3"/>
  <c r="AZ42" i="3"/>
  <c r="AM42" i="3"/>
  <c r="BA41" i="3"/>
  <c r="AZ41" i="3"/>
  <c r="AM41" i="3"/>
  <c r="BA40" i="3"/>
  <c r="AZ40" i="3"/>
  <c r="AM40" i="3"/>
  <c r="BA39" i="3"/>
  <c r="AZ39" i="3"/>
  <c r="AM39" i="3"/>
  <c r="BA38" i="3"/>
  <c r="AZ38" i="3"/>
  <c r="AM38" i="3"/>
  <c r="BA37" i="3"/>
  <c r="AZ37" i="3"/>
  <c r="AM37" i="3"/>
  <c r="BA36" i="3"/>
  <c r="AZ36" i="3"/>
  <c r="AM36" i="3"/>
  <c r="BA35" i="3"/>
  <c r="AZ35" i="3"/>
  <c r="AM35" i="3"/>
  <c r="BA34" i="3"/>
  <c r="AZ34" i="3"/>
  <c r="AM34" i="3"/>
  <c r="BA33" i="3"/>
  <c r="AZ33" i="3"/>
  <c r="AM33" i="3"/>
  <c r="BA32" i="3"/>
  <c r="AZ32" i="3"/>
  <c r="AM32" i="3"/>
  <c r="BA31" i="3"/>
  <c r="AZ31" i="3"/>
  <c r="AM31" i="3"/>
  <c r="BA30" i="3"/>
  <c r="AZ30" i="3"/>
  <c r="AM30" i="3"/>
  <c r="BA29" i="3"/>
  <c r="AZ29" i="3"/>
  <c r="AM29" i="3"/>
  <c r="BA28" i="3"/>
  <c r="AZ28" i="3"/>
  <c r="AM28" i="3"/>
  <c r="BA27" i="3"/>
  <c r="AZ27" i="3"/>
  <c r="AM27" i="3"/>
  <c r="BA26" i="3"/>
  <c r="AZ26" i="3"/>
  <c r="AM26" i="3"/>
  <c r="BA25" i="3"/>
  <c r="AZ25" i="3"/>
  <c r="AM25" i="3"/>
  <c r="BA24" i="3"/>
  <c r="AZ24" i="3"/>
  <c r="AM24" i="3"/>
  <c r="BA23" i="3"/>
  <c r="AZ23" i="3"/>
  <c r="AM23" i="3"/>
  <c r="BA22" i="3"/>
  <c r="AZ22" i="3"/>
  <c r="AM22" i="3"/>
  <c r="BA21" i="3"/>
  <c r="AZ21" i="3"/>
  <c r="AM21" i="3"/>
  <c r="BA20" i="3"/>
  <c r="AZ20" i="3"/>
  <c r="AM20" i="3"/>
  <c r="BA19" i="3"/>
  <c r="AZ19" i="3"/>
  <c r="AM19" i="3"/>
  <c r="BA18" i="3"/>
  <c r="AZ18" i="3"/>
  <c r="AM18" i="3"/>
  <c r="BA17" i="3"/>
  <c r="AZ17" i="3"/>
  <c r="AM17" i="3"/>
  <c r="BA16" i="3"/>
  <c r="AZ16" i="3"/>
  <c r="AM16" i="3"/>
  <c r="BA15" i="3"/>
  <c r="AZ15" i="3"/>
  <c r="AM15" i="3"/>
  <c r="BA14" i="3"/>
  <c r="AZ14" i="3"/>
  <c r="AM14" i="3"/>
  <c r="BA13" i="3"/>
  <c r="AZ13" i="3"/>
  <c r="AM13" i="3"/>
  <c r="BA12" i="3"/>
  <c r="AZ12" i="3"/>
  <c r="AM12" i="3"/>
  <c r="BA11" i="3"/>
  <c r="AZ11" i="3"/>
  <c r="AM11" i="3"/>
  <c r="BA10" i="3"/>
  <c r="AZ10" i="3"/>
  <c r="AM10" i="3"/>
  <c r="E6" i="3"/>
  <c r="B84" i="3" s="1"/>
  <c r="C84" i="3" l="1"/>
  <c r="A84" i="3"/>
  <c r="B10" i="3"/>
  <c r="E11" i="3"/>
  <c r="E13" i="3"/>
  <c r="E16" i="3"/>
  <c r="B19" i="3"/>
  <c r="E20" i="3"/>
  <c r="B23" i="3"/>
  <c r="E24" i="3"/>
  <c r="E26" i="3"/>
  <c r="E28" i="3"/>
  <c r="B33" i="3"/>
  <c r="E34" i="3"/>
  <c r="B41" i="3"/>
  <c r="B43" i="3"/>
  <c r="E44" i="3"/>
  <c r="B47" i="3"/>
  <c r="B49" i="3"/>
  <c r="E50" i="3"/>
  <c r="B53" i="3"/>
  <c r="E54" i="3"/>
  <c r="B57" i="3"/>
  <c r="E58" i="3"/>
  <c r="E60" i="3"/>
  <c r="B67" i="3"/>
  <c r="B69" i="3"/>
  <c r="E70" i="3"/>
  <c r="E72" i="3"/>
  <c r="B75" i="3"/>
  <c r="E76" i="3"/>
  <c r="B79" i="3"/>
  <c r="E80" i="3"/>
  <c r="E82" i="3"/>
  <c r="B11" i="3"/>
  <c r="B13" i="3"/>
  <c r="E14" i="3"/>
  <c r="B16" i="3"/>
  <c r="E17" i="3"/>
  <c r="B20" i="3"/>
  <c r="E21" i="3"/>
  <c r="B24" i="3"/>
  <c r="B26" i="3"/>
  <c r="B28" i="3"/>
  <c r="E29" i="3"/>
  <c r="E31" i="3"/>
  <c r="B34" i="3"/>
  <c r="E35" i="3"/>
  <c r="E37" i="3"/>
  <c r="E39" i="3"/>
  <c r="B44" i="3"/>
  <c r="E45" i="3"/>
  <c r="B50" i="3"/>
  <c r="E51" i="3"/>
  <c r="B54" i="3"/>
  <c r="E55" i="3"/>
  <c r="B58" i="3"/>
  <c r="B60" i="3"/>
  <c r="E61" i="3"/>
  <c r="E63" i="3"/>
  <c r="B70" i="3"/>
  <c r="B72" i="3"/>
  <c r="E73" i="3"/>
  <c r="B76" i="3"/>
  <c r="E77" i="3"/>
  <c r="B80" i="3"/>
  <c r="B82" i="3"/>
  <c r="E677" i="3"/>
  <c r="E669" i="3"/>
  <c r="B656" i="3"/>
  <c r="E653" i="3"/>
  <c r="B652" i="3"/>
  <c r="E645" i="3"/>
  <c r="B634" i="3"/>
  <c r="B632" i="3"/>
  <c r="B630" i="3"/>
  <c r="B628" i="3"/>
  <c r="B626" i="3"/>
  <c r="B624" i="3"/>
  <c r="E621" i="3"/>
  <c r="E617" i="3"/>
  <c r="E615" i="3"/>
  <c r="B606" i="3"/>
  <c r="B602" i="3"/>
  <c r="E597" i="3"/>
  <c r="E567" i="3"/>
  <c r="B566" i="3"/>
  <c r="E563" i="3"/>
  <c r="B562" i="3"/>
  <c r="B556" i="3"/>
  <c r="B554" i="3"/>
  <c r="B552" i="3"/>
  <c r="B542" i="3"/>
  <c r="B540" i="3"/>
  <c r="E537" i="3"/>
  <c r="B532" i="3"/>
  <c r="B673" i="3"/>
  <c r="B659" i="3"/>
  <c r="E656" i="3"/>
  <c r="E652" i="3"/>
  <c r="B651" i="3"/>
  <c r="B641" i="3"/>
  <c r="E634" i="3"/>
  <c r="E632" i="3"/>
  <c r="E630" i="3"/>
  <c r="E628" i="3"/>
  <c r="E626" i="3"/>
  <c r="E624" i="3"/>
  <c r="B609" i="3"/>
  <c r="E606" i="3"/>
  <c r="B605" i="3"/>
  <c r="E602" i="3"/>
  <c r="B601" i="3"/>
  <c r="B581" i="3"/>
  <c r="B579" i="3"/>
  <c r="B577" i="3"/>
  <c r="B575" i="3"/>
  <c r="B573" i="3"/>
  <c r="E566" i="3"/>
  <c r="E562" i="3"/>
  <c r="B561" i="3"/>
  <c r="B559" i="3"/>
  <c r="E556" i="3"/>
  <c r="E554" i="3"/>
  <c r="E552" i="3"/>
  <c r="B547" i="3"/>
  <c r="E542" i="3"/>
  <c r="E540" i="3"/>
  <c r="E532" i="3"/>
  <c r="E673" i="3"/>
  <c r="B662" i="3"/>
  <c r="E659" i="3"/>
  <c r="E651" i="3"/>
  <c r="B650" i="3"/>
  <c r="E641" i="3"/>
  <c r="B618" i="3"/>
  <c r="B612" i="3"/>
  <c r="E609" i="3"/>
  <c r="E605" i="3"/>
  <c r="E601" i="3"/>
  <c r="B586" i="3"/>
  <c r="B584" i="3"/>
  <c r="E581" i="3"/>
  <c r="E579" i="3"/>
  <c r="E577" i="3"/>
  <c r="E575" i="3"/>
  <c r="E573" i="3"/>
  <c r="B568" i="3"/>
  <c r="E561" i="3"/>
  <c r="E559" i="3"/>
  <c r="E547" i="3"/>
  <c r="B546" i="3"/>
  <c r="B677" i="3"/>
  <c r="B669" i="3"/>
  <c r="E662" i="3"/>
  <c r="B653" i="3"/>
  <c r="E650" i="3"/>
  <c r="B645" i="3"/>
  <c r="B621" i="3"/>
  <c r="E618" i="3"/>
  <c r="B617" i="3"/>
  <c r="B615" i="3"/>
  <c r="E612" i="3"/>
  <c r="B597" i="3"/>
  <c r="E586" i="3"/>
  <c r="E584" i="3"/>
  <c r="E568" i="3"/>
  <c r="B567" i="3"/>
  <c r="B563" i="3"/>
  <c r="E546" i="3"/>
  <c r="B537" i="3"/>
  <c r="B520" i="3"/>
  <c r="E515" i="3"/>
  <c r="E507" i="3"/>
  <c r="B500" i="3"/>
  <c r="E493" i="3"/>
  <c r="E491" i="3"/>
  <c r="B486" i="3"/>
  <c r="B484" i="3"/>
  <c r="E481" i="3"/>
  <c r="B480" i="3"/>
  <c r="E477" i="3"/>
  <c r="B476" i="3"/>
  <c r="E473" i="3"/>
  <c r="B472" i="3"/>
  <c r="E455" i="3"/>
  <c r="E453" i="3"/>
  <c r="E451" i="3"/>
  <c r="E449" i="3"/>
  <c r="E447" i="3"/>
  <c r="E445" i="3"/>
  <c r="B444" i="3"/>
  <c r="E441" i="3"/>
  <c r="B440" i="3"/>
  <c r="B436" i="3"/>
  <c r="E427" i="3"/>
  <c r="E425" i="3"/>
  <c r="E423" i="3"/>
  <c r="E419" i="3"/>
  <c r="B418" i="3"/>
  <c r="B529" i="3"/>
  <c r="B523" i="3"/>
  <c r="E520" i="3"/>
  <c r="B519" i="3"/>
  <c r="B517" i="3"/>
  <c r="B503" i="3"/>
  <c r="E500" i="3"/>
  <c r="E486" i="3"/>
  <c r="E484" i="3"/>
  <c r="B483" i="3"/>
  <c r="E480" i="3"/>
  <c r="B479" i="3"/>
  <c r="E476" i="3"/>
  <c r="E472" i="3"/>
  <c r="E444" i="3"/>
  <c r="E440" i="3"/>
  <c r="B439" i="3"/>
  <c r="E436" i="3"/>
  <c r="B435" i="3"/>
  <c r="E418" i="3"/>
  <c r="B417" i="3"/>
  <c r="B415" i="3"/>
  <c r="B411" i="3"/>
  <c r="E523" i="3"/>
  <c r="E519" i="3"/>
  <c r="E517" i="3"/>
  <c r="B516" i="3"/>
  <c r="B508" i="3"/>
  <c r="E503" i="3"/>
  <c r="E483" i="3"/>
  <c r="B482" i="3"/>
  <c r="E479" i="3"/>
  <c r="B478" i="3"/>
  <c r="B468" i="3"/>
  <c r="B466" i="3"/>
  <c r="B464" i="3"/>
  <c r="B462" i="3"/>
  <c r="B460" i="3"/>
  <c r="E439" i="3"/>
  <c r="E435" i="3"/>
  <c r="B434" i="3"/>
  <c r="B432" i="3"/>
  <c r="B420" i="3"/>
  <c r="E417" i="3"/>
  <c r="E415" i="3"/>
  <c r="B414" i="3"/>
  <c r="E411" i="3"/>
  <c r="E529" i="3"/>
  <c r="E516" i="3"/>
  <c r="B515" i="3"/>
  <c r="E508" i="3"/>
  <c r="B507" i="3"/>
  <c r="B493" i="3"/>
  <c r="B491" i="3"/>
  <c r="E482" i="3"/>
  <c r="B481" i="3"/>
  <c r="E478" i="3"/>
  <c r="B477" i="3"/>
  <c r="B473" i="3"/>
  <c r="E468" i="3"/>
  <c r="E466" i="3"/>
  <c r="E464" i="3"/>
  <c r="E462" i="3"/>
  <c r="E460" i="3"/>
  <c r="B455" i="3"/>
  <c r="B453" i="3"/>
  <c r="B451" i="3"/>
  <c r="B449" i="3"/>
  <c r="B447" i="3"/>
  <c r="B445" i="3"/>
  <c r="B441" i="3"/>
  <c r="E434" i="3"/>
  <c r="E432" i="3"/>
  <c r="B427" i="3"/>
  <c r="B425" i="3"/>
  <c r="B423" i="3"/>
  <c r="E420" i="3"/>
  <c r="B419" i="3"/>
  <c r="E414" i="3"/>
  <c r="E409" i="3"/>
  <c r="E407" i="3"/>
  <c r="B406" i="3"/>
  <c r="E387" i="3"/>
  <c r="E377" i="3"/>
  <c r="E375" i="3"/>
  <c r="E373" i="3"/>
  <c r="B372" i="3"/>
  <c r="E369" i="3"/>
  <c r="B368" i="3"/>
  <c r="B362" i="3"/>
  <c r="B360" i="3"/>
  <c r="B358" i="3"/>
  <c r="B356" i="3"/>
  <c r="B354" i="3"/>
  <c r="B352" i="3"/>
  <c r="E349" i="3"/>
  <c r="B348" i="3"/>
  <c r="B346" i="3"/>
  <c r="B344" i="3"/>
  <c r="B342" i="3"/>
  <c r="B340" i="3"/>
  <c r="B338" i="3"/>
  <c r="E331" i="3"/>
  <c r="B330" i="3"/>
  <c r="B328" i="3"/>
  <c r="E323" i="3"/>
  <c r="B322" i="3"/>
  <c r="E319" i="3"/>
  <c r="E317" i="3"/>
  <c r="E406" i="3"/>
  <c r="B405" i="3"/>
  <c r="B403" i="3"/>
  <c r="B401" i="3"/>
  <c r="B383" i="3"/>
  <c r="E372" i="3"/>
  <c r="B371" i="3"/>
  <c r="E368" i="3"/>
  <c r="B367" i="3"/>
  <c r="B365" i="3"/>
  <c r="E362" i="3"/>
  <c r="E360" i="3"/>
  <c r="E358" i="3"/>
  <c r="E356" i="3"/>
  <c r="E354" i="3"/>
  <c r="E352" i="3"/>
  <c r="B351" i="3"/>
  <c r="E348" i="3"/>
  <c r="E346" i="3"/>
  <c r="E344" i="3"/>
  <c r="E342" i="3"/>
  <c r="E340" i="3"/>
  <c r="E338" i="3"/>
  <c r="B337" i="3"/>
  <c r="B335" i="3"/>
  <c r="E330" i="3"/>
  <c r="E328" i="3"/>
  <c r="B327" i="3"/>
  <c r="B325" i="3"/>
  <c r="E322" i="3"/>
  <c r="B321" i="3"/>
  <c r="E316" i="3"/>
  <c r="E405" i="3"/>
  <c r="E403" i="3"/>
  <c r="E401" i="3"/>
  <c r="B396" i="3"/>
  <c r="B394" i="3"/>
  <c r="B392" i="3"/>
  <c r="B390" i="3"/>
  <c r="B388" i="3"/>
  <c r="E383" i="3"/>
  <c r="B382" i="3"/>
  <c r="E371" i="3"/>
  <c r="B370" i="3"/>
  <c r="E367" i="3"/>
  <c r="E365" i="3"/>
  <c r="E351" i="3"/>
  <c r="B350" i="3"/>
  <c r="E337" i="3"/>
  <c r="E335" i="3"/>
  <c r="B334" i="3"/>
  <c r="B332" i="3"/>
  <c r="E327" i="3"/>
  <c r="E325" i="3"/>
  <c r="B324" i="3"/>
  <c r="E321" i="3"/>
  <c r="B320" i="3"/>
  <c r="B409" i="3"/>
  <c r="B407" i="3"/>
  <c r="E396" i="3"/>
  <c r="E394" i="3"/>
  <c r="E392" i="3"/>
  <c r="E390" i="3"/>
  <c r="E388" i="3"/>
  <c r="B387" i="3"/>
  <c r="E382" i="3"/>
  <c r="B377" i="3"/>
  <c r="B375" i="3"/>
  <c r="B373" i="3"/>
  <c r="E370" i="3"/>
  <c r="B369" i="3"/>
  <c r="E350" i="3"/>
  <c r="B349" i="3"/>
  <c r="E334" i="3"/>
  <c r="E332" i="3"/>
  <c r="B331" i="3"/>
  <c r="E324" i="3"/>
  <c r="B323" i="3"/>
  <c r="E320" i="3"/>
  <c r="B319" i="3"/>
  <c r="B317" i="3"/>
  <c r="B316" i="3"/>
  <c r="B314" i="3"/>
  <c r="E309" i="3"/>
  <c r="B308" i="3"/>
  <c r="B306" i="3"/>
  <c r="E303" i="3"/>
  <c r="E301" i="3"/>
  <c r="B300" i="3"/>
  <c r="E295" i="3"/>
  <c r="B294" i="3"/>
  <c r="E281" i="3"/>
  <c r="E279" i="3"/>
  <c r="E277" i="3"/>
  <c r="B276" i="3"/>
  <c r="E273" i="3"/>
  <c r="B272" i="3"/>
  <c r="E269" i="3"/>
  <c r="E267" i="3"/>
  <c r="E265" i="3"/>
  <c r="B264" i="3"/>
  <c r="B262" i="3"/>
  <c r="B260" i="3"/>
  <c r="E253" i="3"/>
  <c r="E251" i="3"/>
  <c r="B250" i="3"/>
  <c r="E247" i="3"/>
  <c r="B246" i="3"/>
  <c r="E243" i="3"/>
  <c r="B242" i="3"/>
  <c r="B240" i="3"/>
  <c r="B238" i="3"/>
  <c r="B236" i="3"/>
  <c r="B234" i="3"/>
  <c r="B232" i="3"/>
  <c r="B230" i="3"/>
  <c r="E314" i="3"/>
  <c r="B313" i="3"/>
  <c r="B311" i="3"/>
  <c r="E308" i="3"/>
  <c r="E306" i="3"/>
  <c r="B305" i="3"/>
  <c r="E300" i="3"/>
  <c r="B299" i="3"/>
  <c r="E294" i="3"/>
  <c r="B293" i="3"/>
  <c r="B291" i="3"/>
  <c r="B289" i="3"/>
  <c r="E276" i="3"/>
  <c r="B275" i="3"/>
  <c r="E272" i="3"/>
  <c r="B271" i="3"/>
  <c r="E264" i="3"/>
  <c r="E262" i="3"/>
  <c r="E260" i="3"/>
  <c r="B259" i="3"/>
  <c r="B257" i="3"/>
  <c r="E250" i="3"/>
  <c r="B249" i="3"/>
  <c r="E246" i="3"/>
  <c r="E242" i="3"/>
  <c r="E240" i="3"/>
  <c r="E238" i="3"/>
  <c r="E236" i="3"/>
  <c r="E234" i="3"/>
  <c r="E232" i="3"/>
  <c r="E230" i="3"/>
  <c r="B229" i="3"/>
  <c r="E313" i="3"/>
  <c r="E311" i="3"/>
  <c r="B310" i="3"/>
  <c r="E305" i="3"/>
  <c r="B304" i="3"/>
  <c r="E299" i="3"/>
  <c r="B298" i="3"/>
  <c r="B296" i="3"/>
  <c r="E293" i="3"/>
  <c r="E291" i="3"/>
  <c r="E289" i="3"/>
  <c r="B288" i="3"/>
  <c r="B286" i="3"/>
  <c r="B284" i="3"/>
  <c r="B282" i="3"/>
  <c r="E275" i="3"/>
  <c r="B274" i="3"/>
  <c r="E271" i="3"/>
  <c r="B270" i="3"/>
  <c r="E259" i="3"/>
  <c r="E257" i="3"/>
  <c r="E249" i="3"/>
  <c r="B248" i="3"/>
  <c r="E229" i="3"/>
  <c r="B228" i="3"/>
  <c r="E310" i="3"/>
  <c r="B309" i="3"/>
  <c r="E304" i="3"/>
  <c r="B303" i="3"/>
  <c r="B301" i="3"/>
  <c r="E298" i="3"/>
  <c r="E296" i="3"/>
  <c r="B295" i="3"/>
  <c r="E288" i="3"/>
  <c r="E286" i="3"/>
  <c r="E284" i="3"/>
  <c r="E282" i="3"/>
  <c r="B281" i="3"/>
  <c r="B279" i="3"/>
  <c r="B277" i="3"/>
  <c r="E274" i="3"/>
  <c r="B273" i="3"/>
  <c r="E270" i="3"/>
  <c r="B269" i="3"/>
  <c r="B267" i="3"/>
  <c r="B265" i="3"/>
  <c r="B253" i="3"/>
  <c r="B251" i="3"/>
  <c r="E248" i="3"/>
  <c r="B247" i="3"/>
  <c r="B243" i="3"/>
  <c r="E228" i="3"/>
  <c r="E226" i="3"/>
  <c r="E225" i="3"/>
  <c r="E223" i="3"/>
  <c r="B222" i="3"/>
  <c r="E219" i="3"/>
  <c r="E217" i="3"/>
  <c r="B216" i="3"/>
  <c r="E213" i="3"/>
  <c r="B212" i="3"/>
  <c r="B210" i="3"/>
  <c r="B208" i="3"/>
  <c r="B206" i="3"/>
  <c r="B204" i="3"/>
  <c r="B202" i="3"/>
  <c r="B200" i="3"/>
  <c r="E193" i="3"/>
  <c r="B192" i="3"/>
  <c r="E189" i="3"/>
  <c r="B188" i="3"/>
  <c r="E185" i="3"/>
  <c r="B184" i="3"/>
  <c r="E181" i="3"/>
  <c r="E179" i="3"/>
  <c r="B178" i="3"/>
  <c r="B176" i="3"/>
  <c r="B174" i="3"/>
  <c r="E171" i="3"/>
  <c r="E169" i="3"/>
  <c r="B168" i="3"/>
  <c r="E165" i="3"/>
  <c r="B164" i="3"/>
  <c r="E159" i="3"/>
  <c r="B158" i="3"/>
  <c r="E155" i="3"/>
  <c r="B154" i="3"/>
  <c r="E151" i="3"/>
  <c r="E149" i="3"/>
  <c r="B148" i="3"/>
  <c r="E143" i="3"/>
  <c r="B142" i="3"/>
  <c r="E139" i="3"/>
  <c r="B138" i="3"/>
  <c r="B136" i="3"/>
  <c r="E131" i="3"/>
  <c r="E129" i="3"/>
  <c r="B128" i="3"/>
  <c r="E125" i="3"/>
  <c r="B124" i="3"/>
  <c r="E121" i="3"/>
  <c r="B120" i="3"/>
  <c r="E115" i="3"/>
  <c r="B114" i="3"/>
  <c r="E103" i="3"/>
  <c r="E101" i="3"/>
  <c r="E99" i="3"/>
  <c r="B98" i="3"/>
  <c r="E93" i="3"/>
  <c r="B91" i="3"/>
  <c r="B89" i="3"/>
  <c r="B87" i="3"/>
  <c r="E222" i="3"/>
  <c r="B221" i="3"/>
  <c r="E216" i="3"/>
  <c r="B215" i="3"/>
  <c r="E212" i="3"/>
  <c r="E210" i="3"/>
  <c r="E208" i="3"/>
  <c r="E206" i="3"/>
  <c r="E204" i="3"/>
  <c r="E202" i="3"/>
  <c r="E200" i="3"/>
  <c r="B199" i="3"/>
  <c r="B197" i="3"/>
  <c r="E192" i="3"/>
  <c r="B191" i="3"/>
  <c r="E188" i="3"/>
  <c r="B187" i="3"/>
  <c r="E184" i="3"/>
  <c r="B183" i="3"/>
  <c r="E178" i="3"/>
  <c r="E176" i="3"/>
  <c r="E174" i="3"/>
  <c r="B173" i="3"/>
  <c r="E168" i="3"/>
  <c r="B167" i="3"/>
  <c r="E164" i="3"/>
  <c r="B163" i="3"/>
  <c r="E158" i="3"/>
  <c r="B157" i="3"/>
  <c r="E154" i="3"/>
  <c r="B153" i="3"/>
  <c r="E148" i="3"/>
  <c r="B147" i="3"/>
  <c r="E142" i="3"/>
  <c r="B141" i="3"/>
  <c r="E138" i="3"/>
  <c r="E136" i="3"/>
  <c r="B135" i="3"/>
  <c r="B133" i="3"/>
  <c r="E128" i="3"/>
  <c r="B127" i="3"/>
  <c r="E124" i="3"/>
  <c r="B123" i="3"/>
  <c r="E120" i="3"/>
  <c r="B119" i="3"/>
  <c r="E114" i="3"/>
  <c r="B113" i="3"/>
  <c r="B111" i="3"/>
  <c r="E98" i="3"/>
  <c r="B97" i="3"/>
  <c r="E91" i="3"/>
  <c r="E89" i="3"/>
  <c r="E87" i="3"/>
  <c r="B86" i="3"/>
  <c r="B226" i="3"/>
  <c r="E221" i="3"/>
  <c r="B220" i="3"/>
  <c r="E215" i="3"/>
  <c r="B214" i="3"/>
  <c r="E199" i="3"/>
  <c r="E197" i="3"/>
  <c r="B196" i="3"/>
  <c r="B194" i="3"/>
  <c r="E191" i="3"/>
  <c r="B190" i="3"/>
  <c r="E187" i="3"/>
  <c r="B186" i="3"/>
  <c r="E183" i="3"/>
  <c r="B182" i="3"/>
  <c r="E173" i="3"/>
  <c r="B172" i="3"/>
  <c r="E167" i="3"/>
  <c r="B166" i="3"/>
  <c r="E163" i="3"/>
  <c r="B162" i="3"/>
  <c r="B160" i="3"/>
  <c r="E157" i="3"/>
  <c r="B156" i="3"/>
  <c r="E153" i="3"/>
  <c r="B152" i="3"/>
  <c r="E147" i="3"/>
  <c r="B146" i="3"/>
  <c r="B144" i="3"/>
  <c r="E141" i="3"/>
  <c r="B140" i="3"/>
  <c r="E135" i="3"/>
  <c r="E133" i="3"/>
  <c r="B132" i="3"/>
  <c r="E127" i="3"/>
  <c r="B126" i="3"/>
  <c r="E123" i="3"/>
  <c r="B122" i="3"/>
  <c r="E119" i="3"/>
  <c r="B118" i="3"/>
  <c r="B116" i="3"/>
  <c r="E113" i="3"/>
  <c r="E111" i="3"/>
  <c r="B110" i="3"/>
  <c r="B108" i="3"/>
  <c r="B106" i="3"/>
  <c r="B104" i="3"/>
  <c r="E97" i="3"/>
  <c r="B96" i="3"/>
  <c r="B94" i="3"/>
  <c r="E86" i="3"/>
  <c r="B85" i="3"/>
  <c r="B225" i="3"/>
  <c r="B223" i="3"/>
  <c r="E220" i="3"/>
  <c r="B219" i="3"/>
  <c r="B217" i="3"/>
  <c r="E214" i="3"/>
  <c r="B213" i="3"/>
  <c r="E196" i="3"/>
  <c r="E194" i="3"/>
  <c r="B193" i="3"/>
  <c r="E190" i="3"/>
  <c r="B189" i="3"/>
  <c r="E186" i="3"/>
  <c r="B185" i="3"/>
  <c r="E182" i="3"/>
  <c r="B181" i="3"/>
  <c r="B179" i="3"/>
  <c r="E172" i="3"/>
  <c r="B171" i="3"/>
  <c r="B169" i="3"/>
  <c r="E166" i="3"/>
  <c r="B165" i="3"/>
  <c r="E162" i="3"/>
  <c r="E160" i="3"/>
  <c r="B159" i="3"/>
  <c r="E156" i="3"/>
  <c r="B155" i="3"/>
  <c r="E152" i="3"/>
  <c r="B151" i="3"/>
  <c r="B149" i="3"/>
  <c r="E146" i="3"/>
  <c r="E144" i="3"/>
  <c r="B143" i="3"/>
  <c r="E140" i="3"/>
  <c r="B139" i="3"/>
  <c r="E132" i="3"/>
  <c r="B131" i="3"/>
  <c r="B129" i="3"/>
  <c r="E126" i="3"/>
  <c r="B125" i="3"/>
  <c r="E122" i="3"/>
  <c r="B121" i="3"/>
  <c r="E118" i="3"/>
  <c r="E116" i="3"/>
  <c r="B115" i="3"/>
  <c r="E110" i="3"/>
  <c r="E108" i="3"/>
  <c r="E106" i="3"/>
  <c r="E104" i="3"/>
  <c r="B103" i="3"/>
  <c r="B101" i="3"/>
  <c r="B99" i="3"/>
  <c r="E96" i="3"/>
  <c r="E94" i="3"/>
  <c r="B93" i="3"/>
  <c r="E85" i="3"/>
  <c r="B17" i="3"/>
  <c r="E18" i="3"/>
  <c r="B21" i="3"/>
  <c r="E22" i="3"/>
  <c r="B29" i="3"/>
  <c r="B31" i="3"/>
  <c r="E32" i="3"/>
  <c r="B35" i="3"/>
  <c r="B37" i="3"/>
  <c r="B39" i="3"/>
  <c r="E40" i="3"/>
  <c r="B45" i="3"/>
  <c r="E46" i="3"/>
  <c r="B51" i="3"/>
  <c r="E52" i="3"/>
  <c r="B55" i="3"/>
  <c r="E56" i="3"/>
  <c r="B61" i="3"/>
  <c r="B63" i="3"/>
  <c r="B73" i="3"/>
  <c r="E74" i="3"/>
  <c r="B77" i="3"/>
  <c r="E78" i="3"/>
  <c r="E10" i="3"/>
  <c r="B18" i="3"/>
  <c r="E19" i="3"/>
  <c r="B22" i="3"/>
  <c r="E23" i="3"/>
  <c r="B32" i="3"/>
  <c r="E33" i="3"/>
  <c r="B40" i="3"/>
  <c r="E41" i="3"/>
  <c r="E43" i="3"/>
  <c r="B46" i="3"/>
  <c r="E47" i="3"/>
  <c r="E49" i="3"/>
  <c r="B52" i="3"/>
  <c r="E53" i="3"/>
  <c r="B56" i="3"/>
  <c r="E57" i="3"/>
  <c r="E67" i="3"/>
  <c r="E69" i="3"/>
  <c r="B74" i="3"/>
  <c r="E75" i="3"/>
  <c r="B78" i="3"/>
  <c r="E79" i="3"/>
  <c r="E84" i="3"/>
  <c r="J696" i="1"/>
  <c r="V696" i="1" s="1"/>
  <c r="W562" i="1"/>
  <c r="Y562" i="1"/>
  <c r="U150" i="1"/>
  <c r="V150" i="1" s="1"/>
  <c r="Y150" i="1" s="1"/>
  <c r="AA150" i="1" s="1"/>
  <c r="U154" i="1"/>
  <c r="V154" i="1" s="1"/>
  <c r="Y154" i="1" s="1"/>
  <c r="AA154" i="1" s="1"/>
  <c r="U158" i="1"/>
  <c r="U178" i="1"/>
  <c r="V178" i="1" s="1"/>
  <c r="U434" i="1"/>
  <c r="J439" i="1"/>
  <c r="U498" i="1"/>
  <c r="J501" i="1"/>
  <c r="U697" i="1"/>
  <c r="V697" i="1" s="1"/>
  <c r="Y697" i="1" s="1"/>
  <c r="AA697" i="1" s="1"/>
  <c r="U20" i="1"/>
  <c r="V20" i="1" s="1"/>
  <c r="Y20" i="1" s="1"/>
  <c r="AA20" i="1" s="1"/>
  <c r="U24" i="1"/>
  <c r="V24" i="1" s="1"/>
  <c r="Y24" i="1" s="1"/>
  <c r="AA24" i="1" s="1"/>
  <c r="U82" i="1"/>
  <c r="V82" i="1" s="1"/>
  <c r="U403" i="1"/>
  <c r="J406" i="1"/>
  <c r="U407" i="1"/>
  <c r="J408" i="1"/>
  <c r="J614" i="1"/>
  <c r="J618" i="1"/>
  <c r="J613" i="1"/>
  <c r="U18" i="1"/>
  <c r="V18" i="1" s="1"/>
  <c r="W18" i="1" s="1"/>
  <c r="U26" i="1"/>
  <c r="V26" i="1" s="1"/>
  <c r="U166" i="1"/>
  <c r="V166" i="1" s="1"/>
  <c r="U287" i="1"/>
  <c r="V287" i="1" s="1"/>
  <c r="W287" i="1" s="1"/>
  <c r="Y287" i="1" s="1"/>
  <c r="AA287" i="1" s="1"/>
  <c r="U319" i="1"/>
  <c r="V319" i="1" s="1"/>
  <c r="W319" i="1" s="1"/>
  <c r="U127" i="1"/>
  <c r="V127" i="1" s="1"/>
  <c r="U373" i="1"/>
  <c r="V373" i="1" s="1"/>
  <c r="J374" i="1"/>
  <c r="J436" i="1"/>
  <c r="U463" i="1"/>
  <c r="U479" i="1"/>
  <c r="J504" i="1"/>
  <c r="J516" i="1"/>
  <c r="J524" i="1"/>
  <c r="J550" i="1"/>
  <c r="U560" i="1"/>
  <c r="U568" i="1"/>
  <c r="U569" i="1"/>
  <c r="V569" i="1" s="1"/>
  <c r="U169" i="1"/>
  <c r="V169" i="1" s="1"/>
  <c r="U364" i="1"/>
  <c r="V364" i="1" s="1"/>
  <c r="W364" i="1" s="1"/>
  <c r="Y364" i="1" s="1"/>
  <c r="AA364" i="1" s="1"/>
  <c r="U606" i="1"/>
  <c r="U73" i="1"/>
  <c r="V73" i="1" s="1"/>
  <c r="W73" i="1" s="1"/>
  <c r="Y73" i="1" s="1"/>
  <c r="AA73" i="1" s="1"/>
  <c r="J443" i="1"/>
  <c r="J445" i="1"/>
  <c r="U446" i="1"/>
  <c r="J447" i="1"/>
  <c r="U111" i="1"/>
  <c r="V111" i="1" s="1"/>
  <c r="W111" i="1" s="1"/>
  <c r="Y111" i="1" s="1"/>
  <c r="AA111" i="1" s="1"/>
  <c r="U81" i="1"/>
  <c r="V81" i="1" s="1"/>
  <c r="U84" i="1"/>
  <c r="V84" i="1" s="1"/>
  <c r="U88" i="1"/>
  <c r="V88" i="1" s="1"/>
  <c r="U151" i="1"/>
  <c r="V151" i="1" s="1"/>
  <c r="U155" i="1"/>
  <c r="V155" i="1" s="1"/>
  <c r="U162" i="1"/>
  <c r="V162" i="1" s="1"/>
  <c r="W162" i="1" s="1"/>
  <c r="Y162" i="1" s="1"/>
  <c r="AA162" i="1" s="1"/>
  <c r="U171" i="1"/>
  <c r="V171" i="1" s="1"/>
  <c r="U179" i="1"/>
  <c r="V179" i="1" s="1"/>
  <c r="W179" i="1" s="1"/>
  <c r="Y179" i="1" s="1"/>
  <c r="AA179" i="1" s="1"/>
  <c r="U298" i="1"/>
  <c r="V298" i="1" s="1"/>
  <c r="W298" i="1" s="1"/>
  <c r="Y298" i="1" s="1"/>
  <c r="AA298" i="1" s="1"/>
  <c r="U412" i="1"/>
  <c r="J413" i="1"/>
  <c r="J417" i="1"/>
  <c r="U426" i="1"/>
  <c r="J503" i="1"/>
  <c r="J507" i="1"/>
  <c r="J566" i="1"/>
  <c r="U595" i="1"/>
  <c r="J597" i="1"/>
  <c r="U86" i="1"/>
  <c r="V86" i="1" s="1"/>
  <c r="U94" i="1"/>
  <c r="V94" i="1" s="1"/>
  <c r="W94" i="1" s="1"/>
  <c r="Y94" i="1" s="1"/>
  <c r="AA94" i="1" s="1"/>
  <c r="U146" i="1"/>
  <c r="V146" i="1" s="1"/>
  <c r="Y146" i="1" s="1"/>
  <c r="AA146" i="1" s="1"/>
  <c r="U164" i="1"/>
  <c r="V164" i="1" s="1"/>
  <c r="U363" i="1"/>
  <c r="V363" i="1" s="1"/>
  <c r="Y363" i="1" s="1"/>
  <c r="AA363" i="1" s="1"/>
  <c r="J379" i="1"/>
  <c r="U439" i="1"/>
  <c r="J500" i="1"/>
  <c r="U523" i="1"/>
  <c r="J565" i="1"/>
  <c r="J645" i="1"/>
  <c r="U27" i="1"/>
  <c r="V27" i="1" s="1"/>
  <c r="W27" i="1" s="1"/>
  <c r="Y27" i="1" s="1"/>
  <c r="AA27" i="1" s="1"/>
  <c r="U30" i="1"/>
  <c r="V30" i="1" s="1"/>
  <c r="U38" i="1"/>
  <c r="V38" i="1" s="1"/>
  <c r="W38" i="1" s="1"/>
  <c r="Y38" i="1" s="1"/>
  <c r="AA38" i="1" s="1"/>
  <c r="U62" i="1"/>
  <c r="V62" i="1" s="1"/>
  <c r="U66" i="1"/>
  <c r="V66" i="1" s="1"/>
  <c r="W66" i="1" s="1"/>
  <c r="J440" i="1"/>
  <c r="J463" i="1"/>
  <c r="J467" i="1"/>
  <c r="J471" i="1"/>
  <c r="J529" i="1"/>
  <c r="J558" i="1"/>
  <c r="J564" i="1"/>
  <c r="J571" i="1"/>
  <c r="J599" i="1"/>
  <c r="U78" i="1"/>
  <c r="V78" i="1" s="1"/>
  <c r="U98" i="1"/>
  <c r="V98" i="1" s="1"/>
  <c r="U125" i="1"/>
  <c r="V125" i="1" s="1"/>
  <c r="U144" i="1"/>
  <c r="V144" i="1" s="1"/>
  <c r="U160" i="1"/>
  <c r="V160" i="1" s="1"/>
  <c r="Y160" i="1" s="1"/>
  <c r="AA160" i="1" s="1"/>
  <c r="U371" i="1"/>
  <c r="V371" i="1" s="1"/>
  <c r="U390" i="1"/>
  <c r="V390" i="1" s="1"/>
  <c r="W390" i="1" s="1"/>
  <c r="Y390" i="1" s="1"/>
  <c r="AA390" i="1" s="1"/>
  <c r="J464" i="1"/>
  <c r="J466" i="1"/>
  <c r="U467" i="1"/>
  <c r="J468" i="1"/>
  <c r="J470" i="1"/>
  <c r="U471" i="1"/>
  <c r="J472" i="1"/>
  <c r="J540" i="1"/>
  <c r="J646" i="1"/>
  <c r="U167" i="1"/>
  <c r="V167" i="1" s="1"/>
  <c r="U173" i="1"/>
  <c r="V173" i="1" s="1"/>
  <c r="U199" i="1"/>
  <c r="V199" i="1" s="1"/>
  <c r="W199" i="1" s="1"/>
  <c r="U365" i="1"/>
  <c r="U372" i="1"/>
  <c r="V372" i="1" s="1"/>
  <c r="U395" i="1"/>
  <c r="J398" i="1"/>
  <c r="U399" i="1"/>
  <c r="J400" i="1"/>
  <c r="U419" i="1"/>
  <c r="U423" i="1"/>
  <c r="J432" i="1"/>
  <c r="J448" i="1"/>
  <c r="J544" i="1"/>
  <c r="U551" i="1"/>
  <c r="J623" i="1"/>
  <c r="J648" i="1"/>
  <c r="U649" i="1"/>
  <c r="U271" i="1"/>
  <c r="V271" i="1" s="1"/>
  <c r="W271" i="1" s="1"/>
  <c r="U279" i="1"/>
  <c r="V279" i="1" s="1"/>
  <c r="W279" i="1" s="1"/>
  <c r="U41" i="1"/>
  <c r="V41" i="1" s="1"/>
  <c r="U92" i="1"/>
  <c r="V92" i="1" s="1"/>
  <c r="W92" i="1" s="1"/>
  <c r="Y92" i="1" s="1"/>
  <c r="AA92" i="1" s="1"/>
  <c r="U107" i="1"/>
  <c r="V107" i="1" s="1"/>
  <c r="W107" i="1" s="1"/>
  <c r="Y107" i="1" s="1"/>
  <c r="AA107" i="1" s="1"/>
  <c r="U109" i="1"/>
  <c r="V109" i="1" s="1"/>
  <c r="W109" i="1" s="1"/>
  <c r="Y109" i="1" s="1"/>
  <c r="AA109" i="1" s="1"/>
  <c r="U122" i="1"/>
  <c r="V122" i="1" s="1"/>
  <c r="U153" i="1"/>
  <c r="V153" i="1" s="1"/>
  <c r="U159" i="1"/>
  <c r="V159" i="1" s="1"/>
  <c r="U174" i="1"/>
  <c r="V174" i="1" s="1"/>
  <c r="U180" i="1"/>
  <c r="V180" i="1" s="1"/>
  <c r="U307" i="1"/>
  <c r="V307" i="1" s="1"/>
  <c r="Y307" i="1" s="1"/>
  <c r="AA307" i="1" s="1"/>
  <c r="U325" i="1"/>
  <c r="V325" i="1" s="1"/>
  <c r="Y325" i="1" s="1"/>
  <c r="AA325" i="1" s="1"/>
  <c r="J380" i="1"/>
  <c r="J477" i="1"/>
  <c r="U478" i="1"/>
  <c r="J493" i="1"/>
  <c r="J542" i="1"/>
  <c r="U620" i="1"/>
  <c r="U634" i="1"/>
  <c r="J644" i="1"/>
  <c r="U105" i="1"/>
  <c r="V105" i="1" s="1"/>
  <c r="U131" i="1"/>
  <c r="V131" i="1" s="1"/>
  <c r="U375" i="1"/>
  <c r="J376" i="1"/>
  <c r="J397" i="1"/>
  <c r="U404" i="1"/>
  <c r="J405" i="1"/>
  <c r="J407" i="1"/>
  <c r="J412" i="1"/>
  <c r="U418" i="1"/>
  <c r="J428" i="1"/>
  <c r="J451" i="1"/>
  <c r="J455" i="1"/>
  <c r="U456" i="1"/>
  <c r="J457" i="1"/>
  <c r="U490" i="1"/>
  <c r="U495" i="1"/>
  <c r="J496" i="1"/>
  <c r="U512" i="1"/>
  <c r="U538" i="1"/>
  <c r="U576" i="1"/>
  <c r="U584" i="1"/>
  <c r="J632" i="1"/>
  <c r="U641" i="1"/>
  <c r="U14" i="1"/>
  <c r="V14" i="1" s="1"/>
  <c r="W14" i="1" s="1"/>
  <c r="Y14" i="1" s="1"/>
  <c r="AA14" i="1" s="1"/>
  <c r="U16" i="1"/>
  <c r="V16" i="1" s="1"/>
  <c r="U65" i="1"/>
  <c r="V65" i="1" s="1"/>
  <c r="Y65" i="1" s="1"/>
  <c r="AA65" i="1" s="1"/>
  <c r="U77" i="1"/>
  <c r="V77" i="1" s="1"/>
  <c r="U80" i="1"/>
  <c r="V80" i="1" s="1"/>
  <c r="U87" i="1"/>
  <c r="V87" i="1" s="1"/>
  <c r="U163" i="1"/>
  <c r="V163" i="1" s="1"/>
  <c r="W163" i="1" s="1"/>
  <c r="Y163" i="1" s="1"/>
  <c r="AA163" i="1" s="1"/>
  <c r="U176" i="1"/>
  <c r="V176" i="1" s="1"/>
  <c r="Y176" i="1" s="1"/>
  <c r="AA176" i="1" s="1"/>
  <c r="U257" i="1"/>
  <c r="V257" i="1" s="1"/>
  <c r="W257" i="1" s="1"/>
  <c r="Y257" i="1" s="1"/>
  <c r="AA257" i="1" s="1"/>
  <c r="U290" i="1"/>
  <c r="V290" i="1" s="1"/>
  <c r="W290" i="1" s="1"/>
  <c r="U314" i="1"/>
  <c r="V314" i="1" s="1"/>
  <c r="U357" i="1"/>
  <c r="V357" i="1" s="1"/>
  <c r="J384" i="1"/>
  <c r="U388" i="1"/>
  <c r="V388" i="1" s="1"/>
  <c r="W388" i="1" s="1"/>
  <c r="Y388" i="1" s="1"/>
  <c r="AA388" i="1" s="1"/>
  <c r="U391" i="1"/>
  <c r="V391" i="1" s="1"/>
  <c r="W391" i="1" s="1"/>
  <c r="Y391" i="1" s="1"/>
  <c r="AA391" i="1" s="1"/>
  <c r="J414" i="1"/>
  <c r="U415" i="1"/>
  <c r="J416" i="1"/>
  <c r="U420" i="1"/>
  <c r="J421" i="1"/>
  <c r="J425" i="1"/>
  <c r="J452" i="1"/>
  <c r="U486" i="1"/>
  <c r="U522" i="1"/>
  <c r="U525" i="1"/>
  <c r="V525" i="1" s="1"/>
  <c r="W525" i="1" s="1"/>
  <c r="Y525" i="1" s="1"/>
  <c r="AA525" i="1" s="1"/>
  <c r="U530" i="1"/>
  <c r="U577" i="1"/>
  <c r="U585" i="1"/>
  <c r="U593" i="1"/>
  <c r="U611" i="1"/>
  <c r="U625" i="1"/>
  <c r="J626" i="1"/>
  <c r="U691" i="1"/>
  <c r="V691" i="1" s="1"/>
  <c r="W691" i="1" s="1"/>
  <c r="Y691" i="1" s="1"/>
  <c r="AA691" i="1" s="1"/>
  <c r="U692" i="1"/>
  <c r="V692" i="1" s="1"/>
  <c r="U71" i="1"/>
  <c r="V71" i="1" s="1"/>
  <c r="U51" i="1"/>
  <c r="V51" i="1" s="1"/>
  <c r="U89" i="1"/>
  <c r="V89" i="1" s="1"/>
  <c r="U96" i="1"/>
  <c r="V96" i="1" s="1"/>
  <c r="W96" i="1" s="1"/>
  <c r="Y96" i="1" s="1"/>
  <c r="AA96" i="1" s="1"/>
  <c r="U175" i="1"/>
  <c r="V175" i="1" s="1"/>
  <c r="U47" i="1"/>
  <c r="V47" i="1" s="1"/>
  <c r="W47" i="1" s="1"/>
  <c r="U13" i="1"/>
  <c r="V13" i="1" s="1"/>
  <c r="Y13" i="1" s="1"/>
  <c r="AA13" i="1" s="1"/>
  <c r="U32" i="1"/>
  <c r="V32" i="1" s="1"/>
  <c r="W32" i="1" s="1"/>
  <c r="Y32" i="1" s="1"/>
  <c r="AA32" i="1" s="1"/>
  <c r="U39" i="1"/>
  <c r="V39" i="1" s="1"/>
  <c r="W39" i="1" s="1"/>
  <c r="U46" i="1"/>
  <c r="V46" i="1" s="1"/>
  <c r="U54" i="1"/>
  <c r="V54" i="1" s="1"/>
  <c r="U64" i="1"/>
  <c r="V64" i="1" s="1"/>
  <c r="W64" i="1" s="1"/>
  <c r="Y64" i="1" s="1"/>
  <c r="AA64" i="1" s="1"/>
  <c r="U67" i="1"/>
  <c r="V67" i="1" s="1"/>
  <c r="W67" i="1" s="1"/>
  <c r="Y67" i="1" s="1"/>
  <c r="AA67" i="1" s="1"/>
  <c r="U75" i="1"/>
  <c r="V75" i="1" s="1"/>
  <c r="U79" i="1"/>
  <c r="V79" i="1" s="1"/>
  <c r="Y79" i="1" s="1"/>
  <c r="AA79" i="1" s="1"/>
  <c r="U90" i="1"/>
  <c r="V90" i="1" s="1"/>
  <c r="W90" i="1" s="1"/>
  <c r="Y90" i="1" s="1"/>
  <c r="AA90" i="1" s="1"/>
  <c r="U97" i="1"/>
  <c r="V97" i="1" s="1"/>
  <c r="W97" i="1" s="1"/>
  <c r="Y97" i="1" s="1"/>
  <c r="AA97" i="1" s="1"/>
  <c r="U100" i="1"/>
  <c r="V100" i="1" s="1"/>
  <c r="U142" i="1"/>
  <c r="V142" i="1" s="1"/>
  <c r="U147" i="1"/>
  <c r="V147" i="1" s="1"/>
  <c r="W147" i="1" s="1"/>
  <c r="Y147" i="1" s="1"/>
  <c r="AA147" i="1" s="1"/>
  <c r="V158" i="1"/>
  <c r="Y158" i="1" s="1"/>
  <c r="AA158" i="1" s="1"/>
  <c r="U170" i="1"/>
  <c r="V170" i="1" s="1"/>
  <c r="Y170" i="1" s="1"/>
  <c r="AA170" i="1" s="1"/>
  <c r="U69" i="1"/>
  <c r="V69" i="1" s="1"/>
  <c r="U115" i="1"/>
  <c r="V115" i="1" s="1"/>
  <c r="U139" i="1"/>
  <c r="V139" i="1" s="1"/>
  <c r="W139" i="1" s="1"/>
  <c r="Y139" i="1" s="1"/>
  <c r="AA139" i="1" s="1"/>
  <c r="U145" i="1"/>
  <c r="V145" i="1" s="1"/>
  <c r="U152" i="1"/>
  <c r="V152" i="1" s="1"/>
  <c r="W152" i="1" s="1"/>
  <c r="Y152" i="1" s="1"/>
  <c r="AA152" i="1" s="1"/>
  <c r="U177" i="1"/>
  <c r="V177" i="1" s="1"/>
  <c r="W177" i="1" s="1"/>
  <c r="Y177" i="1" s="1"/>
  <c r="AA177" i="1" s="1"/>
  <c r="U244" i="1"/>
  <c r="V244" i="1" s="1"/>
  <c r="U265" i="1"/>
  <c r="V265" i="1" s="1"/>
  <c r="W265" i="1" s="1"/>
  <c r="Y265" i="1" s="1"/>
  <c r="AA265" i="1" s="1"/>
  <c r="U273" i="1"/>
  <c r="V273" i="1" s="1"/>
  <c r="U281" i="1"/>
  <c r="V281" i="1" s="1"/>
  <c r="Y281" i="1" s="1"/>
  <c r="AA281" i="1" s="1"/>
  <c r="U330" i="1"/>
  <c r="V330" i="1" s="1"/>
  <c r="W330" i="1" s="1"/>
  <c r="Y330" i="1" s="1"/>
  <c r="AA330" i="1" s="1"/>
  <c r="J381" i="1"/>
  <c r="U382" i="1"/>
  <c r="U389" i="1"/>
  <c r="V389" i="1" s="1"/>
  <c r="W389" i="1" s="1"/>
  <c r="Y389" i="1" s="1"/>
  <c r="AA389" i="1" s="1"/>
  <c r="J396" i="1"/>
  <c r="J401" i="1"/>
  <c r="U414" i="1"/>
  <c r="J415" i="1"/>
  <c r="U104" i="1"/>
  <c r="V104" i="1" s="1"/>
  <c r="W104" i="1" s="1"/>
  <c r="U202" i="1"/>
  <c r="V202" i="1" s="1"/>
  <c r="W202" i="1" s="1"/>
  <c r="U204" i="1"/>
  <c r="V204" i="1" s="1"/>
  <c r="U206" i="1"/>
  <c r="V206" i="1" s="1"/>
  <c r="U208" i="1"/>
  <c r="V208" i="1" s="1"/>
  <c r="Y208" i="1" s="1"/>
  <c r="AA208" i="1" s="1"/>
  <c r="U210" i="1"/>
  <c r="V210" i="1" s="1"/>
  <c r="U212" i="1"/>
  <c r="V212" i="1" s="1"/>
  <c r="Y212" i="1" s="1"/>
  <c r="AA212" i="1" s="1"/>
  <c r="U214" i="1"/>
  <c r="V214" i="1" s="1"/>
  <c r="Y214" i="1" s="1"/>
  <c r="AA214" i="1" s="1"/>
  <c r="U216" i="1"/>
  <c r="V216" i="1" s="1"/>
  <c r="U218" i="1"/>
  <c r="V218" i="1" s="1"/>
  <c r="Y218" i="1" s="1"/>
  <c r="AA218" i="1" s="1"/>
  <c r="U220" i="1"/>
  <c r="V220" i="1" s="1"/>
  <c r="W220" i="1" s="1"/>
  <c r="Y220" i="1" s="1"/>
  <c r="AA220" i="1" s="1"/>
  <c r="U222" i="1"/>
  <c r="V222" i="1" s="1"/>
  <c r="U224" i="1"/>
  <c r="V224" i="1" s="1"/>
  <c r="U226" i="1"/>
  <c r="V226" i="1" s="1"/>
  <c r="W226" i="1" s="1"/>
  <c r="Y226" i="1" s="1"/>
  <c r="AA226" i="1" s="1"/>
  <c r="U228" i="1"/>
  <c r="V228" i="1" s="1"/>
  <c r="Y228" i="1" s="1"/>
  <c r="AA228" i="1" s="1"/>
  <c r="U230" i="1"/>
  <c r="V230" i="1" s="1"/>
  <c r="U232" i="1"/>
  <c r="V232" i="1" s="1"/>
  <c r="U234" i="1"/>
  <c r="V234" i="1" s="1"/>
  <c r="U236" i="1"/>
  <c r="V236" i="1" s="1"/>
  <c r="U238" i="1"/>
  <c r="V238" i="1" s="1"/>
  <c r="U240" i="1"/>
  <c r="V240" i="1" s="1"/>
  <c r="U246" i="1"/>
  <c r="V246" i="1" s="1"/>
  <c r="W246" i="1" s="1"/>
  <c r="Y246" i="1" s="1"/>
  <c r="AA246" i="1" s="1"/>
  <c r="U258" i="1"/>
  <c r="V258" i="1" s="1"/>
  <c r="W258" i="1" s="1"/>
  <c r="Y258" i="1" s="1"/>
  <c r="AA258" i="1" s="1"/>
  <c r="U306" i="1"/>
  <c r="V306" i="1" s="1"/>
  <c r="U315" i="1"/>
  <c r="V315" i="1" s="1"/>
  <c r="Y315" i="1" s="1"/>
  <c r="AA315" i="1" s="1"/>
  <c r="U333" i="1"/>
  <c r="V333" i="1" s="1"/>
  <c r="W333" i="1" s="1"/>
  <c r="U338" i="1"/>
  <c r="V338" i="1" s="1"/>
  <c r="W338" i="1" s="1"/>
  <c r="U341" i="1"/>
  <c r="V341" i="1" s="1"/>
  <c r="U401" i="1"/>
  <c r="U118" i="1"/>
  <c r="U123" i="1"/>
  <c r="V123" i="1" s="1"/>
  <c r="U135" i="1"/>
  <c r="V135" i="1" s="1"/>
  <c r="W135" i="1" s="1"/>
  <c r="Y135" i="1" s="1"/>
  <c r="AA135" i="1" s="1"/>
  <c r="U143" i="1"/>
  <c r="V143" i="1" s="1"/>
  <c r="U161" i="1"/>
  <c r="V161" i="1" s="1"/>
  <c r="U165" i="1"/>
  <c r="V165" i="1" s="1"/>
  <c r="U168" i="1"/>
  <c r="V168" i="1" s="1"/>
  <c r="Y168" i="1" s="1"/>
  <c r="AA168" i="1" s="1"/>
  <c r="U172" i="1"/>
  <c r="V172" i="1" s="1"/>
  <c r="W172" i="1" s="1"/>
  <c r="Y172" i="1" s="1"/>
  <c r="AA172" i="1" s="1"/>
  <c r="U182" i="1"/>
  <c r="V182" i="1" s="1"/>
  <c r="W182" i="1" s="1"/>
  <c r="Y182" i="1" s="1"/>
  <c r="AA182" i="1" s="1"/>
  <c r="U184" i="1"/>
  <c r="V184" i="1" s="1"/>
  <c r="U186" i="1"/>
  <c r="V186" i="1" s="1"/>
  <c r="W186" i="1" s="1"/>
  <c r="U188" i="1"/>
  <c r="V188" i="1" s="1"/>
  <c r="U190" i="1"/>
  <c r="V190" i="1" s="1"/>
  <c r="U192" i="1"/>
  <c r="V192" i="1" s="1"/>
  <c r="Y192" i="1" s="1"/>
  <c r="AA192" i="1" s="1"/>
  <c r="U194" i="1"/>
  <c r="V194" i="1" s="1"/>
  <c r="U243" i="1"/>
  <c r="V243" i="1" s="1"/>
  <c r="W243" i="1" s="1"/>
  <c r="Y243" i="1" s="1"/>
  <c r="AA243" i="1" s="1"/>
  <c r="U266" i="1"/>
  <c r="V266" i="1" s="1"/>
  <c r="W266" i="1" s="1"/>
  <c r="U276" i="1"/>
  <c r="V276" i="1" s="1"/>
  <c r="Y276" i="1" s="1"/>
  <c r="AA276" i="1" s="1"/>
  <c r="U284" i="1"/>
  <c r="V284" i="1" s="1"/>
  <c r="W284" i="1" s="1"/>
  <c r="U291" i="1"/>
  <c r="V291" i="1" s="1"/>
  <c r="Y291" i="1" s="1"/>
  <c r="AA291" i="1" s="1"/>
  <c r="U299" i="1"/>
  <c r="V299" i="1" s="1"/>
  <c r="W299" i="1" s="1"/>
  <c r="U322" i="1"/>
  <c r="V322" i="1" s="1"/>
  <c r="W322" i="1" s="1"/>
  <c r="U347" i="1"/>
  <c r="V347" i="1" s="1"/>
  <c r="W347" i="1" s="1"/>
  <c r="U379" i="1"/>
  <c r="J382" i="1"/>
  <c r="U383" i="1"/>
  <c r="V383" i="1" s="1"/>
  <c r="J393" i="1"/>
  <c r="U396" i="1"/>
  <c r="J404" i="1"/>
  <c r="J409" i="1"/>
  <c r="U417" i="1"/>
  <c r="J420" i="1"/>
  <c r="J423" i="1"/>
  <c r="J430" i="1"/>
  <c r="J441" i="1"/>
  <c r="U443" i="1"/>
  <c r="J444" i="1"/>
  <c r="U445" i="1"/>
  <c r="J446" i="1"/>
  <c r="U450" i="1"/>
  <c r="U455" i="1"/>
  <c r="J456" i="1"/>
  <c r="U462" i="1"/>
  <c r="U464" i="1"/>
  <c r="J465" i="1"/>
  <c r="U466" i="1"/>
  <c r="U468" i="1"/>
  <c r="J469" i="1"/>
  <c r="U470" i="1"/>
  <c r="U472" i="1"/>
  <c r="J473" i="1"/>
  <c r="J498" i="1"/>
  <c r="V498" i="1" s="1"/>
  <c r="W498" i="1" s="1"/>
  <c r="Y498" i="1" s="1"/>
  <c r="AA498" i="1" s="1"/>
  <c r="U519" i="1"/>
  <c r="U535" i="1"/>
  <c r="U550" i="1"/>
  <c r="U559" i="1"/>
  <c r="U619" i="1"/>
  <c r="U650" i="1"/>
  <c r="U652" i="1"/>
  <c r="V652" i="1" s="1"/>
  <c r="W652" i="1" s="1"/>
  <c r="Y652" i="1" s="1"/>
  <c r="AA652" i="1" s="1"/>
  <c r="U659" i="1"/>
  <c r="V659" i="1" s="1"/>
  <c r="J438" i="1"/>
  <c r="U449" i="1"/>
  <c r="J453" i="1"/>
  <c r="U459" i="1"/>
  <c r="J460" i="1"/>
  <c r="J481" i="1"/>
  <c r="U482" i="1"/>
  <c r="J483" i="1"/>
  <c r="J485" i="1"/>
  <c r="J489" i="1"/>
  <c r="U504" i="1"/>
  <c r="U506" i="1"/>
  <c r="U508" i="1"/>
  <c r="J509" i="1"/>
  <c r="J514" i="1"/>
  <c r="U521" i="1"/>
  <c r="J522" i="1"/>
  <c r="J523" i="1"/>
  <c r="U526" i="1"/>
  <c r="V526" i="1" s="1"/>
  <c r="W526" i="1" s="1"/>
  <c r="Y526" i="1" s="1"/>
  <c r="AA526" i="1" s="1"/>
  <c r="U528" i="1"/>
  <c r="J538" i="1"/>
  <c r="J556" i="1"/>
  <c r="J557" i="1"/>
  <c r="U573" i="1"/>
  <c r="J575" i="1"/>
  <c r="J578" i="1"/>
  <c r="J587" i="1"/>
  <c r="U589" i="1"/>
  <c r="J591" i="1"/>
  <c r="J594" i="1"/>
  <c r="U622" i="1"/>
  <c r="J634" i="1"/>
  <c r="J647" i="1"/>
  <c r="U648" i="1"/>
  <c r="J650" i="1"/>
  <c r="U688" i="1"/>
  <c r="V688" i="1" s="1"/>
  <c r="U690" i="1"/>
  <c r="V690" i="1" s="1"/>
  <c r="Y690" i="1" s="1"/>
  <c r="AA690" i="1" s="1"/>
  <c r="U657" i="1"/>
  <c r="V657" i="1" s="1"/>
  <c r="W657" i="1" s="1"/>
  <c r="Y657" i="1" s="1"/>
  <c r="AA657" i="1" s="1"/>
  <c r="U662" i="1"/>
  <c r="V662" i="1" s="1"/>
  <c r="U422" i="1"/>
  <c r="J424" i="1"/>
  <c r="U425" i="1"/>
  <c r="J426" i="1"/>
  <c r="U433" i="1"/>
  <c r="J435" i="1"/>
  <c r="J437" i="1"/>
  <c r="J442" i="1"/>
  <c r="U458" i="1"/>
  <c r="U475" i="1"/>
  <c r="J476" i="1"/>
  <c r="U477" i="1"/>
  <c r="J480" i="1"/>
  <c r="J482" i="1"/>
  <c r="J484" i="1"/>
  <c r="J488" i="1"/>
  <c r="J492" i="1"/>
  <c r="J495" i="1"/>
  <c r="J497" i="1"/>
  <c r="J499" i="1"/>
  <c r="J506" i="1"/>
  <c r="V506" i="1" s="1"/>
  <c r="W506" i="1" s="1"/>
  <c r="Y506" i="1" s="1"/>
  <c r="AA506" i="1" s="1"/>
  <c r="U507" i="1"/>
  <c r="J508" i="1"/>
  <c r="J511" i="1"/>
  <c r="U514" i="1"/>
  <c r="J519" i="1"/>
  <c r="U520" i="1"/>
  <c r="J521" i="1"/>
  <c r="J530" i="1"/>
  <c r="J539" i="1"/>
  <c r="U540" i="1"/>
  <c r="J541" i="1"/>
  <c r="U542" i="1"/>
  <c r="J548" i="1"/>
  <c r="J549" i="1"/>
  <c r="U572" i="1"/>
  <c r="J579" i="1"/>
  <c r="U581" i="1"/>
  <c r="J583" i="1"/>
  <c r="J586" i="1"/>
  <c r="U588" i="1"/>
  <c r="J595" i="1"/>
  <c r="J596" i="1"/>
  <c r="U598" i="1"/>
  <c r="U603" i="1"/>
  <c r="J619" i="1"/>
  <c r="U623" i="1"/>
  <c r="J630" i="1"/>
  <c r="U632" i="1"/>
  <c r="U639" i="1"/>
  <c r="J642" i="1"/>
  <c r="U50" i="1"/>
  <c r="V50" i="1" s="1"/>
  <c r="W50" i="1" s="1"/>
  <c r="Y50" i="1" s="1"/>
  <c r="AA50" i="1" s="1"/>
  <c r="U45" i="1"/>
  <c r="V45" i="1" s="1"/>
  <c r="U60" i="1"/>
  <c r="V60" i="1" s="1"/>
  <c r="Y60" i="1" s="1"/>
  <c r="AA60" i="1" s="1"/>
  <c r="U22" i="1"/>
  <c r="V22" i="1" s="1"/>
  <c r="U63" i="1"/>
  <c r="V63" i="1" s="1"/>
  <c r="U70" i="1"/>
  <c r="V70" i="1" s="1"/>
  <c r="W70" i="1" s="1"/>
  <c r="Y70" i="1" s="1"/>
  <c r="AA70" i="1" s="1"/>
  <c r="U15" i="1"/>
  <c r="V15" i="1" s="1"/>
  <c r="U19" i="1"/>
  <c r="V19" i="1" s="1"/>
  <c r="U42" i="1"/>
  <c r="V42" i="1" s="1"/>
  <c r="U56" i="1"/>
  <c r="V56" i="1" s="1"/>
  <c r="U58" i="1"/>
  <c r="V58" i="1" s="1"/>
  <c r="U95" i="1"/>
  <c r="V95" i="1" s="1"/>
  <c r="U106" i="1"/>
  <c r="V106" i="1" s="1"/>
  <c r="U110" i="1"/>
  <c r="V110" i="1" s="1"/>
  <c r="U113" i="1"/>
  <c r="V113" i="1" s="1"/>
  <c r="U126" i="1"/>
  <c r="V126" i="1" s="1"/>
  <c r="U129" i="1"/>
  <c r="V129" i="1" s="1"/>
  <c r="U133" i="1"/>
  <c r="V133" i="1" s="1"/>
  <c r="U141" i="1"/>
  <c r="V141" i="1" s="1"/>
  <c r="U148" i="1"/>
  <c r="V148" i="1" s="1"/>
  <c r="U28" i="1"/>
  <c r="V28" i="1" s="1"/>
  <c r="W28" i="1" s="1"/>
  <c r="U33" i="1"/>
  <c r="V33" i="1" s="1"/>
  <c r="U35" i="1"/>
  <c r="V35" i="1" s="1"/>
  <c r="U40" i="1"/>
  <c r="V40" i="1" s="1"/>
  <c r="W40" i="1" s="1"/>
  <c r="Y40" i="1" s="1"/>
  <c r="AA40" i="1" s="1"/>
  <c r="U61" i="1"/>
  <c r="V61" i="1" s="1"/>
  <c r="W61" i="1" s="1"/>
  <c r="Y61" i="1" s="1"/>
  <c r="AA61" i="1" s="1"/>
  <c r="U85" i="1"/>
  <c r="V85" i="1" s="1"/>
  <c r="W85" i="1" s="1"/>
  <c r="Y85" i="1" s="1"/>
  <c r="AA85" i="1" s="1"/>
  <c r="U93" i="1"/>
  <c r="V93" i="1" s="1"/>
  <c r="U101" i="1"/>
  <c r="V101" i="1" s="1"/>
  <c r="U114" i="1"/>
  <c r="V114" i="1" s="1"/>
  <c r="W114" i="1" s="1"/>
  <c r="Y114" i="1" s="1"/>
  <c r="AA114" i="1" s="1"/>
  <c r="U117" i="1"/>
  <c r="V117" i="1" s="1"/>
  <c r="V118" i="1"/>
  <c r="Y118" i="1" s="1"/>
  <c r="AA118" i="1" s="1"/>
  <c r="U119" i="1"/>
  <c r="V119" i="1" s="1"/>
  <c r="W119" i="1" s="1"/>
  <c r="Y119" i="1" s="1"/>
  <c r="AA119" i="1" s="1"/>
  <c r="U130" i="1"/>
  <c r="V130" i="1" s="1"/>
  <c r="U149" i="1"/>
  <c r="V149" i="1" s="1"/>
  <c r="U156" i="1"/>
  <c r="V156" i="1" s="1"/>
  <c r="U17" i="1"/>
  <c r="V17" i="1" s="1"/>
  <c r="U21" i="1"/>
  <c r="V21" i="1" s="1"/>
  <c r="U31" i="1"/>
  <c r="V31" i="1" s="1"/>
  <c r="Y31" i="1" s="1"/>
  <c r="AA31" i="1" s="1"/>
  <c r="U34" i="1"/>
  <c r="V34" i="1" s="1"/>
  <c r="U36" i="1"/>
  <c r="V36" i="1" s="1"/>
  <c r="U52" i="1"/>
  <c r="V52" i="1" s="1"/>
  <c r="U68" i="1"/>
  <c r="Y68" i="1" s="1"/>
  <c r="AA68" i="1" s="1"/>
  <c r="U74" i="1"/>
  <c r="V74" i="1" s="1"/>
  <c r="U83" i="1"/>
  <c r="V83" i="1" s="1"/>
  <c r="W83" i="1" s="1"/>
  <c r="Y83" i="1" s="1"/>
  <c r="AA83" i="1" s="1"/>
  <c r="U91" i="1"/>
  <c r="V91" i="1" s="1"/>
  <c r="U99" i="1"/>
  <c r="V99" i="1" s="1"/>
  <c r="U121" i="1"/>
  <c r="V121" i="1" s="1"/>
  <c r="U137" i="1"/>
  <c r="V137" i="1" s="1"/>
  <c r="U157" i="1"/>
  <c r="V157" i="1" s="1"/>
  <c r="U76" i="1"/>
  <c r="V76" i="1" s="1"/>
  <c r="U112" i="1"/>
  <c r="V112" i="1" s="1"/>
  <c r="U120" i="1"/>
  <c r="V120" i="1" s="1"/>
  <c r="U128" i="1"/>
  <c r="V128" i="1" s="1"/>
  <c r="U138" i="1"/>
  <c r="V138" i="1" s="1"/>
  <c r="U181" i="1"/>
  <c r="V181" i="1" s="1"/>
  <c r="Y181" i="1" s="1"/>
  <c r="AA181" i="1" s="1"/>
  <c r="U251" i="1"/>
  <c r="V251" i="1" s="1"/>
  <c r="W251" i="1" s="1"/>
  <c r="U270" i="1"/>
  <c r="V270" i="1" s="1"/>
  <c r="W270" i="1" s="1"/>
  <c r="Y270" i="1" s="1"/>
  <c r="AA270" i="1" s="1"/>
  <c r="U274" i="1"/>
  <c r="V274" i="1" s="1"/>
  <c r="U278" i="1"/>
  <c r="V278" i="1" s="1"/>
  <c r="W278" i="1" s="1"/>
  <c r="U282" i="1"/>
  <c r="V282" i="1" s="1"/>
  <c r="W282" i="1" s="1"/>
  <c r="Y282" i="1" s="1"/>
  <c r="AA282" i="1" s="1"/>
  <c r="U286" i="1"/>
  <c r="V286" i="1" s="1"/>
  <c r="U183" i="1"/>
  <c r="V183" i="1" s="1"/>
  <c r="U185" i="1"/>
  <c r="V185" i="1" s="1"/>
  <c r="U187" i="1"/>
  <c r="V187" i="1" s="1"/>
  <c r="U191" i="1"/>
  <c r="V191" i="1" s="1"/>
  <c r="U193" i="1"/>
  <c r="V193" i="1" s="1"/>
  <c r="U207" i="1"/>
  <c r="V207" i="1" s="1"/>
  <c r="W207" i="1" s="1"/>
  <c r="Y207" i="1" s="1"/>
  <c r="AA207" i="1" s="1"/>
  <c r="U209" i="1"/>
  <c r="V209" i="1" s="1"/>
  <c r="W209" i="1" s="1"/>
  <c r="Y209" i="1" s="1"/>
  <c r="AA209" i="1" s="1"/>
  <c r="U211" i="1"/>
  <c r="V211" i="1" s="1"/>
  <c r="W211" i="1" s="1"/>
  <c r="Y211" i="1" s="1"/>
  <c r="AA211" i="1" s="1"/>
  <c r="U213" i="1"/>
  <c r="V213" i="1" s="1"/>
  <c r="W213" i="1" s="1"/>
  <c r="Y213" i="1" s="1"/>
  <c r="AA213" i="1" s="1"/>
  <c r="U215" i="1"/>
  <c r="V215" i="1" s="1"/>
  <c r="U217" i="1"/>
  <c r="V217" i="1" s="1"/>
  <c r="U219" i="1"/>
  <c r="V219" i="1" s="1"/>
  <c r="U221" i="1"/>
  <c r="V221" i="1" s="1"/>
  <c r="U223" i="1"/>
  <c r="V223" i="1" s="1"/>
  <c r="U225" i="1"/>
  <c r="V225" i="1" s="1"/>
  <c r="U227" i="1"/>
  <c r="V227" i="1" s="1"/>
  <c r="U229" i="1"/>
  <c r="V229" i="1" s="1"/>
  <c r="W229" i="1" s="1"/>
  <c r="Y229" i="1" s="1"/>
  <c r="AA229" i="1" s="1"/>
  <c r="U231" i="1"/>
  <c r="V231" i="1" s="1"/>
  <c r="U233" i="1"/>
  <c r="V233" i="1" s="1"/>
  <c r="W233" i="1" s="1"/>
  <c r="Y233" i="1" s="1"/>
  <c r="AA233" i="1" s="1"/>
  <c r="U254" i="1"/>
  <c r="V254" i="1" s="1"/>
  <c r="W254" i="1" s="1"/>
  <c r="Y254" i="1" s="1"/>
  <c r="AA254" i="1" s="1"/>
  <c r="U262" i="1"/>
  <c r="V262" i="1" s="1"/>
  <c r="W262" i="1" s="1"/>
  <c r="U294" i="1"/>
  <c r="V294" i="1" s="1"/>
  <c r="W294" i="1" s="1"/>
  <c r="Y294" i="1" s="1"/>
  <c r="AA294" i="1" s="1"/>
  <c r="U302" i="1"/>
  <c r="V302" i="1" s="1"/>
  <c r="U334" i="1"/>
  <c r="V334" i="1" s="1"/>
  <c r="W334" i="1" s="1"/>
  <c r="Y334" i="1" s="1"/>
  <c r="AA334" i="1" s="1"/>
  <c r="U398" i="1"/>
  <c r="U406" i="1"/>
  <c r="U108" i="1"/>
  <c r="V108" i="1" s="1"/>
  <c r="U116" i="1"/>
  <c r="V116" i="1" s="1"/>
  <c r="U124" i="1"/>
  <c r="V124" i="1" s="1"/>
  <c r="U136" i="1"/>
  <c r="V136" i="1" s="1"/>
  <c r="W136" i="1" s="1"/>
  <c r="Y136" i="1" s="1"/>
  <c r="AA136" i="1" s="1"/>
  <c r="U140" i="1"/>
  <c r="V140" i="1" s="1"/>
  <c r="U235" i="1"/>
  <c r="V235" i="1" s="1"/>
  <c r="W235" i="1" s="1"/>
  <c r="Y235" i="1" s="1"/>
  <c r="AA235" i="1" s="1"/>
  <c r="U237" i="1"/>
  <c r="V237" i="1" s="1"/>
  <c r="W237" i="1" s="1"/>
  <c r="Y237" i="1" s="1"/>
  <c r="AA237" i="1" s="1"/>
  <c r="U239" i="1"/>
  <c r="V239" i="1" s="1"/>
  <c r="W239" i="1" s="1"/>
  <c r="Y239" i="1" s="1"/>
  <c r="AA239" i="1" s="1"/>
  <c r="U250" i="1"/>
  <c r="V250" i="1" s="1"/>
  <c r="U253" i="1"/>
  <c r="V253" i="1" s="1"/>
  <c r="U261" i="1"/>
  <c r="V261" i="1" s="1"/>
  <c r="W261" i="1" s="1"/>
  <c r="U267" i="1"/>
  <c r="V267" i="1" s="1"/>
  <c r="W267" i="1" s="1"/>
  <c r="Y267" i="1" s="1"/>
  <c r="AA267" i="1" s="1"/>
  <c r="U269" i="1"/>
  <c r="V269" i="1" s="1"/>
  <c r="U272" i="1"/>
  <c r="V272" i="1" s="1"/>
  <c r="W272" i="1" s="1"/>
  <c r="U275" i="1"/>
  <c r="V275" i="1" s="1"/>
  <c r="W275" i="1" s="1"/>
  <c r="U277" i="1"/>
  <c r="V277" i="1" s="1"/>
  <c r="U280" i="1"/>
  <c r="V280" i="1" s="1"/>
  <c r="W280" i="1" s="1"/>
  <c r="Y280" i="1" s="1"/>
  <c r="AA280" i="1" s="1"/>
  <c r="U283" i="1"/>
  <c r="V283" i="1" s="1"/>
  <c r="W283" i="1" s="1"/>
  <c r="U285" i="1"/>
  <c r="V285" i="1" s="1"/>
  <c r="W285" i="1" s="1"/>
  <c r="Y285" i="1" s="1"/>
  <c r="AA285" i="1" s="1"/>
  <c r="U288" i="1"/>
  <c r="V288" i="1" s="1"/>
  <c r="Y288" i="1" s="1"/>
  <c r="AA288" i="1" s="1"/>
  <c r="U293" i="1"/>
  <c r="V293" i="1" s="1"/>
  <c r="U296" i="1"/>
  <c r="V296" i="1" s="1"/>
  <c r="Y296" i="1" s="1"/>
  <c r="AA296" i="1" s="1"/>
  <c r="U301" i="1"/>
  <c r="V301" i="1" s="1"/>
  <c r="U304" i="1"/>
  <c r="V304" i="1" s="1"/>
  <c r="W304" i="1" s="1"/>
  <c r="U309" i="1"/>
  <c r="V309" i="1" s="1"/>
  <c r="U312" i="1"/>
  <c r="V312" i="1" s="1"/>
  <c r="Y312" i="1" s="1"/>
  <c r="AA312" i="1" s="1"/>
  <c r="U317" i="1"/>
  <c r="V317" i="1" s="1"/>
  <c r="U343" i="1"/>
  <c r="V343" i="1" s="1"/>
  <c r="U345" i="1"/>
  <c r="V345" i="1" s="1"/>
  <c r="Y345" i="1" s="1"/>
  <c r="AA345" i="1" s="1"/>
  <c r="U360" i="1"/>
  <c r="V360" i="1" s="1"/>
  <c r="W360" i="1" s="1"/>
  <c r="Y360" i="1" s="1"/>
  <c r="AA360" i="1" s="1"/>
  <c r="U368" i="1"/>
  <c r="V368" i="1" s="1"/>
  <c r="U376" i="1"/>
  <c r="U377" i="1"/>
  <c r="U378" i="1"/>
  <c r="U402" i="1"/>
  <c r="U196" i="1"/>
  <c r="V196" i="1" s="1"/>
  <c r="U198" i="1"/>
  <c r="V198" i="1" s="1"/>
  <c r="U200" i="1"/>
  <c r="V200" i="1" s="1"/>
  <c r="W200" i="1" s="1"/>
  <c r="Y200" i="1" s="1"/>
  <c r="AA200" i="1" s="1"/>
  <c r="U241" i="1"/>
  <c r="V241" i="1" s="1"/>
  <c r="W241" i="1" s="1"/>
  <c r="Y241" i="1" s="1"/>
  <c r="AA241" i="1" s="1"/>
  <c r="U245" i="1"/>
  <c r="V245" i="1" s="1"/>
  <c r="U249" i="1"/>
  <c r="V249" i="1" s="1"/>
  <c r="U252" i="1"/>
  <c r="V252" i="1" s="1"/>
  <c r="U255" i="1"/>
  <c r="V255" i="1" s="1"/>
  <c r="W255" i="1" s="1"/>
  <c r="U260" i="1"/>
  <c r="V260" i="1" s="1"/>
  <c r="W260" i="1" s="1"/>
  <c r="Y260" i="1" s="1"/>
  <c r="AA260" i="1" s="1"/>
  <c r="U263" i="1"/>
  <c r="V263" i="1" s="1"/>
  <c r="W263" i="1" s="1"/>
  <c r="Y263" i="1" s="1"/>
  <c r="AA263" i="1" s="1"/>
  <c r="U324" i="1"/>
  <c r="V324" i="1" s="1"/>
  <c r="U327" i="1"/>
  <c r="V327" i="1" s="1"/>
  <c r="W327" i="1" s="1"/>
  <c r="Y327" i="1" s="1"/>
  <c r="AA327" i="1" s="1"/>
  <c r="U332" i="1"/>
  <c r="V332" i="1" s="1"/>
  <c r="U335" i="1"/>
  <c r="V335" i="1" s="1"/>
  <c r="W335" i="1" s="1"/>
  <c r="Y335" i="1" s="1"/>
  <c r="AA335" i="1" s="1"/>
  <c r="U340" i="1"/>
  <c r="V340" i="1" s="1"/>
  <c r="W340" i="1" s="1"/>
  <c r="Y340" i="1" s="1"/>
  <c r="AA340" i="1" s="1"/>
  <c r="U349" i="1"/>
  <c r="V349" i="1" s="1"/>
  <c r="U351" i="1"/>
  <c r="V351" i="1" s="1"/>
  <c r="U353" i="1"/>
  <c r="V353" i="1" s="1"/>
  <c r="U355" i="1"/>
  <c r="V355" i="1" s="1"/>
  <c r="U358" i="1"/>
  <c r="V358" i="1" s="1"/>
  <c r="W358" i="1" s="1"/>
  <c r="U366" i="1"/>
  <c r="V366" i="1" s="1"/>
  <c r="W366" i="1" s="1"/>
  <c r="J375" i="1"/>
  <c r="J377" i="1"/>
  <c r="J385" i="1"/>
  <c r="U386" i="1"/>
  <c r="V386" i="1" s="1"/>
  <c r="W386" i="1" s="1"/>
  <c r="Y386" i="1" s="1"/>
  <c r="AA386" i="1" s="1"/>
  <c r="U397" i="1"/>
  <c r="U400" i="1"/>
  <c r="J402" i="1"/>
  <c r="J403" i="1"/>
  <c r="U413" i="1"/>
  <c r="U416" i="1"/>
  <c r="J418" i="1"/>
  <c r="J419" i="1"/>
  <c r="U427" i="1"/>
  <c r="V427" i="1" s="1"/>
  <c r="J429" i="1"/>
  <c r="U437" i="1"/>
  <c r="U289" i="1"/>
  <c r="V289" i="1" s="1"/>
  <c r="W289" i="1" s="1"/>
  <c r="Y289" i="1" s="1"/>
  <c r="AA289" i="1" s="1"/>
  <c r="U292" i="1"/>
  <c r="V292" i="1" s="1"/>
  <c r="W292" i="1" s="1"/>
  <c r="Y292" i="1" s="1"/>
  <c r="AA292" i="1" s="1"/>
  <c r="U295" i="1"/>
  <c r="V295" i="1" s="1"/>
  <c r="W295" i="1" s="1"/>
  <c r="U297" i="1"/>
  <c r="V297" i="1" s="1"/>
  <c r="U300" i="1"/>
  <c r="V300" i="1" s="1"/>
  <c r="W300" i="1" s="1"/>
  <c r="U303" i="1"/>
  <c r="V303" i="1" s="1"/>
  <c r="W303" i="1" s="1"/>
  <c r="Y303" i="1" s="1"/>
  <c r="AA303" i="1" s="1"/>
  <c r="U305" i="1"/>
  <c r="V305" i="1" s="1"/>
  <c r="U308" i="1"/>
  <c r="V308" i="1" s="1"/>
  <c r="W308" i="1" s="1"/>
  <c r="Y308" i="1" s="1"/>
  <c r="AA308" i="1" s="1"/>
  <c r="U311" i="1"/>
  <c r="V311" i="1" s="1"/>
  <c r="W311" i="1" s="1"/>
  <c r="U313" i="1"/>
  <c r="V313" i="1" s="1"/>
  <c r="W313" i="1" s="1"/>
  <c r="Y313" i="1" s="1"/>
  <c r="AA313" i="1" s="1"/>
  <c r="U316" i="1"/>
  <c r="V316" i="1" s="1"/>
  <c r="W316" i="1" s="1"/>
  <c r="Y316" i="1" s="1"/>
  <c r="AA316" i="1" s="1"/>
  <c r="U321" i="1"/>
  <c r="V321" i="1" s="1"/>
  <c r="U329" i="1"/>
  <c r="V329" i="1" s="1"/>
  <c r="U337" i="1"/>
  <c r="V337" i="1" s="1"/>
  <c r="W337" i="1" s="1"/>
  <c r="Y337" i="1" s="1"/>
  <c r="AA337" i="1" s="1"/>
  <c r="U346" i="1"/>
  <c r="V346" i="1" s="1"/>
  <c r="W346" i="1" s="1"/>
  <c r="Y346" i="1" s="1"/>
  <c r="AA346" i="1" s="1"/>
  <c r="U387" i="1"/>
  <c r="V387" i="1" s="1"/>
  <c r="W387" i="1" s="1"/>
  <c r="Y387" i="1" s="1"/>
  <c r="AA387" i="1" s="1"/>
  <c r="U393" i="1"/>
  <c r="U394" i="1"/>
  <c r="U409" i="1"/>
  <c r="U410" i="1"/>
  <c r="U201" i="1"/>
  <c r="V201" i="1" s="1"/>
  <c r="U242" i="1"/>
  <c r="V242" i="1" s="1"/>
  <c r="U247" i="1"/>
  <c r="V247" i="1" s="1"/>
  <c r="U256" i="1"/>
  <c r="V256" i="1" s="1"/>
  <c r="W256" i="1" s="1"/>
  <c r="Y256" i="1" s="1"/>
  <c r="AA256" i="1" s="1"/>
  <c r="U259" i="1"/>
  <c r="V259" i="1" s="1"/>
  <c r="W259" i="1" s="1"/>
  <c r="U310" i="1"/>
  <c r="V310" i="1" s="1"/>
  <c r="U318" i="1"/>
  <c r="V318" i="1" s="1"/>
  <c r="U320" i="1"/>
  <c r="V320" i="1" s="1"/>
  <c r="U323" i="1"/>
  <c r="V323" i="1" s="1"/>
  <c r="Y323" i="1" s="1"/>
  <c r="AA323" i="1" s="1"/>
  <c r="U326" i="1"/>
  <c r="V326" i="1" s="1"/>
  <c r="W326" i="1" s="1"/>
  <c r="U328" i="1"/>
  <c r="V328" i="1" s="1"/>
  <c r="U331" i="1"/>
  <c r="V331" i="1" s="1"/>
  <c r="W331" i="1" s="1"/>
  <c r="U336" i="1"/>
  <c r="V336" i="1" s="1"/>
  <c r="U339" i="1"/>
  <c r="V339" i="1" s="1"/>
  <c r="W339" i="1" s="1"/>
  <c r="U348" i="1"/>
  <c r="V348" i="1" s="1"/>
  <c r="W348" i="1" s="1"/>
  <c r="Y348" i="1" s="1"/>
  <c r="AA348" i="1" s="1"/>
  <c r="U350" i="1"/>
  <c r="V350" i="1" s="1"/>
  <c r="U352" i="1"/>
  <c r="V352" i="1" s="1"/>
  <c r="U354" i="1"/>
  <c r="V354" i="1" s="1"/>
  <c r="W354" i="1" s="1"/>
  <c r="Y354" i="1" s="1"/>
  <c r="AA354" i="1" s="1"/>
  <c r="U356" i="1"/>
  <c r="V356" i="1" s="1"/>
  <c r="W356" i="1" s="1"/>
  <c r="Y356" i="1" s="1"/>
  <c r="AA356" i="1" s="1"/>
  <c r="U362" i="1"/>
  <c r="V362" i="1" s="1"/>
  <c r="W362" i="1" s="1"/>
  <c r="Y362" i="1" s="1"/>
  <c r="AA362" i="1" s="1"/>
  <c r="U370" i="1"/>
  <c r="V370" i="1" s="1"/>
  <c r="W370" i="1" s="1"/>
  <c r="U385" i="1"/>
  <c r="U392" i="1"/>
  <c r="V392" i="1" s="1"/>
  <c r="W392" i="1" s="1"/>
  <c r="Y392" i="1" s="1"/>
  <c r="AA392" i="1" s="1"/>
  <c r="J394" i="1"/>
  <c r="U405" i="1"/>
  <c r="J410" i="1"/>
  <c r="J411" i="1"/>
  <c r="U421" i="1"/>
  <c r="U429" i="1"/>
  <c r="U430" i="1"/>
  <c r="J431" i="1"/>
  <c r="U453" i="1"/>
  <c r="U432" i="1"/>
  <c r="U448" i="1"/>
  <c r="U461" i="1"/>
  <c r="U473" i="1"/>
  <c r="U493" i="1"/>
  <c r="U509" i="1"/>
  <c r="J512" i="1"/>
  <c r="U558" i="1"/>
  <c r="U566" i="1"/>
  <c r="U579" i="1"/>
  <c r="J422" i="1"/>
  <c r="U428" i="1"/>
  <c r="V428" i="1" s="1"/>
  <c r="W428" i="1" s="1"/>
  <c r="Y428" i="1" s="1"/>
  <c r="AA428" i="1" s="1"/>
  <c r="U431" i="1"/>
  <c r="J433" i="1"/>
  <c r="J434" i="1"/>
  <c r="U444" i="1"/>
  <c r="U447" i="1"/>
  <c r="J449" i="1"/>
  <c r="J450" i="1"/>
  <c r="J454" i="1"/>
  <c r="U457" i="1"/>
  <c r="J462" i="1"/>
  <c r="U465" i="1"/>
  <c r="U469" i="1"/>
  <c r="J474" i="1"/>
  <c r="J475" i="1"/>
  <c r="U476" i="1"/>
  <c r="J478" i="1"/>
  <c r="J479" i="1"/>
  <c r="U489" i="1"/>
  <c r="U492" i="1"/>
  <c r="J494" i="1"/>
  <c r="U496" i="1"/>
  <c r="U499" i="1"/>
  <c r="U505" i="1"/>
  <c r="J510" i="1"/>
  <c r="J515" i="1"/>
  <c r="U516" i="1"/>
  <c r="J520" i="1"/>
  <c r="U527" i="1"/>
  <c r="J532" i="1"/>
  <c r="J534" i="1"/>
  <c r="J536" i="1"/>
  <c r="U537" i="1"/>
  <c r="U544" i="1"/>
  <c r="J546" i="1"/>
  <c r="U552" i="1"/>
  <c r="J554" i="1"/>
  <c r="U571" i="1"/>
  <c r="V571" i="1" s="1"/>
  <c r="W571" i="1" s="1"/>
  <c r="Y571" i="1" s="1"/>
  <c r="AA571" i="1" s="1"/>
  <c r="U580" i="1"/>
  <c r="U596" i="1"/>
  <c r="U440" i="1"/>
  <c r="U441" i="1"/>
  <c r="J458" i="1"/>
  <c r="J461" i="1"/>
  <c r="U485" i="1"/>
  <c r="U488" i="1"/>
  <c r="J490" i="1"/>
  <c r="J491" i="1"/>
  <c r="U491" i="1"/>
  <c r="U501" i="1"/>
  <c r="U502" i="1"/>
  <c r="U513" i="1"/>
  <c r="U517" i="1"/>
  <c r="U518" i="1"/>
  <c r="U524" i="1"/>
  <c r="J528" i="1"/>
  <c r="J531" i="1"/>
  <c r="U532" i="1"/>
  <c r="J533" i="1"/>
  <c r="U534" i="1"/>
  <c r="J535" i="1"/>
  <c r="U545" i="1"/>
  <c r="U547" i="1"/>
  <c r="U553" i="1"/>
  <c r="U555" i="1"/>
  <c r="U561" i="1"/>
  <c r="U567" i="1"/>
  <c r="U587" i="1"/>
  <c r="U602" i="1"/>
  <c r="U615" i="1"/>
  <c r="U656" i="1"/>
  <c r="V656" i="1" s="1"/>
  <c r="W656" i="1" s="1"/>
  <c r="Y656" i="1" s="1"/>
  <c r="AA656" i="1" s="1"/>
  <c r="U687" i="1"/>
  <c r="V687" i="1" s="1"/>
  <c r="U436" i="1"/>
  <c r="U452" i="1"/>
  <c r="U481" i="1"/>
  <c r="U484" i="1"/>
  <c r="J486" i="1"/>
  <c r="V486" i="1" s="1"/>
  <c r="W486" i="1" s="1"/>
  <c r="Y486" i="1" s="1"/>
  <c r="AA486" i="1" s="1"/>
  <c r="J487" i="1"/>
  <c r="U487" i="1"/>
  <c r="U497" i="1"/>
  <c r="J502" i="1"/>
  <c r="J505" i="1"/>
  <c r="J513" i="1"/>
  <c r="U515" i="1"/>
  <c r="J518" i="1"/>
  <c r="U529" i="1"/>
  <c r="U536" i="1"/>
  <c r="J537" i="1"/>
  <c r="U543" i="1"/>
  <c r="U592" i="1"/>
  <c r="U604" i="1"/>
  <c r="U607" i="1"/>
  <c r="U610" i="1"/>
  <c r="U614" i="1"/>
  <c r="U627" i="1"/>
  <c r="U630" i="1"/>
  <c r="U635" i="1"/>
  <c r="U637" i="1"/>
  <c r="U642" i="1"/>
  <c r="U644" i="1"/>
  <c r="U646" i="1"/>
  <c r="U651" i="1"/>
  <c r="V651" i="1" s="1"/>
  <c r="U655" i="1"/>
  <c r="V655" i="1" s="1"/>
  <c r="W655" i="1" s="1"/>
  <c r="Y655" i="1" s="1"/>
  <c r="AA655" i="1" s="1"/>
  <c r="U658" i="1"/>
  <c r="V658" i="1" s="1"/>
  <c r="U661" i="1"/>
  <c r="V661" i="1" s="1"/>
  <c r="U689" i="1"/>
  <c r="V689" i="1" s="1"/>
  <c r="U574" i="1"/>
  <c r="J577" i="1"/>
  <c r="U582" i="1"/>
  <c r="J585" i="1"/>
  <c r="U590" i="1"/>
  <c r="J593" i="1"/>
  <c r="J602" i="1"/>
  <c r="J605" i="1"/>
  <c r="J608" i="1"/>
  <c r="J611" i="1"/>
  <c r="J615" i="1"/>
  <c r="U616" i="1"/>
  <c r="J628" i="1"/>
  <c r="J636" i="1"/>
  <c r="J638" i="1"/>
  <c r="U695" i="1"/>
  <c r="V695" i="1" s="1"/>
  <c r="Y695" i="1" s="1"/>
  <c r="AA695" i="1" s="1"/>
  <c r="U600" i="1"/>
  <c r="U608" i="1"/>
  <c r="J610" i="1"/>
  <c r="U612" i="1"/>
  <c r="J617" i="1"/>
  <c r="J621" i="1"/>
  <c r="J624" i="1"/>
  <c r="J625" i="1"/>
  <c r="U628" i="1"/>
  <c r="U636" i="1"/>
  <c r="U638" i="1"/>
  <c r="J640" i="1"/>
  <c r="U643" i="1"/>
  <c r="U645" i="1"/>
  <c r="U647" i="1"/>
  <c r="U653" i="1"/>
  <c r="V653" i="1" s="1"/>
  <c r="W653" i="1" s="1"/>
  <c r="Y653" i="1" s="1"/>
  <c r="AA653" i="1" s="1"/>
  <c r="W674" i="1"/>
  <c r="J545" i="1"/>
  <c r="U549" i="1"/>
  <c r="J552" i="1"/>
  <c r="J553" i="1"/>
  <c r="U557" i="1"/>
  <c r="J560" i="1"/>
  <c r="V560" i="1" s="1"/>
  <c r="W560" i="1" s="1"/>
  <c r="Y560" i="1" s="1"/>
  <c r="AA560" i="1" s="1"/>
  <c r="J561" i="1"/>
  <c r="U565" i="1"/>
  <c r="J568" i="1"/>
  <c r="U570" i="1"/>
  <c r="V570" i="1" s="1"/>
  <c r="W570" i="1" s="1"/>
  <c r="Y570" i="1" s="1"/>
  <c r="AA570" i="1" s="1"/>
  <c r="J573" i="1"/>
  <c r="U578" i="1"/>
  <c r="J581" i="1"/>
  <c r="J582" i="1"/>
  <c r="U586" i="1"/>
  <c r="J589" i="1"/>
  <c r="J590" i="1"/>
  <c r="U594" i="1"/>
  <c r="J598" i="1"/>
  <c r="J601" i="1"/>
  <c r="J603" i="1"/>
  <c r="J606" i="1"/>
  <c r="U618" i="1"/>
  <c r="J622" i="1"/>
  <c r="U624" i="1"/>
  <c r="U631" i="1"/>
  <c r="U633" i="1"/>
  <c r="U640" i="1"/>
  <c r="J649" i="1"/>
  <c r="U654" i="1"/>
  <c r="V654" i="1" s="1"/>
  <c r="Y654" i="1" s="1"/>
  <c r="AA654" i="1" s="1"/>
  <c r="U660" i="1"/>
  <c r="V660" i="1" s="1"/>
  <c r="W663" i="1"/>
  <c r="Y664" i="1"/>
  <c r="AA664" i="1" s="1"/>
  <c r="Y665" i="1"/>
  <c r="AA665" i="1" s="1"/>
  <c r="Y666" i="1"/>
  <c r="AA666" i="1" s="1"/>
  <c r="Y667" i="1"/>
  <c r="AA667" i="1" s="1"/>
  <c r="Y668" i="1"/>
  <c r="AA668" i="1" s="1"/>
  <c r="Y669" i="1"/>
  <c r="AA669" i="1" s="1"/>
  <c r="Y670" i="1"/>
  <c r="AA670" i="1" s="1"/>
  <c r="Y671" i="1"/>
  <c r="AA671" i="1" s="1"/>
  <c r="Y672" i="1"/>
  <c r="AA672" i="1" s="1"/>
  <c r="W673" i="1"/>
  <c r="U12" i="1"/>
  <c r="V12" i="1" s="1"/>
  <c r="U23" i="1"/>
  <c r="V23" i="1" s="1"/>
  <c r="U43" i="1"/>
  <c r="V43" i="1" s="1"/>
  <c r="U53" i="1"/>
  <c r="V53" i="1" s="1"/>
  <c r="U55" i="1"/>
  <c r="V55" i="1" s="1"/>
  <c r="U57" i="1"/>
  <c r="V57" i="1" s="1"/>
  <c r="U59" i="1"/>
  <c r="V59" i="1" s="1"/>
  <c r="U103" i="1"/>
  <c r="V103" i="1" s="1"/>
  <c r="U132" i="1"/>
  <c r="V132" i="1" s="1"/>
  <c r="W132" i="1" s="1"/>
  <c r="Y132" i="1" s="1"/>
  <c r="AA132" i="1" s="1"/>
  <c r="U134" i="1"/>
  <c r="V134" i="1" s="1"/>
  <c r="W134" i="1" s="1"/>
  <c r="Y134" i="1" s="1"/>
  <c r="AA134" i="1" s="1"/>
  <c r="U25" i="1"/>
  <c r="V25" i="1" s="1"/>
  <c r="U29" i="1"/>
  <c r="Y29" i="1" s="1"/>
  <c r="AA29" i="1" s="1"/>
  <c r="U37" i="1"/>
  <c r="V37" i="1" s="1"/>
  <c r="U44" i="1"/>
  <c r="V44" i="1" s="1"/>
  <c r="W44" i="1" s="1"/>
  <c r="Y44" i="1" s="1"/>
  <c r="AA44" i="1" s="1"/>
  <c r="U48" i="1"/>
  <c r="V48" i="1" s="1"/>
  <c r="U49" i="1"/>
  <c r="V49" i="1" s="1"/>
  <c r="U72" i="1"/>
  <c r="V72" i="1" s="1"/>
  <c r="U102" i="1"/>
  <c r="V102" i="1" s="1"/>
  <c r="W102" i="1" s="1"/>
  <c r="Y102" i="1" s="1"/>
  <c r="AA102" i="1" s="1"/>
  <c r="U189" i="1"/>
  <c r="V189" i="1" s="1"/>
  <c r="U197" i="1"/>
  <c r="V197" i="1" s="1"/>
  <c r="W197" i="1" s="1"/>
  <c r="Y197" i="1" s="1"/>
  <c r="AA197" i="1" s="1"/>
  <c r="U205" i="1"/>
  <c r="V205" i="1" s="1"/>
  <c r="W205" i="1" s="1"/>
  <c r="Y205" i="1" s="1"/>
  <c r="AA205" i="1" s="1"/>
  <c r="U195" i="1"/>
  <c r="V195" i="1" s="1"/>
  <c r="U203" i="1"/>
  <c r="V203" i="1" s="1"/>
  <c r="W203" i="1" s="1"/>
  <c r="Y203" i="1" s="1"/>
  <c r="AA203" i="1" s="1"/>
  <c r="U248" i="1"/>
  <c r="V248" i="1" s="1"/>
  <c r="U268" i="1"/>
  <c r="V268" i="1" s="1"/>
  <c r="W268" i="1" s="1"/>
  <c r="Y268" i="1" s="1"/>
  <c r="AA268" i="1" s="1"/>
  <c r="U344" i="1"/>
  <c r="V344" i="1" s="1"/>
  <c r="W344" i="1" s="1"/>
  <c r="Y344" i="1" s="1"/>
  <c r="AA344" i="1" s="1"/>
  <c r="U264" i="1"/>
  <c r="V264" i="1" s="1"/>
  <c r="U342" i="1"/>
  <c r="V342" i="1" s="1"/>
  <c r="W342" i="1" s="1"/>
  <c r="Y342" i="1" s="1"/>
  <c r="AA342" i="1" s="1"/>
  <c r="U361" i="1"/>
  <c r="V361" i="1" s="1"/>
  <c r="U369" i="1"/>
  <c r="V369" i="1" s="1"/>
  <c r="U381" i="1"/>
  <c r="V365" i="1"/>
  <c r="W365" i="1" s="1"/>
  <c r="Y365" i="1" s="1"/>
  <c r="AA365" i="1" s="1"/>
  <c r="U374" i="1"/>
  <c r="U380" i="1"/>
  <c r="U384" i="1"/>
  <c r="J378" i="1"/>
  <c r="J395" i="1"/>
  <c r="J399" i="1"/>
  <c r="U359" i="1"/>
  <c r="V359" i="1" s="1"/>
  <c r="U367" i="1"/>
  <c r="V367" i="1" s="1"/>
  <c r="W367" i="1" s="1"/>
  <c r="Y367" i="1" s="1"/>
  <c r="AA367" i="1" s="1"/>
  <c r="U442" i="1"/>
  <c r="U408" i="1"/>
  <c r="U411" i="1"/>
  <c r="U424" i="1"/>
  <c r="U435" i="1"/>
  <c r="U438" i="1"/>
  <c r="U451" i="1"/>
  <c r="U454" i="1"/>
  <c r="U460" i="1"/>
  <c r="J459" i="1"/>
  <c r="U474" i="1"/>
  <c r="U480" i="1"/>
  <c r="U483" i="1"/>
  <c r="U494" i="1"/>
  <c r="U500" i="1"/>
  <c r="U503" i="1"/>
  <c r="U510" i="1"/>
  <c r="U511" i="1"/>
  <c r="U533" i="1"/>
  <c r="U541" i="1"/>
  <c r="J517" i="1"/>
  <c r="J527" i="1"/>
  <c r="U531" i="1"/>
  <c r="U539" i="1"/>
  <c r="U548" i="1"/>
  <c r="U556" i="1"/>
  <c r="U564" i="1"/>
  <c r="J547" i="1"/>
  <c r="J555" i="1"/>
  <c r="J576" i="1"/>
  <c r="J584" i="1"/>
  <c r="J592" i="1"/>
  <c r="U597" i="1"/>
  <c r="U599" i="1"/>
  <c r="U621" i="1"/>
  <c r="U546" i="1"/>
  <c r="U554" i="1"/>
  <c r="J574" i="1"/>
  <c r="U575" i="1"/>
  <c r="U583" i="1"/>
  <c r="U591" i="1"/>
  <c r="U601" i="1"/>
  <c r="U605" i="1"/>
  <c r="J543" i="1"/>
  <c r="J551" i="1"/>
  <c r="J559" i="1"/>
  <c r="J567" i="1"/>
  <c r="J572" i="1"/>
  <c r="J580" i="1"/>
  <c r="J588" i="1"/>
  <c r="J607" i="1"/>
  <c r="J604" i="1"/>
  <c r="U609" i="1"/>
  <c r="J612" i="1"/>
  <c r="U613" i="1"/>
  <c r="J616" i="1"/>
  <c r="U617" i="1"/>
  <c r="J620" i="1"/>
  <c r="U626" i="1"/>
  <c r="J600" i="1"/>
  <c r="J609" i="1"/>
  <c r="J629" i="1"/>
  <c r="J633" i="1"/>
  <c r="J637" i="1"/>
  <c r="J641" i="1"/>
  <c r="Y677" i="1"/>
  <c r="AA677" i="1" s="1"/>
  <c r="W677" i="1"/>
  <c r="J627" i="1"/>
  <c r="J631" i="1"/>
  <c r="J635" i="1"/>
  <c r="J639" i="1"/>
  <c r="J643" i="1"/>
  <c r="U629" i="1"/>
  <c r="Y678" i="1"/>
  <c r="AA678" i="1" s="1"/>
  <c r="W678" i="1"/>
  <c r="Y679" i="1"/>
  <c r="AA679" i="1" s="1"/>
  <c r="W679" i="1"/>
  <c r="Y680" i="1"/>
  <c r="AA680" i="1" s="1"/>
  <c r="W680" i="1"/>
  <c r="Y681" i="1"/>
  <c r="AA681" i="1" s="1"/>
  <c r="W681" i="1"/>
  <c r="Y682" i="1"/>
  <c r="AA682" i="1" s="1"/>
  <c r="W682" i="1"/>
  <c r="Y683" i="1"/>
  <c r="AA683" i="1" s="1"/>
  <c r="W683" i="1"/>
  <c r="Y684" i="1"/>
  <c r="AA684" i="1" s="1"/>
  <c r="W684" i="1"/>
  <c r="W676" i="1"/>
  <c r="Y685" i="1"/>
  <c r="AA685" i="1" s="1"/>
  <c r="W685" i="1"/>
  <c r="U693" i="1"/>
  <c r="V693" i="1" s="1"/>
  <c r="W675" i="1"/>
  <c r="Y686" i="1"/>
  <c r="AA686" i="1" s="1"/>
  <c r="W686" i="1"/>
  <c r="U694" i="1"/>
  <c r="V694" i="1" s="1"/>
  <c r="W158" i="1" l="1"/>
  <c r="W24" i="1"/>
  <c r="V420" i="1"/>
  <c r="W420" i="1" s="1"/>
  <c r="Y420" i="1" s="1"/>
  <c r="AA420" i="1" s="1"/>
  <c r="V374" i="1"/>
  <c r="W374" i="1" s="1"/>
  <c r="V512" i="1"/>
  <c r="W512" i="1" s="1"/>
  <c r="Y512" i="1" s="1"/>
  <c r="AA512" i="1" s="1"/>
  <c r="V613" i="1"/>
  <c r="W613" i="1" s="1"/>
  <c r="Y613" i="1" s="1"/>
  <c r="AA613" i="1" s="1"/>
  <c r="Y39" i="1"/>
  <c r="AA39" i="1" s="1"/>
  <c r="V457" i="1"/>
  <c r="W457" i="1" s="1"/>
  <c r="Y457" i="1" s="1"/>
  <c r="AA457" i="1" s="1"/>
  <c r="A78" i="3"/>
  <c r="C78" i="3"/>
  <c r="D67" i="3"/>
  <c r="F67" i="3"/>
  <c r="A52" i="3"/>
  <c r="C52" i="3"/>
  <c r="D43" i="3"/>
  <c r="F43" i="3"/>
  <c r="A32" i="3"/>
  <c r="C32" i="3"/>
  <c r="A18" i="3"/>
  <c r="C18" i="3"/>
  <c r="F74" i="3"/>
  <c r="D74" i="3"/>
  <c r="F56" i="3"/>
  <c r="D56" i="3"/>
  <c r="F46" i="3"/>
  <c r="D46" i="3"/>
  <c r="C37" i="3"/>
  <c r="A37" i="3"/>
  <c r="C29" i="3"/>
  <c r="A29" i="3"/>
  <c r="C17" i="3"/>
  <c r="A17" i="3"/>
  <c r="D96" i="3"/>
  <c r="F96" i="3"/>
  <c r="D104" i="3"/>
  <c r="F104" i="3"/>
  <c r="A115" i="3"/>
  <c r="C115" i="3"/>
  <c r="D122" i="3"/>
  <c r="F122" i="3"/>
  <c r="A131" i="3"/>
  <c r="C131" i="3"/>
  <c r="A143" i="3"/>
  <c r="C143" i="3"/>
  <c r="A151" i="3"/>
  <c r="C151" i="3"/>
  <c r="A159" i="3"/>
  <c r="C159" i="3"/>
  <c r="D166" i="3"/>
  <c r="F166" i="3"/>
  <c r="A179" i="3"/>
  <c r="C179" i="3"/>
  <c r="D186" i="3"/>
  <c r="F186" i="3"/>
  <c r="D194" i="3"/>
  <c r="F194" i="3"/>
  <c r="A217" i="3"/>
  <c r="C217" i="3"/>
  <c r="A225" i="3"/>
  <c r="C225" i="3"/>
  <c r="C96" i="3"/>
  <c r="A96" i="3"/>
  <c r="C108" i="3"/>
  <c r="A108" i="3"/>
  <c r="C116" i="3"/>
  <c r="A116" i="3"/>
  <c r="F123" i="3"/>
  <c r="D123" i="3"/>
  <c r="F133" i="3"/>
  <c r="D133" i="3"/>
  <c r="C144" i="3"/>
  <c r="A144" i="3"/>
  <c r="F153" i="3"/>
  <c r="D153" i="3"/>
  <c r="C162" i="3"/>
  <c r="A162" i="3"/>
  <c r="C172" i="3"/>
  <c r="A172" i="3"/>
  <c r="C186" i="3"/>
  <c r="A186" i="3"/>
  <c r="C194" i="3"/>
  <c r="A194" i="3"/>
  <c r="C214" i="3"/>
  <c r="A214" i="3"/>
  <c r="C226" i="3"/>
  <c r="A226" i="3"/>
  <c r="F91" i="3"/>
  <c r="D91" i="3"/>
  <c r="C113" i="3"/>
  <c r="A113" i="3"/>
  <c r="C123" i="3"/>
  <c r="A123" i="3"/>
  <c r="C133" i="3"/>
  <c r="A133" i="3"/>
  <c r="C141" i="3"/>
  <c r="A141" i="3"/>
  <c r="C153" i="3"/>
  <c r="A153" i="3"/>
  <c r="C163" i="3"/>
  <c r="A163" i="3"/>
  <c r="C173" i="3"/>
  <c r="A173" i="3"/>
  <c r="C183" i="3"/>
  <c r="A183" i="3"/>
  <c r="C191" i="3"/>
  <c r="A191" i="3"/>
  <c r="F200" i="3"/>
  <c r="D200" i="3"/>
  <c r="F208" i="3"/>
  <c r="D208" i="3"/>
  <c r="F216" i="3"/>
  <c r="D216" i="3"/>
  <c r="A89" i="3"/>
  <c r="C89" i="3"/>
  <c r="D99" i="3"/>
  <c r="F99" i="3"/>
  <c r="D115" i="3"/>
  <c r="F115" i="3"/>
  <c r="D125" i="3"/>
  <c r="F125" i="3"/>
  <c r="A136" i="3"/>
  <c r="C136" i="3"/>
  <c r="D143" i="3"/>
  <c r="F143" i="3"/>
  <c r="A154" i="3"/>
  <c r="C154" i="3"/>
  <c r="A164" i="3"/>
  <c r="C164" i="3"/>
  <c r="D171" i="3"/>
  <c r="F171" i="3"/>
  <c r="D179" i="3"/>
  <c r="F179" i="3"/>
  <c r="A188" i="3"/>
  <c r="C188" i="3"/>
  <c r="A200" i="3"/>
  <c r="C200" i="3"/>
  <c r="A208" i="3"/>
  <c r="C208" i="3"/>
  <c r="A216" i="3"/>
  <c r="C216" i="3"/>
  <c r="D223" i="3"/>
  <c r="F223" i="3"/>
  <c r="A243" i="3"/>
  <c r="C243" i="3"/>
  <c r="A253" i="3"/>
  <c r="C253" i="3"/>
  <c r="D270" i="3"/>
  <c r="F270" i="3"/>
  <c r="A279" i="3"/>
  <c r="C279" i="3"/>
  <c r="D286" i="3"/>
  <c r="F286" i="3"/>
  <c r="D298" i="3"/>
  <c r="F298" i="3"/>
  <c r="A309" i="3"/>
  <c r="C309" i="3"/>
  <c r="C248" i="3"/>
  <c r="A248" i="3"/>
  <c r="C270" i="3"/>
  <c r="A270" i="3"/>
  <c r="C282" i="3"/>
  <c r="A282" i="3"/>
  <c r="F289" i="3"/>
  <c r="D289" i="3"/>
  <c r="C298" i="3"/>
  <c r="A298" i="3"/>
  <c r="C310" i="3"/>
  <c r="A310" i="3"/>
  <c r="F230" i="3"/>
  <c r="D230" i="3"/>
  <c r="F238" i="3"/>
  <c r="D238" i="3"/>
  <c r="C249" i="3"/>
  <c r="A249" i="3"/>
  <c r="F260" i="3"/>
  <c r="D260" i="3"/>
  <c r="F272" i="3"/>
  <c r="D272" i="3"/>
  <c r="C291" i="3"/>
  <c r="A291" i="3"/>
  <c r="F300" i="3"/>
  <c r="D300" i="3"/>
  <c r="C311" i="3"/>
  <c r="A311" i="3"/>
  <c r="A232" i="3"/>
  <c r="C232" i="3"/>
  <c r="A240" i="3"/>
  <c r="C240" i="3"/>
  <c r="D247" i="3"/>
  <c r="F247" i="3"/>
  <c r="A260" i="3"/>
  <c r="C260" i="3"/>
  <c r="D267" i="3"/>
  <c r="F267" i="3"/>
  <c r="A276" i="3"/>
  <c r="C276" i="3"/>
  <c r="A294" i="3"/>
  <c r="C294" i="3"/>
  <c r="D303" i="3"/>
  <c r="F303" i="3"/>
  <c r="A314" i="3"/>
  <c r="C314" i="3"/>
  <c r="D320" i="3"/>
  <c r="F320" i="3"/>
  <c r="D332" i="3"/>
  <c r="F332" i="3"/>
  <c r="A369" i="3"/>
  <c r="C369" i="3"/>
  <c r="A377" i="3"/>
  <c r="C377" i="3"/>
  <c r="D390" i="3"/>
  <c r="F390" i="3"/>
  <c r="A407" i="3"/>
  <c r="C407" i="3"/>
  <c r="C324" i="3"/>
  <c r="A324" i="3"/>
  <c r="C334" i="3"/>
  <c r="A334" i="3"/>
  <c r="F351" i="3"/>
  <c r="D351" i="3"/>
  <c r="F371" i="3"/>
  <c r="D371" i="3"/>
  <c r="C390" i="3"/>
  <c r="A390" i="3"/>
  <c r="F401" i="3"/>
  <c r="D401" i="3"/>
  <c r="C321" i="3"/>
  <c r="A321" i="3"/>
  <c r="F328" i="3"/>
  <c r="D328" i="3"/>
  <c r="F338" i="3"/>
  <c r="D338" i="3"/>
  <c r="F346" i="3"/>
  <c r="D346" i="3"/>
  <c r="F354" i="3"/>
  <c r="D354" i="3"/>
  <c r="F362" i="3"/>
  <c r="D362" i="3"/>
  <c r="C371" i="3"/>
  <c r="A371" i="3"/>
  <c r="C403" i="3"/>
  <c r="A403" i="3"/>
  <c r="D319" i="3"/>
  <c r="F319" i="3"/>
  <c r="A330" i="3"/>
  <c r="C330" i="3"/>
  <c r="A342" i="3"/>
  <c r="C342" i="3"/>
  <c r="D349" i="3"/>
  <c r="F349" i="3"/>
  <c r="A358" i="3"/>
  <c r="C358" i="3"/>
  <c r="D369" i="3"/>
  <c r="F369" i="3"/>
  <c r="D377" i="3"/>
  <c r="F377" i="3"/>
  <c r="D409" i="3"/>
  <c r="F409" i="3"/>
  <c r="A423" i="3"/>
  <c r="C423" i="3"/>
  <c r="D434" i="3"/>
  <c r="F434" i="3"/>
  <c r="A449" i="3"/>
  <c r="C449" i="3"/>
  <c r="D460" i="3"/>
  <c r="F460" i="3"/>
  <c r="D468" i="3"/>
  <c r="F468" i="3"/>
  <c r="A481" i="3"/>
  <c r="C481" i="3"/>
  <c r="A507" i="3"/>
  <c r="C507" i="3"/>
  <c r="F529" i="3"/>
  <c r="D529" i="3"/>
  <c r="F417" i="3"/>
  <c r="D417" i="3"/>
  <c r="F435" i="3"/>
  <c r="D435" i="3"/>
  <c r="C464" i="3"/>
  <c r="A464" i="3"/>
  <c r="F479" i="3"/>
  <c r="D479" i="3"/>
  <c r="C508" i="3"/>
  <c r="A508" i="3"/>
  <c r="F523" i="3"/>
  <c r="D523" i="3"/>
  <c r="F418" i="3"/>
  <c r="D418" i="3"/>
  <c r="F440" i="3"/>
  <c r="D440" i="3"/>
  <c r="C479" i="3"/>
  <c r="A479" i="3"/>
  <c r="F486" i="3"/>
  <c r="D486" i="3"/>
  <c r="C519" i="3"/>
  <c r="A519" i="3"/>
  <c r="A418" i="3"/>
  <c r="C418" i="3"/>
  <c r="D427" i="3"/>
  <c r="F427" i="3"/>
  <c r="A444" i="3"/>
  <c r="C444" i="3"/>
  <c r="D451" i="3"/>
  <c r="F451" i="3"/>
  <c r="D473" i="3"/>
  <c r="F473" i="3"/>
  <c r="D481" i="3"/>
  <c r="F481" i="3"/>
  <c r="D493" i="3"/>
  <c r="F493" i="3"/>
  <c r="A520" i="3"/>
  <c r="C520" i="3"/>
  <c r="A567" i="3"/>
  <c r="C567" i="3"/>
  <c r="A597" i="3"/>
  <c r="C597" i="3"/>
  <c r="D618" i="3"/>
  <c r="F618" i="3"/>
  <c r="A653" i="3"/>
  <c r="C653" i="3"/>
  <c r="C546" i="3"/>
  <c r="A546" i="3"/>
  <c r="C568" i="3"/>
  <c r="A568" i="3"/>
  <c r="F579" i="3"/>
  <c r="D579" i="3"/>
  <c r="F601" i="3"/>
  <c r="D601" i="3"/>
  <c r="C618" i="3"/>
  <c r="A618" i="3"/>
  <c r="F659" i="3"/>
  <c r="D659" i="3"/>
  <c r="F540" i="3"/>
  <c r="D540" i="3"/>
  <c r="F554" i="3"/>
  <c r="D554" i="3"/>
  <c r="F562" i="3"/>
  <c r="D562" i="3"/>
  <c r="C577" i="3"/>
  <c r="A577" i="3"/>
  <c r="F602" i="3"/>
  <c r="D602" i="3"/>
  <c r="F624" i="3"/>
  <c r="D624" i="3"/>
  <c r="F632" i="3"/>
  <c r="D632" i="3"/>
  <c r="F652" i="3"/>
  <c r="D652" i="3"/>
  <c r="A532" i="3"/>
  <c r="C532" i="3"/>
  <c r="A552" i="3"/>
  <c r="C552" i="3"/>
  <c r="D563" i="3"/>
  <c r="F563" i="3"/>
  <c r="A602" i="3"/>
  <c r="C602" i="3"/>
  <c r="D621" i="3"/>
  <c r="F621" i="3"/>
  <c r="A630" i="3"/>
  <c r="C630" i="3"/>
  <c r="A652" i="3"/>
  <c r="C652" i="3"/>
  <c r="D677" i="3"/>
  <c r="F677" i="3"/>
  <c r="C76" i="3"/>
  <c r="A76" i="3"/>
  <c r="F63" i="3"/>
  <c r="D63" i="3"/>
  <c r="F55" i="3"/>
  <c r="D55" i="3"/>
  <c r="F45" i="3"/>
  <c r="D45" i="3"/>
  <c r="F35" i="3"/>
  <c r="D35" i="3"/>
  <c r="C28" i="3"/>
  <c r="A28" i="3"/>
  <c r="C20" i="3"/>
  <c r="A20" i="3"/>
  <c r="C13" i="3"/>
  <c r="A13" i="3"/>
  <c r="A79" i="3"/>
  <c r="C79" i="3"/>
  <c r="D70" i="3"/>
  <c r="F70" i="3"/>
  <c r="D58" i="3"/>
  <c r="F58" i="3"/>
  <c r="D50" i="3"/>
  <c r="F50" i="3"/>
  <c r="A43" i="3"/>
  <c r="C43" i="3"/>
  <c r="D28" i="3"/>
  <c r="F28" i="3"/>
  <c r="D20" i="3"/>
  <c r="F20" i="3"/>
  <c r="D11" i="3"/>
  <c r="F11" i="3"/>
  <c r="D75" i="3"/>
  <c r="F75" i="3"/>
  <c r="D57" i="3"/>
  <c r="F57" i="3"/>
  <c r="D49" i="3"/>
  <c r="F49" i="3"/>
  <c r="D41" i="3"/>
  <c r="F41" i="3"/>
  <c r="D23" i="3"/>
  <c r="F23" i="3"/>
  <c r="D10" i="3"/>
  <c r="F10" i="3"/>
  <c r="C73" i="3"/>
  <c r="A73" i="3"/>
  <c r="C55" i="3"/>
  <c r="A55" i="3"/>
  <c r="C45" i="3"/>
  <c r="A45" i="3"/>
  <c r="C35" i="3"/>
  <c r="A35" i="3"/>
  <c r="F22" i="3"/>
  <c r="D22" i="3"/>
  <c r="D85" i="3"/>
  <c r="F85" i="3"/>
  <c r="A99" i="3"/>
  <c r="C99" i="3"/>
  <c r="D106" i="3"/>
  <c r="F106" i="3"/>
  <c r="D116" i="3"/>
  <c r="F116" i="3"/>
  <c r="A125" i="3"/>
  <c r="C125" i="3"/>
  <c r="D132" i="3"/>
  <c r="F132" i="3"/>
  <c r="D144" i="3"/>
  <c r="F144" i="3"/>
  <c r="D152" i="3"/>
  <c r="F152" i="3"/>
  <c r="D160" i="3"/>
  <c r="F160" i="3"/>
  <c r="A169" i="3"/>
  <c r="C169" i="3"/>
  <c r="A181" i="3"/>
  <c r="C181" i="3"/>
  <c r="A189" i="3"/>
  <c r="C189" i="3"/>
  <c r="D196" i="3"/>
  <c r="F196" i="3"/>
  <c r="A219" i="3"/>
  <c r="C219" i="3"/>
  <c r="C85" i="3"/>
  <c r="A85" i="3"/>
  <c r="F97" i="3"/>
  <c r="D97" i="3"/>
  <c r="C110" i="3"/>
  <c r="A110" i="3"/>
  <c r="C118" i="3"/>
  <c r="A118" i="3"/>
  <c r="C126" i="3"/>
  <c r="A126" i="3"/>
  <c r="F135" i="3"/>
  <c r="D135" i="3"/>
  <c r="C146" i="3"/>
  <c r="A146" i="3"/>
  <c r="C156" i="3"/>
  <c r="A156" i="3"/>
  <c r="F163" i="3"/>
  <c r="D163" i="3"/>
  <c r="F173" i="3"/>
  <c r="D173" i="3"/>
  <c r="F187" i="3"/>
  <c r="D187" i="3"/>
  <c r="C196" i="3"/>
  <c r="A196" i="3"/>
  <c r="F215" i="3"/>
  <c r="D215" i="3"/>
  <c r="C86" i="3"/>
  <c r="A86" i="3"/>
  <c r="C97" i="3"/>
  <c r="A97" i="3"/>
  <c r="F114" i="3"/>
  <c r="D114" i="3"/>
  <c r="F124" i="3"/>
  <c r="D124" i="3"/>
  <c r="C135" i="3"/>
  <c r="A135" i="3"/>
  <c r="F142" i="3"/>
  <c r="D142" i="3"/>
  <c r="F154" i="3"/>
  <c r="D154" i="3"/>
  <c r="F164" i="3"/>
  <c r="D164" i="3"/>
  <c r="F174" i="3"/>
  <c r="D174" i="3"/>
  <c r="F184" i="3"/>
  <c r="D184" i="3"/>
  <c r="F192" i="3"/>
  <c r="D192" i="3"/>
  <c r="F202" i="3"/>
  <c r="D202" i="3"/>
  <c r="F210" i="3"/>
  <c r="D210" i="3"/>
  <c r="C221" i="3"/>
  <c r="A221" i="3"/>
  <c r="A91" i="3"/>
  <c r="C91" i="3"/>
  <c r="D101" i="3"/>
  <c r="F101" i="3"/>
  <c r="A120" i="3"/>
  <c r="C120" i="3"/>
  <c r="A128" i="3"/>
  <c r="C128" i="3"/>
  <c r="A138" i="3"/>
  <c r="C138" i="3"/>
  <c r="A148" i="3"/>
  <c r="C148" i="3"/>
  <c r="D155" i="3"/>
  <c r="F155" i="3"/>
  <c r="D165" i="3"/>
  <c r="F165" i="3"/>
  <c r="A174" i="3"/>
  <c r="C174" i="3"/>
  <c r="D181" i="3"/>
  <c r="F181" i="3"/>
  <c r="D189" i="3"/>
  <c r="F189" i="3"/>
  <c r="A202" i="3"/>
  <c r="C202" i="3"/>
  <c r="A210" i="3"/>
  <c r="C210" i="3"/>
  <c r="D217" i="3"/>
  <c r="F217" i="3"/>
  <c r="D225" i="3"/>
  <c r="F225" i="3"/>
  <c r="A247" i="3"/>
  <c r="C247" i="3"/>
  <c r="A265" i="3"/>
  <c r="C265" i="3"/>
  <c r="A273" i="3"/>
  <c r="C273" i="3"/>
  <c r="A281" i="3"/>
  <c r="C281" i="3"/>
  <c r="D288" i="3"/>
  <c r="F288" i="3"/>
  <c r="A301" i="3"/>
  <c r="C301" i="3"/>
  <c r="D310" i="3"/>
  <c r="F310" i="3"/>
  <c r="F249" i="3"/>
  <c r="D249" i="3"/>
  <c r="F271" i="3"/>
  <c r="D271" i="3"/>
  <c r="C284" i="3"/>
  <c r="A284" i="3"/>
  <c r="F291" i="3"/>
  <c r="D291" i="3"/>
  <c r="F299" i="3"/>
  <c r="D299" i="3"/>
  <c r="F311" i="3"/>
  <c r="D311" i="3"/>
  <c r="F232" i="3"/>
  <c r="D232" i="3"/>
  <c r="F240" i="3"/>
  <c r="D240" i="3"/>
  <c r="F250" i="3"/>
  <c r="D250" i="3"/>
  <c r="F262" i="3"/>
  <c r="D262" i="3"/>
  <c r="C275" i="3"/>
  <c r="A275" i="3"/>
  <c r="C293" i="3"/>
  <c r="A293" i="3"/>
  <c r="C305" i="3"/>
  <c r="A305" i="3"/>
  <c r="C313" i="3"/>
  <c r="A313" i="3"/>
  <c r="A234" i="3"/>
  <c r="C234" i="3"/>
  <c r="A242" i="3"/>
  <c r="C242" i="3"/>
  <c r="A250" i="3"/>
  <c r="C250" i="3"/>
  <c r="A262" i="3"/>
  <c r="C262" i="3"/>
  <c r="D269" i="3"/>
  <c r="F269" i="3"/>
  <c r="D277" i="3"/>
  <c r="F277" i="3"/>
  <c r="D295" i="3"/>
  <c r="F295" i="3"/>
  <c r="A306" i="3"/>
  <c r="C306" i="3"/>
  <c r="A316" i="3"/>
  <c r="C316" i="3"/>
  <c r="A323" i="3"/>
  <c r="C323" i="3"/>
  <c r="D334" i="3"/>
  <c r="F334" i="3"/>
  <c r="D370" i="3"/>
  <c r="F370" i="3"/>
  <c r="D382" i="3"/>
  <c r="F382" i="3"/>
  <c r="D392" i="3"/>
  <c r="F392" i="3"/>
  <c r="A409" i="3"/>
  <c r="C409" i="3"/>
  <c r="F325" i="3"/>
  <c r="D325" i="3"/>
  <c r="F335" i="3"/>
  <c r="D335" i="3"/>
  <c r="F365" i="3"/>
  <c r="D365" i="3"/>
  <c r="C382" i="3"/>
  <c r="A382" i="3"/>
  <c r="C392" i="3"/>
  <c r="A392" i="3"/>
  <c r="F403" i="3"/>
  <c r="D403" i="3"/>
  <c r="F322" i="3"/>
  <c r="D322" i="3"/>
  <c r="F330" i="3"/>
  <c r="D330" i="3"/>
  <c r="F340" i="3"/>
  <c r="D340" i="3"/>
  <c r="F348" i="3"/>
  <c r="D348" i="3"/>
  <c r="F356" i="3"/>
  <c r="D356" i="3"/>
  <c r="C365" i="3"/>
  <c r="A365" i="3"/>
  <c r="F372" i="3"/>
  <c r="D372" i="3"/>
  <c r="C405" i="3"/>
  <c r="A405" i="3"/>
  <c r="A322" i="3"/>
  <c r="C322" i="3"/>
  <c r="D331" i="3"/>
  <c r="F331" i="3"/>
  <c r="A344" i="3"/>
  <c r="C344" i="3"/>
  <c r="A352" i="3"/>
  <c r="C352" i="3"/>
  <c r="A360" i="3"/>
  <c r="C360" i="3"/>
  <c r="A372" i="3"/>
  <c r="C372" i="3"/>
  <c r="D387" i="3"/>
  <c r="F387" i="3"/>
  <c r="D414" i="3"/>
  <c r="F414" i="3"/>
  <c r="A425" i="3"/>
  <c r="C425" i="3"/>
  <c r="A441" i="3"/>
  <c r="C441" i="3"/>
  <c r="A451" i="3"/>
  <c r="C451" i="3"/>
  <c r="D462" i="3"/>
  <c r="F462" i="3"/>
  <c r="A473" i="3"/>
  <c r="C473" i="3"/>
  <c r="D482" i="3"/>
  <c r="F482" i="3"/>
  <c r="D508" i="3"/>
  <c r="F508" i="3"/>
  <c r="F411" i="3"/>
  <c r="D411" i="3"/>
  <c r="C420" i="3"/>
  <c r="A420" i="3"/>
  <c r="F439" i="3"/>
  <c r="D439" i="3"/>
  <c r="C466" i="3"/>
  <c r="A466" i="3"/>
  <c r="C482" i="3"/>
  <c r="A482" i="3"/>
  <c r="C516" i="3"/>
  <c r="A516" i="3"/>
  <c r="C411" i="3"/>
  <c r="A411" i="3"/>
  <c r="C435" i="3"/>
  <c r="A435" i="3"/>
  <c r="F444" i="3"/>
  <c r="D444" i="3"/>
  <c r="F480" i="3"/>
  <c r="D480" i="3"/>
  <c r="F500" i="3"/>
  <c r="D500" i="3"/>
  <c r="F520" i="3"/>
  <c r="D520" i="3"/>
  <c r="D419" i="3"/>
  <c r="F419" i="3"/>
  <c r="A436" i="3"/>
  <c r="C436" i="3"/>
  <c r="D445" i="3"/>
  <c r="F445" i="3"/>
  <c r="D453" i="3"/>
  <c r="F453" i="3"/>
  <c r="A476" i="3"/>
  <c r="C476" i="3"/>
  <c r="A484" i="3"/>
  <c r="C484" i="3"/>
  <c r="A500" i="3"/>
  <c r="C500" i="3"/>
  <c r="A537" i="3"/>
  <c r="C537" i="3"/>
  <c r="D568" i="3"/>
  <c r="F568" i="3"/>
  <c r="D612" i="3"/>
  <c r="F612" i="3"/>
  <c r="A621" i="3"/>
  <c r="C621" i="3"/>
  <c r="D662" i="3"/>
  <c r="F662" i="3"/>
  <c r="F547" i="3"/>
  <c r="D547" i="3"/>
  <c r="F573" i="3"/>
  <c r="D573" i="3"/>
  <c r="F581" i="3"/>
  <c r="D581" i="3"/>
  <c r="F605" i="3"/>
  <c r="D605" i="3"/>
  <c r="F641" i="3"/>
  <c r="D641" i="3"/>
  <c r="C662" i="3"/>
  <c r="A662" i="3"/>
  <c r="F542" i="3"/>
  <c r="D542" i="3"/>
  <c r="F556" i="3"/>
  <c r="D556" i="3"/>
  <c r="F566" i="3"/>
  <c r="D566" i="3"/>
  <c r="C579" i="3"/>
  <c r="A579" i="3"/>
  <c r="C605" i="3"/>
  <c r="A605" i="3"/>
  <c r="F626" i="3"/>
  <c r="D626" i="3"/>
  <c r="F634" i="3"/>
  <c r="D634" i="3"/>
  <c r="F656" i="3"/>
  <c r="D656" i="3"/>
  <c r="D537" i="3"/>
  <c r="F537" i="3"/>
  <c r="A554" i="3"/>
  <c r="C554" i="3"/>
  <c r="A566" i="3"/>
  <c r="C566" i="3"/>
  <c r="A606" i="3"/>
  <c r="C606" i="3"/>
  <c r="A624" i="3"/>
  <c r="C624" i="3"/>
  <c r="A632" i="3"/>
  <c r="C632" i="3"/>
  <c r="D653" i="3"/>
  <c r="F653" i="3"/>
  <c r="C82" i="3"/>
  <c r="A82" i="3"/>
  <c r="F73" i="3"/>
  <c r="D73" i="3"/>
  <c r="F61" i="3"/>
  <c r="D61" i="3"/>
  <c r="C54" i="3"/>
  <c r="A54" i="3"/>
  <c r="C44" i="3"/>
  <c r="A44" i="3"/>
  <c r="C34" i="3"/>
  <c r="A34" i="3"/>
  <c r="C26" i="3"/>
  <c r="A26" i="3"/>
  <c r="F17" i="3"/>
  <c r="D17" i="3"/>
  <c r="C11" i="3"/>
  <c r="A11" i="3"/>
  <c r="D76" i="3"/>
  <c r="F76" i="3"/>
  <c r="A69" i="3"/>
  <c r="C69" i="3"/>
  <c r="A57" i="3"/>
  <c r="C57" i="3"/>
  <c r="A49" i="3"/>
  <c r="C49" i="3"/>
  <c r="A41" i="3"/>
  <c r="C41" i="3"/>
  <c r="D26" i="3"/>
  <c r="F26" i="3"/>
  <c r="A19" i="3"/>
  <c r="C19" i="3"/>
  <c r="A10" i="3"/>
  <c r="C10" i="3"/>
  <c r="D84" i="3"/>
  <c r="F84" i="3"/>
  <c r="A74" i="3"/>
  <c r="C74" i="3"/>
  <c r="A56" i="3"/>
  <c r="C56" i="3"/>
  <c r="D47" i="3"/>
  <c r="F47" i="3"/>
  <c r="A40" i="3"/>
  <c r="C40" i="3"/>
  <c r="A22" i="3"/>
  <c r="C22" i="3"/>
  <c r="F78" i="3"/>
  <c r="D78" i="3"/>
  <c r="C63" i="3"/>
  <c r="A63" i="3"/>
  <c r="F52" i="3"/>
  <c r="D52" i="3"/>
  <c r="F40" i="3"/>
  <c r="D40" i="3"/>
  <c r="F32" i="3"/>
  <c r="D32" i="3"/>
  <c r="C21" i="3"/>
  <c r="A21" i="3"/>
  <c r="A93" i="3"/>
  <c r="C93" i="3"/>
  <c r="A101" i="3"/>
  <c r="C101" i="3"/>
  <c r="D108" i="3"/>
  <c r="F108" i="3"/>
  <c r="D118" i="3"/>
  <c r="F118" i="3"/>
  <c r="D126" i="3"/>
  <c r="F126" i="3"/>
  <c r="A139" i="3"/>
  <c r="C139" i="3"/>
  <c r="D146" i="3"/>
  <c r="F146" i="3"/>
  <c r="A155" i="3"/>
  <c r="C155" i="3"/>
  <c r="D162" i="3"/>
  <c r="F162" i="3"/>
  <c r="A171" i="3"/>
  <c r="C171" i="3"/>
  <c r="D182" i="3"/>
  <c r="F182" i="3"/>
  <c r="D190" i="3"/>
  <c r="F190" i="3"/>
  <c r="A213" i="3"/>
  <c r="C213" i="3"/>
  <c r="D220" i="3"/>
  <c r="F220" i="3"/>
  <c r="F86" i="3"/>
  <c r="D86" i="3"/>
  <c r="C104" i="3"/>
  <c r="A104" i="3"/>
  <c r="F111" i="3"/>
  <c r="D111" i="3"/>
  <c r="F119" i="3"/>
  <c r="D119" i="3"/>
  <c r="F127" i="3"/>
  <c r="D127" i="3"/>
  <c r="C140" i="3"/>
  <c r="A140" i="3"/>
  <c r="F147" i="3"/>
  <c r="D147" i="3"/>
  <c r="F157" i="3"/>
  <c r="D157" i="3"/>
  <c r="C166" i="3"/>
  <c r="A166" i="3"/>
  <c r="C182" i="3"/>
  <c r="A182" i="3"/>
  <c r="C190" i="3"/>
  <c r="A190" i="3"/>
  <c r="F197" i="3"/>
  <c r="D197" i="3"/>
  <c r="C220" i="3"/>
  <c r="A220" i="3"/>
  <c r="F87" i="3"/>
  <c r="D87" i="3"/>
  <c r="F98" i="3"/>
  <c r="D98" i="3"/>
  <c r="C119" i="3"/>
  <c r="A119" i="3"/>
  <c r="C127" i="3"/>
  <c r="A127" i="3"/>
  <c r="F136" i="3"/>
  <c r="D136" i="3"/>
  <c r="C147" i="3"/>
  <c r="A147" i="3"/>
  <c r="C157" i="3"/>
  <c r="A157" i="3"/>
  <c r="C167" i="3"/>
  <c r="A167" i="3"/>
  <c r="F176" i="3"/>
  <c r="D176" i="3"/>
  <c r="C187" i="3"/>
  <c r="A187" i="3"/>
  <c r="C197" i="3"/>
  <c r="A197" i="3"/>
  <c r="F204" i="3"/>
  <c r="D204" i="3"/>
  <c r="F212" i="3"/>
  <c r="D212" i="3"/>
  <c r="F222" i="3"/>
  <c r="D222" i="3"/>
  <c r="D93" i="3"/>
  <c r="F93" i="3"/>
  <c r="D103" i="3"/>
  <c r="F103" i="3"/>
  <c r="D121" i="3"/>
  <c r="F121" i="3"/>
  <c r="D129" i="3"/>
  <c r="F129" i="3"/>
  <c r="D139" i="3"/>
  <c r="F139" i="3"/>
  <c r="D149" i="3"/>
  <c r="F149" i="3"/>
  <c r="A158" i="3"/>
  <c r="C158" i="3"/>
  <c r="A168" i="3"/>
  <c r="C168" i="3"/>
  <c r="A176" i="3"/>
  <c r="C176" i="3"/>
  <c r="A184" i="3"/>
  <c r="C184" i="3"/>
  <c r="A192" i="3"/>
  <c r="C192" i="3"/>
  <c r="A204" i="3"/>
  <c r="C204" i="3"/>
  <c r="A212" i="3"/>
  <c r="C212" i="3"/>
  <c r="D219" i="3"/>
  <c r="F219" i="3"/>
  <c r="D226" i="3"/>
  <c r="F226" i="3"/>
  <c r="D248" i="3"/>
  <c r="F248" i="3"/>
  <c r="A267" i="3"/>
  <c r="C267" i="3"/>
  <c r="D274" i="3"/>
  <c r="F274" i="3"/>
  <c r="D282" i="3"/>
  <c r="F282" i="3"/>
  <c r="A295" i="3"/>
  <c r="C295" i="3"/>
  <c r="A303" i="3"/>
  <c r="C303" i="3"/>
  <c r="C228" i="3"/>
  <c r="A228" i="3"/>
  <c r="F257" i="3"/>
  <c r="D257" i="3"/>
  <c r="C274" i="3"/>
  <c r="A274" i="3"/>
  <c r="C286" i="3"/>
  <c r="A286" i="3"/>
  <c r="F293" i="3"/>
  <c r="D293" i="3"/>
  <c r="C304" i="3"/>
  <c r="A304" i="3"/>
  <c r="F313" i="3"/>
  <c r="D313" i="3"/>
  <c r="F234" i="3"/>
  <c r="D234" i="3"/>
  <c r="F242" i="3"/>
  <c r="D242" i="3"/>
  <c r="C257" i="3"/>
  <c r="A257" i="3"/>
  <c r="F264" i="3"/>
  <c r="D264" i="3"/>
  <c r="F276" i="3"/>
  <c r="D276" i="3"/>
  <c r="F294" i="3"/>
  <c r="D294" i="3"/>
  <c r="F306" i="3"/>
  <c r="D306" i="3"/>
  <c r="F314" i="3"/>
  <c r="D314" i="3"/>
  <c r="A236" i="3"/>
  <c r="C236" i="3"/>
  <c r="D243" i="3"/>
  <c r="F243" i="3"/>
  <c r="D251" i="3"/>
  <c r="F251" i="3"/>
  <c r="A264" i="3"/>
  <c r="C264" i="3"/>
  <c r="A272" i="3"/>
  <c r="C272" i="3"/>
  <c r="D279" i="3"/>
  <c r="F279" i="3"/>
  <c r="A300" i="3"/>
  <c r="C300" i="3"/>
  <c r="A308" i="3"/>
  <c r="C308" i="3"/>
  <c r="A317" i="3"/>
  <c r="C317" i="3"/>
  <c r="D324" i="3"/>
  <c r="F324" i="3"/>
  <c r="A349" i="3"/>
  <c r="C349" i="3"/>
  <c r="A373" i="3"/>
  <c r="C373" i="3"/>
  <c r="A387" i="3"/>
  <c r="C387" i="3"/>
  <c r="D394" i="3"/>
  <c r="F394" i="3"/>
  <c r="C320" i="3"/>
  <c r="A320" i="3"/>
  <c r="F327" i="3"/>
  <c r="D327" i="3"/>
  <c r="F337" i="3"/>
  <c r="D337" i="3"/>
  <c r="F367" i="3"/>
  <c r="D367" i="3"/>
  <c r="F383" i="3"/>
  <c r="D383" i="3"/>
  <c r="C394" i="3"/>
  <c r="A394" i="3"/>
  <c r="F405" i="3"/>
  <c r="D405" i="3"/>
  <c r="C325" i="3"/>
  <c r="A325" i="3"/>
  <c r="C335" i="3"/>
  <c r="A335" i="3"/>
  <c r="F342" i="3"/>
  <c r="D342" i="3"/>
  <c r="C351" i="3"/>
  <c r="A351" i="3"/>
  <c r="F358" i="3"/>
  <c r="D358" i="3"/>
  <c r="C367" i="3"/>
  <c r="A367" i="3"/>
  <c r="C383" i="3"/>
  <c r="A383" i="3"/>
  <c r="F406" i="3"/>
  <c r="D406" i="3"/>
  <c r="D323" i="3"/>
  <c r="F323" i="3"/>
  <c r="A338" i="3"/>
  <c r="C338" i="3"/>
  <c r="A346" i="3"/>
  <c r="C346" i="3"/>
  <c r="A354" i="3"/>
  <c r="C354" i="3"/>
  <c r="A362" i="3"/>
  <c r="C362" i="3"/>
  <c r="D373" i="3"/>
  <c r="F373" i="3"/>
  <c r="A406" i="3"/>
  <c r="C406" i="3"/>
  <c r="A419" i="3"/>
  <c r="C419" i="3"/>
  <c r="A427" i="3"/>
  <c r="C427" i="3"/>
  <c r="A445" i="3"/>
  <c r="C445" i="3"/>
  <c r="A453" i="3"/>
  <c r="C453" i="3"/>
  <c r="D464" i="3"/>
  <c r="F464" i="3"/>
  <c r="A477" i="3"/>
  <c r="C477" i="3"/>
  <c r="A491" i="3"/>
  <c r="C491" i="3"/>
  <c r="A515" i="3"/>
  <c r="C515" i="3"/>
  <c r="C414" i="3"/>
  <c r="A414" i="3"/>
  <c r="C432" i="3"/>
  <c r="A432" i="3"/>
  <c r="C460" i="3"/>
  <c r="A460" i="3"/>
  <c r="C468" i="3"/>
  <c r="A468" i="3"/>
  <c r="F483" i="3"/>
  <c r="D483" i="3"/>
  <c r="F517" i="3"/>
  <c r="D517" i="3"/>
  <c r="C415" i="3"/>
  <c r="A415" i="3"/>
  <c r="F436" i="3"/>
  <c r="D436" i="3"/>
  <c r="F472" i="3"/>
  <c r="D472" i="3"/>
  <c r="C483" i="3"/>
  <c r="A483" i="3"/>
  <c r="C503" i="3"/>
  <c r="A503" i="3"/>
  <c r="C523" i="3"/>
  <c r="A523" i="3"/>
  <c r="D423" i="3"/>
  <c r="F423" i="3"/>
  <c r="A440" i="3"/>
  <c r="C440" i="3"/>
  <c r="D447" i="3"/>
  <c r="F447" i="3"/>
  <c r="D455" i="3"/>
  <c r="F455" i="3"/>
  <c r="D477" i="3"/>
  <c r="F477" i="3"/>
  <c r="A486" i="3"/>
  <c r="C486" i="3"/>
  <c r="D507" i="3"/>
  <c r="F507" i="3"/>
  <c r="D546" i="3"/>
  <c r="F546" i="3"/>
  <c r="D584" i="3"/>
  <c r="F584" i="3"/>
  <c r="A615" i="3"/>
  <c r="C615" i="3"/>
  <c r="A645" i="3"/>
  <c r="C645" i="3"/>
  <c r="A669" i="3"/>
  <c r="C669" i="3"/>
  <c r="F559" i="3"/>
  <c r="D559" i="3"/>
  <c r="F575" i="3"/>
  <c r="D575" i="3"/>
  <c r="C584" i="3"/>
  <c r="A584" i="3"/>
  <c r="F609" i="3"/>
  <c r="D609" i="3"/>
  <c r="C650" i="3"/>
  <c r="A650" i="3"/>
  <c r="F673" i="3"/>
  <c r="D673" i="3"/>
  <c r="C547" i="3"/>
  <c r="A547" i="3"/>
  <c r="C559" i="3"/>
  <c r="A559" i="3"/>
  <c r="C573" i="3"/>
  <c r="A573" i="3"/>
  <c r="C581" i="3"/>
  <c r="A581" i="3"/>
  <c r="F606" i="3"/>
  <c r="D606" i="3"/>
  <c r="F628" i="3"/>
  <c r="D628" i="3"/>
  <c r="C641" i="3"/>
  <c r="A641" i="3"/>
  <c r="C659" i="3"/>
  <c r="A659" i="3"/>
  <c r="A540" i="3"/>
  <c r="C540" i="3"/>
  <c r="A556" i="3"/>
  <c r="C556" i="3"/>
  <c r="D567" i="3"/>
  <c r="F567" i="3"/>
  <c r="D615" i="3"/>
  <c r="F615" i="3"/>
  <c r="A626" i="3"/>
  <c r="C626" i="3"/>
  <c r="A634" i="3"/>
  <c r="C634" i="3"/>
  <c r="A656" i="3"/>
  <c r="C656" i="3"/>
  <c r="C80" i="3"/>
  <c r="A80" i="3"/>
  <c r="C72" i="3"/>
  <c r="A72" i="3"/>
  <c r="C60" i="3"/>
  <c r="A60" i="3"/>
  <c r="F51" i="3"/>
  <c r="D51" i="3"/>
  <c r="F39" i="3"/>
  <c r="D39" i="3"/>
  <c r="F31" i="3"/>
  <c r="D31" i="3"/>
  <c r="C24" i="3"/>
  <c r="A24" i="3"/>
  <c r="C16" i="3"/>
  <c r="A16" i="3"/>
  <c r="D82" i="3"/>
  <c r="F82" i="3"/>
  <c r="A75" i="3"/>
  <c r="C75" i="3"/>
  <c r="A67" i="3"/>
  <c r="C67" i="3"/>
  <c r="D54" i="3"/>
  <c r="F54" i="3"/>
  <c r="A47" i="3"/>
  <c r="C47" i="3"/>
  <c r="D34" i="3"/>
  <c r="F34" i="3"/>
  <c r="D24" i="3"/>
  <c r="F24" i="3"/>
  <c r="D16" i="3"/>
  <c r="F16" i="3"/>
  <c r="D79" i="3"/>
  <c r="F79" i="3"/>
  <c r="D69" i="3"/>
  <c r="F69" i="3"/>
  <c r="D53" i="3"/>
  <c r="F53" i="3"/>
  <c r="A46" i="3"/>
  <c r="C46" i="3"/>
  <c r="D33" i="3"/>
  <c r="F33" i="3"/>
  <c r="D19" i="3"/>
  <c r="F19" i="3"/>
  <c r="C77" i="3"/>
  <c r="A77" i="3"/>
  <c r="C61" i="3"/>
  <c r="A61" i="3"/>
  <c r="C51" i="3"/>
  <c r="A51" i="3"/>
  <c r="C39" i="3"/>
  <c r="A39" i="3"/>
  <c r="C31" i="3"/>
  <c r="A31" i="3"/>
  <c r="F18" i="3"/>
  <c r="D18" i="3"/>
  <c r="D94" i="3"/>
  <c r="F94" i="3"/>
  <c r="A103" i="3"/>
  <c r="C103" i="3"/>
  <c r="D110" i="3"/>
  <c r="F110" i="3"/>
  <c r="A121" i="3"/>
  <c r="C121" i="3"/>
  <c r="A129" i="3"/>
  <c r="C129" i="3"/>
  <c r="D140" i="3"/>
  <c r="F140" i="3"/>
  <c r="A149" i="3"/>
  <c r="C149" i="3"/>
  <c r="D156" i="3"/>
  <c r="F156" i="3"/>
  <c r="A165" i="3"/>
  <c r="C165" i="3"/>
  <c r="D172" i="3"/>
  <c r="F172" i="3"/>
  <c r="A185" i="3"/>
  <c r="C185" i="3"/>
  <c r="A193" i="3"/>
  <c r="C193" i="3"/>
  <c r="D214" i="3"/>
  <c r="F214" i="3"/>
  <c r="A223" i="3"/>
  <c r="C223" i="3"/>
  <c r="C94" i="3"/>
  <c r="A94" i="3"/>
  <c r="C106" i="3"/>
  <c r="A106" i="3"/>
  <c r="F113" i="3"/>
  <c r="D113" i="3"/>
  <c r="C122" i="3"/>
  <c r="A122" i="3"/>
  <c r="C132" i="3"/>
  <c r="A132" i="3"/>
  <c r="F141" i="3"/>
  <c r="D141" i="3"/>
  <c r="C152" i="3"/>
  <c r="A152" i="3"/>
  <c r="C160" i="3"/>
  <c r="A160" i="3"/>
  <c r="F167" i="3"/>
  <c r="D167" i="3"/>
  <c r="F183" i="3"/>
  <c r="D183" i="3"/>
  <c r="F191" i="3"/>
  <c r="D191" i="3"/>
  <c r="F199" i="3"/>
  <c r="D199" i="3"/>
  <c r="F221" i="3"/>
  <c r="D221" i="3"/>
  <c r="F89" i="3"/>
  <c r="D89" i="3"/>
  <c r="C111" i="3"/>
  <c r="A111" i="3"/>
  <c r="F120" i="3"/>
  <c r="D120" i="3"/>
  <c r="F128" i="3"/>
  <c r="D128" i="3"/>
  <c r="F138" i="3"/>
  <c r="D138" i="3"/>
  <c r="F148" i="3"/>
  <c r="D148" i="3"/>
  <c r="F158" i="3"/>
  <c r="D158" i="3"/>
  <c r="F168" i="3"/>
  <c r="D168" i="3"/>
  <c r="F178" i="3"/>
  <c r="D178" i="3"/>
  <c r="F188" i="3"/>
  <c r="D188" i="3"/>
  <c r="C199" i="3"/>
  <c r="A199" i="3"/>
  <c r="F206" i="3"/>
  <c r="D206" i="3"/>
  <c r="C215" i="3"/>
  <c r="A215" i="3"/>
  <c r="A87" i="3"/>
  <c r="C87" i="3"/>
  <c r="A98" i="3"/>
  <c r="C98" i="3"/>
  <c r="A114" i="3"/>
  <c r="C114" i="3"/>
  <c r="A124" i="3"/>
  <c r="C124" i="3"/>
  <c r="D131" i="3"/>
  <c r="F131" i="3"/>
  <c r="A142" i="3"/>
  <c r="C142" i="3"/>
  <c r="D151" i="3"/>
  <c r="F151" i="3"/>
  <c r="D159" i="3"/>
  <c r="F159" i="3"/>
  <c r="D169" i="3"/>
  <c r="F169" i="3"/>
  <c r="A178" i="3"/>
  <c r="C178" i="3"/>
  <c r="D185" i="3"/>
  <c r="F185" i="3"/>
  <c r="D193" i="3"/>
  <c r="F193" i="3"/>
  <c r="A206" i="3"/>
  <c r="C206" i="3"/>
  <c r="D213" i="3"/>
  <c r="F213" i="3"/>
  <c r="A222" i="3"/>
  <c r="C222" i="3"/>
  <c r="D228" i="3"/>
  <c r="F228" i="3"/>
  <c r="A251" i="3"/>
  <c r="C251" i="3"/>
  <c r="A269" i="3"/>
  <c r="C269" i="3"/>
  <c r="A277" i="3"/>
  <c r="C277" i="3"/>
  <c r="D284" i="3"/>
  <c r="F284" i="3"/>
  <c r="D296" i="3"/>
  <c r="F296" i="3"/>
  <c r="D304" i="3"/>
  <c r="F304" i="3"/>
  <c r="F229" i="3"/>
  <c r="D229" i="3"/>
  <c r="F259" i="3"/>
  <c r="D259" i="3"/>
  <c r="F275" i="3"/>
  <c r="D275" i="3"/>
  <c r="C288" i="3"/>
  <c r="A288" i="3"/>
  <c r="C296" i="3"/>
  <c r="A296" i="3"/>
  <c r="F305" i="3"/>
  <c r="D305" i="3"/>
  <c r="C229" i="3"/>
  <c r="A229" i="3"/>
  <c r="F236" i="3"/>
  <c r="D236" i="3"/>
  <c r="F246" i="3"/>
  <c r="D246" i="3"/>
  <c r="C259" i="3"/>
  <c r="A259" i="3"/>
  <c r="C271" i="3"/>
  <c r="A271" i="3"/>
  <c r="C289" i="3"/>
  <c r="A289" i="3"/>
  <c r="C299" i="3"/>
  <c r="A299" i="3"/>
  <c r="F308" i="3"/>
  <c r="D308" i="3"/>
  <c r="A230" i="3"/>
  <c r="C230" i="3"/>
  <c r="A238" i="3"/>
  <c r="C238" i="3"/>
  <c r="A246" i="3"/>
  <c r="C246" i="3"/>
  <c r="D253" i="3"/>
  <c r="F253" i="3"/>
  <c r="D265" i="3"/>
  <c r="F265" i="3"/>
  <c r="D273" i="3"/>
  <c r="F273" i="3"/>
  <c r="D281" i="3"/>
  <c r="F281" i="3"/>
  <c r="D301" i="3"/>
  <c r="F301" i="3"/>
  <c r="D309" i="3"/>
  <c r="F309" i="3"/>
  <c r="A319" i="3"/>
  <c r="C319" i="3"/>
  <c r="A331" i="3"/>
  <c r="C331" i="3"/>
  <c r="D350" i="3"/>
  <c r="F350" i="3"/>
  <c r="A375" i="3"/>
  <c r="C375" i="3"/>
  <c r="D388" i="3"/>
  <c r="F388" i="3"/>
  <c r="D396" i="3"/>
  <c r="F396" i="3"/>
  <c r="F321" i="3"/>
  <c r="D321" i="3"/>
  <c r="C332" i="3"/>
  <c r="A332" i="3"/>
  <c r="C350" i="3"/>
  <c r="A350" i="3"/>
  <c r="C370" i="3"/>
  <c r="A370" i="3"/>
  <c r="C388" i="3"/>
  <c r="A388" i="3"/>
  <c r="C396" i="3"/>
  <c r="A396" i="3"/>
  <c r="D316" i="3"/>
  <c r="F316" i="3"/>
  <c r="C327" i="3"/>
  <c r="A327" i="3"/>
  <c r="C337" i="3"/>
  <c r="A337" i="3"/>
  <c r="F344" i="3"/>
  <c r="D344" i="3"/>
  <c r="F352" i="3"/>
  <c r="D352" i="3"/>
  <c r="F360" i="3"/>
  <c r="D360" i="3"/>
  <c r="F368" i="3"/>
  <c r="D368" i="3"/>
  <c r="C401" i="3"/>
  <c r="A401" i="3"/>
  <c r="D317" i="3"/>
  <c r="F317" i="3"/>
  <c r="A328" i="3"/>
  <c r="C328" i="3"/>
  <c r="A340" i="3"/>
  <c r="C340" i="3"/>
  <c r="A348" i="3"/>
  <c r="C348" i="3"/>
  <c r="A356" i="3"/>
  <c r="C356" i="3"/>
  <c r="A368" i="3"/>
  <c r="C368" i="3"/>
  <c r="D375" i="3"/>
  <c r="F375" i="3"/>
  <c r="D407" i="3"/>
  <c r="F407" i="3"/>
  <c r="D420" i="3"/>
  <c r="F420" i="3"/>
  <c r="D432" i="3"/>
  <c r="F432" i="3"/>
  <c r="A447" i="3"/>
  <c r="C447" i="3"/>
  <c r="A455" i="3"/>
  <c r="C455" i="3"/>
  <c r="D466" i="3"/>
  <c r="F466" i="3"/>
  <c r="D478" i="3"/>
  <c r="F478" i="3"/>
  <c r="A493" i="3"/>
  <c r="C493" i="3"/>
  <c r="D516" i="3"/>
  <c r="F516" i="3"/>
  <c r="F415" i="3"/>
  <c r="D415" i="3"/>
  <c r="C434" i="3"/>
  <c r="A434" i="3"/>
  <c r="C462" i="3"/>
  <c r="A462" i="3"/>
  <c r="C478" i="3"/>
  <c r="A478" i="3"/>
  <c r="F503" i="3"/>
  <c r="D503" i="3"/>
  <c r="F519" i="3"/>
  <c r="D519" i="3"/>
  <c r="C417" i="3"/>
  <c r="A417" i="3"/>
  <c r="C439" i="3"/>
  <c r="A439" i="3"/>
  <c r="F476" i="3"/>
  <c r="D476" i="3"/>
  <c r="F484" i="3"/>
  <c r="D484" i="3"/>
  <c r="C517" i="3"/>
  <c r="A517" i="3"/>
  <c r="C529" i="3"/>
  <c r="A529" i="3"/>
  <c r="D425" i="3"/>
  <c r="F425" i="3"/>
  <c r="D441" i="3"/>
  <c r="F441" i="3"/>
  <c r="D449" i="3"/>
  <c r="F449" i="3"/>
  <c r="A472" i="3"/>
  <c r="C472" i="3"/>
  <c r="A480" i="3"/>
  <c r="C480" i="3"/>
  <c r="D491" i="3"/>
  <c r="F491" i="3"/>
  <c r="D515" i="3"/>
  <c r="F515" i="3"/>
  <c r="A563" i="3"/>
  <c r="C563" i="3"/>
  <c r="D586" i="3"/>
  <c r="F586" i="3"/>
  <c r="A617" i="3"/>
  <c r="C617" i="3"/>
  <c r="D650" i="3"/>
  <c r="F650" i="3"/>
  <c r="A677" i="3"/>
  <c r="C677" i="3"/>
  <c r="F561" i="3"/>
  <c r="D561" i="3"/>
  <c r="F577" i="3"/>
  <c r="D577" i="3"/>
  <c r="C586" i="3"/>
  <c r="A586" i="3"/>
  <c r="C612" i="3"/>
  <c r="A612" i="3"/>
  <c r="F651" i="3"/>
  <c r="D651" i="3"/>
  <c r="F532" i="3"/>
  <c r="D532" i="3"/>
  <c r="F552" i="3"/>
  <c r="D552" i="3"/>
  <c r="C561" i="3"/>
  <c r="A561" i="3"/>
  <c r="C575" i="3"/>
  <c r="A575" i="3"/>
  <c r="C601" i="3"/>
  <c r="A601" i="3"/>
  <c r="C609" i="3"/>
  <c r="A609" i="3"/>
  <c r="F630" i="3"/>
  <c r="D630" i="3"/>
  <c r="C651" i="3"/>
  <c r="A651" i="3"/>
  <c r="C673" i="3"/>
  <c r="A673" i="3"/>
  <c r="A542" i="3"/>
  <c r="C542" i="3"/>
  <c r="A562" i="3"/>
  <c r="C562" i="3"/>
  <c r="D597" i="3"/>
  <c r="F597" i="3"/>
  <c r="D617" i="3"/>
  <c r="F617" i="3"/>
  <c r="A628" i="3"/>
  <c r="C628" i="3"/>
  <c r="D645" i="3"/>
  <c r="F645" i="3"/>
  <c r="D669" i="3"/>
  <c r="F669" i="3"/>
  <c r="F77" i="3"/>
  <c r="D77" i="3"/>
  <c r="C70" i="3"/>
  <c r="A70" i="3"/>
  <c r="C58" i="3"/>
  <c r="A58" i="3"/>
  <c r="C50" i="3"/>
  <c r="A50" i="3"/>
  <c r="F37" i="3"/>
  <c r="D37" i="3"/>
  <c r="F29" i="3"/>
  <c r="D29" i="3"/>
  <c r="F21" i="3"/>
  <c r="D21" i="3"/>
  <c r="D80" i="3"/>
  <c r="F80" i="3"/>
  <c r="D72" i="3"/>
  <c r="F72" i="3"/>
  <c r="D60" i="3"/>
  <c r="F60" i="3"/>
  <c r="A53" i="3"/>
  <c r="C53" i="3"/>
  <c r="D44" i="3"/>
  <c r="F44" i="3"/>
  <c r="A33" i="3"/>
  <c r="C33" i="3"/>
  <c r="A23" i="3"/>
  <c r="C23" i="3"/>
  <c r="D13" i="3"/>
  <c r="F13" i="3"/>
  <c r="V599" i="1"/>
  <c r="W599" i="1" s="1"/>
  <c r="Y599" i="1" s="1"/>
  <c r="AA599" i="1" s="1"/>
  <c r="W697" i="1"/>
  <c r="Y279" i="1"/>
  <c r="AA279" i="1" s="1"/>
  <c r="W696" i="1"/>
  <c r="Y696" i="1"/>
  <c r="AA696" i="1" s="1"/>
  <c r="V647" i="1"/>
  <c r="W647" i="1" s="1"/>
  <c r="Y647" i="1" s="1"/>
  <c r="AA647" i="1" s="1"/>
  <c r="V500" i="1"/>
  <c r="W500" i="1" s="1"/>
  <c r="Y500" i="1" s="1"/>
  <c r="AA500" i="1" s="1"/>
  <c r="Y271" i="1"/>
  <c r="AA271" i="1" s="1"/>
  <c r="V375" i="1"/>
  <c r="W375" i="1" s="1"/>
  <c r="Y375" i="1" s="1"/>
  <c r="AA375" i="1" s="1"/>
  <c r="V504" i="1"/>
  <c r="Y504" i="1" s="1"/>
  <c r="AA504" i="1" s="1"/>
  <c r="V646" i="1"/>
  <c r="W646" i="1" s="1"/>
  <c r="Y646" i="1" s="1"/>
  <c r="AA646" i="1" s="1"/>
  <c r="V440" i="1"/>
  <c r="W440" i="1" s="1"/>
  <c r="Y440" i="1" s="1"/>
  <c r="AA440" i="1" s="1"/>
  <c r="V407" i="1"/>
  <c r="W407" i="1" s="1"/>
  <c r="Y407" i="1" s="1"/>
  <c r="AA407" i="1" s="1"/>
  <c r="AA562" i="1"/>
  <c r="V614" i="1"/>
  <c r="W614" i="1" s="1"/>
  <c r="Y614" i="1" s="1"/>
  <c r="AA614" i="1" s="1"/>
  <c r="V529" i="1"/>
  <c r="W529" i="1" s="1"/>
  <c r="Y529" i="1" s="1"/>
  <c r="AA529" i="1" s="1"/>
  <c r="V447" i="1"/>
  <c r="Y447" i="1" s="1"/>
  <c r="AA447" i="1" s="1"/>
  <c r="V432" i="1"/>
  <c r="W432" i="1" s="1"/>
  <c r="Y432" i="1" s="1"/>
  <c r="AA432" i="1" s="1"/>
  <c r="V434" i="1"/>
  <c r="W434" i="1" s="1"/>
  <c r="Y434" i="1" s="1"/>
  <c r="AA434" i="1" s="1"/>
  <c r="V542" i="1"/>
  <c r="W542" i="1" s="1"/>
  <c r="Y542" i="1" s="1"/>
  <c r="AA542" i="1" s="1"/>
  <c r="V399" i="1"/>
  <c r="W399" i="1" s="1"/>
  <c r="Y399" i="1" s="1"/>
  <c r="AA399" i="1" s="1"/>
  <c r="V380" i="1"/>
  <c r="W380" i="1" s="1"/>
  <c r="Y380" i="1" s="1"/>
  <c r="AA380" i="1" s="1"/>
  <c r="V524" i="1"/>
  <c r="W524" i="1" s="1"/>
  <c r="Y524" i="1" s="1"/>
  <c r="AA524" i="1" s="1"/>
  <c r="V413" i="1"/>
  <c r="W413" i="1" s="1"/>
  <c r="Y413" i="1" s="1"/>
  <c r="AA413" i="1" s="1"/>
  <c r="V418" i="1"/>
  <c r="W418" i="1" s="1"/>
  <c r="Y418" i="1" s="1"/>
  <c r="AA418" i="1" s="1"/>
  <c r="Y366" i="1"/>
  <c r="AA366" i="1" s="1"/>
  <c r="V584" i="1"/>
  <c r="W584" i="1" s="1"/>
  <c r="Y584" i="1" s="1"/>
  <c r="AA584" i="1" s="1"/>
  <c r="V565" i="1"/>
  <c r="W565" i="1" s="1"/>
  <c r="Y565" i="1" s="1"/>
  <c r="AA565" i="1" s="1"/>
  <c r="V404" i="1"/>
  <c r="W404" i="1" s="1"/>
  <c r="Y404" i="1" s="1"/>
  <c r="AA404" i="1" s="1"/>
  <c r="V382" i="1"/>
  <c r="W382" i="1" s="1"/>
  <c r="Y382" i="1" s="1"/>
  <c r="AA382" i="1" s="1"/>
  <c r="W276" i="1"/>
  <c r="V618" i="1"/>
  <c r="W618" i="1" s="1"/>
  <c r="Y618" i="1" s="1"/>
  <c r="AA618" i="1" s="1"/>
  <c r="V452" i="1"/>
  <c r="W452" i="1" s="1"/>
  <c r="Y452" i="1" s="1"/>
  <c r="AA452" i="1" s="1"/>
  <c r="V496" i="1"/>
  <c r="W496" i="1" s="1"/>
  <c r="Y496" i="1" s="1"/>
  <c r="AA496" i="1" s="1"/>
  <c r="V479" i="1"/>
  <c r="W479" i="1" s="1"/>
  <c r="Y479" i="1" s="1"/>
  <c r="AA479" i="1" s="1"/>
  <c r="V566" i="1"/>
  <c r="W566" i="1" s="1"/>
  <c r="Y566" i="1" s="1"/>
  <c r="AA566" i="1" s="1"/>
  <c r="W192" i="1"/>
  <c r="V535" i="1"/>
  <c r="W535" i="1" s="1"/>
  <c r="Y535" i="1" s="1"/>
  <c r="AA535" i="1" s="1"/>
  <c r="V417" i="1"/>
  <c r="W417" i="1" s="1"/>
  <c r="Y417" i="1" s="1"/>
  <c r="AA417" i="1" s="1"/>
  <c r="W323" i="1"/>
  <c r="V568" i="1"/>
  <c r="W568" i="1" s="1"/>
  <c r="Y568" i="1" s="1"/>
  <c r="AA568" i="1" s="1"/>
  <c r="V644" i="1"/>
  <c r="W644" i="1" s="1"/>
  <c r="Y644" i="1" s="1"/>
  <c r="AA644" i="1" s="1"/>
  <c r="V551" i="1"/>
  <c r="W551" i="1" s="1"/>
  <c r="Y166" i="1"/>
  <c r="AA166" i="1" s="1"/>
  <c r="W166" i="1"/>
  <c r="V406" i="1"/>
  <c r="W406" i="1" s="1"/>
  <c r="Y406" i="1" s="1"/>
  <c r="AA406" i="1" s="1"/>
  <c r="V523" i="1"/>
  <c r="W523" i="1" s="1"/>
  <c r="Y523" i="1" s="1"/>
  <c r="AA523" i="1" s="1"/>
  <c r="Y300" i="1"/>
  <c r="AA300" i="1" s="1"/>
  <c r="V573" i="1"/>
  <c r="W573" i="1" s="1"/>
  <c r="Y573" i="1" s="1"/>
  <c r="AA573" i="1" s="1"/>
  <c r="V439" i="1"/>
  <c r="W439" i="1" s="1"/>
  <c r="Y439" i="1" s="1"/>
  <c r="AA439" i="1" s="1"/>
  <c r="V575" i="1"/>
  <c r="W575" i="1" s="1"/>
  <c r="Y575" i="1" s="1"/>
  <c r="AA575" i="1" s="1"/>
  <c r="V639" i="1"/>
  <c r="W639" i="1" s="1"/>
  <c r="Y639" i="1" s="1"/>
  <c r="AA639" i="1" s="1"/>
  <c r="W312" i="1"/>
  <c r="V429" i="1"/>
  <c r="W429" i="1" s="1"/>
  <c r="Y429" i="1" s="1"/>
  <c r="AA429" i="1" s="1"/>
  <c r="Y202" i="1"/>
  <c r="AA202" i="1" s="1"/>
  <c r="V635" i="1"/>
  <c r="W635" i="1" s="1"/>
  <c r="Y635" i="1" s="1"/>
  <c r="AA635" i="1" s="1"/>
  <c r="V539" i="1"/>
  <c r="W539" i="1" s="1"/>
  <c r="Y539" i="1" s="1"/>
  <c r="AA539" i="1" s="1"/>
  <c r="V378" i="1"/>
  <c r="W378" i="1" s="1"/>
  <c r="Y378" i="1" s="1"/>
  <c r="AA378" i="1" s="1"/>
  <c r="Y266" i="1"/>
  <c r="AA266" i="1" s="1"/>
  <c r="W296" i="1"/>
  <c r="W60" i="1"/>
  <c r="V444" i="1"/>
  <c r="W444" i="1" s="1"/>
  <c r="Y444" i="1" s="1"/>
  <c r="AA444" i="1" s="1"/>
  <c r="V631" i="1"/>
  <c r="W631" i="1" s="1"/>
  <c r="Y631" i="1" s="1"/>
  <c r="AA631" i="1" s="1"/>
  <c r="V591" i="1"/>
  <c r="W591" i="1" s="1"/>
  <c r="Y591" i="1" s="1"/>
  <c r="AA591" i="1" s="1"/>
  <c r="Y272" i="1"/>
  <c r="AA272" i="1" s="1"/>
  <c r="V438" i="1"/>
  <c r="W438" i="1" s="1"/>
  <c r="V604" i="1"/>
  <c r="W604" i="1" s="1"/>
  <c r="Y604" i="1" s="1"/>
  <c r="AA604" i="1" s="1"/>
  <c r="V492" i="1"/>
  <c r="W492" i="1" s="1"/>
  <c r="Y492" i="1" s="1"/>
  <c r="AA492" i="1" s="1"/>
  <c r="V412" i="1"/>
  <c r="W412" i="1" s="1"/>
  <c r="Y412" i="1" s="1"/>
  <c r="AA412" i="1" s="1"/>
  <c r="V446" i="1"/>
  <c r="W446" i="1" s="1"/>
  <c r="Y446" i="1" s="1"/>
  <c r="AA446" i="1" s="1"/>
  <c r="V540" i="1"/>
  <c r="W540" i="1" s="1"/>
  <c r="Y540" i="1" s="1"/>
  <c r="AA540" i="1" s="1"/>
  <c r="V508" i="1"/>
  <c r="W508" i="1" s="1"/>
  <c r="Y508" i="1" s="1"/>
  <c r="AA508" i="1" s="1"/>
  <c r="W690" i="1"/>
  <c r="V612" i="1"/>
  <c r="W612" i="1" s="1"/>
  <c r="Y612" i="1" s="1"/>
  <c r="AA612" i="1" s="1"/>
  <c r="V588" i="1"/>
  <c r="W588" i="1" s="1"/>
  <c r="Y588" i="1" s="1"/>
  <c r="AA588" i="1" s="1"/>
  <c r="V559" i="1"/>
  <c r="W559" i="1" s="1"/>
  <c r="Y559" i="1" s="1"/>
  <c r="AA559" i="1" s="1"/>
  <c r="W315" i="1"/>
  <c r="W31" i="1"/>
  <c r="W695" i="1"/>
  <c r="W291" i="1"/>
  <c r="V544" i="1"/>
  <c r="W544" i="1" s="1"/>
  <c r="Y544" i="1" s="1"/>
  <c r="AA544" i="1" s="1"/>
  <c r="V521" i="1"/>
  <c r="W521" i="1" s="1"/>
  <c r="Y521" i="1" s="1"/>
  <c r="AA521" i="1" s="1"/>
  <c r="V426" i="1"/>
  <c r="W426" i="1" s="1"/>
  <c r="V482" i="1"/>
  <c r="W482" i="1" s="1"/>
  <c r="Y482" i="1" s="1"/>
  <c r="AA482" i="1" s="1"/>
  <c r="V648" i="1"/>
  <c r="W648" i="1" s="1"/>
  <c r="Y648" i="1" s="1"/>
  <c r="AA648" i="1" s="1"/>
  <c r="V466" i="1"/>
  <c r="W466" i="1" s="1"/>
  <c r="Y466" i="1" s="1"/>
  <c r="AA466" i="1" s="1"/>
  <c r="V564" i="1"/>
  <c r="W564" i="1" s="1"/>
  <c r="Y564" i="1" s="1"/>
  <c r="AA564" i="1" s="1"/>
  <c r="V483" i="1"/>
  <c r="W483" i="1" s="1"/>
  <c r="Y483" i="1" s="1"/>
  <c r="AA483" i="1" s="1"/>
  <c r="V649" i="1"/>
  <c r="W649" i="1" s="1"/>
  <c r="Y649" i="1" s="1"/>
  <c r="AA649" i="1" s="1"/>
  <c r="V633" i="1"/>
  <c r="W633" i="1" s="1"/>
  <c r="V480" i="1"/>
  <c r="W480" i="1" s="1"/>
  <c r="Y480" i="1" s="1"/>
  <c r="AA480" i="1" s="1"/>
  <c r="W150" i="1"/>
  <c r="W307" i="1"/>
  <c r="V589" i="1"/>
  <c r="W589" i="1" s="1"/>
  <c r="Y589" i="1" s="1"/>
  <c r="AA589" i="1" s="1"/>
  <c r="V528" i="1"/>
  <c r="W528" i="1" s="1"/>
  <c r="Y528" i="1" s="1"/>
  <c r="AA528" i="1" s="1"/>
  <c r="V422" i="1"/>
  <c r="W422" i="1" s="1"/>
  <c r="Y283" i="1"/>
  <c r="AA283" i="1" s="1"/>
  <c r="V443" i="1"/>
  <c r="W443" i="1" s="1"/>
  <c r="Y443" i="1" s="1"/>
  <c r="AA443" i="1" s="1"/>
  <c r="V379" i="1"/>
  <c r="W379" i="1" s="1"/>
  <c r="Y379" i="1" s="1"/>
  <c r="AA379" i="1" s="1"/>
  <c r="V511" i="1"/>
  <c r="W511" i="1" s="1"/>
  <c r="Y511" i="1" s="1"/>
  <c r="AA511" i="1" s="1"/>
  <c r="V425" i="1"/>
  <c r="W425" i="1" s="1"/>
  <c r="Y425" i="1" s="1"/>
  <c r="AA425" i="1" s="1"/>
  <c r="V543" i="1"/>
  <c r="W543" i="1" s="1"/>
  <c r="Y543" i="1" s="1"/>
  <c r="AA543" i="1" s="1"/>
  <c r="V541" i="1"/>
  <c r="Y541" i="1" s="1"/>
  <c r="AA541" i="1" s="1"/>
  <c r="V454" i="1"/>
  <c r="W454" i="1" s="1"/>
  <c r="Y454" i="1" s="1"/>
  <c r="AA454" i="1" s="1"/>
  <c r="Y259" i="1"/>
  <c r="AA259" i="1" s="1"/>
  <c r="V585" i="1"/>
  <c r="W585" i="1" s="1"/>
  <c r="Y585" i="1" s="1"/>
  <c r="AA585" i="1" s="1"/>
  <c r="V490" i="1"/>
  <c r="W490" i="1" s="1"/>
  <c r="Y490" i="1" s="1"/>
  <c r="AA490" i="1" s="1"/>
  <c r="V462" i="1"/>
  <c r="W462" i="1" s="1"/>
  <c r="Y462" i="1" s="1"/>
  <c r="AA462" i="1" s="1"/>
  <c r="V555" i="1"/>
  <c r="W555" i="1" s="1"/>
  <c r="Y555" i="1" s="1"/>
  <c r="AA555" i="1" s="1"/>
  <c r="V531" i="1"/>
  <c r="W531" i="1" s="1"/>
  <c r="Y531" i="1" s="1"/>
  <c r="AA531" i="1" s="1"/>
  <c r="V630" i="1"/>
  <c r="W630" i="1" s="1"/>
  <c r="Y630" i="1" s="1"/>
  <c r="AA630" i="1" s="1"/>
  <c r="V499" i="1"/>
  <c r="W499" i="1" s="1"/>
  <c r="Y499" i="1" s="1"/>
  <c r="AA499" i="1" s="1"/>
  <c r="V514" i="1"/>
  <c r="W514" i="1" s="1"/>
  <c r="Y514" i="1" s="1"/>
  <c r="AA514" i="1" s="1"/>
  <c r="V516" i="1"/>
  <c r="W516" i="1" s="1"/>
  <c r="Y516" i="1" s="1"/>
  <c r="AA516" i="1" s="1"/>
  <c r="V501" i="1"/>
  <c r="W501" i="1" s="1"/>
  <c r="Y501" i="1" s="1"/>
  <c r="AA501" i="1" s="1"/>
  <c r="V582" i="1"/>
  <c r="W582" i="1" s="1"/>
  <c r="Y582" i="1" s="1"/>
  <c r="AA582" i="1" s="1"/>
  <c r="Y178" i="1"/>
  <c r="AA178" i="1" s="1"/>
  <c r="W178" i="1"/>
  <c r="V580" i="1"/>
  <c r="W580" i="1" s="1"/>
  <c r="Y580" i="1" s="1"/>
  <c r="AA580" i="1" s="1"/>
  <c r="V442" i="1"/>
  <c r="W442" i="1" s="1"/>
  <c r="Y442" i="1" s="1"/>
  <c r="AA442" i="1" s="1"/>
  <c r="Y347" i="1"/>
  <c r="AA347" i="1" s="1"/>
  <c r="V624" i="1"/>
  <c r="W624" i="1" s="1"/>
  <c r="Y624" i="1" s="1"/>
  <c r="AA624" i="1" s="1"/>
  <c r="V557" i="1"/>
  <c r="W557" i="1" s="1"/>
  <c r="Y557" i="1" s="1"/>
  <c r="AA557" i="1" s="1"/>
  <c r="V645" i="1"/>
  <c r="W645" i="1" s="1"/>
  <c r="Y645" i="1" s="1"/>
  <c r="AA645" i="1" s="1"/>
  <c r="V376" i="1"/>
  <c r="W376" i="1" s="1"/>
  <c r="Y376" i="1" s="1"/>
  <c r="AA376" i="1" s="1"/>
  <c r="V445" i="1"/>
  <c r="W445" i="1" s="1"/>
  <c r="Y445" i="1" s="1"/>
  <c r="AA445" i="1" s="1"/>
  <c r="V572" i="1"/>
  <c r="W572" i="1" s="1"/>
  <c r="Y572" i="1" s="1"/>
  <c r="AA572" i="1" s="1"/>
  <c r="Y28" i="1"/>
  <c r="AA28" i="1" s="1"/>
  <c r="V622" i="1"/>
  <c r="W622" i="1" s="1"/>
  <c r="Y622" i="1" s="1"/>
  <c r="AA622" i="1" s="1"/>
  <c r="V546" i="1"/>
  <c r="Y546" i="1" s="1"/>
  <c r="AA546" i="1" s="1"/>
  <c r="V408" i="1"/>
  <c r="W408" i="1" s="1"/>
  <c r="Y408" i="1" s="1"/>
  <c r="AA408" i="1" s="1"/>
  <c r="V598" i="1"/>
  <c r="W598" i="1" s="1"/>
  <c r="Y598" i="1" s="1"/>
  <c r="AA598" i="1" s="1"/>
  <c r="V586" i="1"/>
  <c r="W586" i="1" s="1"/>
  <c r="Y586" i="1" s="1"/>
  <c r="AA586" i="1" s="1"/>
  <c r="V461" i="1"/>
  <c r="W461" i="1" s="1"/>
  <c r="Y461" i="1" s="1"/>
  <c r="AA461" i="1" s="1"/>
  <c r="V421" i="1"/>
  <c r="W421" i="1" s="1"/>
  <c r="Y421" i="1" s="1"/>
  <c r="AA421" i="1" s="1"/>
  <c r="V414" i="1"/>
  <c r="W414" i="1" s="1"/>
  <c r="Y414" i="1" s="1"/>
  <c r="AA414" i="1" s="1"/>
  <c r="V650" i="1"/>
  <c r="W650" i="1" s="1"/>
  <c r="Y650" i="1" s="1"/>
  <c r="AA650" i="1" s="1"/>
  <c r="V552" i="1"/>
  <c r="W552" i="1" s="1"/>
  <c r="Y552" i="1" s="1"/>
  <c r="AA552" i="1" s="1"/>
  <c r="Y230" i="1"/>
  <c r="AA230" i="1" s="1"/>
  <c r="W230" i="1"/>
  <c r="W363" i="1"/>
  <c r="Y322" i="1"/>
  <c r="AA322" i="1" s="1"/>
  <c r="V436" i="1"/>
  <c r="W436" i="1" s="1"/>
  <c r="Y436" i="1" s="1"/>
  <c r="AA436" i="1" s="1"/>
  <c r="V489" i="1"/>
  <c r="W489" i="1" s="1"/>
  <c r="Y489" i="1" s="1"/>
  <c r="AA489" i="1" s="1"/>
  <c r="V595" i="1"/>
  <c r="W595" i="1" s="1"/>
  <c r="Y595" i="1" s="1"/>
  <c r="AA595" i="1" s="1"/>
  <c r="V451" i="1"/>
  <c r="W451" i="1" s="1"/>
  <c r="Y451" i="1" s="1"/>
  <c r="AA451" i="1" s="1"/>
  <c r="V448" i="1"/>
  <c r="W448" i="1" s="1"/>
  <c r="Y448" i="1" s="1"/>
  <c r="AA448" i="1" s="1"/>
  <c r="V596" i="1"/>
  <c r="W596" i="1" s="1"/>
  <c r="Y596" i="1" s="1"/>
  <c r="AA596" i="1" s="1"/>
  <c r="V476" i="1"/>
  <c r="W476" i="1" s="1"/>
  <c r="Y476" i="1" s="1"/>
  <c r="AA476" i="1" s="1"/>
  <c r="V641" i="1"/>
  <c r="W641" i="1" s="1"/>
  <c r="Y641" i="1" s="1"/>
  <c r="AA641" i="1" s="1"/>
  <c r="V626" i="1"/>
  <c r="W626" i="1" s="1"/>
  <c r="Y626" i="1" s="1"/>
  <c r="AA626" i="1" s="1"/>
  <c r="V620" i="1"/>
  <c r="W620" i="1" s="1"/>
  <c r="Y620" i="1" s="1"/>
  <c r="AA620" i="1" s="1"/>
  <c r="V536" i="1"/>
  <c r="W536" i="1" s="1"/>
  <c r="Y536" i="1" s="1"/>
  <c r="AA536" i="1" s="1"/>
  <c r="V558" i="1"/>
  <c r="W558" i="1" s="1"/>
  <c r="Y558" i="1" s="1"/>
  <c r="AA558" i="1" s="1"/>
  <c r="V409" i="1"/>
  <c r="W409" i="1" s="1"/>
  <c r="Y409" i="1" s="1"/>
  <c r="AA409" i="1" s="1"/>
  <c r="V477" i="1"/>
  <c r="W477" i="1" s="1"/>
  <c r="Y477" i="1" s="1"/>
  <c r="AA477" i="1" s="1"/>
  <c r="V473" i="1"/>
  <c r="W473" i="1" s="1"/>
  <c r="Y473" i="1" s="1"/>
  <c r="AA473" i="1" s="1"/>
  <c r="V441" i="1"/>
  <c r="W441" i="1" s="1"/>
  <c r="Y441" i="1" s="1"/>
  <c r="AA441" i="1" s="1"/>
  <c r="V401" i="1"/>
  <c r="W401" i="1" s="1"/>
  <c r="Y401" i="1" s="1"/>
  <c r="AA401" i="1" s="1"/>
  <c r="V495" i="1"/>
  <c r="W495" i="1" s="1"/>
  <c r="Y495" i="1" s="1"/>
  <c r="AA495" i="1" s="1"/>
  <c r="V467" i="1"/>
  <c r="W467" i="1" s="1"/>
  <c r="Y467" i="1" s="1"/>
  <c r="AA467" i="1" s="1"/>
  <c r="V463" i="1"/>
  <c r="W463" i="1" s="1"/>
  <c r="Y463" i="1" s="1"/>
  <c r="AA463" i="1" s="1"/>
  <c r="Y164" i="1"/>
  <c r="AA164" i="1" s="1"/>
  <c r="W164" i="1"/>
  <c r="W26" i="1"/>
  <c r="Y26" i="1"/>
  <c r="AA26" i="1" s="1"/>
  <c r="Y284" i="1"/>
  <c r="AA284" i="1" s="1"/>
  <c r="W146" i="1"/>
  <c r="V385" i="1"/>
  <c r="W385" i="1" s="1"/>
  <c r="Y385" i="1" s="1"/>
  <c r="AA385" i="1" s="1"/>
  <c r="V597" i="1"/>
  <c r="W597" i="1" s="1"/>
  <c r="Y597" i="1" s="1"/>
  <c r="AA597" i="1" s="1"/>
  <c r="V576" i="1"/>
  <c r="W576" i="1" s="1"/>
  <c r="Y576" i="1" s="1"/>
  <c r="AA576" i="1" s="1"/>
  <c r="V503" i="1"/>
  <c r="W503" i="1" s="1"/>
  <c r="Y503" i="1" s="1"/>
  <c r="AA503" i="1" s="1"/>
  <c r="V381" i="1"/>
  <c r="W381" i="1" s="1"/>
  <c r="Y381" i="1" s="1"/>
  <c r="AA381" i="1" s="1"/>
  <c r="W345" i="1"/>
  <c r="V593" i="1"/>
  <c r="W593" i="1" s="1"/>
  <c r="Y593" i="1" s="1"/>
  <c r="AA593" i="1" s="1"/>
  <c r="V478" i="1"/>
  <c r="W478" i="1" s="1"/>
  <c r="Y478" i="1" s="1"/>
  <c r="AA478" i="1" s="1"/>
  <c r="V397" i="1"/>
  <c r="W397" i="1" s="1"/>
  <c r="Y397" i="1" s="1"/>
  <c r="AA397" i="1" s="1"/>
  <c r="V395" i="1"/>
  <c r="W395" i="1" s="1"/>
  <c r="V384" i="1"/>
  <c r="W384" i="1" s="1"/>
  <c r="Y384" i="1" s="1"/>
  <c r="AA384" i="1" s="1"/>
  <c r="Y186" i="1"/>
  <c r="AA186" i="1" s="1"/>
  <c r="V606" i="1"/>
  <c r="W606" i="1" s="1"/>
  <c r="Y606" i="1" s="1"/>
  <c r="AA606" i="1" s="1"/>
  <c r="V453" i="1"/>
  <c r="W453" i="1" s="1"/>
  <c r="Y453" i="1" s="1"/>
  <c r="AA453" i="1" s="1"/>
  <c r="V394" i="1"/>
  <c r="W394" i="1" s="1"/>
  <c r="Y394" i="1" s="1"/>
  <c r="AA394" i="1" s="1"/>
  <c r="V419" i="1"/>
  <c r="W419" i="1" s="1"/>
  <c r="Y419" i="1" s="1"/>
  <c r="AA419" i="1" s="1"/>
  <c r="V403" i="1"/>
  <c r="W403" i="1" s="1"/>
  <c r="Y403" i="1" s="1"/>
  <c r="AA403" i="1" s="1"/>
  <c r="W210" i="1"/>
  <c r="Y210" i="1"/>
  <c r="AA210" i="1" s="1"/>
  <c r="W16" i="1"/>
  <c r="Y16" i="1"/>
  <c r="AA16" i="1" s="1"/>
  <c r="Y125" i="1"/>
  <c r="AA125" i="1" s="1"/>
  <c r="W125" i="1"/>
  <c r="W131" i="1"/>
  <c r="Y131" i="1"/>
  <c r="AA131" i="1" s="1"/>
  <c r="Y371" i="1"/>
  <c r="AA371" i="1" s="1"/>
  <c r="W371" i="1"/>
  <c r="W234" i="1"/>
  <c r="Y234" i="1"/>
  <c r="AA234" i="1" s="1"/>
  <c r="Y569" i="1"/>
  <c r="AA569" i="1" s="1"/>
  <c r="W569" i="1"/>
  <c r="W191" i="1"/>
  <c r="Y191" i="1"/>
  <c r="AA191" i="1" s="1"/>
  <c r="V411" i="1"/>
  <c r="W411" i="1" s="1"/>
  <c r="Y411" i="1" s="1"/>
  <c r="AA411" i="1" s="1"/>
  <c r="W118" i="1"/>
  <c r="V507" i="1"/>
  <c r="W507" i="1" s="1"/>
  <c r="Y507" i="1" s="1"/>
  <c r="AA507" i="1" s="1"/>
  <c r="V550" i="1"/>
  <c r="W550" i="1" s="1"/>
  <c r="Y550" i="1" s="1"/>
  <c r="AA550" i="1" s="1"/>
  <c r="V468" i="1"/>
  <c r="W468" i="1" s="1"/>
  <c r="Y468" i="1" s="1"/>
  <c r="AA468" i="1" s="1"/>
  <c r="V556" i="1"/>
  <c r="W556" i="1" s="1"/>
  <c r="Y556" i="1" s="1"/>
  <c r="AA556" i="1" s="1"/>
  <c r="V459" i="1"/>
  <c r="W459" i="1" s="1"/>
  <c r="Y459" i="1" s="1"/>
  <c r="AA459" i="1" s="1"/>
  <c r="Y262" i="1"/>
  <c r="AA262" i="1" s="1"/>
  <c r="V637" i="1"/>
  <c r="W637" i="1" s="1"/>
  <c r="Y637" i="1" s="1"/>
  <c r="AA637" i="1" s="1"/>
  <c r="V605" i="1"/>
  <c r="W605" i="1" s="1"/>
  <c r="Y605" i="1" s="1"/>
  <c r="AA605" i="1" s="1"/>
  <c r="W325" i="1"/>
  <c r="Y255" i="1"/>
  <c r="AA255" i="1" s="1"/>
  <c r="W218" i="1"/>
  <c r="Y18" i="1"/>
  <c r="AA18" i="1" s="1"/>
  <c r="V611" i="1"/>
  <c r="W611" i="1" s="1"/>
  <c r="Y611" i="1" s="1"/>
  <c r="AA611" i="1" s="1"/>
  <c r="V485" i="1"/>
  <c r="W485" i="1" s="1"/>
  <c r="Y485" i="1" s="1"/>
  <c r="AA485" i="1" s="1"/>
  <c r="V493" i="1"/>
  <c r="W493" i="1" s="1"/>
  <c r="Y493" i="1" s="1"/>
  <c r="AA493" i="1" s="1"/>
  <c r="V402" i="1"/>
  <c r="Y402" i="1" s="1"/>
  <c r="AA402" i="1" s="1"/>
  <c r="V530" i="1"/>
  <c r="W530" i="1" s="1"/>
  <c r="Y530" i="1" s="1"/>
  <c r="AA530" i="1" s="1"/>
  <c r="V634" i="1"/>
  <c r="V472" i="1"/>
  <c r="W472" i="1" s="1"/>
  <c r="Y472" i="1" s="1"/>
  <c r="AA472" i="1" s="1"/>
  <c r="V456" i="1"/>
  <c r="W456" i="1" s="1"/>
  <c r="Y456" i="1" s="1"/>
  <c r="AA456" i="1" s="1"/>
  <c r="V471" i="1"/>
  <c r="W471" i="1" s="1"/>
  <c r="Y471" i="1" s="1"/>
  <c r="AA471" i="1" s="1"/>
  <c r="V601" i="1"/>
  <c r="W601" i="1" s="1"/>
  <c r="Y601" i="1" s="1"/>
  <c r="AA601" i="1" s="1"/>
  <c r="Y311" i="1"/>
  <c r="AA311" i="1" s="1"/>
  <c r="W176" i="1"/>
  <c r="W154" i="1"/>
  <c r="V642" i="1"/>
  <c r="W642" i="1" s="1"/>
  <c r="Y642" i="1" s="1"/>
  <c r="AA642" i="1" s="1"/>
  <c r="V450" i="1"/>
  <c r="W450" i="1" s="1"/>
  <c r="Y450" i="1" s="1"/>
  <c r="AA450" i="1" s="1"/>
  <c r="V416" i="1"/>
  <c r="W416" i="1" s="1"/>
  <c r="Y416" i="1" s="1"/>
  <c r="AA416" i="1" s="1"/>
  <c r="V398" i="1"/>
  <c r="W398" i="1" s="1"/>
  <c r="Y398" i="1" s="1"/>
  <c r="AA398" i="1" s="1"/>
  <c r="V455" i="1"/>
  <c r="W455" i="1" s="1"/>
  <c r="Y455" i="1" s="1"/>
  <c r="AA455" i="1" s="1"/>
  <c r="V423" i="1"/>
  <c r="W423" i="1" s="1"/>
  <c r="Y423" i="1" s="1"/>
  <c r="AA423" i="1" s="1"/>
  <c r="V415" i="1"/>
  <c r="W415" i="1" s="1"/>
  <c r="Y415" i="1" s="1"/>
  <c r="AA415" i="1" s="1"/>
  <c r="V505" i="1"/>
  <c r="W505" i="1" s="1"/>
  <c r="Y505" i="1" s="1"/>
  <c r="AA505" i="1" s="1"/>
  <c r="V431" i="1"/>
  <c r="W431" i="1" s="1"/>
  <c r="Y431" i="1" s="1"/>
  <c r="AA431" i="1" s="1"/>
  <c r="Y144" i="1"/>
  <c r="AA144" i="1" s="1"/>
  <c r="W144" i="1"/>
  <c r="V616" i="1"/>
  <c r="W616" i="1" s="1"/>
  <c r="Y616" i="1" s="1"/>
  <c r="AA616" i="1" s="1"/>
  <c r="V621" i="1"/>
  <c r="W621" i="1" s="1"/>
  <c r="Y621" i="1" s="1"/>
  <c r="AA621" i="1" s="1"/>
  <c r="Y331" i="1"/>
  <c r="AA331" i="1" s="1"/>
  <c r="V553" i="1"/>
  <c r="W553" i="1" s="1"/>
  <c r="Y553" i="1" s="1"/>
  <c r="AA553" i="1" s="1"/>
  <c r="V547" i="1"/>
  <c r="W547" i="1" s="1"/>
  <c r="V515" i="1"/>
  <c r="W515" i="1" s="1"/>
  <c r="Y515" i="1" s="1"/>
  <c r="AA515" i="1" s="1"/>
  <c r="V469" i="1"/>
  <c r="W469" i="1" s="1"/>
  <c r="Y469" i="1" s="1"/>
  <c r="AA469" i="1" s="1"/>
  <c r="V590" i="1"/>
  <c r="Y590" i="1" s="1"/>
  <c r="AA590" i="1" s="1"/>
  <c r="V522" i="1"/>
  <c r="W522" i="1" s="1"/>
  <c r="Y522" i="1" s="1"/>
  <c r="AA522" i="1" s="1"/>
  <c r="V538" i="1"/>
  <c r="W538" i="1" s="1"/>
  <c r="Y538" i="1" s="1"/>
  <c r="AA538" i="1" s="1"/>
  <c r="W372" i="1"/>
  <c r="Y372" i="1"/>
  <c r="AA372" i="1" s="1"/>
  <c r="Y123" i="1"/>
  <c r="AA123" i="1" s="1"/>
  <c r="W123" i="1"/>
  <c r="Y238" i="1"/>
  <c r="AA238" i="1" s="1"/>
  <c r="W238" i="1"/>
  <c r="W222" i="1"/>
  <c r="Y222" i="1"/>
  <c r="AA222" i="1" s="1"/>
  <c r="Y206" i="1"/>
  <c r="AA206" i="1" s="1"/>
  <c r="W206" i="1"/>
  <c r="Y115" i="1"/>
  <c r="AA115" i="1" s="1"/>
  <c r="W115" i="1"/>
  <c r="W357" i="1"/>
  <c r="Y357" i="1"/>
  <c r="AA357" i="1" s="1"/>
  <c r="Y180" i="1"/>
  <c r="AA180" i="1" s="1"/>
  <c r="W180" i="1"/>
  <c r="W194" i="1"/>
  <c r="Y194" i="1"/>
  <c r="AA194" i="1" s="1"/>
  <c r="Y383" i="1"/>
  <c r="AA383" i="1" s="1"/>
  <c r="W383" i="1"/>
  <c r="V632" i="1"/>
  <c r="W632" i="1" s="1"/>
  <c r="Y632" i="1" s="1"/>
  <c r="AA632" i="1" s="1"/>
  <c r="V592" i="1"/>
  <c r="W592" i="1" s="1"/>
  <c r="Y592" i="1" s="1"/>
  <c r="AA592" i="1" s="1"/>
  <c r="V494" i="1"/>
  <c r="W494" i="1" s="1"/>
  <c r="Y494" i="1" s="1"/>
  <c r="AA494" i="1" s="1"/>
  <c r="Y370" i="1"/>
  <c r="AA370" i="1" s="1"/>
  <c r="Y339" i="1"/>
  <c r="AA339" i="1" s="1"/>
  <c r="Y326" i="1"/>
  <c r="AA326" i="1" s="1"/>
  <c r="W214" i="1"/>
  <c r="Y275" i="1"/>
  <c r="AA275" i="1" s="1"/>
  <c r="Y261" i="1"/>
  <c r="AA261" i="1" s="1"/>
  <c r="V603" i="1"/>
  <c r="W603" i="1" s="1"/>
  <c r="Y603" i="1" s="1"/>
  <c r="AA603" i="1" s="1"/>
  <c r="V449" i="1"/>
  <c r="W449" i="1" s="1"/>
  <c r="Y449" i="1" s="1"/>
  <c r="AA449" i="1" s="1"/>
  <c r="V433" i="1"/>
  <c r="W433" i="1" s="1"/>
  <c r="Y433" i="1" s="1"/>
  <c r="AA433" i="1" s="1"/>
  <c r="V579" i="1"/>
  <c r="W579" i="1" s="1"/>
  <c r="Y579" i="1" s="1"/>
  <c r="AA579" i="1" s="1"/>
  <c r="V400" i="1"/>
  <c r="W400" i="1" s="1"/>
  <c r="Y400" i="1" s="1"/>
  <c r="AA400" i="1" s="1"/>
  <c r="V623" i="1"/>
  <c r="W623" i="1" s="1"/>
  <c r="Y623" i="1" s="1"/>
  <c r="AA623" i="1" s="1"/>
  <c r="V437" i="1"/>
  <c r="W437" i="1" s="1"/>
  <c r="Y437" i="1" s="1"/>
  <c r="AA437" i="1" s="1"/>
  <c r="V509" i="1"/>
  <c r="W509" i="1" s="1"/>
  <c r="Y509" i="1" s="1"/>
  <c r="AA509" i="1" s="1"/>
  <c r="V519" i="1"/>
  <c r="W519" i="1" s="1"/>
  <c r="Y519" i="1" s="1"/>
  <c r="AA519" i="1" s="1"/>
  <c r="V470" i="1"/>
  <c r="W470" i="1" s="1"/>
  <c r="Y470" i="1" s="1"/>
  <c r="AA470" i="1" s="1"/>
  <c r="V465" i="1"/>
  <c r="W465" i="1" s="1"/>
  <c r="Y465" i="1" s="1"/>
  <c r="AA465" i="1" s="1"/>
  <c r="W288" i="1"/>
  <c r="W181" i="1"/>
  <c r="V587" i="1"/>
  <c r="W587" i="1" s="1"/>
  <c r="Y587" i="1" s="1"/>
  <c r="AA587" i="1" s="1"/>
  <c r="V488" i="1"/>
  <c r="W488" i="1" s="1"/>
  <c r="Y488" i="1" s="1"/>
  <c r="AA488" i="1" s="1"/>
  <c r="V458" i="1"/>
  <c r="W458" i="1" s="1"/>
  <c r="V537" i="1"/>
  <c r="W537" i="1" s="1"/>
  <c r="Y537" i="1" s="1"/>
  <c r="AA537" i="1" s="1"/>
  <c r="V430" i="1"/>
  <c r="W430" i="1" s="1"/>
  <c r="Y430" i="1" s="1"/>
  <c r="AA430" i="1" s="1"/>
  <c r="V410" i="1"/>
  <c r="W410" i="1" s="1"/>
  <c r="Y410" i="1" s="1"/>
  <c r="AA410" i="1" s="1"/>
  <c r="V393" i="1"/>
  <c r="W393" i="1" s="1"/>
  <c r="Y393" i="1" s="1"/>
  <c r="AA393" i="1" s="1"/>
  <c r="V464" i="1"/>
  <c r="W464" i="1" s="1"/>
  <c r="Y464" i="1" s="1"/>
  <c r="AA464" i="1" s="1"/>
  <c r="W236" i="1"/>
  <c r="Y236" i="1"/>
  <c r="AA236" i="1" s="1"/>
  <c r="Y204" i="1"/>
  <c r="AA204" i="1" s="1"/>
  <c r="W204" i="1"/>
  <c r="W314" i="1"/>
  <c r="Y314" i="1"/>
  <c r="AA314" i="1" s="1"/>
  <c r="Y174" i="1"/>
  <c r="AA174" i="1" s="1"/>
  <c r="W174" i="1"/>
  <c r="Y692" i="1"/>
  <c r="AA692" i="1" s="1"/>
  <c r="W692" i="1"/>
  <c r="W654" i="1"/>
  <c r="V583" i="1"/>
  <c r="W583" i="1" s="1"/>
  <c r="Y583" i="1" s="1"/>
  <c r="AA583" i="1" s="1"/>
  <c r="V554" i="1"/>
  <c r="W554" i="1" s="1"/>
  <c r="Y554" i="1" s="1"/>
  <c r="AA554" i="1" s="1"/>
  <c r="V460" i="1"/>
  <c r="W460" i="1" s="1"/>
  <c r="Y460" i="1" s="1"/>
  <c r="AA460" i="1" s="1"/>
  <c r="Y290" i="1"/>
  <c r="AA290" i="1" s="1"/>
  <c r="Y251" i="1"/>
  <c r="AA251" i="1" s="1"/>
  <c r="Y333" i="1"/>
  <c r="AA333" i="1" s="1"/>
  <c r="Y338" i="1"/>
  <c r="AA338" i="1" s="1"/>
  <c r="W281" i="1"/>
  <c r="Y304" i="1"/>
  <c r="AA304" i="1" s="1"/>
  <c r="W65" i="1"/>
  <c r="W20" i="1"/>
  <c r="W13" i="1"/>
  <c r="V625" i="1"/>
  <c r="W625" i="1" s="1"/>
  <c r="Y625" i="1" s="1"/>
  <c r="AA625" i="1" s="1"/>
  <c r="V520" i="1"/>
  <c r="W520" i="1" s="1"/>
  <c r="Y520" i="1" s="1"/>
  <c r="AA520" i="1" s="1"/>
  <c r="V405" i="1"/>
  <c r="W405" i="1" s="1"/>
  <c r="Y405" i="1" s="1"/>
  <c r="AA405" i="1" s="1"/>
  <c r="V581" i="1"/>
  <c r="W581" i="1" s="1"/>
  <c r="Y581" i="1" s="1"/>
  <c r="AA581" i="1" s="1"/>
  <c r="V627" i="1"/>
  <c r="W627" i="1" s="1"/>
  <c r="Y627" i="1" s="1"/>
  <c r="AA627" i="1" s="1"/>
  <c r="V609" i="1"/>
  <c r="W609" i="1" s="1"/>
  <c r="Y609" i="1" s="1"/>
  <c r="AA609" i="1" s="1"/>
  <c r="V567" i="1"/>
  <c r="W567" i="1" s="1"/>
  <c r="Y567" i="1" s="1"/>
  <c r="AA567" i="1" s="1"/>
  <c r="V517" i="1"/>
  <c r="W517" i="1" s="1"/>
  <c r="Y517" i="1" s="1"/>
  <c r="AA517" i="1" s="1"/>
  <c r="V510" i="1"/>
  <c r="W510" i="1" s="1"/>
  <c r="Y510" i="1" s="1"/>
  <c r="AA510" i="1" s="1"/>
  <c r="Y295" i="1"/>
  <c r="AA295" i="1" s="1"/>
  <c r="V549" i="1"/>
  <c r="W549" i="1" s="1"/>
  <c r="Y549" i="1" s="1"/>
  <c r="AA549" i="1" s="1"/>
  <c r="V518" i="1"/>
  <c r="W518" i="1" s="1"/>
  <c r="Y518" i="1" s="1"/>
  <c r="AA518" i="1" s="1"/>
  <c r="V502" i="1"/>
  <c r="W502" i="1" s="1"/>
  <c r="Y502" i="1" s="1"/>
  <c r="AA502" i="1" s="1"/>
  <c r="V561" i="1"/>
  <c r="W561" i="1" s="1"/>
  <c r="Y561" i="1" s="1"/>
  <c r="AA561" i="1" s="1"/>
  <c r="V545" i="1"/>
  <c r="W545" i="1" s="1"/>
  <c r="Y545" i="1" s="1"/>
  <c r="AA545" i="1" s="1"/>
  <c r="V577" i="1"/>
  <c r="W577" i="1" s="1"/>
  <c r="Y577" i="1" s="1"/>
  <c r="AA577" i="1" s="1"/>
  <c r="V497" i="1"/>
  <c r="W497" i="1" s="1"/>
  <c r="Y497" i="1" s="1"/>
  <c r="AA497" i="1" s="1"/>
  <c r="V484" i="1"/>
  <c r="W484" i="1" s="1"/>
  <c r="Y484" i="1" s="1"/>
  <c r="AA484" i="1" s="1"/>
  <c r="V377" i="1"/>
  <c r="W377" i="1" s="1"/>
  <c r="Y377" i="1" s="1"/>
  <c r="AA377" i="1" s="1"/>
  <c r="Y297" i="1"/>
  <c r="AA297" i="1" s="1"/>
  <c r="W297" i="1"/>
  <c r="W249" i="1"/>
  <c r="Y249" i="1"/>
  <c r="AA249" i="1" s="1"/>
  <c r="Y110" i="1"/>
  <c r="AA110" i="1" s="1"/>
  <c r="W110" i="1"/>
  <c r="Y242" i="1"/>
  <c r="AA242" i="1" s="1"/>
  <c r="W242" i="1"/>
  <c r="W183" i="1"/>
  <c r="Y183" i="1"/>
  <c r="AA183" i="1" s="1"/>
  <c r="W106" i="1"/>
  <c r="Y106" i="1"/>
  <c r="AA106" i="1" s="1"/>
  <c r="W51" i="1"/>
  <c r="Y51" i="1"/>
  <c r="AA51" i="1" s="1"/>
  <c r="W321" i="1"/>
  <c r="Y321" i="1"/>
  <c r="AA321" i="1" s="1"/>
  <c r="W324" i="1"/>
  <c r="Y324" i="1"/>
  <c r="AA324" i="1" s="1"/>
  <c r="W245" i="1"/>
  <c r="Y245" i="1"/>
  <c r="AA245" i="1" s="1"/>
  <c r="W22" i="1"/>
  <c r="Y22" i="1"/>
  <c r="AA22" i="1" s="1"/>
  <c r="W273" i="1"/>
  <c r="Y273" i="1"/>
  <c r="AA273" i="1" s="1"/>
  <c r="Y142" i="1"/>
  <c r="AA142" i="1" s="1"/>
  <c r="W142" i="1"/>
  <c r="Y349" i="1"/>
  <c r="AA349" i="1" s="1"/>
  <c r="W349" i="1"/>
  <c r="W108" i="1"/>
  <c r="Y108" i="1"/>
  <c r="AA108" i="1" s="1"/>
  <c r="W240" i="1"/>
  <c r="Y240" i="1"/>
  <c r="AA240" i="1" s="1"/>
  <c r="W232" i="1"/>
  <c r="Y232" i="1"/>
  <c r="AA232" i="1" s="1"/>
  <c r="Y224" i="1"/>
  <c r="AA224" i="1" s="1"/>
  <c r="W224" i="1"/>
  <c r="W216" i="1"/>
  <c r="Y216" i="1"/>
  <c r="AA216" i="1" s="1"/>
  <c r="W302" i="1"/>
  <c r="Y302" i="1"/>
  <c r="AA302" i="1" s="1"/>
  <c r="W74" i="1"/>
  <c r="Y74" i="1"/>
  <c r="AA74" i="1" s="1"/>
  <c r="W117" i="1"/>
  <c r="Y117" i="1"/>
  <c r="AA117" i="1" s="1"/>
  <c r="W35" i="1"/>
  <c r="Y35" i="1"/>
  <c r="AA35" i="1" s="1"/>
  <c r="Y341" i="1"/>
  <c r="AA341" i="1" s="1"/>
  <c r="W341" i="1"/>
  <c r="Y306" i="1"/>
  <c r="AA306" i="1" s="1"/>
  <c r="W306" i="1"/>
  <c r="V619" i="1"/>
  <c r="W619" i="1" s="1"/>
  <c r="Y619" i="1" s="1"/>
  <c r="AA619" i="1" s="1"/>
  <c r="V600" i="1"/>
  <c r="W600" i="1" s="1"/>
  <c r="Y600" i="1" s="1"/>
  <c r="AA600" i="1" s="1"/>
  <c r="V617" i="1"/>
  <c r="W617" i="1" s="1"/>
  <c r="Y617" i="1" s="1"/>
  <c r="AA617" i="1" s="1"/>
  <c r="V574" i="1"/>
  <c r="W574" i="1" s="1"/>
  <c r="Y574" i="1" s="1"/>
  <c r="AA574" i="1" s="1"/>
  <c r="W212" i="1"/>
  <c r="W170" i="1"/>
  <c r="W160" i="1"/>
  <c r="W79" i="1"/>
  <c r="Y47" i="1"/>
  <c r="AA47" i="1" s="1"/>
  <c r="V594" i="1"/>
  <c r="W594" i="1" s="1"/>
  <c r="Y594" i="1" s="1"/>
  <c r="AA594" i="1" s="1"/>
  <c r="V548" i="1"/>
  <c r="W548" i="1" s="1"/>
  <c r="Y548" i="1" s="1"/>
  <c r="AA548" i="1" s="1"/>
  <c r="V527" i="1"/>
  <c r="W527" i="1" s="1"/>
  <c r="Y527" i="1" s="1"/>
  <c r="AA527" i="1" s="1"/>
  <c r="V533" i="1"/>
  <c r="W533" i="1" s="1"/>
  <c r="Y533" i="1" s="1"/>
  <c r="AA533" i="1" s="1"/>
  <c r="V474" i="1"/>
  <c r="W474" i="1" s="1"/>
  <c r="Y474" i="1" s="1"/>
  <c r="AA474" i="1" s="1"/>
  <c r="Y278" i="1"/>
  <c r="AA278" i="1" s="1"/>
  <c r="W228" i="1"/>
  <c r="W168" i="1"/>
  <c r="Y299" i="1"/>
  <c r="AA299" i="1" s="1"/>
  <c r="Y199" i="1"/>
  <c r="AA199" i="1" s="1"/>
  <c r="W208" i="1"/>
  <c r="V513" i="1"/>
  <c r="W513" i="1" s="1"/>
  <c r="Y513" i="1" s="1"/>
  <c r="AA513" i="1" s="1"/>
  <c r="V481" i="1"/>
  <c r="W481" i="1" s="1"/>
  <c r="Y481" i="1" s="1"/>
  <c r="AA481" i="1" s="1"/>
  <c r="V68" i="1"/>
  <c r="W68" i="1" s="1"/>
  <c r="V643" i="1"/>
  <c r="W643" i="1" s="1"/>
  <c r="Y643" i="1" s="1"/>
  <c r="AA643" i="1" s="1"/>
  <c r="V607" i="1"/>
  <c r="W607" i="1" s="1"/>
  <c r="Y607" i="1" s="1"/>
  <c r="AA607" i="1" s="1"/>
  <c r="V435" i="1"/>
  <c r="W435" i="1" s="1"/>
  <c r="Y435" i="1" s="1"/>
  <c r="AA435" i="1" s="1"/>
  <c r="V424" i="1"/>
  <c r="W424" i="1" s="1"/>
  <c r="Y424" i="1" s="1"/>
  <c r="AA424" i="1" s="1"/>
  <c r="V578" i="1"/>
  <c r="W578" i="1" s="1"/>
  <c r="Y578" i="1" s="1"/>
  <c r="AA578" i="1" s="1"/>
  <c r="V475" i="1"/>
  <c r="W475" i="1" s="1"/>
  <c r="Y475" i="1" s="1"/>
  <c r="AA475" i="1" s="1"/>
  <c r="V396" i="1"/>
  <c r="Y274" i="1"/>
  <c r="AA274" i="1" s="1"/>
  <c r="W274" i="1"/>
  <c r="W52" i="1"/>
  <c r="Y52" i="1"/>
  <c r="AA52" i="1" s="1"/>
  <c r="W318" i="1"/>
  <c r="Y318" i="1"/>
  <c r="Y427" i="1"/>
  <c r="AA427" i="1" s="1"/>
  <c r="W427" i="1"/>
  <c r="Y355" i="1"/>
  <c r="AA355" i="1" s="1"/>
  <c r="W355" i="1"/>
  <c r="Y253" i="1"/>
  <c r="AA253" i="1" s="1"/>
  <c r="W253" i="1"/>
  <c r="Y124" i="1"/>
  <c r="AA124" i="1" s="1"/>
  <c r="W124" i="1"/>
  <c r="W187" i="1"/>
  <c r="Y187" i="1"/>
  <c r="AA187" i="1" s="1"/>
  <c r="Y286" i="1"/>
  <c r="AA286" i="1" s="1"/>
  <c r="W286" i="1"/>
  <c r="Y148" i="1"/>
  <c r="AA148" i="1" s="1"/>
  <c r="W148" i="1"/>
  <c r="Y126" i="1"/>
  <c r="AA126" i="1" s="1"/>
  <c r="W126" i="1"/>
  <c r="W651" i="1"/>
  <c r="Y651" i="1"/>
  <c r="AA651" i="1" s="1"/>
  <c r="W687" i="1"/>
  <c r="Y687" i="1"/>
  <c r="AA687" i="1" s="1"/>
  <c r="W305" i="1"/>
  <c r="Y305" i="1"/>
  <c r="AA305" i="1" s="1"/>
  <c r="W353" i="1"/>
  <c r="Y353" i="1"/>
  <c r="AA353" i="1" s="1"/>
  <c r="Y198" i="1"/>
  <c r="AA198" i="1" s="1"/>
  <c r="W198" i="1"/>
  <c r="Y116" i="1"/>
  <c r="AA116" i="1" s="1"/>
  <c r="W116" i="1"/>
  <c r="W185" i="1"/>
  <c r="Y185" i="1"/>
  <c r="AA185" i="1" s="1"/>
  <c r="Y156" i="1"/>
  <c r="AA156" i="1" s="1"/>
  <c r="W156" i="1"/>
  <c r="W33" i="1"/>
  <c r="Y33" i="1"/>
  <c r="AA33" i="1" s="1"/>
  <c r="W141" i="1"/>
  <c r="Y141" i="1"/>
  <c r="AA141" i="1" s="1"/>
  <c r="Y310" i="1"/>
  <c r="AA310" i="1" s="1"/>
  <c r="W310" i="1"/>
  <c r="Y329" i="1"/>
  <c r="AA329" i="1" s="1"/>
  <c r="W329" i="1"/>
  <c r="Y351" i="1"/>
  <c r="AA351" i="1" s="1"/>
  <c r="W351" i="1"/>
  <c r="W332" i="1"/>
  <c r="Y332" i="1"/>
  <c r="AA332" i="1" s="1"/>
  <c r="W252" i="1"/>
  <c r="Y252" i="1"/>
  <c r="AA252" i="1" s="1"/>
  <c r="W196" i="1"/>
  <c r="Y196" i="1"/>
  <c r="AA196" i="1" s="1"/>
  <c r="Y137" i="1"/>
  <c r="AA137" i="1" s="1"/>
  <c r="W137" i="1"/>
  <c r="V640" i="1"/>
  <c r="W640" i="1" s="1"/>
  <c r="Y640" i="1" s="1"/>
  <c r="AA640" i="1" s="1"/>
  <c r="V638" i="1"/>
  <c r="W638" i="1" s="1"/>
  <c r="Y638" i="1" s="1"/>
  <c r="AA638" i="1" s="1"/>
  <c r="V487" i="1"/>
  <c r="W487" i="1" s="1"/>
  <c r="Y487" i="1" s="1"/>
  <c r="AA487" i="1" s="1"/>
  <c r="V491" i="1"/>
  <c r="W491" i="1" s="1"/>
  <c r="Y491" i="1" s="1"/>
  <c r="AA491" i="1" s="1"/>
  <c r="V532" i="1"/>
  <c r="W532" i="1" s="1"/>
  <c r="Y532" i="1" s="1"/>
  <c r="AA532" i="1" s="1"/>
  <c r="V636" i="1"/>
  <c r="W636" i="1" s="1"/>
  <c r="Y636" i="1" s="1"/>
  <c r="AA636" i="1" s="1"/>
  <c r="V608" i="1"/>
  <c r="W608" i="1" s="1"/>
  <c r="Y608" i="1" s="1"/>
  <c r="AA608" i="1" s="1"/>
  <c r="V602" i="1"/>
  <c r="V610" i="1"/>
  <c r="W610" i="1" s="1"/>
  <c r="Y610" i="1" s="1"/>
  <c r="AA610" i="1" s="1"/>
  <c r="V615" i="1"/>
  <c r="W615" i="1" s="1"/>
  <c r="Y615" i="1" s="1"/>
  <c r="AA615" i="1" s="1"/>
  <c r="V534" i="1"/>
  <c r="W534" i="1" s="1"/>
  <c r="Y534" i="1" s="1"/>
  <c r="AA534" i="1" s="1"/>
  <c r="V628" i="1"/>
  <c r="W628" i="1" s="1"/>
  <c r="Y628" i="1" s="1"/>
  <c r="AA628" i="1" s="1"/>
  <c r="Y48" i="1"/>
  <c r="AA48" i="1" s="1"/>
  <c r="W48" i="1"/>
  <c r="Y72" i="1"/>
  <c r="AA72" i="1" s="1"/>
  <c r="W72" i="1"/>
  <c r="Y361" i="1"/>
  <c r="AA361" i="1" s="1"/>
  <c r="W361" i="1"/>
  <c r="W264" i="1"/>
  <c r="Y264" i="1"/>
  <c r="AA264" i="1" s="1"/>
  <c r="W189" i="1"/>
  <c r="Y189" i="1"/>
  <c r="AA189" i="1" s="1"/>
  <c r="Y53" i="1"/>
  <c r="AA53" i="1" s="1"/>
  <c r="W53" i="1"/>
  <c r="Y359" i="1"/>
  <c r="AA359" i="1" s="1"/>
  <c r="W359" i="1"/>
  <c r="Y369" i="1"/>
  <c r="AA369" i="1" s="1"/>
  <c r="W369" i="1"/>
  <c r="Y248" i="1"/>
  <c r="AA248" i="1" s="1"/>
  <c r="W248" i="1"/>
  <c r="W195" i="1"/>
  <c r="Y195" i="1"/>
  <c r="AA195" i="1" s="1"/>
  <c r="Y37" i="1"/>
  <c r="AA37" i="1" s="1"/>
  <c r="W37" i="1"/>
  <c r="Y59" i="1"/>
  <c r="AA59" i="1" s="1"/>
  <c r="W59" i="1"/>
  <c r="Y43" i="1"/>
  <c r="AA43" i="1" s="1"/>
  <c r="W43" i="1"/>
  <c r="W23" i="1"/>
  <c r="Y23" i="1"/>
  <c r="AA23" i="1" s="1"/>
  <c r="Y145" i="1"/>
  <c r="AA145" i="1" s="1"/>
  <c r="W145" i="1"/>
  <c r="Y140" i="1"/>
  <c r="AA140" i="1" s="1"/>
  <c r="W140" i="1"/>
  <c r="Y76" i="1"/>
  <c r="AA76" i="1" s="1"/>
  <c r="W76" i="1"/>
  <c r="Y57" i="1"/>
  <c r="AA57" i="1" s="1"/>
  <c r="W57" i="1"/>
  <c r="Y49" i="1"/>
  <c r="AA49" i="1" s="1"/>
  <c r="W49" i="1"/>
  <c r="Y21" i="1"/>
  <c r="AA21" i="1" s="1"/>
  <c r="W21" i="1"/>
  <c r="W184" i="1"/>
  <c r="Y184" i="1"/>
  <c r="AA184" i="1" s="1"/>
  <c r="Y100" i="1"/>
  <c r="AA100" i="1" s="1"/>
  <c r="W100" i="1"/>
  <c r="Y88" i="1"/>
  <c r="AA88" i="1" s="1"/>
  <c r="W88" i="1"/>
  <c r="Y84" i="1"/>
  <c r="AA84" i="1" s="1"/>
  <c r="W84" i="1"/>
  <c r="Y80" i="1"/>
  <c r="AA80" i="1" s="1"/>
  <c r="W80" i="1"/>
  <c r="Y69" i="1"/>
  <c r="AA69" i="1" s="1"/>
  <c r="W69" i="1"/>
  <c r="Y25" i="1"/>
  <c r="AA25" i="1" s="1"/>
  <c r="W25" i="1"/>
  <c r="Y121" i="1"/>
  <c r="AA121" i="1" s="1"/>
  <c r="W121" i="1"/>
  <c r="W103" i="1"/>
  <c r="Y103" i="1"/>
  <c r="AA103" i="1" s="1"/>
  <c r="W36" i="1"/>
  <c r="Y36" i="1"/>
  <c r="AA36" i="1" s="1"/>
  <c r="W660" i="1"/>
  <c r="Y660" i="1"/>
  <c r="AA660" i="1" s="1"/>
  <c r="Y426" i="1"/>
  <c r="AA426" i="1" s="1"/>
  <c r="W301" i="1"/>
  <c r="Y301" i="1"/>
  <c r="AA301" i="1" s="1"/>
  <c r="W269" i="1"/>
  <c r="Y269" i="1"/>
  <c r="AA269" i="1" s="1"/>
  <c r="W227" i="1"/>
  <c r="Y227" i="1"/>
  <c r="AA227" i="1" s="1"/>
  <c r="W219" i="1"/>
  <c r="Y219" i="1"/>
  <c r="AA219" i="1" s="1"/>
  <c r="Y169" i="1"/>
  <c r="AA169" i="1" s="1"/>
  <c r="W169" i="1"/>
  <c r="Y133" i="1"/>
  <c r="AA133" i="1" s="1"/>
  <c r="W133" i="1"/>
  <c r="W661" i="1"/>
  <c r="Y661" i="1"/>
  <c r="AA661" i="1" s="1"/>
  <c r="Y551" i="1"/>
  <c r="AA551" i="1" s="1"/>
  <c r="W373" i="1"/>
  <c r="Y373" i="1"/>
  <c r="AA373" i="1" s="1"/>
  <c r="W350" i="1"/>
  <c r="Y350" i="1"/>
  <c r="AA350" i="1" s="1"/>
  <c r="Y343" i="1"/>
  <c r="AA343" i="1" s="1"/>
  <c r="W343" i="1"/>
  <c r="W309" i="1"/>
  <c r="Y309" i="1"/>
  <c r="AA309" i="1" s="1"/>
  <c r="W293" i="1"/>
  <c r="Y293" i="1"/>
  <c r="AA293" i="1" s="1"/>
  <c r="W277" i="1"/>
  <c r="Y277" i="1"/>
  <c r="AA277" i="1" s="1"/>
  <c r="Y244" i="1"/>
  <c r="AA244" i="1" s="1"/>
  <c r="W244" i="1"/>
  <c r="W225" i="1"/>
  <c r="Y225" i="1"/>
  <c r="AA225" i="1" s="1"/>
  <c r="W217" i="1"/>
  <c r="Y217" i="1"/>
  <c r="AA217" i="1" s="1"/>
  <c r="W193" i="1"/>
  <c r="Y193" i="1"/>
  <c r="AA193" i="1" s="1"/>
  <c r="Y175" i="1"/>
  <c r="AA175" i="1" s="1"/>
  <c r="W175" i="1"/>
  <c r="Y167" i="1"/>
  <c r="AA167" i="1" s="1"/>
  <c r="W167" i="1"/>
  <c r="Y159" i="1"/>
  <c r="AA159" i="1" s="1"/>
  <c r="W159" i="1"/>
  <c r="Y151" i="1"/>
  <c r="AA151" i="1" s="1"/>
  <c r="W151" i="1"/>
  <c r="Y143" i="1"/>
  <c r="AA143" i="1" s="1"/>
  <c r="W143" i="1"/>
  <c r="Y138" i="1"/>
  <c r="AA138" i="1" s="1"/>
  <c r="W138" i="1"/>
  <c r="Y190" i="1"/>
  <c r="AA190" i="1" s="1"/>
  <c r="W190" i="1"/>
  <c r="Y112" i="1"/>
  <c r="AA112" i="1" s="1"/>
  <c r="W112" i="1"/>
  <c r="W56" i="1"/>
  <c r="Y56" i="1"/>
  <c r="AA56" i="1" s="1"/>
  <c r="Y19" i="1"/>
  <c r="AA19" i="1" s="1"/>
  <c r="W19" i="1"/>
  <c r="Y105" i="1"/>
  <c r="AA105" i="1" s="1"/>
  <c r="W105" i="1"/>
  <c r="W99" i="1"/>
  <c r="Y99" i="1"/>
  <c r="AA99" i="1" s="1"/>
  <c r="W95" i="1"/>
  <c r="Y95" i="1"/>
  <c r="AA95" i="1" s="1"/>
  <c r="W91" i="1"/>
  <c r="Y91" i="1"/>
  <c r="AA91" i="1" s="1"/>
  <c r="W87" i="1"/>
  <c r="Y87" i="1"/>
  <c r="AA87" i="1" s="1"/>
  <c r="Y78" i="1"/>
  <c r="AA78" i="1" s="1"/>
  <c r="W78" i="1"/>
  <c r="Y129" i="1"/>
  <c r="AA129" i="1" s="1"/>
  <c r="W129" i="1"/>
  <c r="W45" i="1"/>
  <c r="Y45" i="1"/>
  <c r="AA45" i="1" s="1"/>
  <c r="Y12" i="1"/>
  <c r="AA12" i="1" s="1"/>
  <c r="W12" i="1"/>
  <c r="Y689" i="1"/>
  <c r="AA689" i="1" s="1"/>
  <c r="W689" i="1"/>
  <c r="W336" i="1"/>
  <c r="Y336" i="1"/>
  <c r="AA336" i="1" s="1"/>
  <c r="Y153" i="1"/>
  <c r="AA153" i="1" s="1"/>
  <c r="W153" i="1"/>
  <c r="Y122" i="1"/>
  <c r="AA122" i="1" s="1"/>
  <c r="W122" i="1"/>
  <c r="Y688" i="1"/>
  <c r="AA688" i="1" s="1"/>
  <c r="W688" i="1"/>
  <c r="W662" i="1"/>
  <c r="Y662" i="1"/>
  <c r="AA662" i="1" s="1"/>
  <c r="V629" i="1"/>
  <c r="W629" i="1" s="1"/>
  <c r="Y629" i="1" s="1"/>
  <c r="AA629" i="1" s="1"/>
  <c r="Y694" i="1"/>
  <c r="AA694" i="1" s="1"/>
  <c r="W694" i="1"/>
  <c r="W659" i="1"/>
  <c r="Y659" i="1"/>
  <c r="AA659" i="1" s="1"/>
  <c r="W317" i="1"/>
  <c r="Y317" i="1"/>
  <c r="AA317" i="1" s="1"/>
  <c r="W231" i="1"/>
  <c r="Y231" i="1"/>
  <c r="AA231" i="1" s="1"/>
  <c r="W223" i="1"/>
  <c r="Y223" i="1"/>
  <c r="AA223" i="1" s="1"/>
  <c r="W215" i="1"/>
  <c r="Y215" i="1"/>
  <c r="AA215" i="1" s="1"/>
  <c r="W320" i="1"/>
  <c r="Y320" i="1"/>
  <c r="AA320" i="1" s="1"/>
  <c r="W247" i="1"/>
  <c r="Y247" i="1"/>
  <c r="AA247" i="1" s="1"/>
  <c r="Y173" i="1"/>
  <c r="AA173" i="1" s="1"/>
  <c r="W173" i="1"/>
  <c r="Y165" i="1"/>
  <c r="AA165" i="1" s="1"/>
  <c r="W165" i="1"/>
  <c r="Y157" i="1"/>
  <c r="AA157" i="1" s="1"/>
  <c r="W157" i="1"/>
  <c r="Y149" i="1"/>
  <c r="AA149" i="1" s="1"/>
  <c r="W149" i="1"/>
  <c r="Y188" i="1"/>
  <c r="AA188" i="1" s="1"/>
  <c r="W188" i="1"/>
  <c r="Y120" i="1"/>
  <c r="AA120" i="1" s="1"/>
  <c r="W120" i="1"/>
  <c r="Y55" i="1"/>
  <c r="AA55" i="1" s="1"/>
  <c r="W55" i="1"/>
  <c r="Y17" i="1"/>
  <c r="AA17" i="1" s="1"/>
  <c r="W17" i="1"/>
  <c r="Y130" i="1"/>
  <c r="AA130" i="1" s="1"/>
  <c r="W130" i="1"/>
  <c r="Y98" i="1"/>
  <c r="AA98" i="1" s="1"/>
  <c r="W98" i="1"/>
  <c r="Y86" i="1"/>
  <c r="AA86" i="1" s="1"/>
  <c r="W86" i="1"/>
  <c r="Y82" i="1"/>
  <c r="AA82" i="1" s="1"/>
  <c r="W82" i="1"/>
  <c r="Y75" i="1"/>
  <c r="AA75" i="1" s="1"/>
  <c r="W75" i="1"/>
  <c r="W63" i="1"/>
  <c r="Y63" i="1"/>
  <c r="AA63" i="1" s="1"/>
  <c r="Y41" i="1"/>
  <c r="AA41" i="1" s="1"/>
  <c r="W41" i="1"/>
  <c r="Y46" i="1"/>
  <c r="AA46" i="1" s="1"/>
  <c r="W46" i="1"/>
  <c r="W352" i="1"/>
  <c r="Y352" i="1"/>
  <c r="AA352" i="1" s="1"/>
  <c r="Y161" i="1"/>
  <c r="AA161" i="1" s="1"/>
  <c r="W161" i="1"/>
  <c r="Y693" i="1"/>
  <c r="AA693" i="1" s="1"/>
  <c r="W693" i="1"/>
  <c r="W658" i="1"/>
  <c r="Y658" i="1"/>
  <c r="AA658" i="1" s="1"/>
  <c r="W368" i="1"/>
  <c r="Y368" i="1"/>
  <c r="AA368" i="1" s="1"/>
  <c r="Y250" i="1"/>
  <c r="AA250" i="1" s="1"/>
  <c r="W250" i="1"/>
  <c r="W221" i="1"/>
  <c r="Y221" i="1"/>
  <c r="AA221" i="1" s="1"/>
  <c r="W201" i="1"/>
  <c r="Y201" i="1"/>
  <c r="AA201" i="1" s="1"/>
  <c r="W328" i="1"/>
  <c r="Y328" i="1"/>
  <c r="AA328" i="1" s="1"/>
  <c r="Y171" i="1"/>
  <c r="AA171" i="1" s="1"/>
  <c r="W171" i="1"/>
  <c r="Y155" i="1"/>
  <c r="AA155" i="1" s="1"/>
  <c r="W155" i="1"/>
  <c r="Y128" i="1"/>
  <c r="AA128" i="1" s="1"/>
  <c r="W128" i="1"/>
  <c r="W58" i="1"/>
  <c r="Y58" i="1"/>
  <c r="AA58" i="1" s="1"/>
  <c r="W54" i="1"/>
  <c r="Y54" i="1"/>
  <c r="AA54" i="1" s="1"/>
  <c r="W42" i="1"/>
  <c r="Y42" i="1"/>
  <c r="AA42" i="1" s="1"/>
  <c r="Y15" i="1"/>
  <c r="AA15" i="1" s="1"/>
  <c r="W15" i="1"/>
  <c r="Y127" i="1"/>
  <c r="AA127" i="1" s="1"/>
  <c r="W127" i="1"/>
  <c r="W101" i="1"/>
  <c r="Y101" i="1"/>
  <c r="AA101" i="1" s="1"/>
  <c r="W93" i="1"/>
  <c r="Y93" i="1"/>
  <c r="AA93" i="1" s="1"/>
  <c r="W89" i="1"/>
  <c r="Y89" i="1"/>
  <c r="AA89" i="1" s="1"/>
  <c r="W81" i="1"/>
  <c r="Y81" i="1"/>
  <c r="AA81" i="1" s="1"/>
  <c r="Y71" i="1"/>
  <c r="AA71" i="1" s="1"/>
  <c r="W71" i="1"/>
  <c r="Y62" i="1"/>
  <c r="AA62" i="1" s="1"/>
  <c r="W62" i="1"/>
  <c r="Y113" i="1"/>
  <c r="AA113" i="1" s="1"/>
  <c r="W113" i="1"/>
  <c r="Y77" i="1"/>
  <c r="AA77" i="1" s="1"/>
  <c r="W77" i="1"/>
  <c r="W34" i="1"/>
  <c r="Y34" i="1"/>
  <c r="AA34" i="1" s="1"/>
  <c r="Y30" i="1"/>
  <c r="AA30" i="1" s="1"/>
  <c r="W30" i="1"/>
  <c r="W504" i="1" l="1"/>
  <c r="W541" i="1"/>
  <c r="Y438" i="1"/>
  <c r="AA438" i="1" s="1"/>
  <c r="W447" i="1"/>
  <c r="Y633" i="1"/>
  <c r="AA633" i="1" s="1"/>
  <c r="Y422" i="1"/>
  <c r="AA422" i="1" s="1"/>
  <c r="W546" i="1"/>
  <c r="Y395" i="1"/>
  <c r="AA395" i="1" s="1"/>
  <c r="W402" i="1"/>
  <c r="Y458" i="1"/>
  <c r="AA458" i="1" s="1"/>
  <c r="W634" i="1"/>
  <c r="Y634" i="1"/>
  <c r="AA634" i="1" s="1"/>
  <c r="Y547" i="1"/>
  <c r="AA547" i="1" s="1"/>
  <c r="W590" i="1"/>
  <c r="Y396" i="1"/>
  <c r="AA396" i="1" s="1"/>
  <c r="W396" i="1"/>
  <c r="W602" i="1"/>
  <c r="Y602" i="1"/>
  <c r="AA602" i="1" s="1"/>
</calcChain>
</file>

<file path=xl/sharedStrings.xml><?xml version="1.0" encoding="utf-8"?>
<sst xmlns="http://schemas.openxmlformats.org/spreadsheetml/2006/main" count="25266" uniqueCount="2665">
  <si>
    <t>แบบบัญชีราคาประเมินทุนทรัพย์ของที่ดินและสิ่งปลูกสร้าง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</si>
  <si>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</si>
  <si>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</si>
  <si>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</si>
  <si>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</si>
  <si>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</si>
  <si>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</si>
  <si>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</si>
  <si>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</si>
  <si>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</si>
  <si>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</si>
  <si>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</si>
  <si>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</si>
  <si>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</si>
  <si>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</si>
  <si>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</si>
  <si>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</si>
  <si>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</si>
  <si>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ขนาดพื้นที่สิ่งปลูกสร้าง (ตร.ม.)</t>
  </si>
  <si>
    <t>คิดเป็นสัดส่วน
(ร้อยละ)</t>
  </si>
  <si>
    <t>ราคาประเมิน
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</si>
  <si>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</si>
  <si>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</si>
  <si>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</si>
  <si>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</si>
  <si>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</si>
  <si>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</si>
  <si>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</si>
  <si>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ตร.ว.</t>
  </si>
  <si>
    <t>โฉนด</t>
  </si>
  <si>
    <t>น.ส.3ก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</si>
  <si>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</si>
  <si>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</si>
  <si>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</si>
  <si>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</si>
  <si>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</si>
  <si>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</si>
  <si>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</si>
  <si>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t>บ้านเลขที่</t>
  </si>
  <si>
    <t>อื่นๆ</t>
  </si>
  <si>
    <t>ภ.ด.ส.1</t>
  </si>
  <si>
    <t>จำนวนภาษี
ที่ต้องชำระ
(บาท)</t>
  </si>
  <si>
    <t>ราคาประเมินที่ดินตามบัญชีธนารักษ์</t>
  </si>
  <si>
    <t>ฐานยกเว้น</t>
  </si>
  <si>
    <t>บัญชีราคาประเมินทุนทรัพย์โรงเรือนสิ่งปลูกสร้าง</t>
  </si>
  <si>
    <t>ในการจดทะเบียนสิทธิและนิติกรรมเกี่ยวกับอสังหาริมทรัพย์ (พ.ศ.2559 - 2562) </t>
  </si>
  <si>
    <t>ราคา (บาท ต่อ ตร.ม.)</t>
  </si>
  <si>
    <t>รหัส</t>
  </si>
  <si>
    <t>ประเภทสิ่งปลูกสร้าง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</si>
  <si>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</si>
  <si>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</si>
  <si>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</si>
  <si>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</si>
  <si>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</si>
  <si>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</si>
  <si>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</si>
  <si>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</si>
  <si>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</si>
  <si>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</si>
  <si>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</si>
  <si>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</si>
  <si>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</si>
  <si>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</si>
  <si>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</si>
  <si>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</si>
  <si>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</si>
  <si>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</si>
  <si>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</si>
  <si>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</si>
  <si>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</si>
  <si>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</si>
  <si>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</si>
  <si>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</si>
  <si>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</si>
  <si>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</si>
  <si>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</si>
  <si>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</si>
  <si>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</si>
  <si>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</si>
  <si>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</si>
  <si>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</si>
  <si>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</si>
  <si>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</si>
  <si>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</si>
  <si>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</si>
  <si>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</si>
  <si>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</si>
  <si>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</si>
  <si>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</si>
  <si>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</si>
  <si>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</si>
  <si>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</si>
  <si>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</si>
  <si>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</si>
  <si>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</si>
  <si>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</si>
  <si>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</si>
  <si>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</si>
  <si>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</si>
  <si>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</si>
  <si>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</si>
  <si>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</si>
  <si>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</si>
  <si>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</si>
  <si>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</si>
  <si>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</si>
  <si>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</si>
  <si>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</si>
  <si>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</si>
  <si>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</si>
  <si>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</si>
  <si>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</si>
  <si>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</si>
  <si>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</si>
  <si>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</si>
  <si>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</si>
  <si>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</si>
  <si>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</si>
  <si>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</si>
  <si>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</si>
  <si>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</si>
  <si>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</si>
  <si>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</si>
  <si>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</si>
  <si>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</si>
  <si>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</si>
  <si>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บ้านเดี่ยว</t>
  </si>
  <si>
    <t>บ้านแถว</t>
  </si>
  <si>
    <t>ห้องแถว</t>
  </si>
  <si>
    <t>ตึกแถว</t>
  </si>
  <si>
    <t>คลังสินค้า พื้นที่ไม่เกิน 300 ตารางเมตร</t>
  </si>
  <si>
    <t>คลังสินค้า พื้นที่เกินกว่า 300 ตารางเมตรขึ้นไป</t>
  </si>
  <si>
    <t>โรงจอดรถ</t>
  </si>
  <si>
    <t>สถานศึกษา</t>
  </si>
  <si>
    <t>506/1</t>
  </si>
  <si>
    <t>โรงแรม ความสูงไม่เกิน 5 ชั้น</t>
  </si>
  <si>
    <t>506/2</t>
  </si>
  <si>
    <t>โรงแรม ความสูงเกินกว่า 5 ชั้นขึ้นไป</t>
  </si>
  <si>
    <t>โรงมหรสพ</t>
  </si>
  <si>
    <t>สถานพยาบาล</t>
  </si>
  <si>
    <t>509/1</t>
  </si>
  <si>
    <t>สำนักงาน ความสูงไม่เกิน 5 ชั้น</t>
  </si>
  <si>
    <t>509/2</t>
  </si>
  <si>
    <t>สำนักงาน ความสูงเกินกว่า 5 ชั้นขึ้นไป</t>
  </si>
  <si>
    <t>ภัตตาคาร</t>
  </si>
  <si>
    <t>511/1</t>
  </si>
  <si>
    <t>ห้างสรรพสินค้า</t>
  </si>
  <si>
    <t>511/2</t>
  </si>
  <si>
    <t>อาคารพาณิชยกรรม ประเภทค้าปลีกค้าส่ง</t>
  </si>
  <si>
    <t>สถานีบริการน้ำมันเชื้อเพลิง</t>
  </si>
  <si>
    <t> พื้นที่อาคารและบริเวณหัวจ่าย</t>
  </si>
  <si>
    <t>โรงงาน</t>
  </si>
  <si>
    <t>ตลาด พื้นที่ไม่เกิน 1,000 ตารางเมตร</t>
  </si>
  <si>
    <t> พื้นที่ของแต่ละอาคาร</t>
  </si>
  <si>
    <t>ตลาด พื้นที่เกินกว่า 1,000 ตารางเมตรขึ้นไป</t>
  </si>
  <si>
    <t>อาคารพาณิชย์ ประเภทโฮมออฟฟิศ</t>
  </si>
  <si>
    <t>โรงงานซ่อมรถยนต์</t>
  </si>
  <si>
    <t>อาคารจอดรถ</t>
  </si>
  <si>
    <t>520/1</t>
  </si>
  <si>
    <t>อาคารอยู่อาศัยรวม ความสูงไม่เกิน 5 ชั้น</t>
  </si>
  <si>
    <t>520/2</t>
  </si>
  <si>
    <t>อาคารอยู่อาศัยรวม ความสูงเกินกว่า 5 ชั้นขึ้นไป</t>
  </si>
  <si>
    <t>อาคารพาณิชย์ ประเภทโชว์รูมรถยนต์</t>
  </si>
  <si>
    <t> พื้นที่สำนักงานและส่วนบริการ</t>
  </si>
  <si>
    <t>ห้องน้ำรวม</t>
  </si>
  <si>
    <t>สระว่ายน้ำ</t>
  </si>
  <si>
    <t>ลานกีฬาอเนกประสงค์</t>
  </si>
  <si>
    <t>ลานคอนกรีต</t>
  </si>
  <si>
    <t>ท่าเทียบเรือ</t>
  </si>
  <si>
    <t>โรงเลี้ยงสัตว์</t>
  </si>
  <si>
    <t>รั้วคอนกรีต</t>
  </si>
  <si>
    <t>รวมประตู</t>
  </si>
  <si>
    <t>รั้วลวดถัก</t>
  </si>
  <si>
    <t>ป้ายโฆษณา</t>
  </si>
  <si>
    <t>พื้นที่โครงสร้างส่วนที่ติดตั้งป้าย</t>
  </si>
  <si>
    <t>เสาสัญญาณโทรศัพท์</t>
  </si>
  <si>
    <t>ตู้กดเงินสด</t>
  </si>
  <si>
    <t xml:space="preserve">ประเภท </t>
  </si>
  <si>
    <t>ประเภท</t>
  </si>
  <si>
    <t>ตึก</t>
  </si>
  <si>
    <t xml:space="preserve">ตึกครึ่งไม้ </t>
  </si>
  <si>
    <t>ไม้</t>
  </si>
  <si>
    <t>หักร้อยละ</t>
  </si>
  <si>
    <t>จังหวัด</t>
  </si>
  <si>
    <t>คำนำหน้า</t>
  </si>
  <si>
    <t>ชื่อ</t>
  </si>
  <si>
    <t>สกุล</t>
  </si>
  <si>
    <t>เลขบัตรประชาชน</t>
  </si>
  <si>
    <t>เลขที่</t>
  </si>
  <si>
    <t>หมู่</t>
  </si>
  <si>
    <t>ซอย</t>
  </si>
  <si>
    <t>ถนน</t>
  </si>
  <si>
    <t>ตำบล</t>
  </si>
  <si>
    <t>อำเภอ</t>
  </si>
  <si>
    <t>รหัสไปรษณีย์</t>
  </si>
  <si>
    <t>นาย</t>
  </si>
  <si>
    <t/>
  </si>
  <si>
    <t>53/1</t>
  </si>
  <si>
    <t>54/1</t>
  </si>
  <si>
    <t>27/2</t>
  </si>
  <si>
    <t>39/2</t>
  </si>
  <si>
    <t>72/1</t>
  </si>
  <si>
    <t>80/1</t>
  </si>
  <si>
    <t>24/1</t>
  </si>
  <si>
    <t>103/1</t>
  </si>
  <si>
    <t>46/5</t>
  </si>
  <si>
    <t>83/1</t>
  </si>
  <si>
    <t>155/4</t>
  </si>
  <si>
    <t>61/1</t>
  </si>
  <si>
    <t>33/1</t>
  </si>
  <si>
    <t>รายชื่อเจ้าของสิ่งปลูกสร้าง</t>
  </si>
  <si>
    <t>รายชื่อเจ้าของที่ดิน</t>
  </si>
  <si>
    <t>ชื่อเจ้าของที่ดิน</t>
  </si>
  <si>
    <t>ที่อยู่เจ้าสิ่งปลูกสร้าง</t>
  </si>
  <si>
    <t>ลำดับ</t>
  </si>
  <si>
    <t>ชื่อ-สกุล</t>
  </si>
  <si>
    <t>ภ.ด.ส. ๖</t>
  </si>
  <si>
    <t xml:space="preserve">หนังสือแจ้งการประเมินภาษีที่ดินและสิ่งปลูกสร้าง </t>
  </si>
  <si>
    <t>เรื่อง แจ้งการประเมินเพื่อเสียภาษีที่ดินและสิ่งปลูกสร้าง</t>
  </si>
  <si>
    <t xml:space="preserve">เรียน   </t>
  </si>
  <si>
    <t xml:space="preserve">ตามที่ท่านเป็นเจ้าของทรัพย์สิน ประกอบด้วย </t>
  </si>
  <si>
    <t xml:space="preserve">ถ้าไม่ชำระภาษีภายในกำหนดจะต้องเสียเบี้ยปรับและเงินเพิ่มตามมาตรา ๖๘ มาตรา ๖๙ และมาตรา ๗๐ </t>
  </si>
  <si>
    <t>แห่งพระราชบัญญัติภาษีที่ดินและสิ่งปลูกสร้าง พ.ศ. ๒๕๖๒</t>
  </si>
  <si>
    <t xml:space="preserve">อนึ่ง หากท่านได้รับแจ้งการประเมินภาษีที่ดินและสิ่งปลูกสร้างแล้ว เห็นว่าการประเมินไม่ถูกต้องมีสิทธิ </t>
  </si>
  <si>
    <t>ยื่นคำร้องคัดด้านต่อผู้บริหารท้องถิ่นเพื่อพิจารณาทบทวนตามแบบ ภ.ด.ส. ๙ ภายในสามสิบวัน นับแต่วันที่ได้รับแจ้ง</t>
  </si>
  <si>
    <t>การประเมิน และหากผู้บริหารท้องถิ่นไม่เห็นขอบกับคำร้องคัดค้านนี้ให้มีสิทธิอุทธรณ์ ต่อคณะกรรมการพิจารณาอุทธรณ์</t>
  </si>
  <si>
    <t>การประเมินภาษีโดยยื่นอุทธรณ์ต่อผู้บริหารท้องถิ่นภายในสามสิบวันนับแต่ วันที่ได้รับหนังสือแจ้ง และกรณีไม่เห็นด้วย</t>
  </si>
  <si>
    <t xml:space="preserve">กับคำวินิจฉัยอุทธรณ์มีสิทธิฟ้องเป็นคดีต่อศาลภายในสามสิบวัน นับแต่วันที่ได้รับแจ้งคำวินิจฉัยอุทธรณ์   </t>
  </si>
  <si>
    <t xml:space="preserve">ทั้งนี้ ตามมาตรา ๗๓ และมาตรา ๘๒ แห่งพระราชบัญญัติภาษีที่ดินและ สิ่งปลูกสร้าง พ.ศ. ๒๕๖๒ </t>
  </si>
  <si>
    <t>ขอแสดงความนับถือ</t>
  </si>
  <si>
    <t>เรียน</t>
  </si>
  <si>
    <t>กองคลัง</t>
  </si>
  <si>
    <t>แบบบัญชีรายการที่ดินและสิ่งปลูกสร้าง</t>
  </si>
  <si>
    <t>องค์การบริหารส่วนตำบลท่าหิน</t>
  </si>
  <si>
    <t>รายการที่ดิน</t>
  </si>
  <si>
    <t>รายการสิ่งปลูกสร้าง</t>
  </si>
  <si>
    <t>ตำแหน่งที่ดิน</t>
  </si>
  <si>
    <t>สถานที่ตั้ง (หมู่ที่/ชุมชน,ตำบล)</t>
  </si>
  <si>
    <t>รวมพื้นที่ ตร.วา</t>
  </si>
  <si>
    <t>ลักษณะการทำประโยขน์</t>
  </si>
  <si>
    <t>ประเภทสิ่งปลูกสร้าง(ตามบัญชีกรมธนารักษ์)</t>
  </si>
  <si>
    <t>ลักษณะสิ่งปลูกสร้าง(ตึก/ไม้/ครึ่งตำครึ่งไม้)</t>
  </si>
  <si>
    <t>ขนาดพื้นที่รวมของสิ่งปลูกสร้าง(ต.ร.ม.)</t>
  </si>
  <si>
    <t>ลักษณะการใช้ประโยชน์(ตร.ม.)</t>
  </si>
  <si>
    <t>อายุโรงเรือนหรือ
สิ่งปลูกสร้าง(ปี)</t>
  </si>
  <si>
    <t>เลขที่ดิน</t>
  </si>
  <si>
    <t>หน้าสำรวจ</t>
  </si>
  <si>
    <t>ต.ร.ว.</t>
  </si>
  <si>
    <t>ประกอบเกษตร
กรรม</t>
  </si>
  <si>
    <t>อยู่อาศัย</t>
  </si>
  <si>
    <t>อื่น ๆ</t>
  </si>
  <si>
    <t>ว่างเปล่า/
ไม่ทำประโยชน์</t>
  </si>
  <si>
    <t>ใช้ประโยชน์หลายประเภท</t>
  </si>
  <si>
    <t>ประกอบเกษตรกรรม</t>
  </si>
  <si>
    <t>ว่างเปล่า/ไม่ทำประโยชน์</t>
  </si>
  <si>
    <t>ลำดับที่ที่ปราฏในภดส.3</t>
  </si>
  <si>
    <t>เจ้าของที่ดิน</t>
  </si>
  <si>
    <t>ลำดับที่ที่ปรากฎใน ภ.ด.ส.3</t>
  </si>
  <si>
    <t>คำนำหน้าชื่อสกุลเจ้าของที่สิ่งปลูกสร้าง</t>
  </si>
  <si>
    <t>เจ้าของสิ่งปลูกสร้าง</t>
  </si>
  <si>
    <t>ลาสที่สิ่งปลูกสร้าง</t>
  </si>
  <si>
    <t>รันจำนวนเจ้าของสิ่งปลูกสร้าง</t>
  </si>
  <si>
    <t>รันวีลุกอัพสิ่งปลูกสร้าง</t>
  </si>
  <si>
    <t>ลาสที่ดิน</t>
  </si>
  <si>
    <t>รันจำนวนเจ้าของที่ดิน</t>
  </si>
  <si>
    <t>รันวีลุกอัพที่ดิน</t>
  </si>
  <si>
    <t>คำนำหน้าชื่อสกุลเจ้าของที่ดิน</t>
  </si>
  <si>
    <t>ม.8 ต.ท่าหิน</t>
  </si>
  <si>
    <t>ยุทธนา</t>
  </si>
  <si>
    <t>แสงสุริย์</t>
  </si>
  <si>
    <t>ท่าหิน</t>
  </si>
  <si>
    <t>สวี</t>
  </si>
  <si>
    <t>44</t>
  </si>
  <si>
    <t>56</t>
  </si>
  <si>
    <t>ม.10 ต.ท่าหิน</t>
  </si>
  <si>
    <t>1</t>
  </si>
  <si>
    <t>0</t>
  </si>
  <si>
    <t>6.0</t>
  </si>
  <si>
    <t>วีระยุทธ</t>
  </si>
  <si>
    <t>คล้ายน้อย</t>
  </si>
  <si>
    <t>3860700368253</t>
  </si>
  <si>
    <t>5/2</t>
  </si>
  <si>
    <t xml:space="preserve"> บ้านเดี่ยว</t>
  </si>
  <si>
    <t>นาง</t>
  </si>
  <si>
    <t>ดารารัตน์</t>
  </si>
  <si>
    <t>จันทร์น้อย</t>
  </si>
  <si>
    <t>23/10</t>
  </si>
  <si>
    <t>ปากตะโก</t>
  </si>
  <si>
    <t>ทุ่งตะโก</t>
  </si>
  <si>
    <t>ลำดวน</t>
  </si>
  <si>
    <t>เกตุแก้ว</t>
  </si>
  <si>
    <t>30</t>
  </si>
  <si>
    <t>120</t>
  </si>
  <si>
    <t>149</t>
  </si>
  <si>
    <t>ม.4 ต.ท่าหิน</t>
  </si>
  <si>
    <t>4</t>
  </si>
  <si>
    <t>2</t>
  </si>
  <si>
    <t>93.0</t>
  </si>
  <si>
    <t>วัฒนา</t>
  </si>
  <si>
    <t>พรหมจรรย์</t>
  </si>
  <si>
    <t>3860700370452</t>
  </si>
  <si>
    <t>140</t>
  </si>
  <si>
    <t>171</t>
  </si>
  <si>
    <t>8.0</t>
  </si>
  <si>
    <t>หนูแสน</t>
  </si>
  <si>
    <t>เกื้อกาญจน์</t>
  </si>
  <si>
    <t>3860700349160</t>
  </si>
  <si>
    <t>สมโภช</t>
  </si>
  <si>
    <t>ยังสุข</t>
  </si>
  <si>
    <t>3860700369471</t>
  </si>
  <si>
    <t>ม.7 ต.ท่าหิน</t>
  </si>
  <si>
    <t>จำเลือง</t>
  </si>
  <si>
    <t>ภู่ขวัญเมือง</t>
  </si>
  <si>
    <t>กุศล</t>
  </si>
  <si>
    <t>ปานเพชร</t>
  </si>
  <si>
    <t xml:space="preserve">46/1 </t>
  </si>
  <si>
    <t>ศรัณภัสร์</t>
  </si>
  <si>
    <t>โอภาธันยพงศ์</t>
  </si>
  <si>
    <t>46/2</t>
  </si>
  <si>
    <t>175</t>
  </si>
  <si>
    <t>214</t>
  </si>
  <si>
    <t>ม.3 ต.ท่าหิน</t>
  </si>
  <si>
    <t>10</t>
  </si>
  <si>
    <t>3</t>
  </si>
  <si>
    <t>13.0</t>
  </si>
  <si>
    <t>นางสาว</t>
  </si>
  <si>
    <t>สารภี</t>
  </si>
  <si>
    <t>180</t>
  </si>
  <si>
    <t>219</t>
  </si>
  <si>
    <t>33.0</t>
  </si>
  <si>
    <t>นฤปชัย</t>
  </si>
  <si>
    <t>3860700370550</t>
  </si>
  <si>
    <t xml:space="preserve">40/1 </t>
  </si>
  <si>
    <t>182</t>
  </si>
  <si>
    <t>221</t>
  </si>
  <si>
    <t>12</t>
  </si>
  <si>
    <t>53.0</t>
  </si>
  <si>
    <t>นิษถา</t>
  </si>
  <si>
    <t>บุตรแก้ว</t>
  </si>
  <si>
    <t>3860700366790</t>
  </si>
  <si>
    <t>หลังหลัก</t>
  </si>
  <si>
    <t>183</t>
  </si>
  <si>
    <t>222</t>
  </si>
  <si>
    <t>86.0</t>
  </si>
  <si>
    <t>14/1</t>
  </si>
  <si>
    <t>หลังรอง</t>
  </si>
  <si>
    <t>187</t>
  </si>
  <si>
    <t>79</t>
  </si>
  <si>
    <t>ม.2 ต.ท่าหิน</t>
  </si>
  <si>
    <t>11</t>
  </si>
  <si>
    <t>0.0</t>
  </si>
  <si>
    <t>จิระฐาภรณ์</t>
  </si>
  <si>
    <t>สีพูแพน</t>
  </si>
  <si>
    <t>3100500373047</t>
  </si>
  <si>
    <t xml:space="preserve">39/2 </t>
  </si>
  <si>
    <t>232</t>
  </si>
  <si>
    <t>132</t>
  </si>
  <si>
    <t>40.0</t>
  </si>
  <si>
    <t>ละเอียด</t>
  </si>
  <si>
    <t>ตุงโสธานนท์</t>
  </si>
  <si>
    <t>3860700366285</t>
  </si>
  <si>
    <t>233</t>
  </si>
  <si>
    <t>134</t>
  </si>
  <si>
    <t>5</t>
  </si>
  <si>
    <t>43.0</t>
  </si>
  <si>
    <t>วิสุทธิ์</t>
  </si>
  <si>
    <t>นิลเขาปีป</t>
  </si>
  <si>
    <t>3240500266509</t>
  </si>
  <si>
    <t xml:space="preserve">145/73 </t>
  </si>
  <si>
    <t>บางคูวัด</t>
  </si>
  <si>
    <t>เมือง</t>
  </si>
  <si>
    <t>235</t>
  </si>
  <si>
    <t>136</t>
  </si>
  <si>
    <t>58.0</t>
  </si>
  <si>
    <t>236</t>
  </si>
  <si>
    <t>137</t>
  </si>
  <si>
    <t>318</t>
  </si>
  <si>
    <t>243</t>
  </si>
  <si>
    <t>ถนอม</t>
  </si>
  <si>
    <t>ทองมาก</t>
  </si>
  <si>
    <t>3860700366889</t>
  </si>
  <si>
    <t>344</t>
  </si>
  <si>
    <t>108</t>
  </si>
  <si>
    <t>110/1 ม.9</t>
  </si>
  <si>
    <t>32</t>
  </si>
  <si>
    <t>32.0</t>
  </si>
  <si>
    <t>โกวิทย์</t>
  </si>
  <si>
    <t>สุดสวาสดิ์</t>
  </si>
  <si>
    <t>3860700377821</t>
  </si>
  <si>
    <t>110/1</t>
  </si>
  <si>
    <t>357</t>
  </si>
  <si>
    <t>122</t>
  </si>
  <si>
    <t>ม.9 ต.ท่าหิน</t>
  </si>
  <si>
    <t>17</t>
  </si>
  <si>
    <t>26.0</t>
  </si>
  <si>
    <t>สมปอง</t>
  </si>
  <si>
    <t>ทองมี</t>
  </si>
  <si>
    <t>3860700389196</t>
  </si>
  <si>
    <t>361</t>
  </si>
  <si>
    <t>126</t>
  </si>
  <si>
    <t>73.0</t>
  </si>
  <si>
    <t>อัมพร</t>
  </si>
  <si>
    <t>บุญเกิด</t>
  </si>
  <si>
    <t>3860700382191</t>
  </si>
  <si>
    <t>1/3</t>
  </si>
  <si>
    <t>363</t>
  </si>
  <si>
    <t>128</t>
  </si>
  <si>
    <t>บริษัท จำกัด</t>
  </si>
  <si>
    <t>เซ็นทาโกฟาร์ม</t>
  </si>
  <si>
    <t xml:space="preserve"> </t>
  </si>
  <si>
    <t>7/3</t>
  </si>
  <si>
    <t>คลองหนึ่ง</t>
  </si>
  <si>
    <t>คลองหลวง</t>
  </si>
  <si>
    <t>373</t>
  </si>
  <si>
    <t>139</t>
  </si>
  <si>
    <t>อนันต์</t>
  </si>
  <si>
    <t>3860700382671</t>
  </si>
  <si>
    <t>378</t>
  </si>
  <si>
    <t>27.0</t>
  </si>
  <si>
    <t>จรรยา</t>
  </si>
  <si>
    <t>บุญช่วย</t>
  </si>
  <si>
    <t>3860700371645</t>
  </si>
  <si>
    <t xml:space="preserve">54/1 </t>
  </si>
  <si>
    <t>387</t>
  </si>
  <si>
    <t>14</t>
  </si>
  <si>
    <t>ม.6 ต.ท่าหิน</t>
  </si>
  <si>
    <t>9</t>
  </si>
  <si>
    <t>พิมพร</t>
  </si>
  <si>
    <t>ฉิมทัต</t>
  </si>
  <si>
    <t>3860700380351</t>
  </si>
  <si>
    <t>24/2</t>
  </si>
  <si>
    <t>สุธง</t>
  </si>
  <si>
    <t>มณีวงศ์</t>
  </si>
  <si>
    <t>405</t>
  </si>
  <si>
    <t>37</t>
  </si>
  <si>
    <t>60.0</t>
  </si>
  <si>
    <t>สุพิศ</t>
  </si>
  <si>
    <t>พรหมสวัสดิ์</t>
  </si>
  <si>
    <t>3860700377813</t>
  </si>
  <si>
    <t>409</t>
  </si>
  <si>
    <t>30.0</t>
  </si>
  <si>
    <t>สานิตย์</t>
  </si>
  <si>
    <t>ชังสัจจา</t>
  </si>
  <si>
    <t>3860700288373</t>
  </si>
  <si>
    <t>ครึ่งตึกครึ่งไม้</t>
  </si>
  <si>
    <t>462</t>
  </si>
  <si>
    <t>101</t>
  </si>
  <si>
    <t>พัตร</t>
  </si>
  <si>
    <t>มันติวัช</t>
  </si>
  <si>
    <t>46/1</t>
  </si>
  <si>
    <t>467</t>
  </si>
  <si>
    <t>106</t>
  </si>
  <si>
    <t>10.0</t>
  </si>
  <si>
    <t>เยาวรัตน์</t>
  </si>
  <si>
    <t>หัตถา</t>
  </si>
  <si>
    <t>3860700380172</t>
  </si>
  <si>
    <t>469</t>
  </si>
  <si>
    <t>ม.1 ต.ท่าหิน</t>
  </si>
  <si>
    <t>บริษัท</t>
  </si>
  <si>
    <t>เจริญโภคภัณฑ์อาหาร</t>
  </si>
  <si>
    <t>จำกัด (มหาชน)</t>
  </si>
  <si>
    <t>สีลม</t>
  </si>
  <si>
    <t>เขตบางรัก</t>
  </si>
  <si>
    <t>กทม</t>
  </si>
  <si>
    <t>471</t>
  </si>
  <si>
    <t>110</t>
  </si>
  <si>
    <t>15</t>
  </si>
  <si>
    <t>488</t>
  </si>
  <si>
    <t>129</t>
  </si>
  <si>
    <t>เลิบ</t>
  </si>
  <si>
    <t>บุญพัตร</t>
  </si>
  <si>
    <t>3860700385557</t>
  </si>
  <si>
    <t>502</t>
  </si>
  <si>
    <t>6</t>
  </si>
  <si>
    <t>503</t>
  </si>
  <si>
    <t>504</t>
  </si>
  <si>
    <t>141</t>
  </si>
  <si>
    <t>505</t>
  </si>
  <si>
    <t>142</t>
  </si>
  <si>
    <t>16.0</t>
  </si>
  <si>
    <t>550</t>
  </si>
  <si>
    <t>16</t>
  </si>
  <si>
    <t>80.0</t>
  </si>
  <si>
    <t>อำนวย</t>
  </si>
  <si>
    <t>ขำบุรี</t>
  </si>
  <si>
    <t>3860700382451</t>
  </si>
  <si>
    <t>569</t>
  </si>
  <si>
    <t>52</t>
  </si>
  <si>
    <t>กุณฑล</t>
  </si>
  <si>
    <t>3860700394106</t>
  </si>
  <si>
    <t>51/3</t>
  </si>
  <si>
    <t>608</t>
  </si>
  <si>
    <t>107</t>
  </si>
  <si>
    <t>ผ่องพรรณ</t>
  </si>
  <si>
    <t>แช่มเชียง</t>
  </si>
  <si>
    <t>637</t>
  </si>
  <si>
    <t>238</t>
  </si>
  <si>
    <t>20</t>
  </si>
  <si>
    <t>ฟาร์มหมู</t>
  </si>
  <si>
    <t>682</t>
  </si>
  <si>
    <t>284</t>
  </si>
  <si>
    <t>725</t>
  </si>
  <si>
    <t>254</t>
  </si>
  <si>
    <t>จำเริญ</t>
  </si>
  <si>
    <t>อักษรกวน</t>
  </si>
  <si>
    <t>3860700367737</t>
  </si>
  <si>
    <t xml:space="preserve">32/1 </t>
  </si>
  <si>
    <t>741</t>
  </si>
  <si>
    <t>29</t>
  </si>
  <si>
    <t>พนา</t>
  </si>
  <si>
    <t>พรมมิตร</t>
  </si>
  <si>
    <t>3860700385476</t>
  </si>
  <si>
    <t>758</t>
  </si>
  <si>
    <t>130</t>
  </si>
  <si>
    <t>กฤษณา</t>
  </si>
  <si>
    <t>คงมี</t>
  </si>
  <si>
    <t>3860700357278</t>
  </si>
  <si>
    <t>2/1</t>
  </si>
  <si>
    <t>782</t>
  </si>
  <si>
    <t>154</t>
  </si>
  <si>
    <t>อุบล</t>
  </si>
  <si>
    <t>ฐินะกุล</t>
  </si>
  <si>
    <t>3860700380377</t>
  </si>
  <si>
    <t xml:space="preserve">26/1 </t>
  </si>
  <si>
    <t>790</t>
  </si>
  <si>
    <t>162</t>
  </si>
  <si>
    <t>ทวีป</t>
  </si>
  <si>
    <t>3860700385573</t>
  </si>
  <si>
    <t>791</t>
  </si>
  <si>
    <t>163</t>
  </si>
  <si>
    <t>20.0</t>
  </si>
  <si>
    <t>792</t>
  </si>
  <si>
    <t>164</t>
  </si>
  <si>
    <t>46.0</t>
  </si>
  <si>
    <t>814</t>
  </si>
  <si>
    <t>188</t>
  </si>
  <si>
    <t>ไมตรี</t>
  </si>
  <si>
    <t>พรหมรักษา</t>
  </si>
  <si>
    <t>3860700383643</t>
  </si>
  <si>
    <t>826</t>
  </si>
  <si>
    <t>200</t>
  </si>
  <si>
    <t>จุรีรัตน์</t>
  </si>
  <si>
    <t>จันทร์ภักดี</t>
  </si>
  <si>
    <t>3860700383732</t>
  </si>
  <si>
    <t>827</t>
  </si>
  <si>
    <t>201</t>
  </si>
  <si>
    <t>เสาวรีย์</t>
  </si>
  <si>
    <t>นวลเจริญ</t>
  </si>
  <si>
    <t>2/2</t>
  </si>
  <si>
    <t>859</t>
  </si>
  <si>
    <t>7</t>
  </si>
  <si>
    <t xml:space="preserve"> ม.7 ต.ท่าหิน</t>
  </si>
  <si>
    <t>กาญจนา</t>
  </si>
  <si>
    <t>ภู่ขันเงิน</t>
  </si>
  <si>
    <t>3860700387703</t>
  </si>
  <si>
    <t xml:space="preserve">76/1 </t>
  </si>
  <si>
    <t>76/1</t>
  </si>
  <si>
    <t>กิ้มหลัน</t>
  </si>
  <si>
    <t>เกิดนิล</t>
  </si>
  <si>
    <t xml:space="preserve">117/1 </t>
  </si>
  <si>
    <t>พเยาว์</t>
  </si>
  <si>
    <t>เพชรเขาทอง</t>
  </si>
  <si>
    <t>ม.5 ต.ท่าหิน</t>
  </si>
  <si>
    <t>ณรงค์ฤทธิ์</t>
  </si>
  <si>
    <t>หนุนช่วย</t>
  </si>
  <si>
    <t>รัตนสิริ</t>
  </si>
  <si>
    <t>โรยอุตระ</t>
  </si>
  <si>
    <t>สุนทร</t>
  </si>
  <si>
    <t>คงสวี</t>
  </si>
  <si>
    <t>122/1</t>
  </si>
  <si>
    <t>ชม</t>
  </si>
  <si>
    <t>เดชบุญพบ</t>
  </si>
  <si>
    <t xml:space="preserve">36/2 </t>
  </si>
  <si>
    <t>36/2</t>
  </si>
  <si>
    <t>875</t>
  </si>
  <si>
    <t>27</t>
  </si>
  <si>
    <t>พรทิพย์</t>
  </si>
  <si>
    <t>3860700388017</t>
  </si>
  <si>
    <t xml:space="preserve">79/4 </t>
  </si>
  <si>
    <t>79/4</t>
  </si>
  <si>
    <t>79/5</t>
  </si>
  <si>
    <t>สมชาย</t>
  </si>
  <si>
    <t>116/2</t>
  </si>
  <si>
    <t>79/6</t>
  </si>
  <si>
    <t>ซ้อน</t>
  </si>
  <si>
    <t>แซ่อุ่ย</t>
  </si>
  <si>
    <t>877</t>
  </si>
  <si>
    <t>25</t>
  </si>
  <si>
    <t>66.0</t>
  </si>
  <si>
    <t>ประยงค์</t>
  </si>
  <si>
    <t>3860700362662</t>
  </si>
  <si>
    <t>ธีรพงศ์</t>
  </si>
  <si>
    <t>83/5</t>
  </si>
  <si>
    <t>913</t>
  </si>
  <si>
    <t>40</t>
  </si>
  <si>
    <t>ประมาณ</t>
  </si>
  <si>
    <t>โกสิทธิ์</t>
  </si>
  <si>
    <t>3860700366269</t>
  </si>
  <si>
    <t>952</t>
  </si>
  <si>
    <t>8</t>
  </si>
  <si>
    <t>ปราณี</t>
  </si>
  <si>
    <t>นกเกิด</t>
  </si>
  <si>
    <t>3860700361836</t>
  </si>
  <si>
    <t>21/2</t>
  </si>
  <si>
    <t>968</t>
  </si>
  <si>
    <t>36</t>
  </si>
  <si>
    <t>ศรีสุวรรณ</t>
  </si>
  <si>
    <t>รอดนาโพธิ์</t>
  </si>
  <si>
    <t>3860700365360</t>
  </si>
  <si>
    <t>969</t>
  </si>
  <si>
    <t>92/1</t>
  </si>
  <si>
    <t>970</t>
  </si>
  <si>
    <t>38</t>
  </si>
  <si>
    <t>981</t>
  </si>
  <si>
    <t>49</t>
  </si>
  <si>
    <t>31.0</t>
  </si>
  <si>
    <t>ปรีญา</t>
  </si>
  <si>
    <t>ปลอดสุวรรณ</t>
  </si>
  <si>
    <t>3860700362476</t>
  </si>
  <si>
    <t xml:space="preserve">36/4 </t>
  </si>
  <si>
    <t>983</t>
  </si>
  <si>
    <t>51</t>
  </si>
  <si>
    <t>บัญญัติ</t>
  </si>
  <si>
    <t>บุญเทศ</t>
  </si>
  <si>
    <t>3860700363014</t>
  </si>
  <si>
    <t xml:space="preserve">90/1 </t>
  </si>
  <si>
    <t>90/1</t>
  </si>
  <si>
    <t>985</t>
  </si>
  <si>
    <t>53</t>
  </si>
  <si>
    <t>มะเนาว์</t>
  </si>
  <si>
    <t>3860700365394</t>
  </si>
  <si>
    <t>1004</t>
  </si>
  <si>
    <t>72</t>
  </si>
  <si>
    <t>ญาณิศา</t>
  </si>
  <si>
    <t>ทองคำ</t>
  </si>
  <si>
    <t>3860700364517</t>
  </si>
  <si>
    <t>15/1</t>
  </si>
  <si>
    <t>1010</t>
  </si>
  <si>
    <t>13</t>
  </si>
  <si>
    <t>อุรัตน์</t>
  </si>
  <si>
    <t>3860700367010</t>
  </si>
  <si>
    <t>1013</t>
  </si>
  <si>
    <t>65</t>
  </si>
  <si>
    <t>50.0</t>
  </si>
  <si>
    <t>41/1</t>
  </si>
  <si>
    <t>1063</t>
  </si>
  <si>
    <t>70</t>
  </si>
  <si>
    <t>1064</t>
  </si>
  <si>
    <t>71</t>
  </si>
  <si>
    <t>1065</t>
  </si>
  <si>
    <t>96.0</t>
  </si>
  <si>
    <t>1066</t>
  </si>
  <si>
    <t>73</t>
  </si>
  <si>
    <t>1067</t>
  </si>
  <si>
    <t>74</t>
  </si>
  <si>
    <t>18</t>
  </si>
  <si>
    <t>1068</t>
  </si>
  <si>
    <t>75</t>
  </si>
  <si>
    <t>1072</t>
  </si>
  <si>
    <t>64</t>
  </si>
  <si>
    <t>19</t>
  </si>
  <si>
    <t>บัญชา</t>
  </si>
  <si>
    <t>ยอดครุฑ</t>
  </si>
  <si>
    <t>3860700367028</t>
  </si>
  <si>
    <t>1073</t>
  </si>
  <si>
    <t>67</t>
  </si>
  <si>
    <t>1079</t>
  </si>
  <si>
    <t>66</t>
  </si>
  <si>
    <t>1082</t>
  </si>
  <si>
    <t>157</t>
  </si>
  <si>
    <t>คำทิพย์</t>
  </si>
  <si>
    <t>3860300067400</t>
  </si>
  <si>
    <t>ศิริวรรณ</t>
  </si>
  <si>
    <t>กิ้มหลิน</t>
  </si>
  <si>
    <t>ผันผล</t>
  </si>
  <si>
    <t>1098</t>
  </si>
  <si>
    <t>242</t>
  </si>
  <si>
    <t>พรสิทธิ์</t>
  </si>
  <si>
    <t>บุญกูล</t>
  </si>
  <si>
    <t>3860700374504</t>
  </si>
  <si>
    <t xml:space="preserve">98/1 </t>
  </si>
  <si>
    <t>98/1</t>
  </si>
  <si>
    <t>ไพสิทธิ์</t>
  </si>
  <si>
    <t>98/2</t>
  </si>
  <si>
    <t>มะลิวัลย์</t>
  </si>
  <si>
    <t xml:space="preserve">62/2 </t>
  </si>
  <si>
    <t>84/10</t>
  </si>
  <si>
    <t>62/2</t>
  </si>
  <si>
    <t>จริยา</t>
  </si>
  <si>
    <t>ไสว</t>
  </si>
  <si>
    <t>ทัชชา</t>
  </si>
  <si>
    <t>นิตยา</t>
  </si>
  <si>
    <t>แก้วภักดี</t>
  </si>
  <si>
    <t>1116</t>
  </si>
  <si>
    <t>260</t>
  </si>
  <si>
    <t>11.0</t>
  </si>
  <si>
    <t>กัมปนาท</t>
  </si>
  <si>
    <t>ยีสมัน</t>
  </si>
  <si>
    <t>1117</t>
  </si>
  <si>
    <t>261</t>
  </si>
  <si>
    <t>กนกพร</t>
  </si>
  <si>
    <t>รัตนศิลา</t>
  </si>
  <si>
    <t>1118</t>
  </si>
  <si>
    <t>262</t>
  </si>
  <si>
    <t>36.0</t>
  </si>
  <si>
    <t>กิตติมา</t>
  </si>
  <si>
    <t>ทิชัย</t>
  </si>
  <si>
    <t>3860700381667</t>
  </si>
  <si>
    <t>1121</t>
  </si>
  <si>
    <t>265</t>
  </si>
  <si>
    <t>3.0</t>
  </si>
  <si>
    <t>1124</t>
  </si>
  <si>
    <t>268</t>
  </si>
  <si>
    <t>15.0</t>
  </si>
  <si>
    <t>สุวรรณี</t>
  </si>
  <si>
    <t>3860700057011</t>
  </si>
  <si>
    <t>1144</t>
  </si>
  <si>
    <t>สีสม</t>
  </si>
  <si>
    <t>1166</t>
  </si>
  <si>
    <t>280</t>
  </si>
  <si>
    <t>83.0</t>
  </si>
  <si>
    <t>ลัดดา</t>
  </si>
  <si>
    <t>ควรหาเวช</t>
  </si>
  <si>
    <t>3860700367711</t>
  </si>
  <si>
    <t>1176</t>
  </si>
  <si>
    <t>1181</t>
  </si>
  <si>
    <t>1182</t>
  </si>
  <si>
    <t>184</t>
  </si>
  <si>
    <t>70.0</t>
  </si>
  <si>
    <t>1184</t>
  </si>
  <si>
    <t>186</t>
  </si>
  <si>
    <t>1189</t>
  </si>
  <si>
    <t>277</t>
  </si>
  <si>
    <t>นีรชา</t>
  </si>
  <si>
    <t>จันทร์สวี</t>
  </si>
  <si>
    <t>1869900317328</t>
  </si>
  <si>
    <t>1197</t>
  </si>
  <si>
    <t>69</t>
  </si>
  <si>
    <t>90.0</t>
  </si>
  <si>
    <t>พูน</t>
  </si>
  <si>
    <t>3860700366226</t>
  </si>
  <si>
    <t>1201</t>
  </si>
  <si>
    <t>97</t>
  </si>
  <si>
    <t>45</t>
  </si>
  <si>
    <t>1205</t>
  </si>
  <si>
    <t>96</t>
  </si>
  <si>
    <t>1219</t>
  </si>
  <si>
    <t>279</t>
  </si>
  <si>
    <t>พยอม</t>
  </si>
  <si>
    <t>เกษธำรง</t>
  </si>
  <si>
    <t xml:space="preserve">37/1 </t>
  </si>
  <si>
    <t>37/1</t>
  </si>
  <si>
    <t>1221</t>
  </si>
  <si>
    <t>100</t>
  </si>
  <si>
    <t>บัณฑิต</t>
  </si>
  <si>
    <t>พรหมบางญวน</t>
  </si>
  <si>
    <t>1869900053533</t>
  </si>
  <si>
    <t>1225</t>
  </si>
  <si>
    <t>พรหมเจริญ</t>
  </si>
  <si>
    <t>3860700358941</t>
  </si>
  <si>
    <t>1230</t>
  </si>
  <si>
    <t>วิลาวรรณ</t>
  </si>
  <si>
    <t>ครุฑวิสัย</t>
  </si>
  <si>
    <t>3860700283541</t>
  </si>
  <si>
    <t xml:space="preserve">81/1 </t>
  </si>
  <si>
    <t>1231</t>
  </si>
  <si>
    <t>39</t>
  </si>
  <si>
    <t>81/2</t>
  </si>
  <si>
    <t>1236</t>
  </si>
  <si>
    <t>75.0</t>
  </si>
  <si>
    <t>นิกร</t>
  </si>
  <si>
    <t>อาจหาญ</t>
  </si>
  <si>
    <t>3860700357201</t>
  </si>
  <si>
    <t>1259</t>
  </si>
  <si>
    <t>62.0</t>
  </si>
  <si>
    <t>1276</t>
  </si>
  <si>
    <t>60</t>
  </si>
  <si>
    <t>จุฑามาศ</t>
  </si>
  <si>
    <t>แดงสะอาด</t>
  </si>
  <si>
    <t>3860700390283</t>
  </si>
  <si>
    <t>จินดา</t>
  </si>
  <si>
    <t>เหมาะ</t>
  </si>
  <si>
    <t>1298</t>
  </si>
  <si>
    <t>1323</t>
  </si>
  <si>
    <t>80</t>
  </si>
  <si>
    <t>67.0</t>
  </si>
  <si>
    <t>3860700288322</t>
  </si>
  <si>
    <t>84/5</t>
  </si>
  <si>
    <t>1327</t>
  </si>
  <si>
    <t>เกษศิณี</t>
  </si>
  <si>
    <t xml:space="preserve">65/1 </t>
  </si>
  <si>
    <t>65/1</t>
  </si>
  <si>
    <t>1343</t>
  </si>
  <si>
    <t>ชำเลือง</t>
  </si>
  <si>
    <t>แท่นแก้ว</t>
  </si>
  <si>
    <t>5860790001419</t>
  </si>
  <si>
    <t>10/2</t>
  </si>
  <si>
    <t>1351</t>
  </si>
  <si>
    <t>480</t>
  </si>
  <si>
    <t>84.0</t>
  </si>
  <si>
    <t>พัฒนา</t>
  </si>
  <si>
    <t>รัตนทวี</t>
  </si>
  <si>
    <t>3860700256455</t>
  </si>
  <si>
    <t>40/1</t>
  </si>
  <si>
    <t>ร้านขายอาหารกุ้ง</t>
  </si>
  <si>
    <t>1356</t>
  </si>
  <si>
    <t>65.0</t>
  </si>
  <si>
    <t>สมใจ</t>
  </si>
  <si>
    <t>1357</t>
  </si>
  <si>
    <t>98.0</t>
  </si>
  <si>
    <t>1358</t>
  </si>
  <si>
    <t>121</t>
  </si>
  <si>
    <t>38.0</t>
  </si>
  <si>
    <t>1359</t>
  </si>
  <si>
    <t>12.0</t>
  </si>
  <si>
    <t>1453</t>
  </si>
  <si>
    <t>316</t>
  </si>
  <si>
    <t>1454</t>
  </si>
  <si>
    <t>317</t>
  </si>
  <si>
    <t>1469</t>
  </si>
  <si>
    <t>326</t>
  </si>
  <si>
    <t>สมบัติ</t>
  </si>
  <si>
    <t>เกิดนำชัย</t>
  </si>
  <si>
    <t>3860700019607</t>
  </si>
  <si>
    <t>1472</t>
  </si>
  <si>
    <t>48.0</t>
  </si>
  <si>
    <t>1473</t>
  </si>
  <si>
    <t>111</t>
  </si>
  <si>
    <t>1474</t>
  </si>
  <si>
    <t>112</t>
  </si>
  <si>
    <t>22</t>
  </si>
  <si>
    <t>1475</t>
  </si>
  <si>
    <t>113</t>
  </si>
  <si>
    <t>64.0</t>
  </si>
  <si>
    <t>1476</t>
  </si>
  <si>
    <t>114</t>
  </si>
  <si>
    <t>1477</t>
  </si>
  <si>
    <t>115</t>
  </si>
  <si>
    <t>4.0</t>
  </si>
  <si>
    <t>1490</t>
  </si>
  <si>
    <t>เสาวดี</t>
  </si>
  <si>
    <t>บุญกาศ</t>
  </si>
  <si>
    <t>3860700395391</t>
  </si>
  <si>
    <t>1491</t>
  </si>
  <si>
    <t>125</t>
  </si>
  <si>
    <t>1495</t>
  </si>
  <si>
    <t>สายพิณ</t>
  </si>
  <si>
    <t>ไชยต่อเขตต์</t>
  </si>
  <si>
    <t>3860700267538</t>
  </si>
  <si>
    <t>105/1</t>
  </si>
  <si>
    <t>กิ้มหั้ว</t>
  </si>
  <si>
    <t>กองสุข</t>
  </si>
  <si>
    <t>217/1</t>
  </si>
  <si>
    <t>อนุ</t>
  </si>
  <si>
    <t>สุขแก้ว</t>
  </si>
  <si>
    <t>2/4</t>
  </si>
  <si>
    <t>8/4</t>
  </si>
  <si>
    <t>1520</t>
  </si>
  <si>
    <t>374</t>
  </si>
  <si>
    <t>ฤดี</t>
  </si>
  <si>
    <t>ศรีวิสัย</t>
  </si>
  <si>
    <t>3860700173576</t>
  </si>
  <si>
    <t>87/4</t>
  </si>
  <si>
    <t>ร้านเสริมสวย</t>
  </si>
  <si>
    <t>1521</t>
  </si>
  <si>
    <t>375</t>
  </si>
  <si>
    <t>1860700046144</t>
  </si>
  <si>
    <t>87/3</t>
  </si>
  <si>
    <t>ร้านค้า</t>
  </si>
  <si>
    <t>1522</t>
  </si>
  <si>
    <t>376</t>
  </si>
  <si>
    <t>สุรี</t>
  </si>
  <si>
    <t>ใจเย็น</t>
  </si>
  <si>
    <t>3860700373931</t>
  </si>
  <si>
    <t>87/2</t>
  </si>
  <si>
    <t>ยงยุทธ</t>
  </si>
  <si>
    <t>1531</t>
  </si>
  <si>
    <t>68.0</t>
  </si>
  <si>
    <t>กิ้มห้วน</t>
  </si>
  <si>
    <t>ใจสมคม</t>
  </si>
  <si>
    <t>5860790001580</t>
  </si>
  <si>
    <t xml:space="preserve">39/3 </t>
  </si>
  <si>
    <t>39/3</t>
  </si>
  <si>
    <t>1532</t>
  </si>
  <si>
    <t>3860700392065</t>
  </si>
  <si>
    <t>117/1</t>
  </si>
  <si>
    <t>1540</t>
  </si>
  <si>
    <t>1541</t>
  </si>
  <si>
    <t>63.0</t>
  </si>
  <si>
    <t>1542</t>
  </si>
  <si>
    <t>131</t>
  </si>
  <si>
    <t>1543</t>
  </si>
  <si>
    <t>127</t>
  </si>
  <si>
    <t>77.0</t>
  </si>
  <si>
    <t>1544</t>
  </si>
  <si>
    <t>59.0</t>
  </si>
  <si>
    <t xml:space="preserve">บุญธรรม  </t>
  </si>
  <si>
    <t>47/6</t>
  </si>
  <si>
    <t>1564</t>
  </si>
  <si>
    <t>เนียน</t>
  </si>
  <si>
    <t>3860700382868</t>
  </si>
  <si>
    <t xml:space="preserve">13/3 </t>
  </si>
  <si>
    <t>1566</t>
  </si>
  <si>
    <t>1573</t>
  </si>
  <si>
    <t>225</t>
  </si>
  <si>
    <t>21.0</t>
  </si>
  <si>
    <t>บรรเจิด</t>
  </si>
  <si>
    <t>แก้วบังตู</t>
  </si>
  <si>
    <t>4100200102500</t>
  </si>
  <si>
    <t>1574</t>
  </si>
  <si>
    <t>144</t>
  </si>
  <si>
    <t>7.0</t>
  </si>
  <si>
    <t>1593</t>
  </si>
  <si>
    <t>83</t>
  </si>
  <si>
    <t>54.0</t>
  </si>
  <si>
    <t>เพลิน</t>
  </si>
  <si>
    <t>27/1</t>
  </si>
  <si>
    <t>1595</t>
  </si>
  <si>
    <t>327</t>
  </si>
  <si>
    <t>พิสมัย</t>
  </si>
  <si>
    <t>กำเหนิดเพชร</t>
  </si>
  <si>
    <t>3860700394386</t>
  </si>
  <si>
    <t>1609</t>
  </si>
  <si>
    <t>209</t>
  </si>
  <si>
    <t>อัญชิสา</t>
  </si>
  <si>
    <t>เอียดคง</t>
  </si>
  <si>
    <t>3860700395871</t>
  </si>
  <si>
    <t>1613</t>
  </si>
  <si>
    <t>117</t>
  </si>
  <si>
    <t>3860700448991</t>
  </si>
  <si>
    <t>1614</t>
  </si>
  <si>
    <t>118</t>
  </si>
  <si>
    <t>84/6</t>
  </si>
  <si>
    <t>ชัยพร</t>
  </si>
  <si>
    <t>สกุลปักษ์</t>
  </si>
  <si>
    <t>1633</t>
  </si>
  <si>
    <t>23</t>
  </si>
  <si>
    <t>1634</t>
  </si>
  <si>
    <t>102</t>
  </si>
  <si>
    <t>57.0</t>
  </si>
  <si>
    <t>สุรีย์</t>
  </si>
  <si>
    <t>3860700359963</t>
  </si>
  <si>
    <t>1635</t>
  </si>
  <si>
    <t>82.0</t>
  </si>
  <si>
    <t>สุพรรณี</t>
  </si>
  <si>
    <t>นาคสุวรรณ</t>
  </si>
  <si>
    <t>3860700395889</t>
  </si>
  <si>
    <t xml:space="preserve">103/1 </t>
  </si>
  <si>
    <t>1639</t>
  </si>
  <si>
    <t>340</t>
  </si>
  <si>
    <t>ผุดเพชรแก้ว</t>
  </si>
  <si>
    <t>3860700387410</t>
  </si>
  <si>
    <t xml:space="preserve">70/1 </t>
  </si>
  <si>
    <t>เรียง</t>
  </si>
  <si>
    <t>พรหมหาญ</t>
  </si>
  <si>
    <t>1652</t>
  </si>
  <si>
    <t>1656</t>
  </si>
  <si>
    <t>352</t>
  </si>
  <si>
    <t>พรรณนิภา</t>
  </si>
  <si>
    <t>1860700031503</t>
  </si>
  <si>
    <t xml:space="preserve">47/1 </t>
  </si>
  <si>
    <t>47/1</t>
  </si>
  <si>
    <t>ปรินทร์</t>
  </si>
  <si>
    <t>พจนปรีชา</t>
  </si>
  <si>
    <t>นาโพธิ์</t>
  </si>
  <si>
    <t>1666</t>
  </si>
  <si>
    <t>98</t>
  </si>
  <si>
    <t>บุญจิน</t>
  </si>
  <si>
    <t>5860790001156</t>
  </si>
  <si>
    <t>วัลลี</t>
  </si>
  <si>
    <t>เรืองธัมรงค์</t>
  </si>
  <si>
    <t xml:space="preserve">181/2 </t>
  </si>
  <si>
    <t>เขาไชยราช</t>
  </si>
  <si>
    <t>ประทิว</t>
  </si>
  <si>
    <t>1700</t>
  </si>
  <si>
    <t>146</t>
  </si>
  <si>
    <t>บุญภา</t>
  </si>
  <si>
    <t>ปิ่นนาค</t>
  </si>
  <si>
    <t>3860700374725</t>
  </si>
  <si>
    <t>100/1</t>
  </si>
  <si>
    <t>1705</t>
  </si>
  <si>
    <t>733</t>
  </si>
  <si>
    <t>89.0</t>
  </si>
  <si>
    <t>จีรภา</t>
  </si>
  <si>
    <t>มีลาภ</t>
  </si>
  <si>
    <t>3860700367630</t>
  </si>
  <si>
    <t>1706</t>
  </si>
  <si>
    <t>35.0</t>
  </si>
  <si>
    <t>อำไพ</t>
  </si>
  <si>
    <t>พลนิล</t>
  </si>
  <si>
    <t>1707</t>
  </si>
  <si>
    <t>735</t>
  </si>
  <si>
    <t>ซ่อมมอเตอร์ไซต์</t>
  </si>
  <si>
    <t>1718</t>
  </si>
  <si>
    <t>354</t>
  </si>
  <si>
    <t>74.0</t>
  </si>
  <si>
    <t>จิตรา</t>
  </si>
  <si>
    <t>3860700389587</t>
  </si>
  <si>
    <t>ร้านกาแฟ</t>
  </si>
  <si>
    <t>โรงทำกะทิ</t>
  </si>
  <si>
    <t>1742</t>
  </si>
  <si>
    <t xml:space="preserve">ชุมพร </t>
  </si>
  <si>
    <t>นางสาววไลพร</t>
  </si>
  <si>
    <t>เกิดเขาทะลุ</t>
  </si>
  <si>
    <t>1758</t>
  </si>
  <si>
    <t>55.0</t>
  </si>
  <si>
    <t>1762</t>
  </si>
  <si>
    <t>365</t>
  </si>
  <si>
    <t>ตลาดนัด</t>
  </si>
  <si>
    <t>1763</t>
  </si>
  <si>
    <t>366</t>
  </si>
  <si>
    <t>1773</t>
  </si>
  <si>
    <t>ทิน</t>
  </si>
  <si>
    <t>ง่วนชู</t>
  </si>
  <si>
    <t>3860700446963</t>
  </si>
  <si>
    <t>จาตุรงค์</t>
  </si>
  <si>
    <t>1860700112431</t>
  </si>
  <si>
    <t>1774</t>
  </si>
  <si>
    <t>155</t>
  </si>
  <si>
    <t>41.0</t>
  </si>
  <si>
    <t>ตะติยา</t>
  </si>
  <si>
    <t>จินาหุน</t>
  </si>
  <si>
    <t>3860700362581</t>
  </si>
  <si>
    <t xml:space="preserve">93/2 </t>
  </si>
  <si>
    <t>93/2</t>
  </si>
  <si>
    <t>1789</t>
  </si>
  <si>
    <t>92</t>
  </si>
  <si>
    <t>1802</t>
  </si>
  <si>
    <t>56.0</t>
  </si>
  <si>
    <t>1834</t>
  </si>
  <si>
    <t>19.0</t>
  </si>
  <si>
    <t>1851</t>
  </si>
  <si>
    <t>วิวัฒน์</t>
  </si>
  <si>
    <t>อยู่เย็น</t>
  </si>
  <si>
    <t>3860700391514</t>
  </si>
  <si>
    <t>1871</t>
  </si>
  <si>
    <t>คำนัน</t>
  </si>
  <si>
    <t>3860700396222</t>
  </si>
  <si>
    <t>2/10</t>
  </si>
  <si>
    <t>1882</t>
  </si>
  <si>
    <t>24.0</t>
  </si>
  <si>
    <t>สุกัลยา</t>
  </si>
  <si>
    <t>สุขเจริญ</t>
  </si>
  <si>
    <t>3860700361500</t>
  </si>
  <si>
    <t>1883</t>
  </si>
  <si>
    <t>413</t>
  </si>
  <si>
    <t>ต่อพงค์</t>
  </si>
  <si>
    <t>โอชิตพงค์</t>
  </si>
  <si>
    <t>3100600967399</t>
  </si>
  <si>
    <t>1891</t>
  </si>
  <si>
    <t>415</t>
  </si>
  <si>
    <t>วิษณุ</t>
  </si>
  <si>
    <t>3100600967372</t>
  </si>
  <si>
    <t>สุนีย์</t>
  </si>
  <si>
    <t xml:space="preserve">66/3 </t>
  </si>
  <si>
    <t>66/3</t>
  </si>
  <si>
    <t>106/4</t>
  </si>
  <si>
    <t>1939</t>
  </si>
  <si>
    <t>116</t>
  </si>
  <si>
    <t>ประภาวัลย์</t>
  </si>
  <si>
    <t>3860700392774</t>
  </si>
  <si>
    <t>10/4</t>
  </si>
  <si>
    <t>วิไลพร</t>
  </si>
  <si>
    <t>เกษแก้ว</t>
  </si>
  <si>
    <t>1956</t>
  </si>
  <si>
    <t>156</t>
  </si>
  <si>
    <t>52.0</t>
  </si>
  <si>
    <t>จำนรรค์</t>
  </si>
  <si>
    <t>ไหมพรหม</t>
  </si>
  <si>
    <t>3860700393151</t>
  </si>
  <si>
    <t xml:space="preserve">47/3 </t>
  </si>
  <si>
    <t>47/3</t>
  </si>
  <si>
    <t>1957</t>
  </si>
  <si>
    <t>1969</t>
  </si>
  <si>
    <t>256</t>
  </si>
  <si>
    <t>1975</t>
  </si>
  <si>
    <t>395</t>
  </si>
  <si>
    <t>17.0</t>
  </si>
  <si>
    <t>บำรุง</t>
  </si>
  <si>
    <t>นิ่มนวล</t>
  </si>
  <si>
    <t>3860700384241</t>
  </si>
  <si>
    <t>1976</t>
  </si>
  <si>
    <t>396</t>
  </si>
  <si>
    <t>อารีย์</t>
  </si>
  <si>
    <t>3860700022811</t>
  </si>
  <si>
    <t>1978</t>
  </si>
  <si>
    <t>398</t>
  </si>
  <si>
    <t>94.0</t>
  </si>
  <si>
    <t>1983</t>
  </si>
  <si>
    <t>885</t>
  </si>
  <si>
    <t>พยิน</t>
  </si>
  <si>
    <t>นนทสิงห์</t>
  </si>
  <si>
    <t>3860700369021</t>
  </si>
  <si>
    <t>นิภาพร</t>
  </si>
  <si>
    <t>เชื้อคำจันทร์</t>
  </si>
  <si>
    <t>58/3</t>
  </si>
  <si>
    <t>อุดมศักดิ์</t>
  </si>
  <si>
    <t>36/5</t>
  </si>
  <si>
    <t>กิ้มหลิว</t>
  </si>
  <si>
    <t xml:space="preserve">36/5 </t>
  </si>
  <si>
    <t>1994</t>
  </si>
  <si>
    <t>วิสุดา</t>
  </si>
  <si>
    <t>อยู่ทรัพย์</t>
  </si>
  <si>
    <t>3841700087034</t>
  </si>
  <si>
    <t>14/6</t>
  </si>
  <si>
    <t>2024</t>
  </si>
  <si>
    <t>41</t>
  </si>
  <si>
    <t>87.0</t>
  </si>
  <si>
    <t>จ่าสิบตำรวจ</t>
  </si>
  <si>
    <t>สุวัฒน์</t>
  </si>
  <si>
    <t>3841700087026</t>
  </si>
  <si>
    <t>2025</t>
  </si>
  <si>
    <t>42</t>
  </si>
  <si>
    <t>3860700390623</t>
  </si>
  <si>
    <t>2027</t>
  </si>
  <si>
    <t>103</t>
  </si>
  <si>
    <t>จิตติมา</t>
  </si>
  <si>
    <t>3860700389820</t>
  </si>
  <si>
    <t>2029</t>
  </si>
  <si>
    <t>43</t>
  </si>
  <si>
    <t>14/12</t>
  </si>
  <si>
    <t>2030</t>
  </si>
  <si>
    <t>179</t>
  </si>
  <si>
    <t>พิทักษ์</t>
  </si>
  <si>
    <t>ภู่เจริญ</t>
  </si>
  <si>
    <t>3860100278865</t>
  </si>
  <si>
    <t>2033</t>
  </si>
  <si>
    <t>2035</t>
  </si>
  <si>
    <t>สังวาน</t>
  </si>
  <si>
    <t>ไถลเพ็ชร</t>
  </si>
  <si>
    <t>2036</t>
  </si>
  <si>
    <t>422</t>
  </si>
  <si>
    <t>ประไพ</t>
  </si>
  <si>
    <t>3860700373222</t>
  </si>
  <si>
    <t>ร้านตัดผมชาย</t>
  </si>
  <si>
    <t>2038</t>
  </si>
  <si>
    <t>51.0</t>
  </si>
  <si>
    <t>สมบูรณ์</t>
  </si>
  <si>
    <t>สมิทธิวัฒน์</t>
  </si>
  <si>
    <t>3101701509605</t>
  </si>
  <si>
    <t>2056</t>
  </si>
  <si>
    <t>46</t>
  </si>
  <si>
    <t>81/1</t>
  </si>
  <si>
    <t>2057</t>
  </si>
  <si>
    <t>สัมภาส</t>
  </si>
  <si>
    <t>58/2</t>
  </si>
  <si>
    <t>2060</t>
  </si>
  <si>
    <t>9.0</t>
  </si>
  <si>
    <t>จินตนา</t>
  </si>
  <si>
    <t>ชุมพรพันธ์</t>
  </si>
  <si>
    <t>3860100424501</t>
  </si>
  <si>
    <t>2064</t>
  </si>
  <si>
    <t>สุทัศน์</t>
  </si>
  <si>
    <t>สร้างเลี่ยน</t>
  </si>
  <si>
    <t>5860300002631</t>
  </si>
  <si>
    <t>2069</t>
  </si>
  <si>
    <t>264</t>
  </si>
  <si>
    <t>2105</t>
  </si>
  <si>
    <t>432</t>
  </si>
  <si>
    <t>อัจฉรา</t>
  </si>
  <si>
    <t>มัชฌิมาภิโร</t>
  </si>
  <si>
    <t>3909801054502</t>
  </si>
  <si>
    <t>2143</t>
  </si>
  <si>
    <t>449</t>
  </si>
  <si>
    <t>สุนี</t>
  </si>
  <si>
    <t>นาคกล่อม</t>
  </si>
  <si>
    <t>3860700372692</t>
  </si>
  <si>
    <t>2161</t>
  </si>
  <si>
    <t>71.0</t>
  </si>
  <si>
    <t>2162</t>
  </si>
  <si>
    <t>2163</t>
  </si>
  <si>
    <t>พยงค์</t>
  </si>
  <si>
    <t>2200</t>
  </si>
  <si>
    <t>ชัยชนะ</t>
  </si>
  <si>
    <t>ศรีคง</t>
  </si>
  <si>
    <t>3860700249459</t>
  </si>
  <si>
    <t>44/1</t>
  </si>
  <si>
    <t>2202</t>
  </si>
  <si>
    <t>407</t>
  </si>
  <si>
    <t>โสภา</t>
  </si>
  <si>
    <t xml:space="preserve">33/3 </t>
  </si>
  <si>
    <t>2204</t>
  </si>
  <si>
    <t>459</t>
  </si>
  <si>
    <t>ปรานอม</t>
  </si>
  <si>
    <t>คำนวน</t>
  </si>
  <si>
    <t>3860700449563</t>
  </si>
  <si>
    <t xml:space="preserve">54/3 </t>
  </si>
  <si>
    <t>54/3</t>
  </si>
  <si>
    <t>54/2</t>
  </si>
  <si>
    <t>54/4</t>
  </si>
  <si>
    <t>พรรธิภา</t>
  </si>
  <si>
    <t>อิ่มทั่ว</t>
  </si>
  <si>
    <t>3860700449601</t>
  </si>
  <si>
    <t>2206</t>
  </si>
  <si>
    <t>461</t>
  </si>
  <si>
    <t>33/3</t>
  </si>
  <si>
    <t>2207</t>
  </si>
  <si>
    <t>173</t>
  </si>
  <si>
    <t>3860700290084</t>
  </si>
  <si>
    <t>2210</t>
  </si>
  <si>
    <t>191</t>
  </si>
  <si>
    <t>37.0</t>
  </si>
  <si>
    <t>อวยพร</t>
  </si>
  <si>
    <t>3860700377571</t>
  </si>
  <si>
    <t>นิล</t>
  </si>
  <si>
    <t>แสมรอด</t>
  </si>
  <si>
    <t>2226</t>
  </si>
  <si>
    <t>174</t>
  </si>
  <si>
    <t>81.0</t>
  </si>
  <si>
    <t>จีระ</t>
  </si>
  <si>
    <t>พ่วงแม่กลอง</t>
  </si>
  <si>
    <t>3100503912097</t>
  </si>
  <si>
    <t>2227</t>
  </si>
  <si>
    <t>อาทิติยา</t>
  </si>
  <si>
    <t>วงศ์วัฒนา</t>
  </si>
  <si>
    <t>3860700393053</t>
  </si>
  <si>
    <t>36/8</t>
  </si>
  <si>
    <t>สิริ</t>
  </si>
  <si>
    <t>ช่วยสุข</t>
  </si>
  <si>
    <t>2234</t>
  </si>
  <si>
    <t>133</t>
  </si>
  <si>
    <t>นิภาวรรณ</t>
  </si>
  <si>
    <t>ชาญกลราวี</t>
  </si>
  <si>
    <t>3100203698341</t>
  </si>
  <si>
    <t>2254</t>
  </si>
  <si>
    <t>79.0</t>
  </si>
  <si>
    <t xml:space="preserve">44/1 </t>
  </si>
  <si>
    <t>2259</t>
  </si>
  <si>
    <t>42.0</t>
  </si>
  <si>
    <t>นิยม</t>
  </si>
  <si>
    <t>แดงแก้ว</t>
  </si>
  <si>
    <t>3860700395943</t>
  </si>
  <si>
    <t>112/1</t>
  </si>
  <si>
    <t>2261</t>
  </si>
  <si>
    <t>135</t>
  </si>
  <si>
    <t>2264</t>
  </si>
  <si>
    <t>124</t>
  </si>
  <si>
    <t>ติ๋ว</t>
  </si>
  <si>
    <t>ตังสุรัตน์</t>
  </si>
  <si>
    <t>3860700286001</t>
  </si>
  <si>
    <t>2265</t>
  </si>
  <si>
    <t>181</t>
  </si>
  <si>
    <t>72.0</t>
  </si>
  <si>
    <t>วรรณา</t>
  </si>
  <si>
    <t>ชาวนาขา</t>
  </si>
  <si>
    <t>3860700393908</t>
  </si>
  <si>
    <t>2267</t>
  </si>
  <si>
    <t>จันทรา</t>
  </si>
  <si>
    <t>สว่างศรี</t>
  </si>
  <si>
    <t>3860700394076</t>
  </si>
  <si>
    <t>2268</t>
  </si>
  <si>
    <t>2.0</t>
  </si>
  <si>
    <t>สุชาติ</t>
  </si>
  <si>
    <t>องอาจ</t>
  </si>
  <si>
    <t>3860700379557</t>
  </si>
  <si>
    <t xml:space="preserve">50/3 </t>
  </si>
  <si>
    <t>50/3</t>
  </si>
  <si>
    <t>ประดิษฐ์</t>
  </si>
  <si>
    <t>2272</t>
  </si>
  <si>
    <t>24</t>
  </si>
  <si>
    <t>1.0</t>
  </si>
  <si>
    <t>ปรีชา</t>
  </si>
  <si>
    <t>วีระวงศ์</t>
  </si>
  <si>
    <t>3860700359050</t>
  </si>
  <si>
    <t>3/4</t>
  </si>
  <si>
    <t>3/8</t>
  </si>
  <si>
    <t>2274</t>
  </si>
  <si>
    <t>3860700385603</t>
  </si>
  <si>
    <t>47/7</t>
  </si>
  <si>
    <t>2275</t>
  </si>
  <si>
    <t>185</t>
  </si>
  <si>
    <t>พนม</t>
  </si>
  <si>
    <t>2276</t>
  </si>
  <si>
    <t>92.0</t>
  </si>
  <si>
    <t>ผุสดี</t>
  </si>
  <si>
    <t>อุ่ยสันติวงศ์</t>
  </si>
  <si>
    <t>3860500106808</t>
  </si>
  <si>
    <t>2278</t>
  </si>
  <si>
    <t>195</t>
  </si>
  <si>
    <t>มาริสา</t>
  </si>
  <si>
    <t>บุญให้ผล</t>
  </si>
  <si>
    <t>3860700260754</t>
  </si>
  <si>
    <t>2279</t>
  </si>
  <si>
    <t>บุญชอบ</t>
  </si>
  <si>
    <t>ฤทธิ์ธาร</t>
  </si>
  <si>
    <t>3860100028648</t>
  </si>
  <si>
    <t>2280</t>
  </si>
  <si>
    <t>2281</t>
  </si>
  <si>
    <t>234</t>
  </si>
  <si>
    <t>สมชัย</t>
  </si>
  <si>
    <t>จันทร์ทอง</t>
  </si>
  <si>
    <t>3860700264873</t>
  </si>
  <si>
    <t>21398</t>
  </si>
  <si>
    <t>84</t>
  </si>
  <si>
    <t>3020</t>
  </si>
  <si>
    <t>สำราญ</t>
  </si>
  <si>
    <t>วงษ์จีน</t>
  </si>
  <si>
    <t>3860700378461</t>
  </si>
  <si>
    <t>25/3</t>
  </si>
  <si>
    <t>49.0</t>
  </si>
  <si>
    <t>5.0</t>
  </si>
  <si>
    <t>อารี</t>
  </si>
  <si>
    <t>61.0</t>
  </si>
  <si>
    <t>โขมพัตร</t>
  </si>
  <si>
    <t>21</t>
  </si>
  <si>
    <t>68</t>
  </si>
  <si>
    <t>เจิม</t>
  </si>
  <si>
    <t>659</t>
  </si>
  <si>
    <t>ดวงใจ</t>
  </si>
  <si>
    <t>รอดมี</t>
  </si>
  <si>
    <t>3100200343584</t>
  </si>
  <si>
    <t>631</t>
  </si>
  <si>
    <t>77</t>
  </si>
  <si>
    <t>28.0</t>
  </si>
  <si>
    <t>1488</t>
  </si>
  <si>
    <t>330</t>
  </si>
  <si>
    <t>สุทธินันท์</t>
  </si>
  <si>
    <t>รัตนพิทย์</t>
  </si>
  <si>
    <t>3101300107654</t>
  </si>
  <si>
    <t>1/2</t>
  </si>
  <si>
    <t>ห้องเช่า</t>
  </si>
  <si>
    <t>1/4</t>
  </si>
  <si>
    <t>ห้องเช่า(ร้านน้ำแข็ง)</t>
  </si>
  <si>
    <t>1/5</t>
  </si>
  <si>
    <t>1/6</t>
  </si>
  <si>
    <t>1492</t>
  </si>
  <si>
    <t>334</t>
  </si>
  <si>
    <t>ปวันรัตน์</t>
  </si>
  <si>
    <t>ดีรักษา</t>
  </si>
  <si>
    <t>2860700018190</t>
  </si>
  <si>
    <t>8222</t>
  </si>
  <si>
    <t>1514</t>
  </si>
  <si>
    <t>รัตนวรรณ</t>
  </si>
  <si>
    <t>นิลพัฒน์</t>
  </si>
  <si>
    <t>3860700425141</t>
  </si>
  <si>
    <t>39/5</t>
  </si>
  <si>
    <t>39/6</t>
  </si>
  <si>
    <t>39/7</t>
  </si>
  <si>
    <t>รัชเดช</t>
  </si>
  <si>
    <t>บุณยาคม</t>
  </si>
  <si>
    <t>8221</t>
  </si>
  <si>
    <t>31</t>
  </si>
  <si>
    <t>1513</t>
  </si>
  <si>
    <t>อู่</t>
  </si>
  <si>
    <t>7670</t>
  </si>
  <si>
    <t>พิสิษฐ์</t>
  </si>
  <si>
    <t>ปานสกุล</t>
  </si>
  <si>
    <t>3860700386138</t>
  </si>
  <si>
    <t xml:space="preserve">51/4 </t>
  </si>
  <si>
    <t>51/4</t>
  </si>
  <si>
    <t>7225</t>
  </si>
  <si>
    <t>1443</t>
  </si>
  <si>
    <t>ชุมพล</t>
  </si>
  <si>
    <t>3860700389480</t>
  </si>
  <si>
    <t>ภัทธนกฤติ</t>
  </si>
  <si>
    <t>34/4</t>
  </si>
  <si>
    <t>หลังที่ 2</t>
  </si>
  <si>
    <t>21877</t>
  </si>
  <si>
    <t>151</t>
  </si>
  <si>
    <t>3086</t>
  </si>
  <si>
    <t>เกษร</t>
  </si>
  <si>
    <t>คงครุฑ</t>
  </si>
  <si>
    <t>3860700381004</t>
  </si>
  <si>
    <t>8/3</t>
  </si>
  <si>
    <t>8/5</t>
  </si>
  <si>
    <t>8/6</t>
  </si>
  <si>
    <t>8/7</t>
  </si>
  <si>
    <t>7693</t>
  </si>
  <si>
    <t>1530</t>
  </si>
  <si>
    <t>69.1</t>
  </si>
  <si>
    <t>วิภา</t>
  </si>
  <si>
    <t>รัตนาศิลา</t>
  </si>
  <si>
    <t>3860700367800</t>
  </si>
  <si>
    <t>41/3</t>
  </si>
  <si>
    <t>อู่ซ่อมรถ</t>
  </si>
  <si>
    <t>มั่นสกุล</t>
  </si>
  <si>
    <t>3411400206511</t>
  </si>
  <si>
    <t>19405</t>
  </si>
  <si>
    <t>95</t>
  </si>
  <si>
    <t>2480</t>
  </si>
  <si>
    <t>วิมล</t>
  </si>
  <si>
    <t>ถึงชุมพร</t>
  </si>
  <si>
    <t>3100600151798</t>
  </si>
  <si>
    <t>โกดังมะพร้าว</t>
  </si>
  <si>
    <t>9489</t>
  </si>
  <si>
    <t>1567</t>
  </si>
  <si>
    <t>เจซี แอสเซทคอร์ปอเรชั่น จำกัด</t>
  </si>
  <si>
    <t>23/3</t>
  </si>
  <si>
    <t>เพชรเกษม</t>
  </si>
  <si>
    <t>ยายชา</t>
  </si>
  <si>
    <t>สามพราน</t>
  </si>
  <si>
    <t>9479</t>
  </si>
  <si>
    <t>1380</t>
  </si>
  <si>
    <t>กมล</t>
  </si>
  <si>
    <t>5860790001512</t>
  </si>
  <si>
    <t>2951</t>
  </si>
  <si>
    <t>692</t>
  </si>
  <si>
    <t>กุหลาบ</t>
  </si>
  <si>
    <t>3860700424978</t>
  </si>
  <si>
    <t>1037</t>
  </si>
  <si>
    <t>78</t>
  </si>
  <si>
    <t>224</t>
  </si>
  <si>
    <t>วลัยลักษณ์</t>
  </si>
  <si>
    <t>เตชะกัมพลสารกิจ</t>
  </si>
  <si>
    <t>3860700370088</t>
  </si>
  <si>
    <t>ร้านก๋วยเตี๋ยว</t>
  </si>
  <si>
    <t>18011</t>
  </si>
  <si>
    <t>2335</t>
  </si>
  <si>
    <t>3860700376728</t>
  </si>
  <si>
    <t>1/1</t>
  </si>
  <si>
    <t>รุ่งนภา</t>
  </si>
  <si>
    <t>2252</t>
  </si>
  <si>
    <t>3860700386512</t>
  </si>
  <si>
    <t>18584</t>
  </si>
  <si>
    <t>2460</t>
  </si>
  <si>
    <t>74.1</t>
  </si>
  <si>
    <t>สุมล</t>
  </si>
  <si>
    <t>5860790007294</t>
  </si>
  <si>
    <t>10/8</t>
  </si>
  <si>
    <t>1605</t>
  </si>
  <si>
    <t>487</t>
  </si>
  <si>
    <t>ติรกา</t>
  </si>
  <si>
    <t>3860800080341</t>
  </si>
  <si>
    <t>150/5</t>
  </si>
  <si>
    <t>150/1</t>
  </si>
  <si>
    <t>บ้านเช่า</t>
  </si>
  <si>
    <t>150/2</t>
  </si>
  <si>
    <t>1441</t>
  </si>
  <si>
    <t>47</t>
  </si>
  <si>
    <t>275</t>
  </si>
  <si>
    <t>ทตยพรรณ</t>
  </si>
  <si>
    <t>ขาวละอุ่น</t>
  </si>
  <si>
    <t>3860700372919</t>
  </si>
  <si>
    <t xml:space="preserve">75/1 </t>
  </si>
  <si>
    <t>75/1</t>
  </si>
  <si>
    <t>11452</t>
  </si>
  <si>
    <t>1879</t>
  </si>
  <si>
    <t>เชิงไกรยัง</t>
  </si>
  <si>
    <t>3860700369951</t>
  </si>
  <si>
    <t>28/2</t>
  </si>
  <si>
    <t>1015</t>
  </si>
  <si>
    <t>ประกอบ</t>
  </si>
  <si>
    <t>3860700396320</t>
  </si>
  <si>
    <t xml:space="preserve">69/1 </t>
  </si>
  <si>
    <t>69/1</t>
  </si>
  <si>
    <t>23249</t>
  </si>
  <si>
    <t>3832</t>
  </si>
  <si>
    <t>61.1</t>
  </si>
  <si>
    <t>สมพงษ์</t>
  </si>
  <si>
    <t>3860800080359</t>
  </si>
  <si>
    <t>149/3</t>
  </si>
  <si>
    <t>149/4</t>
  </si>
  <si>
    <t>149/5</t>
  </si>
  <si>
    <t>15232</t>
  </si>
  <si>
    <t>2055</t>
  </si>
  <si>
    <t>26.1</t>
  </si>
  <si>
    <t>วันดี</t>
  </si>
  <si>
    <t>มากบำรุง</t>
  </si>
  <si>
    <t>3860700392413</t>
  </si>
  <si>
    <t>2291</t>
  </si>
  <si>
    <t>629</t>
  </si>
  <si>
    <t>3860700372421</t>
  </si>
  <si>
    <t>19735</t>
  </si>
  <si>
    <t>2880</t>
  </si>
  <si>
    <t>กลิ่น</t>
  </si>
  <si>
    <t>นิลพัตร์</t>
  </si>
  <si>
    <t>3860700385671</t>
  </si>
  <si>
    <t>3491</t>
  </si>
  <si>
    <t>938</t>
  </si>
  <si>
    <t>88.0</t>
  </si>
  <si>
    <t>ธีระพงษ์</t>
  </si>
  <si>
    <t xml:space="preserve"> สถานีบริการน้ำมันเชื้อเพลิง</t>
  </si>
  <si>
    <t>ปั๊ม(ลานปั๊ม)</t>
  </si>
  <si>
    <t>22232</t>
  </si>
  <si>
    <t>3131</t>
  </si>
  <si>
    <t>สุพจน์</t>
  </si>
  <si>
    <t>นาควิรัตน์</t>
  </si>
  <si>
    <t>3860700371556</t>
  </si>
  <si>
    <t xml:space="preserve">53/1 </t>
  </si>
  <si>
    <t>20465</t>
  </si>
  <si>
    <t>2928</t>
  </si>
  <si>
    <t>มินทร์รฐา</t>
  </si>
  <si>
    <t>ปัญจพลวราธรณ์</t>
  </si>
  <si>
    <t>3860700284254</t>
  </si>
  <si>
    <t>ธนาคารกรุงไทย ฝ่ายสินทรัพย์พร้อมขาย เลขที่ 10 อาคาร 2</t>
  </si>
  <si>
    <t>คลองเตย</t>
  </si>
  <si>
    <t>2990</t>
  </si>
  <si>
    <t>872</t>
  </si>
  <si>
    <t>เครือวรรณ</t>
  </si>
  <si>
    <t>ทรัพย์หนุน</t>
  </si>
  <si>
    <t>3860700279731</t>
  </si>
  <si>
    <t>3/1</t>
  </si>
  <si>
    <t>นิสี</t>
  </si>
  <si>
    <t>3860700357618</t>
  </si>
  <si>
    <t>ขายก๋วยเตี๋ยว</t>
  </si>
  <si>
    <t>15164</t>
  </si>
  <si>
    <t>1987</t>
  </si>
  <si>
    <t>94.1</t>
  </si>
  <si>
    <t>กรรณิการ์</t>
  </si>
  <si>
    <t>บุญพัฒน์</t>
  </si>
  <si>
    <t>3860700390526</t>
  </si>
  <si>
    <t>ลัดดาวัลย์</t>
  </si>
  <si>
    <t>ร้านอาหาร</t>
  </si>
  <si>
    <t>2236</t>
  </si>
  <si>
    <t>557</t>
  </si>
  <si>
    <t>ปรัชญา</t>
  </si>
  <si>
    <t>แก้วประไพ</t>
  </si>
  <si>
    <t>3860700379212</t>
  </si>
  <si>
    <t>106/1</t>
  </si>
  <si>
    <t>18033</t>
  </si>
  <si>
    <t>2358</t>
  </si>
  <si>
    <t>จิระวรรณ</t>
  </si>
  <si>
    <t>นุชนารถ</t>
  </si>
  <si>
    <t>3859900015131</t>
  </si>
  <si>
    <t>97/1</t>
  </si>
  <si>
    <t>รับซื้อยาง</t>
  </si>
  <si>
    <t>3555</t>
  </si>
  <si>
    <t>1027</t>
  </si>
  <si>
    <t>18.0</t>
  </si>
  <si>
    <t>สวนปาล์ม</t>
  </si>
  <si>
    <t>กลุ่มปาล์มธรรมชาติ</t>
  </si>
  <si>
    <t>จำกัด</t>
  </si>
  <si>
    <t>3/6</t>
  </si>
  <si>
    <t>ออฟฟิต</t>
  </si>
  <si>
    <t>20602</t>
  </si>
  <si>
    <t>2937</t>
  </si>
  <si>
    <t>ประสิทธิ์</t>
  </si>
  <si>
    <t>ธนูศิลป์</t>
  </si>
  <si>
    <t>3869900091679</t>
  </si>
  <si>
    <t>เรืองศักดิ์</t>
  </si>
  <si>
    <t>7271</t>
  </si>
  <si>
    <t>1505</t>
  </si>
  <si>
    <t>อุทิศ</t>
  </si>
  <si>
    <t>3860700363162</t>
  </si>
  <si>
    <t>17982</t>
  </si>
  <si>
    <t>2243</t>
  </si>
  <si>
    <t>แอมรินทร์</t>
  </si>
  <si>
    <t>วรรณศรี</t>
  </si>
  <si>
    <t>1849700008470</t>
  </si>
  <si>
    <t>555/108</t>
  </si>
  <si>
    <t xml:space="preserve">มหาสวัสดิ์ </t>
  </si>
  <si>
    <t>บางกรวย</t>
  </si>
  <si>
    <t>เสาสัญญาณ</t>
  </si>
  <si>
    <t>บ.ดีแทค</t>
  </si>
  <si>
    <t>57</t>
  </si>
  <si>
    <t>663</t>
  </si>
  <si>
    <t>มะลิ</t>
  </si>
  <si>
    <t>พรหมรัตน์</t>
  </si>
  <si>
    <t>3860400403924</t>
  </si>
  <si>
    <t>ร้านทำเหล็กดัด</t>
  </si>
  <si>
    <t>เอกสิทธิ์</t>
  </si>
  <si>
    <t>23100</t>
  </si>
  <si>
    <t>3207</t>
  </si>
  <si>
    <t>คณิตา</t>
  </si>
  <si>
    <t>3860700388670</t>
  </si>
  <si>
    <t>1050</t>
  </si>
  <si>
    <t>241</t>
  </si>
  <si>
    <t>จ่าสิบเอก</t>
  </si>
  <si>
    <t>อรรถพล</t>
  </si>
  <si>
    <t>หนูบรรจง</t>
  </si>
  <si>
    <t>3850100095132</t>
  </si>
  <si>
    <t>เลี้ยงไก่</t>
  </si>
  <si>
    <t>23248</t>
  </si>
  <si>
    <t>3831</t>
  </si>
  <si>
    <t>ภุชงค์</t>
  </si>
  <si>
    <t>150/3</t>
  </si>
  <si>
    <t>19812</t>
  </si>
  <si>
    <t>2888</t>
  </si>
  <si>
    <t>สันติ</t>
  </si>
  <si>
    <t>3110401466861</t>
  </si>
  <si>
    <t>227/7</t>
  </si>
  <si>
    <t>สำโรง</t>
  </si>
  <si>
    <t>พระประแดง</t>
  </si>
  <si>
    <t>18386</t>
  </si>
  <si>
    <t>2448</t>
  </si>
  <si>
    <t>ปัญญา</t>
  </si>
  <si>
    <t>หนูอิ่ม</t>
  </si>
  <si>
    <t>3860700357715</t>
  </si>
  <si>
    <t>โรงรับซื้อกุ้ง</t>
  </si>
  <si>
    <t>658</t>
  </si>
  <si>
    <t>ภุชพงษ์</t>
  </si>
  <si>
    <t>3860700377147</t>
  </si>
  <si>
    <t>9/2</t>
  </si>
  <si>
    <t xml:space="preserve"> ตึกแถว</t>
  </si>
  <si>
    <t>9/3</t>
  </si>
  <si>
    <t>9/4</t>
  </si>
  <si>
    <t>9/5</t>
  </si>
  <si>
    <t>9/6</t>
  </si>
  <si>
    <t>9/7</t>
  </si>
  <si>
    <t>9/8</t>
  </si>
  <si>
    <t>9/9</t>
  </si>
  <si>
    <t>9/10</t>
  </si>
  <si>
    <t>601</t>
  </si>
  <si>
    <t>กชมน</t>
  </si>
  <si>
    <t>สถาพรนุวงศ์</t>
  </si>
  <si>
    <t>3341400249815</t>
  </si>
  <si>
    <t>23/1</t>
  </si>
  <si>
    <t>คลังสินค้า</t>
  </si>
  <si>
    <t>7675</t>
  </si>
  <si>
    <t>1379</t>
  </si>
  <si>
    <t>ช่วยเพชร</t>
  </si>
  <si>
    <t>3860700252778</t>
  </si>
  <si>
    <t>38/1</t>
  </si>
  <si>
    <t>โรงขนมจีน</t>
  </si>
  <si>
    <t>6479</t>
  </si>
  <si>
    <t>1373</t>
  </si>
  <si>
    <t>อุทัย</t>
  </si>
  <si>
    <t>ถึงเสียบญวน</t>
  </si>
  <si>
    <t>3860700388879</t>
  </si>
  <si>
    <t>พิมพา</t>
  </si>
  <si>
    <t>7669</t>
  </si>
  <si>
    <t>86</t>
  </si>
  <si>
    <t>สมรัก</t>
  </si>
  <si>
    <t>3860700383660</t>
  </si>
  <si>
    <t>2952</t>
  </si>
  <si>
    <t>693</t>
  </si>
  <si>
    <t>ณรงค์</t>
  </si>
  <si>
    <t>3860700387401</t>
  </si>
  <si>
    <t>ลานปาล์ม</t>
  </si>
  <si>
    <t>บ้านพักคนงาน</t>
  </si>
  <si>
    <t>17721</t>
  </si>
  <si>
    <t>2324</t>
  </si>
  <si>
    <t>ชัด</t>
  </si>
  <si>
    <t>3860700378798</t>
  </si>
  <si>
    <t>98/119</t>
  </si>
  <si>
    <t>นาทุ่ง</t>
  </si>
  <si>
    <t>เมืองชุมพร</t>
  </si>
  <si>
    <t>760</t>
  </si>
  <si>
    <t>อัมพิกา</t>
  </si>
  <si>
    <t>อนุรักษ์กุล</t>
  </si>
  <si>
    <t>3100201147843</t>
  </si>
  <si>
    <t>โรงงานผลิตใยมะพร้าว</t>
  </si>
  <si>
    <t>โรงซ่อมเครื่องจักร</t>
  </si>
  <si>
    <t>โรงบดเปลือกมะพร้าว</t>
  </si>
  <si>
    <t>โรงบดมะพร้าว</t>
  </si>
  <si>
    <t>18726</t>
  </si>
  <si>
    <t>2533</t>
  </si>
  <si>
    <t>3860700363189</t>
  </si>
  <si>
    <t>นพดล</t>
  </si>
  <si>
    <t>ผกา</t>
  </si>
  <si>
    <t>วานวงค์</t>
  </si>
  <si>
    <t>7703</t>
  </si>
  <si>
    <t>ทิพย์พวรรณ</t>
  </si>
  <si>
    <t>3860700454133</t>
  </si>
  <si>
    <t>16790</t>
  </si>
  <si>
    <t>2140</t>
  </si>
  <si>
    <t>28.1</t>
  </si>
  <si>
    <t>จุฬาพร</t>
  </si>
  <si>
    <t>แดงศิริ</t>
  </si>
  <si>
    <t>3860700383112</t>
  </si>
  <si>
    <t>94/2</t>
  </si>
  <si>
    <t>14972</t>
  </si>
  <si>
    <t>1915</t>
  </si>
  <si>
    <t>51/5</t>
  </si>
  <si>
    <t>51/6</t>
  </si>
  <si>
    <t>51/7</t>
  </si>
  <si>
    <t>ร้านค้า(เช่า)</t>
  </si>
  <si>
    <t>87</t>
  </si>
  <si>
    <t>263</t>
  </si>
  <si>
    <t>9490</t>
  </si>
  <si>
    <t>1568</t>
  </si>
  <si>
    <t>นาม</t>
  </si>
  <si>
    <t>3860700368954</t>
  </si>
  <si>
    <t>39/1</t>
  </si>
  <si>
    <t>16887</t>
  </si>
  <si>
    <t>58</t>
  </si>
  <si>
    <t>วิภาวี</t>
  </si>
  <si>
    <t>3860700396168</t>
  </si>
  <si>
    <t>23605</t>
  </si>
  <si>
    <t>3880</t>
  </si>
  <si>
    <t>พร้อมสกุล</t>
  </si>
  <si>
    <t>3860700349470</t>
  </si>
  <si>
    <t>3632</t>
  </si>
  <si>
    <t>1148</t>
  </si>
  <si>
    <t>จำเนียร</t>
  </si>
  <si>
    <t>หลักซั้ว</t>
  </si>
  <si>
    <t>3860700365513</t>
  </si>
  <si>
    <t>95/1</t>
  </si>
  <si>
    <t>ศูนย์เรียนรู้</t>
  </si>
  <si>
    <t>สมคิด</t>
  </si>
  <si>
    <t>3581</t>
  </si>
  <si>
    <t>19/1</t>
  </si>
  <si>
    <t>19/2</t>
  </si>
  <si>
    <t>19/3</t>
  </si>
  <si>
    <t>19/4</t>
  </si>
  <si>
    <t>ให้เช่า</t>
  </si>
  <si>
    <t>1029</t>
  </si>
  <si>
    <t>216</t>
  </si>
  <si>
    <t>วีระ</t>
  </si>
  <si>
    <t>ริดภูบรรณ์</t>
  </si>
  <si>
    <t>3860700372749</t>
  </si>
  <si>
    <t>1597</t>
  </si>
  <si>
    <t>477</t>
  </si>
  <si>
    <t>ไชยพงษ์</t>
  </si>
  <si>
    <t>3860700360627</t>
  </si>
  <si>
    <t>ร้านขายขนม</t>
  </si>
  <si>
    <t>ศิริลักษณ์</t>
  </si>
  <si>
    <t>มุลกุณี</t>
  </si>
  <si>
    <t>9494</t>
  </si>
  <si>
    <t>1572</t>
  </si>
  <si>
    <t>111.75</t>
  </si>
  <si>
    <t>40/4</t>
  </si>
  <si>
    <t>ครัวแม่สร้อย</t>
  </si>
  <si>
    <t>อมร</t>
  </si>
  <si>
    <t>ศรีละวรรณ์</t>
  </si>
  <si>
    <t>ร้านดู๋ดี๋</t>
  </si>
  <si>
    <t>นุจรินทร์</t>
  </si>
  <si>
    <t>พัฒนกายล</t>
  </si>
  <si>
    <t>40/5</t>
  </si>
  <si>
    <t>16068</t>
  </si>
  <si>
    <t>2139</t>
  </si>
  <si>
    <t>73.1</t>
  </si>
  <si>
    <t>1825.1</t>
  </si>
  <si>
    <t>ภิรมย์</t>
  </si>
  <si>
    <t>ภูมิสุวรรณ</t>
  </si>
  <si>
    <t>3860700395781</t>
  </si>
  <si>
    <t>192</t>
  </si>
  <si>
    <t>สิริรักษ์</t>
  </si>
  <si>
    <t>2337</t>
  </si>
  <si>
    <t>734</t>
  </si>
  <si>
    <t>ม.6 ต. ท่าหิน</t>
  </si>
  <si>
    <t>สุภาพร</t>
  </si>
  <si>
    <t>3860700371505</t>
  </si>
  <si>
    <t xml:space="preserve">27/2 </t>
  </si>
  <si>
    <t>9475</t>
  </si>
  <si>
    <t>1324</t>
  </si>
  <si>
    <t>3860700383015</t>
  </si>
  <si>
    <t>9484</t>
  </si>
  <si>
    <t>93</t>
  </si>
  <si>
    <t>1467</t>
  </si>
  <si>
    <t>ไตรลาศ</t>
  </si>
  <si>
    <t>3860700389617</t>
  </si>
  <si>
    <t>109/1</t>
  </si>
  <si>
    <t>109/3</t>
  </si>
  <si>
    <t>176</t>
  </si>
  <si>
    <t>เดือนฉาย</t>
  </si>
  <si>
    <t>นาคนิยม</t>
  </si>
  <si>
    <t>2344</t>
  </si>
  <si>
    <t>54</t>
  </si>
  <si>
    <t>45.0</t>
  </si>
  <si>
    <t>3860700382906</t>
  </si>
  <si>
    <t>16813</t>
  </si>
  <si>
    <t>531</t>
  </si>
  <si>
    <t>นิพนธ์</t>
  </si>
  <si>
    <t>3860700374211</t>
  </si>
  <si>
    <t>ร้านตัดผม</t>
  </si>
  <si>
    <t>วรรณี</t>
  </si>
  <si>
    <t>147/1</t>
  </si>
  <si>
    <t>15157</t>
  </si>
  <si>
    <t>1980</t>
  </si>
  <si>
    <t>93.1</t>
  </si>
  <si>
    <t>วรรษา</t>
  </si>
  <si>
    <t>อินทร์ทอง</t>
  </si>
  <si>
    <t>1869900256701</t>
  </si>
  <si>
    <t>7688</t>
  </si>
  <si>
    <t>มะนิจ</t>
  </si>
  <si>
    <t>ไข้บวช</t>
  </si>
  <si>
    <t>3860700367681</t>
  </si>
  <si>
    <t>16812</t>
  </si>
  <si>
    <t>2148</t>
  </si>
  <si>
    <t>ภัทรานิษฐ์</t>
  </si>
  <si>
    <t>ศรีสุโข</t>
  </si>
  <si>
    <t>3801000138574</t>
  </si>
  <si>
    <t>90/2</t>
  </si>
  <si>
    <t>กฤตภาส</t>
  </si>
  <si>
    <t>ตันติศิวกุล</t>
  </si>
  <si>
    <t>3553</t>
  </si>
  <si>
    <t>1025</t>
  </si>
  <si>
    <t>อุไร</t>
  </si>
  <si>
    <t>ฉิมวาส</t>
  </si>
  <si>
    <t>3860700357171</t>
  </si>
  <si>
    <t>เพิงร้านก๋วยเตี๋ยว</t>
  </si>
  <si>
    <t>รัชนี</t>
  </si>
  <si>
    <t>นาครักษ์</t>
  </si>
  <si>
    <t>14983</t>
  </si>
  <si>
    <t>1926</t>
  </si>
  <si>
    <t>อนงค์</t>
  </si>
  <si>
    <t>3860700288349</t>
  </si>
  <si>
    <t>58/1</t>
  </si>
  <si>
    <t>160</t>
  </si>
  <si>
    <t>15178</t>
  </si>
  <si>
    <t>2001</t>
  </si>
  <si>
    <t>83.1</t>
  </si>
  <si>
    <t>883.1</t>
  </si>
  <si>
    <t>18284</t>
  </si>
  <si>
    <t>85</t>
  </si>
  <si>
    <t>2414</t>
  </si>
  <si>
    <t>14.0</t>
  </si>
  <si>
    <t>นิพัทธ์</t>
  </si>
  <si>
    <t>คุ้มครอง</t>
  </si>
  <si>
    <t>3860800090192</t>
  </si>
  <si>
    <t xml:space="preserve">89/2 </t>
  </si>
  <si>
    <t>89/5</t>
  </si>
  <si>
    <t>89/6</t>
  </si>
  <si>
    <t>89/7</t>
  </si>
  <si>
    <t>89/8</t>
  </si>
  <si>
    <t>89/9</t>
  </si>
  <si>
    <t>89/10</t>
  </si>
  <si>
    <t>89/11</t>
  </si>
  <si>
    <t>ร้านก๋วยเตี๋ยว (เช่า)</t>
  </si>
  <si>
    <t>89/12</t>
  </si>
  <si>
    <t>ร้านตัดผมชาย (เช่า)</t>
  </si>
  <si>
    <t>89/13</t>
  </si>
  <si>
    <t>89/14</t>
  </si>
  <si>
    <t>3717</t>
  </si>
  <si>
    <t>1161</t>
  </si>
  <si>
    <t>53.1</t>
  </si>
  <si>
    <t>พรมประเสริฐ</t>
  </si>
  <si>
    <t>3860700364894</t>
  </si>
  <si>
    <t>เตาย่างมะพร้าว</t>
  </si>
  <si>
    <t>20313</t>
  </si>
  <si>
    <t>81</t>
  </si>
  <si>
    <t>2914</t>
  </si>
  <si>
    <t>สายัณ</t>
  </si>
  <si>
    <t>ครุฑไชยันต์</t>
  </si>
  <si>
    <t>3860700378968</t>
  </si>
  <si>
    <t>19734</t>
  </si>
  <si>
    <t>3133</t>
  </si>
  <si>
    <t>เรืออากาศโท</t>
  </si>
  <si>
    <t>วิทยา</t>
  </si>
  <si>
    <t>ธนกุลวิสิษ</t>
  </si>
  <si>
    <t>3419900261578</t>
  </si>
  <si>
    <t xml:space="preserve">9/5 </t>
  </si>
  <si>
    <t>2235</t>
  </si>
  <si>
    <t>555</t>
  </si>
  <si>
    <t>39.0</t>
  </si>
  <si>
    <t>มาโนชญ์</t>
  </si>
  <si>
    <t>สมประสงค์</t>
  </si>
  <si>
    <t>3860700375179</t>
  </si>
  <si>
    <t>108/2</t>
  </si>
  <si>
    <t>ร้านรับซื้อมะพร้าว</t>
  </si>
  <si>
    <t>3614</t>
  </si>
  <si>
    <t>3619</t>
  </si>
  <si>
    <t>1129</t>
  </si>
  <si>
    <t>พรธิภา</t>
  </si>
  <si>
    <t>นัทธี</t>
  </si>
  <si>
    <t>3860700364550</t>
  </si>
  <si>
    <t>3860700364525</t>
  </si>
  <si>
    <t>3030</t>
  </si>
  <si>
    <t>935</t>
  </si>
  <si>
    <t>543</t>
  </si>
  <si>
    <t>สุกัญญา</t>
  </si>
  <si>
    <t>วีระกูล</t>
  </si>
  <si>
    <t>3860700301019</t>
  </si>
  <si>
    <t xml:space="preserve">1/3 </t>
  </si>
  <si>
    <t>7176</t>
  </si>
  <si>
    <t>1292</t>
  </si>
  <si>
    <t>ริลรฎา</t>
  </si>
  <si>
    <t>ใยยอง</t>
  </si>
  <si>
    <t>1869900098359</t>
  </si>
  <si>
    <t>17715</t>
  </si>
  <si>
    <t>2313</t>
  </si>
  <si>
    <t>สายันต์</t>
  </si>
  <si>
    <t>3860700370118</t>
  </si>
  <si>
    <t>14/4</t>
  </si>
  <si>
    <t>34/2</t>
  </si>
  <si>
    <t>19574</t>
  </si>
  <si>
    <t>2865</t>
  </si>
  <si>
    <t>สัญญา</t>
  </si>
  <si>
    <t>พิมลรัตน์</t>
  </si>
  <si>
    <t>3860700389056</t>
  </si>
  <si>
    <t xml:space="preserve">94/1 </t>
  </si>
  <si>
    <t>94/1</t>
  </si>
  <si>
    <t>บริการเช่าเครื่องครัว</t>
  </si>
  <si>
    <t>2965</t>
  </si>
  <si>
    <t>62</t>
  </si>
  <si>
    <t>840</t>
  </si>
  <si>
    <t>รณภูมิ</t>
  </si>
  <si>
    <t>21906</t>
  </si>
  <si>
    <t>3091</t>
  </si>
  <si>
    <t>วรรณวิษา</t>
  </si>
  <si>
    <t>3860700388378</t>
  </si>
  <si>
    <t>9491</t>
  </si>
  <si>
    <t>1569</t>
  </si>
  <si>
    <t>7682</t>
  </si>
  <si>
    <t>34</t>
  </si>
  <si>
    <t>1510</t>
  </si>
  <si>
    <t>ศรีประไพ</t>
  </si>
  <si>
    <t>1869900029128</t>
  </si>
  <si>
    <t>ขายอาหารกุ้ง</t>
  </si>
  <si>
    <t>7681</t>
  </si>
  <si>
    <t>33</t>
  </si>
  <si>
    <t>1509</t>
  </si>
  <si>
    <t>29.0</t>
  </si>
  <si>
    <t>ทินกร</t>
  </si>
  <si>
    <t>7159</t>
  </si>
  <si>
    <t>88</t>
  </si>
  <si>
    <t>1223</t>
  </si>
  <si>
    <t>ไชยวัฒน์</t>
  </si>
  <si>
    <t>วงษ์ทอง</t>
  </si>
  <si>
    <t>3860700046540</t>
  </si>
  <si>
    <t>440</t>
  </si>
  <si>
    <t>พชรพรรณ</t>
  </si>
  <si>
    <t>เดชสุวรรณ</t>
  </si>
  <si>
    <t>18010</t>
  </si>
  <si>
    <t>2334</t>
  </si>
  <si>
    <t>พรรณทิพย์</t>
  </si>
  <si>
    <t>3100100773439</t>
  </si>
  <si>
    <t>โรงผลิตน้ำดื่ม</t>
  </si>
  <si>
    <t>โรงเก็บของ</t>
  </si>
  <si>
    <t>1471</t>
  </si>
  <si>
    <t>313</t>
  </si>
  <si>
    <t>อาภรณ์</t>
  </si>
  <si>
    <t>วงศ์สงวน</t>
  </si>
  <si>
    <t>3860700368407</t>
  </si>
  <si>
    <t>ซุ้มอาหาร</t>
  </si>
  <si>
    <t>โรงตั้งโต๊ะอาหาร</t>
  </si>
  <si>
    <t>7/1</t>
  </si>
  <si>
    <t>332</t>
  </si>
  <si>
    <t>จรัส</t>
  </si>
  <si>
    <t>ศิลปเสวตร์</t>
  </si>
  <si>
    <t>3849900174221</t>
  </si>
  <si>
    <t>2051</t>
  </si>
  <si>
    <t>28</t>
  </si>
  <si>
    <t>556</t>
  </si>
  <si>
    <t>เพ็ญศรี</t>
  </si>
  <si>
    <t>คนเพียร</t>
  </si>
  <si>
    <t>3860700375047</t>
  </si>
  <si>
    <t>1599</t>
  </si>
  <si>
    <t>481</t>
  </si>
  <si>
    <t>สงวน</t>
  </si>
  <si>
    <t>3860700371491</t>
  </si>
  <si>
    <t>3703</t>
  </si>
  <si>
    <t>วิจิตร์</t>
  </si>
  <si>
    <t>ไชยชนะ</t>
  </si>
  <si>
    <t>3860700365076</t>
  </si>
  <si>
    <t>3721</t>
  </si>
  <si>
    <t>1204</t>
  </si>
  <si>
    <t>วิเชียร</t>
  </si>
  <si>
    <t>นิลทสงค์</t>
  </si>
  <si>
    <t>3860700362638</t>
  </si>
  <si>
    <t>19281</t>
  </si>
  <si>
    <t>90</t>
  </si>
  <si>
    <t>2832</t>
  </si>
  <si>
    <t>3809900280056</t>
  </si>
  <si>
    <t>89/2</t>
  </si>
  <si>
    <t>1071</t>
  </si>
  <si>
    <t>3860700369152</t>
  </si>
  <si>
    <t xml:space="preserve">21 </t>
  </si>
  <si>
    <t>15195</t>
  </si>
  <si>
    <t>2018</t>
  </si>
  <si>
    <t>คุณหญิง</t>
  </si>
  <si>
    <t>สุรีพันธ์</t>
  </si>
  <si>
    <t>มณีวัต</t>
  </si>
  <si>
    <t>3100602897924</t>
  </si>
  <si>
    <t>บมจ.</t>
  </si>
  <si>
    <t>วิจิตรภัณฑ์ ปาล์มออยล์</t>
  </si>
  <si>
    <t>68/5</t>
  </si>
  <si>
    <t>สำนักงานความสูงไม่เกิน 5 ชั้น</t>
  </si>
  <si>
    <t>โรงเก็บตาชั่ง</t>
  </si>
  <si>
    <t>ป่าควนหมี</t>
  </si>
  <si>
    <t>วิลัยวรรณ</t>
  </si>
  <si>
    <t>แสนแก้ว</t>
  </si>
  <si>
    <t>79/2</t>
  </si>
  <si>
    <t>94/4</t>
  </si>
  <si>
    <t>38607003878860</t>
  </si>
  <si>
    <t>94/5</t>
  </si>
  <si>
    <t>94/6</t>
  </si>
  <si>
    <t>เสริมสวย (เช่า)</t>
  </si>
  <si>
    <t>123</t>
  </si>
  <si>
    <t>นายยุทธนา  แสงสุริย์</t>
  </si>
  <si>
    <t>นายวีระยุทธ  คล้ายน้อย</t>
  </si>
  <si>
    <t>นางดารารัตน์  จันทร์น้อย</t>
  </si>
  <si>
    <t>นางลำดวน  เกตุแก้ว</t>
  </si>
  <si>
    <t>นางวัฒนา  พรหมจรรย์</t>
  </si>
  <si>
    <t>นายหนูแสน  เกื้อกาญจน์</t>
  </si>
  <si>
    <t>นายสมโภช  ยังสุข</t>
  </si>
  <si>
    <t>นายจำเลือง  ภู่ขวัญเมือง</t>
  </si>
  <si>
    <t>นางกุศล  ปานเพชร</t>
  </si>
  <si>
    <t>นางศรัณภัสร์  โอภาธันยพงศ์</t>
  </si>
  <si>
    <t>นางสาวสารภี  ยังสุข</t>
  </si>
  <si>
    <t>นายนฤปชัย  ยังสุข</t>
  </si>
  <si>
    <t>นางนิษถา  บุตรแก้ว</t>
  </si>
  <si>
    <t>นางจิระฐาภรณ์  สีพูแพน</t>
  </si>
  <si>
    <t>นางละเอียด  ตุงโสธานนท์</t>
  </si>
  <si>
    <t>นายวิสุทธิ์  นิลเขาปีป</t>
  </si>
  <si>
    <t>นายถนอม  ทองมาก</t>
  </si>
  <si>
    <t>นายโกวิทย์  สุดสวาสดิ์</t>
  </si>
  <si>
    <t>นายสมปอง  ทองมี</t>
  </si>
  <si>
    <t>นายอัมพร  บุญเกิด</t>
  </si>
  <si>
    <t xml:space="preserve">บริษัท จำกัดเซ็นทาโกฟาร์ม   </t>
  </si>
  <si>
    <t>นายอนันต์  ยังสุข</t>
  </si>
  <si>
    <t>นางจรรยา  บุญช่วย</t>
  </si>
  <si>
    <t>นางพิมพร  ฉิมทัต</t>
  </si>
  <si>
    <t>นายสุธง  มณีวงศ์</t>
  </si>
  <si>
    <t>นางสุพิศ  พรหมสวัสดิ์</t>
  </si>
  <si>
    <t>นายสานิตย์  ชังสัจจา</t>
  </si>
  <si>
    <t>นายพัตร  มันติวัช</t>
  </si>
  <si>
    <t>นางสาวเยาวรัตน์  หัตถา</t>
  </si>
  <si>
    <t>บริษัทเจริญโภคภัณฑ์อาหาร  จำกัด (มหาชน)</t>
  </si>
  <si>
    <t>นายเลิบ  บุญพัตร</t>
  </si>
  <si>
    <t>นางอำนวย  ขำบุรี</t>
  </si>
  <si>
    <t>นายกุณฑล  ทองมี</t>
  </si>
  <si>
    <t>นางผ่องพรรณ  แช่มเชียง</t>
  </si>
  <si>
    <t>นางสาวจำเริญ  อักษรกวน</t>
  </si>
  <si>
    <t>นายพนา  พรมมิตร</t>
  </si>
  <si>
    <t>นางกฤษณา  คงมี</t>
  </si>
  <si>
    <t>นางอุบล  ฐินะกุล</t>
  </si>
  <si>
    <t>นายทวีป  บุญพัตร</t>
  </si>
  <si>
    <t>นางไมตรี  พรหมรักษา</t>
  </si>
  <si>
    <t>นางจุรีรัตน์  จันทร์ภักดี</t>
  </si>
  <si>
    <t>นางเสาวรีย์  นวลเจริญ</t>
  </si>
  <si>
    <t>นางกาญจนา  ภู่ขันเงิน</t>
  </si>
  <si>
    <t>นางกิ้มหลัน  เกิดนิล</t>
  </si>
  <si>
    <t>นายพเยาว์  เพชรเขาทอง</t>
  </si>
  <si>
    <t>นายณรงค์ฤทธิ์  หนุนช่วย</t>
  </si>
  <si>
    <t>นางสาวรัตนสิริ  โรยอุตระ</t>
  </si>
  <si>
    <t>นายสุนทร  คงสวี</t>
  </si>
  <si>
    <t>นายชม  เดชบุญพบ</t>
  </si>
  <si>
    <t>นางสาวพรทิพย์  คงมี</t>
  </si>
  <si>
    <t>นายซ้อน  แซ่อุ่ย</t>
  </si>
  <si>
    <t>นายประยงค์  ภู่ขันเงิน</t>
  </si>
  <si>
    <t>นายธีรพงศ์  แสงสุริย์</t>
  </si>
  <si>
    <t>นายประมาณ  โกสิทธิ์</t>
  </si>
  <si>
    <t>นางปราณี  นกเกิด</t>
  </si>
  <si>
    <t>นางศรีสุวรรณ  รอดนาโพธิ์</t>
  </si>
  <si>
    <t>นางปรีญา  ปลอดสุวรรณ</t>
  </si>
  <si>
    <t>นายบัญญัติ  บุญเทศ</t>
  </si>
  <si>
    <t>นายมะเนาว์  ยังสุข</t>
  </si>
  <si>
    <t>นางญาณิศา  ทองคำ</t>
  </si>
  <si>
    <t>นางอุรัตน์  ทองมาก</t>
  </si>
  <si>
    <t>นายบัญชา  ยอดครุฑ</t>
  </si>
  <si>
    <t>นายสมชาย  คำทิพย์</t>
  </si>
  <si>
    <t>นางศิริวรรณ  จันทร์น้อย</t>
  </si>
  <si>
    <t>นางกิ้มหลิน  ผันผล</t>
  </si>
  <si>
    <t>นายพรสิทธิ์  บุญกูล</t>
  </si>
  <si>
    <t>นางมะลิวัลย์  บุญเกิด</t>
  </si>
  <si>
    <t>นางจริยา  สุดสวาสดิ์</t>
  </si>
  <si>
    <t>นายไสว  สุดสวาสดิ์</t>
  </si>
  <si>
    <t>นางสาวทัชชา  สุดสวาสดิ์</t>
  </si>
  <si>
    <t>นางสาวนิตยา  แก้วภักดี</t>
  </si>
  <si>
    <t>นายกัมปนาท  ยีสมัน</t>
  </si>
  <si>
    <t>นางสาวกนกพร  รัตนศิลา</t>
  </si>
  <si>
    <t>นางกิตติมา  ทิชัย</t>
  </si>
  <si>
    <t>นางสุวรรณี  จันทร์น้อย</t>
  </si>
  <si>
    <t>นางลัดดา  ควรหาเวช</t>
  </si>
  <si>
    <t>นางสาวนีรชา  จันทร์สวี</t>
  </si>
  <si>
    <t>นางพูน  โกสิทธิ์</t>
  </si>
  <si>
    <t>นางพยอม  เกษธำรง</t>
  </si>
  <si>
    <t>นายบัณฑิต  พรหมบางญวน</t>
  </si>
  <si>
    <t>นางสาวปราณี  พรหมเจริญ</t>
  </si>
  <si>
    <t>นางวิลาวรรณ  ครุฑวิสัย</t>
  </si>
  <si>
    <t>นายนิกร  อาจหาญ</t>
  </si>
  <si>
    <t>นางจุฑามาศ  แดงสะอาด</t>
  </si>
  <si>
    <t>นางจินดา  เหมาะ</t>
  </si>
  <si>
    <t>นางอำนวย  ชังสัจจา</t>
  </si>
  <si>
    <t>นางเกษศิณี  โรยอุตระ</t>
  </si>
  <si>
    <t>นายชำเลือง  แท่นแก้ว</t>
  </si>
  <si>
    <t>นายพัฒนา  รัตนทวี</t>
  </si>
  <si>
    <t>นายสมใจ  ทองคำ</t>
  </si>
  <si>
    <t>นายสมบัติ  เกิดนำชัย</t>
  </si>
  <si>
    <t>นางเสาวดี  บุญกาศ</t>
  </si>
  <si>
    <t>นางสายพิณ  ไชยต่อเขตต์</t>
  </si>
  <si>
    <t>นางกิ้มหั้ว  กองสุข</t>
  </si>
  <si>
    <t>นายอนุ  สุขแก้ว</t>
  </si>
  <si>
    <t>นางฤดี  ศรีวิสัย</t>
  </si>
  <si>
    <t>นางสาวนิตยา  ไชยต่อเขตต์</t>
  </si>
  <si>
    <t>นางสุรี  ใจเย็น</t>
  </si>
  <si>
    <t>นางกิ้มห้วน  ใจสมคม</t>
  </si>
  <si>
    <t>นายบุญธรรม    บุญพัตร</t>
  </si>
  <si>
    <t>นายเนียน  แสงสุริย์</t>
  </si>
  <si>
    <t>นายบรรเจิด  แก้วบังตู</t>
  </si>
  <si>
    <t>นายเพลิน  นกเกิด</t>
  </si>
  <si>
    <t>นางพิสมัย  กำเหนิดเพชร</t>
  </si>
  <si>
    <t>นางอัญชิสา  เอียดคง</t>
  </si>
  <si>
    <t>นายชัยพร  สกุลปักษ์</t>
  </si>
  <si>
    <t>นางสุรีย์  พรหมเจริญ</t>
  </si>
  <si>
    <t>นางสาวสุพรรณี  นาคสุวรรณ</t>
  </si>
  <si>
    <t>นายจำเริญ  ผุดเพชรแก้ว</t>
  </si>
  <si>
    <t>นางเรียง  พรหมหาญ</t>
  </si>
  <si>
    <t>นางสาวพรรณนิภา  หัตถา</t>
  </si>
  <si>
    <t>นายปรินทร์  พจนปรีชา</t>
  </si>
  <si>
    <t>นางสาวบุญจิน  แสงสุริย์</t>
  </si>
  <si>
    <t>นางวัลลี  เรืองธัมรงค์</t>
  </si>
  <si>
    <t>นางบุญภา  ปิ่นนาค</t>
  </si>
  <si>
    <t>นางจีรภา  มีลาภ</t>
  </si>
  <si>
    <t>นางอำไพ  พลนิล</t>
  </si>
  <si>
    <t>นางจิตรา  หัตถา</t>
  </si>
  <si>
    <t>นางทิน  ง่วนชู</t>
  </si>
  <si>
    <t>นางสาวตะติยา  จินาหุน</t>
  </si>
  <si>
    <t>นายวิวัฒน์  อยู่เย็น</t>
  </si>
  <si>
    <t>นายคำนัน  จันทร์น้อย</t>
  </si>
  <si>
    <t>นางสุกัลยา  สุขเจริญ</t>
  </si>
  <si>
    <t>นายต่อพงค์  โอชิตพงค์</t>
  </si>
  <si>
    <t>นายวิษณุ  โอชิตพงค์</t>
  </si>
  <si>
    <t>นางสุนีย์  แสงสุริย์</t>
  </si>
  <si>
    <t>นายสุรินทร์  จันทร์น้อย</t>
  </si>
  <si>
    <t>นางประภาวัลย์  ทองคำ</t>
  </si>
  <si>
    <t>นางวิไลพร  เกษแก้ว</t>
  </si>
  <si>
    <t>นางจำนรรค์  ไหมพรหม</t>
  </si>
  <si>
    <t>นายบำรุง  นิ่มนวล</t>
  </si>
  <si>
    <t>นางอารีย์  นิ่มนวล</t>
  </si>
  <si>
    <t>นางพยิน  นนทสิงห์</t>
  </si>
  <si>
    <t>นางนิภาพร  เชื้อคำจันทร์</t>
  </si>
  <si>
    <t>นายอุดมศักดิ์  สกุลปักษ์</t>
  </si>
  <si>
    <t>นางกิ้มหลิว  แซ่อุ่ย</t>
  </si>
  <si>
    <t>นางสาววิสุดา  อยู่ทรัพย์</t>
  </si>
  <si>
    <t>จ่าสิบตำรวจสุวัฒน์  จันทร์น้อย</t>
  </si>
  <si>
    <t>นายอุดมศักดิ์  จันทร์น้อย</t>
  </si>
  <si>
    <t>นางสาวจิตติมา  แสงสุริย์</t>
  </si>
  <si>
    <t>นายพิทักษ์  ภู่เจริญ</t>
  </si>
  <si>
    <t>นางสังวาน  ไถลเพ็ชร</t>
  </si>
  <si>
    <t>นางประไพ  บุญเทศ</t>
  </si>
  <si>
    <t>นายสมบูรณ์  สมิทธิวัฒน์</t>
  </si>
  <si>
    <t>นายสัมภาส  ภู่ขันเงิน</t>
  </si>
  <si>
    <t>นางจินตนา  ชุมพรพันธ์</t>
  </si>
  <si>
    <t>นายสุทัศน์  สร้างเลี่ยน</t>
  </si>
  <si>
    <t>นางสาวอัจฉรา  มัชฌิมาภิโร</t>
  </si>
  <si>
    <t>นางสุนี  นาคกล่อม</t>
  </si>
  <si>
    <t>นายพยงค์  จันทร์น้อย</t>
  </si>
  <si>
    <t>นายชัยชนะ  ศรีคง</t>
  </si>
  <si>
    <t>นางโสภา  บุญกูล</t>
  </si>
  <si>
    <t>นางปรานอม  คำนวน</t>
  </si>
  <si>
    <t>นายอนันต์  สุขแก้ว</t>
  </si>
  <si>
    <t>จ่าสิบตำรวจอวยพร  ยังสุข</t>
  </si>
  <si>
    <t>นายนิล  แสมรอด</t>
  </si>
  <si>
    <t>นางจีระ  พ่วงแม่กลอง</t>
  </si>
  <si>
    <t>นางอาทิติยา  วงศ์วัฒนา</t>
  </si>
  <si>
    <t>นายสิริ  ช่วยสุข</t>
  </si>
  <si>
    <t>นางนิภาวรรณ  ชาญกลราวี</t>
  </si>
  <si>
    <t>นางสาวนิยม  แดงแก้ว</t>
  </si>
  <si>
    <t>นางติ๋ว  ตังสุรัตน์</t>
  </si>
  <si>
    <t>นางวรรณา  ชาวนาขา</t>
  </si>
  <si>
    <t>นางจันทรา  สว่างศรี</t>
  </si>
  <si>
    <t>นายสุชาติ  องอาจ</t>
  </si>
  <si>
    <t>นายประดิษฐ์  สกุลปักษ์</t>
  </si>
  <si>
    <t>นายปรีชา  วีระวงศ์</t>
  </si>
  <si>
    <t>นายอัมพร  บุญพัตร</t>
  </si>
  <si>
    <t>นายพนม  บุญพัตร</t>
  </si>
  <si>
    <t>นางผุสดี  อุ่ยสันติวงศ์</t>
  </si>
  <si>
    <t>นางมาริสา  บุญให้ผล</t>
  </si>
  <si>
    <t>นายบุญชอบ  ฤทธิ์ธาร</t>
  </si>
  <si>
    <t>นายสมชัย  จันทร์ทอง</t>
  </si>
  <si>
    <t>นายสุทธินันท์  รัตนพิทย์</t>
  </si>
  <si>
    <t>นางรัตนวรรณ  นิลพัฒน์</t>
  </si>
  <si>
    <t>นายรัชเดช  บุณยาคม</t>
  </si>
  <si>
    <t>นายภัทธนกฤติ  บุณยาคม</t>
  </si>
  <si>
    <t>นางสาวเกษร  คงครุฑ</t>
  </si>
  <si>
    <t>นางวิมล  ถึงชุมพร</t>
  </si>
  <si>
    <t xml:space="preserve">บริษัทเจซี แอสเซทคอร์ปอเรชั่น จำกัด  </t>
  </si>
  <si>
    <t>นายกมล  ผุดเพชรแก้ว</t>
  </si>
  <si>
    <t>นางวลัยลักษณ์  เตชะกัมพลสารกิจ</t>
  </si>
  <si>
    <t>นายเจิม  ภู่ขวัญเมือง</t>
  </si>
  <si>
    <t>นางสาวสุมล  จันทร์น้อย</t>
  </si>
  <si>
    <t>นางสาวติรกา  ทองมี</t>
  </si>
  <si>
    <t>นางทตยพรรณ  ขาวละอุ่น</t>
  </si>
  <si>
    <t>นางจันทรา  เชิงไกรยัง</t>
  </si>
  <si>
    <t>นายประกอบ  ฐินะกุล</t>
  </si>
  <si>
    <t>นายสมพงษ์  ทองมี</t>
  </si>
  <si>
    <t>นางวันดี  มากบำรุง</t>
  </si>
  <si>
    <t>นางโสภา  ทองมี</t>
  </si>
  <si>
    <t>นายสุพจน์  นาควิรัตน์</t>
  </si>
  <si>
    <t>นางเครือวรรณ  ทรัพย์หนุน</t>
  </si>
  <si>
    <t>นางสาวกรรณิการ์  บุญพัฒน์</t>
  </si>
  <si>
    <t>นายปรัชญา  แก้วประไพ</t>
  </si>
  <si>
    <t>นางจิระวรรณ  นุชนารถ</t>
  </si>
  <si>
    <t>บริษัทกลุ่มปาล์มธรรมชาติ  จำกัด</t>
  </si>
  <si>
    <t>นายประสิทธิ์  ธนูศิลป์</t>
  </si>
  <si>
    <t>นางอุทิศ  ยังสุข</t>
  </si>
  <si>
    <t>นางสาวแอมรินทร์  วรรณศรี</t>
  </si>
  <si>
    <t>นางมะลิ  พรหมรัตน์</t>
  </si>
  <si>
    <t>นางคณิตา  สุขแก้ว</t>
  </si>
  <si>
    <t>จ่าสิบเอกอรรถพล  หนูบรรจง</t>
  </si>
  <si>
    <t>นายภุชงค์  ทองมี</t>
  </si>
  <si>
    <t>นายสันติ  ภู่ขวัญเมือง</t>
  </si>
  <si>
    <t>นายปัญญา  หนูอิ่ม</t>
  </si>
  <si>
    <t>นายภุชพงษ์  โขมพัตร</t>
  </si>
  <si>
    <t>นางกชมน  สถาพรนุวงศ์</t>
  </si>
  <si>
    <t>นายสุชาติ  ช่วยเพชร</t>
  </si>
  <si>
    <t>นางอุทัย  ถึงเสียบญวน</t>
  </si>
  <si>
    <t>นายสมรัก  รัตนศิลา</t>
  </si>
  <si>
    <t>นายณรงค์  ผุดเพชรแก้ว</t>
  </si>
  <si>
    <t>นางอัมพิกา  อนุรักษ์กุล</t>
  </si>
  <si>
    <t>นายสุชาติ  บุญเทศ</t>
  </si>
  <si>
    <t>นางสาวทิพย์พวรรณ  ยังสุข</t>
  </si>
  <si>
    <t>นางจุฬาพร  แดงศิริ</t>
  </si>
  <si>
    <t>นายนาม  รัตนพิทย์</t>
  </si>
  <si>
    <t>นางวิภาวี  จันทร์น้อย</t>
  </si>
  <si>
    <t>นางอารีย์  พร้อมสกุล</t>
  </si>
  <si>
    <t>นางจำเนียร  หลักซั้ว</t>
  </si>
  <si>
    <t>นายวีระ  ริดภูบรรณ์</t>
  </si>
  <si>
    <t>นายไชยพงษ์  ทองคำ</t>
  </si>
  <si>
    <t>นายภิรมย์  ภูมิสุวรรณ</t>
  </si>
  <si>
    <t>นางสุภาพร  พรหมบางญวน</t>
  </si>
  <si>
    <t>นางสาวอารี  ผุดเพชรแก้ว</t>
  </si>
  <si>
    <t>นายไตรลาศ  ภู่ขันเงิน</t>
  </si>
  <si>
    <t>นายณรงค์  แสงสุริย์</t>
  </si>
  <si>
    <t>นายนิพนธ์  ทองมี</t>
  </si>
  <si>
    <t>นางสาววรรษา  อินทร์ทอง</t>
  </si>
  <si>
    <t>นางมะนิจ  ไข้บวช</t>
  </si>
  <si>
    <t>นางภัทรานิษฐ์  ศรีสุโข</t>
  </si>
  <si>
    <t>นางอุไร  ฉิมวาส</t>
  </si>
  <si>
    <t>นายอนงค์  ชังสัจจา</t>
  </si>
  <si>
    <t>นายนิพัทธ์  คุ้มครอง</t>
  </si>
  <si>
    <t>นางอารีย์  พรมประเสริฐ</t>
  </si>
  <si>
    <t>นายสายัณ  ครุฑไชยันต์</t>
  </si>
  <si>
    <t>เรืออากาศโทวิทยา  ธนกุลวิสิษ</t>
  </si>
  <si>
    <t>นายมาโนชญ์  สมประสงค์</t>
  </si>
  <si>
    <t>นางพรธิภา  นัทธี</t>
  </si>
  <si>
    <t>นางสุกัญญา  วีระกูล</t>
  </si>
  <si>
    <t>นางสาวริลรฎา  ใยยอง</t>
  </si>
  <si>
    <t>นายสายันต์  แสงสุริย์</t>
  </si>
  <si>
    <t>นายสัญญา  พิมลรัตน์</t>
  </si>
  <si>
    <t>นางสาวศรีประไพ  ควรหาเวช</t>
  </si>
  <si>
    <t>นายไชยวัฒน์  วงษ์ทอง</t>
  </si>
  <si>
    <t>นางพรรณทิพย์  โขมพัตร</t>
  </si>
  <si>
    <t>นางสาวอาภรณ์  วงศ์สงวน</t>
  </si>
  <si>
    <t>นางจรัส  ศิลปเสวตร์</t>
  </si>
  <si>
    <t>นางสงวน  นาควิรัตน์</t>
  </si>
  <si>
    <t>นายวิจิตร์  ไชยชนะ</t>
  </si>
  <si>
    <t>นายวิเชียร  นิลทสงค์</t>
  </si>
  <si>
    <t>นางพรทิพย์  คุ้มครอง</t>
  </si>
  <si>
    <t>นางสาวกรรณิการ์  ฐินะกุล</t>
  </si>
  <si>
    <t xml:space="preserve">บมจ.วิจิตรภัณฑ์ ปาล์มออยล์  </t>
  </si>
  <si>
    <t>นางวิลัยวรรณ  แสนแก้ว</t>
  </si>
  <si>
    <t>นายสมคิด  หลักซั้ว</t>
  </si>
  <si>
    <t>นายโกศล  ยังสุข</t>
  </si>
  <si>
    <t>นายสมชาย  คงมี</t>
  </si>
  <si>
    <t>นายไพสิทธิ์  บุญกูล</t>
  </si>
  <si>
    <t>นายยงยุทธ  ใจเย็น</t>
  </si>
  <si>
    <t xml:space="preserve">นางสาววไลพรเกิดเขาทะลุ  </t>
  </si>
  <si>
    <t>นายจาตุรงค์  ง่วนชู</t>
  </si>
  <si>
    <t>นางพรรธิภา  อิ่มทั่ว</t>
  </si>
  <si>
    <t>นางสาวรุ่งนภา  หนุนช่วย</t>
  </si>
  <si>
    <t>นายธีระพงษ์  อาจหาญ</t>
  </si>
  <si>
    <t>นายอนันต์  นิสี</t>
  </si>
  <si>
    <t>นางสาวลัดดาวัลย์  บุญพัฒน์</t>
  </si>
  <si>
    <t>นายเรืองศักดิ์  ธนูศิลป์</t>
  </si>
  <si>
    <t>นายเอกสิทธิ์  พรหมรัตน์</t>
  </si>
  <si>
    <t>นางพิมพา  ถึงเสียบญวน</t>
  </si>
  <si>
    <t>นายนพดล  บุญเทศ</t>
  </si>
  <si>
    <t>นางผกา  วานวงค์</t>
  </si>
  <si>
    <t>นางสาวศิริลักษณ์  มุลกุณี</t>
  </si>
  <si>
    <t>นางสาวอมร  ศรีละวรรณ์</t>
  </si>
  <si>
    <t>นางสาวนุจรินทร์  พัฒนกายล</t>
  </si>
  <si>
    <t>นางสาวสิริรักษ์  ภูมิสุวรรณ</t>
  </si>
  <si>
    <t>นางสาวเดือนฉาย  นาคนิยม</t>
  </si>
  <si>
    <t>นางวรรณี  ทองมี</t>
  </si>
  <si>
    <t>นายกฤตภาส  ตันติศิวกุล</t>
  </si>
  <si>
    <t>นางรัชนี  นาครักษ์</t>
  </si>
  <si>
    <t>นายกุศล  สุขแก้ว</t>
  </si>
  <si>
    <t>นางรัชนี  แสงสุริย์</t>
  </si>
  <si>
    <t>นายรณภูมิ  บุญพัตร</t>
  </si>
  <si>
    <t>นายทินกร  ควรหาเวช</t>
  </si>
  <si>
    <t>นางสาวพชรพรรณ  เดชสุวรรณ</t>
  </si>
  <si>
    <t>นายสายันต์  แสนแก้ว</t>
  </si>
  <si>
    <t>5028</t>
  </si>
  <si>
    <t>1061</t>
  </si>
  <si>
    <t>13007</t>
  </si>
  <si>
    <t>7101</t>
  </si>
  <si>
    <t>1410</t>
  </si>
  <si>
    <t>1805</t>
  </si>
  <si>
    <t>6655</t>
  </si>
  <si>
    <t>41.25</t>
  </si>
  <si>
    <t>157.5</t>
  </si>
  <si>
    <t>8003.25</t>
  </si>
  <si>
    <t>1708</t>
  </si>
  <si>
    <t>400</t>
  </si>
  <si>
    <t>0.01</t>
  </si>
  <si>
    <t xml:space="preserve"> องค์การบริหารส่วนตำบลท่าหิน</t>
  </si>
  <si>
    <t>0.3</t>
  </si>
  <si>
    <t>3860700389354</t>
  </si>
  <si>
    <t>3860800138829</t>
  </si>
  <si>
    <t>3860700393843</t>
  </si>
  <si>
    <t>3860700367087</t>
  </si>
  <si>
    <t>3860700361534</t>
  </si>
  <si>
    <t>3860700390020</t>
  </si>
  <si>
    <t>3860700390021</t>
  </si>
  <si>
    <t>1869900267657</t>
  </si>
  <si>
    <t>3860700012823</t>
  </si>
  <si>
    <t>3860700393088</t>
  </si>
  <si>
    <t>3860700393089</t>
  </si>
  <si>
    <t>3860700395252</t>
  </si>
  <si>
    <t>3860700393312</t>
  </si>
  <si>
    <t>3860700394068</t>
  </si>
  <si>
    <t>3860700392057</t>
  </si>
  <si>
    <t>3860700380938</t>
  </si>
  <si>
    <t>3860700380939</t>
  </si>
  <si>
    <t>3860700384747</t>
  </si>
  <si>
    <t>3860700384748</t>
  </si>
  <si>
    <t>3860700387126</t>
  </si>
  <si>
    <t>5860790001598</t>
  </si>
  <si>
    <t>3860700290092</t>
  </si>
  <si>
    <t>3860700385581</t>
  </si>
  <si>
    <t>3860700393169</t>
  </si>
  <si>
    <t>3101401101325</t>
  </si>
  <si>
    <t>3860700393916</t>
  </si>
  <si>
    <t>3860700426920</t>
  </si>
  <si>
    <t>3860700280267</t>
  </si>
  <si>
    <t>3860700394041</t>
  </si>
  <si>
    <t>3860700394581</t>
  </si>
  <si>
    <t>5860700005742</t>
  </si>
  <si>
    <t>3860700393142</t>
  </si>
  <si>
    <t>3860700394467</t>
  </si>
  <si>
    <t>3860700392758</t>
  </si>
  <si>
    <t>3860700390046</t>
  </si>
  <si>
    <t>3860700393924</t>
  </si>
  <si>
    <t>2860700385620</t>
  </si>
  <si>
    <t>3101600568631</t>
  </si>
  <si>
    <t>3101600693982</t>
  </si>
  <si>
    <t>3860800080367</t>
  </si>
  <si>
    <t>3841700193811</t>
  </si>
  <si>
    <t>พรหมชัย</t>
  </si>
  <si>
    <t>1100</t>
  </si>
  <si>
    <t>นายทวีป พรหมชัย</t>
  </si>
  <si>
    <t>3407</t>
  </si>
  <si>
    <t>381</t>
  </si>
  <si>
    <t>0.02</t>
  </si>
  <si>
    <t>นายซ้วน  แซ่อุ่ย</t>
  </si>
  <si>
    <t>ซ้วน</t>
  </si>
  <si>
    <t>6700</t>
  </si>
  <si>
    <t>300</t>
  </si>
  <si>
    <t>24426</t>
  </si>
  <si>
    <t>266</t>
  </si>
  <si>
    <t>267</t>
  </si>
  <si>
    <t>269</t>
  </si>
  <si>
    <t>271</t>
  </si>
  <si>
    <t>272</t>
  </si>
  <si>
    <t>273</t>
  </si>
  <si>
    <t>276</t>
  </si>
  <si>
    <t>281</t>
  </si>
  <si>
    <t>282</t>
  </si>
  <si>
    <t>283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</si>
  <si>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</si>
  <si>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</si>
  <si>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</si>
  <si>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</si>
  <si>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</si>
  <si>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</si>
  <si>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</si>
  <si>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</si>
  <si>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</si>
  <si>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</si>
  <si>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</si>
  <si>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</si>
  <si>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</si>
  <si>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</si>
  <si>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</si>
  <si>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</si>
  <si>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</si>
  <si>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</si>
  <si>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</si>
  <si>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307</t>
  </si>
  <si>
    <t>308</t>
  </si>
  <si>
    <t>310</t>
  </si>
  <si>
    <t>311</t>
  </si>
  <si>
    <t>312</t>
  </si>
  <si>
    <t>314</t>
  </si>
  <si>
    <t>315</t>
  </si>
  <si>
    <t>319</t>
  </si>
  <si>
    <t>320</t>
  </si>
  <si>
    <t>321</t>
  </si>
  <si>
    <t>322</t>
  </si>
  <si>
    <t>323</t>
  </si>
  <si>
    <t>324</t>
  </si>
  <si>
    <t>325</t>
  </si>
  <si>
    <t>328</t>
  </si>
  <si>
    <t>329</t>
  </si>
  <si>
    <t>331</t>
  </si>
  <si>
    <t>333</t>
  </si>
  <si>
    <t>335</t>
  </si>
  <si>
    <t>336</t>
  </si>
  <si>
    <t>337</t>
  </si>
  <si>
    <t>338</t>
  </si>
  <si>
    <t>339</t>
  </si>
  <si>
    <t>341</t>
  </si>
  <si>
    <t>342</t>
  </si>
  <si>
    <t>343</t>
  </si>
  <si>
    <t>345</t>
  </si>
  <si>
    <t>346</t>
  </si>
  <si>
    <t>347</t>
  </si>
  <si>
    <t>348</t>
  </si>
  <si>
    <t>349</t>
  </si>
  <si>
    <t>350</t>
  </si>
  <si>
    <t>351</t>
  </si>
  <si>
    <t>355</t>
  </si>
  <si>
    <t>358</t>
  </si>
  <si>
    <t>359</t>
  </si>
  <si>
    <t>360</t>
  </si>
  <si>
    <t>371</t>
  </si>
  <si>
    <t>425</t>
  </si>
  <si>
    <t xml:space="preserve">       ภ.ด. ส.3</t>
  </si>
  <si>
    <t>3245</t>
  </si>
  <si>
    <t>8223</t>
  </si>
  <si>
    <t>8224</t>
  </si>
  <si>
    <t>8225</t>
  </si>
  <si>
    <t>8226</t>
  </si>
  <si>
    <t>78.0</t>
  </si>
  <si>
    <t>นางนิรมล  ศรัณยวงค์</t>
  </si>
  <si>
    <t>นายอนุภาษ  ถิ่นพังงา</t>
  </si>
  <si>
    <t>นิรมล</t>
  </si>
  <si>
    <t>ศรัณยวงค์</t>
  </si>
  <si>
    <t>86130</t>
  </si>
  <si>
    <t>อนุภาษ</t>
  </si>
  <si>
    <t>ถิ่นพังงา</t>
  </si>
  <si>
    <t>349/1</t>
  </si>
  <si>
    <t>26</t>
  </si>
  <si>
    <t>35</t>
  </si>
  <si>
    <t>48</t>
  </si>
  <si>
    <t>50</t>
  </si>
  <si>
    <t>55</t>
  </si>
  <si>
    <t>59</t>
  </si>
  <si>
    <t>61</t>
  </si>
  <si>
    <t>63</t>
  </si>
  <si>
    <t>194</t>
  </si>
  <si>
    <t>196</t>
  </si>
  <si>
    <t>197</t>
  </si>
  <si>
    <t>198</t>
  </si>
  <si>
    <t>199</t>
  </si>
  <si>
    <t>202</t>
  </si>
  <si>
    <t>203</t>
  </si>
  <si>
    <t>204</t>
  </si>
  <si>
    <t>205</t>
  </si>
  <si>
    <t>206</t>
  </si>
  <si>
    <t>207</t>
  </si>
  <si>
    <t>208</t>
  </si>
  <si>
    <t>210</t>
  </si>
  <si>
    <t>211</t>
  </si>
  <si>
    <t>212</t>
  </si>
  <si>
    <t>213</t>
  </si>
  <si>
    <t>215</t>
  </si>
  <si>
    <t>217</t>
  </si>
  <si>
    <t>218</t>
  </si>
  <si>
    <t>220</t>
  </si>
  <si>
    <t>223</t>
  </si>
  <si>
    <t>226</t>
  </si>
  <si>
    <t>270</t>
  </si>
  <si>
    <t>278</t>
  </si>
  <si>
    <t>353</t>
  </si>
  <si>
    <t>โทร.0 77 621 21 9</t>
  </si>
  <si>
    <t>โทรสาร. 0 77 621 21 9</t>
  </si>
  <si>
    <t>ฉะนั้น ขอให้ท่านมาติดต่อชำระภาษีที่ดินลิ่งปลูกสร้าง ณ องค์การบริหารส่วนตำบลท่าหิน (งานจัดเก็บรายได้)</t>
  </si>
  <si>
    <t xml:space="preserve">ภายใน วันที่ 31 ตุลาคม 2563 </t>
  </si>
  <si>
    <t xml:space="preserve">          องค์การบริหารส่วนตำบลท่าหิน</t>
  </si>
  <si>
    <t xml:space="preserve">          1  หมู่ที่ 9  ตำบลท่าหิน</t>
  </si>
  <si>
    <t xml:space="preserve">          อำเภอสวี  จังหวัดชุมพร</t>
  </si>
  <si>
    <t xml:space="preserve">          รหัสไปรษณีย์ 86130</t>
  </si>
  <si>
    <t>=</t>
  </si>
  <si>
    <t>จำนวนภาษีรวม</t>
  </si>
  <si>
    <t>ภาษีลด</t>
  </si>
  <si>
    <t>90 %</t>
  </si>
  <si>
    <t>40/6</t>
  </si>
  <si>
    <t>บาท</t>
  </si>
  <si>
    <t>๓. อาคารชุด/ห้องชุด จำนวน  -  ห้อง/หลัง</t>
  </si>
  <si>
    <t>(นายธนิต   พ่วงแม่กลอง)</t>
  </si>
  <si>
    <t>นายกองค์การบริหารส่วนตำบลท่าหิน</t>
  </si>
  <si>
    <t>8213</t>
  </si>
  <si>
    <t>บริษัทบริหารสินทรัพย์กรุงเทพพาณิชย์  จำกัด (มหาชน)</t>
  </si>
  <si>
    <t>17139</t>
  </si>
  <si>
    <t xml:space="preserve">บริษัทซีพีเอฟ (ประเทศไทย) จำกัด (มหาชน)  </t>
  </si>
  <si>
    <t>2061</t>
  </si>
  <si>
    <t>บริษัทนรินทร์ อินสทรูเม้นท์  จำกัด</t>
  </si>
  <si>
    <t>17138</t>
  </si>
  <si>
    <t>17756</t>
  </si>
  <si>
    <t>3682</t>
  </si>
  <si>
    <t>17755</t>
  </si>
  <si>
    <t>17140</t>
  </si>
  <si>
    <t>1612</t>
  </si>
  <si>
    <t>บริษัท น้อย แอนด์ แพท  จำกัด</t>
  </si>
  <si>
    <t>1604</t>
  </si>
  <si>
    <t>500</t>
  </si>
  <si>
    <t>501</t>
  </si>
  <si>
    <t>1518</t>
  </si>
  <si>
    <t>1507</t>
  </si>
  <si>
    <t>1465</t>
  </si>
  <si>
    <t>1464</t>
  </si>
  <si>
    <t>1463</t>
  </si>
  <si>
    <t>76.0</t>
  </si>
  <si>
    <t>บริษัทสวีฟาร์มมิ่ง  จำกัด</t>
  </si>
  <si>
    <t>1462</t>
  </si>
  <si>
    <t>518</t>
  </si>
  <si>
    <t>น.ส.3</t>
  </si>
  <si>
    <t>109</t>
  </si>
  <si>
    <t>จำนวนภาษี</t>
  </si>
  <si>
    <t>จ่ายแล้ว</t>
  </si>
  <si>
    <t>31/1</t>
  </si>
  <si>
    <t>86220</t>
  </si>
  <si>
    <t>424/2</t>
  </si>
  <si>
    <t>92/3</t>
  </si>
  <si>
    <t>ด่านสวี</t>
  </si>
  <si>
    <t>บางคูรัด</t>
  </si>
  <si>
    <t>บางบัวทอง</t>
  </si>
  <si>
    <t>11110</t>
  </si>
  <si>
    <t>ตามรายการที่ปรากฏในแบบแสดงรายการคำนวณภาษีที่ดินและสิ่งปลูกสร้างแนบท้ายหนังสือฉบับนี้</t>
  </si>
  <si>
    <t>1000</t>
  </si>
  <si>
    <t>ว่าง</t>
  </si>
  <si>
    <t>โกดัง</t>
  </si>
  <si>
    <t>97.5</t>
  </si>
  <si>
    <t>2376</t>
  </si>
  <si>
    <t>403</t>
  </si>
  <si>
    <t>บริษัทดีแทค</t>
  </si>
  <si>
    <t>เสา</t>
  </si>
  <si>
    <t>94</t>
  </si>
  <si>
    <t>ทุ่งระยะ</t>
  </si>
  <si>
    <t>จำนวนภาษีสุทธิ</t>
  </si>
  <si>
    <t>ธนาคารกรุงไทย</t>
  </si>
  <si>
    <t>บมจ.ซีพีเอฟ (ประเทศไทย)</t>
  </si>
  <si>
    <t>เลี้ยงกุ้งท่าหิน</t>
  </si>
  <si>
    <t>บมจ. เจริญโภคภัณฑ์อาหาร</t>
  </si>
  <si>
    <t>8/1</t>
  </si>
  <si>
    <t xml:space="preserve">บจ.เครือเจริญโภคภัณฑ์ </t>
  </si>
  <si>
    <t>140/24</t>
  </si>
  <si>
    <t>สุริยวงศ์</t>
  </si>
  <si>
    <t>บางรัก</t>
  </si>
  <si>
    <t>10500</t>
  </si>
  <si>
    <t>40/3</t>
  </si>
  <si>
    <t>52/2</t>
  </si>
  <si>
    <t>ร</t>
  </si>
  <si>
    <t>ชั้น 14</t>
  </si>
  <si>
    <t>ยูนิต AB</t>
  </si>
  <si>
    <t>ถนนสีลม</t>
  </si>
  <si>
    <t>แขวงสุริยวงค์</t>
  </si>
  <si>
    <t>บจ.เครือเจริญ</t>
  </si>
  <si>
    <t xml:space="preserve">อังศุกานต์ </t>
  </si>
  <si>
    <t>พงษ์เกลี้ยง</t>
  </si>
  <si>
    <t>คุณ</t>
  </si>
  <si>
    <t>60/201</t>
  </si>
  <si>
    <t>บางเมือง</t>
  </si>
  <si>
    <t>บริษัท น้อยแอนด์แพท จำกัด</t>
  </si>
  <si>
    <t>1342</t>
  </si>
  <si>
    <t>119</t>
  </si>
  <si>
    <t>4500</t>
  </si>
  <si>
    <t>จุรีวรรณ</t>
  </si>
  <si>
    <t>ชังช่างเรือ</t>
  </si>
  <si>
    <t>นายทวีป  พรหมชัย</t>
  </si>
  <si>
    <t>นางสาวจุรีวรรณ  ชังช่างเรือ</t>
  </si>
  <si>
    <t>ดีเทค</t>
  </si>
  <si>
    <t>227</t>
  </si>
  <si>
    <t>228</t>
  </si>
  <si>
    <t>229</t>
  </si>
  <si>
    <t>230</t>
  </si>
  <si>
    <t>231</t>
  </si>
  <si>
    <t>237</t>
  </si>
  <si>
    <t>239</t>
  </si>
  <si>
    <t>240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</si>
  <si>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</si>
  <si>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</si>
  <si>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</si>
  <si>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</si>
  <si>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</si>
  <si>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</si>
  <si>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</si>
  <si>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</si>
  <si>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</si>
  <si>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</si>
  <si>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255</t>
  </si>
  <si>
    <t>257</t>
  </si>
  <si>
    <t>258</t>
  </si>
  <si>
    <t>259</t>
  </si>
  <si>
    <t>274</t>
  </si>
  <si>
    <t>285</t>
  </si>
  <si>
    <t>299</t>
  </si>
  <si>
    <t>309</t>
  </si>
  <si>
    <t>356</t>
  </si>
  <si>
    <t>362</t>
  </si>
  <si>
    <t>364</t>
  </si>
  <si>
    <t>367</t>
  </si>
  <si>
    <t>368</t>
  </si>
  <si>
    <t>369</t>
  </si>
  <si>
    <t>370</t>
  </si>
  <si>
    <t>372</t>
  </si>
  <si>
    <t>377</t>
  </si>
  <si>
    <t>379</t>
  </si>
  <si>
    <t>380</t>
  </si>
  <si>
    <t>382</t>
  </si>
  <si>
    <t>383</t>
  </si>
  <si>
    <t>384</t>
  </si>
  <si>
    <t>385</t>
  </si>
  <si>
    <t>386</t>
  </si>
  <si>
    <t>388</t>
  </si>
  <si>
    <t>389</t>
  </si>
  <si>
    <t>390</t>
  </si>
  <si>
    <t>848</t>
  </si>
  <si>
    <t>849</t>
  </si>
  <si>
    <t>1101</t>
  </si>
  <si>
    <t>391</t>
  </si>
  <si>
    <t>06</t>
  </si>
  <si>
    <t>นายศักดิ์ดิส  จันทร์เพ็ง</t>
  </si>
  <si>
    <t>392</t>
  </si>
  <si>
    <t>393</t>
  </si>
  <si>
    <t>402</t>
  </si>
  <si>
    <t>1478</t>
  </si>
  <si>
    <t>07</t>
  </si>
  <si>
    <t>นางเกศกานดา ผู้ประสิทธิ์</t>
  </si>
  <si>
    <t>นางสาวปัณชญา  นวลเจริญ</t>
  </si>
  <si>
    <t>๒. สิ่งปลูกสร้าง จำนวน - หลัง</t>
  </si>
  <si>
    <t xml:space="preserve">บริษัทเจริญโภคภัณฑ์อาหาร  </t>
  </si>
  <si>
    <t>นางใบบุญ  ภู่ขันเงินกุล (กาญจนา)</t>
  </si>
  <si>
    <t>บริษัท ดีแทค ไตรเน็ต จำกัด</t>
  </si>
  <si>
    <t>นางสาวจุรีวรรณ ชังช่างเรือ</t>
  </si>
  <si>
    <t>นายเนียม  แสงสุริย์</t>
  </si>
  <si>
    <t xml:space="preserve">พนักงานประเมินได้ทำการประเมินภาษีที่ดินและสิ่งปลูกสร้างแล้วเป็นจำนวนเงิน 2,460.50 บาท </t>
  </si>
  <si>
    <t>394</t>
  </si>
  <si>
    <t>2426</t>
  </si>
  <si>
    <t>46.5</t>
  </si>
  <si>
    <t xml:space="preserve">วินัย  คงสวี </t>
  </si>
  <si>
    <t>15233</t>
  </si>
  <si>
    <t>04</t>
  </si>
  <si>
    <t>นางสาวมินทร์รฐา  ปัญจพลวราธรณ์</t>
  </si>
  <si>
    <t>2137</t>
  </si>
  <si>
    <t>150</t>
  </si>
  <si>
    <t>นิพัทธ์  คุ้มครอง</t>
  </si>
  <si>
    <t>397</t>
  </si>
  <si>
    <t>3490</t>
  </si>
  <si>
    <t>นายวิชัย  ข้อติโก้</t>
  </si>
  <si>
    <t>1041</t>
  </si>
  <si>
    <t>6.25</t>
  </si>
  <si>
    <t>พ</t>
  </si>
  <si>
    <t>นางวราภรณ์  นาคเผือก</t>
  </si>
  <si>
    <t>690</t>
  </si>
  <si>
    <t>นายบรรเจิด  หนูบรรจง</t>
  </si>
  <si>
    <t>399</t>
  </si>
  <si>
    <t>1442</t>
  </si>
  <si>
    <t>นางราตรี  หนูบรรจง</t>
  </si>
  <si>
    <t>58.50</t>
  </si>
  <si>
    <t>8.75</t>
  </si>
  <si>
    <t>56.25</t>
  </si>
  <si>
    <t>34.50</t>
  </si>
  <si>
    <t>17.50</t>
  </si>
  <si>
    <t>24.75</t>
  </si>
  <si>
    <t>52.50</t>
  </si>
  <si>
    <t>7.50</t>
  </si>
  <si>
    <t>56.75</t>
  </si>
  <si>
    <t>28.50</t>
  </si>
  <si>
    <t>20.63</t>
  </si>
  <si>
    <t>11.25</t>
  </si>
  <si>
    <t>นายธรรมนูญ หนูบรรจง</t>
  </si>
  <si>
    <t>2396</t>
  </si>
  <si>
    <t>1140</t>
  </si>
  <si>
    <t>นายวิทยา  ธนกุลวิสิษ</t>
  </si>
  <si>
    <t>นายสุกฤษ  ธนกุลวิสิษ</t>
  </si>
  <si>
    <t xml:space="preserve">ที่ ชพ 75502/ว134                          </t>
  </si>
  <si>
    <t>ประจำปีภาษี พ.ศ  2563 (ฉบับเพิ่มเติม)</t>
  </si>
  <si>
    <t xml:space="preserve">วันที่  21 เดือน ตุลาคม พ.ศ.  2563  </t>
  </si>
  <si>
    <t xml:space="preserve">บริษัท  ทรูมูฟ จำกัด </t>
  </si>
  <si>
    <t>บริษัท  บีเอฟเคที (ประเทศไทย) จำกัด</t>
  </si>
  <si>
    <t>บริษัท ทรู มูฟ เอช ยูนิเวอร์แซล คอมมิวนิเคชั่น จำกัด</t>
  </si>
  <si>
    <t>ซ.17/3</t>
  </si>
  <si>
    <t>หาดใหญ่</t>
  </si>
  <si>
    <t xml:space="preserve"> ถ.ราชอุทิศ</t>
  </si>
  <si>
    <t>บริษัท ทรูมูฟ จำกัด</t>
  </si>
  <si>
    <t>๑. ที่ดิน จำนวน  1 แปลง</t>
  </si>
  <si>
    <t>1914</t>
  </si>
  <si>
    <t>ปากแพรก</t>
  </si>
  <si>
    <t>นายบรรเลง  วชิระศิริ</t>
  </si>
  <si>
    <t>22.50</t>
  </si>
  <si>
    <t>32.50</t>
  </si>
  <si>
    <t>42.50</t>
  </si>
  <si>
    <t>18.75</t>
  </si>
  <si>
    <t>10.50</t>
  </si>
  <si>
    <t>84.75</t>
  </si>
  <si>
    <t>0.64</t>
  </si>
  <si>
    <t>42.25</t>
  </si>
  <si>
    <t>26.25</t>
  </si>
  <si>
    <t>62.50</t>
  </si>
  <si>
    <t>40.50</t>
  </si>
  <si>
    <t>13.50</t>
  </si>
  <si>
    <t>ยกเลิก</t>
  </si>
  <si>
    <t>นางพวงทอง  หนูภักดี</t>
  </si>
  <si>
    <t>26/1</t>
  </si>
  <si>
    <t>404</t>
  </si>
  <si>
    <t>1591</t>
  </si>
  <si>
    <t>82</t>
  </si>
  <si>
    <t>ปรีดา</t>
  </si>
  <si>
    <t>เพิ่ม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</si>
</sst>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#,###"/>
    <numFmt numFmtId="167" formatCode="#,##0_ ;\-#,##0\ "/>
  </numFmts>
  <fonts count="56">
    <font>
      <sz val="10"/>
      <color rgb="FF000000"/>
      <name val="Arial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000000"/>
      <name val="TH SarabunPSK"/>
      <family val="2"/>
    </font>
    <font>
      <b/>
      <sz val="13"/>
      <color rgb="FF000000"/>
      <name val="TH SarabunPSK"/>
      <family val="2"/>
    </font>
    <font>
      <sz val="10"/>
      <color rgb="FFFF0000"/>
      <name val="Arial"/>
      <family val="2"/>
    </font>
    <font>
      <sz val="13"/>
      <color rgb="FFFF0000"/>
      <name val="TH SarabunIT๙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u/>
      <sz val="26"/>
      <color rgb="FFFF0000"/>
      <name val="Angsana New"/>
      <family val="1"/>
    </font>
    <font>
      <sz val="16"/>
      <name val="Angsana New"/>
      <family val="1"/>
    </font>
    <font>
      <sz val="11"/>
      <color rgb="FF0000FF"/>
      <name val="Calibri"/>
      <family val="2"/>
      <charset val="222"/>
      <scheme val="minor"/>
    </font>
    <font>
      <sz val="12"/>
      <color theme="1"/>
      <name val="TH SarabunIT๙"/>
      <family val="2"/>
    </font>
    <font>
      <sz val="11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6"/>
      <color indexed="8"/>
      <name val="Angsana New"/>
      <family val="1"/>
    </font>
    <font>
      <sz val="18"/>
      <color theme="1"/>
      <name val="Angsana New"/>
      <family val="1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Cambria"/>
      <family val="2"/>
      <scheme val="major"/>
    </font>
    <font>
      <sz val="16"/>
      <color rgb="FF000000"/>
      <name val="TH SarabunIT๙"/>
      <family val="2"/>
    </font>
    <font>
      <sz val="14"/>
      <color theme="1"/>
      <name val="Angsana New"/>
      <family val="1"/>
    </font>
    <font>
      <sz val="10"/>
      <name val="Arial"/>
      <family val="2"/>
    </font>
    <font>
      <sz val="14"/>
      <name val="TH SarabunIT๙"/>
      <family val="2"/>
    </font>
    <font>
      <sz val="14"/>
      <name val="Cambria"/>
      <family val="2"/>
      <scheme val="major"/>
    </font>
    <font>
      <sz val="14"/>
      <name val="Angsana New"/>
      <family val="1"/>
    </font>
    <font>
      <sz val="16"/>
      <name val="Cambria"/>
      <family val="2"/>
      <scheme val="maj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name val="Cambria"/>
      <family val="2"/>
      <scheme val="major"/>
    </font>
    <font>
      <sz val="12"/>
      <name val="Cambria"/>
      <family val="2"/>
      <scheme val="major"/>
    </font>
    <font>
      <sz val="12"/>
      <color rgb="FF000000"/>
      <name val="Cambria"/>
      <family val="2"/>
      <scheme val="major"/>
    </font>
    <font>
      <sz val="12"/>
      <color theme="1"/>
      <name val="Cambria"/>
      <family val="2"/>
      <scheme val="major"/>
    </font>
    <font>
      <b/>
      <sz val="14"/>
      <name val="Angsana New"/>
      <family val="1"/>
    </font>
    <font>
      <sz val="8"/>
      <name val="Arial"/>
      <family val="2"/>
    </font>
    <font>
      <sz val="16"/>
      <color rgb="FFFF0000"/>
      <name val="Angsana New"/>
      <family val="1"/>
    </font>
    <font>
      <sz val="24"/>
      <color theme="1"/>
      <name val="Angsana New"/>
      <family val="1"/>
    </font>
    <font>
      <b/>
      <sz val="16"/>
      <name val="Angsana New"/>
      <family val="1"/>
    </font>
    <font>
      <sz val="16"/>
      <color rgb="FF000000"/>
      <name val="Angsana New"/>
      <family val="1"/>
    </font>
    <font>
      <sz val="18"/>
      <color rgb="FF000000"/>
      <name val="Angsana New"/>
      <family val="1"/>
    </font>
    <font>
      <sz val="18"/>
      <name val="Angsana New"/>
      <family val="1"/>
    </font>
    <font>
      <b/>
      <sz val="14"/>
      <name val="TH SarabunPSK"/>
      <family val="2"/>
    </font>
    <font>
      <sz val="18"/>
      <name val="TH SarabunPSK"/>
      <family val="2"/>
    </font>
    <font>
      <sz val="10"/>
      <color theme="1"/>
      <name val="Arial"/>
      <family val="2"/>
    </font>
    <font>
      <sz val="18"/>
      <color rgb="FF000000"/>
      <name val="AngsanaUPC"/>
      <family val="1"/>
    </font>
    <font>
      <sz val="12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 val="double"/>
      <sz val="16"/>
      <name val="TH SarabunPSK"/>
      <family val="2"/>
    </font>
  </fonts>
  <fills count="26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ABC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D8D8D8"/>
      </left>
      <right style="hair">
        <color rgb="FFD8D8D8"/>
      </right>
      <top/>
      <bottom style="hair">
        <color rgb="FFD8D8D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D8D8D8"/>
      </left>
      <right style="hair">
        <color rgb="FFD8D8D8"/>
      </right>
      <top style="hair">
        <color rgb="FFD8D8D8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4">
    <xf numFmtId="0" fontId="0" fillId="0" borderId="0"/>
    <xf numFmtId="0" fontId="9" fillId="2" borderId="0"/>
    <xf numFmtId="0" fontId="8" fillId="2" borderId="0"/>
    <xf numFmtId="0" fontId="2" fillId="2" borderId="0"/>
    <xf numFmtId="43" fontId="9" fillId="2" borderId="0" applyFont="0" applyFill="0" applyBorder="0" applyAlignment="0" applyProtection="0"/>
    <xf numFmtId="0" fontId="2" fillId="2" borderId="0"/>
    <xf numFmtId="0" fontId="17" fillId="2" borderId="0"/>
    <xf numFmtId="0" fontId="1" fillId="2" borderId="0"/>
    <xf numFmtId="43" fontId="9" fillId="2" borderId="0" applyFont="0" applyFill="0" applyBorder="0" applyAlignment="0" applyProtection="0"/>
    <xf numFmtId="0" fontId="1" fillId="2" borderId="0"/>
    <xf numFmtId="43" fontId="17" fillId="2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2" borderId="0"/>
    <xf numFmtId="0" fontId="26" fillId="2" borderId="0"/>
  </cellStyleXfs>
  <cellXfs count="448">
    <xf numFmtId="0" fontId="0" fillId="2" borderId="0" xfId="0" applyFill="1"/>
    <xf numFmtId="0" fontId="3" fillId="2" borderId="1" xfId="0" applyFont="1" applyFill="1" applyBorder="1"/>
    <xf numFmtId="164" fontId="3" fillId="2" borderId="1" xfId="0" applyNumberFormat="1" applyFont="1" applyFill="1" applyBorder="1"/>
    <xf numFmtId="164" fontId="3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/>
    <xf numFmtId="0" fontId="4" fillId="2" borderId="0" xfId="0" applyFont="1" applyFill="1"/>
    <xf numFmtId="1" fontId="4" fillId="2" borderId="0" xfId="0" applyNumberFormat="1" applyFont="1" applyFill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10" fillId="2" borderId="0" xfId="3" applyFont="1" applyAlignment="1">
      <alignment vertical="center"/>
    </xf>
    <xf numFmtId="49" fontId="11" fillId="2" borderId="15" xfId="3" applyNumberFormat="1" applyFont="1" applyFill="1" applyBorder="1" applyAlignment="1">
      <alignment horizontal="center" vertical="center"/>
    </xf>
    <xf numFmtId="0" fontId="11" fillId="2" borderId="15" xfId="3" applyFont="1" applyFill="1" applyBorder="1" applyAlignment="1">
      <alignment horizontal="center" vertical="center"/>
    </xf>
    <xf numFmtId="0" fontId="2" fillId="2" borderId="14" xfId="5" applyNumberFormat="1" applyBorder="1" applyAlignment="1">
      <alignment vertical="center" wrapText="1"/>
    </xf>
    <xf numFmtId="0" fontId="2" fillId="2" borderId="14" xfId="5" applyNumberFormat="1" applyBorder="1" applyAlignment="1">
      <alignment horizontal="center" vertical="center" wrapText="1"/>
    </xf>
    <xf numFmtId="0" fontId="2" fillId="2" borderId="0" xfId="5" applyAlignment="1">
      <alignment horizontal="center" vertical="center"/>
    </xf>
    <xf numFmtId="0" fontId="2" fillId="2" borderId="16" xfId="5" applyNumberFormat="1" applyBorder="1" applyAlignment="1">
      <alignment horizontal="center" vertical="center" wrapText="1"/>
    </xf>
    <xf numFmtId="0" fontId="12" fillId="2" borderId="16" xfId="5" applyNumberFormat="1" applyFont="1" applyBorder="1" applyAlignment="1">
      <alignment horizontal="center" vertical="center" wrapText="1"/>
    </xf>
    <xf numFmtId="49" fontId="12" fillId="2" borderId="16" xfId="5" applyNumberFormat="1" applyFont="1" applyBorder="1" applyAlignment="1">
      <alignment horizontal="center" vertical="center" wrapText="1"/>
    </xf>
    <xf numFmtId="0" fontId="2" fillId="2" borderId="18" xfId="5" applyNumberFormat="1" applyBorder="1" applyAlignment="1">
      <alignment vertical="center" wrapText="1"/>
    </xf>
    <xf numFmtId="0" fontId="2" fillId="2" borderId="18" xfId="5" applyNumberFormat="1" applyBorder="1" applyAlignment="1">
      <alignment horizontal="center" vertical="center" wrapText="1"/>
    </xf>
    <xf numFmtId="0" fontId="2" fillId="11" borderId="18" xfId="5" applyNumberFormat="1" applyFill="1" applyBorder="1" applyAlignment="1">
      <alignment horizontal="center" vertical="center" wrapText="1"/>
    </xf>
    <xf numFmtId="0" fontId="2" fillId="2" borderId="15" xfId="5" applyNumberFormat="1" applyBorder="1" applyAlignment="1">
      <alignment horizontal="center" vertical="center"/>
    </xf>
    <xf numFmtId="0" fontId="13" fillId="2" borderId="0" xfId="5" applyFont="1" applyAlignment="1">
      <alignment horizontal="center" vertical="center"/>
    </xf>
    <xf numFmtId="0" fontId="14" fillId="2" borderId="0" xfId="3" applyFont="1"/>
    <xf numFmtId="0" fontId="14" fillId="10" borderId="15" xfId="3" applyFont="1" applyFill="1" applyBorder="1" applyAlignment="1">
      <alignment horizontal="center"/>
    </xf>
    <xf numFmtId="3" fontId="14" fillId="2" borderId="15" xfId="3" applyNumberFormat="1" applyFont="1" applyBorder="1" applyAlignment="1">
      <alignment horizontal="center"/>
    </xf>
    <xf numFmtId="3" fontId="14" fillId="2" borderId="15" xfId="4" applyNumberFormat="1" applyFont="1" applyFill="1" applyBorder="1" applyAlignment="1">
      <alignment horizontal="center"/>
    </xf>
    <xf numFmtId="0" fontId="15" fillId="2" borderId="15" xfId="3" applyFont="1" applyBorder="1" applyAlignment="1">
      <alignment horizontal="center" vertical="center"/>
    </xf>
    <xf numFmtId="49" fontId="15" fillId="2" borderId="15" xfId="3" applyNumberFormat="1" applyFont="1" applyBorder="1" applyAlignment="1">
      <alignment horizontal="center" vertical="center"/>
    </xf>
    <xf numFmtId="0" fontId="11" fillId="2" borderId="15" xfId="2" applyNumberFormat="1" applyFont="1" applyFill="1" applyBorder="1" applyAlignment="1">
      <alignment horizontal="center"/>
    </xf>
    <xf numFmtId="0" fontId="16" fillId="2" borderId="15" xfId="3" applyFont="1" applyFill="1" applyBorder="1" applyAlignment="1">
      <alignment horizontal="center" vertical="center"/>
    </xf>
    <xf numFmtId="49" fontId="16" fillId="2" borderId="15" xfId="3" applyNumberFormat="1" applyFont="1" applyFill="1" applyBorder="1" applyAlignment="1">
      <alignment horizontal="center" vertical="center"/>
    </xf>
    <xf numFmtId="0" fontId="16" fillId="2" borderId="0" xfId="3" applyFont="1" applyFill="1" applyAlignment="1">
      <alignment horizontal="center" vertical="center"/>
    </xf>
    <xf numFmtId="49" fontId="16" fillId="2" borderId="0" xfId="3" applyNumberFormat="1" applyFont="1" applyFill="1" applyAlignment="1">
      <alignment horizontal="center" vertical="center"/>
    </xf>
    <xf numFmtId="0" fontId="0" fillId="0" borderId="0" xfId="0"/>
    <xf numFmtId="0" fontId="0" fillId="0" borderId="19" xfId="0" applyBorder="1"/>
    <xf numFmtId="0" fontId="21" fillId="0" borderId="0" xfId="0" applyFont="1"/>
    <xf numFmtId="0" fontId="22" fillId="0" borderId="0" xfId="0" applyFont="1" applyAlignment="1">
      <alignment horizontal="center" vertical="center"/>
    </xf>
    <xf numFmtId="1" fontId="23" fillId="0" borderId="0" xfId="0" applyNumberFormat="1" applyFont="1"/>
    <xf numFmtId="1" fontId="23" fillId="10" borderId="0" xfId="0" applyNumberFormat="1" applyFont="1" applyFill="1"/>
    <xf numFmtId="0" fontId="21" fillId="0" borderId="0" xfId="0" applyFont="1" applyAlignment="1">
      <alignment horizontal="center"/>
    </xf>
    <xf numFmtId="0" fontId="24" fillId="0" borderId="0" xfId="0" applyFont="1"/>
    <xf numFmtId="0" fontId="21" fillId="0" borderId="0" xfId="0" applyFont="1" applyAlignment="1">
      <alignment horizontal="justify" vertical="center"/>
    </xf>
    <xf numFmtId="0" fontId="27" fillId="2" borderId="0" xfId="13" applyFont="1" applyProtection="1">
      <protection locked="0"/>
    </xf>
    <xf numFmtId="0" fontId="27" fillId="2" borderId="0" xfId="13" applyFont="1" applyAlignment="1" applyProtection="1">
      <alignment horizontal="center"/>
      <protection locked="0"/>
    </xf>
    <xf numFmtId="1" fontId="28" fillId="2" borderId="0" xfId="13" applyNumberFormat="1" applyFont="1" applyProtection="1">
      <protection locked="0"/>
    </xf>
    <xf numFmtId="0" fontId="29" fillId="2" borderId="0" xfId="13" applyFont="1" applyProtection="1">
      <protection locked="0"/>
    </xf>
    <xf numFmtId="0" fontId="29" fillId="2" borderId="0" xfId="13" applyFont="1" applyAlignment="1" applyProtection="1">
      <alignment horizontal="center"/>
      <protection locked="0"/>
    </xf>
    <xf numFmtId="0" fontId="29" fillId="2" borderId="0" xfId="13" applyFont="1" applyAlignment="1" applyProtection="1">
      <alignment horizontal="left"/>
      <protection locked="0"/>
    </xf>
    <xf numFmtId="1" fontId="30" fillId="2" borderId="0" xfId="13" applyNumberFormat="1" applyFont="1" applyAlignment="1" applyProtection="1">
      <alignment vertical="center"/>
      <protection locked="0"/>
    </xf>
    <xf numFmtId="0" fontId="11" fillId="2" borderId="0" xfId="13" applyFont="1" applyProtection="1">
      <protection locked="0"/>
    </xf>
    <xf numFmtId="1" fontId="30" fillId="2" borderId="0" xfId="13" applyNumberFormat="1" applyFont="1" applyProtection="1">
      <protection locked="0"/>
    </xf>
    <xf numFmtId="0" fontId="11" fillId="2" borderId="0" xfId="13" applyFont="1" applyAlignment="1" applyProtection="1">
      <alignment horizontal="center"/>
      <protection locked="0"/>
    </xf>
    <xf numFmtId="1" fontId="30" fillId="2" borderId="0" xfId="13" applyNumberFormat="1" applyFont="1" applyAlignment="1" applyProtection="1">
      <alignment horizontal="center"/>
      <protection locked="0"/>
    </xf>
    <xf numFmtId="0" fontId="31" fillId="2" borderId="0" xfId="5" applyFont="1" applyAlignment="1">
      <alignment horizontal="center" vertical="center" wrapText="1"/>
    </xf>
    <xf numFmtId="0" fontId="31" fillId="2" borderId="0" xfId="5" applyFont="1" applyAlignment="1">
      <alignment vertical="center" wrapText="1"/>
    </xf>
    <xf numFmtId="0" fontId="32" fillId="2" borderId="0" xfId="5" applyFont="1"/>
    <xf numFmtId="0" fontId="32" fillId="2" borderId="0" xfId="5" applyFont="1" applyAlignment="1">
      <alignment horizontal="center" vertical="center" wrapText="1"/>
    </xf>
    <xf numFmtId="0" fontId="32" fillId="2" borderId="0" xfId="5" applyFont="1" applyAlignment="1">
      <alignment vertical="center" wrapText="1"/>
    </xf>
    <xf numFmtId="0" fontId="31" fillId="2" borderId="17" xfId="5" applyFont="1" applyBorder="1" applyAlignment="1">
      <alignment horizontal="center" vertical="center" wrapText="1"/>
    </xf>
    <xf numFmtId="0" fontId="31" fillId="11" borderId="15" xfId="5" applyFont="1" applyFill="1" applyBorder="1" applyAlignment="1">
      <alignment horizontal="center" vertical="center" wrapText="1"/>
    </xf>
    <xf numFmtId="0" fontId="31" fillId="2" borderId="15" xfId="5" applyFont="1" applyBorder="1" applyAlignment="1">
      <alignment horizontal="center" vertical="center" wrapText="1"/>
    </xf>
    <xf numFmtId="0" fontId="33" fillId="11" borderId="14" xfId="5" applyFont="1" applyFill="1" applyBorder="1" applyAlignment="1">
      <alignment horizontal="center" vertical="center" wrapText="1"/>
    </xf>
    <xf numFmtId="0" fontId="31" fillId="11" borderId="14" xfId="5" applyFont="1" applyFill="1" applyBorder="1" applyAlignment="1">
      <alignment horizontal="center" vertical="center" wrapText="1"/>
    </xf>
    <xf numFmtId="0" fontId="32" fillId="2" borderId="15" xfId="5" applyFont="1" applyBorder="1" applyAlignment="1">
      <alignment horizontal="center" vertical="center" wrapText="1"/>
    </xf>
    <xf numFmtId="0" fontId="32" fillId="11" borderId="15" xfId="5" applyFont="1" applyFill="1" applyBorder="1" applyAlignment="1">
      <alignment horizontal="center" vertical="center" wrapText="1"/>
    </xf>
    <xf numFmtId="3" fontId="32" fillId="2" borderId="15" xfId="5" applyNumberFormat="1" applyFont="1" applyFill="1" applyBorder="1" applyAlignment="1">
      <alignment horizontal="center" vertical="center" wrapText="1"/>
    </xf>
    <xf numFmtId="0" fontId="32" fillId="2" borderId="15" xfId="5" applyFont="1" applyFill="1" applyBorder="1" applyAlignment="1">
      <alignment horizontal="center" vertical="center" wrapText="1"/>
    </xf>
    <xf numFmtId="3" fontId="32" fillId="2" borderId="15" xfId="5" applyNumberFormat="1" applyFont="1" applyBorder="1" applyAlignment="1">
      <alignment horizontal="center" vertical="center" wrapText="1"/>
    </xf>
    <xf numFmtId="0" fontId="32" fillId="2" borderId="15" xfId="5" applyFont="1" applyBorder="1" applyAlignment="1">
      <alignment horizontal="center" vertical="center"/>
    </xf>
    <xf numFmtId="0" fontId="32" fillId="11" borderId="15" xfId="5" applyFont="1" applyFill="1" applyBorder="1" applyAlignment="1">
      <alignment horizontal="center" vertical="center"/>
    </xf>
    <xf numFmtId="3" fontId="32" fillId="2" borderId="15" xfId="5" applyNumberFormat="1" applyFont="1" applyBorder="1" applyAlignment="1">
      <alignment horizontal="center" vertical="center"/>
    </xf>
    <xf numFmtId="0" fontId="34" fillId="2" borderId="15" xfId="5" applyFont="1" applyBorder="1" applyAlignment="1">
      <alignment horizontal="center" vertical="center" wrapText="1"/>
    </xf>
    <xf numFmtId="0" fontId="35" fillId="2" borderId="15" xfId="5" applyFont="1" applyBorder="1" applyAlignment="1">
      <alignment horizontal="center" vertical="center"/>
    </xf>
    <xf numFmtId="3" fontId="35" fillId="2" borderId="15" xfId="5" applyNumberFormat="1" applyFont="1" applyBorder="1" applyAlignment="1">
      <alignment horizontal="center" vertical="center"/>
    </xf>
    <xf numFmtId="0" fontId="33" fillId="2" borderId="15" xfId="5" applyFont="1" applyBorder="1" applyAlignment="1">
      <alignment horizontal="center" vertical="center"/>
    </xf>
    <xf numFmtId="0" fontId="37" fillId="2" borderId="0" xfId="13" applyFont="1" applyProtection="1">
      <protection locked="0"/>
    </xf>
    <xf numFmtId="0" fontId="37" fillId="2" borderId="0" xfId="13" applyFont="1" applyAlignment="1" applyProtection="1">
      <alignment horizontal="center"/>
      <protection locked="0"/>
    </xf>
    <xf numFmtId="0" fontId="37" fillId="16" borderId="0" xfId="13" applyFont="1" applyFill="1" applyAlignment="1" applyProtection="1">
      <alignment horizontal="left"/>
      <protection locked="0"/>
    </xf>
    <xf numFmtId="0" fontId="37" fillId="2" borderId="0" xfId="13" applyFont="1" applyAlignment="1" applyProtection="1">
      <alignment horizontal="left"/>
      <protection locked="0"/>
    </xf>
    <xf numFmtId="0" fontId="38" fillId="2" borderId="0" xfId="0" applyFont="1" applyFill="1"/>
    <xf numFmtId="0" fontId="37" fillId="2" borderId="0" xfId="13" applyFont="1" applyAlignment="1" applyProtection="1">
      <alignment vertical="center"/>
      <protection locked="0"/>
    </xf>
    <xf numFmtId="0" fontId="37" fillId="2" borderId="0" xfId="13" applyFont="1" applyAlignment="1" applyProtection="1">
      <alignment horizontal="left" vertical="center"/>
      <protection locked="0"/>
    </xf>
    <xf numFmtId="0" fontId="37" fillId="2" borderId="0" xfId="13" applyFont="1" applyAlignment="1" applyProtection="1">
      <alignment horizontal="center" vertical="center"/>
      <protection locked="0"/>
    </xf>
    <xf numFmtId="0" fontId="37" fillId="16" borderId="0" xfId="13" applyFont="1" applyFill="1" applyAlignment="1" applyProtection="1">
      <alignment vertical="center"/>
      <protection locked="0"/>
    </xf>
    <xf numFmtId="0" fontId="36" fillId="2" borderId="0" xfId="13" applyFont="1" applyAlignment="1" applyProtection="1">
      <alignment horizontal="center"/>
      <protection locked="0"/>
    </xf>
    <xf numFmtId="0" fontId="40" fillId="2" borderId="0" xfId="13" applyFont="1" applyAlignment="1" applyProtection="1">
      <alignment horizontal="left"/>
      <protection locked="0"/>
    </xf>
    <xf numFmtId="49" fontId="0" fillId="0" borderId="0" xfId="0" applyNumberFormat="1"/>
    <xf numFmtId="49" fontId="16" fillId="0" borderId="0" xfId="0" applyNumberFormat="1" applyFont="1" applyProtection="1">
      <protection hidden="1"/>
    </xf>
    <xf numFmtId="49" fontId="16" fillId="0" borderId="0" xfId="0" applyNumberFormat="1" applyFont="1" applyProtection="1">
      <protection locked="0"/>
    </xf>
    <xf numFmtId="49" fontId="42" fillId="0" borderId="0" xfId="0" applyNumberFormat="1" applyFont="1" applyProtection="1">
      <protection locked="0"/>
    </xf>
    <xf numFmtId="49" fontId="11" fillId="0" borderId="0" xfId="0" applyNumberFormat="1" applyFont="1" applyAlignment="1" applyProtection="1">
      <alignment horizontal="center"/>
      <protection hidden="1"/>
    </xf>
    <xf numFmtId="49" fontId="16" fillId="8" borderId="0" xfId="0" applyNumberFormat="1" applyFont="1" applyFill="1" applyProtection="1">
      <protection hidden="1"/>
    </xf>
    <xf numFmtId="49" fontId="16" fillId="0" borderId="0" xfId="0" applyNumberFormat="1" applyFont="1" applyAlignment="1" applyProtection="1">
      <alignment horizontal="center"/>
      <protection locked="0"/>
    </xf>
    <xf numFmtId="49" fontId="43" fillId="0" borderId="0" xfId="0" applyNumberFormat="1" applyFont="1" applyAlignment="1" applyProtection="1">
      <alignment horizontal="center"/>
      <protection locked="0"/>
    </xf>
    <xf numFmtId="49" fontId="11" fillId="0" borderId="0" xfId="0" applyNumberFormat="1" applyFont="1" applyAlignment="1" applyProtection="1">
      <alignment horizontal="center"/>
      <protection locked="0"/>
    </xf>
    <xf numFmtId="49" fontId="16" fillId="19" borderId="0" xfId="0" applyNumberFormat="1" applyFont="1" applyFill="1" applyAlignment="1" applyProtection="1">
      <alignment horizontal="left"/>
      <protection hidden="1"/>
    </xf>
    <xf numFmtId="49" fontId="16" fillId="0" borderId="0" xfId="0" applyNumberFormat="1" applyFont="1" applyAlignment="1" applyProtection="1">
      <alignment horizontal="center" vertical="center"/>
      <protection locked="0"/>
    </xf>
    <xf numFmtId="49" fontId="16" fillId="2" borderId="0" xfId="11" applyNumberFormat="1" applyFont="1" applyFill="1" applyProtection="1">
      <protection locked="0"/>
    </xf>
    <xf numFmtId="49" fontId="16" fillId="2" borderId="0" xfId="11" applyNumberFormat="1" applyFont="1" applyFill="1" applyAlignment="1" applyProtection="1">
      <alignment horizontal="center" vertical="center"/>
      <protection locked="0"/>
    </xf>
    <xf numFmtId="49" fontId="16" fillId="0" borderId="26" xfId="0" applyNumberFormat="1" applyFont="1" applyBorder="1" applyAlignment="1" applyProtection="1">
      <alignment horizontal="center"/>
      <protection locked="0"/>
    </xf>
    <xf numFmtId="49" fontId="16" fillId="18" borderId="0" xfId="0" applyNumberFormat="1" applyFont="1" applyFill="1" applyAlignment="1" applyProtection="1">
      <alignment horizontal="center"/>
      <protection locked="0"/>
    </xf>
    <xf numFmtId="49" fontId="43" fillId="18" borderId="0" xfId="0" applyNumberFormat="1" applyFont="1" applyFill="1" applyProtection="1">
      <protection locked="0"/>
    </xf>
    <xf numFmtId="49" fontId="16" fillId="18" borderId="0" xfId="0" applyNumberFormat="1" applyFont="1" applyFill="1" applyProtection="1">
      <protection locked="0"/>
    </xf>
    <xf numFmtId="49" fontId="16" fillId="19" borderId="0" xfId="0" applyNumberFormat="1" applyFont="1" applyFill="1" applyAlignment="1" applyProtection="1">
      <alignment horizontal="center" wrapText="1"/>
      <protection hidden="1"/>
    </xf>
    <xf numFmtId="49" fontId="16" fillId="14" borderId="0" xfId="0" applyNumberFormat="1" applyFont="1" applyFill="1" applyAlignment="1" applyProtection="1">
      <alignment horizontal="center"/>
      <protection locked="0"/>
    </xf>
    <xf numFmtId="49" fontId="16" fillId="14" borderId="0" xfId="0" applyNumberFormat="1" applyFont="1" applyFill="1" applyProtection="1">
      <protection locked="0"/>
    </xf>
    <xf numFmtId="49" fontId="16" fillId="8" borderId="0" xfId="0" applyNumberFormat="1" applyFont="1" applyFill="1" applyAlignment="1" applyProtection="1">
      <alignment horizontal="center"/>
      <protection hidden="1"/>
    </xf>
    <xf numFmtId="49" fontId="11" fillId="18" borderId="0" xfId="0" applyNumberFormat="1" applyFont="1" applyFill="1" applyAlignment="1" applyProtection="1">
      <alignment horizontal="center"/>
      <protection locked="0"/>
    </xf>
    <xf numFmtId="49" fontId="43" fillId="18" borderId="0" xfId="0" applyNumberFormat="1" applyFont="1" applyFill="1" applyAlignment="1" applyProtection="1">
      <alignment horizontal="center"/>
      <protection locked="0"/>
    </xf>
    <xf numFmtId="49" fontId="16" fillId="0" borderId="0" xfId="0" applyNumberFormat="1" applyFont="1" applyAlignment="1" applyProtection="1">
      <alignment shrinkToFit="1"/>
      <protection hidden="1"/>
    </xf>
    <xf numFmtId="49" fontId="16" fillId="0" borderId="15" xfId="0" applyNumberFormat="1" applyFont="1" applyBorder="1" applyAlignment="1" applyProtection="1">
      <alignment horizontal="center" shrinkToFit="1"/>
      <protection locked="0"/>
    </xf>
    <xf numFmtId="49" fontId="16" fillId="0" borderId="15" xfId="0" applyNumberFormat="1" applyFont="1" applyBorder="1" applyAlignment="1" applyProtection="1">
      <alignment horizontal="center" vertical="center" shrinkToFit="1"/>
      <protection locked="0"/>
    </xf>
    <xf numFmtId="49" fontId="11" fillId="0" borderId="15" xfId="0" applyNumberFormat="1" applyFont="1" applyBorder="1" applyAlignment="1" applyProtection="1">
      <alignment horizontal="center" shrinkToFit="1"/>
      <protection locked="0"/>
    </xf>
    <xf numFmtId="49" fontId="16" fillId="2" borderId="15" xfId="11" applyNumberFormat="1" applyFont="1" applyFill="1" applyBorder="1" applyAlignment="1" applyProtection="1">
      <alignment horizontal="center" shrinkToFit="1"/>
      <protection locked="0"/>
    </xf>
    <xf numFmtId="49" fontId="11" fillId="2" borderId="15" xfId="11" applyNumberFormat="1" applyFont="1" applyFill="1" applyBorder="1" applyAlignment="1" applyProtection="1">
      <alignment horizontal="center" shrinkToFit="1"/>
      <protection locked="0"/>
    </xf>
    <xf numFmtId="49" fontId="16" fillId="2" borderId="15" xfId="11" applyNumberFormat="1" applyFont="1" applyFill="1" applyBorder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shrinkToFit="1"/>
      <protection locked="0"/>
    </xf>
    <xf numFmtId="49" fontId="42" fillId="0" borderId="0" xfId="0" applyNumberFormat="1" applyFont="1" applyAlignment="1" applyProtection="1">
      <alignment shrinkToFit="1"/>
      <protection locked="0"/>
    </xf>
    <xf numFmtId="49" fontId="11" fillId="0" borderId="0" xfId="0" applyNumberFormat="1" applyFont="1" applyAlignment="1" applyProtection="1">
      <alignment horizontal="center" shrinkToFit="1"/>
      <protection hidden="1"/>
    </xf>
    <xf numFmtId="49" fontId="16" fillId="8" borderId="0" xfId="0" applyNumberFormat="1" applyFont="1" applyFill="1" applyAlignment="1" applyProtection="1">
      <alignment shrinkToFit="1"/>
      <protection hidden="1"/>
    </xf>
    <xf numFmtId="49" fontId="16" fillId="0" borderId="0" xfId="0" applyNumberFormat="1" applyFont="1" applyAlignment="1" applyProtection="1">
      <alignment horizontal="center" shrinkToFit="1"/>
      <protection locked="0"/>
    </xf>
    <xf numFmtId="49" fontId="43" fillId="0" borderId="0" xfId="0" applyNumberFormat="1" applyFont="1" applyAlignment="1" applyProtection="1">
      <alignment horizontal="center" shrinkToFit="1"/>
      <protection locked="0"/>
    </xf>
    <xf numFmtId="49" fontId="11" fillId="0" borderId="0" xfId="0" applyNumberFormat="1" applyFont="1" applyAlignment="1" applyProtection="1">
      <alignment horizontal="center" shrinkToFit="1"/>
      <protection locked="0"/>
    </xf>
    <xf numFmtId="49" fontId="16" fillId="19" borderId="0" xfId="0" applyNumberFormat="1" applyFont="1" applyFill="1" applyAlignment="1" applyProtection="1">
      <alignment horizontal="left" shrinkToFit="1"/>
      <protection hidden="1"/>
    </xf>
    <xf numFmtId="49" fontId="16" fillId="0" borderId="15" xfId="0" applyNumberFormat="1" applyFont="1" applyBorder="1" applyAlignment="1" applyProtection="1">
      <alignment shrinkToFit="1"/>
      <protection locked="0"/>
    </xf>
    <xf numFmtId="49" fontId="43" fillId="0" borderId="0" xfId="0" quotePrefix="1" applyNumberFormat="1" applyFont="1" applyAlignment="1" applyProtection="1">
      <alignment horizontal="center" shrinkToFit="1"/>
      <protection locked="0"/>
    </xf>
    <xf numFmtId="49" fontId="16" fillId="0" borderId="0" xfId="0" quotePrefix="1" applyNumberFormat="1" applyFont="1" applyAlignment="1" applyProtection="1">
      <alignment horizontal="center" shrinkToFit="1"/>
      <protection locked="0"/>
    </xf>
    <xf numFmtId="49" fontId="16" fillId="0" borderId="15" xfId="0" applyNumberFormat="1" applyFont="1" applyBorder="1" applyProtection="1">
      <protection locked="0"/>
    </xf>
    <xf numFmtId="49" fontId="16" fillId="0" borderId="0" xfId="0" quotePrefix="1" applyNumberFormat="1" applyFont="1" applyAlignment="1" applyProtection="1">
      <alignment horizontal="center"/>
      <protection locked="0"/>
    </xf>
    <xf numFmtId="49" fontId="16" fillId="16" borderId="0" xfId="0" applyNumberFormat="1" applyFont="1" applyFill="1" applyAlignment="1" applyProtection="1">
      <alignment shrinkToFit="1"/>
      <protection hidden="1"/>
    </xf>
    <xf numFmtId="49" fontId="16" fillId="16" borderId="0" xfId="0" applyNumberFormat="1" applyFont="1" applyFill="1" applyProtection="1">
      <protection hidden="1"/>
    </xf>
    <xf numFmtId="49" fontId="16" fillId="16" borderId="15" xfId="0" applyNumberFormat="1" applyFont="1" applyFill="1" applyBorder="1" applyAlignment="1" applyProtection="1">
      <alignment horizontal="center" shrinkToFit="1"/>
      <protection locked="0"/>
    </xf>
    <xf numFmtId="49" fontId="16" fillId="16" borderId="15" xfId="0" applyNumberFormat="1" applyFont="1" applyFill="1" applyBorder="1" applyAlignment="1" applyProtection="1">
      <alignment horizontal="center" vertical="center" shrinkToFit="1"/>
      <protection locked="0"/>
    </xf>
    <xf numFmtId="49" fontId="11" fillId="16" borderId="15" xfId="0" applyNumberFormat="1" applyFont="1" applyFill="1" applyBorder="1" applyAlignment="1" applyProtection="1">
      <alignment horizontal="center" shrinkToFit="1"/>
      <protection locked="0"/>
    </xf>
    <xf numFmtId="49" fontId="16" fillId="16" borderId="15" xfId="11" applyNumberFormat="1" applyFont="1" applyFill="1" applyBorder="1" applyAlignment="1" applyProtection="1">
      <alignment horizontal="center" shrinkToFit="1"/>
      <protection locked="0"/>
    </xf>
    <xf numFmtId="49" fontId="11" fillId="16" borderId="15" xfId="11" applyNumberFormat="1" applyFont="1" applyFill="1" applyBorder="1" applyAlignment="1" applyProtection="1">
      <alignment horizontal="center" shrinkToFit="1"/>
      <protection locked="0"/>
    </xf>
    <xf numFmtId="49" fontId="16" fillId="16" borderId="15" xfId="11" applyNumberFormat="1" applyFont="1" applyFill="1" applyBorder="1" applyAlignment="1" applyProtection="1">
      <alignment horizontal="center" vertical="center" shrinkToFit="1"/>
      <protection locked="0"/>
    </xf>
    <xf numFmtId="49" fontId="16" fillId="16" borderId="0" xfId="0" applyNumberFormat="1" applyFont="1" applyFill="1" applyProtection="1">
      <protection locked="0"/>
    </xf>
    <xf numFmtId="49" fontId="42" fillId="16" borderId="0" xfId="0" applyNumberFormat="1" applyFont="1" applyFill="1" applyProtection="1">
      <protection locked="0"/>
    </xf>
    <xf numFmtId="49" fontId="11" fillId="16" borderId="0" xfId="0" applyNumberFormat="1" applyFont="1" applyFill="1" applyAlignment="1" applyProtection="1">
      <alignment horizontal="center" shrinkToFit="1"/>
      <protection hidden="1"/>
    </xf>
    <xf numFmtId="49" fontId="16" fillId="16" borderId="0" xfId="0" applyNumberFormat="1" applyFont="1" applyFill="1" applyAlignment="1" applyProtection="1">
      <alignment horizontal="center" shrinkToFit="1"/>
      <protection locked="0"/>
    </xf>
    <xf numFmtId="49" fontId="43" fillId="16" borderId="0" xfId="0" quotePrefix="1" applyNumberFormat="1" applyFont="1" applyFill="1" applyAlignment="1" applyProtection="1">
      <alignment horizontal="center" shrinkToFit="1"/>
      <protection locked="0"/>
    </xf>
    <xf numFmtId="49" fontId="11" fillId="16" borderId="0" xfId="0" applyNumberFormat="1" applyFont="1" applyFill="1" applyAlignment="1" applyProtection="1">
      <alignment horizontal="center" shrinkToFit="1"/>
      <protection locked="0"/>
    </xf>
    <xf numFmtId="49" fontId="11" fillId="0" borderId="15" xfId="0" quotePrefix="1" applyNumberFormat="1" applyFont="1" applyBorder="1" applyAlignment="1" applyProtection="1">
      <alignment horizontal="center" shrinkToFit="1"/>
      <protection locked="0"/>
    </xf>
    <xf numFmtId="49" fontId="16" fillId="0" borderId="15" xfId="0" applyNumberFormat="1" applyFont="1" applyBorder="1" applyAlignment="1" applyProtection="1">
      <alignment horizontal="center"/>
      <protection locked="0"/>
    </xf>
    <xf numFmtId="49" fontId="16" fillId="0" borderId="15" xfId="0" quotePrefix="1" applyNumberFormat="1" applyFont="1" applyBorder="1" applyAlignment="1" applyProtection="1">
      <alignment horizontal="center"/>
      <protection locked="0"/>
    </xf>
    <xf numFmtId="49" fontId="16" fillId="0" borderId="15" xfId="0" applyNumberFormat="1" applyFont="1" applyBorder="1" applyAlignment="1" applyProtection="1">
      <alignment horizontal="center" vertical="center"/>
      <protection locked="0"/>
    </xf>
    <xf numFmtId="49" fontId="11" fillId="0" borderId="15" xfId="0" applyNumberFormat="1" applyFont="1" applyBorder="1" applyAlignment="1" applyProtection="1">
      <alignment horizontal="center"/>
      <protection locked="0"/>
    </xf>
    <xf numFmtId="49" fontId="16" fillId="2" borderId="15" xfId="11" applyNumberFormat="1" applyFont="1" applyFill="1" applyBorder="1" applyProtection="1">
      <protection locked="0"/>
    </xf>
    <xf numFmtId="49" fontId="16" fillId="2" borderId="15" xfId="11" applyNumberFormat="1" applyFont="1" applyFill="1" applyBorder="1" applyAlignment="1" applyProtection="1">
      <alignment horizontal="center" vertical="center"/>
      <protection locked="0"/>
    </xf>
    <xf numFmtId="49" fontId="16" fillId="0" borderId="15" xfId="0" quotePrefix="1" applyNumberFormat="1" applyFont="1" applyBorder="1" applyAlignment="1" applyProtection="1">
      <alignment horizontal="center" vertical="center"/>
      <protection locked="0"/>
    </xf>
    <xf numFmtId="49" fontId="16" fillId="0" borderId="15" xfId="0" quotePrefix="1" applyNumberFormat="1" applyFont="1" applyBorder="1" applyProtection="1">
      <protection locked="0"/>
    </xf>
    <xf numFmtId="49" fontId="16" fillId="2" borderId="15" xfId="11" quotePrefix="1" applyNumberFormat="1" applyFont="1" applyFill="1" applyBorder="1" applyProtection="1">
      <protection locked="0"/>
    </xf>
    <xf numFmtId="49" fontId="16" fillId="2" borderId="15" xfId="11" quotePrefix="1" applyNumberFormat="1" applyFont="1" applyFill="1" applyBorder="1" applyAlignment="1" applyProtection="1">
      <alignment horizontal="center" vertical="center"/>
      <protection locked="0"/>
    </xf>
    <xf numFmtId="49" fontId="25" fillId="0" borderId="15" xfId="0" applyNumberFormat="1" applyFont="1" applyBorder="1" applyAlignment="1" applyProtection="1">
      <alignment horizontal="center" vertical="center"/>
      <protection locked="0"/>
    </xf>
    <xf numFmtId="1" fontId="16" fillId="0" borderId="0" xfId="0" applyNumberFormat="1" applyFont="1" applyAlignment="1" applyProtection="1">
      <alignment horizontal="center"/>
      <protection locked="0"/>
    </xf>
    <xf numFmtId="1" fontId="16" fillId="18" borderId="0" xfId="0" applyNumberFormat="1" applyFont="1" applyFill="1" applyAlignment="1" applyProtection="1">
      <alignment horizontal="center"/>
      <protection locked="0"/>
    </xf>
    <xf numFmtId="1" fontId="11" fillId="18" borderId="0" xfId="0" applyNumberFormat="1" applyFont="1" applyFill="1" applyAlignment="1" applyProtection="1">
      <alignment horizontal="center"/>
      <protection locked="0"/>
    </xf>
    <xf numFmtId="1" fontId="16" fillId="0" borderId="0" xfId="0" applyNumberFormat="1" applyFont="1" applyAlignment="1" applyProtection="1">
      <alignment horizontal="center" shrinkToFit="1"/>
      <protection locked="0"/>
    </xf>
    <xf numFmtId="1" fontId="16" fillId="16" borderId="0" xfId="0" applyNumberFormat="1" applyFont="1" applyFill="1" applyAlignment="1" applyProtection="1">
      <alignment horizontal="center" shrinkToFit="1"/>
      <protection locked="0"/>
    </xf>
    <xf numFmtId="1" fontId="0" fillId="0" borderId="0" xfId="0" applyNumberFormat="1"/>
    <xf numFmtId="0" fontId="0" fillId="10" borderId="0" xfId="0" applyFill="1"/>
    <xf numFmtId="0" fontId="11" fillId="2" borderId="18" xfId="3" applyFont="1" applyFill="1" applyBorder="1" applyAlignment="1">
      <alignment horizontal="center" vertical="center"/>
    </xf>
    <xf numFmtId="49" fontId="11" fillId="2" borderId="18" xfId="3" applyNumberFormat="1" applyFont="1" applyFill="1" applyBorder="1" applyAlignment="1">
      <alignment horizontal="center" vertical="center"/>
    </xf>
    <xf numFmtId="0" fontId="11" fillId="2" borderId="30" xfId="3" applyFont="1" applyFill="1" applyBorder="1" applyAlignment="1">
      <alignment horizontal="center"/>
    </xf>
    <xf numFmtId="49" fontId="11" fillId="2" borderId="30" xfId="3" applyNumberFormat="1" applyFont="1" applyFill="1" applyBorder="1" applyAlignment="1">
      <alignment horizontal="center"/>
    </xf>
    <xf numFmtId="49" fontId="11" fillId="2" borderId="30" xfId="3" applyNumberFormat="1" applyFont="1" applyFill="1" applyBorder="1" applyAlignment="1">
      <alignment horizontal="center" vertical="center"/>
    </xf>
    <xf numFmtId="0" fontId="11" fillId="2" borderId="19" xfId="3" applyFont="1" applyFill="1" applyBorder="1" applyAlignment="1">
      <alignment horizontal="center"/>
    </xf>
    <xf numFmtId="49" fontId="11" fillId="2" borderId="19" xfId="3" applyNumberFormat="1" applyFont="1" applyFill="1" applyBorder="1" applyAlignment="1">
      <alignment horizontal="center"/>
    </xf>
    <xf numFmtId="49" fontId="11" fillId="2" borderId="19" xfId="3" applyNumberFormat="1" applyFont="1" applyFill="1" applyBorder="1" applyAlignment="1">
      <alignment horizontal="center" vertical="center"/>
    </xf>
    <xf numFmtId="0" fontId="19" fillId="2" borderId="19" xfId="12" applyFont="1" applyFill="1" applyBorder="1" applyAlignment="1">
      <alignment horizontal="center"/>
    </xf>
    <xf numFmtId="166" fontId="19" fillId="2" borderId="19" xfId="12" applyNumberFormat="1" applyFont="1" applyFill="1" applyBorder="1" applyAlignment="1">
      <alignment horizontal="center"/>
    </xf>
    <xf numFmtId="0" fontId="11" fillId="2" borderId="19" xfId="3" applyFont="1" applyFill="1" applyBorder="1" applyAlignment="1">
      <alignment horizontal="center" vertical="center"/>
    </xf>
    <xf numFmtId="49" fontId="15" fillId="8" borderId="18" xfId="0" applyNumberFormat="1" applyFont="1" applyFill="1" applyBorder="1" applyAlignment="1" applyProtection="1">
      <alignment horizontal="center" vertical="center"/>
      <protection locked="0"/>
    </xf>
    <xf numFmtId="49" fontId="15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44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15" fillId="20" borderId="18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18" xfId="11" applyNumberFormat="1" applyFont="1" applyFill="1" applyBorder="1" applyAlignment="1" applyProtection="1">
      <alignment horizontal="center" vertical="center"/>
      <protection locked="0"/>
    </xf>
    <xf numFmtId="49" fontId="16" fillId="20" borderId="18" xfId="0" applyNumberFormat="1" applyFont="1" applyFill="1" applyBorder="1" applyAlignment="1" applyProtection="1">
      <alignment horizontal="center" vertical="center"/>
      <protection locked="0"/>
    </xf>
    <xf numFmtId="49" fontId="11" fillId="0" borderId="0" xfId="0" applyNumberFormat="1" applyFont="1" applyAlignment="1" applyProtection="1">
      <alignment horizontal="center" wrapText="1"/>
      <protection hidden="1"/>
    </xf>
    <xf numFmtId="49" fontId="15" fillId="20" borderId="18" xfId="11" applyNumberFormat="1" applyFont="1" applyFill="1" applyBorder="1" applyAlignment="1" applyProtection="1">
      <alignment horizontal="center" vertical="center" wrapText="1"/>
      <protection locked="0"/>
    </xf>
    <xf numFmtId="49" fontId="15" fillId="20" borderId="18" xfId="0" applyNumberFormat="1" applyFont="1" applyFill="1" applyBorder="1" applyAlignment="1" applyProtection="1">
      <alignment horizontal="center" wrapText="1"/>
      <protection locked="0"/>
    </xf>
    <xf numFmtId="49" fontId="15" fillId="20" borderId="18" xfId="0" applyNumberFormat="1" applyFont="1" applyFill="1" applyBorder="1" applyAlignment="1" applyProtection="1">
      <alignment horizontal="center" vertical="center"/>
      <protection locked="0"/>
    </xf>
    <xf numFmtId="49" fontId="15" fillId="0" borderId="0" xfId="0" applyNumberFormat="1" applyFont="1" applyAlignment="1" applyProtection="1">
      <alignment horizontal="center"/>
      <protection locked="0"/>
    </xf>
    <xf numFmtId="49" fontId="42" fillId="0" borderId="0" xfId="0" applyNumberFormat="1" applyFont="1" applyAlignment="1" applyProtection="1">
      <alignment shrinkToFit="1"/>
      <protection hidden="1"/>
    </xf>
    <xf numFmtId="49" fontId="42" fillId="0" borderId="0" xfId="0" applyNumberFormat="1" applyFont="1" applyProtection="1">
      <protection hidden="1"/>
    </xf>
    <xf numFmtId="0" fontId="21" fillId="16" borderId="0" xfId="0" applyFont="1" applyFill="1"/>
    <xf numFmtId="49" fontId="0" fillId="0" borderId="0" xfId="0" applyNumberFormat="1" applyBorder="1"/>
    <xf numFmtId="0" fontId="39" fillId="0" borderId="0" xfId="0" applyFont="1" applyBorder="1" applyAlignment="1">
      <alignment horizontal="center"/>
    </xf>
    <xf numFmtId="0" fontId="0" fillId="0" borderId="0" xfId="0" applyBorder="1"/>
    <xf numFmtId="0" fontId="37" fillId="2" borderId="0" xfId="13" applyFont="1" applyBorder="1" applyAlignment="1" applyProtection="1">
      <alignment horizontal="center" vertical="center"/>
      <protection locked="0"/>
    </xf>
    <xf numFmtId="0" fontId="37" fillId="2" borderId="0" xfId="13" applyFont="1" applyBorder="1" applyAlignment="1" applyProtection="1">
      <alignment horizontal="center"/>
      <protection locked="0"/>
    </xf>
    <xf numFmtId="0" fontId="37" fillId="2" borderId="0" xfId="13" applyFont="1" applyBorder="1" applyProtection="1">
      <protection locked="0"/>
    </xf>
    <xf numFmtId="43" fontId="37" fillId="2" borderId="0" xfId="13" applyNumberFormat="1" applyFont="1" applyAlignment="1" applyProtection="1">
      <protection locked="0"/>
    </xf>
    <xf numFmtId="167" fontId="20" fillId="10" borderId="19" xfId="11" applyNumberFormat="1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20" fillId="10" borderId="19" xfId="0" applyFont="1" applyFill="1" applyBorder="1" applyAlignment="1">
      <alignment horizontal="center"/>
    </xf>
    <xf numFmtId="49" fontId="20" fillId="10" borderId="19" xfId="0" applyNumberFormat="1" applyFont="1" applyFill="1" applyBorder="1" applyAlignment="1">
      <alignment horizontal="center"/>
    </xf>
    <xf numFmtId="49" fontId="47" fillId="16" borderId="19" xfId="0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center"/>
    </xf>
    <xf numFmtId="0" fontId="46" fillId="0" borderId="19" xfId="0" applyFont="1" applyBorder="1" applyAlignment="1">
      <alignment horizontal="center" vertical="center"/>
    </xf>
    <xf numFmtId="0" fontId="21" fillId="0" borderId="0" xfId="0" applyFont="1" applyAlignment="1"/>
    <xf numFmtId="49" fontId="49" fillId="2" borderId="15" xfId="0" applyNumberFormat="1" applyFont="1" applyFill="1" applyBorder="1" applyAlignment="1">
      <alignment horizontal="center"/>
    </xf>
    <xf numFmtId="49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0" fillId="16" borderId="0" xfId="0" applyFill="1"/>
    <xf numFmtId="49" fontId="50" fillId="0" borderId="0" xfId="0" applyNumberFormat="1" applyFont="1"/>
    <xf numFmtId="49" fontId="8" fillId="0" borderId="0" xfId="0" applyNumberFormat="1" applyFont="1"/>
    <xf numFmtId="49" fontId="50" fillId="0" borderId="15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0" fontId="46" fillId="0" borderId="0" xfId="0" applyFont="1" applyAlignment="1">
      <alignment horizontal="center"/>
    </xf>
    <xf numFmtId="0" fontId="46" fillId="10" borderId="0" xfId="0" applyFont="1" applyFill="1" applyAlignment="1">
      <alignment horizontal="center"/>
    </xf>
    <xf numFmtId="0" fontId="0" fillId="23" borderId="0" xfId="0" applyFill="1"/>
    <xf numFmtId="0" fontId="50" fillId="16" borderId="0" xfId="0" applyFont="1" applyFill="1"/>
    <xf numFmtId="49" fontId="47" fillId="24" borderId="19" xfId="0" applyNumberFormat="1" applyFont="1" applyFill="1" applyBorder="1" applyAlignment="1">
      <alignment horizontal="center"/>
    </xf>
    <xf numFmtId="0" fontId="46" fillId="0" borderId="33" xfId="0" applyFont="1" applyBorder="1" applyAlignment="1">
      <alignment horizontal="center"/>
    </xf>
    <xf numFmtId="0" fontId="46" fillId="2" borderId="20" xfId="0" applyFont="1" applyFill="1" applyBorder="1" applyAlignment="1">
      <alignment horizontal="center"/>
    </xf>
    <xf numFmtId="0" fontId="6" fillId="0" borderId="0" xfId="0" applyFont="1"/>
    <xf numFmtId="167" fontId="47" fillId="0" borderId="19" xfId="11" applyNumberFormat="1" applyFont="1" applyBorder="1" applyAlignment="1">
      <alignment horizontal="center"/>
    </xf>
    <xf numFmtId="43" fontId="47" fillId="0" borderId="19" xfId="0" applyNumberFormat="1" applyFont="1" applyBorder="1" applyAlignment="1">
      <alignment horizontal="center"/>
    </xf>
    <xf numFmtId="0" fontId="47" fillId="0" borderId="19" xfId="0" applyFont="1" applyBorder="1" applyAlignment="1">
      <alignment horizontal="center"/>
    </xf>
    <xf numFmtId="49" fontId="47" fillId="0" borderId="19" xfId="0" applyNumberFormat="1" applyFont="1" applyBorder="1" applyAlignment="1">
      <alignment horizontal="center"/>
    </xf>
    <xf numFmtId="16" fontId="47" fillId="0" borderId="19" xfId="0" quotePrefix="1" applyNumberFormat="1" applyFont="1" applyBorder="1" applyAlignment="1">
      <alignment horizontal="center"/>
    </xf>
    <xf numFmtId="0" fontId="47" fillId="16" borderId="19" xfId="0" applyFont="1" applyFill="1" applyBorder="1" applyAlignment="1">
      <alignment horizontal="center"/>
    </xf>
    <xf numFmtId="167" fontId="47" fillId="16" borderId="19" xfId="11" applyNumberFormat="1" applyFont="1" applyFill="1" applyBorder="1" applyAlignment="1">
      <alignment horizontal="center"/>
    </xf>
    <xf numFmtId="167" fontId="47" fillId="23" borderId="19" xfId="11" applyNumberFormat="1" applyFont="1" applyFill="1" applyBorder="1" applyAlignment="1">
      <alignment horizontal="center"/>
    </xf>
    <xf numFmtId="0" fontId="47" fillId="23" borderId="19" xfId="0" applyFont="1" applyFill="1" applyBorder="1" applyAlignment="1">
      <alignment horizontal="center"/>
    </xf>
    <xf numFmtId="49" fontId="47" fillId="23" borderId="19" xfId="0" applyNumberFormat="1" applyFont="1" applyFill="1" applyBorder="1" applyAlignment="1">
      <alignment horizontal="center"/>
    </xf>
    <xf numFmtId="0" fontId="47" fillId="0" borderId="19" xfId="0" applyFont="1" applyBorder="1" applyAlignment="1">
      <alignment horizontal="center" vertical="center"/>
    </xf>
    <xf numFmtId="167" fontId="47" fillId="24" borderId="19" xfId="11" applyNumberFormat="1" applyFont="1" applyFill="1" applyBorder="1" applyAlignment="1">
      <alignment horizontal="center"/>
    </xf>
    <xf numFmtId="0" fontId="47" fillId="24" borderId="19" xfId="0" applyFont="1" applyFill="1" applyBorder="1" applyAlignment="1">
      <alignment horizontal="center"/>
    </xf>
    <xf numFmtId="49" fontId="47" fillId="2" borderId="19" xfId="0" applyNumberFormat="1" applyFont="1" applyFill="1" applyBorder="1" applyAlignment="1">
      <alignment horizontal="center"/>
    </xf>
    <xf numFmtId="0" fontId="47" fillId="2" borderId="19" xfId="0" applyFont="1" applyFill="1" applyBorder="1" applyAlignment="1">
      <alignment horizontal="center"/>
    </xf>
    <xf numFmtId="0" fontId="47" fillId="2" borderId="33" xfId="0" applyFont="1" applyFill="1" applyBorder="1" applyAlignment="1">
      <alignment horizontal="center"/>
    </xf>
    <xf numFmtId="0" fontId="26" fillId="0" borderId="0" xfId="0" applyFont="1"/>
    <xf numFmtId="16" fontId="47" fillId="2" borderId="19" xfId="0" quotePrefix="1" applyNumberFormat="1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46" fillId="2" borderId="15" xfId="0" applyFont="1" applyFill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7" fillId="2" borderId="23" xfId="0" applyFont="1" applyFill="1" applyBorder="1" applyAlignment="1">
      <alignment horizontal="center"/>
    </xf>
    <xf numFmtId="16" fontId="46" fillId="2" borderId="15" xfId="0" quotePrefix="1" applyNumberFormat="1" applyFont="1" applyFill="1" applyBorder="1" applyAlignment="1">
      <alignment horizontal="center"/>
    </xf>
    <xf numFmtId="49" fontId="52" fillId="2" borderId="15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167" fontId="20" fillId="0" borderId="19" xfId="11" applyNumberFormat="1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49" fontId="20" fillId="0" borderId="19" xfId="0" applyNumberFormat="1" applyFont="1" applyBorder="1" applyAlignment="1">
      <alignment horizontal="center"/>
    </xf>
    <xf numFmtId="49" fontId="53" fillId="2" borderId="0" xfId="0" applyNumberFormat="1" applyFont="1" applyFill="1"/>
    <xf numFmtId="0" fontId="53" fillId="2" borderId="0" xfId="0" applyNumberFormat="1" applyFont="1" applyFill="1"/>
    <xf numFmtId="0" fontId="54" fillId="2" borderId="0" xfId="0" applyNumberFormat="1" applyFont="1" applyFill="1"/>
    <xf numFmtId="49" fontId="54" fillId="2" borderId="0" xfId="2" applyNumberFormat="1" applyFont="1" applyFill="1" applyAlignment="1">
      <alignment horizontal="center" vertical="center"/>
    </xf>
    <xf numFmtId="49" fontId="54" fillId="2" borderId="0" xfId="2" applyNumberFormat="1" applyFont="1" applyFill="1" applyAlignment="1">
      <alignment horizontal="left" vertical="center"/>
    </xf>
    <xf numFmtId="0" fontId="54" fillId="2" borderId="0" xfId="0" applyNumberFormat="1" applyFont="1" applyFill="1" applyAlignment="1">
      <alignment horizontal="right"/>
    </xf>
    <xf numFmtId="49" fontId="54" fillId="2" borderId="0" xfId="2" applyNumberFormat="1" applyFont="1" applyFill="1" applyAlignment="1">
      <alignment horizontal="center"/>
    </xf>
    <xf numFmtId="49" fontId="54" fillId="2" borderId="0" xfId="2" applyNumberFormat="1" applyFont="1" applyFill="1" applyAlignment="1">
      <alignment horizontal="left"/>
    </xf>
    <xf numFmtId="43" fontId="54" fillId="2" borderId="0" xfId="0" applyNumberFormat="1" applyFont="1" applyFill="1"/>
    <xf numFmtId="49" fontId="54" fillId="2" borderId="0" xfId="0" applyNumberFormat="1" applyFont="1" applyFill="1"/>
    <xf numFmtId="49" fontId="54" fillId="2" borderId="0" xfId="2" applyNumberFormat="1" applyFont="1" applyFill="1"/>
    <xf numFmtId="49" fontId="53" fillId="2" borderId="0" xfId="0" applyNumberFormat="1" applyFont="1" applyFill="1" applyAlignment="1">
      <alignment vertical="center"/>
    </xf>
    <xf numFmtId="49" fontId="54" fillId="4" borderId="27" xfId="0" applyNumberFormat="1" applyFont="1" applyFill="1" applyBorder="1" applyAlignment="1">
      <alignment horizontal="center" vertical="center"/>
    </xf>
    <xf numFmtId="49" fontId="54" fillId="4" borderId="28" xfId="0" applyNumberFormat="1" applyFont="1" applyFill="1" applyBorder="1" applyAlignment="1">
      <alignment horizontal="center" vertical="center" wrapText="1"/>
    </xf>
    <xf numFmtId="49" fontId="54" fillId="4" borderId="28" xfId="0" applyNumberFormat="1" applyFont="1" applyFill="1" applyBorder="1" applyAlignment="1">
      <alignment horizontal="center" vertical="center"/>
    </xf>
    <xf numFmtId="49" fontId="54" fillId="3" borderId="28" xfId="0" applyNumberFormat="1" applyFont="1" applyFill="1" applyBorder="1" applyAlignment="1">
      <alignment horizontal="center" vertical="center"/>
    </xf>
    <xf numFmtId="49" fontId="54" fillId="3" borderId="28" xfId="0" applyNumberFormat="1" applyFont="1" applyFill="1" applyBorder="1" applyAlignment="1">
      <alignment horizontal="center" vertical="center" wrapText="1"/>
    </xf>
    <xf numFmtId="0" fontId="54" fillId="3" borderId="28" xfId="0" applyNumberFormat="1" applyFont="1" applyFill="1" applyBorder="1" applyAlignment="1">
      <alignment horizontal="center" vertical="center" wrapText="1"/>
    </xf>
    <xf numFmtId="49" fontId="54" fillId="3" borderId="28" xfId="0" applyNumberFormat="1" applyFont="1" applyFill="1" applyBorder="1" applyAlignment="1">
      <alignment horizontal="center" vertical="top" wrapText="1"/>
    </xf>
    <xf numFmtId="49" fontId="54" fillId="6" borderId="28" xfId="0" applyNumberFormat="1" applyFont="1" applyFill="1" applyBorder="1" applyAlignment="1">
      <alignment horizontal="center" vertical="center" wrapText="1"/>
    </xf>
    <xf numFmtId="0" fontId="54" fillId="6" borderId="28" xfId="0" applyNumberFormat="1" applyFont="1" applyFill="1" applyBorder="1" applyAlignment="1">
      <alignment horizontal="center" vertical="center" wrapText="1"/>
    </xf>
    <xf numFmtId="49" fontId="54" fillId="8" borderId="28" xfId="2" applyNumberFormat="1" applyFont="1" applyFill="1" applyBorder="1" applyAlignment="1">
      <alignment horizontal="center" vertical="center" wrapText="1"/>
    </xf>
    <xf numFmtId="49" fontId="54" fillId="9" borderId="28" xfId="2" applyNumberFormat="1" applyFont="1" applyFill="1" applyBorder="1" applyAlignment="1">
      <alignment horizontal="center" vertical="center" wrapText="1"/>
    </xf>
    <xf numFmtId="49" fontId="53" fillId="14" borderId="28" xfId="2" applyNumberFormat="1" applyFont="1" applyFill="1" applyBorder="1" applyAlignment="1">
      <alignment horizontal="center" vertical="center" wrapText="1"/>
    </xf>
    <xf numFmtId="49" fontId="53" fillId="15" borderId="29" xfId="2" applyNumberFormat="1" applyFont="1" applyFill="1" applyBorder="1" applyAlignment="1">
      <alignment horizontal="center" vertical="center" wrapText="1"/>
    </xf>
    <xf numFmtId="49" fontId="54" fillId="14" borderId="22" xfId="0" applyNumberFormat="1" applyFont="1" applyFill="1" applyBorder="1" applyAlignment="1">
      <alignment horizontal="center" vertical="center"/>
    </xf>
    <xf numFmtId="49" fontId="54" fillId="14" borderId="25" xfId="0" applyNumberFormat="1" applyFont="1" applyFill="1" applyBorder="1" applyAlignment="1">
      <alignment horizontal="center" vertical="center"/>
    </xf>
    <xf numFmtId="49" fontId="53" fillId="14" borderId="25" xfId="0" applyNumberFormat="1" applyFont="1" applyFill="1" applyBorder="1" applyAlignment="1">
      <alignment horizontal="center" vertical="center"/>
    </xf>
    <xf numFmtId="49" fontId="54" fillId="18" borderId="22" xfId="0" applyNumberFormat="1" applyFont="1" applyFill="1" applyBorder="1" applyAlignment="1">
      <alignment horizontal="center" vertical="center"/>
    </xf>
    <xf numFmtId="49" fontId="54" fillId="18" borderId="25" xfId="0" applyNumberFormat="1" applyFont="1" applyFill="1" applyBorder="1" applyAlignment="1">
      <alignment horizontal="center" vertical="center"/>
    </xf>
    <xf numFmtId="49" fontId="53" fillId="2" borderId="15" xfId="0" applyNumberFormat="1" applyFont="1" applyFill="1" applyBorder="1" applyAlignment="1">
      <alignment horizontal="center"/>
    </xf>
    <xf numFmtId="49" fontId="53" fillId="12" borderId="15" xfId="0" applyNumberFormat="1" applyFont="1" applyFill="1" applyBorder="1" applyAlignment="1">
      <alignment horizontal="center"/>
    </xf>
    <xf numFmtId="49" fontId="53" fillId="0" borderId="15" xfId="0" applyNumberFormat="1" applyFont="1" applyFill="1" applyBorder="1" applyAlignment="1">
      <alignment horizontal="center"/>
    </xf>
    <xf numFmtId="49" fontId="53" fillId="13" borderId="15" xfId="0" applyNumberFormat="1" applyFont="1" applyFill="1" applyBorder="1" applyAlignment="1">
      <alignment horizontal="center"/>
    </xf>
    <xf numFmtId="0" fontId="53" fillId="13" borderId="15" xfId="0" applyNumberFormat="1" applyFont="1" applyFill="1" applyBorder="1" applyAlignment="1">
      <alignment horizontal="center"/>
    </xf>
    <xf numFmtId="0" fontId="53" fillId="2" borderId="15" xfId="0" applyNumberFormat="1" applyFont="1" applyFill="1" applyBorder="1" applyAlignment="1">
      <alignment horizontal="center"/>
    </xf>
    <xf numFmtId="49" fontId="53" fillId="2" borderId="15" xfId="0" quotePrefix="1" applyNumberFormat="1" applyFont="1" applyFill="1" applyBorder="1"/>
    <xf numFmtId="49" fontId="53" fillId="2" borderId="19" xfId="0" applyNumberFormat="1" applyFont="1" applyFill="1" applyBorder="1"/>
    <xf numFmtId="49" fontId="53" fillId="2" borderId="19" xfId="0" quotePrefix="1" applyNumberFormat="1" applyFont="1" applyFill="1" applyBorder="1"/>
    <xf numFmtId="49" fontId="53" fillId="2" borderId="18" xfId="0" applyNumberFormat="1" applyFont="1" applyFill="1" applyBorder="1" applyAlignment="1">
      <alignment horizontal="center"/>
    </xf>
    <xf numFmtId="49" fontId="53" fillId="2" borderId="33" xfId="0" applyNumberFormat="1" applyFont="1" applyFill="1" applyBorder="1"/>
    <xf numFmtId="49" fontId="53" fillId="2" borderId="23" xfId="0" applyNumberFormat="1" applyFont="1" applyFill="1" applyBorder="1"/>
    <xf numFmtId="49" fontId="53" fillId="2" borderId="32" xfId="0" applyNumberFormat="1" applyFont="1" applyFill="1" applyBorder="1"/>
    <xf numFmtId="49" fontId="53" fillId="2" borderId="25" xfId="0" applyNumberFormat="1" applyFont="1" applyFill="1" applyBorder="1"/>
    <xf numFmtId="49" fontId="53" fillId="25" borderId="15" xfId="0" applyNumberFormat="1" applyFont="1" applyFill="1" applyBorder="1" applyAlignment="1">
      <alignment horizontal="center"/>
    </xf>
    <xf numFmtId="0" fontId="53" fillId="0" borderId="15" xfId="0" applyFont="1" applyBorder="1" applyAlignment="1" applyProtection="1">
      <alignment horizontal="center" shrinkToFit="1"/>
      <protection locked="0"/>
    </xf>
    <xf numFmtId="4" fontId="53" fillId="0" borderId="15" xfId="0" applyNumberFormat="1" applyFont="1" applyBorder="1" applyAlignment="1" applyProtection="1">
      <alignment horizontal="center" shrinkToFit="1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4" fontId="53" fillId="0" borderId="15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/>
      <protection locked="0"/>
    </xf>
    <xf numFmtId="49" fontId="53" fillId="2" borderId="34" xfId="0" applyNumberFormat="1" applyFont="1" applyFill="1" applyBorder="1"/>
    <xf numFmtId="49" fontId="53" fillId="2" borderId="0" xfId="0" applyNumberFormat="1" applyFont="1" applyFill="1" applyBorder="1"/>
    <xf numFmtId="49" fontId="53" fillId="16" borderId="15" xfId="0" applyNumberFormat="1" applyFont="1" applyFill="1" applyBorder="1" applyAlignment="1">
      <alignment horizontal="center"/>
    </xf>
    <xf numFmtId="49" fontId="53" fillId="2" borderId="15" xfId="0" applyNumberFormat="1" applyFont="1" applyFill="1" applyBorder="1"/>
    <xf numFmtId="0" fontId="53" fillId="0" borderId="15" xfId="0" applyFont="1" applyBorder="1" applyAlignment="1" applyProtection="1">
      <alignment horizontal="center" vertical="center" shrinkToFit="1"/>
      <protection locked="0"/>
    </xf>
    <xf numFmtId="4" fontId="53" fillId="2" borderId="15" xfId="11" applyNumberFormat="1" applyFont="1" applyFill="1" applyBorder="1" applyAlignment="1" applyProtection="1">
      <alignment horizontal="center" shrinkToFit="1"/>
      <protection locked="0"/>
    </xf>
    <xf numFmtId="49" fontId="53" fillId="2" borderId="29" xfId="0" applyNumberFormat="1" applyFont="1" applyFill="1" applyBorder="1" applyAlignment="1">
      <alignment horizontal="center"/>
    </xf>
    <xf numFmtId="0" fontId="53" fillId="16" borderId="15" xfId="0" applyFont="1" applyFill="1" applyBorder="1" applyAlignment="1" applyProtection="1">
      <alignment horizontal="center" shrinkToFit="1"/>
      <protection locked="0"/>
    </xf>
    <xf numFmtId="4" fontId="53" fillId="16" borderId="15" xfId="0" applyNumberFormat="1" applyFont="1" applyFill="1" applyBorder="1" applyAlignment="1" applyProtection="1">
      <alignment horizontal="center" shrinkToFit="1"/>
      <protection locked="0"/>
    </xf>
    <xf numFmtId="49" fontId="53" fillId="16" borderId="0" xfId="0" applyNumberFormat="1" applyFont="1" applyFill="1"/>
    <xf numFmtId="49" fontId="53" fillId="16" borderId="0" xfId="0" applyNumberFormat="1" applyFont="1" applyFill="1" applyBorder="1" applyAlignment="1">
      <alignment horizontal="center"/>
    </xf>
    <xf numFmtId="0" fontId="53" fillId="16" borderId="0" xfId="0" applyNumberFormat="1" applyFont="1" applyFill="1" applyBorder="1" applyAlignment="1">
      <alignment horizontal="center"/>
    </xf>
    <xf numFmtId="49" fontId="53" fillId="16" borderId="0" xfId="0" applyNumberFormat="1" applyFont="1" applyFill="1" applyBorder="1"/>
    <xf numFmtId="49" fontId="55" fillId="16" borderId="0" xfId="0" applyNumberFormat="1" applyFont="1" applyFill="1" applyBorder="1" applyAlignment="1">
      <alignment horizontal="center"/>
    </xf>
    <xf numFmtId="49" fontId="53" fillId="2" borderId="0" xfId="0" applyNumberFormat="1" applyFont="1" applyFill="1" applyBorder="1" applyAlignment="1">
      <alignment horizontal="center"/>
    </xf>
    <xf numFmtId="49" fontId="53" fillId="12" borderId="0" xfId="0" applyNumberFormat="1" applyFont="1" applyFill="1" applyBorder="1" applyAlignment="1">
      <alignment horizontal="center"/>
    </xf>
    <xf numFmtId="49" fontId="53" fillId="0" borderId="0" xfId="0" applyNumberFormat="1" applyFont="1" applyFill="1" applyBorder="1" applyAlignment="1">
      <alignment horizontal="center"/>
    </xf>
    <xf numFmtId="49" fontId="53" fillId="13" borderId="0" xfId="0" applyNumberFormat="1" applyFont="1" applyFill="1" applyBorder="1" applyAlignment="1">
      <alignment horizontal="center"/>
    </xf>
    <xf numFmtId="0" fontId="53" fillId="13" borderId="0" xfId="0" applyNumberFormat="1" applyFont="1" applyFill="1" applyBorder="1" applyAlignment="1">
      <alignment horizontal="center"/>
    </xf>
    <xf numFmtId="0" fontId="53" fillId="2" borderId="0" xfId="0" applyNumberFormat="1" applyFont="1" applyFill="1" applyBorder="1" applyAlignment="1">
      <alignment horizontal="center"/>
    </xf>
    <xf numFmtId="49" fontId="53" fillId="12" borderId="18" xfId="0" applyNumberFormat="1" applyFont="1" applyFill="1" applyBorder="1" applyAlignment="1">
      <alignment horizontal="center"/>
    </xf>
    <xf numFmtId="49" fontId="53" fillId="0" borderId="18" xfId="0" applyNumberFormat="1" applyFont="1" applyFill="1" applyBorder="1" applyAlignment="1">
      <alignment horizontal="center"/>
    </xf>
    <xf numFmtId="49" fontId="53" fillId="13" borderId="18" xfId="0" applyNumberFormat="1" applyFont="1" applyFill="1" applyBorder="1" applyAlignment="1">
      <alignment horizontal="center"/>
    </xf>
    <xf numFmtId="0" fontId="53" fillId="13" borderId="18" xfId="0" applyNumberFormat="1" applyFont="1" applyFill="1" applyBorder="1" applyAlignment="1">
      <alignment horizontal="center"/>
    </xf>
    <xf numFmtId="0" fontId="53" fillId="2" borderId="18" xfId="0" applyNumberFormat="1" applyFont="1" applyFill="1" applyBorder="1" applyAlignment="1">
      <alignment horizontal="center"/>
    </xf>
    <xf numFmtId="49" fontId="53" fillId="2" borderId="2" xfId="0" applyNumberFormat="1" applyFont="1" applyFill="1" applyBorder="1" applyAlignment="1">
      <alignment horizontal="center"/>
    </xf>
    <xf numFmtId="0" fontId="53" fillId="2" borderId="2" xfId="0" applyNumberFormat="1" applyFont="1" applyFill="1" applyBorder="1" applyAlignment="1">
      <alignment horizontal="center"/>
    </xf>
    <xf numFmtId="0" fontId="53" fillId="2" borderId="0" xfId="0" applyFont="1" applyFill="1"/>
    <xf numFmtId="0" fontId="53" fillId="21" borderId="0" xfId="0" applyFont="1" applyFill="1"/>
    <xf numFmtId="0" fontId="53" fillId="21" borderId="0" xfId="0" applyNumberFormat="1" applyFont="1" applyFill="1"/>
    <xf numFmtId="0" fontId="53" fillId="22" borderId="0" xfId="10" applyNumberFormat="1" applyFont="1" applyFill="1"/>
    <xf numFmtId="49" fontId="53" fillId="15" borderId="2" xfId="0" applyNumberFormat="1" applyFont="1" applyFill="1" applyBorder="1" applyAlignment="1">
      <alignment horizontal="center"/>
    </xf>
    <xf numFmtId="49" fontId="53" fillId="2" borderId="31" xfId="0" applyNumberFormat="1" applyFont="1" applyFill="1" applyBorder="1" applyAlignment="1">
      <alignment horizontal="center"/>
    </xf>
    <xf numFmtId="0" fontId="50" fillId="0" borderId="0" xfId="0" applyFont="1"/>
    <xf numFmtId="43" fontId="20" fillId="0" borderId="19" xfId="0" applyNumberFormat="1" applyFont="1" applyBorder="1" applyAlignment="1">
      <alignment horizontal="center"/>
    </xf>
    <xf numFmtId="49" fontId="20" fillId="2" borderId="19" xfId="0" applyNumberFormat="1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9" fontId="15" fillId="0" borderId="0" xfId="0" applyNumberFormat="1" applyFont="1" applyAlignment="1" applyProtection="1">
      <alignment horizontal="center"/>
      <protection locked="0"/>
    </xf>
    <xf numFmtId="49" fontId="15" fillId="8" borderId="27" xfId="0" applyNumberFormat="1" applyFont="1" applyFill="1" applyBorder="1" applyAlignment="1" applyProtection="1">
      <alignment horizontal="center"/>
      <protection locked="0"/>
    </xf>
    <xf numFmtId="49" fontId="15" fillId="8" borderId="28" xfId="0" applyNumberFormat="1" applyFont="1" applyFill="1" applyBorder="1" applyAlignment="1" applyProtection="1">
      <alignment horizontal="center"/>
      <protection locked="0"/>
    </xf>
    <xf numFmtId="49" fontId="15" fillId="8" borderId="29" xfId="0" applyNumberFormat="1" applyFont="1" applyFill="1" applyBorder="1" applyAlignment="1" applyProtection="1">
      <alignment horizontal="center"/>
      <protection locked="0"/>
    </xf>
    <xf numFmtId="49" fontId="15" fillId="20" borderId="27" xfId="0" applyNumberFormat="1" applyFont="1" applyFill="1" applyBorder="1" applyAlignment="1" applyProtection="1">
      <alignment horizontal="center" vertical="center"/>
      <protection locked="0"/>
    </xf>
    <xf numFmtId="49" fontId="15" fillId="20" borderId="28" xfId="0" applyNumberFormat="1" applyFont="1" applyFill="1" applyBorder="1" applyAlignment="1" applyProtection="1">
      <alignment horizontal="center" vertical="center"/>
      <protection locked="0"/>
    </xf>
    <xf numFmtId="49" fontId="15" fillId="20" borderId="29" xfId="0" applyNumberFormat="1" applyFont="1" applyFill="1" applyBorder="1" applyAlignment="1" applyProtection="1">
      <alignment horizontal="center" vertical="center"/>
      <protection locked="0"/>
    </xf>
    <xf numFmtId="49" fontId="15" fillId="8" borderId="14" xfId="0" applyNumberFormat="1" applyFont="1" applyFill="1" applyBorder="1" applyAlignment="1" applyProtection="1">
      <alignment horizontal="center" vertical="center"/>
      <protection locked="0"/>
    </xf>
    <xf numFmtId="49" fontId="15" fillId="8" borderId="16" xfId="0" applyNumberFormat="1" applyFont="1" applyFill="1" applyBorder="1" applyAlignment="1" applyProtection="1">
      <alignment horizontal="center" vertical="center"/>
      <protection locked="0"/>
    </xf>
    <xf numFmtId="49" fontId="15" fillId="8" borderId="18" xfId="0" applyNumberFormat="1" applyFont="1" applyFill="1" applyBorder="1" applyAlignment="1" applyProtection="1">
      <alignment horizontal="center" vertical="center"/>
      <protection locked="0"/>
    </xf>
    <xf numFmtId="49" fontId="15" fillId="8" borderId="14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16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44" fillId="8" borderId="14" xfId="0" applyNumberFormat="1" applyFont="1" applyFill="1" applyBorder="1" applyAlignment="1" applyProtection="1">
      <alignment horizontal="center" vertical="center" wrapText="1"/>
      <protection locked="0"/>
    </xf>
    <xf numFmtId="49" fontId="44" fillId="8" borderId="16" xfId="0" applyNumberFormat="1" applyFont="1" applyFill="1" applyBorder="1" applyAlignment="1" applyProtection="1">
      <alignment horizontal="center" vertical="center" wrapText="1"/>
      <protection locked="0"/>
    </xf>
    <xf numFmtId="49" fontId="44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27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29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27" xfId="0" applyNumberFormat="1" applyFont="1" applyFill="1" applyBorder="1" applyAlignment="1" applyProtection="1">
      <alignment horizontal="center" vertical="center"/>
      <protection locked="0"/>
    </xf>
    <xf numFmtId="49" fontId="15" fillId="8" borderId="28" xfId="0" applyNumberFormat="1" applyFont="1" applyFill="1" applyBorder="1" applyAlignment="1" applyProtection="1">
      <alignment horizontal="center" vertical="center"/>
      <protection locked="0"/>
    </xf>
    <xf numFmtId="49" fontId="15" fillId="8" borderId="29" xfId="0" applyNumberFormat="1" applyFont="1" applyFill="1" applyBorder="1" applyAlignment="1" applyProtection="1">
      <alignment horizontal="center" vertical="center"/>
      <protection locked="0"/>
    </xf>
    <xf numFmtId="49" fontId="15" fillId="20" borderId="14" xfId="0" applyNumberFormat="1" applyFont="1" applyFill="1" applyBorder="1" applyAlignment="1" applyProtection="1">
      <alignment horizontal="center" vertical="center" wrapText="1"/>
      <protection locked="0"/>
    </xf>
    <xf numFmtId="49" fontId="15" fillId="20" borderId="16" xfId="0" applyNumberFormat="1" applyFont="1" applyFill="1" applyBorder="1" applyAlignment="1" applyProtection="1">
      <alignment horizontal="center" vertical="center" wrapText="1"/>
      <protection locked="0"/>
    </xf>
    <xf numFmtId="49" fontId="15" fillId="20" borderId="18" xfId="0" applyNumberFormat="1" applyFont="1" applyFill="1" applyBorder="1" applyAlignment="1" applyProtection="1">
      <alignment horizontal="center" vertical="center" wrapText="1"/>
      <protection locked="0"/>
    </xf>
    <xf numFmtId="49" fontId="15" fillId="8" borderId="14" xfId="11" applyNumberFormat="1" applyFont="1" applyFill="1" applyBorder="1" applyAlignment="1" applyProtection="1">
      <alignment horizontal="center" vertical="center"/>
      <protection locked="0"/>
    </xf>
    <xf numFmtId="49" fontId="15" fillId="8" borderId="16" xfId="11" applyNumberFormat="1" applyFont="1" applyFill="1" applyBorder="1" applyAlignment="1" applyProtection="1">
      <alignment horizontal="center" vertical="center"/>
      <protection locked="0"/>
    </xf>
    <xf numFmtId="49" fontId="15" fillId="8" borderId="18" xfId="11" applyNumberFormat="1" applyFont="1" applyFill="1" applyBorder="1" applyAlignment="1" applyProtection="1">
      <alignment horizontal="center" vertical="center"/>
      <protection locked="0"/>
    </xf>
    <xf numFmtId="49" fontId="16" fillId="20" borderId="14" xfId="0" applyNumberFormat="1" applyFont="1" applyFill="1" applyBorder="1" applyAlignment="1" applyProtection="1">
      <alignment horizontal="center" vertical="center"/>
      <protection locked="0"/>
    </xf>
    <xf numFmtId="49" fontId="16" fillId="20" borderId="16" xfId="0" applyNumberFormat="1" applyFont="1" applyFill="1" applyBorder="1" applyAlignment="1" applyProtection="1">
      <alignment horizontal="center" vertical="center"/>
      <protection locked="0"/>
    </xf>
    <xf numFmtId="49" fontId="16" fillId="20" borderId="18" xfId="0" applyNumberFormat="1" applyFont="1" applyFill="1" applyBorder="1" applyAlignment="1" applyProtection="1">
      <alignment horizontal="center" vertical="center"/>
      <protection locked="0"/>
    </xf>
    <xf numFmtId="49" fontId="11" fillId="0" borderId="0" xfId="0" applyNumberFormat="1" applyFont="1" applyAlignment="1" applyProtection="1">
      <alignment horizontal="center" wrapText="1"/>
      <protection hidden="1"/>
    </xf>
    <xf numFmtId="49" fontId="15" fillId="20" borderId="14" xfId="11" applyNumberFormat="1" applyFont="1" applyFill="1" applyBorder="1" applyAlignment="1" applyProtection="1">
      <alignment horizontal="center" vertical="center" wrapText="1"/>
      <protection locked="0"/>
    </xf>
    <xf numFmtId="49" fontId="15" fillId="20" borderId="16" xfId="11" applyNumberFormat="1" applyFont="1" applyFill="1" applyBorder="1" applyAlignment="1" applyProtection="1">
      <alignment horizontal="center" vertical="center" wrapText="1"/>
      <protection locked="0"/>
    </xf>
    <xf numFmtId="49" fontId="15" fillId="20" borderId="18" xfId="11" applyNumberFormat="1" applyFont="1" applyFill="1" applyBorder="1" applyAlignment="1" applyProtection="1">
      <alignment horizontal="center" vertical="center" wrapText="1"/>
      <protection locked="0"/>
    </xf>
    <xf numFmtId="49" fontId="15" fillId="20" borderId="27" xfId="11" applyNumberFormat="1" applyFont="1" applyFill="1" applyBorder="1" applyAlignment="1" applyProtection="1">
      <alignment horizontal="center" vertical="center"/>
      <protection locked="0"/>
    </xf>
    <xf numFmtId="49" fontId="15" fillId="20" borderId="28" xfId="11" applyNumberFormat="1" applyFont="1" applyFill="1" applyBorder="1" applyAlignment="1" applyProtection="1">
      <alignment horizontal="center" vertical="center"/>
      <protection locked="0"/>
    </xf>
    <xf numFmtId="49" fontId="15" fillId="20" borderId="29" xfId="11" applyNumberFormat="1" applyFont="1" applyFill="1" applyBorder="1" applyAlignment="1" applyProtection="1">
      <alignment horizontal="center" vertical="center"/>
      <protection locked="0"/>
    </xf>
    <xf numFmtId="49" fontId="15" fillId="20" borderId="14" xfId="0" applyNumberFormat="1" applyFont="1" applyFill="1" applyBorder="1" applyAlignment="1" applyProtection="1">
      <alignment horizontal="center" wrapText="1"/>
      <protection locked="0"/>
    </xf>
    <xf numFmtId="49" fontId="15" fillId="20" borderId="16" xfId="0" applyNumberFormat="1" applyFont="1" applyFill="1" applyBorder="1" applyAlignment="1" applyProtection="1">
      <alignment horizontal="center" wrapText="1"/>
      <protection locked="0"/>
    </xf>
    <xf numFmtId="49" fontId="15" fillId="20" borderId="18" xfId="0" applyNumberFormat="1" applyFont="1" applyFill="1" applyBorder="1" applyAlignment="1" applyProtection="1">
      <alignment horizontal="center" wrapText="1"/>
      <protection locked="0"/>
    </xf>
    <xf numFmtId="49" fontId="15" fillId="20" borderId="14" xfId="0" applyNumberFormat="1" applyFont="1" applyFill="1" applyBorder="1" applyAlignment="1" applyProtection="1">
      <alignment horizontal="center" vertical="center"/>
      <protection locked="0"/>
    </xf>
    <xf numFmtId="49" fontId="15" fillId="20" borderId="16" xfId="0" applyNumberFormat="1" applyFont="1" applyFill="1" applyBorder="1" applyAlignment="1" applyProtection="1">
      <alignment horizontal="center" vertical="center"/>
      <protection locked="0"/>
    </xf>
    <xf numFmtId="49" fontId="15" fillId="20" borderId="18" xfId="0" applyNumberFormat="1" applyFont="1" applyFill="1" applyBorder="1" applyAlignment="1" applyProtection="1">
      <alignment horizontal="center" vertical="center"/>
      <protection locked="0"/>
    </xf>
    <xf numFmtId="49" fontId="53" fillId="16" borderId="0" xfId="0" applyNumberFormat="1" applyFont="1" applyFill="1" applyBorder="1" applyAlignment="1">
      <alignment horizontal="center"/>
    </xf>
    <xf numFmtId="9" fontId="53" fillId="16" borderId="0" xfId="0" applyNumberFormat="1" applyFont="1" applyFill="1" applyBorder="1" applyAlignment="1">
      <alignment horizontal="center"/>
    </xf>
    <xf numFmtId="0" fontId="53" fillId="16" borderId="0" xfId="0" applyNumberFormat="1" applyFont="1" applyFill="1" applyBorder="1" applyAlignment="1">
      <alignment horizontal="center"/>
    </xf>
    <xf numFmtId="49" fontId="54" fillId="18" borderId="23" xfId="0" applyNumberFormat="1" applyFont="1" applyFill="1" applyBorder="1" applyAlignment="1">
      <alignment horizontal="center" vertical="center"/>
    </xf>
    <xf numFmtId="49" fontId="54" fillId="18" borderId="24" xfId="0" applyNumberFormat="1" applyFont="1" applyFill="1" applyBorder="1" applyAlignment="1">
      <alignment horizontal="center" vertical="center"/>
    </xf>
    <xf numFmtId="49" fontId="54" fillId="14" borderId="20" xfId="0" applyNumberFormat="1" applyFont="1" applyFill="1" applyBorder="1" applyAlignment="1">
      <alignment horizontal="center" vertical="center"/>
    </xf>
    <xf numFmtId="49" fontId="54" fillId="14" borderId="21" xfId="0" applyNumberFormat="1" applyFont="1" applyFill="1" applyBorder="1" applyAlignment="1">
      <alignment horizontal="center" vertical="center"/>
    </xf>
    <xf numFmtId="49" fontId="53" fillId="15" borderId="15" xfId="2" applyNumberFormat="1" applyFont="1" applyFill="1" applyBorder="1" applyAlignment="1">
      <alignment horizontal="center" vertical="center" wrapText="1"/>
    </xf>
    <xf numFmtId="49" fontId="53" fillId="15" borderId="14" xfId="2" applyNumberFormat="1" applyFont="1" applyFill="1" applyBorder="1" applyAlignment="1">
      <alignment horizontal="center" vertical="center" wrapText="1"/>
    </xf>
    <xf numFmtId="49" fontId="54" fillId="8" borderId="14" xfId="2" applyNumberFormat="1" applyFont="1" applyFill="1" applyBorder="1" applyAlignment="1">
      <alignment horizontal="center" vertical="center" wrapText="1"/>
    </xf>
    <xf numFmtId="49" fontId="54" fillId="8" borderId="16" xfId="2" applyNumberFormat="1" applyFont="1" applyFill="1" applyBorder="1" applyAlignment="1">
      <alignment horizontal="center" vertical="center" wrapText="1"/>
    </xf>
    <xf numFmtId="49" fontId="54" fillId="9" borderId="14" xfId="2" applyNumberFormat="1" applyFont="1" applyFill="1" applyBorder="1" applyAlignment="1">
      <alignment horizontal="center" vertical="center" wrapText="1"/>
    </xf>
    <xf numFmtId="49" fontId="54" fillId="9" borderId="16" xfId="2" applyNumberFormat="1" applyFont="1" applyFill="1" applyBorder="1" applyAlignment="1">
      <alignment horizontal="center" vertical="center" wrapText="1"/>
    </xf>
    <xf numFmtId="49" fontId="53" fillId="14" borderId="15" xfId="2" applyNumberFormat="1" applyFont="1" applyFill="1" applyBorder="1" applyAlignment="1">
      <alignment horizontal="center" vertical="center" wrapText="1"/>
    </xf>
    <xf numFmtId="49" fontId="53" fillId="14" borderId="14" xfId="2" applyNumberFormat="1" applyFont="1" applyFill="1" applyBorder="1" applyAlignment="1">
      <alignment horizontal="center" vertical="center" wrapText="1"/>
    </xf>
    <xf numFmtId="49" fontId="54" fillId="14" borderId="23" xfId="0" applyNumberFormat="1" applyFont="1" applyFill="1" applyBorder="1" applyAlignment="1">
      <alignment horizontal="center" vertical="center"/>
    </xf>
    <xf numFmtId="49" fontId="54" fillId="14" borderId="24" xfId="0" applyNumberFormat="1" applyFont="1" applyFill="1" applyBorder="1" applyAlignment="1">
      <alignment horizontal="center" vertical="center"/>
    </xf>
    <xf numFmtId="49" fontId="53" fillId="14" borderId="23" xfId="0" applyNumberFormat="1" applyFont="1" applyFill="1" applyBorder="1" applyAlignment="1">
      <alignment horizontal="center" vertical="center"/>
    </xf>
    <xf numFmtId="49" fontId="53" fillId="14" borderId="24" xfId="0" applyNumberFormat="1" applyFont="1" applyFill="1" applyBorder="1" applyAlignment="1">
      <alignment horizontal="center" vertical="center"/>
    </xf>
    <xf numFmtId="49" fontId="54" fillId="18" borderId="20" xfId="0" applyNumberFormat="1" applyFont="1" applyFill="1" applyBorder="1" applyAlignment="1">
      <alignment horizontal="center" vertical="center"/>
    </xf>
    <xf numFmtId="49" fontId="54" fillId="18" borderId="21" xfId="0" applyNumberFormat="1" applyFont="1" applyFill="1" applyBorder="1" applyAlignment="1">
      <alignment horizontal="center" vertical="center"/>
    </xf>
    <xf numFmtId="49" fontId="54" fillId="2" borderId="0" xfId="0" applyNumberFormat="1" applyFont="1" applyFill="1" applyAlignment="1">
      <alignment horizontal="center"/>
    </xf>
    <xf numFmtId="49" fontId="54" fillId="4" borderId="3" xfId="0" applyNumberFormat="1" applyFont="1" applyFill="1" applyBorder="1" applyAlignment="1">
      <alignment horizontal="center" vertical="center" wrapText="1"/>
    </xf>
    <xf numFmtId="49" fontId="54" fillId="4" borderId="4" xfId="0" applyNumberFormat="1" applyFont="1" applyFill="1" applyBorder="1" applyAlignment="1">
      <alignment horizontal="center" vertical="center" wrapText="1"/>
    </xf>
    <xf numFmtId="49" fontId="54" fillId="3" borderId="3" xfId="0" applyNumberFormat="1" applyFont="1" applyFill="1" applyBorder="1" applyAlignment="1">
      <alignment horizontal="center" vertical="center"/>
    </xf>
    <xf numFmtId="49" fontId="54" fillId="3" borderId="4" xfId="0" applyNumberFormat="1" applyFont="1" applyFill="1" applyBorder="1" applyAlignment="1">
      <alignment horizontal="center" vertical="center"/>
    </xf>
    <xf numFmtId="49" fontId="54" fillId="3" borderId="3" xfId="0" applyNumberFormat="1" applyFont="1" applyFill="1" applyBorder="1" applyAlignment="1">
      <alignment horizontal="center" vertical="center" wrapText="1"/>
    </xf>
    <xf numFmtId="49" fontId="54" fillId="3" borderId="4" xfId="0" applyNumberFormat="1" applyFont="1" applyFill="1" applyBorder="1" applyAlignment="1">
      <alignment horizontal="center" vertical="center" wrapText="1"/>
    </xf>
    <xf numFmtId="49" fontId="54" fillId="6" borderId="3" xfId="0" applyNumberFormat="1" applyFont="1" applyFill="1" applyBorder="1" applyAlignment="1">
      <alignment horizontal="center" vertical="center" wrapText="1"/>
    </xf>
    <xf numFmtId="49" fontId="54" fillId="6" borderId="4" xfId="0" applyNumberFormat="1" applyFont="1" applyFill="1" applyBorder="1" applyAlignment="1">
      <alignment horizontal="center" vertical="center" wrapText="1"/>
    </xf>
    <xf numFmtId="49" fontId="54" fillId="7" borderId="5" xfId="0" applyNumberFormat="1" applyFont="1" applyFill="1" applyBorder="1" applyAlignment="1">
      <alignment horizontal="center" vertical="center"/>
    </xf>
    <xf numFmtId="49" fontId="54" fillId="7" borderId="6" xfId="0" applyNumberFormat="1" applyFont="1" applyFill="1" applyBorder="1" applyAlignment="1">
      <alignment horizontal="center" vertical="center"/>
    </xf>
    <xf numFmtId="49" fontId="54" fillId="7" borderId="7" xfId="0" applyNumberFormat="1" applyFont="1" applyFill="1" applyBorder="1" applyAlignment="1">
      <alignment horizontal="center" vertical="center"/>
    </xf>
    <xf numFmtId="49" fontId="54" fillId="4" borderId="3" xfId="0" applyNumberFormat="1" applyFont="1" applyFill="1" applyBorder="1" applyAlignment="1">
      <alignment horizontal="center" vertical="center"/>
    </xf>
    <xf numFmtId="49" fontId="54" fillId="4" borderId="4" xfId="0" applyNumberFormat="1" applyFont="1" applyFill="1" applyBorder="1" applyAlignment="1">
      <alignment horizontal="center" vertical="center"/>
    </xf>
    <xf numFmtId="0" fontId="54" fillId="6" borderId="3" xfId="0" applyNumberFormat="1" applyFont="1" applyFill="1" applyBorder="1" applyAlignment="1">
      <alignment horizontal="center" vertical="center" wrapText="1"/>
    </xf>
    <xf numFmtId="0" fontId="54" fillId="6" borderId="4" xfId="0" applyNumberFormat="1" applyFont="1" applyFill="1" applyBorder="1" applyAlignment="1">
      <alignment horizontal="center" vertical="center" wrapText="1"/>
    </xf>
    <xf numFmtId="0" fontId="54" fillId="3" borderId="3" xfId="0" applyNumberFormat="1" applyFont="1" applyFill="1" applyBorder="1" applyAlignment="1">
      <alignment horizontal="center" vertical="center" wrapText="1"/>
    </xf>
    <xf numFmtId="0" fontId="54" fillId="3" borderId="4" xfId="0" applyNumberFormat="1" applyFont="1" applyFill="1" applyBorder="1" applyAlignment="1">
      <alignment horizontal="center" vertical="center" wrapText="1"/>
    </xf>
    <xf numFmtId="49" fontId="54" fillId="3" borderId="3" xfId="0" applyNumberFormat="1" applyFont="1" applyFill="1" applyBorder="1" applyAlignment="1">
      <alignment horizontal="center" vertical="top" wrapText="1"/>
    </xf>
    <xf numFmtId="49" fontId="54" fillId="3" borderId="4" xfId="0" applyNumberFormat="1" applyFont="1" applyFill="1" applyBorder="1" applyAlignment="1">
      <alignment horizontal="center" vertical="top" wrapText="1"/>
    </xf>
    <xf numFmtId="49" fontId="54" fillId="5" borderId="5" xfId="0" applyNumberFormat="1" applyFont="1" applyFill="1" applyBorder="1" applyAlignment="1">
      <alignment horizontal="center" vertical="center"/>
    </xf>
    <xf numFmtId="49" fontId="54" fillId="5" borderId="6" xfId="0" applyNumberFormat="1" applyFont="1" applyFill="1" applyBorder="1" applyAlignment="1">
      <alignment horizontal="center" vertical="center"/>
    </xf>
    <xf numFmtId="49" fontId="54" fillId="5" borderId="7" xfId="0" applyNumberFormat="1" applyFont="1" applyFill="1" applyBorder="1" applyAlignment="1">
      <alignment horizontal="center" vertical="center"/>
    </xf>
    <xf numFmtId="49" fontId="54" fillId="4" borderId="8" xfId="0" applyNumberFormat="1" applyFont="1" applyFill="1" applyBorder="1" applyAlignment="1">
      <alignment horizontal="center" vertical="center"/>
    </xf>
    <xf numFmtId="49" fontId="54" fillId="4" borderId="9" xfId="0" applyNumberFormat="1" applyFont="1" applyFill="1" applyBorder="1" applyAlignment="1">
      <alignment horizontal="center" vertical="center"/>
    </xf>
    <xf numFmtId="49" fontId="54" fillId="4" borderId="10" xfId="0" applyNumberFormat="1" applyFont="1" applyFill="1" applyBorder="1" applyAlignment="1">
      <alignment horizontal="center" vertical="center"/>
    </xf>
    <xf numFmtId="49" fontId="54" fillId="4" borderId="11" xfId="0" applyNumberFormat="1" applyFont="1" applyFill="1" applyBorder="1" applyAlignment="1">
      <alignment horizontal="center" vertical="center"/>
    </xf>
    <xf numFmtId="49" fontId="54" fillId="4" borderId="12" xfId="0" applyNumberFormat="1" applyFont="1" applyFill="1" applyBorder="1" applyAlignment="1">
      <alignment horizontal="center" vertical="center"/>
    </xf>
    <xf numFmtId="49" fontId="54" fillId="4" borderId="13" xfId="0" applyNumberFormat="1" applyFont="1" applyFill="1" applyBorder="1" applyAlignment="1">
      <alignment horizontal="center" vertical="center"/>
    </xf>
    <xf numFmtId="49" fontId="54" fillId="3" borderId="5" xfId="0" applyNumberFormat="1" applyFont="1" applyFill="1" applyBorder="1" applyAlignment="1">
      <alignment horizontal="center"/>
    </xf>
    <xf numFmtId="49" fontId="54" fillId="3" borderId="7" xfId="0" applyNumberFormat="1" applyFont="1" applyFill="1" applyBorder="1" applyAlignment="1">
      <alignment horizontal="center"/>
    </xf>
    <xf numFmtId="0" fontId="31" fillId="2" borderId="15" xfId="5" applyFont="1" applyBorder="1" applyAlignment="1">
      <alignment horizontal="center" vertical="center" wrapText="1"/>
    </xf>
    <xf numFmtId="0" fontId="31" fillId="2" borderId="0" xfId="5" applyFont="1" applyAlignment="1">
      <alignment horizontal="center" vertical="center" wrapText="1"/>
    </xf>
    <xf numFmtId="0" fontId="32" fillId="2" borderId="0" xfId="5" applyFont="1" applyAlignment="1">
      <alignment horizontal="center" vertical="center" wrapText="1"/>
    </xf>
    <xf numFmtId="0" fontId="31" fillId="2" borderId="17" xfId="5" applyFont="1" applyBorder="1" applyAlignment="1">
      <alignment horizontal="center" vertical="center" wrapText="1"/>
    </xf>
    <xf numFmtId="0" fontId="31" fillId="2" borderId="15" xfId="5" applyFont="1" applyBorder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48" fillId="16" borderId="0" xfId="0" applyNumberFormat="1" applyFont="1" applyFill="1" applyBorder="1" applyAlignment="1">
      <alignment horizontal="center"/>
    </xf>
    <xf numFmtId="0" fontId="37" fillId="2" borderId="0" xfId="13" applyFont="1" applyBorder="1" applyAlignment="1" applyProtection="1">
      <alignment horizontal="right"/>
      <protection locked="0"/>
    </xf>
    <xf numFmtId="0" fontId="37" fillId="2" borderId="0" xfId="13" applyFont="1" applyAlignment="1" applyProtection="1">
      <alignment horizontal="left" vertical="center"/>
      <protection locked="0"/>
    </xf>
    <xf numFmtId="0" fontId="37" fillId="16" borderId="0" xfId="13" applyFont="1" applyFill="1" applyAlignment="1" applyProtection="1">
      <alignment horizontal="left"/>
      <protection locked="0"/>
    </xf>
    <xf numFmtId="0" fontId="38" fillId="17" borderId="0" xfId="0" applyFont="1" applyFill="1" applyAlignment="1">
      <alignment horizontal="left"/>
    </xf>
    <xf numFmtId="49" fontId="37" fillId="17" borderId="0" xfId="13" applyNumberFormat="1" applyFont="1" applyFill="1" applyAlignment="1" applyProtection="1">
      <alignment horizontal="left"/>
      <protection locked="0"/>
    </xf>
    <xf numFmtId="0" fontId="37" fillId="16" borderId="0" xfId="13" applyFont="1" applyFill="1" applyAlignment="1" applyProtection="1">
      <alignment horizontal="center"/>
      <protection locked="0"/>
    </xf>
    <xf numFmtId="0" fontId="36" fillId="2" borderId="0" xfId="13" applyFont="1" applyAlignment="1" applyProtection="1">
      <protection locked="0"/>
    </xf>
  </cellXfs>
  <cellStyles count="14">
    <cellStyle name="Normal 2" xfId="13"/>
    <cellStyle name="จุลภาค" xfId="11" builtinId="3"/>
    <cellStyle name="จุลภาค 2" xfId="10"/>
    <cellStyle name="จุลภาค 3" xfId="4"/>
    <cellStyle name="จุลภาค 3 2" xfId="8"/>
    <cellStyle name="ปกติ" xfId="0" builtinId="0"/>
    <cellStyle name="ปกติ 2" xfId="1"/>
    <cellStyle name="ปกติ 2 2" xfId="2"/>
    <cellStyle name="ปกติ 3" xfId="3"/>
    <cellStyle name="ปกติ 3 2" xfId="7"/>
    <cellStyle name="ปกติ 4" xfId="5"/>
    <cellStyle name="ปกติ 4 2" xfId="9"/>
    <cellStyle name="ปกติ 5" xfId="6"/>
    <cellStyle name="ปกติ 6" xfId="12"/>
  </cellStyles>
  <dxfs count="1">
    <dxf>
      <font>
        <color rgb="FFFF0000"/>
      </font>
    </dxf>
  </dxfs>
  <tableStyles count="0" defaultTableStyle="TableStyleMedium9"/>
  <colors>
    <mruColors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22685</xdr:colOff>
      <xdr:row>38</xdr:row>
      <xdr:rowOff>142874</xdr:rowOff>
    </xdr:from>
    <xdr:to>
      <xdr:col>1</xdr:col>
      <xdr:colOff>331289</xdr:colOff>
      <xdr:row>43</xdr:row>
      <xdr:rowOff>114300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51DA669-E05A-46C7-988C-AD50AECD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85" y="9896474"/>
          <a:ext cx="937254" cy="12096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-Yutthasak\001&#3610;&#3619;&#3619;&#3618;&#3634;&#3618;\6209-&#3616;&#3634;&#3625;&#3637;&#3607;&#3637;&#3656;&#3604;&#3636;&#3609;&#3649;&#3621;&#3632;&#3626;&#3636;&#3656;&#3591;&#3611;&#3621;&#3641;&#3585;&#3626;&#3619;&#3657;&#3634;&#3591;\&#3626;&#3641;&#3605;&#3619;&#3588;&#3635;&#3609;&#3623;&#3603;+&#3649;&#3610;&#3610;&#3616;.&#3604;.&#3626;.&#3626;&#3635;&#3648;&#3619;&#3655;&#3592;&#3619;&#3641;&#3611;\&#3588;&#3635;&#3609;&#3623;&#3603;2563V.5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3/&#3616;&#3604;&#3626;.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00;&#3634;&#3609;&#3588;&#3656;&#3634;&#3648;&#3594;&#3656;&#3634;&#3605;&#3656;&#3629;%20&#3605;&#3619;.&#3617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50;&#3588;&#3619;&#3591;&#3585;&#3634;&#3619;&#3649;&#3612;&#3609;&#3607;&#3637;&#3656;&#3616;&#3634;&#3625;&#3637;&#3607;&#3656;&#3634;&#3627;&#3636;&#3609;\&#3616;&#3604;&#3626;.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07;&#3635;%20&#3616;&#3604;&#3626;\&#3616;&#3604;&#3626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นวณภาษี"/>
      <sheetName val="คำนวณม.94"/>
      <sheetName val="ราคาสิ่งปลูกสร้าง"/>
      <sheetName val="ราคาที่ดิน"/>
      <sheetName val="ค่าเสื่อมสิ่งปลูกสร้าง"/>
      <sheetName val="ประเภทที่ดิน"/>
      <sheetName val="ยกเว้นและลดภาษี"/>
    </sheetNames>
    <sheetDataSet>
      <sheetData sheetId="0">
        <row r="2">
          <cell r="BK2">
            <v>13600000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 รวมโรงเรือนและแปลงที่ดิน"/>
      <sheetName val="แบบ ภ.ด.ส.๓ "/>
      <sheetName val="รายชื่อเจ้าของ"/>
      <sheetName val="ภ.ด.ส.3 รายบุคคล"/>
      <sheetName val="หนังสือส่ง"/>
      <sheetName val="ข้อมูลทำ ภดส."/>
      <sheetName val="ฐานข้อมูลโฉนด"/>
      <sheetName val="ฐานข้อมูลโฉนด (2)"/>
      <sheetName val="ข้อมูลสำรอง"/>
      <sheetName val="ข้อมูลทำ ภดส. (2)"/>
      <sheetName val="Sheet2"/>
      <sheetName val="รหัส"/>
      <sheetName val="ป้าย"/>
      <sheetName val="ป้าย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X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ค่าเช่าต่อ ตร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.3"/>
      <sheetName val="ภดส.1และ7"/>
      <sheetName val="ราคาที่ดิน"/>
      <sheetName val="ราคาสิ่งปลูกสร้าง"/>
      <sheetName val="ค่าเสื่อมสิ่งปลูกสร้าง"/>
      <sheetName val="รายชื่อเจ้าของ"/>
      <sheetName val="จดหมาย"/>
      <sheetName val="footer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ลำดับ</v>
          </cell>
          <cell r="C1" t="str">
            <v>ชื่อ-สกุล</v>
          </cell>
          <cell r="D1" t="str">
            <v>เลขที่</v>
          </cell>
          <cell r="E1" t="str">
            <v>หมู่</v>
          </cell>
          <cell r="F1" t="str">
            <v>ซอย</v>
          </cell>
          <cell r="G1" t="str">
            <v>ถนน</v>
          </cell>
          <cell r="H1" t="str">
            <v>ตำบล</v>
          </cell>
          <cell r="I1" t="str">
            <v>อำเภอ</v>
          </cell>
          <cell r="J1" t="str">
            <v>จังหวัด</v>
          </cell>
          <cell r="K1" t="str">
            <v>รหัสไปรษณีย์</v>
          </cell>
        </row>
        <row r="2">
          <cell r="B2">
            <v>1</v>
          </cell>
          <cell r="C2" t="str">
            <v>นายยุทธนา  แสงสุริย์</v>
          </cell>
          <cell r="D2">
            <v>8</v>
          </cell>
          <cell r="E2">
            <v>8</v>
          </cell>
          <cell r="F2"/>
          <cell r="G2"/>
          <cell r="H2" t="str">
            <v>ท่าหิน</v>
          </cell>
          <cell r="I2" t="str">
            <v>สวี</v>
          </cell>
          <cell r="J2" t="str">
            <v>ชุมพร</v>
          </cell>
          <cell r="K2">
            <v>86130</v>
          </cell>
        </row>
        <row r="3">
          <cell r="B3">
            <v>2</v>
          </cell>
          <cell r="C3" t="str">
            <v>นายวีระยุทธ  คล้ายน้อย</v>
          </cell>
          <cell r="D3" t="str">
            <v>5/2</v>
          </cell>
          <cell r="E3">
            <v>10</v>
          </cell>
          <cell r="F3"/>
          <cell r="G3"/>
          <cell r="H3" t="str">
            <v>ท่าหิน</v>
          </cell>
          <cell r="I3" t="str">
            <v>สวี</v>
          </cell>
          <cell r="J3" t="str">
            <v>ชุมพร</v>
          </cell>
          <cell r="K3">
            <v>86130</v>
          </cell>
        </row>
        <row r="4">
          <cell r="B4">
            <v>3</v>
          </cell>
          <cell r="C4" t="str">
            <v>นางดารารัตน์  จันทร์น้อย</v>
          </cell>
          <cell r="D4" t="str">
            <v>23/10</v>
          </cell>
          <cell r="E4">
            <v>5</v>
          </cell>
          <cell r="F4"/>
          <cell r="G4"/>
          <cell r="H4" t="str">
            <v>ปากตะโก</v>
          </cell>
          <cell r="I4" t="str">
            <v>ทุ่งตะโก</v>
          </cell>
          <cell r="J4" t="str">
            <v>ชุมพร</v>
          </cell>
          <cell r="K4">
            <v>86130</v>
          </cell>
        </row>
        <row r="5">
          <cell r="B5">
            <v>4</v>
          </cell>
          <cell r="C5" t="str">
            <v>นางลำดวน  เกตุแก้ว</v>
          </cell>
          <cell r="D5" t="str">
            <v>30</v>
          </cell>
          <cell r="E5">
            <v>8</v>
          </cell>
          <cell r="F5"/>
          <cell r="G5"/>
          <cell r="H5" t="str">
            <v>ท่าหิน</v>
          </cell>
          <cell r="I5" t="str">
            <v>สวี</v>
          </cell>
          <cell r="J5" t="str">
            <v>ชุมพร</v>
          </cell>
          <cell r="K5">
            <v>86130</v>
          </cell>
        </row>
        <row r="6">
          <cell r="B6">
            <v>5</v>
          </cell>
          <cell r="C6" t="str">
            <v>นางวัฒนา  พรหมจรรย์</v>
          </cell>
          <cell r="D6">
            <v>135</v>
          </cell>
          <cell r="E6">
            <v>10</v>
          </cell>
          <cell r="F6"/>
          <cell r="G6"/>
          <cell r="H6" t="str">
            <v>ท่าหิน</v>
          </cell>
          <cell r="I6" t="str">
            <v>สวี</v>
          </cell>
          <cell r="J6" t="str">
            <v>ชุมพร</v>
          </cell>
          <cell r="K6">
            <v>86130</v>
          </cell>
        </row>
        <row r="7">
          <cell r="B7">
            <v>6</v>
          </cell>
          <cell r="C7" t="str">
            <v>นายหนูแสน  เกื้อกาญจน์</v>
          </cell>
          <cell r="D7">
            <v>43</v>
          </cell>
          <cell r="E7">
            <v>10</v>
          </cell>
          <cell r="F7"/>
          <cell r="G7"/>
          <cell r="H7" t="str">
            <v>ท่าหิน</v>
          </cell>
          <cell r="I7" t="str">
            <v>สวี</v>
          </cell>
          <cell r="J7" t="str">
            <v>ชุมพร</v>
          </cell>
          <cell r="K7">
            <v>86130</v>
          </cell>
        </row>
        <row r="8">
          <cell r="B8">
            <v>7</v>
          </cell>
          <cell r="C8" t="str">
            <v>นายสมโภช  ยังสุข</v>
          </cell>
          <cell r="D8">
            <v>26</v>
          </cell>
          <cell r="E8">
            <v>10</v>
          </cell>
          <cell r="F8"/>
          <cell r="G8"/>
          <cell r="H8" t="str">
            <v>ท่าหิน</v>
          </cell>
          <cell r="I8" t="str">
            <v>สวี</v>
          </cell>
          <cell r="J8" t="str">
            <v>ชุมพร</v>
          </cell>
          <cell r="K8">
            <v>86130</v>
          </cell>
        </row>
        <row r="9">
          <cell r="B9">
            <v>8</v>
          </cell>
          <cell r="C9" t="str">
            <v>นายจำเลือง  ภู่ขวัญเมือง</v>
          </cell>
          <cell r="D9">
            <v>43</v>
          </cell>
          <cell r="E9">
            <v>7</v>
          </cell>
          <cell r="F9"/>
          <cell r="G9"/>
          <cell r="H9" t="str">
            <v>ท่าหิน</v>
          </cell>
          <cell r="I9" t="str">
            <v>สวี</v>
          </cell>
          <cell r="J9" t="str">
            <v>ชุมพร</v>
          </cell>
          <cell r="K9">
            <v>86130</v>
          </cell>
        </row>
        <row r="10">
          <cell r="B10">
            <v>9</v>
          </cell>
          <cell r="C10" t="str">
            <v>นางกุศล  ปานเพชร</v>
          </cell>
          <cell r="D10" t="str">
            <v xml:space="preserve">46/1 </v>
          </cell>
          <cell r="E10">
            <v>8</v>
          </cell>
          <cell r="F10"/>
          <cell r="G10"/>
          <cell r="H10" t="str">
            <v>ท่าหิน</v>
          </cell>
          <cell r="I10" t="str">
            <v>สวี</v>
          </cell>
          <cell r="J10" t="str">
            <v>ชุมพร</v>
          </cell>
          <cell r="K10">
            <v>86130</v>
          </cell>
        </row>
        <row r="11">
          <cell r="B11">
            <v>10</v>
          </cell>
          <cell r="C11" t="str">
            <v>นางศรัณภัสร์  โอภาธันยพงศ์</v>
          </cell>
          <cell r="D11" t="str">
            <v>46/2</v>
          </cell>
          <cell r="E11">
            <v>8</v>
          </cell>
          <cell r="F11"/>
          <cell r="G11"/>
          <cell r="H11" t="str">
            <v>ท่าหิน</v>
          </cell>
          <cell r="I11" t="str">
            <v>สวี</v>
          </cell>
          <cell r="J11" t="str">
            <v>ชุมพร</v>
          </cell>
          <cell r="K11">
            <v>86130</v>
          </cell>
        </row>
        <row r="12">
          <cell r="B12">
            <v>11</v>
          </cell>
          <cell r="C12" t="str">
            <v>นางสาวสารภี  ยังสุข</v>
          </cell>
          <cell r="D12"/>
          <cell r="E12">
            <v>5</v>
          </cell>
          <cell r="F12"/>
          <cell r="G12"/>
          <cell r="H12" t="str">
            <v>ท่าหิน</v>
          </cell>
          <cell r="I12" t="str">
            <v>สวี</v>
          </cell>
          <cell r="J12" t="str">
            <v>ชุมพร</v>
          </cell>
          <cell r="K12">
            <v>86130</v>
          </cell>
        </row>
        <row r="13">
          <cell r="B13">
            <v>12</v>
          </cell>
          <cell r="C13" t="str">
            <v>นายนฤปชัย  ยังสุข</v>
          </cell>
          <cell r="D13" t="str">
            <v xml:space="preserve">40/1 </v>
          </cell>
          <cell r="E13">
            <v>10</v>
          </cell>
          <cell r="F13"/>
          <cell r="G13"/>
          <cell r="H13" t="str">
            <v>ท่าหิน</v>
          </cell>
          <cell r="I13" t="str">
            <v>สวี</v>
          </cell>
          <cell r="J13" t="str">
            <v>ชุมพร</v>
          </cell>
          <cell r="K13">
            <v>86130</v>
          </cell>
        </row>
        <row r="14">
          <cell r="B14">
            <v>13</v>
          </cell>
          <cell r="C14" t="str">
            <v>นางนิษถา  บุตรแก้ว</v>
          </cell>
          <cell r="D14">
            <v>14</v>
          </cell>
          <cell r="E14">
            <v>3</v>
          </cell>
          <cell r="F14"/>
          <cell r="G14"/>
          <cell r="H14" t="str">
            <v>ท่าหิน</v>
          </cell>
          <cell r="I14" t="str">
            <v>สวี</v>
          </cell>
          <cell r="J14" t="str">
            <v>ชุมพร</v>
          </cell>
          <cell r="K14">
            <v>86130</v>
          </cell>
        </row>
        <row r="15">
          <cell r="B15">
            <v>14</v>
          </cell>
          <cell r="C15" t="str">
            <v>นางจิระฐาภรณ์  สีพูแพน</v>
          </cell>
          <cell r="D15" t="str">
            <v xml:space="preserve">39/2 </v>
          </cell>
          <cell r="E15">
            <v>3</v>
          </cell>
          <cell r="F15"/>
          <cell r="G15"/>
          <cell r="H15" t="str">
            <v>ท่าหิน</v>
          </cell>
          <cell r="I15" t="str">
            <v>สวี</v>
          </cell>
          <cell r="J15" t="str">
            <v>ชุมพร</v>
          </cell>
          <cell r="K15">
            <v>86130</v>
          </cell>
        </row>
        <row r="16">
          <cell r="B16">
            <v>15</v>
          </cell>
          <cell r="C16" t="str">
            <v>นางละเอียด  ตุงโสธานนท์</v>
          </cell>
          <cell r="D16">
            <v>4</v>
          </cell>
          <cell r="E16">
            <v>3</v>
          </cell>
          <cell r="F16"/>
          <cell r="G16"/>
          <cell r="H16" t="str">
            <v>ท่าหิน</v>
          </cell>
          <cell r="I16" t="str">
            <v>สวี</v>
          </cell>
          <cell r="J16" t="str">
            <v>ชุมพร</v>
          </cell>
          <cell r="K16">
            <v>86130</v>
          </cell>
        </row>
        <row r="17">
          <cell r="B17">
            <v>16</v>
          </cell>
          <cell r="C17" t="str">
            <v>นายวิสุทธิ์  นิลเขาปีป</v>
          </cell>
          <cell r="D17" t="str">
            <v xml:space="preserve">145/73 </v>
          </cell>
          <cell r="E17">
            <v>10</v>
          </cell>
          <cell r="F17"/>
          <cell r="G17"/>
          <cell r="H17" t="str">
            <v>บางคูวัด</v>
          </cell>
          <cell r="I17" t="str">
            <v>เมือง</v>
          </cell>
          <cell r="J17" t="str">
            <v>ปทุมธานี</v>
          </cell>
          <cell r="K17">
            <v>86130</v>
          </cell>
        </row>
        <row r="18">
          <cell r="B18">
            <v>17</v>
          </cell>
          <cell r="C18" t="str">
            <v>นายถนอม  ทองมาก</v>
          </cell>
          <cell r="D18">
            <v>16</v>
          </cell>
          <cell r="E18">
            <v>3</v>
          </cell>
          <cell r="F18"/>
          <cell r="G18"/>
          <cell r="H18" t="str">
            <v>ท่าหิน</v>
          </cell>
          <cell r="I18" t="str">
            <v>สวี</v>
          </cell>
          <cell r="J18" t="str">
            <v>ชุมพร</v>
          </cell>
          <cell r="K18">
            <v>86130</v>
          </cell>
        </row>
        <row r="19">
          <cell r="B19">
            <v>18</v>
          </cell>
          <cell r="C19" t="str">
            <v>นายโกวิทย์  สุดสวาสดิ์</v>
          </cell>
          <cell r="D19" t="str">
            <v>110/1</v>
          </cell>
          <cell r="E19">
            <v>9</v>
          </cell>
          <cell r="F19"/>
          <cell r="G19"/>
          <cell r="H19" t="str">
            <v>ท่าหิน</v>
          </cell>
          <cell r="I19" t="str">
            <v>สวี</v>
          </cell>
          <cell r="J19" t="str">
            <v>ชุมพร</v>
          </cell>
          <cell r="K19">
            <v>86130</v>
          </cell>
        </row>
        <row r="20">
          <cell r="B20">
            <v>19</v>
          </cell>
          <cell r="C20"/>
          <cell r="D20" t="str">
            <v>110/1</v>
          </cell>
          <cell r="E20">
            <v>10</v>
          </cell>
          <cell r="F20"/>
          <cell r="G20"/>
          <cell r="H20" t="str">
            <v>ท่าหิน</v>
          </cell>
          <cell r="I20" t="str">
            <v>สวี</v>
          </cell>
          <cell r="J20" t="str">
            <v>ชุมพร</v>
          </cell>
          <cell r="K20">
            <v>86130</v>
          </cell>
        </row>
        <row r="21">
          <cell r="B21">
            <v>20</v>
          </cell>
          <cell r="C21" t="str">
            <v>นายสมปอง  ทองมี</v>
          </cell>
          <cell r="D21">
            <v>97</v>
          </cell>
          <cell r="E21">
            <v>9</v>
          </cell>
          <cell r="F21"/>
          <cell r="G21"/>
          <cell r="H21" t="str">
            <v>ท่าหิน</v>
          </cell>
          <cell r="I21" t="str">
            <v>สวี</v>
          </cell>
          <cell r="J21" t="str">
            <v>ชุมพร</v>
          </cell>
          <cell r="K21">
            <v>86130</v>
          </cell>
        </row>
        <row r="22">
          <cell r="B22">
            <v>21</v>
          </cell>
          <cell r="C22" t="str">
            <v>นายอัมพร  บุญเกิด</v>
          </cell>
          <cell r="D22" t="str">
            <v>1/3</v>
          </cell>
          <cell r="E22">
            <v>7</v>
          </cell>
          <cell r="F22"/>
          <cell r="G22"/>
          <cell r="H22" t="str">
            <v>ท่าหิน</v>
          </cell>
          <cell r="I22" t="str">
            <v>สวี</v>
          </cell>
          <cell r="J22" t="str">
            <v>ชุมพร</v>
          </cell>
          <cell r="K22">
            <v>86130</v>
          </cell>
        </row>
        <row r="23">
          <cell r="B23">
            <v>22</v>
          </cell>
          <cell r="C23" t="str">
            <v xml:space="preserve">บริษัท จำกัดเซ็นทาโกฟาร์ม   </v>
          </cell>
          <cell r="D23" t="str">
            <v>7/3</v>
          </cell>
          <cell r="E23">
            <v>1</v>
          </cell>
          <cell r="F23"/>
          <cell r="G23"/>
          <cell r="H23" t="str">
            <v>คลองหนึ่ง</v>
          </cell>
          <cell r="I23" t="str">
            <v>คลองหลวง</v>
          </cell>
          <cell r="J23" t="str">
            <v>ปทุมธานี</v>
          </cell>
          <cell r="K23"/>
        </row>
        <row r="24">
          <cell r="B24">
            <v>23</v>
          </cell>
          <cell r="C24" t="str">
            <v>นายอนันต์  ยังสุข</v>
          </cell>
          <cell r="D24" t="str">
            <v>33/1</v>
          </cell>
          <cell r="E24">
            <v>9</v>
          </cell>
          <cell r="F24"/>
          <cell r="G24"/>
          <cell r="H24" t="str">
            <v>ท่าหิน</v>
          </cell>
          <cell r="I24" t="str">
            <v>สวี</v>
          </cell>
          <cell r="J24" t="str">
            <v>ชุมพร</v>
          </cell>
          <cell r="K24">
            <v>86130</v>
          </cell>
        </row>
        <row r="25">
          <cell r="B25">
            <v>24</v>
          </cell>
          <cell r="C25" t="str">
            <v>นางจรรยา  บุญช่วย</v>
          </cell>
          <cell r="D25" t="str">
            <v xml:space="preserve">54/1 </v>
          </cell>
          <cell r="E25">
            <v>4</v>
          </cell>
          <cell r="F25"/>
          <cell r="G25"/>
          <cell r="H25" t="str">
            <v>ท่าหิน</v>
          </cell>
          <cell r="I25" t="str">
            <v>สวี</v>
          </cell>
          <cell r="J25" t="str">
            <v>ชุมพร</v>
          </cell>
          <cell r="K25">
            <v>86130</v>
          </cell>
        </row>
        <row r="26">
          <cell r="B26">
            <v>25</v>
          </cell>
          <cell r="C26" t="str">
            <v>นางพิมพร  ฉิมทัต</v>
          </cell>
          <cell r="D26" t="str">
            <v>24/2</v>
          </cell>
          <cell r="E26">
            <v>6</v>
          </cell>
          <cell r="F26"/>
          <cell r="G26"/>
          <cell r="H26" t="str">
            <v>ท่าหิน</v>
          </cell>
          <cell r="I26" t="str">
            <v>สวี</v>
          </cell>
          <cell r="J26" t="str">
            <v>ชุมพร</v>
          </cell>
          <cell r="K26">
            <v>86130</v>
          </cell>
        </row>
        <row r="27">
          <cell r="B27">
            <v>26</v>
          </cell>
          <cell r="C27" t="str">
            <v>นายสุธง  มณีวงศ์</v>
          </cell>
          <cell r="D27">
            <v>62</v>
          </cell>
          <cell r="E27">
            <v>6</v>
          </cell>
          <cell r="F27"/>
          <cell r="G27"/>
          <cell r="H27" t="str">
            <v>ท่าหิน</v>
          </cell>
          <cell r="I27" t="str">
            <v>สวี</v>
          </cell>
          <cell r="J27" t="str">
            <v>ชุมพร</v>
          </cell>
          <cell r="K27">
            <v>86130</v>
          </cell>
        </row>
        <row r="28">
          <cell r="B28">
            <v>27</v>
          </cell>
          <cell r="C28" t="str">
            <v>นางสุพิศ  พรหมสวัสดิ์</v>
          </cell>
          <cell r="D28">
            <v>19</v>
          </cell>
          <cell r="E28">
            <v>5</v>
          </cell>
          <cell r="F28"/>
          <cell r="G28"/>
          <cell r="H28" t="str">
            <v>ท่าหิน</v>
          </cell>
          <cell r="I28" t="str">
            <v>สวี</v>
          </cell>
          <cell r="J28" t="str">
            <v>ชุมพร</v>
          </cell>
          <cell r="K28">
            <v>86130</v>
          </cell>
        </row>
        <row r="29">
          <cell r="B29">
            <v>28</v>
          </cell>
          <cell r="C29" t="str">
            <v>นายสานิตย์  ชังสัจจา</v>
          </cell>
          <cell r="D29">
            <v>92</v>
          </cell>
          <cell r="E29">
            <v>8</v>
          </cell>
          <cell r="F29"/>
          <cell r="G29"/>
          <cell r="H29" t="str">
            <v>ท่าหิน</v>
          </cell>
          <cell r="I29" t="str">
            <v>สวี</v>
          </cell>
          <cell r="J29" t="str">
            <v>ชุมพร</v>
          </cell>
          <cell r="K29">
            <v>86130</v>
          </cell>
        </row>
        <row r="30">
          <cell r="B30">
            <v>29</v>
          </cell>
          <cell r="C30" t="str">
            <v>นายพัตร  มันติวัช</v>
          </cell>
          <cell r="D30" t="str">
            <v>46/1</v>
          </cell>
          <cell r="E30">
            <v>7</v>
          </cell>
          <cell r="F30"/>
          <cell r="G30"/>
          <cell r="H30" t="str">
            <v>ท่าหิน</v>
          </cell>
          <cell r="I30" t="str">
            <v>สวี</v>
          </cell>
          <cell r="J30" t="str">
            <v>ชุมพร</v>
          </cell>
          <cell r="K30">
            <v>86130</v>
          </cell>
        </row>
        <row r="31">
          <cell r="B31">
            <v>30</v>
          </cell>
          <cell r="C31" t="str">
            <v>นางสาวเยาวรัตน์  หัตถา</v>
          </cell>
          <cell r="D31">
            <v>21</v>
          </cell>
          <cell r="E31">
            <v>6</v>
          </cell>
          <cell r="F31"/>
          <cell r="G31"/>
          <cell r="H31" t="str">
            <v>ท่าหิน</v>
          </cell>
          <cell r="I31" t="str">
            <v>สวี</v>
          </cell>
          <cell r="J31" t="str">
            <v>ชุมพร</v>
          </cell>
          <cell r="K31">
            <v>86130</v>
          </cell>
        </row>
        <row r="32">
          <cell r="B32">
            <v>31</v>
          </cell>
          <cell r="C32" t="str">
            <v>บริษัทเจริญโภคภัณฑ์อาหาร  จำกัด (มหาชน)</v>
          </cell>
          <cell r="D32">
            <v>313</v>
          </cell>
          <cell r="E32"/>
          <cell r="F32"/>
          <cell r="G32" t="str">
            <v>สีลม</v>
          </cell>
          <cell r="H32"/>
          <cell r="I32" t="str">
            <v>เขตบางรัก</v>
          </cell>
          <cell r="J32" t="str">
            <v>กทม</v>
          </cell>
          <cell r="K32">
            <v>10500</v>
          </cell>
        </row>
        <row r="33">
          <cell r="B33">
            <v>32</v>
          </cell>
          <cell r="C33" t="str">
            <v>นายเลิบ  บุญพัตร</v>
          </cell>
          <cell r="D33" t="str">
            <v>46/1</v>
          </cell>
          <cell r="E33">
            <v>7</v>
          </cell>
          <cell r="F33"/>
          <cell r="G33"/>
          <cell r="H33" t="str">
            <v>ท่าหิน</v>
          </cell>
          <cell r="I33" t="str">
            <v>สวี</v>
          </cell>
          <cell r="J33" t="str">
            <v>ชุมพร</v>
          </cell>
          <cell r="K33">
            <v>86130</v>
          </cell>
        </row>
        <row r="34">
          <cell r="B34">
            <v>33</v>
          </cell>
          <cell r="C34" t="str">
            <v>นางอำนวย  ขำบุรี</v>
          </cell>
          <cell r="D34">
            <v>5</v>
          </cell>
          <cell r="E34">
            <v>7</v>
          </cell>
          <cell r="F34"/>
          <cell r="G34"/>
          <cell r="H34" t="str">
            <v>ท่าหิน</v>
          </cell>
          <cell r="I34" t="str">
            <v>สวี</v>
          </cell>
          <cell r="J34" t="str">
            <v>ชุมพร</v>
          </cell>
          <cell r="K34">
            <v>86130</v>
          </cell>
        </row>
        <row r="35">
          <cell r="B35">
            <v>34</v>
          </cell>
          <cell r="C35" t="str">
            <v>นายกุณฑล  ทองมี</v>
          </cell>
          <cell r="D35" t="str">
            <v>51/3</v>
          </cell>
          <cell r="E35">
            <v>8</v>
          </cell>
          <cell r="F35"/>
          <cell r="G35"/>
          <cell r="H35" t="str">
            <v>ท่าหิน</v>
          </cell>
          <cell r="I35" t="str">
            <v>สวี</v>
          </cell>
          <cell r="J35" t="str">
            <v>ชุมพร</v>
          </cell>
          <cell r="K35">
            <v>86130</v>
          </cell>
        </row>
        <row r="36">
          <cell r="B36">
            <v>35</v>
          </cell>
          <cell r="C36" t="str">
            <v>นางผ่องพรรณ  แช่มเชียง</v>
          </cell>
          <cell r="D36">
            <v>22</v>
          </cell>
          <cell r="E36">
            <v>10</v>
          </cell>
          <cell r="F36"/>
          <cell r="G36"/>
          <cell r="H36" t="str">
            <v>ท่าหิน</v>
          </cell>
          <cell r="I36" t="str">
            <v>สวี</v>
          </cell>
          <cell r="J36" t="str">
            <v>ชุมพร</v>
          </cell>
          <cell r="K36">
            <v>86130</v>
          </cell>
        </row>
        <row r="37">
          <cell r="B37">
            <v>36</v>
          </cell>
          <cell r="C37" t="str">
            <v>นางสาวจำเริญ  อักษรกวน</v>
          </cell>
          <cell r="D37" t="str">
            <v xml:space="preserve">32/1 </v>
          </cell>
          <cell r="E37">
            <v>3</v>
          </cell>
          <cell r="F37"/>
          <cell r="G37"/>
          <cell r="H37" t="str">
            <v>ท่าหิน</v>
          </cell>
          <cell r="I37" t="str">
            <v>สวี</v>
          </cell>
          <cell r="J37" t="str">
            <v>ชุมพร</v>
          </cell>
          <cell r="K37">
            <v>86130</v>
          </cell>
        </row>
        <row r="38">
          <cell r="B38">
            <v>37</v>
          </cell>
          <cell r="C38" t="str">
            <v>นายพนา  พรมมิตร</v>
          </cell>
          <cell r="D38" t="str">
            <v>46/5</v>
          </cell>
          <cell r="E38">
            <v>7</v>
          </cell>
          <cell r="F38"/>
          <cell r="G38"/>
          <cell r="H38" t="str">
            <v>ท่าหิน</v>
          </cell>
          <cell r="I38" t="str">
            <v>สวี</v>
          </cell>
          <cell r="J38" t="str">
            <v>ชุมพร</v>
          </cell>
          <cell r="K38">
            <v>86130</v>
          </cell>
        </row>
        <row r="39">
          <cell r="B39">
            <v>38</v>
          </cell>
          <cell r="C39" t="str">
            <v>นางกฤษณา  คงมี</v>
          </cell>
          <cell r="D39" t="str">
            <v>2/1</v>
          </cell>
          <cell r="E39">
            <v>6</v>
          </cell>
          <cell r="F39"/>
          <cell r="G39"/>
          <cell r="H39" t="str">
            <v>ท่าหิน</v>
          </cell>
          <cell r="I39" t="str">
            <v>สวี</v>
          </cell>
          <cell r="J39" t="str">
            <v>ชุมพร</v>
          </cell>
          <cell r="K39">
            <v>86130</v>
          </cell>
        </row>
        <row r="40">
          <cell r="B40">
            <v>39</v>
          </cell>
          <cell r="C40" t="str">
            <v>นางอุบล  ฐินะกุล</v>
          </cell>
          <cell r="D40" t="str">
            <v xml:space="preserve">26/1 </v>
          </cell>
          <cell r="E40">
            <v>6</v>
          </cell>
          <cell r="F40"/>
          <cell r="G40"/>
          <cell r="H40" t="str">
            <v>ท่าหิน</v>
          </cell>
          <cell r="I40" t="str">
            <v>สวี</v>
          </cell>
          <cell r="J40" t="str">
            <v>ชุมพร</v>
          </cell>
          <cell r="K40">
            <v>86130</v>
          </cell>
        </row>
        <row r="41">
          <cell r="B41">
            <v>40</v>
          </cell>
          <cell r="C41" t="str">
            <v>นายทวีป  บุญพัตร</v>
          </cell>
          <cell r="D41">
            <v>43</v>
          </cell>
          <cell r="E41"/>
          <cell r="F41"/>
          <cell r="G41"/>
          <cell r="H41"/>
          <cell r="I41"/>
          <cell r="J41"/>
          <cell r="K41"/>
        </row>
        <row r="42">
          <cell r="B42">
            <v>41</v>
          </cell>
          <cell r="C42" t="str">
            <v>นางไมตรี  พรหมรักษา</v>
          </cell>
          <cell r="D42">
            <v>30</v>
          </cell>
          <cell r="E42">
            <v>6</v>
          </cell>
          <cell r="F42"/>
          <cell r="G42"/>
          <cell r="H42" t="str">
            <v>ท่าหิน</v>
          </cell>
          <cell r="I42" t="str">
            <v>สวี</v>
          </cell>
          <cell r="J42" t="str">
            <v>ชุมพร</v>
          </cell>
          <cell r="K42">
            <v>86130</v>
          </cell>
        </row>
        <row r="43">
          <cell r="B43">
            <v>42</v>
          </cell>
          <cell r="C43" t="str">
            <v>นางจุรีรัตน์  จันทร์ภักดี</v>
          </cell>
          <cell r="D43">
            <v>31</v>
          </cell>
          <cell r="E43">
            <v>3</v>
          </cell>
          <cell r="F43"/>
          <cell r="G43"/>
          <cell r="H43" t="str">
            <v>ท่าหิน</v>
          </cell>
          <cell r="I43" t="str">
            <v>สวี</v>
          </cell>
          <cell r="J43" t="str">
            <v>ชุมพร</v>
          </cell>
          <cell r="K43">
            <v>86130</v>
          </cell>
        </row>
        <row r="44">
          <cell r="B44">
            <v>43</v>
          </cell>
          <cell r="C44" t="str">
            <v>นางเสาวรีย์  นวลเจริญ</v>
          </cell>
          <cell r="D44" t="str">
            <v>2/1</v>
          </cell>
          <cell r="E44">
            <v>8</v>
          </cell>
          <cell r="F44"/>
          <cell r="G44"/>
          <cell r="H44" t="str">
            <v>ท่าหิน</v>
          </cell>
          <cell r="I44" t="str">
            <v>สวี</v>
          </cell>
          <cell r="J44" t="str">
            <v>ชุมพร</v>
          </cell>
          <cell r="K44">
            <v>86130</v>
          </cell>
        </row>
        <row r="45">
          <cell r="B45">
            <v>44</v>
          </cell>
          <cell r="C45" t="str">
            <v>นางกาญจนา  ภู่ขันเงิน</v>
          </cell>
          <cell r="D45" t="str">
            <v xml:space="preserve">76/1 </v>
          </cell>
          <cell r="E45">
            <v>7</v>
          </cell>
          <cell r="F45"/>
          <cell r="G45"/>
          <cell r="H45" t="str">
            <v>ท่าหิน</v>
          </cell>
          <cell r="I45" t="str">
            <v>สวี</v>
          </cell>
          <cell r="J45" t="str">
            <v>ชุมพร</v>
          </cell>
          <cell r="K45">
            <v>86130</v>
          </cell>
        </row>
        <row r="46">
          <cell r="B46">
            <v>45</v>
          </cell>
          <cell r="C46" t="str">
            <v>นางกิ้มหลัน  เกิดนิล</v>
          </cell>
          <cell r="D46" t="str">
            <v xml:space="preserve">117/1 </v>
          </cell>
          <cell r="E46">
            <v>8</v>
          </cell>
          <cell r="F46"/>
          <cell r="G46"/>
          <cell r="H46" t="str">
            <v>ท่าหิน</v>
          </cell>
          <cell r="I46" t="str">
            <v>สวี</v>
          </cell>
          <cell r="J46" t="str">
            <v>ชุมพร</v>
          </cell>
          <cell r="K46">
            <v>86130</v>
          </cell>
        </row>
        <row r="47">
          <cell r="B47">
            <v>46</v>
          </cell>
          <cell r="C47" t="str">
            <v>นายพเยาว์  เพชรเขาทอง</v>
          </cell>
          <cell r="D47" t="str">
            <v>24/1</v>
          </cell>
          <cell r="E47">
            <v>2</v>
          </cell>
          <cell r="F47"/>
          <cell r="G47"/>
          <cell r="H47" t="str">
            <v>ท่าหิน</v>
          </cell>
          <cell r="I47" t="str">
            <v>สวี</v>
          </cell>
          <cell r="J47" t="str">
            <v>ชุมพร</v>
          </cell>
          <cell r="K47">
            <v>86130</v>
          </cell>
        </row>
        <row r="48">
          <cell r="B48">
            <v>47</v>
          </cell>
          <cell r="C48" t="str">
            <v>นายณรงค์ฤทธิ์  หนุนช่วย</v>
          </cell>
          <cell r="D48">
            <v>1</v>
          </cell>
          <cell r="E48">
            <v>5</v>
          </cell>
          <cell r="F48"/>
          <cell r="G48"/>
          <cell r="H48" t="str">
            <v>ท่าหิน</v>
          </cell>
          <cell r="I48" t="str">
            <v>สวี</v>
          </cell>
          <cell r="J48" t="str">
            <v>ชุมพร</v>
          </cell>
          <cell r="K48">
            <v>86130</v>
          </cell>
        </row>
        <row r="49">
          <cell r="B49">
            <v>48</v>
          </cell>
          <cell r="C49" t="str">
            <v>นางสาวรัตนสิริ  โรยอุตระ</v>
          </cell>
          <cell r="D49">
            <v>27</v>
          </cell>
          <cell r="E49">
            <v>8</v>
          </cell>
          <cell r="F49"/>
          <cell r="G49"/>
          <cell r="H49" t="str">
            <v>ท่าหิน</v>
          </cell>
          <cell r="I49" t="str">
            <v>สวี</v>
          </cell>
          <cell r="J49" t="str">
            <v>ชุมพร</v>
          </cell>
          <cell r="K49">
            <v>86130</v>
          </cell>
        </row>
        <row r="50">
          <cell r="B50">
            <v>49</v>
          </cell>
          <cell r="C50" t="str">
            <v>นายสุนทร  คงสวี</v>
          </cell>
          <cell r="D50">
            <v>76</v>
          </cell>
          <cell r="E50">
            <v>8</v>
          </cell>
          <cell r="F50"/>
          <cell r="G50"/>
          <cell r="H50" t="str">
            <v>ท่าหิน</v>
          </cell>
          <cell r="I50" t="str">
            <v>สวี</v>
          </cell>
          <cell r="J50" t="str">
            <v>ชุมพร</v>
          </cell>
          <cell r="K50">
            <v>86130</v>
          </cell>
        </row>
        <row r="51">
          <cell r="B51">
            <v>50</v>
          </cell>
          <cell r="C51" t="str">
            <v>นายชม  เดชบุญพบ</v>
          </cell>
          <cell r="D51" t="str">
            <v xml:space="preserve">36/2 </v>
          </cell>
          <cell r="E51">
            <v>8</v>
          </cell>
          <cell r="F51"/>
          <cell r="G51"/>
          <cell r="H51" t="str">
            <v>ท่าหิน</v>
          </cell>
          <cell r="I51" t="str">
            <v>สวี</v>
          </cell>
          <cell r="J51" t="str">
            <v>ชุมพร</v>
          </cell>
          <cell r="K51">
            <v>86130</v>
          </cell>
        </row>
        <row r="52">
          <cell r="B52">
            <v>51</v>
          </cell>
          <cell r="C52" t="str">
            <v>นางสาวพรทิพย์  คงมี</v>
          </cell>
          <cell r="D52" t="str">
            <v xml:space="preserve">79/4 </v>
          </cell>
          <cell r="E52">
            <v>9</v>
          </cell>
          <cell r="F52"/>
          <cell r="G52"/>
          <cell r="H52" t="str">
            <v>ท่าหิน</v>
          </cell>
          <cell r="I52" t="str">
            <v>สวี</v>
          </cell>
          <cell r="J52" t="str">
            <v>ชุมพร</v>
          </cell>
          <cell r="K52">
            <v>86130</v>
          </cell>
        </row>
        <row r="53">
          <cell r="B53">
            <v>52</v>
          </cell>
          <cell r="C53" t="str">
            <v>นายซ้อน  แซ่อุ่ย</v>
          </cell>
          <cell r="D53">
            <v>69</v>
          </cell>
          <cell r="E53">
            <v>8</v>
          </cell>
          <cell r="F53"/>
          <cell r="G53"/>
          <cell r="H53" t="str">
            <v>ท่าหิน</v>
          </cell>
          <cell r="I53" t="str">
            <v>สวี</v>
          </cell>
          <cell r="J53" t="str">
            <v>ชุมพร</v>
          </cell>
          <cell r="K53">
            <v>86130</v>
          </cell>
        </row>
        <row r="54">
          <cell r="B54">
            <v>53</v>
          </cell>
          <cell r="C54" t="str">
            <v>นายประยงค์  ภู่ขันเงิน</v>
          </cell>
          <cell r="D54" t="str">
            <v xml:space="preserve">76/1 </v>
          </cell>
          <cell r="E54">
            <v>7</v>
          </cell>
          <cell r="F54"/>
          <cell r="G54"/>
          <cell r="H54" t="str">
            <v>ท่าหิน</v>
          </cell>
          <cell r="I54" t="str">
            <v>สวี</v>
          </cell>
          <cell r="J54" t="str">
            <v>ชุมพร</v>
          </cell>
          <cell r="K54">
            <v>86130</v>
          </cell>
        </row>
        <row r="55">
          <cell r="B55">
            <v>54</v>
          </cell>
          <cell r="C55" t="str">
            <v>นายธีรพงศ์  แสงสุริย์</v>
          </cell>
          <cell r="D55">
            <v>39</v>
          </cell>
          <cell r="E55">
            <v>8</v>
          </cell>
          <cell r="F55"/>
          <cell r="G55"/>
          <cell r="H55" t="str">
            <v>ท่าหิน</v>
          </cell>
          <cell r="I55" t="str">
            <v>สวี</v>
          </cell>
          <cell r="J55" t="str">
            <v>ชุมพร</v>
          </cell>
          <cell r="K55">
            <v>86130</v>
          </cell>
        </row>
        <row r="56">
          <cell r="B56">
            <v>55</v>
          </cell>
          <cell r="C56" t="str">
            <v>นายประมาณ  โกสิทธิ์</v>
          </cell>
          <cell r="D56">
            <v>3</v>
          </cell>
          <cell r="E56">
            <v>3</v>
          </cell>
          <cell r="F56"/>
          <cell r="G56"/>
          <cell r="H56" t="str">
            <v>ท่าหิน</v>
          </cell>
          <cell r="I56" t="str">
            <v>สวี</v>
          </cell>
          <cell r="J56" t="str">
            <v>ชุมพร</v>
          </cell>
          <cell r="K56">
            <v>86130</v>
          </cell>
        </row>
        <row r="57">
          <cell r="B57">
            <v>56</v>
          </cell>
          <cell r="C57" t="str">
            <v>นางปราณี  นกเกิด</v>
          </cell>
          <cell r="D57" t="str">
            <v>21/2</v>
          </cell>
          <cell r="E57">
            <v>2</v>
          </cell>
          <cell r="F57"/>
          <cell r="G57"/>
          <cell r="H57" t="str">
            <v>ท่าหิน</v>
          </cell>
          <cell r="I57" t="str">
            <v>สวี</v>
          </cell>
          <cell r="J57" t="str">
            <v>ชุมพร</v>
          </cell>
          <cell r="K57">
            <v>86130</v>
          </cell>
        </row>
        <row r="58">
          <cell r="B58">
            <v>57</v>
          </cell>
          <cell r="C58" t="str">
            <v>นางศรีสุวรรณ  รอดนาโพธิ์</v>
          </cell>
          <cell r="D58">
            <v>92</v>
          </cell>
          <cell r="E58">
            <v>2</v>
          </cell>
          <cell r="F58"/>
          <cell r="G58"/>
          <cell r="H58" t="str">
            <v>ท่าหิน</v>
          </cell>
          <cell r="I58" t="str">
            <v>สวี</v>
          </cell>
          <cell r="J58" t="str">
            <v>ชุมพร</v>
          </cell>
          <cell r="K58">
            <v>86130</v>
          </cell>
        </row>
        <row r="59">
          <cell r="B59">
            <v>58</v>
          </cell>
          <cell r="C59" t="str">
            <v>นางปรีญา  ปลอดสุวรรณ</v>
          </cell>
          <cell r="D59" t="str">
            <v xml:space="preserve">36/4 </v>
          </cell>
          <cell r="E59">
            <v>2</v>
          </cell>
          <cell r="F59"/>
          <cell r="G59"/>
          <cell r="H59" t="str">
            <v>ท่าหิน</v>
          </cell>
          <cell r="I59" t="str">
            <v>สวี</v>
          </cell>
          <cell r="J59" t="str">
            <v>ชุมพร</v>
          </cell>
          <cell r="K59">
            <v>86130</v>
          </cell>
        </row>
        <row r="60">
          <cell r="B60">
            <v>59</v>
          </cell>
          <cell r="C60" t="str">
            <v>นายบัญญัติ  บุญเทศ</v>
          </cell>
          <cell r="D60" t="str">
            <v xml:space="preserve">90/1 </v>
          </cell>
          <cell r="E60">
            <v>2</v>
          </cell>
          <cell r="F60"/>
          <cell r="G60"/>
          <cell r="H60" t="str">
            <v>ท่าหิน</v>
          </cell>
          <cell r="I60" t="str">
            <v>สวี</v>
          </cell>
          <cell r="J60" t="str">
            <v>ชุมพร</v>
          </cell>
          <cell r="K60">
            <v>86130</v>
          </cell>
        </row>
        <row r="61">
          <cell r="B61">
            <v>60</v>
          </cell>
          <cell r="C61" t="str">
            <v>นายมะเนาว์  ยังสุข</v>
          </cell>
          <cell r="D61">
            <v>93</v>
          </cell>
          <cell r="E61">
            <v>2</v>
          </cell>
          <cell r="F61"/>
          <cell r="G61"/>
          <cell r="H61" t="str">
            <v>ท่าหิน</v>
          </cell>
          <cell r="I61" t="str">
            <v>สวี</v>
          </cell>
          <cell r="J61" t="str">
            <v>ชุมพร</v>
          </cell>
          <cell r="K61">
            <v>86130</v>
          </cell>
        </row>
        <row r="62">
          <cell r="B62">
            <v>61</v>
          </cell>
          <cell r="C62" t="str">
            <v>นางญาณิศา  ทองคำ</v>
          </cell>
          <cell r="D62" t="str">
            <v>15/1</v>
          </cell>
          <cell r="E62">
            <v>2</v>
          </cell>
          <cell r="F62"/>
          <cell r="G62"/>
          <cell r="H62" t="str">
            <v>ท่าหิน</v>
          </cell>
          <cell r="I62" t="str">
            <v>สวี</v>
          </cell>
          <cell r="J62" t="str">
            <v>ชุมพร</v>
          </cell>
          <cell r="K62">
            <v>86130</v>
          </cell>
        </row>
        <row r="63">
          <cell r="B63">
            <v>62</v>
          </cell>
          <cell r="C63" t="str">
            <v>นางอุรัตน์  ทองมาก</v>
          </cell>
          <cell r="D63">
            <v>16</v>
          </cell>
          <cell r="E63">
            <v>3</v>
          </cell>
          <cell r="F63"/>
          <cell r="G63"/>
          <cell r="H63" t="str">
            <v>ท่าหิน</v>
          </cell>
          <cell r="I63" t="str">
            <v>สวี</v>
          </cell>
          <cell r="J63" t="str">
            <v>ชุมพร</v>
          </cell>
          <cell r="K63">
            <v>86130</v>
          </cell>
        </row>
        <row r="64">
          <cell r="B64">
            <v>63</v>
          </cell>
          <cell r="C64" t="str">
            <v>นายบัญชา  ยอดครุฑ</v>
          </cell>
          <cell r="D64">
            <v>18</v>
          </cell>
          <cell r="E64">
            <v>3</v>
          </cell>
          <cell r="F64"/>
          <cell r="G64"/>
          <cell r="H64" t="str">
            <v>ท่าหิน</v>
          </cell>
          <cell r="I64" t="str">
            <v>สวี</v>
          </cell>
          <cell r="J64" t="str">
            <v>ชุมพร</v>
          </cell>
          <cell r="K64">
            <v>86130</v>
          </cell>
        </row>
        <row r="65">
          <cell r="B65">
            <v>64</v>
          </cell>
          <cell r="C65" t="str">
            <v>นายสมชาย  คำทิพย์</v>
          </cell>
          <cell r="D65">
            <v>15</v>
          </cell>
          <cell r="E65">
            <v>5</v>
          </cell>
          <cell r="F65"/>
          <cell r="G65"/>
          <cell r="H65" t="str">
            <v>ท่าหิน</v>
          </cell>
          <cell r="I65" t="str">
            <v>สวี</v>
          </cell>
          <cell r="J65" t="str">
            <v>ชุมพร</v>
          </cell>
          <cell r="K65">
            <v>86130</v>
          </cell>
        </row>
        <row r="66">
          <cell r="B66">
            <v>65</v>
          </cell>
          <cell r="C66" t="str">
            <v>นางศิริวรรณ  จันทร์น้อย</v>
          </cell>
          <cell r="D66">
            <v>122</v>
          </cell>
          <cell r="E66">
            <v>8</v>
          </cell>
          <cell r="F66"/>
          <cell r="G66"/>
          <cell r="H66" t="str">
            <v>ท่าหิน</v>
          </cell>
          <cell r="I66" t="str">
            <v>สวี</v>
          </cell>
          <cell r="J66" t="str">
            <v>ชุมพร</v>
          </cell>
          <cell r="K66">
            <v>86130</v>
          </cell>
        </row>
        <row r="67">
          <cell r="B67">
            <v>66</v>
          </cell>
          <cell r="C67" t="str">
            <v>นางกิ้มหลิน  ผันผล</v>
          </cell>
          <cell r="D67">
            <v>117</v>
          </cell>
          <cell r="E67">
            <v>8</v>
          </cell>
          <cell r="F67"/>
          <cell r="G67"/>
          <cell r="H67" t="str">
            <v>ท่าหิน</v>
          </cell>
          <cell r="I67" t="str">
            <v>สวี</v>
          </cell>
          <cell r="J67" t="str">
            <v>ชุมพร</v>
          </cell>
          <cell r="K67">
            <v>86130</v>
          </cell>
        </row>
        <row r="68">
          <cell r="B68">
            <v>67</v>
          </cell>
          <cell r="C68" t="str">
            <v>นายพรสิทธิ์  บุญกูล</v>
          </cell>
          <cell r="D68" t="str">
            <v xml:space="preserve">98/1 </v>
          </cell>
          <cell r="E68">
            <v>4</v>
          </cell>
          <cell r="F68"/>
          <cell r="G68"/>
          <cell r="H68" t="str">
            <v>ท่าหิน</v>
          </cell>
          <cell r="I68" t="str">
            <v>สวี</v>
          </cell>
          <cell r="J68" t="str">
            <v>ชุมพร</v>
          </cell>
          <cell r="K68">
            <v>86130</v>
          </cell>
        </row>
        <row r="69">
          <cell r="B69">
            <v>68</v>
          </cell>
          <cell r="C69" t="str">
            <v>นางมะลิวัลย์  บุญเกิด</v>
          </cell>
          <cell r="D69" t="str">
            <v xml:space="preserve">62/2 </v>
          </cell>
          <cell r="E69">
            <v>8</v>
          </cell>
          <cell r="F69"/>
          <cell r="G69"/>
          <cell r="H69" t="str">
            <v>ท่าหิน</v>
          </cell>
          <cell r="I69" t="str">
            <v>สวี</v>
          </cell>
          <cell r="J69" t="str">
            <v>ชุมพร</v>
          </cell>
          <cell r="K69">
            <v>86130</v>
          </cell>
        </row>
        <row r="70">
          <cell r="B70">
            <v>69</v>
          </cell>
          <cell r="C70" t="str">
            <v>นางจริยา  สุดสวาสดิ์</v>
          </cell>
          <cell r="D70">
            <v>38</v>
          </cell>
          <cell r="E70">
            <v>5</v>
          </cell>
          <cell r="F70"/>
          <cell r="G70"/>
          <cell r="H70" t="str">
            <v>ท่าหิน</v>
          </cell>
          <cell r="I70" t="str">
            <v>สวี</v>
          </cell>
          <cell r="J70" t="str">
            <v>ชุมพร</v>
          </cell>
          <cell r="K70">
            <v>86130</v>
          </cell>
        </row>
        <row r="71">
          <cell r="B71">
            <v>70</v>
          </cell>
          <cell r="C71" t="str">
            <v>นายไสว  สุดสวาสดิ์</v>
          </cell>
          <cell r="D71">
            <v>38</v>
          </cell>
          <cell r="E71">
            <v>5</v>
          </cell>
          <cell r="F71"/>
          <cell r="G71"/>
          <cell r="H71" t="str">
            <v>ท่าหิน</v>
          </cell>
          <cell r="I71" t="str">
            <v>สวี</v>
          </cell>
          <cell r="J71" t="str">
            <v>ชุมพร</v>
          </cell>
          <cell r="K71">
            <v>86130</v>
          </cell>
        </row>
        <row r="72">
          <cell r="B72">
            <v>71</v>
          </cell>
          <cell r="C72" t="str">
            <v>นางสาวทัชชา  สุดสวาสดิ์</v>
          </cell>
          <cell r="D72">
            <v>38</v>
          </cell>
          <cell r="E72">
            <v>5</v>
          </cell>
          <cell r="F72"/>
          <cell r="G72"/>
          <cell r="H72" t="str">
            <v>ท่าหิน</v>
          </cell>
          <cell r="I72" t="str">
            <v>สวี</v>
          </cell>
          <cell r="J72" t="str">
            <v>ชุมพร</v>
          </cell>
          <cell r="K72">
            <v>86130</v>
          </cell>
        </row>
        <row r="73">
          <cell r="B73">
            <v>72</v>
          </cell>
          <cell r="C73" t="str">
            <v>นางสาวนิตยา  แก้วภักดี</v>
          </cell>
          <cell r="D73">
            <v>58</v>
          </cell>
          <cell r="E73">
            <v>9</v>
          </cell>
          <cell r="F73"/>
          <cell r="G73"/>
          <cell r="H73" t="str">
            <v>ท่าหิน</v>
          </cell>
          <cell r="I73" t="str">
            <v>สวี</v>
          </cell>
          <cell r="J73" t="str">
            <v>ชุมพร</v>
          </cell>
          <cell r="K73">
            <v>86130</v>
          </cell>
        </row>
        <row r="74">
          <cell r="B74">
            <v>73</v>
          </cell>
          <cell r="C74" t="str">
            <v>นายกัมปนาท  ยีสมัน</v>
          </cell>
          <cell r="D74">
            <v>58</v>
          </cell>
          <cell r="E74">
            <v>6</v>
          </cell>
          <cell r="F74"/>
          <cell r="G74"/>
          <cell r="H74" t="str">
            <v>ท่าหิน</v>
          </cell>
          <cell r="I74" t="str">
            <v>สวี</v>
          </cell>
          <cell r="J74" t="str">
            <v>ชุมพร</v>
          </cell>
          <cell r="K74">
            <v>86130</v>
          </cell>
        </row>
        <row r="75">
          <cell r="B75">
            <v>74</v>
          </cell>
          <cell r="C75" t="str">
            <v>นางสาวกนกพร  รัตนศิลา</v>
          </cell>
          <cell r="D75">
            <v>53</v>
          </cell>
          <cell r="E75">
            <v>6</v>
          </cell>
          <cell r="F75"/>
          <cell r="G75"/>
          <cell r="H75" t="str">
            <v>ท่าหิน</v>
          </cell>
          <cell r="I75" t="str">
            <v>สวี</v>
          </cell>
          <cell r="J75" t="str">
            <v>ชุมพร</v>
          </cell>
          <cell r="K75">
            <v>86130</v>
          </cell>
        </row>
        <row r="76">
          <cell r="B76">
            <v>75</v>
          </cell>
          <cell r="C76" t="str">
            <v>นางกิตติมา  ทิชัย</v>
          </cell>
          <cell r="D76" t="str">
            <v>53/1</v>
          </cell>
          <cell r="E76">
            <v>6</v>
          </cell>
          <cell r="F76"/>
          <cell r="G76"/>
          <cell r="H76" t="str">
            <v>ท่าหิน</v>
          </cell>
          <cell r="I76" t="str">
            <v>สวี</v>
          </cell>
          <cell r="J76" t="str">
            <v>ชุมพร</v>
          </cell>
          <cell r="K76">
            <v>86130</v>
          </cell>
        </row>
        <row r="77">
          <cell r="B77">
            <v>76</v>
          </cell>
          <cell r="C77" t="str">
            <v>นางสุวรรณี  จันทร์น้อย</v>
          </cell>
          <cell r="D77">
            <v>72</v>
          </cell>
          <cell r="E77">
            <v>8</v>
          </cell>
          <cell r="F77"/>
          <cell r="G77"/>
          <cell r="H77" t="str">
            <v>ท่าหิน</v>
          </cell>
          <cell r="I77" t="str">
            <v>สวี</v>
          </cell>
          <cell r="J77" t="str">
            <v>ชุมพร</v>
          </cell>
          <cell r="K77">
            <v>86130</v>
          </cell>
        </row>
        <row r="78">
          <cell r="B78">
            <v>77</v>
          </cell>
          <cell r="C78" t="str">
            <v>นางลัดดา  ควรหาเวช</v>
          </cell>
          <cell r="D78">
            <v>41</v>
          </cell>
          <cell r="E78">
            <v>3</v>
          </cell>
          <cell r="F78"/>
          <cell r="G78"/>
          <cell r="H78" t="str">
            <v>ท่าหิน</v>
          </cell>
          <cell r="I78" t="str">
            <v>สวี</v>
          </cell>
          <cell r="J78" t="str">
            <v>ชุมพร</v>
          </cell>
          <cell r="K78">
            <v>86130</v>
          </cell>
        </row>
        <row r="79">
          <cell r="B79">
            <v>78</v>
          </cell>
          <cell r="C79" t="str">
            <v>นางสาวนีรชา  จันทร์สวี</v>
          </cell>
          <cell r="D79">
            <v>41</v>
          </cell>
          <cell r="E79">
            <v>6</v>
          </cell>
          <cell r="F79"/>
          <cell r="G79"/>
          <cell r="H79" t="str">
            <v>ท่าหิน</v>
          </cell>
          <cell r="I79" t="str">
            <v>สวี</v>
          </cell>
          <cell r="J79" t="str">
            <v>ชุมพร</v>
          </cell>
          <cell r="K79">
            <v>86130</v>
          </cell>
        </row>
        <row r="80">
          <cell r="B80">
            <v>79</v>
          </cell>
          <cell r="C80" t="str">
            <v>นางพูน  โกสิทธิ์</v>
          </cell>
          <cell r="D80">
            <v>3</v>
          </cell>
          <cell r="E80">
            <v>3</v>
          </cell>
          <cell r="F80"/>
          <cell r="G80"/>
          <cell r="H80" t="str">
            <v>ท่าหิน</v>
          </cell>
          <cell r="I80" t="str">
            <v>สวี</v>
          </cell>
          <cell r="J80" t="str">
            <v>ชุมพร</v>
          </cell>
          <cell r="K80">
            <v>86130</v>
          </cell>
        </row>
        <row r="81">
          <cell r="B81">
            <v>80</v>
          </cell>
          <cell r="C81" t="str">
            <v>นางพยอม  เกษธำรง</v>
          </cell>
          <cell r="D81" t="str">
            <v xml:space="preserve">37/1 </v>
          </cell>
          <cell r="E81">
            <v>7</v>
          </cell>
          <cell r="F81"/>
          <cell r="G81"/>
          <cell r="H81" t="str">
            <v>ท่าหิน</v>
          </cell>
          <cell r="I81" t="str">
            <v>สวี</v>
          </cell>
          <cell r="J81" t="str">
            <v>ชุมพร</v>
          </cell>
          <cell r="K81">
            <v>86130</v>
          </cell>
        </row>
        <row r="82">
          <cell r="B82">
            <v>81</v>
          </cell>
          <cell r="C82" t="str">
            <v>นายบัณฑิต  พรหมบางญวน</v>
          </cell>
          <cell r="D82">
            <v>128</v>
          </cell>
          <cell r="E82">
            <v>7</v>
          </cell>
          <cell r="F82"/>
          <cell r="G82"/>
          <cell r="H82" t="str">
            <v>ท่าหิน</v>
          </cell>
          <cell r="I82" t="str">
            <v>สวี</v>
          </cell>
          <cell r="J82" t="str">
            <v>ชุมพร</v>
          </cell>
          <cell r="K82">
            <v>86130</v>
          </cell>
        </row>
        <row r="83">
          <cell r="B83">
            <v>82</v>
          </cell>
          <cell r="C83" t="str">
            <v>นางสาวปราณี  พรหมเจริญ</v>
          </cell>
          <cell r="D83">
            <v>23</v>
          </cell>
          <cell r="E83">
            <v>1</v>
          </cell>
          <cell r="F83"/>
          <cell r="G83"/>
          <cell r="H83" t="str">
            <v>ท่าหิน</v>
          </cell>
          <cell r="I83" t="str">
            <v>สวี</v>
          </cell>
          <cell r="J83" t="str">
            <v>ชุมพร</v>
          </cell>
          <cell r="K83">
            <v>86130</v>
          </cell>
        </row>
        <row r="84">
          <cell r="B84">
            <v>83</v>
          </cell>
          <cell r="C84" t="str">
            <v>นางวิลาวรรณ  ครุฑวิสัย</v>
          </cell>
          <cell r="D84" t="str">
            <v xml:space="preserve">81/1 </v>
          </cell>
          <cell r="E84">
            <v>9</v>
          </cell>
          <cell r="F84"/>
          <cell r="G84"/>
          <cell r="H84" t="str">
            <v>ท่าหิน</v>
          </cell>
          <cell r="I84" t="str">
            <v>สวี</v>
          </cell>
          <cell r="J84" t="str">
            <v>ชุมพร</v>
          </cell>
          <cell r="K84">
            <v>86130</v>
          </cell>
        </row>
        <row r="85">
          <cell r="B85">
            <v>84</v>
          </cell>
          <cell r="C85" t="str">
            <v>นายนิกร  อาจหาญ</v>
          </cell>
          <cell r="D85">
            <v>1</v>
          </cell>
          <cell r="E85">
            <v>1</v>
          </cell>
          <cell r="F85"/>
          <cell r="G85"/>
          <cell r="H85" t="str">
            <v>ท่าหิน</v>
          </cell>
          <cell r="I85" t="str">
            <v>สวี</v>
          </cell>
          <cell r="J85" t="str">
            <v>ชุมพร</v>
          </cell>
          <cell r="K85">
            <v>86130</v>
          </cell>
        </row>
        <row r="86">
          <cell r="B86">
            <v>85</v>
          </cell>
          <cell r="C86" t="str">
            <v>นางจุฑามาศ  แดงสะอาด</v>
          </cell>
          <cell r="D86">
            <v>102</v>
          </cell>
          <cell r="E86">
            <v>8</v>
          </cell>
          <cell r="F86"/>
          <cell r="G86"/>
          <cell r="H86" t="str">
            <v>ท่าหิน</v>
          </cell>
          <cell r="I86" t="str">
            <v>สวี</v>
          </cell>
          <cell r="J86" t="str">
            <v>ชุมพร</v>
          </cell>
          <cell r="K86">
            <v>86130</v>
          </cell>
        </row>
        <row r="87">
          <cell r="B87">
            <v>86</v>
          </cell>
          <cell r="C87" t="str">
            <v>นางจินดา  เหมาะ</v>
          </cell>
          <cell r="D87">
            <v>75</v>
          </cell>
          <cell r="E87">
            <v>10</v>
          </cell>
          <cell r="F87"/>
          <cell r="G87"/>
          <cell r="H87" t="str">
            <v>ท่าหิน</v>
          </cell>
          <cell r="I87" t="str">
            <v>สวี</v>
          </cell>
          <cell r="J87" t="str">
            <v>ชุมพร</v>
          </cell>
          <cell r="K87">
            <v>86130</v>
          </cell>
        </row>
        <row r="88">
          <cell r="B88">
            <v>87</v>
          </cell>
          <cell r="C88" t="str">
            <v>นางอำนวย  ชังสัจจา</v>
          </cell>
          <cell r="D88" t="str">
            <v>84/5</v>
          </cell>
          <cell r="E88">
            <v>8</v>
          </cell>
          <cell r="F88"/>
          <cell r="G88"/>
          <cell r="H88" t="str">
            <v>ท่าหิน</v>
          </cell>
          <cell r="I88" t="str">
            <v>สวี</v>
          </cell>
          <cell r="J88" t="str">
            <v>ชุมพร</v>
          </cell>
          <cell r="K88">
            <v>86130</v>
          </cell>
        </row>
        <row r="89">
          <cell r="B89">
            <v>88</v>
          </cell>
          <cell r="C89" t="str">
            <v>นางเกษศิณี  โรยอุตระ</v>
          </cell>
          <cell r="D89" t="str">
            <v xml:space="preserve">65/1 </v>
          </cell>
          <cell r="E89">
            <v>7</v>
          </cell>
          <cell r="F89"/>
          <cell r="G89"/>
          <cell r="H89" t="str">
            <v>ท่าหิน</v>
          </cell>
          <cell r="I89" t="str">
            <v>สวี</v>
          </cell>
          <cell r="J89" t="str">
            <v>ชุมพร</v>
          </cell>
          <cell r="K89">
            <v>86130</v>
          </cell>
        </row>
        <row r="90">
          <cell r="B90">
            <v>89</v>
          </cell>
          <cell r="C90" t="str">
            <v>นายชำเลือง  แท่นแก้ว</v>
          </cell>
          <cell r="D90" t="str">
            <v>10/2</v>
          </cell>
          <cell r="E90">
            <v>1</v>
          </cell>
          <cell r="F90"/>
          <cell r="G90"/>
          <cell r="H90" t="str">
            <v>ท่าหิน</v>
          </cell>
          <cell r="I90" t="str">
            <v>สวี</v>
          </cell>
          <cell r="J90" t="str">
            <v>ชุมพร</v>
          </cell>
          <cell r="K90">
            <v>86130</v>
          </cell>
        </row>
        <row r="91">
          <cell r="B91">
            <v>90</v>
          </cell>
          <cell r="C91" t="str">
            <v>นายพัฒนา  รัตนทวี</v>
          </cell>
          <cell r="D91" t="str">
            <v>40/1</v>
          </cell>
          <cell r="E91">
            <v>3</v>
          </cell>
          <cell r="F91"/>
          <cell r="G91"/>
          <cell r="H91" t="str">
            <v>ท่าหิน</v>
          </cell>
          <cell r="I91" t="str">
            <v>สวี</v>
          </cell>
          <cell r="J91" t="str">
            <v>ชุมพร</v>
          </cell>
          <cell r="K91">
            <v>86130</v>
          </cell>
        </row>
        <row r="92">
          <cell r="B92">
            <v>91</v>
          </cell>
          <cell r="C92" t="str">
            <v>นายสมใจ  ทองคำ</v>
          </cell>
          <cell r="D92"/>
          <cell r="E92">
            <v>2</v>
          </cell>
          <cell r="F92"/>
          <cell r="G92"/>
          <cell r="H92" t="str">
            <v>ท่าหิน</v>
          </cell>
          <cell r="I92" t="str">
            <v>สวี</v>
          </cell>
          <cell r="J92" t="str">
            <v>ชุมพร</v>
          </cell>
          <cell r="K92">
            <v>86130</v>
          </cell>
        </row>
        <row r="93">
          <cell r="B93">
            <v>92</v>
          </cell>
          <cell r="C93" t="str">
            <v>นายสมบัติ  เกิดนำชัย</v>
          </cell>
          <cell r="D93">
            <v>90</v>
          </cell>
          <cell r="E93">
            <v>4</v>
          </cell>
          <cell r="F93"/>
          <cell r="G93"/>
          <cell r="H93" t="str">
            <v>ท่าหิน</v>
          </cell>
          <cell r="I93" t="str">
            <v>สวี</v>
          </cell>
          <cell r="J93" t="str">
            <v>ชุมพร</v>
          </cell>
          <cell r="K93">
            <v>86130</v>
          </cell>
        </row>
        <row r="94">
          <cell r="B94">
            <v>93</v>
          </cell>
          <cell r="C94" t="str">
            <v>นางเสาวดี  บุญกาศ</v>
          </cell>
          <cell r="D94">
            <v>71</v>
          </cell>
          <cell r="E94">
            <v>8</v>
          </cell>
          <cell r="F94"/>
          <cell r="G94"/>
          <cell r="H94" t="str">
            <v>ท่าหิน</v>
          </cell>
          <cell r="I94" t="str">
            <v>สวี</v>
          </cell>
          <cell r="J94" t="str">
            <v>ชุมพร</v>
          </cell>
          <cell r="K94">
            <v>86130</v>
          </cell>
        </row>
        <row r="95">
          <cell r="B95">
            <v>94</v>
          </cell>
          <cell r="C95" t="str">
            <v>นางสายพิณ  ไชยต่อเขตต์</v>
          </cell>
          <cell r="D95" t="str">
            <v>105/1</v>
          </cell>
          <cell r="E95">
            <v>4</v>
          </cell>
          <cell r="F95"/>
          <cell r="G95"/>
          <cell r="H95" t="str">
            <v>ท่าหิน</v>
          </cell>
          <cell r="I95" t="str">
            <v>สวี</v>
          </cell>
          <cell r="J95" t="str">
            <v>ชุมพร</v>
          </cell>
          <cell r="K95">
            <v>86130</v>
          </cell>
        </row>
        <row r="96">
          <cell r="B96">
            <v>95</v>
          </cell>
          <cell r="C96" t="str">
            <v>นางกิ้มหั้ว  กองสุข</v>
          </cell>
          <cell r="D96" t="str">
            <v>217/1</v>
          </cell>
          <cell r="E96">
            <v>8</v>
          </cell>
          <cell r="F96"/>
          <cell r="G96"/>
          <cell r="H96" t="str">
            <v>ท่าหิน</v>
          </cell>
          <cell r="I96" t="str">
            <v>สวี</v>
          </cell>
          <cell r="J96" t="str">
            <v>ชุมพร</v>
          </cell>
          <cell r="K96">
            <v>86130</v>
          </cell>
        </row>
        <row r="97">
          <cell r="B97">
            <v>96</v>
          </cell>
          <cell r="C97" t="str">
            <v>นายอนุ  สุขแก้ว</v>
          </cell>
          <cell r="D97" t="str">
            <v>2/4</v>
          </cell>
          <cell r="E97">
            <v>8</v>
          </cell>
          <cell r="F97"/>
          <cell r="G97"/>
          <cell r="H97" t="str">
            <v>ท่าหิน</v>
          </cell>
          <cell r="I97" t="str">
            <v>สวี</v>
          </cell>
          <cell r="J97" t="str">
            <v>ชุมพร</v>
          </cell>
          <cell r="K97">
            <v>86130</v>
          </cell>
        </row>
        <row r="98">
          <cell r="B98">
            <v>97</v>
          </cell>
          <cell r="C98" t="str">
            <v>นางฤดี  ศรีวิสัย</v>
          </cell>
          <cell r="D98" t="str">
            <v>87/4</v>
          </cell>
          <cell r="E98">
            <v>4</v>
          </cell>
          <cell r="F98"/>
          <cell r="G98"/>
          <cell r="H98" t="str">
            <v>ท่าหิน</v>
          </cell>
          <cell r="I98" t="str">
            <v>สวี</v>
          </cell>
          <cell r="J98" t="str">
            <v>ชุมพร</v>
          </cell>
          <cell r="K98">
            <v>86130</v>
          </cell>
        </row>
        <row r="99">
          <cell r="B99">
            <v>98</v>
          </cell>
          <cell r="C99" t="str">
            <v>นางสาวนิตยา  ไชยต่อเขตต์</v>
          </cell>
          <cell r="D99" t="str">
            <v>87/3</v>
          </cell>
          <cell r="E99">
            <v>4</v>
          </cell>
          <cell r="F99"/>
          <cell r="G99"/>
          <cell r="H99" t="str">
            <v>ท่าหิน</v>
          </cell>
          <cell r="I99" t="str">
            <v>สวี</v>
          </cell>
          <cell r="J99" t="str">
            <v>ชุมพร</v>
          </cell>
          <cell r="K99">
            <v>86130</v>
          </cell>
        </row>
        <row r="100">
          <cell r="B100">
            <v>99</v>
          </cell>
          <cell r="C100" t="str">
            <v>นางสุรี  ใจเย็น</v>
          </cell>
          <cell r="D100" t="str">
            <v>87/2</v>
          </cell>
          <cell r="E100">
            <v>4</v>
          </cell>
          <cell r="F100"/>
          <cell r="G100"/>
          <cell r="H100" t="str">
            <v>ท่าหิน</v>
          </cell>
          <cell r="I100" t="str">
            <v>สวี</v>
          </cell>
          <cell r="J100" t="str">
            <v>ชุมพร</v>
          </cell>
          <cell r="K100">
            <v>86130</v>
          </cell>
        </row>
        <row r="101">
          <cell r="B101">
            <v>100</v>
          </cell>
          <cell r="C101" t="str">
            <v>นางกิ้มห้วน  ใจสมคม</v>
          </cell>
          <cell r="D101" t="str">
            <v xml:space="preserve">39/3 </v>
          </cell>
          <cell r="E101">
            <v>8</v>
          </cell>
          <cell r="F101"/>
          <cell r="G101"/>
          <cell r="H101" t="str">
            <v>ท่าหิน</v>
          </cell>
          <cell r="I101" t="str">
            <v>สวี</v>
          </cell>
          <cell r="J101" t="str">
            <v>ชุมพร</v>
          </cell>
          <cell r="K101">
            <v>86130</v>
          </cell>
        </row>
        <row r="102">
          <cell r="B102">
            <v>101</v>
          </cell>
          <cell r="C102" t="str">
            <v>นายบุญธรรม    บุญพัตร</v>
          </cell>
          <cell r="D102">
            <v>82</v>
          </cell>
          <cell r="E102">
            <v>8</v>
          </cell>
          <cell r="F102"/>
          <cell r="G102"/>
          <cell r="H102" t="str">
            <v>ท่าหิน</v>
          </cell>
          <cell r="I102" t="str">
            <v>สวี</v>
          </cell>
          <cell r="J102" t="str">
            <v>ชุมพร</v>
          </cell>
          <cell r="K102">
            <v>86130</v>
          </cell>
        </row>
        <row r="103">
          <cell r="B103">
            <v>102</v>
          </cell>
          <cell r="C103" t="str">
            <v>นายเนียน  แสงสุริย์</v>
          </cell>
          <cell r="D103" t="str">
            <v xml:space="preserve">13/3 </v>
          </cell>
          <cell r="E103">
            <v>7</v>
          </cell>
          <cell r="F103"/>
          <cell r="G103"/>
          <cell r="H103" t="str">
            <v>ท่าหิน</v>
          </cell>
          <cell r="I103" t="str">
            <v>สวี</v>
          </cell>
          <cell r="J103" t="str">
            <v>ชุมพร</v>
          </cell>
          <cell r="K103">
            <v>86130</v>
          </cell>
        </row>
        <row r="104">
          <cell r="B104">
            <v>103</v>
          </cell>
          <cell r="C104" t="str">
            <v>นายบรรเจิด  แก้วบังตู</v>
          </cell>
          <cell r="D104">
            <v>11</v>
          </cell>
          <cell r="E104">
            <v>6</v>
          </cell>
          <cell r="F104"/>
          <cell r="G104"/>
          <cell r="H104" t="str">
            <v>ท่าหิน</v>
          </cell>
          <cell r="I104" t="str">
            <v>สวี</v>
          </cell>
          <cell r="J104" t="str">
            <v>ชุมพร</v>
          </cell>
          <cell r="K104">
            <v>86130</v>
          </cell>
        </row>
        <row r="105">
          <cell r="B105">
            <v>104</v>
          </cell>
          <cell r="C105" t="str">
            <v>นายเพลิน  นกเกิด</v>
          </cell>
          <cell r="D105" t="str">
            <v>27/1</v>
          </cell>
          <cell r="E105">
            <v>5</v>
          </cell>
          <cell r="F105"/>
          <cell r="G105"/>
          <cell r="H105" t="str">
            <v>ท่าหิน</v>
          </cell>
          <cell r="I105" t="str">
            <v>สวี</v>
          </cell>
          <cell r="J105" t="str">
            <v>ชุมพร</v>
          </cell>
          <cell r="K105">
            <v>86130</v>
          </cell>
        </row>
        <row r="106">
          <cell r="B106">
            <v>105</v>
          </cell>
          <cell r="C106" t="str">
            <v>นางพิสมัย  กำเหนิดเพชร</v>
          </cell>
          <cell r="D106">
            <v>56</v>
          </cell>
          <cell r="E106">
            <v>8</v>
          </cell>
          <cell r="F106"/>
          <cell r="G106"/>
          <cell r="H106" t="str">
            <v>ท่าหิน</v>
          </cell>
          <cell r="I106" t="str">
            <v>สวี</v>
          </cell>
          <cell r="J106" t="str">
            <v>ชุมพร</v>
          </cell>
          <cell r="K106">
            <v>86130</v>
          </cell>
        </row>
        <row r="107">
          <cell r="B107">
            <v>106</v>
          </cell>
          <cell r="C107" t="str">
            <v>นางอัญชิสา  เอียดคง</v>
          </cell>
          <cell r="D107" t="str">
            <v>80/1</v>
          </cell>
          <cell r="E107">
            <v>8</v>
          </cell>
          <cell r="F107"/>
          <cell r="G107"/>
          <cell r="H107" t="str">
            <v>ท่าหิน</v>
          </cell>
          <cell r="I107" t="str">
            <v>สวี</v>
          </cell>
          <cell r="J107" t="str">
            <v>ชุมพร</v>
          </cell>
          <cell r="K107">
            <v>86130</v>
          </cell>
        </row>
        <row r="108">
          <cell r="B108">
            <v>107</v>
          </cell>
          <cell r="C108" t="str">
            <v>นายชัยพร  สกุลปักษ์</v>
          </cell>
          <cell r="D108">
            <v>28</v>
          </cell>
          <cell r="E108">
            <v>8</v>
          </cell>
          <cell r="F108"/>
          <cell r="G108"/>
          <cell r="H108" t="str">
            <v>ท่าหิน</v>
          </cell>
          <cell r="I108" t="str">
            <v>สวี</v>
          </cell>
          <cell r="J108" t="str">
            <v>ชุมพร</v>
          </cell>
          <cell r="K108">
            <v>86130</v>
          </cell>
        </row>
        <row r="109">
          <cell r="B109">
            <v>108</v>
          </cell>
          <cell r="C109" t="str">
            <v>นางสุรีย์  พรหมเจริญ</v>
          </cell>
          <cell r="D109">
            <v>40</v>
          </cell>
          <cell r="E109">
            <v>1</v>
          </cell>
          <cell r="F109"/>
          <cell r="G109"/>
          <cell r="H109" t="str">
            <v>ท่าหิน</v>
          </cell>
          <cell r="I109" t="str">
            <v>สวี</v>
          </cell>
          <cell r="J109" t="str">
            <v>ชุมพร</v>
          </cell>
          <cell r="K109">
            <v>86130</v>
          </cell>
        </row>
        <row r="110">
          <cell r="B110">
            <v>109</v>
          </cell>
          <cell r="C110" t="str">
            <v>นางสาวสุพรรณี  นาคสุวรรณ</v>
          </cell>
          <cell r="D110" t="str">
            <v xml:space="preserve">103/1 </v>
          </cell>
          <cell r="E110">
            <v>8</v>
          </cell>
          <cell r="F110"/>
          <cell r="G110"/>
          <cell r="H110" t="str">
            <v>ท่าหิน</v>
          </cell>
          <cell r="I110" t="str">
            <v>สวี</v>
          </cell>
          <cell r="J110" t="str">
            <v>ชุมพร</v>
          </cell>
          <cell r="K110">
            <v>86130</v>
          </cell>
        </row>
        <row r="111">
          <cell r="B111">
            <v>110</v>
          </cell>
          <cell r="C111" t="str">
            <v>นายจำเริญ  ผุดเพชรแก้ว</v>
          </cell>
          <cell r="D111" t="str">
            <v xml:space="preserve">70/1 </v>
          </cell>
          <cell r="E111">
            <v>7</v>
          </cell>
          <cell r="F111"/>
          <cell r="G111"/>
          <cell r="H111" t="str">
            <v>ท่าหิน</v>
          </cell>
          <cell r="I111" t="str">
            <v>สวี</v>
          </cell>
          <cell r="J111" t="str">
            <v>ชุมพร</v>
          </cell>
          <cell r="K111">
            <v>86130</v>
          </cell>
        </row>
        <row r="112">
          <cell r="B112">
            <v>111</v>
          </cell>
          <cell r="C112" t="str">
            <v>นางเรียง  พรหมหาญ</v>
          </cell>
          <cell r="D112">
            <v>106</v>
          </cell>
          <cell r="E112">
            <v>7</v>
          </cell>
          <cell r="F112"/>
          <cell r="G112"/>
          <cell r="H112" t="str">
            <v>ท่าหิน</v>
          </cell>
          <cell r="I112" t="str">
            <v>สวี</v>
          </cell>
          <cell r="J112" t="str">
            <v>ชุมพร</v>
          </cell>
          <cell r="K112">
            <v>86130</v>
          </cell>
        </row>
        <row r="113">
          <cell r="B113">
            <v>112</v>
          </cell>
          <cell r="C113" t="str">
            <v>นางสาวพรรณนิภา  หัตถา</v>
          </cell>
          <cell r="D113" t="str">
            <v xml:space="preserve">47/1 </v>
          </cell>
          <cell r="E113">
            <v>7</v>
          </cell>
          <cell r="F113"/>
          <cell r="G113"/>
          <cell r="H113" t="str">
            <v>ท่าหิน</v>
          </cell>
          <cell r="I113" t="str">
            <v>สวี</v>
          </cell>
          <cell r="J113" t="str">
            <v>ชุมพร</v>
          </cell>
          <cell r="K113">
            <v>86130</v>
          </cell>
        </row>
        <row r="114">
          <cell r="B114">
            <v>113</v>
          </cell>
          <cell r="C114" t="str">
            <v>นายปรินทร์  พจนปรีชา</v>
          </cell>
          <cell r="D114" t="str">
            <v>155/4</v>
          </cell>
          <cell r="E114">
            <v>5</v>
          </cell>
          <cell r="F114"/>
          <cell r="G114"/>
          <cell r="H114" t="str">
            <v>นาโพธิ์</v>
          </cell>
          <cell r="I114" t="str">
            <v>สวี</v>
          </cell>
          <cell r="J114" t="str">
            <v>ชุมพร</v>
          </cell>
          <cell r="K114">
            <v>86130</v>
          </cell>
        </row>
        <row r="115">
          <cell r="B115">
            <v>114</v>
          </cell>
          <cell r="C115" t="str">
            <v>นางสาวบุญจิน  แสงสุริย์</v>
          </cell>
          <cell r="D115">
            <v>51</v>
          </cell>
          <cell r="E115">
            <v>7</v>
          </cell>
          <cell r="F115"/>
          <cell r="G115"/>
          <cell r="H115" t="str">
            <v>ท่าหิน</v>
          </cell>
          <cell r="I115" t="str">
            <v>สวี</v>
          </cell>
          <cell r="J115" t="str">
            <v>ชุมพร</v>
          </cell>
          <cell r="K115">
            <v>86130</v>
          </cell>
        </row>
        <row r="116">
          <cell r="B116">
            <v>115</v>
          </cell>
          <cell r="C116" t="str">
            <v>นางวัลลี  เรืองธัมรงค์</v>
          </cell>
          <cell r="D116" t="str">
            <v xml:space="preserve">181/2 </v>
          </cell>
          <cell r="E116">
            <v>6</v>
          </cell>
          <cell r="F116"/>
          <cell r="G116"/>
          <cell r="H116" t="str">
            <v>เขาไชยราช</v>
          </cell>
          <cell r="I116" t="str">
            <v>ประทิว</v>
          </cell>
          <cell r="J116" t="str">
            <v>ชุมพร</v>
          </cell>
          <cell r="K116">
            <v>86130</v>
          </cell>
        </row>
        <row r="117">
          <cell r="B117">
            <v>116</v>
          </cell>
          <cell r="C117" t="str">
            <v>นางบุญภา  ปิ่นนาค</v>
          </cell>
          <cell r="D117" t="str">
            <v>100/1</v>
          </cell>
          <cell r="E117">
            <v>4</v>
          </cell>
          <cell r="F117"/>
          <cell r="G117"/>
          <cell r="H117" t="str">
            <v>ท่าหิน</v>
          </cell>
          <cell r="I117" t="str">
            <v>สวี</v>
          </cell>
          <cell r="J117" t="str">
            <v>ชุมพร</v>
          </cell>
          <cell r="K117">
            <v>86130</v>
          </cell>
        </row>
        <row r="118">
          <cell r="B118">
            <v>117</v>
          </cell>
          <cell r="C118" t="str">
            <v>นางจีรภา  มีลาภ</v>
          </cell>
          <cell r="D118">
            <v>29</v>
          </cell>
          <cell r="E118">
            <v>3</v>
          </cell>
          <cell r="F118"/>
          <cell r="G118"/>
          <cell r="H118" t="str">
            <v>ท่าหิน</v>
          </cell>
          <cell r="I118" t="str">
            <v>สวี</v>
          </cell>
          <cell r="J118" t="str">
            <v>ชุมพร</v>
          </cell>
          <cell r="K118">
            <v>86130</v>
          </cell>
        </row>
        <row r="119">
          <cell r="B119">
            <v>118</v>
          </cell>
          <cell r="C119" t="str">
            <v>นางอำไพ  พลนิล</v>
          </cell>
          <cell r="D119">
            <v>561</v>
          </cell>
          <cell r="E119">
            <v>5</v>
          </cell>
          <cell r="F119"/>
          <cell r="G119"/>
          <cell r="H119" t="str">
            <v>นาโพธิ์</v>
          </cell>
          <cell r="I119" t="str">
            <v>สวี</v>
          </cell>
          <cell r="J119" t="str">
            <v>ชุมพร</v>
          </cell>
          <cell r="K119">
            <v>86130</v>
          </cell>
        </row>
        <row r="120">
          <cell r="B120">
            <v>119</v>
          </cell>
          <cell r="C120" t="str">
            <v>นางจิตรา  หัตถา</v>
          </cell>
          <cell r="D120">
            <v>105</v>
          </cell>
          <cell r="E120">
            <v>7</v>
          </cell>
          <cell r="F120"/>
          <cell r="G120"/>
          <cell r="H120" t="str">
            <v>ท่าหิน</v>
          </cell>
          <cell r="I120" t="str">
            <v>สวี</v>
          </cell>
          <cell r="J120" t="str">
            <v>ชุมพร</v>
          </cell>
          <cell r="K120">
            <v>86130</v>
          </cell>
        </row>
        <row r="121">
          <cell r="B121">
            <v>120</v>
          </cell>
          <cell r="C121" t="str">
            <v>นางทิน  ง่วนชู</v>
          </cell>
          <cell r="D121">
            <v>101</v>
          </cell>
          <cell r="E121">
            <v>2</v>
          </cell>
          <cell r="F121"/>
          <cell r="G121"/>
          <cell r="H121" t="str">
            <v>ท่าหิน</v>
          </cell>
          <cell r="I121" t="str">
            <v>สวี</v>
          </cell>
          <cell r="J121" t="str">
            <v>ชุมพร</v>
          </cell>
          <cell r="K121">
            <v>86130</v>
          </cell>
        </row>
        <row r="122">
          <cell r="B122">
            <v>121</v>
          </cell>
          <cell r="C122" t="str">
            <v>นางสาวตะติยา  จินาหุน</v>
          </cell>
          <cell r="D122" t="str">
            <v xml:space="preserve">93/2 </v>
          </cell>
          <cell r="E122">
            <v>2</v>
          </cell>
          <cell r="F122"/>
          <cell r="G122"/>
          <cell r="H122" t="str">
            <v>ท่าหิน</v>
          </cell>
          <cell r="I122" t="str">
            <v>สวี</v>
          </cell>
          <cell r="J122" t="str">
            <v>ชุมพร</v>
          </cell>
          <cell r="K122">
            <v>86130</v>
          </cell>
        </row>
        <row r="123">
          <cell r="B123">
            <v>122</v>
          </cell>
          <cell r="C123" t="str">
            <v>นายวิวัฒน์  อยู่เย็น</v>
          </cell>
          <cell r="D123">
            <v>18</v>
          </cell>
          <cell r="E123">
            <v>8</v>
          </cell>
          <cell r="F123"/>
          <cell r="G123"/>
          <cell r="H123" t="str">
            <v>ท่าหิน</v>
          </cell>
          <cell r="I123" t="str">
            <v>สวี</v>
          </cell>
          <cell r="J123" t="str">
            <v>ชุมพร</v>
          </cell>
          <cell r="K123">
            <v>86130</v>
          </cell>
        </row>
        <row r="124">
          <cell r="B124">
            <v>123</v>
          </cell>
          <cell r="C124" t="str">
            <v>นายประจักษ์  จันทร์น้อย</v>
          </cell>
          <cell r="D124">
            <v>72</v>
          </cell>
          <cell r="E124">
            <v>8</v>
          </cell>
          <cell r="F124"/>
          <cell r="G124"/>
          <cell r="H124" t="str">
            <v>ท่าหิน</v>
          </cell>
          <cell r="I124" t="str">
            <v>สวี</v>
          </cell>
          <cell r="J124" t="str">
            <v>ชุมพร</v>
          </cell>
          <cell r="K124">
            <v>86130</v>
          </cell>
        </row>
        <row r="125">
          <cell r="B125">
            <v>124</v>
          </cell>
          <cell r="C125" t="str">
            <v>นายคำนัน  จันทร์น้อย</v>
          </cell>
          <cell r="D125" t="str">
            <v>2/10</v>
          </cell>
          <cell r="E125">
            <v>8</v>
          </cell>
          <cell r="F125"/>
          <cell r="G125"/>
          <cell r="H125" t="str">
            <v>ท่าหิน</v>
          </cell>
          <cell r="I125" t="str">
            <v>สวี</v>
          </cell>
          <cell r="J125" t="str">
            <v>ชุมพร</v>
          </cell>
          <cell r="K125">
            <v>86130</v>
          </cell>
        </row>
        <row r="126">
          <cell r="B126">
            <v>125</v>
          </cell>
          <cell r="C126" t="str">
            <v>นางสุกัลยา  สุขเจริญ</v>
          </cell>
          <cell r="D126">
            <v>24</v>
          </cell>
          <cell r="E126">
            <v>2</v>
          </cell>
          <cell r="F126"/>
          <cell r="G126"/>
          <cell r="H126" t="str">
            <v>ท่าหิน</v>
          </cell>
          <cell r="I126" t="str">
            <v>สวี</v>
          </cell>
          <cell r="J126" t="str">
            <v>ชุมพร</v>
          </cell>
          <cell r="K126">
            <v>86130</v>
          </cell>
        </row>
        <row r="127">
          <cell r="B127">
            <v>126</v>
          </cell>
          <cell r="C127" t="str">
            <v>นายต่อพงค์  โอชิตพงค์</v>
          </cell>
          <cell r="D127">
            <v>45</v>
          </cell>
          <cell r="E127">
            <v>7</v>
          </cell>
          <cell r="F127"/>
          <cell r="G127"/>
          <cell r="H127" t="str">
            <v>ท่าหิน</v>
          </cell>
          <cell r="I127" t="str">
            <v>สวี</v>
          </cell>
          <cell r="J127" t="str">
            <v>ชุมพร</v>
          </cell>
          <cell r="K127">
            <v>86130</v>
          </cell>
        </row>
        <row r="128">
          <cell r="B128">
            <v>127</v>
          </cell>
          <cell r="C128" t="str">
            <v>นายวิษณุ  โอชิตพงค์</v>
          </cell>
          <cell r="D128">
            <v>45</v>
          </cell>
          <cell r="E128">
            <v>7</v>
          </cell>
          <cell r="F128"/>
          <cell r="G128"/>
          <cell r="H128" t="str">
            <v>ท่าหิน</v>
          </cell>
          <cell r="I128" t="str">
            <v>สวี</v>
          </cell>
          <cell r="J128" t="str">
            <v>ชุมพร</v>
          </cell>
          <cell r="K128">
            <v>86130</v>
          </cell>
        </row>
        <row r="129">
          <cell r="B129">
            <v>128</v>
          </cell>
          <cell r="C129" t="str">
            <v>นางสุนีย์  แสงสุริย์</v>
          </cell>
          <cell r="D129" t="str">
            <v xml:space="preserve">66/3 </v>
          </cell>
          <cell r="E129">
            <v>8</v>
          </cell>
          <cell r="F129"/>
          <cell r="G129"/>
          <cell r="H129" t="str">
            <v>ท่าหิน</v>
          </cell>
          <cell r="I129" t="str">
            <v>สวี</v>
          </cell>
          <cell r="J129" t="str">
            <v>ชุมพร</v>
          </cell>
          <cell r="K129">
            <v>86130</v>
          </cell>
        </row>
        <row r="130">
          <cell r="B130">
            <v>129</v>
          </cell>
          <cell r="C130" t="str">
            <v>นายสุรินทร์  จันทร์น้อย</v>
          </cell>
          <cell r="D130">
            <v>115</v>
          </cell>
          <cell r="E130">
            <v>8</v>
          </cell>
          <cell r="F130"/>
          <cell r="G130"/>
          <cell r="H130" t="str">
            <v>ท่าหิน</v>
          </cell>
          <cell r="I130" t="str">
            <v>สวี</v>
          </cell>
          <cell r="J130" t="str">
            <v>ชุมพร</v>
          </cell>
          <cell r="K130">
            <v>86130</v>
          </cell>
        </row>
        <row r="131">
          <cell r="B131">
            <v>130</v>
          </cell>
          <cell r="C131" t="str">
            <v>นางประภาวัลย์  ทองคำ</v>
          </cell>
          <cell r="D131">
            <v>34</v>
          </cell>
          <cell r="E131">
            <v>8</v>
          </cell>
          <cell r="F131"/>
          <cell r="G131"/>
          <cell r="H131" t="str">
            <v>ท่าหิน</v>
          </cell>
          <cell r="I131" t="str">
            <v>สวี</v>
          </cell>
          <cell r="J131" t="str">
            <v>ชุมพร</v>
          </cell>
          <cell r="K131">
            <v>86130</v>
          </cell>
        </row>
        <row r="132">
          <cell r="B132">
            <v>131</v>
          </cell>
          <cell r="C132" t="str">
            <v>นางวิไลพร  เกษแก้ว</v>
          </cell>
          <cell r="D132">
            <v>49</v>
          </cell>
          <cell r="E132">
            <v>8</v>
          </cell>
          <cell r="F132"/>
          <cell r="G132"/>
          <cell r="H132" t="str">
            <v>ท่าหิน</v>
          </cell>
          <cell r="I132" t="str">
            <v>สวี</v>
          </cell>
          <cell r="J132" t="str">
            <v>ชุมพร</v>
          </cell>
          <cell r="K132">
            <v>86130</v>
          </cell>
        </row>
        <row r="133">
          <cell r="B133">
            <v>132</v>
          </cell>
          <cell r="C133" t="str">
            <v>นางจำนรรค์  ไหมพรหม</v>
          </cell>
          <cell r="D133" t="str">
            <v xml:space="preserve">47/3 </v>
          </cell>
          <cell r="E133">
            <v>8</v>
          </cell>
          <cell r="F133"/>
          <cell r="G133"/>
          <cell r="H133" t="str">
            <v>ท่าหิน</v>
          </cell>
          <cell r="I133" t="str">
            <v>สวี</v>
          </cell>
          <cell r="J133" t="str">
            <v>ชุมพร</v>
          </cell>
          <cell r="K133">
            <v>86130</v>
          </cell>
        </row>
        <row r="134">
          <cell r="B134">
            <v>133</v>
          </cell>
          <cell r="C134" t="str">
            <v>นายบำรุง  นิ่มนวล</v>
          </cell>
          <cell r="D134">
            <v>30</v>
          </cell>
          <cell r="E134">
            <v>9</v>
          </cell>
          <cell r="F134"/>
          <cell r="G134"/>
          <cell r="H134" t="str">
            <v>ท่าหิน</v>
          </cell>
          <cell r="I134" t="str">
            <v>สวี</v>
          </cell>
          <cell r="J134" t="str">
            <v>ชุมพร</v>
          </cell>
          <cell r="K134">
            <v>86130</v>
          </cell>
        </row>
        <row r="135">
          <cell r="B135">
            <v>134</v>
          </cell>
          <cell r="C135" t="str">
            <v>นางอารีย์  นิ่มนวล</v>
          </cell>
          <cell r="D135">
            <v>30</v>
          </cell>
          <cell r="E135">
            <v>9</v>
          </cell>
          <cell r="F135"/>
          <cell r="G135"/>
          <cell r="H135" t="str">
            <v>ท่าหิน</v>
          </cell>
          <cell r="I135" t="str">
            <v>สวี</v>
          </cell>
          <cell r="J135" t="str">
            <v>ชุมพร</v>
          </cell>
          <cell r="K135">
            <v>86130</v>
          </cell>
        </row>
        <row r="136">
          <cell r="B136">
            <v>135</v>
          </cell>
          <cell r="C136" t="str">
            <v>นางพยิน  นนทสิงห์</v>
          </cell>
          <cell r="D136">
            <v>19</v>
          </cell>
          <cell r="E136">
            <v>10</v>
          </cell>
          <cell r="F136"/>
          <cell r="G136"/>
          <cell r="H136" t="str">
            <v>ท่าหิน</v>
          </cell>
          <cell r="I136" t="str">
            <v>สวี</v>
          </cell>
          <cell r="J136" t="str">
            <v>ชุมพร</v>
          </cell>
          <cell r="K136">
            <v>86130</v>
          </cell>
        </row>
        <row r="137">
          <cell r="B137">
            <v>136</v>
          </cell>
          <cell r="C137" t="str">
            <v>นางนิภาพร  เชื้อคำจันทร์</v>
          </cell>
          <cell r="D137" t="str">
            <v>58/3</v>
          </cell>
          <cell r="E137">
            <v>8</v>
          </cell>
          <cell r="F137"/>
          <cell r="G137"/>
          <cell r="H137" t="str">
            <v>ท่าหิน</v>
          </cell>
          <cell r="I137" t="str">
            <v>สวี</v>
          </cell>
          <cell r="J137" t="str">
            <v>ชุมพร</v>
          </cell>
          <cell r="K137">
            <v>86130</v>
          </cell>
        </row>
        <row r="138">
          <cell r="B138">
            <v>137</v>
          </cell>
          <cell r="C138" t="str">
            <v>นายอุดมศักดิ์  สกุลปักษ์</v>
          </cell>
          <cell r="D138" t="str">
            <v>36/5</v>
          </cell>
          <cell r="E138">
            <v>8</v>
          </cell>
          <cell r="F138"/>
          <cell r="G138"/>
          <cell r="H138" t="str">
            <v>ท่าหิน</v>
          </cell>
          <cell r="I138" t="str">
            <v>สวี</v>
          </cell>
          <cell r="J138" t="str">
            <v>ชุมพร</v>
          </cell>
          <cell r="K138">
            <v>86130</v>
          </cell>
        </row>
        <row r="139">
          <cell r="B139">
            <v>138</v>
          </cell>
          <cell r="C139" t="str">
            <v>นางกิ้มหลิว  แซ่อุ่ย</v>
          </cell>
          <cell r="D139" t="str">
            <v xml:space="preserve">36/5 </v>
          </cell>
          <cell r="E139">
            <v>8</v>
          </cell>
          <cell r="F139"/>
          <cell r="G139"/>
          <cell r="H139" t="str">
            <v>ท่าหิน</v>
          </cell>
          <cell r="I139" t="str">
            <v>สวี</v>
          </cell>
          <cell r="J139" t="str">
            <v>ชุมพร</v>
          </cell>
          <cell r="K139">
            <v>86130</v>
          </cell>
        </row>
        <row r="140">
          <cell r="B140">
            <v>139</v>
          </cell>
          <cell r="C140" t="str">
            <v>นางสาววิสุดา  อยู่ทรัพย์</v>
          </cell>
          <cell r="D140"/>
          <cell r="E140">
            <v>3</v>
          </cell>
          <cell r="F140"/>
          <cell r="G140"/>
          <cell r="H140" t="str">
            <v>ท่าหิน</v>
          </cell>
          <cell r="I140" t="str">
            <v>สวี</v>
          </cell>
          <cell r="J140" t="str">
            <v>ชุมพร</v>
          </cell>
          <cell r="K140">
            <v>86130</v>
          </cell>
        </row>
        <row r="141">
          <cell r="B141">
            <v>140</v>
          </cell>
          <cell r="C141" t="str">
            <v>จ่าสิบตำรวจสุวัฒน์  จันทร์น้อย</v>
          </cell>
          <cell r="D141"/>
          <cell r="E141"/>
          <cell r="F141"/>
          <cell r="G141"/>
          <cell r="H141"/>
          <cell r="I141"/>
          <cell r="J141"/>
          <cell r="K141"/>
        </row>
        <row r="142">
          <cell r="B142">
            <v>141</v>
          </cell>
          <cell r="C142" t="str">
            <v>นายอุดมศักดิ์  จันทร์น้อย</v>
          </cell>
          <cell r="D142"/>
          <cell r="E142"/>
          <cell r="F142"/>
          <cell r="G142"/>
          <cell r="H142"/>
          <cell r="I142"/>
          <cell r="J142"/>
          <cell r="K142"/>
        </row>
        <row r="143">
          <cell r="B143">
            <v>142</v>
          </cell>
          <cell r="C143" t="str">
            <v>นางสาวจิตติมา  แสงสุริย์</v>
          </cell>
          <cell r="D143">
            <v>1</v>
          </cell>
          <cell r="E143">
            <v>8</v>
          </cell>
          <cell r="F143"/>
          <cell r="G143"/>
          <cell r="H143" t="str">
            <v>ท่าหิน</v>
          </cell>
          <cell r="I143" t="str">
            <v>สวี</v>
          </cell>
          <cell r="J143" t="str">
            <v>ชุมพร</v>
          </cell>
          <cell r="K143">
            <v>86130</v>
          </cell>
        </row>
        <row r="144">
          <cell r="B144">
            <v>143</v>
          </cell>
          <cell r="C144" t="str">
            <v>นายพิทักษ์  ภู่เจริญ</v>
          </cell>
          <cell r="D144"/>
          <cell r="E144"/>
          <cell r="F144"/>
          <cell r="G144"/>
          <cell r="H144"/>
          <cell r="I144"/>
          <cell r="J144"/>
          <cell r="K144"/>
        </row>
        <row r="145">
          <cell r="B145">
            <v>144</v>
          </cell>
          <cell r="C145" t="str">
            <v>นางสังวาน  ไถลเพ็ชร</v>
          </cell>
          <cell r="D145"/>
          <cell r="E145"/>
          <cell r="F145"/>
          <cell r="G145"/>
          <cell r="H145"/>
          <cell r="I145"/>
          <cell r="J145"/>
          <cell r="K145"/>
        </row>
        <row r="146">
          <cell r="B146">
            <v>145</v>
          </cell>
          <cell r="C146" t="str">
            <v>นางประไพ  บุญเทศ</v>
          </cell>
          <cell r="D146">
            <v>83</v>
          </cell>
          <cell r="E146">
            <v>10</v>
          </cell>
          <cell r="F146"/>
          <cell r="G146"/>
          <cell r="H146" t="str">
            <v>ท่าหิน</v>
          </cell>
          <cell r="I146" t="str">
            <v>สวี</v>
          </cell>
          <cell r="J146" t="str">
            <v>ชุมพร</v>
          </cell>
          <cell r="K146">
            <v>86130</v>
          </cell>
        </row>
        <row r="147">
          <cell r="B147">
            <v>146</v>
          </cell>
          <cell r="C147" t="str">
            <v>นายสมบูรณ์  สมิทธิวัฒน์</v>
          </cell>
          <cell r="D147"/>
          <cell r="E147"/>
          <cell r="F147"/>
          <cell r="G147"/>
          <cell r="H147"/>
          <cell r="I147"/>
          <cell r="J147"/>
          <cell r="K147"/>
        </row>
        <row r="148">
          <cell r="B148">
            <v>147</v>
          </cell>
          <cell r="C148" t="str">
            <v>นายสัมภาส  ภู่ขันเงิน</v>
          </cell>
          <cell r="D148" t="str">
            <v>58/2</v>
          </cell>
          <cell r="E148">
            <v>8</v>
          </cell>
          <cell r="F148"/>
          <cell r="G148"/>
          <cell r="H148" t="str">
            <v>ท่าหิน</v>
          </cell>
          <cell r="I148" t="str">
            <v>สวี</v>
          </cell>
          <cell r="J148" t="str">
            <v>ชุมพร</v>
          </cell>
          <cell r="K148">
            <v>86130</v>
          </cell>
        </row>
        <row r="149">
          <cell r="B149">
            <v>148</v>
          </cell>
          <cell r="C149" t="str">
            <v>นางจินตนา  ชุมพรพันธ์</v>
          </cell>
          <cell r="D149"/>
          <cell r="E149"/>
          <cell r="F149"/>
          <cell r="G149"/>
          <cell r="H149"/>
          <cell r="I149"/>
          <cell r="J149"/>
          <cell r="K149"/>
        </row>
        <row r="150">
          <cell r="B150">
            <v>149</v>
          </cell>
          <cell r="C150" t="str">
            <v>นายสุทัศน์  สร้างเลี่ยน</v>
          </cell>
          <cell r="D150"/>
          <cell r="E150"/>
          <cell r="F150"/>
          <cell r="G150"/>
          <cell r="H150"/>
          <cell r="I150"/>
          <cell r="J150"/>
          <cell r="K150"/>
        </row>
        <row r="151">
          <cell r="B151">
            <v>150</v>
          </cell>
          <cell r="C151" t="str">
            <v>นางสาวอัจฉรา  มัชฌิมาภิโร</v>
          </cell>
          <cell r="D151"/>
          <cell r="E151"/>
          <cell r="F151"/>
          <cell r="G151"/>
          <cell r="H151"/>
          <cell r="I151"/>
          <cell r="J151"/>
          <cell r="K151"/>
        </row>
        <row r="152">
          <cell r="B152">
            <v>151</v>
          </cell>
          <cell r="C152" t="str">
            <v>นางสุนี  นาคกล่อม</v>
          </cell>
          <cell r="D152">
            <v>71</v>
          </cell>
          <cell r="E152">
            <v>10</v>
          </cell>
          <cell r="F152"/>
          <cell r="G152"/>
          <cell r="H152" t="str">
            <v>ท่าหิน</v>
          </cell>
          <cell r="I152" t="str">
            <v>สวี</v>
          </cell>
          <cell r="J152" t="str">
            <v>ชุมพร</v>
          </cell>
          <cell r="K152">
            <v>86130</v>
          </cell>
        </row>
        <row r="153">
          <cell r="B153">
            <v>152</v>
          </cell>
          <cell r="C153" t="str">
            <v>นายพยงค์  จันทร์น้อย</v>
          </cell>
          <cell r="D153">
            <v>34</v>
          </cell>
          <cell r="E153">
            <v>8</v>
          </cell>
          <cell r="F153"/>
          <cell r="G153"/>
          <cell r="H153" t="str">
            <v>ท่าหิน</v>
          </cell>
          <cell r="I153" t="str">
            <v>สวี</v>
          </cell>
          <cell r="J153" t="str">
            <v>ชุมพร</v>
          </cell>
          <cell r="K153">
            <v>86130</v>
          </cell>
        </row>
        <row r="154">
          <cell r="B154">
            <v>153</v>
          </cell>
          <cell r="C154" t="str">
            <v>นายชัยชนะ  ศรีคง</v>
          </cell>
          <cell r="D154" t="str">
            <v>44/1</v>
          </cell>
          <cell r="E154">
            <v>8</v>
          </cell>
          <cell r="F154"/>
          <cell r="G154"/>
          <cell r="H154" t="str">
            <v>ท่าหิน</v>
          </cell>
          <cell r="I154" t="str">
            <v>สวี</v>
          </cell>
          <cell r="J154" t="str">
            <v>ชุมพร</v>
          </cell>
          <cell r="K154">
            <v>86130</v>
          </cell>
        </row>
        <row r="155">
          <cell r="B155">
            <v>154</v>
          </cell>
          <cell r="C155" t="str">
            <v>นางโสภา  บุญกูล</v>
          </cell>
          <cell r="D155" t="str">
            <v xml:space="preserve">33/3 </v>
          </cell>
          <cell r="E155">
            <v>9</v>
          </cell>
          <cell r="F155"/>
          <cell r="G155"/>
          <cell r="H155" t="str">
            <v>ท่าหิน</v>
          </cell>
          <cell r="I155" t="str">
            <v>สวี</v>
          </cell>
          <cell r="J155" t="str">
            <v>ชุมพร</v>
          </cell>
          <cell r="K155">
            <v>86130</v>
          </cell>
        </row>
        <row r="156">
          <cell r="B156">
            <v>155</v>
          </cell>
          <cell r="C156" t="str">
            <v>นางปรานอม  คำนวน</v>
          </cell>
          <cell r="D156" t="str">
            <v xml:space="preserve">54/3 </v>
          </cell>
          <cell r="E156">
            <v>4</v>
          </cell>
          <cell r="F156"/>
          <cell r="G156"/>
          <cell r="H156" t="str">
            <v>ท่าหิน</v>
          </cell>
          <cell r="I156" t="str">
            <v>สวี</v>
          </cell>
          <cell r="J156" t="str">
            <v>ชุมพร</v>
          </cell>
          <cell r="K156">
            <v>86130</v>
          </cell>
        </row>
        <row r="157">
          <cell r="B157">
            <v>156</v>
          </cell>
          <cell r="C157" t="str">
            <v>นายอนันต์  สุขแก้ว</v>
          </cell>
          <cell r="D157">
            <v>25</v>
          </cell>
          <cell r="E157">
            <v>7</v>
          </cell>
          <cell r="F157"/>
          <cell r="G157"/>
          <cell r="H157" t="str">
            <v>ท่าหิน</v>
          </cell>
          <cell r="I157" t="str">
            <v>สวี</v>
          </cell>
          <cell r="J157" t="str">
            <v>ชุมพร</v>
          </cell>
          <cell r="K157">
            <v>86130</v>
          </cell>
        </row>
        <row r="158">
          <cell r="B158">
            <v>157</v>
          </cell>
          <cell r="C158" t="str">
            <v>จ่าสิบตำรวจอวยพร  ยังสุข</v>
          </cell>
          <cell r="D158">
            <v>119</v>
          </cell>
          <cell r="E158">
            <v>9</v>
          </cell>
          <cell r="F158"/>
          <cell r="G158"/>
          <cell r="H158" t="str">
            <v>ท่าหิน</v>
          </cell>
          <cell r="I158" t="str">
            <v>สวี</v>
          </cell>
          <cell r="J158" t="str">
            <v>ชุมพร</v>
          </cell>
          <cell r="K158">
            <v>86130</v>
          </cell>
        </row>
        <row r="159">
          <cell r="B159">
            <v>158</v>
          </cell>
          <cell r="C159" t="str">
            <v>นายนิล  แสมรอด</v>
          </cell>
          <cell r="D159">
            <v>26</v>
          </cell>
          <cell r="E159">
            <v>8</v>
          </cell>
          <cell r="F159"/>
          <cell r="G159"/>
          <cell r="H159" t="str">
            <v>ท่าหิน</v>
          </cell>
          <cell r="I159" t="str">
            <v>สวี</v>
          </cell>
          <cell r="J159" t="str">
            <v>ชุมพร</v>
          </cell>
          <cell r="K159">
            <v>86130</v>
          </cell>
        </row>
        <row r="160">
          <cell r="B160">
            <v>159</v>
          </cell>
          <cell r="C160" t="str">
            <v>นางจีระ  พ่วงแม่กลอง</v>
          </cell>
          <cell r="D160">
            <v>45</v>
          </cell>
          <cell r="E160">
            <v>8</v>
          </cell>
          <cell r="F160"/>
          <cell r="G160"/>
          <cell r="H160" t="str">
            <v>ท่าหิน</v>
          </cell>
          <cell r="I160" t="str">
            <v>สวี</v>
          </cell>
          <cell r="J160" t="str">
            <v>ชุมพร</v>
          </cell>
          <cell r="K160">
            <v>86130</v>
          </cell>
        </row>
        <row r="161">
          <cell r="B161">
            <v>160</v>
          </cell>
          <cell r="C161" t="str">
            <v>นางอาทิติยา  วงศ์วัฒนา</v>
          </cell>
          <cell r="D161" t="str">
            <v>36/8</v>
          </cell>
          <cell r="E161">
            <v>8</v>
          </cell>
          <cell r="F161"/>
          <cell r="G161"/>
          <cell r="H161" t="str">
            <v>ท่าหิน</v>
          </cell>
          <cell r="I161" t="str">
            <v>สวี</v>
          </cell>
          <cell r="J161" t="str">
            <v>ชุมพร</v>
          </cell>
          <cell r="K161">
            <v>86130</v>
          </cell>
        </row>
        <row r="162">
          <cell r="B162">
            <v>161</v>
          </cell>
          <cell r="C162" t="str">
            <v>นายสิริ  ช่วยสุข</v>
          </cell>
          <cell r="D162" t="str">
            <v>2/2</v>
          </cell>
          <cell r="E162">
            <v>8</v>
          </cell>
          <cell r="F162"/>
          <cell r="G162"/>
          <cell r="H162" t="str">
            <v>ท่าหิน</v>
          </cell>
          <cell r="I162" t="str">
            <v>สวี</v>
          </cell>
          <cell r="J162" t="str">
            <v>ชุมพร</v>
          </cell>
          <cell r="K162">
            <v>86130</v>
          </cell>
        </row>
        <row r="163">
          <cell r="B163">
            <v>162</v>
          </cell>
          <cell r="C163" t="str">
            <v>นางนิภาวรรณ  ชาญกลราวี</v>
          </cell>
          <cell r="D163">
            <v>82</v>
          </cell>
          <cell r="E163">
            <v>2</v>
          </cell>
          <cell r="F163"/>
          <cell r="G163"/>
          <cell r="H163" t="str">
            <v>ท่าหิน</v>
          </cell>
          <cell r="I163" t="str">
            <v>สวี</v>
          </cell>
          <cell r="J163" t="str">
            <v>ชุมพร</v>
          </cell>
          <cell r="K163">
            <v>86130</v>
          </cell>
        </row>
        <row r="164">
          <cell r="B164">
            <v>163</v>
          </cell>
          <cell r="C164" t="str">
            <v>นางสาวนิยม  แดงแก้ว</v>
          </cell>
          <cell r="D164" t="str">
            <v>112/1</v>
          </cell>
          <cell r="E164">
            <v>8</v>
          </cell>
          <cell r="F164"/>
          <cell r="G164"/>
          <cell r="H164" t="str">
            <v>ท่าหิน</v>
          </cell>
          <cell r="I164" t="str">
            <v>สวี</v>
          </cell>
          <cell r="J164" t="str">
            <v>ชุมพร</v>
          </cell>
          <cell r="K164">
            <v>86130</v>
          </cell>
        </row>
        <row r="165">
          <cell r="B165">
            <v>164</v>
          </cell>
          <cell r="C165" t="str">
            <v>นางติ๋ว  ตังสุรัตน์</v>
          </cell>
          <cell r="D165" t="str">
            <v xml:space="preserve">47/1 </v>
          </cell>
          <cell r="E165">
            <v>8</v>
          </cell>
          <cell r="F165"/>
          <cell r="G165"/>
          <cell r="H165" t="str">
            <v>ท่าหิน</v>
          </cell>
          <cell r="I165" t="str">
            <v>สวี</v>
          </cell>
          <cell r="J165" t="str">
            <v>ชุมพร</v>
          </cell>
          <cell r="K165">
            <v>86130</v>
          </cell>
        </row>
        <row r="166">
          <cell r="B166">
            <v>165</v>
          </cell>
          <cell r="C166" t="str">
            <v>นางวรรณา  ชาวนาขา</v>
          </cell>
          <cell r="D166">
            <v>48</v>
          </cell>
          <cell r="E166">
            <v>8</v>
          </cell>
          <cell r="F166"/>
          <cell r="G166"/>
          <cell r="H166" t="str">
            <v>ท่าหิน</v>
          </cell>
          <cell r="I166" t="str">
            <v>สวี</v>
          </cell>
          <cell r="J166" t="str">
            <v>ชุมพร</v>
          </cell>
          <cell r="K166">
            <v>86130</v>
          </cell>
        </row>
        <row r="167">
          <cell r="B167">
            <v>166</v>
          </cell>
          <cell r="C167" t="str">
            <v>นางจันทรา  สว่างศรี</v>
          </cell>
          <cell r="D167">
            <v>50</v>
          </cell>
          <cell r="E167">
            <v>8</v>
          </cell>
          <cell r="F167"/>
          <cell r="G167"/>
          <cell r="H167" t="str">
            <v>ท่าหิน</v>
          </cell>
          <cell r="I167" t="str">
            <v>สวี</v>
          </cell>
          <cell r="J167" t="str">
            <v>ชุมพร</v>
          </cell>
          <cell r="K167">
            <v>86130</v>
          </cell>
        </row>
        <row r="168">
          <cell r="B168">
            <v>167</v>
          </cell>
          <cell r="C168" t="str">
            <v>นายสุชาติ  องอาจ</v>
          </cell>
          <cell r="D168" t="str">
            <v xml:space="preserve">50/3 </v>
          </cell>
          <cell r="E168">
            <v>8</v>
          </cell>
          <cell r="F168"/>
          <cell r="G168"/>
          <cell r="H168" t="str">
            <v>ท่าหิน</v>
          </cell>
          <cell r="I168" t="str">
            <v>สวี</v>
          </cell>
          <cell r="J168" t="str">
            <v>ชุมพร</v>
          </cell>
          <cell r="K168">
            <v>86130</v>
          </cell>
        </row>
        <row r="169">
          <cell r="B169">
            <v>168</v>
          </cell>
          <cell r="C169" t="str">
            <v>นายประดิษฐ์  สกุลปักษ์</v>
          </cell>
          <cell r="D169">
            <v>47</v>
          </cell>
          <cell r="E169">
            <v>8</v>
          </cell>
          <cell r="F169"/>
          <cell r="G169"/>
          <cell r="H169" t="str">
            <v>ท่าหิน</v>
          </cell>
          <cell r="I169" t="str">
            <v>สวี</v>
          </cell>
          <cell r="J169" t="str">
            <v>ชุมพร</v>
          </cell>
          <cell r="K169">
            <v>86130</v>
          </cell>
        </row>
        <row r="170">
          <cell r="B170">
            <v>169</v>
          </cell>
          <cell r="C170" t="str">
            <v>นายปรีชา  วีระวงศ์</v>
          </cell>
          <cell r="D170" t="str">
            <v>3/4</v>
          </cell>
          <cell r="E170">
            <v>1</v>
          </cell>
          <cell r="F170"/>
          <cell r="G170"/>
          <cell r="H170" t="str">
            <v>ท่าหิน</v>
          </cell>
          <cell r="I170" t="str">
            <v>สวี</v>
          </cell>
          <cell r="J170" t="str">
            <v>ชุมพร</v>
          </cell>
          <cell r="K170">
            <v>86130</v>
          </cell>
        </row>
        <row r="171">
          <cell r="B171">
            <v>170</v>
          </cell>
          <cell r="C171" t="str">
            <v>นายอัมพร  บุญพัตร</v>
          </cell>
          <cell r="D171" t="str">
            <v>46/1</v>
          </cell>
          <cell r="E171">
            <v>7</v>
          </cell>
          <cell r="F171"/>
          <cell r="G171"/>
          <cell r="H171" t="str">
            <v>ท่าหิน</v>
          </cell>
          <cell r="I171" t="str">
            <v>สวี</v>
          </cell>
          <cell r="J171" t="str">
            <v>ชุมพร</v>
          </cell>
          <cell r="K171">
            <v>86130</v>
          </cell>
        </row>
        <row r="172">
          <cell r="B172">
            <v>171</v>
          </cell>
          <cell r="C172" t="str">
            <v>นายพนม  บุญพัตร</v>
          </cell>
          <cell r="D172" t="str">
            <v>46/1</v>
          </cell>
          <cell r="E172">
            <v>7</v>
          </cell>
          <cell r="F172"/>
          <cell r="G172"/>
          <cell r="H172" t="str">
            <v>ท่าหิน</v>
          </cell>
          <cell r="I172" t="str">
            <v>สวี</v>
          </cell>
          <cell r="J172" t="str">
            <v>ชุมพร</v>
          </cell>
          <cell r="K172">
            <v>86130</v>
          </cell>
        </row>
        <row r="173">
          <cell r="B173">
            <v>172</v>
          </cell>
          <cell r="C173" t="str">
            <v>นางผุสดี  อุ่ยสันติวงศ์</v>
          </cell>
          <cell r="D173"/>
          <cell r="E173"/>
          <cell r="F173"/>
          <cell r="G173"/>
          <cell r="H173"/>
          <cell r="I173"/>
          <cell r="J173"/>
          <cell r="K173"/>
        </row>
        <row r="174">
          <cell r="B174">
            <v>173</v>
          </cell>
          <cell r="C174" t="str">
            <v>นางมาริสา  บุญให้ผล</v>
          </cell>
          <cell r="D174"/>
          <cell r="E174"/>
          <cell r="F174"/>
          <cell r="G174"/>
          <cell r="H174"/>
          <cell r="I174"/>
          <cell r="J174"/>
          <cell r="K174"/>
        </row>
        <row r="175">
          <cell r="B175">
            <v>174</v>
          </cell>
          <cell r="C175" t="str">
            <v>นายบุญชอบ  ฤทธิ์ธาร</v>
          </cell>
          <cell r="D175"/>
          <cell r="E175"/>
          <cell r="F175"/>
          <cell r="G175"/>
          <cell r="H175"/>
          <cell r="I175"/>
          <cell r="J175"/>
          <cell r="K175"/>
        </row>
        <row r="176">
          <cell r="B176">
            <v>175</v>
          </cell>
          <cell r="C176" t="str">
            <v>นายสมชัย  จันทร์ทอง</v>
          </cell>
          <cell r="D176"/>
          <cell r="E176"/>
          <cell r="F176"/>
          <cell r="G176"/>
          <cell r="H176"/>
          <cell r="I176"/>
          <cell r="J176"/>
          <cell r="K176"/>
        </row>
        <row r="177">
          <cell r="B177">
            <v>176</v>
          </cell>
          <cell r="C177" t="str">
            <v>นายสำราญ  วงษ์จีน</v>
          </cell>
          <cell r="D177" t="str">
            <v>25/3</v>
          </cell>
          <cell r="E177">
            <v>5</v>
          </cell>
          <cell r="F177"/>
          <cell r="G177"/>
          <cell r="H177" t="str">
            <v>ท่าหิน</v>
          </cell>
          <cell r="I177" t="str">
            <v>สวี</v>
          </cell>
          <cell r="J177" t="str">
            <v>ชุมพร</v>
          </cell>
          <cell r="K177">
            <v>86130</v>
          </cell>
        </row>
        <row r="178">
          <cell r="B178">
            <v>177</v>
          </cell>
          <cell r="C178" t="str">
            <v>นายภูวิศ  อินทร์แก้ว</v>
          </cell>
          <cell r="D178"/>
          <cell r="E178"/>
          <cell r="F178"/>
          <cell r="G178"/>
          <cell r="H178"/>
          <cell r="I178"/>
          <cell r="J178"/>
          <cell r="K178"/>
        </row>
        <row r="179">
          <cell r="B179">
            <v>178</v>
          </cell>
          <cell r="C179" t="str">
            <v>นางอารี  ชังช่างเรือ</v>
          </cell>
          <cell r="D179">
            <v>60</v>
          </cell>
          <cell r="E179">
            <v>4</v>
          </cell>
          <cell r="F179"/>
          <cell r="G179"/>
          <cell r="H179" t="str">
            <v>ท่าหิน</v>
          </cell>
          <cell r="I179" t="str">
            <v>สวี</v>
          </cell>
          <cell r="J179" t="str">
            <v>ชุมพร</v>
          </cell>
          <cell r="K179">
            <v>86130</v>
          </cell>
        </row>
        <row r="180">
          <cell r="B180">
            <v>179</v>
          </cell>
          <cell r="C180" t="str">
            <v>นางมุกดา  ภู่ขวัญเมือง</v>
          </cell>
          <cell r="D180">
            <v>9</v>
          </cell>
          <cell r="E180">
            <v>9</v>
          </cell>
          <cell r="F180"/>
          <cell r="G180"/>
          <cell r="H180" t="str">
            <v>ท่าหิน</v>
          </cell>
          <cell r="I180" t="str">
            <v>สวี</v>
          </cell>
          <cell r="J180" t="str">
            <v>ชุมพร</v>
          </cell>
          <cell r="K180">
            <v>86130</v>
          </cell>
        </row>
        <row r="181">
          <cell r="B181">
            <v>180</v>
          </cell>
          <cell r="C181" t="str">
            <v>นางสาวณัฐกฤดา  ผุดเพชรแก้ว</v>
          </cell>
          <cell r="D181">
            <v>15</v>
          </cell>
          <cell r="E181">
            <v>7</v>
          </cell>
          <cell r="F181"/>
          <cell r="G181"/>
          <cell r="H181" t="str">
            <v>ท่าหิน</v>
          </cell>
          <cell r="I181" t="str">
            <v>สวี</v>
          </cell>
          <cell r="J181" t="str">
            <v>ชุมพร</v>
          </cell>
          <cell r="K181">
            <v>86130</v>
          </cell>
        </row>
        <row r="182">
          <cell r="B182">
            <v>181</v>
          </cell>
          <cell r="C182" t="str">
            <v>นางทิพวรรณ  โขมพัตร</v>
          </cell>
          <cell r="D182">
            <v>7</v>
          </cell>
          <cell r="E182">
            <v>5</v>
          </cell>
          <cell r="F182"/>
          <cell r="G182"/>
          <cell r="H182" t="str">
            <v>ท่าหิน</v>
          </cell>
          <cell r="I182" t="str">
            <v>สวี</v>
          </cell>
          <cell r="J182" t="str">
            <v>ชุมพร</v>
          </cell>
          <cell r="K182">
            <v>86130</v>
          </cell>
        </row>
        <row r="183">
          <cell r="B183">
            <v>182</v>
          </cell>
          <cell r="C183" t="str">
            <v>นายเจิม  บัวสงค์</v>
          </cell>
          <cell r="D183">
            <v>17</v>
          </cell>
          <cell r="E183">
            <v>5</v>
          </cell>
          <cell r="F183"/>
          <cell r="G183"/>
          <cell r="H183" t="str">
            <v>ท่าหิน</v>
          </cell>
          <cell r="I183" t="str">
            <v>สวี</v>
          </cell>
          <cell r="J183" t="str">
            <v>ชุมพร</v>
          </cell>
          <cell r="K183">
            <v>86130</v>
          </cell>
        </row>
        <row r="184">
          <cell r="B184">
            <v>183</v>
          </cell>
          <cell r="C184" t="str">
            <v>นางดวงใจ  รอดมี</v>
          </cell>
          <cell r="D184">
            <v>12</v>
          </cell>
          <cell r="E184">
            <v>5</v>
          </cell>
          <cell r="F184"/>
          <cell r="G184"/>
          <cell r="H184" t="str">
            <v>ท่าหิน</v>
          </cell>
          <cell r="I184" t="str">
            <v>สวี</v>
          </cell>
          <cell r="J184" t="str">
            <v>ชุมพร</v>
          </cell>
          <cell r="K184">
            <v>86130</v>
          </cell>
        </row>
        <row r="185">
          <cell r="B185">
            <v>184</v>
          </cell>
          <cell r="C185" t="str">
            <v>นายชัยสิทธิ์  บุญพัตร์</v>
          </cell>
          <cell r="D185">
            <v>96</v>
          </cell>
          <cell r="E185">
            <v>2</v>
          </cell>
          <cell r="F185"/>
          <cell r="G185"/>
          <cell r="H185" t="str">
            <v>ท่าหิน</v>
          </cell>
          <cell r="I185" t="str">
            <v>สวี</v>
          </cell>
          <cell r="J185" t="str">
            <v>ชุมพร</v>
          </cell>
          <cell r="K185">
            <v>86130</v>
          </cell>
        </row>
        <row r="186">
          <cell r="B186">
            <v>185</v>
          </cell>
          <cell r="C186" t="str">
            <v>นายสุทธินันท์  รัตนพิทย์</v>
          </cell>
          <cell r="D186" t="str">
            <v>1/2</v>
          </cell>
          <cell r="E186">
            <v>10</v>
          </cell>
          <cell r="F186"/>
          <cell r="G186"/>
          <cell r="H186" t="str">
            <v>ท่าหิน</v>
          </cell>
          <cell r="I186" t="str">
            <v>สวี</v>
          </cell>
          <cell r="J186" t="str">
            <v>ชุมพร</v>
          </cell>
          <cell r="K186">
            <v>86130</v>
          </cell>
        </row>
        <row r="187">
          <cell r="B187">
            <v>186</v>
          </cell>
          <cell r="C187" t="str">
            <v>นางสาวปวันรัตน์  ดีรักษา</v>
          </cell>
          <cell r="D187"/>
          <cell r="E187"/>
          <cell r="F187"/>
          <cell r="G187"/>
          <cell r="H187"/>
          <cell r="I187"/>
          <cell r="J187"/>
          <cell r="K187"/>
        </row>
        <row r="188">
          <cell r="B188">
            <v>187</v>
          </cell>
          <cell r="C188" t="str">
            <v>นางรัตนวรรณ  นิลพัฒน์</v>
          </cell>
          <cell r="D188"/>
          <cell r="E188"/>
          <cell r="F188"/>
          <cell r="G188"/>
          <cell r="H188"/>
          <cell r="I188"/>
          <cell r="J188"/>
          <cell r="K188"/>
        </row>
        <row r="189">
          <cell r="B189">
            <v>188</v>
          </cell>
          <cell r="C189" t="str">
            <v>นายรัชเดช  บุณยาคม</v>
          </cell>
          <cell r="D189">
            <v>114</v>
          </cell>
          <cell r="E189">
            <v>8</v>
          </cell>
          <cell r="F189"/>
          <cell r="G189"/>
          <cell r="H189" t="str">
            <v>ท่าหิน</v>
          </cell>
          <cell r="I189" t="str">
            <v>สวี</v>
          </cell>
          <cell r="J189" t="str">
            <v>ชุมพร</v>
          </cell>
          <cell r="K189">
            <v>86130</v>
          </cell>
        </row>
        <row r="190">
          <cell r="B190">
            <v>189</v>
          </cell>
          <cell r="C190" t="str">
            <v>นางน้ำค้าง  พรหมมิตร์</v>
          </cell>
          <cell r="D190"/>
          <cell r="E190"/>
          <cell r="F190"/>
          <cell r="G190"/>
          <cell r="H190"/>
          <cell r="I190"/>
          <cell r="J190"/>
          <cell r="K190"/>
        </row>
        <row r="191">
          <cell r="B191">
            <v>190</v>
          </cell>
          <cell r="C191" t="str">
            <v>นายพิสิษฐ์  ปานสกุล</v>
          </cell>
          <cell r="D191" t="str">
            <v xml:space="preserve">51/4 </v>
          </cell>
          <cell r="E191">
            <v>7</v>
          </cell>
          <cell r="F191"/>
          <cell r="G191"/>
          <cell r="H191" t="str">
            <v>ท่าหิน</v>
          </cell>
          <cell r="I191" t="str">
            <v>สวี</v>
          </cell>
          <cell r="J191" t="str">
            <v>ชุมพร</v>
          </cell>
          <cell r="K191">
            <v>86130</v>
          </cell>
        </row>
        <row r="192">
          <cell r="B192">
            <v>191</v>
          </cell>
          <cell r="C192" t="str">
            <v>นางสาวจันทนา  ข้อติโก</v>
          </cell>
          <cell r="D192">
            <v>87</v>
          </cell>
          <cell r="E192">
            <v>9</v>
          </cell>
          <cell r="F192"/>
          <cell r="G192"/>
          <cell r="H192" t="str">
            <v>ท่าหิน</v>
          </cell>
          <cell r="I192" t="str">
            <v>สวี</v>
          </cell>
          <cell r="J192" t="str">
            <v>ชุมพร</v>
          </cell>
          <cell r="K192">
            <v>86130</v>
          </cell>
        </row>
        <row r="193">
          <cell r="B193">
            <v>192</v>
          </cell>
          <cell r="C193" t="str">
            <v>นายธีรยุทธ  หีตนาคราม</v>
          </cell>
          <cell r="D193"/>
          <cell r="E193"/>
          <cell r="F193"/>
          <cell r="G193"/>
          <cell r="H193"/>
          <cell r="I193"/>
          <cell r="J193"/>
          <cell r="K193"/>
        </row>
        <row r="194">
          <cell r="B194">
            <v>193</v>
          </cell>
          <cell r="C194" t="str">
            <v>นายชุมพล  บุญพัตร</v>
          </cell>
          <cell r="D194">
            <v>78</v>
          </cell>
          <cell r="E194">
            <v>9</v>
          </cell>
          <cell r="F194"/>
          <cell r="G194"/>
          <cell r="H194" t="str">
            <v>ท่าหิน</v>
          </cell>
          <cell r="I194" t="str">
            <v>สวี</v>
          </cell>
          <cell r="J194" t="str">
            <v>ชุมพร</v>
          </cell>
          <cell r="K194">
            <v>86130</v>
          </cell>
        </row>
        <row r="195">
          <cell r="B195">
            <v>194</v>
          </cell>
          <cell r="C195" t="str">
            <v>นายภัทธนกฤติ  บุณยาคม</v>
          </cell>
          <cell r="D195">
            <v>114</v>
          </cell>
          <cell r="E195">
            <v>8</v>
          </cell>
          <cell r="F195"/>
          <cell r="G195"/>
          <cell r="H195" t="str">
            <v>ท่าหิน</v>
          </cell>
          <cell r="I195" t="str">
            <v>สวี</v>
          </cell>
          <cell r="J195" t="str">
            <v>ชุมพร</v>
          </cell>
          <cell r="K195">
            <v>86130</v>
          </cell>
        </row>
        <row r="196">
          <cell r="B196">
            <v>195</v>
          </cell>
          <cell r="C196" t="str">
            <v>นางสาวเกษร  คงครุฑ</v>
          </cell>
          <cell r="D196" t="str">
            <v>8/3</v>
          </cell>
          <cell r="E196">
            <v>5</v>
          </cell>
          <cell r="F196"/>
          <cell r="G196"/>
          <cell r="H196" t="str">
            <v>ท่าหิน</v>
          </cell>
          <cell r="I196" t="str">
            <v>สวี</v>
          </cell>
          <cell r="J196" t="str">
            <v>ชุมพร</v>
          </cell>
          <cell r="K196">
            <v>86130</v>
          </cell>
        </row>
        <row r="197">
          <cell r="B197">
            <v>196</v>
          </cell>
          <cell r="C197" t="str">
            <v>นางวิภา  รัตนาศิลา</v>
          </cell>
          <cell r="D197" t="str">
            <v>41/3</v>
          </cell>
          <cell r="E197">
            <v>3</v>
          </cell>
          <cell r="F197"/>
          <cell r="G197"/>
          <cell r="H197" t="str">
            <v>ท่าหิน</v>
          </cell>
          <cell r="I197" t="str">
            <v>สวี</v>
          </cell>
          <cell r="J197" t="str">
            <v>ชุมพร</v>
          </cell>
          <cell r="K197">
            <v>86130</v>
          </cell>
        </row>
        <row r="198">
          <cell r="B198">
            <v>197</v>
          </cell>
          <cell r="C198" t="str">
            <v>นางวิมล  ถึงชุมพร</v>
          </cell>
          <cell r="D198" t="str">
            <v>87/3</v>
          </cell>
          <cell r="E198">
            <v>9</v>
          </cell>
          <cell r="F198"/>
          <cell r="G198"/>
          <cell r="H198" t="str">
            <v>ท่าหิน</v>
          </cell>
          <cell r="I198" t="str">
            <v>สวี</v>
          </cell>
          <cell r="J198" t="str">
            <v>ชุมพร</v>
          </cell>
          <cell r="K198">
            <v>86130</v>
          </cell>
        </row>
        <row r="199">
          <cell r="B199">
            <v>198</v>
          </cell>
          <cell r="C199" t="str">
            <v xml:space="preserve">บริษัทเจซี แอสเซทคอร์ปอเรชั่น จำกัด  </v>
          </cell>
          <cell r="D199" t="str">
            <v>23/3</v>
          </cell>
          <cell r="E199">
            <v>3</v>
          </cell>
          <cell r="F199"/>
          <cell r="G199" t="str">
            <v>เพชรเกษม</v>
          </cell>
          <cell r="H199" t="str">
            <v>ยายชา</v>
          </cell>
          <cell r="I199" t="str">
            <v>สามพราน</v>
          </cell>
          <cell r="J199" t="str">
            <v>นครปฐม</v>
          </cell>
          <cell r="K199">
            <v>73110</v>
          </cell>
        </row>
        <row r="200">
          <cell r="B200">
            <v>199</v>
          </cell>
          <cell r="C200" t="str">
            <v>นายกมล  ผุดเพชรแก้ว</v>
          </cell>
          <cell r="D200">
            <v>15</v>
          </cell>
          <cell r="E200">
            <v>7</v>
          </cell>
          <cell r="F200"/>
          <cell r="G200"/>
          <cell r="H200" t="str">
            <v>ท่าหิน</v>
          </cell>
          <cell r="I200" t="str">
            <v>สวี</v>
          </cell>
          <cell r="J200" t="str">
            <v>ชุมพร</v>
          </cell>
          <cell r="K200">
            <v>86130</v>
          </cell>
        </row>
        <row r="201">
          <cell r="B201">
            <v>200</v>
          </cell>
          <cell r="C201" t="str">
            <v>นางกุหลาบ  พรหมบางญวน</v>
          </cell>
          <cell r="D201">
            <v>61</v>
          </cell>
          <cell r="E201">
            <v>6</v>
          </cell>
          <cell r="F201"/>
          <cell r="G201"/>
          <cell r="H201" t="str">
            <v>ท่าหิน</v>
          </cell>
          <cell r="I201" t="str">
            <v>สวี</v>
          </cell>
          <cell r="J201" t="str">
            <v>ชุมพร</v>
          </cell>
          <cell r="K201">
            <v>86130</v>
          </cell>
        </row>
        <row r="202">
          <cell r="B202">
            <v>201</v>
          </cell>
          <cell r="C202" t="str">
            <v>นางวลัยลักษณ์  เตชะกัมพลสารกิจ</v>
          </cell>
          <cell r="D202">
            <v>34</v>
          </cell>
          <cell r="E202">
            <v>10</v>
          </cell>
          <cell r="F202"/>
          <cell r="G202"/>
          <cell r="H202" t="str">
            <v>ท่าหิน</v>
          </cell>
          <cell r="I202" t="str">
            <v>สวี</v>
          </cell>
          <cell r="J202" t="str">
            <v>ชุมพร</v>
          </cell>
          <cell r="K202">
            <v>86130</v>
          </cell>
        </row>
        <row r="203">
          <cell r="B203">
            <v>202</v>
          </cell>
          <cell r="C203" t="str">
            <v>นายเจิม  ภู่ขวัญเมือง</v>
          </cell>
          <cell r="D203">
            <v>43</v>
          </cell>
          <cell r="E203">
            <v>7</v>
          </cell>
          <cell r="F203"/>
          <cell r="G203"/>
          <cell r="H203" t="str">
            <v>ท่าหิน</v>
          </cell>
          <cell r="I203" t="str">
            <v>สวี</v>
          </cell>
          <cell r="J203" t="str">
            <v>ชุมพร</v>
          </cell>
          <cell r="K203">
            <v>86130</v>
          </cell>
        </row>
        <row r="204">
          <cell r="B204">
            <v>203</v>
          </cell>
          <cell r="C204" t="str">
            <v>นางสาวสุมล  จันทร์น้อย</v>
          </cell>
          <cell r="D204" t="str">
            <v>10/8</v>
          </cell>
          <cell r="E204">
            <v>8</v>
          </cell>
          <cell r="F204"/>
          <cell r="G204"/>
          <cell r="H204" t="str">
            <v>ท่าหิน</v>
          </cell>
          <cell r="I204" t="str">
            <v>สวี</v>
          </cell>
          <cell r="J204" t="str">
            <v>ชุมพร</v>
          </cell>
          <cell r="K204">
            <v>86130</v>
          </cell>
        </row>
        <row r="205">
          <cell r="B205">
            <v>204</v>
          </cell>
          <cell r="C205" t="str">
            <v>นางสาวติรกา  ทองมี</v>
          </cell>
          <cell r="D205" t="str">
            <v>150/5</v>
          </cell>
          <cell r="E205">
            <v>4</v>
          </cell>
          <cell r="F205"/>
          <cell r="G205"/>
          <cell r="H205" t="str">
            <v>ท่าหิน</v>
          </cell>
          <cell r="I205" t="str">
            <v>สวี</v>
          </cell>
          <cell r="J205" t="str">
            <v>ชุมพร</v>
          </cell>
          <cell r="K205">
            <v>86130</v>
          </cell>
        </row>
        <row r="206">
          <cell r="B206">
            <v>205</v>
          </cell>
          <cell r="C206" t="str">
            <v>นางทตยพรรณ  ขาวละอุ่น</v>
          </cell>
          <cell r="D206" t="str">
            <v xml:space="preserve">75/1 </v>
          </cell>
          <cell r="E206">
            <v>10</v>
          </cell>
          <cell r="F206"/>
          <cell r="G206"/>
          <cell r="H206" t="str">
            <v>ท่าหิน</v>
          </cell>
          <cell r="I206" t="str">
            <v>สวี</v>
          </cell>
          <cell r="J206" t="str">
            <v>ชุมพร</v>
          </cell>
          <cell r="K206">
            <v>86130</v>
          </cell>
        </row>
        <row r="207">
          <cell r="B207">
            <v>206</v>
          </cell>
          <cell r="C207" t="str">
            <v>นางจันทรา  เชิงไกรยัง</v>
          </cell>
          <cell r="D207" t="str">
            <v>28/2</v>
          </cell>
          <cell r="E207">
            <v>10</v>
          </cell>
          <cell r="F207"/>
          <cell r="G207"/>
          <cell r="H207" t="str">
            <v>ท่าหิน</v>
          </cell>
          <cell r="I207" t="str">
            <v>สวี</v>
          </cell>
          <cell r="J207" t="str">
            <v>ชุมพร</v>
          </cell>
          <cell r="K207">
            <v>86130</v>
          </cell>
        </row>
        <row r="208">
          <cell r="B208">
            <v>207</v>
          </cell>
          <cell r="C208" t="str">
            <v>นายประกอบ  ฐินะกุล</v>
          </cell>
          <cell r="D208" t="str">
            <v xml:space="preserve">69/1 </v>
          </cell>
          <cell r="E208">
            <v>10</v>
          </cell>
          <cell r="F208"/>
          <cell r="G208"/>
          <cell r="H208" t="str">
            <v>ท่าหิน</v>
          </cell>
          <cell r="I208" t="str">
            <v>สวี</v>
          </cell>
          <cell r="J208" t="str">
            <v>ชุมพร</v>
          </cell>
          <cell r="K208">
            <v>86130</v>
          </cell>
        </row>
        <row r="209">
          <cell r="B209">
            <v>208</v>
          </cell>
          <cell r="C209" t="str">
            <v>นายสมพงษ์  ทองมี</v>
          </cell>
          <cell r="D209">
            <v>149</v>
          </cell>
          <cell r="E209">
            <v>4</v>
          </cell>
          <cell r="F209"/>
          <cell r="G209"/>
          <cell r="H209" t="str">
            <v>ท่าหิน</v>
          </cell>
          <cell r="I209" t="str">
            <v>สวี</v>
          </cell>
          <cell r="J209" t="str">
            <v>ชุมพร</v>
          </cell>
          <cell r="K209">
            <v>86130</v>
          </cell>
        </row>
        <row r="210">
          <cell r="B210">
            <v>209</v>
          </cell>
          <cell r="C210" t="str">
            <v>นางวันดี  มากบำรุง</v>
          </cell>
          <cell r="D210">
            <v>108</v>
          </cell>
          <cell r="E210">
            <v>8</v>
          </cell>
          <cell r="F210"/>
          <cell r="G210"/>
          <cell r="H210" t="str">
            <v>ท่าหิน</v>
          </cell>
          <cell r="I210" t="str">
            <v>สวี</v>
          </cell>
          <cell r="J210" t="str">
            <v>ชุมพร</v>
          </cell>
          <cell r="K210">
            <v>86130</v>
          </cell>
        </row>
        <row r="211">
          <cell r="B211">
            <v>210</v>
          </cell>
          <cell r="C211" t="str">
            <v>นางโสภา  ทองมี</v>
          </cell>
          <cell r="D211">
            <v>66</v>
          </cell>
          <cell r="E211">
            <v>10</v>
          </cell>
          <cell r="F211"/>
          <cell r="G211"/>
          <cell r="H211" t="str">
            <v>ท่าหิน</v>
          </cell>
          <cell r="I211" t="str">
            <v>สวี</v>
          </cell>
          <cell r="J211" t="str">
            <v>ชุมพร</v>
          </cell>
          <cell r="K211">
            <v>86130</v>
          </cell>
        </row>
        <row r="212">
          <cell r="B212">
            <v>211</v>
          </cell>
          <cell r="C212" t="str">
            <v>นางกลิ่น  นิลพัตร์</v>
          </cell>
          <cell r="D212">
            <v>48</v>
          </cell>
          <cell r="E212">
            <v>7</v>
          </cell>
          <cell r="F212"/>
          <cell r="G212"/>
          <cell r="H212" t="str">
            <v>ท่าหิน</v>
          </cell>
          <cell r="I212" t="str">
            <v>สวี</v>
          </cell>
          <cell r="J212" t="str">
            <v>ชุมพร</v>
          </cell>
          <cell r="K212">
            <v>86130</v>
          </cell>
        </row>
        <row r="213">
          <cell r="B213">
            <v>212</v>
          </cell>
          <cell r="C213" t="str">
            <v>นายสุพจน์  นาควิรัตน์</v>
          </cell>
          <cell r="D213" t="str">
            <v xml:space="preserve">53/1 </v>
          </cell>
          <cell r="E213">
            <v>4</v>
          </cell>
          <cell r="F213"/>
          <cell r="G213"/>
          <cell r="H213" t="str">
            <v>ท่าหิน</v>
          </cell>
          <cell r="I213" t="str">
            <v>สวี</v>
          </cell>
          <cell r="J213" t="str">
            <v>ชุมพร</v>
          </cell>
          <cell r="K213">
            <v>86130</v>
          </cell>
        </row>
        <row r="214">
          <cell r="B214">
            <v>213</v>
          </cell>
          <cell r="C214" t="str">
            <v>นางสาวมินทร์รฐา  ปัญจพลวราธรณ์</v>
          </cell>
          <cell r="D214" t="str">
            <v>ธนาคารกรุงไทย ฝ่ายสินทรัพย์พร้อมขาย เลขที่ 10 อาคาร 2</v>
          </cell>
          <cell r="E214"/>
          <cell r="F214"/>
          <cell r="G214"/>
          <cell r="H214"/>
          <cell r="I214" t="str">
            <v>คลองเตย</v>
          </cell>
          <cell r="J214" t="str">
            <v>กทม</v>
          </cell>
          <cell r="K214">
            <v>10500</v>
          </cell>
        </row>
        <row r="215">
          <cell r="B215">
            <v>214</v>
          </cell>
          <cell r="C215" t="str">
            <v>นางเครือวรรณ  ทรัพย์หนุน</v>
          </cell>
          <cell r="D215" t="str">
            <v>3/1</v>
          </cell>
          <cell r="E215">
            <v>1</v>
          </cell>
          <cell r="F215"/>
          <cell r="G215"/>
          <cell r="H215" t="str">
            <v>ท่าหิน</v>
          </cell>
          <cell r="I215" t="str">
            <v>สวี</v>
          </cell>
          <cell r="J215" t="str">
            <v>ชุมพร</v>
          </cell>
          <cell r="K215">
            <v>86130</v>
          </cell>
        </row>
        <row r="216">
          <cell r="B216">
            <v>215</v>
          </cell>
          <cell r="C216" t="str">
            <v>นางสาวกรรณิการ์  บุญพัฒน์</v>
          </cell>
          <cell r="D216">
            <v>7</v>
          </cell>
          <cell r="E216">
            <v>8</v>
          </cell>
          <cell r="F216"/>
          <cell r="G216"/>
          <cell r="H216" t="str">
            <v>ท่าหิน</v>
          </cell>
          <cell r="I216" t="str">
            <v>สวี</v>
          </cell>
          <cell r="J216" t="str">
            <v>ชุมพร</v>
          </cell>
          <cell r="K216">
            <v>86130</v>
          </cell>
        </row>
        <row r="217">
          <cell r="B217">
            <v>216</v>
          </cell>
          <cell r="C217" t="str">
            <v>นายปรัชญา  แก้วประไพ</v>
          </cell>
          <cell r="D217" t="str">
            <v>106/1</v>
          </cell>
          <cell r="E217">
            <v>4</v>
          </cell>
          <cell r="F217"/>
          <cell r="G217"/>
          <cell r="H217" t="str">
            <v>ท่าหิน</v>
          </cell>
          <cell r="I217" t="str">
            <v>สวี</v>
          </cell>
          <cell r="J217" t="str">
            <v>ชุมพร</v>
          </cell>
          <cell r="K217">
            <v>86130</v>
          </cell>
        </row>
        <row r="218">
          <cell r="B218">
            <v>217</v>
          </cell>
          <cell r="C218" t="str">
            <v>นางจิระวรรณ  นุชนารถ</v>
          </cell>
          <cell r="D218" t="str">
            <v>97/1</v>
          </cell>
          <cell r="E218">
            <v>4</v>
          </cell>
          <cell r="F218"/>
          <cell r="G218"/>
          <cell r="H218" t="str">
            <v>ท่าหิน</v>
          </cell>
          <cell r="I218" t="str">
            <v>สวี</v>
          </cell>
          <cell r="J218" t="str">
            <v>ชุมพร</v>
          </cell>
          <cell r="K218">
            <v>86130</v>
          </cell>
        </row>
        <row r="219">
          <cell r="B219">
            <v>218</v>
          </cell>
          <cell r="C219" t="str">
            <v>บริษัทกลุ่มปาล์มธรรมชาติ  จำกัด</v>
          </cell>
          <cell r="D219" t="str">
            <v>3/6</v>
          </cell>
          <cell r="E219">
            <v>1</v>
          </cell>
          <cell r="F219"/>
          <cell r="G219"/>
          <cell r="H219" t="str">
            <v>ท่าหิน</v>
          </cell>
          <cell r="I219" t="str">
            <v>สวี</v>
          </cell>
          <cell r="J219" t="str">
            <v>ชุมพร</v>
          </cell>
          <cell r="K219">
            <v>86130</v>
          </cell>
        </row>
        <row r="220">
          <cell r="B220">
            <v>219</v>
          </cell>
          <cell r="C220" t="str">
            <v>นายประสิทธิ์  ธนูศิลป์</v>
          </cell>
          <cell r="D220">
            <v>45</v>
          </cell>
          <cell r="E220">
            <v>6</v>
          </cell>
          <cell r="F220"/>
          <cell r="G220"/>
          <cell r="H220" t="str">
            <v>ท่าหิน</v>
          </cell>
          <cell r="I220" t="str">
            <v>สวี</v>
          </cell>
          <cell r="J220" t="str">
            <v>ชุมพร</v>
          </cell>
          <cell r="K220">
            <v>86130</v>
          </cell>
        </row>
        <row r="221">
          <cell r="B221">
            <v>220</v>
          </cell>
          <cell r="C221" t="str">
            <v>นางอุทิศ  ยังสุข</v>
          </cell>
          <cell r="D221">
            <v>44</v>
          </cell>
          <cell r="E221">
            <v>2</v>
          </cell>
          <cell r="F221"/>
          <cell r="G221"/>
          <cell r="H221" t="str">
            <v>ท่าหิน</v>
          </cell>
          <cell r="I221" t="str">
            <v>สวี</v>
          </cell>
          <cell r="J221" t="str">
            <v>ชุมพร</v>
          </cell>
          <cell r="K221">
            <v>86130</v>
          </cell>
        </row>
        <row r="222">
          <cell r="B222">
            <v>221</v>
          </cell>
          <cell r="C222" t="str">
            <v>นางสาวแอมรินทร์  วรรณศรี</v>
          </cell>
          <cell r="D222" t="str">
            <v>555/108</v>
          </cell>
          <cell r="E222">
            <v>4</v>
          </cell>
          <cell r="F222"/>
          <cell r="G222"/>
          <cell r="H222" t="str">
            <v xml:space="preserve">มหาสวัสดิ์ </v>
          </cell>
          <cell r="I222" t="str">
            <v>บางกรวย</v>
          </cell>
          <cell r="J222" t="str">
            <v>นนทบุรี</v>
          </cell>
          <cell r="K222"/>
        </row>
        <row r="223">
          <cell r="B223">
            <v>222</v>
          </cell>
          <cell r="C223" t="str">
            <v>นางมะลิ  พรหมรัตน์</v>
          </cell>
          <cell r="D223">
            <v>63</v>
          </cell>
          <cell r="E223">
            <v>6</v>
          </cell>
          <cell r="F223"/>
          <cell r="G223"/>
          <cell r="H223" t="str">
            <v>ท่าหิน</v>
          </cell>
          <cell r="I223" t="str">
            <v>สวี</v>
          </cell>
          <cell r="J223" t="str">
            <v>ชุมพร</v>
          </cell>
          <cell r="K223">
            <v>86130</v>
          </cell>
        </row>
        <row r="224">
          <cell r="B224">
            <v>223</v>
          </cell>
          <cell r="C224" t="str">
            <v>นางคณิตา  สุขแก้ว</v>
          </cell>
          <cell r="D224" t="str">
            <v>87/4</v>
          </cell>
          <cell r="E224">
            <v>9</v>
          </cell>
          <cell r="F224"/>
          <cell r="G224"/>
          <cell r="H224" t="str">
            <v>ท่าหิน</v>
          </cell>
          <cell r="I224" t="str">
            <v>สวี</v>
          </cell>
          <cell r="J224" t="str">
            <v>ชุมพร</v>
          </cell>
          <cell r="K224">
            <v>86130</v>
          </cell>
        </row>
        <row r="225">
          <cell r="B225">
            <v>224</v>
          </cell>
          <cell r="C225" t="str">
            <v>จ่าสิบเอกอรรถพล  หนูบรรจง</v>
          </cell>
          <cell r="D225">
            <v>35</v>
          </cell>
          <cell r="E225">
            <v>10</v>
          </cell>
          <cell r="F225"/>
          <cell r="G225"/>
          <cell r="H225" t="str">
            <v>ท่าหิน</v>
          </cell>
          <cell r="I225" t="str">
            <v>สวี</v>
          </cell>
          <cell r="J225" t="str">
            <v>ชุมพร</v>
          </cell>
          <cell r="K225">
            <v>86130</v>
          </cell>
        </row>
        <row r="226">
          <cell r="B226">
            <v>225</v>
          </cell>
          <cell r="C226" t="str">
            <v>นายภุชงค์  ทองมี</v>
          </cell>
          <cell r="D226">
            <v>150</v>
          </cell>
          <cell r="E226">
            <v>4</v>
          </cell>
          <cell r="F226"/>
          <cell r="G226"/>
          <cell r="H226" t="str">
            <v>ท่าหิน</v>
          </cell>
          <cell r="I226" t="str">
            <v>สวี</v>
          </cell>
          <cell r="J226" t="str">
            <v>ชุมพร</v>
          </cell>
          <cell r="K226">
            <v>86130</v>
          </cell>
        </row>
        <row r="227">
          <cell r="B227">
            <v>226</v>
          </cell>
          <cell r="C227" t="str">
            <v>นายสันติ  ภู่ขวัญเมือง</v>
          </cell>
          <cell r="D227" t="str">
            <v>227/7</v>
          </cell>
          <cell r="E227">
            <v>4</v>
          </cell>
          <cell r="F227"/>
          <cell r="G227"/>
          <cell r="H227" t="str">
            <v>สำโรง</v>
          </cell>
          <cell r="I227" t="str">
            <v>พระประแดง</v>
          </cell>
          <cell r="J227" t="str">
            <v>สมุทรปราการ</v>
          </cell>
          <cell r="K227"/>
        </row>
        <row r="228">
          <cell r="B228">
            <v>227</v>
          </cell>
          <cell r="C228" t="str">
            <v>นายปัญญา  หนูอิ่ม</v>
          </cell>
          <cell r="D228">
            <v>8</v>
          </cell>
          <cell r="E228">
            <v>1</v>
          </cell>
          <cell r="F228"/>
          <cell r="G228"/>
          <cell r="H228" t="str">
            <v>ท่าหิน</v>
          </cell>
          <cell r="I228" t="str">
            <v>สวี</v>
          </cell>
          <cell r="J228" t="str">
            <v>ชุมพร</v>
          </cell>
          <cell r="K228">
            <v>86130</v>
          </cell>
        </row>
        <row r="229">
          <cell r="B229">
            <v>228</v>
          </cell>
          <cell r="C229" t="str">
            <v>นายภุชพงษ์  โขมพัตร</v>
          </cell>
          <cell r="D229">
            <v>7</v>
          </cell>
          <cell r="E229">
            <v>5</v>
          </cell>
          <cell r="F229"/>
          <cell r="G229"/>
          <cell r="H229" t="str">
            <v>ท่าหิน</v>
          </cell>
          <cell r="I229" t="str">
            <v>สวี</v>
          </cell>
          <cell r="J229" t="str">
            <v>ชุมพร</v>
          </cell>
          <cell r="K229">
            <v>86130</v>
          </cell>
        </row>
        <row r="230">
          <cell r="B230">
            <v>229</v>
          </cell>
          <cell r="C230" t="str">
            <v>นางกชมน  สถาพรนุวงศ์</v>
          </cell>
          <cell r="D230" t="str">
            <v>23/1</v>
          </cell>
          <cell r="E230">
            <v>10</v>
          </cell>
          <cell r="F230"/>
          <cell r="G230"/>
          <cell r="H230" t="str">
            <v>ท่าหิน</v>
          </cell>
          <cell r="I230" t="str">
            <v>สวี</v>
          </cell>
          <cell r="J230" t="str">
            <v>ชุมพร</v>
          </cell>
          <cell r="K230">
            <v>86130</v>
          </cell>
        </row>
        <row r="231">
          <cell r="B231">
            <v>230</v>
          </cell>
          <cell r="C231" t="str">
            <v>นายสุชาติ  ช่วยเพชร</v>
          </cell>
          <cell r="D231" t="str">
            <v>38/1</v>
          </cell>
          <cell r="E231">
            <v>7</v>
          </cell>
          <cell r="F231"/>
          <cell r="G231"/>
          <cell r="H231" t="str">
            <v>ท่าหิน</v>
          </cell>
          <cell r="I231" t="str">
            <v>สวี</v>
          </cell>
          <cell r="J231" t="str">
            <v>ชุมพร</v>
          </cell>
          <cell r="K231">
            <v>86130</v>
          </cell>
        </row>
        <row r="232">
          <cell r="B232">
            <v>231</v>
          </cell>
          <cell r="C232" t="str">
            <v>นางอุทัย  ถึงเสียบญวน</v>
          </cell>
          <cell r="D232">
            <v>10</v>
          </cell>
          <cell r="E232">
            <v>7</v>
          </cell>
          <cell r="F232"/>
          <cell r="G232"/>
          <cell r="H232" t="str">
            <v>ท่าหิน</v>
          </cell>
          <cell r="I232" t="str">
            <v>สวี</v>
          </cell>
          <cell r="J232" t="str">
            <v>ชุมพร</v>
          </cell>
          <cell r="K232">
            <v>86130</v>
          </cell>
        </row>
        <row r="233">
          <cell r="B233">
            <v>232</v>
          </cell>
          <cell r="C233" t="str">
            <v>นายสมรัก  รัตนศิลา</v>
          </cell>
          <cell r="D233">
            <v>23</v>
          </cell>
          <cell r="E233">
            <v>7</v>
          </cell>
          <cell r="F233"/>
          <cell r="G233"/>
          <cell r="H233" t="str">
            <v>ท่าหิน</v>
          </cell>
          <cell r="I233" t="str">
            <v>สวี</v>
          </cell>
          <cell r="J233" t="str">
            <v>ชุมพร</v>
          </cell>
          <cell r="K233">
            <v>86130</v>
          </cell>
        </row>
        <row r="234">
          <cell r="B234">
            <v>233</v>
          </cell>
          <cell r="C234" t="str">
            <v>นายณรงค์  ผุดเพชรแก้ว</v>
          </cell>
          <cell r="D234" t="str">
            <v>61/1</v>
          </cell>
          <cell r="E234">
            <v>6</v>
          </cell>
          <cell r="F234"/>
          <cell r="G234"/>
          <cell r="H234" t="str">
            <v>ท่าหิน</v>
          </cell>
          <cell r="I234" t="str">
            <v>สวี</v>
          </cell>
          <cell r="J234" t="str">
            <v>ชุมพร</v>
          </cell>
          <cell r="K234">
            <v>86130</v>
          </cell>
        </row>
        <row r="235">
          <cell r="B235">
            <v>234</v>
          </cell>
          <cell r="C235" t="str">
            <v>นายชัด  สุขแก้ว</v>
          </cell>
          <cell r="D235" t="str">
            <v>98/119</v>
          </cell>
          <cell r="E235">
            <v>7</v>
          </cell>
          <cell r="F235"/>
          <cell r="G235"/>
          <cell r="H235" t="str">
            <v>นาทุ่ง</v>
          </cell>
          <cell r="I235" t="str">
            <v>เมืองชุมพร</v>
          </cell>
          <cell r="J235" t="str">
            <v>ชุมพร</v>
          </cell>
          <cell r="K235"/>
        </row>
        <row r="236">
          <cell r="B236">
            <v>235</v>
          </cell>
          <cell r="C236" t="str">
            <v>นางอัมพิกา  อนุรักษ์กุล</v>
          </cell>
          <cell r="D236">
            <v>39</v>
          </cell>
          <cell r="E236">
            <v>6</v>
          </cell>
          <cell r="F236"/>
          <cell r="G236"/>
          <cell r="H236" t="str">
            <v>ท่าหิน</v>
          </cell>
          <cell r="I236" t="str">
            <v>สวี</v>
          </cell>
          <cell r="J236" t="str">
            <v>ชุมพร</v>
          </cell>
          <cell r="K236">
            <v>86130</v>
          </cell>
        </row>
        <row r="237">
          <cell r="B237">
            <v>236</v>
          </cell>
          <cell r="C237" t="str">
            <v>นายสุชาติ  บุญเทศ</v>
          </cell>
          <cell r="D237" t="str">
            <v>46/1</v>
          </cell>
          <cell r="E237">
            <v>2</v>
          </cell>
          <cell r="F237"/>
          <cell r="G237"/>
          <cell r="H237" t="str">
            <v>ท่าหิน</v>
          </cell>
          <cell r="I237" t="str">
            <v>สวี</v>
          </cell>
          <cell r="J237" t="str">
            <v>ชุมพร</v>
          </cell>
          <cell r="K237">
            <v>86130</v>
          </cell>
        </row>
        <row r="238">
          <cell r="B238">
            <v>237</v>
          </cell>
          <cell r="C238" t="str">
            <v>นางสาวทิพย์พวรรณ  ยังสุข</v>
          </cell>
          <cell r="D238">
            <v>135</v>
          </cell>
          <cell r="E238">
            <v>10</v>
          </cell>
          <cell r="F238"/>
          <cell r="G238"/>
          <cell r="H238" t="str">
            <v>ท่าหิน</v>
          </cell>
          <cell r="I238" t="str">
            <v>สวี</v>
          </cell>
          <cell r="J238" t="str">
            <v>ชุมพร</v>
          </cell>
          <cell r="K238">
            <v>86130</v>
          </cell>
        </row>
        <row r="239">
          <cell r="B239">
            <v>238</v>
          </cell>
          <cell r="C239" t="str">
            <v>นางจุฬาพร  แดงศิริ</v>
          </cell>
          <cell r="D239" t="str">
            <v>94/2</v>
          </cell>
          <cell r="E239">
            <v>7</v>
          </cell>
          <cell r="F239"/>
          <cell r="G239"/>
          <cell r="H239" t="str">
            <v>ท่าหิน</v>
          </cell>
          <cell r="I239" t="str">
            <v>สวี</v>
          </cell>
          <cell r="J239" t="str">
            <v>ชุมพร</v>
          </cell>
          <cell r="K239">
            <v>86130</v>
          </cell>
        </row>
        <row r="240">
          <cell r="B240">
            <v>239</v>
          </cell>
          <cell r="C240" t="str">
            <v>นายนาม  รัตนพิทย์</v>
          </cell>
          <cell r="D240" t="str">
            <v>39/1</v>
          </cell>
          <cell r="E240">
            <v>3</v>
          </cell>
          <cell r="F240"/>
          <cell r="G240"/>
          <cell r="H240" t="str">
            <v>ท่าหิน</v>
          </cell>
          <cell r="I240" t="str">
            <v>สวี</v>
          </cell>
          <cell r="J240" t="str">
            <v>ชุมพร</v>
          </cell>
          <cell r="K240">
            <v>86130</v>
          </cell>
        </row>
        <row r="241">
          <cell r="B241">
            <v>240</v>
          </cell>
          <cell r="C241" t="str">
            <v>นางวิภาวี  จันทร์น้อย</v>
          </cell>
          <cell r="D241">
            <v>86</v>
          </cell>
          <cell r="E241">
            <v>8</v>
          </cell>
          <cell r="F241"/>
          <cell r="G241"/>
          <cell r="H241" t="str">
            <v>ท่าหิน</v>
          </cell>
          <cell r="I241" t="str">
            <v>สวี</v>
          </cell>
          <cell r="J241" t="str">
            <v>ชุมพร</v>
          </cell>
          <cell r="K241">
            <v>86130</v>
          </cell>
        </row>
        <row r="242">
          <cell r="B242">
            <v>241</v>
          </cell>
          <cell r="C242" t="str">
            <v>นางอารีย์  พร้อมสกุล</v>
          </cell>
          <cell r="D242">
            <v>99</v>
          </cell>
          <cell r="E242">
            <v>2</v>
          </cell>
          <cell r="F242"/>
          <cell r="G242"/>
          <cell r="H242" t="str">
            <v>ท่าหิน</v>
          </cell>
          <cell r="I242" t="str">
            <v>สวี</v>
          </cell>
          <cell r="J242" t="str">
            <v>ชุมพร</v>
          </cell>
          <cell r="K242">
            <v>86130</v>
          </cell>
        </row>
        <row r="243">
          <cell r="B243">
            <v>242</v>
          </cell>
          <cell r="C243" t="str">
            <v>นางจำเนียร  หลักซั้ว</v>
          </cell>
          <cell r="D243" t="str">
            <v>95/1</v>
          </cell>
          <cell r="E243">
            <v>2</v>
          </cell>
          <cell r="F243"/>
          <cell r="G243"/>
          <cell r="H243" t="str">
            <v>ท่าหิน</v>
          </cell>
          <cell r="I243" t="str">
            <v>สวี</v>
          </cell>
          <cell r="J243" t="str">
            <v>ชุมพร</v>
          </cell>
          <cell r="K243">
            <v>86130</v>
          </cell>
        </row>
        <row r="244">
          <cell r="B244">
            <v>243</v>
          </cell>
          <cell r="C244" t="str">
            <v>นายวีระ  ริดภูบรรณ์</v>
          </cell>
          <cell r="D244">
            <v>72</v>
          </cell>
          <cell r="E244">
            <v>10</v>
          </cell>
          <cell r="F244"/>
          <cell r="G244"/>
          <cell r="H244" t="str">
            <v>ท่าหิน</v>
          </cell>
          <cell r="I244" t="str">
            <v>สวี</v>
          </cell>
          <cell r="J244" t="str">
            <v>ชุมพร</v>
          </cell>
          <cell r="K244">
            <v>86130</v>
          </cell>
        </row>
        <row r="245">
          <cell r="B245">
            <v>244</v>
          </cell>
          <cell r="C245" t="str">
            <v xml:space="preserve">องค์การบริหารส่วนตำบลตำบลท่าหิน  </v>
          </cell>
          <cell r="D245"/>
          <cell r="E245"/>
          <cell r="F245"/>
          <cell r="G245"/>
          <cell r="H245"/>
          <cell r="I245"/>
          <cell r="J245"/>
          <cell r="K245"/>
        </row>
        <row r="246">
          <cell r="B246">
            <v>245</v>
          </cell>
          <cell r="C246" t="str">
            <v>นายไชยพงษ์  ทองคำ</v>
          </cell>
          <cell r="D246">
            <v>8</v>
          </cell>
          <cell r="E246">
            <v>2</v>
          </cell>
          <cell r="F246"/>
          <cell r="G246"/>
          <cell r="H246" t="str">
            <v>ท่าหิน</v>
          </cell>
          <cell r="I246" t="str">
            <v>สวี</v>
          </cell>
          <cell r="J246" t="str">
            <v>ชุมพร</v>
          </cell>
          <cell r="K246">
            <v>86130</v>
          </cell>
        </row>
        <row r="247">
          <cell r="B247">
            <v>246</v>
          </cell>
          <cell r="C247" t="str">
            <v>นายภิรมย์  ภูมิสุวรรณ</v>
          </cell>
          <cell r="D247">
            <v>79</v>
          </cell>
          <cell r="E247">
            <v>9</v>
          </cell>
          <cell r="F247"/>
          <cell r="G247"/>
          <cell r="H247" t="str">
            <v>ท่าหิน</v>
          </cell>
          <cell r="I247" t="str">
            <v>สวี</v>
          </cell>
          <cell r="J247" t="str">
            <v>ชุมพร</v>
          </cell>
          <cell r="K247">
            <v>86130</v>
          </cell>
        </row>
        <row r="248">
          <cell r="B248">
            <v>247</v>
          </cell>
          <cell r="C248" t="str">
            <v>นางสุภาพร  พรหมบางญวน</v>
          </cell>
          <cell r="D248" t="str">
            <v xml:space="preserve">27/2 </v>
          </cell>
          <cell r="E248">
            <v>5</v>
          </cell>
          <cell r="F248"/>
          <cell r="G248"/>
          <cell r="H248" t="str">
            <v>ท่าหิน</v>
          </cell>
          <cell r="I248" t="str">
            <v>สวี</v>
          </cell>
          <cell r="J248" t="str">
            <v>ชุมพร</v>
          </cell>
          <cell r="K248">
            <v>86130</v>
          </cell>
        </row>
        <row r="249">
          <cell r="B249">
            <v>248</v>
          </cell>
          <cell r="C249" t="str">
            <v>นางสาวอารี  ผุดเพชรแก้ว</v>
          </cell>
          <cell r="D249">
            <v>15</v>
          </cell>
          <cell r="E249">
            <v>7</v>
          </cell>
          <cell r="F249"/>
          <cell r="G249"/>
          <cell r="H249" t="str">
            <v>ท่าหิน</v>
          </cell>
          <cell r="I249" t="str">
            <v>สวี</v>
          </cell>
          <cell r="J249" t="str">
            <v>ชุมพร</v>
          </cell>
          <cell r="K249">
            <v>86130</v>
          </cell>
        </row>
        <row r="250">
          <cell r="B250">
            <v>249</v>
          </cell>
          <cell r="C250" t="str">
            <v>นายไตรลาศ  ภู่ขันเงิน</v>
          </cell>
          <cell r="D250" t="str">
            <v>109/1</v>
          </cell>
          <cell r="E250">
            <v>9</v>
          </cell>
          <cell r="F250"/>
          <cell r="G250"/>
          <cell r="H250" t="str">
            <v>ท่าหิน</v>
          </cell>
          <cell r="I250" t="str">
            <v>สวี</v>
          </cell>
          <cell r="J250" t="str">
            <v>ชุมพร</v>
          </cell>
          <cell r="K250">
            <v>86130</v>
          </cell>
        </row>
        <row r="251">
          <cell r="B251">
            <v>250</v>
          </cell>
          <cell r="C251" t="str">
            <v>นายณรงค์  แสงสุริย์</v>
          </cell>
          <cell r="D251">
            <v>132</v>
          </cell>
          <cell r="E251">
            <v>7</v>
          </cell>
          <cell r="F251"/>
          <cell r="G251"/>
          <cell r="H251" t="str">
            <v>ท่าหิน</v>
          </cell>
          <cell r="I251" t="str">
            <v>สวี</v>
          </cell>
          <cell r="J251" t="str">
            <v>ชุมพร</v>
          </cell>
          <cell r="K251">
            <v>86130</v>
          </cell>
        </row>
        <row r="252">
          <cell r="B252">
            <v>251</v>
          </cell>
          <cell r="C252" t="str">
            <v>นายนิพนธ์  ทองมี</v>
          </cell>
          <cell r="D252">
            <v>147</v>
          </cell>
          <cell r="E252">
            <v>4</v>
          </cell>
          <cell r="F252"/>
          <cell r="G252"/>
          <cell r="H252" t="str">
            <v>ท่าหิน</v>
          </cell>
          <cell r="I252" t="str">
            <v>สวี</v>
          </cell>
          <cell r="J252" t="str">
            <v>ชุมพร</v>
          </cell>
          <cell r="K252">
            <v>86130</v>
          </cell>
        </row>
        <row r="253">
          <cell r="B253">
            <v>252</v>
          </cell>
          <cell r="C253" t="str">
            <v>นางสาววรรษา  อินทร์ทอง</v>
          </cell>
          <cell r="D253">
            <v>65</v>
          </cell>
          <cell r="E253">
            <v>8</v>
          </cell>
          <cell r="F253"/>
          <cell r="G253"/>
          <cell r="H253" t="str">
            <v>ท่าหิน</v>
          </cell>
          <cell r="I253" t="str">
            <v>สวี</v>
          </cell>
          <cell r="J253" t="str">
            <v>ชุมพร</v>
          </cell>
          <cell r="K253">
            <v>86130</v>
          </cell>
        </row>
        <row r="254">
          <cell r="B254">
            <v>253</v>
          </cell>
          <cell r="C254" t="str">
            <v>นางมะนิจ  ไข้บวช</v>
          </cell>
          <cell r="D254">
            <v>30</v>
          </cell>
          <cell r="E254">
            <v>3</v>
          </cell>
          <cell r="F254"/>
          <cell r="G254"/>
          <cell r="H254" t="str">
            <v>ท่าหิน</v>
          </cell>
          <cell r="I254" t="str">
            <v>สวี</v>
          </cell>
          <cell r="J254" t="str">
            <v>ชุมพร</v>
          </cell>
          <cell r="K254">
            <v>86130</v>
          </cell>
        </row>
        <row r="255">
          <cell r="B255">
            <v>254</v>
          </cell>
          <cell r="C255" t="str">
            <v>นางภัทรานิษฐ์  ศรีสุโข</v>
          </cell>
          <cell r="D255" t="str">
            <v>90/2</v>
          </cell>
          <cell r="E255">
            <v>4</v>
          </cell>
          <cell r="F255"/>
          <cell r="G255"/>
          <cell r="H255" t="str">
            <v>ท่าหิน</v>
          </cell>
          <cell r="I255" t="str">
            <v>สวี</v>
          </cell>
          <cell r="J255" t="str">
            <v>ชุมพร</v>
          </cell>
          <cell r="K255">
            <v>86130</v>
          </cell>
        </row>
        <row r="256">
          <cell r="B256">
            <v>255</v>
          </cell>
          <cell r="C256" t="str">
            <v>นางอุไร  ฉิมวาส</v>
          </cell>
          <cell r="D256"/>
          <cell r="E256"/>
          <cell r="F256"/>
          <cell r="G256"/>
          <cell r="H256"/>
          <cell r="I256"/>
          <cell r="J256"/>
          <cell r="K256"/>
        </row>
        <row r="257">
          <cell r="B257">
            <v>256</v>
          </cell>
          <cell r="C257" t="str">
            <v>นายอนงค์  ชังสัจจา</v>
          </cell>
          <cell r="D257" t="str">
            <v>58/1</v>
          </cell>
          <cell r="E257">
            <v>8</v>
          </cell>
          <cell r="F257"/>
          <cell r="G257"/>
          <cell r="H257" t="str">
            <v>ท่าหิน</v>
          </cell>
          <cell r="I257" t="str">
            <v>สวี</v>
          </cell>
          <cell r="J257" t="str">
            <v>ชุมพร</v>
          </cell>
          <cell r="K257">
            <v>86130</v>
          </cell>
        </row>
        <row r="258">
          <cell r="B258">
            <v>257</v>
          </cell>
          <cell r="C258" t="str">
            <v>นายนิพัทธ์  คุ้มครอง</v>
          </cell>
          <cell r="D258" t="str">
            <v xml:space="preserve">89/2 </v>
          </cell>
          <cell r="E258">
            <v>2</v>
          </cell>
          <cell r="F258"/>
          <cell r="G258"/>
          <cell r="H258" t="str">
            <v>ท่าหิน</v>
          </cell>
          <cell r="I258" t="str">
            <v>สวี</v>
          </cell>
          <cell r="J258" t="str">
            <v>ชุมพร</v>
          </cell>
          <cell r="K258">
            <v>86130</v>
          </cell>
        </row>
        <row r="259">
          <cell r="B259">
            <v>258</v>
          </cell>
          <cell r="C259" t="str">
            <v>นางอารีย์  พรมประเสริฐ</v>
          </cell>
          <cell r="D259" t="str">
            <v>83/1</v>
          </cell>
          <cell r="E259">
            <v>2</v>
          </cell>
          <cell r="F259"/>
          <cell r="G259"/>
          <cell r="H259" t="str">
            <v>ท่าหิน</v>
          </cell>
          <cell r="I259" t="str">
            <v>สวี</v>
          </cell>
          <cell r="J259" t="str">
            <v>ชุมพร</v>
          </cell>
          <cell r="K259">
            <v>86130</v>
          </cell>
        </row>
        <row r="260">
          <cell r="B260">
            <v>259</v>
          </cell>
          <cell r="C260" t="str">
            <v>นายสายัณ  ครุฑไชยันต์</v>
          </cell>
          <cell r="D260">
            <v>3</v>
          </cell>
          <cell r="E260">
            <v>6</v>
          </cell>
          <cell r="F260"/>
          <cell r="G260"/>
          <cell r="H260" t="str">
            <v>ท่าหิน</v>
          </cell>
          <cell r="I260" t="str">
            <v>สวี</v>
          </cell>
          <cell r="J260" t="str">
            <v>ชุมพร</v>
          </cell>
          <cell r="K260">
            <v>86130</v>
          </cell>
        </row>
        <row r="261">
          <cell r="B261">
            <v>260</v>
          </cell>
          <cell r="C261" t="str">
            <v>เรืออากาศโทวิทยา  ธนกุลวิสิษ</v>
          </cell>
          <cell r="D261" t="str">
            <v xml:space="preserve">9/5 </v>
          </cell>
          <cell r="E261">
            <v>6</v>
          </cell>
          <cell r="F261"/>
          <cell r="G261"/>
          <cell r="H261" t="str">
            <v>ท่าหิน</v>
          </cell>
          <cell r="I261" t="str">
            <v>สวี</v>
          </cell>
          <cell r="J261" t="str">
            <v>ชุมพร</v>
          </cell>
          <cell r="K261">
            <v>86130</v>
          </cell>
        </row>
        <row r="262">
          <cell r="B262">
            <v>261</v>
          </cell>
          <cell r="C262" t="str">
            <v>นายมาโนชญ์  สมประสงค์</v>
          </cell>
          <cell r="D262" t="str">
            <v>108/2</v>
          </cell>
          <cell r="E262">
            <v>4</v>
          </cell>
          <cell r="F262"/>
          <cell r="G262"/>
          <cell r="H262" t="str">
            <v>ท่าหิน</v>
          </cell>
          <cell r="I262" t="str">
            <v>สวี</v>
          </cell>
          <cell r="J262" t="str">
            <v>ชุมพร</v>
          </cell>
          <cell r="K262">
            <v>86130</v>
          </cell>
        </row>
        <row r="263">
          <cell r="B263">
            <v>262</v>
          </cell>
          <cell r="C263" t="str">
            <v>นางพรธิภา  นัทธี</v>
          </cell>
          <cell r="D263">
            <v>16</v>
          </cell>
          <cell r="E263">
            <v>2</v>
          </cell>
          <cell r="F263"/>
          <cell r="G263"/>
          <cell r="H263" t="str">
            <v>ท่าหิน</v>
          </cell>
          <cell r="I263" t="str">
            <v>สวี</v>
          </cell>
          <cell r="J263" t="str">
            <v>ชุมพร</v>
          </cell>
          <cell r="K263">
            <v>86130</v>
          </cell>
        </row>
        <row r="264">
          <cell r="B264">
            <v>263</v>
          </cell>
          <cell r="C264" t="str">
            <v>นางสุกัญญา  วีระกูล</v>
          </cell>
          <cell r="D264" t="str">
            <v xml:space="preserve">1/3 </v>
          </cell>
          <cell r="E264">
            <v>1</v>
          </cell>
          <cell r="F264"/>
          <cell r="G264"/>
          <cell r="H264" t="str">
            <v>ท่าหิน</v>
          </cell>
          <cell r="I264" t="str">
            <v>สวี</v>
          </cell>
          <cell r="J264" t="str">
            <v>ชุมพร</v>
          </cell>
          <cell r="K264">
            <v>86130</v>
          </cell>
        </row>
        <row r="265">
          <cell r="B265">
            <v>264</v>
          </cell>
          <cell r="C265" t="str">
            <v>นางสาวริลรฎา  ใยยอง</v>
          </cell>
          <cell r="D265">
            <v>9</v>
          </cell>
          <cell r="E265">
            <v>3</v>
          </cell>
          <cell r="F265"/>
          <cell r="G265"/>
          <cell r="H265" t="str">
            <v>ท่าหิน</v>
          </cell>
          <cell r="I265" t="str">
            <v>สวี</v>
          </cell>
          <cell r="J265" t="str">
            <v>ชุมพร</v>
          </cell>
          <cell r="K265">
            <v>86130</v>
          </cell>
        </row>
        <row r="266">
          <cell r="B266">
            <v>265</v>
          </cell>
          <cell r="C266" t="str">
            <v>นายสายันต์  แสงสุริย์</v>
          </cell>
          <cell r="D266" t="str">
            <v>14/4</v>
          </cell>
          <cell r="E266">
            <v>5</v>
          </cell>
          <cell r="F266"/>
          <cell r="G266"/>
          <cell r="H266" t="str">
            <v>ท่าหิน</v>
          </cell>
          <cell r="I266" t="str">
            <v>สวี</v>
          </cell>
          <cell r="J266" t="str">
            <v>ชุมพร</v>
          </cell>
          <cell r="K266">
            <v>86130</v>
          </cell>
        </row>
        <row r="267">
          <cell r="B267">
            <v>266</v>
          </cell>
          <cell r="C267" t="str">
            <v>นายสัญญา  พิมลรัตน์</v>
          </cell>
          <cell r="D267" t="str">
            <v xml:space="preserve">94/1 </v>
          </cell>
          <cell r="E267">
            <v>7</v>
          </cell>
          <cell r="F267"/>
          <cell r="G267"/>
          <cell r="H267" t="str">
            <v>ท่าหิน</v>
          </cell>
          <cell r="I267" t="str">
            <v>สวี</v>
          </cell>
          <cell r="J267" t="str">
            <v>ชุมพร</v>
          </cell>
          <cell r="K267">
            <v>86130</v>
          </cell>
        </row>
        <row r="268">
          <cell r="B268">
            <v>267</v>
          </cell>
          <cell r="C268" t="str">
            <v>นางสาววรรณวิษา  ทองมี</v>
          </cell>
          <cell r="D268">
            <v>82</v>
          </cell>
          <cell r="E268">
            <v>7</v>
          </cell>
          <cell r="F268"/>
          <cell r="G268"/>
          <cell r="H268" t="str">
            <v>ท่าหิน</v>
          </cell>
          <cell r="I268" t="str">
            <v>สวี</v>
          </cell>
          <cell r="J268" t="str">
            <v>ชุมพร</v>
          </cell>
          <cell r="K268">
            <v>86130</v>
          </cell>
        </row>
        <row r="269">
          <cell r="B269">
            <v>268</v>
          </cell>
          <cell r="C269" t="str">
            <v>นางสาวศรีประไพ  ควรหาเวช</v>
          </cell>
          <cell r="D269">
            <v>41</v>
          </cell>
          <cell r="E269">
            <v>3</v>
          </cell>
          <cell r="F269"/>
          <cell r="G269"/>
          <cell r="H269" t="str">
            <v>ท่าหิน</v>
          </cell>
          <cell r="I269" t="str">
            <v>สวี</v>
          </cell>
          <cell r="J269" t="str">
            <v>ชุมพร</v>
          </cell>
          <cell r="K269">
            <v>86130</v>
          </cell>
        </row>
        <row r="270">
          <cell r="B270">
            <v>269</v>
          </cell>
          <cell r="C270" t="str">
            <v>นายไชยวัฒน์  วงษ์ทอง</v>
          </cell>
          <cell r="D270" t="str">
            <v>98/1</v>
          </cell>
          <cell r="E270">
            <v>7</v>
          </cell>
          <cell r="F270"/>
          <cell r="G270"/>
          <cell r="H270" t="str">
            <v>ท่าหิน</v>
          </cell>
          <cell r="I270" t="str">
            <v>สวี</v>
          </cell>
          <cell r="J270" t="str">
            <v>ชุมพร</v>
          </cell>
          <cell r="K270">
            <v>86130</v>
          </cell>
        </row>
        <row r="271">
          <cell r="B271">
            <v>270</v>
          </cell>
          <cell r="C271" t="str">
            <v>นางพรรณทิพย์  โขมพัตร</v>
          </cell>
          <cell r="D271">
            <v>7</v>
          </cell>
          <cell r="E271">
            <v>5</v>
          </cell>
          <cell r="F271"/>
          <cell r="G271"/>
          <cell r="H271" t="str">
            <v>ท่าหิน</v>
          </cell>
          <cell r="I271" t="str">
            <v>สวี</v>
          </cell>
          <cell r="J271" t="str">
            <v>ชุมพร</v>
          </cell>
          <cell r="K271">
            <v>86130</v>
          </cell>
        </row>
        <row r="272">
          <cell r="B272">
            <v>271</v>
          </cell>
          <cell r="C272" t="str">
            <v>นางสาวอาภรณ์  วงศ์สงวน</v>
          </cell>
          <cell r="D272">
            <v>7</v>
          </cell>
          <cell r="E272">
            <v>10</v>
          </cell>
          <cell r="F272"/>
          <cell r="G272"/>
          <cell r="H272" t="str">
            <v>ท่าหิน</v>
          </cell>
          <cell r="I272" t="str">
            <v>สวี</v>
          </cell>
          <cell r="J272" t="str">
            <v>ชุมพร</v>
          </cell>
          <cell r="K272">
            <v>86130</v>
          </cell>
        </row>
        <row r="273">
          <cell r="B273">
            <v>272</v>
          </cell>
          <cell r="C273" t="str">
            <v>นางจรัส  ศิลปเสวตร์</v>
          </cell>
          <cell r="D273">
            <v>11</v>
          </cell>
          <cell r="E273">
            <v>10</v>
          </cell>
          <cell r="F273"/>
          <cell r="G273"/>
          <cell r="H273" t="str">
            <v>ท่าหิน</v>
          </cell>
          <cell r="I273" t="str">
            <v>สวี</v>
          </cell>
          <cell r="J273" t="str">
            <v>ชุมพร</v>
          </cell>
          <cell r="K273">
            <v>86130</v>
          </cell>
        </row>
        <row r="274">
          <cell r="B274">
            <v>273</v>
          </cell>
          <cell r="C274" t="str">
            <v>นางสาวเพ็ญศรี  คนเพียร</v>
          </cell>
          <cell r="D274">
            <v>106</v>
          </cell>
          <cell r="E274">
            <v>4</v>
          </cell>
          <cell r="F274"/>
          <cell r="G274"/>
          <cell r="H274" t="str">
            <v>ท่าหิน</v>
          </cell>
          <cell r="I274" t="str">
            <v>สวี</v>
          </cell>
          <cell r="J274" t="str">
            <v>ชุมพร</v>
          </cell>
          <cell r="K274">
            <v>86130</v>
          </cell>
        </row>
        <row r="275">
          <cell r="B275">
            <v>274</v>
          </cell>
          <cell r="C275" t="str">
            <v>นางสงวน  นาควิรัตน์</v>
          </cell>
          <cell r="D275" t="str">
            <v xml:space="preserve">53/1 </v>
          </cell>
          <cell r="E275">
            <v>4</v>
          </cell>
          <cell r="F275"/>
          <cell r="G275"/>
          <cell r="H275" t="str">
            <v>ท่าหิน</v>
          </cell>
          <cell r="I275" t="str">
            <v>สวี</v>
          </cell>
          <cell r="J275" t="str">
            <v>ชุมพร</v>
          </cell>
          <cell r="K275">
            <v>86130</v>
          </cell>
        </row>
        <row r="276">
          <cell r="B276">
            <v>275</v>
          </cell>
          <cell r="C276" t="str">
            <v>นายวิจิตร์  ไชยชนะ</v>
          </cell>
          <cell r="D276">
            <v>85</v>
          </cell>
          <cell r="E276">
            <v>2</v>
          </cell>
          <cell r="F276"/>
          <cell r="G276"/>
          <cell r="H276" t="str">
            <v>ท่าหิน</v>
          </cell>
          <cell r="I276" t="str">
            <v>สวี</v>
          </cell>
          <cell r="J276" t="str">
            <v>ชุมพร</v>
          </cell>
          <cell r="K276">
            <v>86130</v>
          </cell>
        </row>
        <row r="277">
          <cell r="B277">
            <v>276</v>
          </cell>
          <cell r="C277" t="str">
            <v>นายวิเชียร  นิลทสงค์</v>
          </cell>
          <cell r="D277">
            <v>37</v>
          </cell>
          <cell r="E277">
            <v>2</v>
          </cell>
          <cell r="F277"/>
          <cell r="G277"/>
          <cell r="H277" t="str">
            <v>ท่าหิน</v>
          </cell>
          <cell r="I277" t="str">
            <v>สวี</v>
          </cell>
          <cell r="J277" t="str">
            <v>ชุมพร</v>
          </cell>
          <cell r="K277">
            <v>86130</v>
          </cell>
        </row>
        <row r="278">
          <cell r="B278">
            <v>277</v>
          </cell>
          <cell r="C278" t="str">
            <v>นางพรทิพย์  คุ้มครอง</v>
          </cell>
          <cell r="D278" t="str">
            <v xml:space="preserve">89/2 </v>
          </cell>
          <cell r="E278">
            <v>2</v>
          </cell>
          <cell r="F278"/>
          <cell r="G278"/>
          <cell r="H278" t="str">
            <v>ท่าหิน</v>
          </cell>
          <cell r="I278" t="str">
            <v>สวี</v>
          </cell>
          <cell r="J278" t="str">
            <v>ชุมพร</v>
          </cell>
          <cell r="K278">
            <v>86130</v>
          </cell>
        </row>
        <row r="279">
          <cell r="B279">
            <v>278</v>
          </cell>
          <cell r="C279" t="str">
            <v>นางสาวกรรณิการ์  ฐินะกุล</v>
          </cell>
          <cell r="D279" t="str">
            <v xml:space="preserve">21 </v>
          </cell>
          <cell r="E279">
            <v>10</v>
          </cell>
          <cell r="F279"/>
          <cell r="G279"/>
          <cell r="H279" t="str">
            <v>ท่าหิน</v>
          </cell>
          <cell r="I279" t="str">
            <v>สวี</v>
          </cell>
          <cell r="J279" t="str">
            <v>ชุมพร</v>
          </cell>
          <cell r="K279">
            <v>86130</v>
          </cell>
        </row>
        <row r="280">
          <cell r="B280">
            <v>279</v>
          </cell>
          <cell r="C280" t="str">
            <v>คุณหญิงสุรีพันธ์  มณีวัต</v>
          </cell>
          <cell r="D280"/>
          <cell r="E280"/>
          <cell r="F280"/>
          <cell r="G280"/>
          <cell r="H280"/>
          <cell r="I280"/>
          <cell r="J280"/>
          <cell r="K280"/>
        </row>
        <row r="281">
          <cell r="B281">
            <v>280</v>
          </cell>
          <cell r="C281" t="str">
            <v xml:space="preserve">บมจ.วิจิตรภัณฑ์ ปาล์มออยล์  </v>
          </cell>
          <cell r="D281" t="str">
            <v>68/5</v>
          </cell>
          <cell r="E281">
            <v>2</v>
          </cell>
          <cell r="F281"/>
          <cell r="G281"/>
          <cell r="H281" t="str">
            <v>ท่าหิน</v>
          </cell>
          <cell r="I281" t="str">
            <v>สวี</v>
          </cell>
          <cell r="J281" t="str">
            <v>ชุมพร</v>
          </cell>
          <cell r="K281">
            <v>86130</v>
          </cell>
        </row>
        <row r="282">
          <cell r="B282">
            <v>281</v>
          </cell>
          <cell r="C282" t="str">
            <v>นางทวี  บุญเอื้อ</v>
          </cell>
          <cell r="D282"/>
          <cell r="E282">
            <v>2</v>
          </cell>
          <cell r="F282"/>
          <cell r="G282"/>
          <cell r="H282" t="str">
            <v>ท่าหิน</v>
          </cell>
          <cell r="I282" t="str">
            <v>สวี</v>
          </cell>
          <cell r="J282" t="str">
            <v>ชุมพร</v>
          </cell>
          <cell r="K282">
            <v>86130</v>
          </cell>
        </row>
        <row r="283">
          <cell r="B283">
            <v>282</v>
          </cell>
          <cell r="C283" t="str">
            <v>นางสาวศันสนีย์  บุญเอื้อ</v>
          </cell>
          <cell r="D283"/>
          <cell r="E283">
            <v>2</v>
          </cell>
          <cell r="F283"/>
          <cell r="G283"/>
          <cell r="H283" t="str">
            <v>ท่าหิน</v>
          </cell>
          <cell r="I283" t="str">
            <v>สวี</v>
          </cell>
          <cell r="J283" t="str">
            <v>ชุมพร</v>
          </cell>
          <cell r="K283">
            <v>86130</v>
          </cell>
        </row>
        <row r="284">
          <cell r="B284">
            <v>283</v>
          </cell>
          <cell r="C284" t="str">
            <v>นายจุลจอม  บุญเทศ</v>
          </cell>
          <cell r="D284"/>
          <cell r="E284">
            <v>2</v>
          </cell>
          <cell r="F284"/>
          <cell r="G284"/>
          <cell r="H284" t="str">
            <v>ท่าหิน</v>
          </cell>
          <cell r="I284" t="str">
            <v>สวี</v>
          </cell>
          <cell r="J284" t="str">
            <v>ชุมพร</v>
          </cell>
          <cell r="K284">
            <v>86130</v>
          </cell>
        </row>
        <row r="285">
          <cell r="B285">
            <v>284</v>
          </cell>
          <cell r="C285" t="str">
            <v>นายอนู  บุญเทศ</v>
          </cell>
          <cell r="D285"/>
          <cell r="E285">
            <v>2</v>
          </cell>
          <cell r="F285"/>
          <cell r="G285"/>
          <cell r="H285" t="str">
            <v>ท่าหิน</v>
          </cell>
          <cell r="I285" t="str">
            <v>สวี</v>
          </cell>
          <cell r="J285" t="str">
            <v>ชุมพร</v>
          </cell>
          <cell r="K285">
            <v>86130</v>
          </cell>
        </row>
        <row r="286">
          <cell r="B286">
            <v>285</v>
          </cell>
          <cell r="C286" t="str">
            <v>นางสาวกันหา  บุญเทศ</v>
          </cell>
          <cell r="D286"/>
          <cell r="E286">
            <v>2</v>
          </cell>
          <cell r="F286"/>
          <cell r="G286"/>
          <cell r="H286" t="str">
            <v>ท่าหิน</v>
          </cell>
          <cell r="I286" t="str">
            <v>สวี</v>
          </cell>
          <cell r="J286" t="str">
            <v>ชุมพร</v>
          </cell>
          <cell r="K286">
            <v>86130</v>
          </cell>
        </row>
        <row r="287">
          <cell r="B287">
            <v>286</v>
          </cell>
          <cell r="C287" t="str">
            <v>นายนพดล  พิมลรัตน์</v>
          </cell>
          <cell r="D287"/>
          <cell r="E287">
            <v>2</v>
          </cell>
          <cell r="F287"/>
          <cell r="G287"/>
          <cell r="H287" t="str">
            <v>ท่าหิน</v>
          </cell>
          <cell r="I287" t="str">
            <v>สวี</v>
          </cell>
          <cell r="J287" t="str">
            <v>ชุมพร</v>
          </cell>
          <cell r="K287">
            <v>86130</v>
          </cell>
        </row>
        <row r="288">
          <cell r="B288">
            <v>287</v>
          </cell>
          <cell r="C288" t="str">
            <v>นายอเนก  พิมลรัตน์</v>
          </cell>
          <cell r="D288"/>
          <cell r="E288">
            <v>2</v>
          </cell>
          <cell r="F288"/>
          <cell r="G288"/>
          <cell r="H288" t="str">
            <v>ท่าหิน</v>
          </cell>
          <cell r="I288" t="str">
            <v>สวี</v>
          </cell>
          <cell r="J288" t="str">
            <v>ชุมพร</v>
          </cell>
          <cell r="K288">
            <v>86130</v>
          </cell>
        </row>
        <row r="289">
          <cell r="B289">
            <v>288</v>
          </cell>
          <cell r="C289" t="str">
            <v>นางวิลัยวรรณ  แสนแก้ว</v>
          </cell>
          <cell r="D289" t="str">
            <v>79/2</v>
          </cell>
          <cell r="E289">
            <v>9</v>
          </cell>
          <cell r="F289"/>
          <cell r="G289"/>
          <cell r="H289" t="str">
            <v>ท่าหิน</v>
          </cell>
          <cell r="I289" t="str">
            <v>สวี</v>
          </cell>
          <cell r="J289" t="str">
            <v>ชุมพร</v>
          </cell>
          <cell r="K289">
            <v>86130</v>
          </cell>
        </row>
        <row r="290">
          <cell r="B290">
            <v>289</v>
          </cell>
          <cell r="C290" t="str">
            <v>นางสาวสุภาวดี  เอี่ยมนาวา</v>
          </cell>
          <cell r="D290"/>
          <cell r="E290">
            <v>2</v>
          </cell>
          <cell r="F290"/>
          <cell r="G290"/>
          <cell r="H290" t="str">
            <v>ท่าหิน</v>
          </cell>
          <cell r="I290" t="str">
            <v>สวี</v>
          </cell>
          <cell r="J290" t="str">
            <v>ชุมพร</v>
          </cell>
          <cell r="K290">
            <v>86130</v>
          </cell>
        </row>
        <row r="291">
          <cell r="B291">
            <v>290</v>
          </cell>
          <cell r="C291" t="str">
            <v>นางเยื้อน  ครุฑวิสัย</v>
          </cell>
          <cell r="D291"/>
          <cell r="E291">
            <v>2</v>
          </cell>
          <cell r="F291"/>
          <cell r="G291"/>
          <cell r="H291" t="str">
            <v>ท่าหิน</v>
          </cell>
          <cell r="I291" t="str">
            <v>สวี</v>
          </cell>
          <cell r="J291" t="str">
            <v>ชุมพร</v>
          </cell>
          <cell r="K291">
            <v>86130</v>
          </cell>
        </row>
        <row r="292">
          <cell r="B292">
            <v>291</v>
          </cell>
          <cell r="C292" t="str">
            <v>นายยุทธนา  ไชยชนะ</v>
          </cell>
          <cell r="D292"/>
          <cell r="E292">
            <v>2</v>
          </cell>
          <cell r="F292"/>
          <cell r="G292"/>
          <cell r="H292" t="str">
            <v>ท่าหิน</v>
          </cell>
          <cell r="I292" t="str">
            <v>สวี</v>
          </cell>
          <cell r="J292" t="str">
            <v>ชุมพร</v>
          </cell>
          <cell r="K292">
            <v>86130</v>
          </cell>
        </row>
        <row r="293">
          <cell r="B293">
            <v>292</v>
          </cell>
          <cell r="C293" t="str">
            <v>นางสาวดวงพร  สุดสวาท</v>
          </cell>
          <cell r="D293"/>
          <cell r="E293">
            <v>2</v>
          </cell>
          <cell r="F293"/>
          <cell r="G293"/>
          <cell r="H293" t="str">
            <v>ท่าหิน</v>
          </cell>
          <cell r="I293" t="str">
            <v>สวี</v>
          </cell>
          <cell r="J293" t="str">
            <v>ชุมพร</v>
          </cell>
          <cell r="K293">
            <v>86130</v>
          </cell>
        </row>
        <row r="294">
          <cell r="B294">
            <v>293</v>
          </cell>
          <cell r="C294" t="str">
            <v>นายชยกร  ภู่ขันเงิน</v>
          </cell>
          <cell r="D294"/>
          <cell r="E294">
            <v>9</v>
          </cell>
          <cell r="F294"/>
          <cell r="G294"/>
          <cell r="H294" t="str">
            <v>ท่าหิน</v>
          </cell>
          <cell r="I294" t="str">
            <v>สวี</v>
          </cell>
          <cell r="J294" t="str">
            <v>ชุมพร</v>
          </cell>
          <cell r="K294">
            <v>86130</v>
          </cell>
        </row>
        <row r="295">
          <cell r="B295">
            <v>294</v>
          </cell>
          <cell r="C295" t="str">
            <v>นายประนอม  แช่มช้อย</v>
          </cell>
          <cell r="D295"/>
          <cell r="E295">
            <v>9</v>
          </cell>
          <cell r="F295"/>
          <cell r="G295"/>
          <cell r="H295" t="str">
            <v>ท่าหิน</v>
          </cell>
          <cell r="I295" t="str">
            <v>สวี</v>
          </cell>
          <cell r="J295" t="str">
            <v>ชุมพร</v>
          </cell>
          <cell r="K295">
            <v>86130</v>
          </cell>
        </row>
        <row r="296">
          <cell r="B296">
            <v>295</v>
          </cell>
          <cell r="C296" t="str">
            <v>นางบุญนอง  พ่วงแม่กลอง</v>
          </cell>
          <cell r="D296"/>
          <cell r="E296">
            <v>9</v>
          </cell>
          <cell r="F296"/>
          <cell r="G296"/>
          <cell r="H296" t="str">
            <v>ท่าหิน</v>
          </cell>
          <cell r="I296" t="str">
            <v>สวี</v>
          </cell>
          <cell r="J296" t="str">
            <v>ชุมพร</v>
          </cell>
          <cell r="K296">
            <v>86130</v>
          </cell>
        </row>
        <row r="297">
          <cell r="B297">
            <v>296</v>
          </cell>
          <cell r="C297" t="str">
            <v>นางสาวโสภา  บุญมาก</v>
          </cell>
          <cell r="D297"/>
          <cell r="E297">
            <v>9</v>
          </cell>
          <cell r="F297"/>
          <cell r="G297"/>
          <cell r="H297" t="str">
            <v>ท่าหิน</v>
          </cell>
          <cell r="I297" t="str">
            <v>สวี</v>
          </cell>
          <cell r="J297" t="str">
            <v>ชุมพร</v>
          </cell>
          <cell r="K297">
            <v>86130</v>
          </cell>
        </row>
        <row r="298">
          <cell r="B298">
            <v>297</v>
          </cell>
          <cell r="C298" t="str">
            <v>นายอติพล  ทองคำ</v>
          </cell>
          <cell r="D298"/>
          <cell r="E298">
            <v>9</v>
          </cell>
          <cell r="F298"/>
          <cell r="G298"/>
          <cell r="H298" t="str">
            <v>ท่าหิน</v>
          </cell>
          <cell r="I298" t="str">
            <v>สวี</v>
          </cell>
          <cell r="J298" t="str">
            <v>ชุมพร</v>
          </cell>
          <cell r="K298">
            <v>86130</v>
          </cell>
        </row>
        <row r="299">
          <cell r="B299">
            <v>298</v>
          </cell>
          <cell r="C299" t="str">
            <v>นายอำนวย  ภู่ขันเงิน</v>
          </cell>
          <cell r="D299"/>
          <cell r="E299">
            <v>9</v>
          </cell>
          <cell r="F299"/>
          <cell r="G299"/>
          <cell r="H299" t="str">
            <v>ท่าหิน</v>
          </cell>
          <cell r="I299" t="str">
            <v>สวี</v>
          </cell>
          <cell r="J299" t="str">
            <v>ชุมพร</v>
          </cell>
          <cell r="K299">
            <v>86130</v>
          </cell>
        </row>
        <row r="300">
          <cell r="B300">
            <v>299</v>
          </cell>
          <cell r="C300" t="str">
            <v>นายภิรมณ์  นกเกิด</v>
          </cell>
          <cell r="D300"/>
          <cell r="E300">
            <v>9</v>
          </cell>
          <cell r="F300"/>
          <cell r="G300"/>
          <cell r="H300" t="str">
            <v>ท่าหิน</v>
          </cell>
          <cell r="I300" t="str">
            <v>สวี</v>
          </cell>
          <cell r="J300" t="str">
            <v>ชุมพร</v>
          </cell>
          <cell r="K300">
            <v>86130</v>
          </cell>
        </row>
        <row r="301">
          <cell r="B301">
            <v>300</v>
          </cell>
          <cell r="C301" t="str">
            <v>นางสาวบัว  หลิมสกุล</v>
          </cell>
          <cell r="D301"/>
          <cell r="E301">
            <v>9</v>
          </cell>
          <cell r="F301"/>
          <cell r="G301"/>
          <cell r="H301" t="str">
            <v>ท่าหิน</v>
          </cell>
          <cell r="I301" t="str">
            <v>สวี</v>
          </cell>
          <cell r="J301" t="str">
            <v>ชุมพร</v>
          </cell>
          <cell r="K301">
            <v>86130</v>
          </cell>
        </row>
        <row r="302">
          <cell r="B302">
            <v>301</v>
          </cell>
          <cell r="C302" t="str">
            <v>นางสารี  โขมพัตร</v>
          </cell>
          <cell r="D302"/>
          <cell r="E302">
            <v>9</v>
          </cell>
          <cell r="F302"/>
          <cell r="G302"/>
          <cell r="H302" t="str">
            <v>ท่าหิน</v>
          </cell>
          <cell r="I302" t="str">
            <v>สวี</v>
          </cell>
          <cell r="J302" t="str">
            <v>ชุมพร</v>
          </cell>
          <cell r="K302">
            <v>86130</v>
          </cell>
        </row>
        <row r="303">
          <cell r="B303">
            <v>302</v>
          </cell>
          <cell r="C303" t="str">
            <v>นายสำรอง  สุดสวาท</v>
          </cell>
          <cell r="D303"/>
          <cell r="E303">
            <v>9</v>
          </cell>
          <cell r="F303"/>
          <cell r="G303"/>
          <cell r="H303" t="str">
            <v>ท่าหิน</v>
          </cell>
          <cell r="I303" t="str">
            <v>สวี</v>
          </cell>
          <cell r="J303" t="str">
            <v>ชุมพร</v>
          </cell>
          <cell r="K303">
            <v>86130</v>
          </cell>
        </row>
        <row r="304">
          <cell r="B304">
            <v>303</v>
          </cell>
          <cell r="C304" t="str">
            <v>นายวิโรจน์  สุดสวาท</v>
          </cell>
          <cell r="D304"/>
          <cell r="E304">
            <v>9</v>
          </cell>
          <cell r="F304"/>
          <cell r="G304"/>
          <cell r="H304" t="str">
            <v>ท่าหิน</v>
          </cell>
          <cell r="I304" t="str">
            <v>สวี</v>
          </cell>
          <cell r="J304" t="str">
            <v>ชุมพร</v>
          </cell>
          <cell r="K304">
            <v>86130</v>
          </cell>
        </row>
        <row r="305">
          <cell r="B305">
            <v>304</v>
          </cell>
          <cell r="C305" t="str">
            <v>นายสุนันท์  หนูอิ่ม</v>
          </cell>
          <cell r="D305"/>
          <cell r="E305">
            <v>9</v>
          </cell>
          <cell r="F305"/>
          <cell r="G305"/>
          <cell r="H305" t="str">
            <v>ท่าหิน</v>
          </cell>
          <cell r="I305" t="str">
            <v>สวี</v>
          </cell>
          <cell r="J305" t="str">
            <v>ชุมพร</v>
          </cell>
          <cell r="K305">
            <v>86130</v>
          </cell>
        </row>
        <row r="306">
          <cell r="B306">
            <v>305</v>
          </cell>
          <cell r="C306" t="str">
            <v>นางสาวสุนิษา  หนูอิ่ม</v>
          </cell>
          <cell r="D306"/>
          <cell r="E306">
            <v>9</v>
          </cell>
          <cell r="F306"/>
          <cell r="G306"/>
          <cell r="H306" t="str">
            <v>ท่าหิน</v>
          </cell>
          <cell r="I306" t="str">
            <v>สวี</v>
          </cell>
          <cell r="J306" t="str">
            <v>ชุมพร</v>
          </cell>
          <cell r="K306">
            <v>86130</v>
          </cell>
        </row>
        <row r="307">
          <cell r="B307">
            <v>306</v>
          </cell>
          <cell r="C307" t="str">
            <v>นายวันชัย  หนูอิ่ม</v>
          </cell>
          <cell r="D307"/>
          <cell r="E307">
            <v>9</v>
          </cell>
          <cell r="F307"/>
          <cell r="G307"/>
          <cell r="H307" t="str">
            <v>ท่าหิน</v>
          </cell>
          <cell r="I307" t="str">
            <v>สวี</v>
          </cell>
          <cell r="J307" t="str">
            <v>ชุมพร</v>
          </cell>
          <cell r="K307">
            <v>86130</v>
          </cell>
        </row>
        <row r="308">
          <cell r="B308">
            <v>307</v>
          </cell>
          <cell r="C308" t="str">
            <v>นายวงษ์นิกร  ปานสกุล</v>
          </cell>
          <cell r="D308"/>
          <cell r="E308">
            <v>9</v>
          </cell>
          <cell r="F308"/>
          <cell r="G308"/>
          <cell r="H308" t="str">
            <v>ท่าหิน</v>
          </cell>
          <cell r="I308" t="str">
            <v>สวี</v>
          </cell>
          <cell r="J308" t="str">
            <v>ชุมพร</v>
          </cell>
          <cell r="K308">
            <v>86130</v>
          </cell>
        </row>
        <row r="309">
          <cell r="B309">
            <v>308</v>
          </cell>
          <cell r="C309" t="str">
            <v>นายพิสิฐ  เมืองอุดม</v>
          </cell>
          <cell r="D309"/>
          <cell r="E309">
            <v>9</v>
          </cell>
          <cell r="F309"/>
          <cell r="G309"/>
          <cell r="H309" t="str">
            <v>ท่าหิน</v>
          </cell>
          <cell r="I309" t="str">
            <v>สวี</v>
          </cell>
          <cell r="J309" t="str">
            <v>ชุมพร</v>
          </cell>
          <cell r="K309">
            <v>86130</v>
          </cell>
        </row>
        <row r="310">
          <cell r="B310">
            <v>309</v>
          </cell>
          <cell r="C310" t="str">
            <v>นายโอภาส  นกเกิด</v>
          </cell>
          <cell r="D310"/>
          <cell r="E310">
            <v>9</v>
          </cell>
          <cell r="F310"/>
          <cell r="G310"/>
          <cell r="H310" t="str">
            <v>ท่าหิน</v>
          </cell>
          <cell r="I310" t="str">
            <v>สวี</v>
          </cell>
          <cell r="J310" t="str">
            <v>ชุมพร</v>
          </cell>
          <cell r="K310">
            <v>86130</v>
          </cell>
        </row>
        <row r="311">
          <cell r="B311">
            <v>310</v>
          </cell>
          <cell r="C311" t="str">
            <v>นายประกิจ  ปานสกุล</v>
          </cell>
          <cell r="D311"/>
          <cell r="E311">
            <v>9</v>
          </cell>
          <cell r="F311"/>
          <cell r="G311"/>
          <cell r="H311" t="str">
            <v>ท่าหิน</v>
          </cell>
          <cell r="I311" t="str">
            <v>สวี</v>
          </cell>
          <cell r="J311" t="str">
            <v>ชุมพร</v>
          </cell>
          <cell r="K311">
            <v>86130</v>
          </cell>
        </row>
        <row r="312">
          <cell r="B312">
            <v>311</v>
          </cell>
          <cell r="C312" t="str">
            <v>นางจำนวน  ปานสกุล</v>
          </cell>
          <cell r="D312"/>
          <cell r="E312">
            <v>9</v>
          </cell>
          <cell r="F312"/>
          <cell r="G312"/>
          <cell r="H312" t="str">
            <v>ท่าหิน</v>
          </cell>
          <cell r="I312" t="str">
            <v>สวี</v>
          </cell>
          <cell r="J312" t="str">
            <v>ชุมพร</v>
          </cell>
          <cell r="K312">
            <v>86130</v>
          </cell>
        </row>
        <row r="313">
          <cell r="B313">
            <v>312</v>
          </cell>
          <cell r="C313" t="str">
            <v>นางสารภี  มณีรัตน์</v>
          </cell>
          <cell r="D313"/>
          <cell r="E313">
            <v>9</v>
          </cell>
          <cell r="F313"/>
          <cell r="G313"/>
          <cell r="H313" t="str">
            <v>ท่าหิน</v>
          </cell>
          <cell r="I313" t="str">
            <v>สวี</v>
          </cell>
          <cell r="J313" t="str">
            <v>ชุมพร</v>
          </cell>
          <cell r="K313">
            <v>86130</v>
          </cell>
        </row>
        <row r="314">
          <cell r="B314">
            <v>313</v>
          </cell>
          <cell r="C314" t="str">
            <v>นางอุษา  สินธพานนท์</v>
          </cell>
          <cell r="D314"/>
          <cell r="E314">
            <v>9</v>
          </cell>
          <cell r="F314"/>
          <cell r="G314"/>
          <cell r="H314" t="str">
            <v>ท่าหิน</v>
          </cell>
          <cell r="I314" t="str">
            <v>สวี</v>
          </cell>
          <cell r="J314" t="str">
            <v>ชุมพร</v>
          </cell>
          <cell r="K314">
            <v>86130</v>
          </cell>
        </row>
        <row r="315">
          <cell r="B315">
            <v>314</v>
          </cell>
          <cell r="C315" t="str">
            <v>นางวรรณา  สินธพานนท์</v>
          </cell>
          <cell r="D315"/>
          <cell r="E315">
            <v>9</v>
          </cell>
          <cell r="F315"/>
          <cell r="G315"/>
          <cell r="H315" t="str">
            <v>ท่าหิน</v>
          </cell>
          <cell r="I315" t="str">
            <v>สวี</v>
          </cell>
          <cell r="J315" t="str">
            <v>ชุมพร</v>
          </cell>
          <cell r="K315">
            <v>86130</v>
          </cell>
        </row>
        <row r="316">
          <cell r="B316">
            <v>315</v>
          </cell>
          <cell r="C316" t="str">
            <v>นางสาวเสาวนี  สินธพานนท์</v>
          </cell>
          <cell r="D316"/>
          <cell r="E316">
            <v>9</v>
          </cell>
          <cell r="F316"/>
          <cell r="G316"/>
          <cell r="H316" t="str">
            <v>ท่าหิน</v>
          </cell>
          <cell r="I316" t="str">
            <v>สวี</v>
          </cell>
          <cell r="J316" t="str">
            <v>ชุมพร</v>
          </cell>
          <cell r="K316">
            <v>86130</v>
          </cell>
        </row>
        <row r="317">
          <cell r="B317">
            <v>316</v>
          </cell>
          <cell r="C317" t="str">
            <v>นายประสิทธิ์  แดงศิริ</v>
          </cell>
          <cell r="D317"/>
          <cell r="E317">
            <v>9</v>
          </cell>
          <cell r="F317"/>
          <cell r="G317"/>
          <cell r="H317" t="str">
            <v>ท่าหิน</v>
          </cell>
          <cell r="I317" t="str">
            <v>สวี</v>
          </cell>
          <cell r="J317" t="str">
            <v>ชุมพร</v>
          </cell>
          <cell r="K317">
            <v>86130</v>
          </cell>
        </row>
        <row r="318">
          <cell r="B318">
            <v>317</v>
          </cell>
          <cell r="C318" t="str">
            <v>นางเตือนจิตร  แดงศิริ</v>
          </cell>
          <cell r="D318"/>
          <cell r="E318">
            <v>9</v>
          </cell>
          <cell r="F318"/>
          <cell r="G318"/>
          <cell r="H318" t="str">
            <v>ท่าหิน</v>
          </cell>
          <cell r="I318" t="str">
            <v>สวี</v>
          </cell>
          <cell r="J318" t="str">
            <v>ชุมพร</v>
          </cell>
          <cell r="K318">
            <v>86130</v>
          </cell>
        </row>
        <row r="319">
          <cell r="B319">
            <v>318</v>
          </cell>
          <cell r="C319" t="str">
            <v>นางสาวสุจิตรา  แดงศิริ</v>
          </cell>
          <cell r="D319"/>
          <cell r="E319">
            <v>9</v>
          </cell>
          <cell r="F319"/>
          <cell r="G319"/>
          <cell r="H319" t="str">
            <v>ท่าหิน</v>
          </cell>
          <cell r="I319" t="str">
            <v>สวี</v>
          </cell>
          <cell r="J319" t="str">
            <v>ชุมพร</v>
          </cell>
          <cell r="K319">
            <v>86130</v>
          </cell>
        </row>
        <row r="320">
          <cell r="B320">
            <v>319</v>
          </cell>
          <cell r="C320" t="str">
            <v>นายศรัณยู  ปานสกุล</v>
          </cell>
          <cell r="D320"/>
          <cell r="E320">
            <v>9</v>
          </cell>
          <cell r="F320"/>
          <cell r="G320"/>
          <cell r="H320" t="str">
            <v>ท่าหิน</v>
          </cell>
          <cell r="I320" t="str">
            <v>สวี</v>
          </cell>
          <cell r="J320" t="str">
            <v>ชุมพร</v>
          </cell>
          <cell r="K320">
            <v>86130</v>
          </cell>
        </row>
        <row r="321">
          <cell r="B321">
            <v>320</v>
          </cell>
          <cell r="C321" t="str">
            <v>นายสมวัล  แดงสอาด</v>
          </cell>
          <cell r="D321"/>
          <cell r="E321">
            <v>9</v>
          </cell>
          <cell r="F321"/>
          <cell r="G321"/>
          <cell r="H321" t="str">
            <v>ท่าหิน</v>
          </cell>
          <cell r="I321" t="str">
            <v>สวี</v>
          </cell>
          <cell r="J321" t="str">
            <v>ชุมพร</v>
          </cell>
          <cell r="K321">
            <v>86130</v>
          </cell>
        </row>
        <row r="322">
          <cell r="B322">
            <v>321</v>
          </cell>
          <cell r="C322" t="str">
            <v>นายสมชาย  ดีรักษา</v>
          </cell>
          <cell r="D322"/>
          <cell r="E322">
            <v>9</v>
          </cell>
          <cell r="F322"/>
          <cell r="G322"/>
          <cell r="H322" t="str">
            <v>ท่าหิน</v>
          </cell>
          <cell r="I322" t="str">
            <v>สวี</v>
          </cell>
          <cell r="J322" t="str">
            <v>ชุมพร</v>
          </cell>
          <cell r="K322">
            <v>86130</v>
          </cell>
        </row>
        <row r="323">
          <cell r="B323">
            <v>322</v>
          </cell>
          <cell r="C323" t="str">
            <v>นางสาวกิตติยา  องอาจ</v>
          </cell>
          <cell r="D323"/>
          <cell r="E323">
            <v>9</v>
          </cell>
          <cell r="F323"/>
          <cell r="G323"/>
          <cell r="H323" t="str">
            <v>ท่าหิน</v>
          </cell>
          <cell r="I323" t="str">
            <v>สวี</v>
          </cell>
          <cell r="J323" t="str">
            <v>ชุมพร</v>
          </cell>
          <cell r="K323">
            <v>86130</v>
          </cell>
        </row>
        <row r="324">
          <cell r="B324">
            <v>323</v>
          </cell>
          <cell r="C324" t="str">
            <v>นางศิรินทร์รัฐ  แสงมณี</v>
          </cell>
          <cell r="D324"/>
          <cell r="E324">
            <v>9</v>
          </cell>
          <cell r="F324"/>
          <cell r="G324"/>
          <cell r="H324" t="str">
            <v>ท่าหิน</v>
          </cell>
          <cell r="I324" t="str">
            <v>สวี</v>
          </cell>
          <cell r="J324" t="str">
            <v>ชุมพร</v>
          </cell>
          <cell r="K324">
            <v>86130</v>
          </cell>
        </row>
        <row r="325">
          <cell r="B325">
            <v>324</v>
          </cell>
          <cell r="C325" t="str">
            <v>นางสาวอรุณี  นิยมคง</v>
          </cell>
          <cell r="D325"/>
          <cell r="E325">
            <v>9</v>
          </cell>
          <cell r="F325"/>
          <cell r="G325"/>
          <cell r="H325" t="str">
            <v>ท่าหิน</v>
          </cell>
          <cell r="I325" t="str">
            <v>สวี</v>
          </cell>
          <cell r="J325" t="str">
            <v>ชุมพร</v>
          </cell>
          <cell r="K325">
            <v>86130</v>
          </cell>
        </row>
        <row r="326">
          <cell r="B326">
            <v>325</v>
          </cell>
          <cell r="C326" t="str">
            <v>นายนิพล  หนูอิ่ม</v>
          </cell>
          <cell r="D326"/>
          <cell r="E326">
            <v>9</v>
          </cell>
          <cell r="F326"/>
          <cell r="G326"/>
          <cell r="H326" t="str">
            <v>ท่าหิน</v>
          </cell>
          <cell r="I326" t="str">
            <v>สวี</v>
          </cell>
          <cell r="J326" t="str">
            <v>ชุมพร</v>
          </cell>
          <cell r="K326">
            <v>86130</v>
          </cell>
        </row>
        <row r="327">
          <cell r="B327">
            <v>326</v>
          </cell>
          <cell r="C327" t="str">
            <v>นางสาวกาญจนา  โพธิ์ใบ</v>
          </cell>
          <cell r="D327"/>
          <cell r="E327">
            <v>9</v>
          </cell>
          <cell r="F327"/>
          <cell r="G327"/>
          <cell r="H327" t="str">
            <v>ท่าหิน</v>
          </cell>
          <cell r="I327" t="str">
            <v>สวี</v>
          </cell>
          <cell r="J327" t="str">
            <v>ชุมพร</v>
          </cell>
          <cell r="K327">
            <v>86130</v>
          </cell>
        </row>
        <row r="328">
          <cell r="B328">
            <v>327</v>
          </cell>
          <cell r="C328" t="str">
            <v>นายสุชาติ  หนูอิ่ม</v>
          </cell>
          <cell r="D328"/>
          <cell r="E328">
            <v>9</v>
          </cell>
          <cell r="F328"/>
          <cell r="G328"/>
          <cell r="H328" t="str">
            <v>ท่าหิน</v>
          </cell>
          <cell r="I328" t="str">
            <v>สวี</v>
          </cell>
          <cell r="J328" t="str">
            <v>ชุมพร</v>
          </cell>
          <cell r="K328">
            <v>86130</v>
          </cell>
        </row>
        <row r="329">
          <cell r="B329">
            <v>328</v>
          </cell>
          <cell r="C329" t="str">
            <v>นางสาววิภารัตน์  แท่นแก้ว</v>
          </cell>
          <cell r="D329"/>
          <cell r="E329">
            <v>9</v>
          </cell>
          <cell r="F329"/>
          <cell r="G329"/>
          <cell r="H329" t="str">
            <v>ท่าหิน</v>
          </cell>
          <cell r="I329" t="str">
            <v>สวี</v>
          </cell>
          <cell r="J329" t="str">
            <v>ชุมพร</v>
          </cell>
          <cell r="K329">
            <v>86130</v>
          </cell>
        </row>
        <row r="330">
          <cell r="B330">
            <v>329</v>
          </cell>
          <cell r="C330" t="str">
            <v>นายธีรศักดิ์  แท่นแก้ว</v>
          </cell>
          <cell r="D330"/>
          <cell r="E330">
            <v>9</v>
          </cell>
          <cell r="F330"/>
          <cell r="G330"/>
          <cell r="H330" t="str">
            <v>ท่าหิน</v>
          </cell>
          <cell r="I330" t="str">
            <v>สวี</v>
          </cell>
          <cell r="J330" t="str">
            <v>ชุมพร</v>
          </cell>
          <cell r="K330">
            <v>86130</v>
          </cell>
        </row>
        <row r="331">
          <cell r="B331">
            <v>330</v>
          </cell>
          <cell r="C331" t="str">
            <v>นางสาวจันทรจิรา  แท่นแก้ว</v>
          </cell>
          <cell r="D331"/>
          <cell r="E331">
            <v>9</v>
          </cell>
          <cell r="F331"/>
          <cell r="G331"/>
          <cell r="H331" t="str">
            <v>ท่าหิน</v>
          </cell>
          <cell r="I331" t="str">
            <v>สวี</v>
          </cell>
          <cell r="J331" t="str">
            <v>ชุมพร</v>
          </cell>
          <cell r="K331">
            <v>86130</v>
          </cell>
        </row>
        <row r="332">
          <cell r="B332">
            <v>331</v>
          </cell>
          <cell r="C332" t="str">
            <v>นางสาวสุภาวดี  แท่นแก้ว</v>
          </cell>
          <cell r="D332"/>
          <cell r="E332">
            <v>2</v>
          </cell>
          <cell r="F332"/>
          <cell r="G332"/>
          <cell r="H332" t="str">
            <v>ท่าหิน</v>
          </cell>
          <cell r="I332" t="str">
            <v>สวี</v>
          </cell>
          <cell r="J332" t="str">
            <v>ชุมพร</v>
          </cell>
          <cell r="K332">
            <v>86130</v>
          </cell>
        </row>
        <row r="333">
          <cell r="B333">
            <v>332</v>
          </cell>
          <cell r="C333" t="str">
            <v>นางวัฒนา  เชิงชั้น</v>
          </cell>
          <cell r="D333"/>
          <cell r="E333">
            <v>2</v>
          </cell>
          <cell r="F333"/>
          <cell r="G333"/>
          <cell r="H333" t="str">
            <v>ท่าหิน</v>
          </cell>
          <cell r="I333" t="str">
            <v>สวี</v>
          </cell>
          <cell r="J333" t="str">
            <v>ชุมพร</v>
          </cell>
          <cell r="K333">
            <v>86130</v>
          </cell>
        </row>
        <row r="334">
          <cell r="B334">
            <v>333</v>
          </cell>
          <cell r="C334" t="str">
            <v>นายสมคิด  หลักซั้ว</v>
          </cell>
          <cell r="D334"/>
          <cell r="E334">
            <v>2</v>
          </cell>
          <cell r="F334"/>
          <cell r="G334"/>
          <cell r="H334" t="str">
            <v>ท่าหิน</v>
          </cell>
          <cell r="I334" t="str">
            <v>สวี</v>
          </cell>
          <cell r="J334" t="str">
            <v>ชุมพร</v>
          </cell>
          <cell r="K334">
            <v>86130</v>
          </cell>
        </row>
        <row r="335">
          <cell r="B335">
            <v>334</v>
          </cell>
          <cell r="C335" t="str">
            <v>นางมัลลิกา  ประสาททอง</v>
          </cell>
          <cell r="D335"/>
          <cell r="E335">
            <v>2</v>
          </cell>
          <cell r="F335"/>
          <cell r="G335"/>
          <cell r="H335" t="str">
            <v>ท่าหิน</v>
          </cell>
          <cell r="I335" t="str">
            <v>สวี</v>
          </cell>
          <cell r="J335" t="str">
            <v>ชุมพร</v>
          </cell>
          <cell r="K335">
            <v>86130</v>
          </cell>
        </row>
        <row r="336">
          <cell r="B336">
            <v>335</v>
          </cell>
          <cell r="C336" t="str">
            <v>นางสาวสุคนธ์ฑา  พรมประเสิรฐ</v>
          </cell>
          <cell r="D336"/>
          <cell r="E336">
            <v>2</v>
          </cell>
          <cell r="F336"/>
          <cell r="G336"/>
          <cell r="H336" t="str">
            <v>ท่าหิน</v>
          </cell>
          <cell r="I336" t="str">
            <v>สวี</v>
          </cell>
          <cell r="J336" t="str">
            <v>ชุมพร</v>
          </cell>
          <cell r="K336">
            <v>86130</v>
          </cell>
        </row>
        <row r="337">
          <cell r="B337">
            <v>336</v>
          </cell>
          <cell r="C337" t="str">
            <v>นายสมมิตร  พรมประเสิรฐ</v>
          </cell>
          <cell r="D337"/>
          <cell r="E337">
            <v>2</v>
          </cell>
          <cell r="F337"/>
          <cell r="G337"/>
          <cell r="H337" t="str">
            <v>ท่าหิน</v>
          </cell>
          <cell r="I337" t="str">
            <v>สวี</v>
          </cell>
          <cell r="J337" t="str">
            <v>ชุมพร</v>
          </cell>
          <cell r="K337">
            <v>86130</v>
          </cell>
        </row>
        <row r="338">
          <cell r="B338">
            <v>337</v>
          </cell>
          <cell r="C338" t="str">
            <v>นายนพดล  รุ่งช่วง</v>
          </cell>
          <cell r="D338"/>
          <cell r="E338">
            <v>2</v>
          </cell>
          <cell r="F338"/>
          <cell r="G338"/>
          <cell r="H338" t="str">
            <v>ท่าหิน</v>
          </cell>
          <cell r="I338" t="str">
            <v>สวี</v>
          </cell>
          <cell r="J338" t="str">
            <v>ชุมพร</v>
          </cell>
          <cell r="K338">
            <v>86130</v>
          </cell>
        </row>
        <row r="339">
          <cell r="B339">
            <v>338</v>
          </cell>
          <cell r="C339" t="str">
            <v>นายกิตติศักดิ์  ประทับแก้ว</v>
          </cell>
          <cell r="D339"/>
          <cell r="E339">
            <v>2</v>
          </cell>
          <cell r="F339"/>
          <cell r="G339"/>
          <cell r="H339" t="str">
            <v>ท่าหิน</v>
          </cell>
          <cell r="I339" t="str">
            <v>สวี</v>
          </cell>
          <cell r="J339" t="str">
            <v>ชุมพร</v>
          </cell>
          <cell r="K339">
            <v>86130</v>
          </cell>
        </row>
        <row r="340">
          <cell r="B340">
            <v>339</v>
          </cell>
          <cell r="C340" t="str">
            <v>นางสาววัชราภรณ์  แสงสริย์</v>
          </cell>
          <cell r="D340"/>
          <cell r="E340">
            <v>2</v>
          </cell>
          <cell r="F340"/>
          <cell r="G340"/>
          <cell r="H340" t="str">
            <v>ท่าหิน</v>
          </cell>
          <cell r="I340" t="str">
            <v>สวี</v>
          </cell>
          <cell r="J340" t="str">
            <v>ชุมพร</v>
          </cell>
          <cell r="K340">
            <v>86130</v>
          </cell>
        </row>
        <row r="341">
          <cell r="B341">
            <v>340</v>
          </cell>
          <cell r="C341" t="str">
            <v>นายสมเกียรติ์  วิเวก</v>
          </cell>
          <cell r="D341"/>
          <cell r="E341">
            <v>2</v>
          </cell>
          <cell r="F341"/>
          <cell r="G341"/>
          <cell r="H341" t="str">
            <v>ท่าหิน</v>
          </cell>
          <cell r="I341" t="str">
            <v>สวี</v>
          </cell>
          <cell r="J341" t="str">
            <v>ชุมพร</v>
          </cell>
          <cell r="K341">
            <v>86130</v>
          </cell>
        </row>
        <row r="342">
          <cell r="B342">
            <v>341</v>
          </cell>
          <cell r="C342" t="str">
            <v>นายฉัตรชัย  บุญเทศ</v>
          </cell>
          <cell r="D342"/>
          <cell r="E342">
            <v>2</v>
          </cell>
          <cell r="F342"/>
          <cell r="G342"/>
          <cell r="H342" t="str">
            <v>ท่าหิน</v>
          </cell>
          <cell r="I342" t="str">
            <v>สวี</v>
          </cell>
          <cell r="J342" t="str">
            <v>ชุมพร</v>
          </cell>
          <cell r="K342">
            <v>86130</v>
          </cell>
        </row>
        <row r="343">
          <cell r="B343">
            <v>342</v>
          </cell>
          <cell r="C343" t="str">
            <v>นางสาวอรพรรณ  ยังสุข</v>
          </cell>
          <cell r="D343"/>
          <cell r="E343">
            <v>2</v>
          </cell>
          <cell r="F343"/>
          <cell r="G343"/>
          <cell r="H343" t="str">
            <v>ท่าหิน</v>
          </cell>
          <cell r="I343" t="str">
            <v>สวี</v>
          </cell>
          <cell r="J343" t="str">
            <v>ชุมพร</v>
          </cell>
          <cell r="K343">
            <v>86130</v>
          </cell>
        </row>
        <row r="344">
          <cell r="B344">
            <v>343</v>
          </cell>
          <cell r="C344" t="str">
            <v>นายไพบูล  บุญเทศ</v>
          </cell>
          <cell r="D344"/>
          <cell r="E344">
            <v>2</v>
          </cell>
          <cell r="F344"/>
          <cell r="G344"/>
          <cell r="H344" t="str">
            <v>ท่าหิน</v>
          </cell>
          <cell r="I344" t="str">
            <v>สวี</v>
          </cell>
          <cell r="J344" t="str">
            <v>ชุมพร</v>
          </cell>
          <cell r="K344">
            <v>86130</v>
          </cell>
        </row>
        <row r="345">
          <cell r="B345">
            <v>344</v>
          </cell>
          <cell r="C345" t="str">
            <v>นางสาวสราญวัลลา  ปานชนะ</v>
          </cell>
          <cell r="D345"/>
          <cell r="E345">
            <v>2</v>
          </cell>
          <cell r="F345"/>
          <cell r="G345"/>
          <cell r="H345" t="str">
            <v>ท่าหิน</v>
          </cell>
          <cell r="I345" t="str">
            <v>สวี</v>
          </cell>
          <cell r="J345" t="str">
            <v>ชุมพร</v>
          </cell>
          <cell r="K345">
            <v>86130</v>
          </cell>
        </row>
        <row r="346">
          <cell r="B346">
            <v>345</v>
          </cell>
          <cell r="C346" t="str">
            <v>นายวุฒิพันธ์  ทองสวี</v>
          </cell>
          <cell r="D346"/>
          <cell r="E346">
            <v>2</v>
          </cell>
          <cell r="F346"/>
          <cell r="G346"/>
          <cell r="H346" t="str">
            <v>ท่าหิน</v>
          </cell>
          <cell r="I346" t="str">
            <v>สวี</v>
          </cell>
          <cell r="J346" t="str">
            <v>ชุมพร</v>
          </cell>
          <cell r="K346">
            <v>86130</v>
          </cell>
        </row>
        <row r="347">
          <cell r="B347">
            <v>346</v>
          </cell>
          <cell r="C347" t="str">
            <v>นายสมชาย  ทองสวี</v>
          </cell>
          <cell r="D347"/>
          <cell r="E347">
            <v>2</v>
          </cell>
          <cell r="F347"/>
          <cell r="G347"/>
          <cell r="H347" t="str">
            <v>ท่าหิน</v>
          </cell>
          <cell r="I347" t="str">
            <v>สวี</v>
          </cell>
          <cell r="J347" t="str">
            <v>ชุมพร</v>
          </cell>
          <cell r="K347">
            <v>86130</v>
          </cell>
        </row>
        <row r="348">
          <cell r="B348">
            <v>347</v>
          </cell>
          <cell r="C348" t="str">
            <v>นางสาวชนิสา  นิลทสงค์</v>
          </cell>
          <cell r="D348"/>
          <cell r="E348">
            <v>2</v>
          </cell>
          <cell r="F348"/>
          <cell r="G348"/>
          <cell r="H348" t="str">
            <v>ท่าหิน</v>
          </cell>
          <cell r="I348" t="str">
            <v>สวี</v>
          </cell>
          <cell r="J348" t="str">
            <v>ชุมพร</v>
          </cell>
          <cell r="K348">
            <v>86130</v>
          </cell>
        </row>
        <row r="349">
          <cell r="B349">
            <v>348</v>
          </cell>
          <cell r="C349" t="str">
            <v>นางสุลักษณ์  ทองสวี</v>
          </cell>
          <cell r="D349"/>
          <cell r="E349">
            <v>2</v>
          </cell>
          <cell r="F349"/>
          <cell r="G349"/>
          <cell r="H349" t="str">
            <v>ท่าหิน</v>
          </cell>
          <cell r="I349" t="str">
            <v>สวี</v>
          </cell>
          <cell r="J349" t="str">
            <v>ชุมพร</v>
          </cell>
          <cell r="K349">
            <v>86130</v>
          </cell>
        </row>
        <row r="350">
          <cell r="B350">
            <v>349</v>
          </cell>
          <cell r="C350" t="str">
            <v>นายพูนสิน  บุญเทศ</v>
          </cell>
          <cell r="D350"/>
          <cell r="E350">
            <v>2</v>
          </cell>
          <cell r="F350"/>
          <cell r="G350"/>
          <cell r="H350" t="str">
            <v>ท่าหิน</v>
          </cell>
          <cell r="I350" t="str">
            <v>สวี</v>
          </cell>
          <cell r="J350" t="str">
            <v>ชุมพร</v>
          </cell>
          <cell r="K350">
            <v>86130</v>
          </cell>
        </row>
        <row r="351">
          <cell r="B351">
            <v>350</v>
          </cell>
          <cell r="C351" t="str">
            <v>นางสาวสุพินยา  ราชครองเมือง</v>
          </cell>
          <cell r="D351"/>
          <cell r="E351">
            <v>2</v>
          </cell>
          <cell r="F351"/>
          <cell r="G351"/>
          <cell r="H351" t="str">
            <v>ท่าหิน</v>
          </cell>
          <cell r="I351" t="str">
            <v>สวี</v>
          </cell>
          <cell r="J351" t="str">
            <v>ชุมพร</v>
          </cell>
          <cell r="K351">
            <v>86130</v>
          </cell>
        </row>
        <row r="352">
          <cell r="B352">
            <v>351</v>
          </cell>
          <cell r="C352" t="str">
            <v>นายบุญธรรม  จันทร์แก้ว</v>
          </cell>
          <cell r="D352"/>
          <cell r="E352">
            <v>2</v>
          </cell>
          <cell r="F352"/>
          <cell r="G352"/>
          <cell r="H352" t="str">
            <v>ท่าหิน</v>
          </cell>
          <cell r="I352" t="str">
            <v>สวี</v>
          </cell>
          <cell r="J352" t="str">
            <v>ชุมพร</v>
          </cell>
          <cell r="K352">
            <v>86130</v>
          </cell>
        </row>
        <row r="353">
          <cell r="B353">
            <v>352</v>
          </cell>
          <cell r="C353" t="str">
            <v>นางอรอนงค์  จันทร์แก้ว</v>
          </cell>
          <cell r="D353"/>
          <cell r="E353">
            <v>2</v>
          </cell>
          <cell r="F353"/>
          <cell r="G353"/>
          <cell r="H353" t="str">
            <v>ท่าหิน</v>
          </cell>
          <cell r="I353" t="str">
            <v>สวี</v>
          </cell>
          <cell r="J353" t="str">
            <v>ชุมพร</v>
          </cell>
          <cell r="K353">
            <v>86130</v>
          </cell>
        </row>
        <row r="354">
          <cell r="B354">
            <v>353</v>
          </cell>
          <cell r="C354" t="str">
            <v>นางสาวรติกาญจน์  เกตุนุ้ย</v>
          </cell>
          <cell r="D354"/>
          <cell r="E354">
            <v>2</v>
          </cell>
          <cell r="F354"/>
          <cell r="G354"/>
          <cell r="H354" t="str">
            <v>ท่าหิน</v>
          </cell>
          <cell r="I354" t="str">
            <v>สวี</v>
          </cell>
          <cell r="J354" t="str">
            <v>ชุมพร</v>
          </cell>
          <cell r="K354">
            <v>86130</v>
          </cell>
        </row>
        <row r="355">
          <cell r="B355">
            <v>354</v>
          </cell>
          <cell r="C355" t="str">
            <v>นายอมฤต  เกตุนุ้ย</v>
          </cell>
          <cell r="D355"/>
          <cell r="E355">
            <v>2</v>
          </cell>
          <cell r="F355"/>
          <cell r="G355"/>
          <cell r="H355" t="str">
            <v>ท่าหิน</v>
          </cell>
          <cell r="I355" t="str">
            <v>สวี</v>
          </cell>
          <cell r="J355" t="str">
            <v>ชุมพร</v>
          </cell>
          <cell r="K355">
            <v>86130</v>
          </cell>
        </row>
        <row r="356">
          <cell r="B356">
            <v>355</v>
          </cell>
          <cell r="C356" t="str">
            <v>นายวสันต์  แสงสุริย์</v>
          </cell>
          <cell r="D356"/>
          <cell r="E356">
            <v>9</v>
          </cell>
          <cell r="F356"/>
          <cell r="G356"/>
          <cell r="H356" t="str">
            <v>ท่าหิน</v>
          </cell>
          <cell r="I356" t="str">
            <v>สวี</v>
          </cell>
          <cell r="J356" t="str">
            <v>ชุมพร</v>
          </cell>
          <cell r="K356">
            <v>86130</v>
          </cell>
        </row>
        <row r="357">
          <cell r="B357">
            <v>356</v>
          </cell>
          <cell r="C357" t="str">
            <v>นางสาววลัยพร  แสงทองคำ</v>
          </cell>
          <cell r="D357"/>
          <cell r="E357">
            <v>9</v>
          </cell>
          <cell r="F357"/>
          <cell r="G357"/>
          <cell r="H357" t="str">
            <v>ท่าหิน</v>
          </cell>
          <cell r="I357" t="str">
            <v>สวี</v>
          </cell>
          <cell r="J357" t="str">
            <v>ชุมพร</v>
          </cell>
          <cell r="K357">
            <v>86130</v>
          </cell>
        </row>
        <row r="358">
          <cell r="B358">
            <v>357</v>
          </cell>
          <cell r="C358" t="str">
            <v>นางประพิศ  แสงทองคำ</v>
          </cell>
          <cell r="D358"/>
          <cell r="E358">
            <v>9</v>
          </cell>
          <cell r="F358"/>
          <cell r="G358"/>
          <cell r="H358" t="str">
            <v>ท่าหิน</v>
          </cell>
          <cell r="I358" t="str">
            <v>สวี</v>
          </cell>
          <cell r="J358" t="str">
            <v>ชุมพร</v>
          </cell>
          <cell r="K358">
            <v>86130</v>
          </cell>
        </row>
        <row r="359">
          <cell r="B359">
            <v>358</v>
          </cell>
          <cell r="C359" t="str">
            <v>นางสารภี  พ่วงระย้า</v>
          </cell>
          <cell r="D359"/>
          <cell r="E359">
            <v>9</v>
          </cell>
          <cell r="F359"/>
          <cell r="G359"/>
          <cell r="H359" t="str">
            <v>ท่าหิน</v>
          </cell>
          <cell r="I359" t="str">
            <v>สวี</v>
          </cell>
          <cell r="J359" t="str">
            <v>ชุมพร</v>
          </cell>
          <cell r="K359">
            <v>86130</v>
          </cell>
        </row>
        <row r="360">
          <cell r="B360">
            <v>359</v>
          </cell>
          <cell r="C360" t="str">
            <v>นางสาวอัจฉราภรณ์  สุดสวาท</v>
          </cell>
          <cell r="D360"/>
          <cell r="E360">
            <v>9</v>
          </cell>
          <cell r="F360"/>
          <cell r="G360"/>
          <cell r="H360" t="str">
            <v>ท่าหิน</v>
          </cell>
          <cell r="I360" t="str">
            <v>สวี</v>
          </cell>
          <cell r="J360" t="str">
            <v>ชุมพร</v>
          </cell>
          <cell r="K360">
            <v>86130</v>
          </cell>
        </row>
        <row r="361">
          <cell r="B361">
            <v>360</v>
          </cell>
          <cell r="C361" t="str">
            <v>นายนภดล  รุ่งช่วง</v>
          </cell>
          <cell r="D361"/>
          <cell r="E361">
            <v>9</v>
          </cell>
          <cell r="F361"/>
          <cell r="G361"/>
          <cell r="H361" t="str">
            <v>ท่าหิน</v>
          </cell>
          <cell r="I361" t="str">
            <v>สวี</v>
          </cell>
          <cell r="J361" t="str">
            <v>ชุมพร</v>
          </cell>
          <cell r="K361">
            <v>86130</v>
          </cell>
        </row>
        <row r="362">
          <cell r="B362">
            <v>361</v>
          </cell>
          <cell r="C362" t="str">
            <v>นายบัณฑิต  รุ่งช่วง</v>
          </cell>
          <cell r="D362"/>
          <cell r="E362">
            <v>9</v>
          </cell>
          <cell r="F362"/>
          <cell r="G362"/>
          <cell r="H362" t="str">
            <v>ท่าหิน</v>
          </cell>
          <cell r="I362" t="str">
            <v>สวี</v>
          </cell>
          <cell r="J362" t="str">
            <v>ชุมพร</v>
          </cell>
          <cell r="K362">
            <v>86130</v>
          </cell>
        </row>
        <row r="363">
          <cell r="B363">
            <v>362</v>
          </cell>
          <cell r="C363" t="str">
            <v>นายบุญเสริฐ  สุดสวาท</v>
          </cell>
          <cell r="D363"/>
          <cell r="E363">
            <v>9</v>
          </cell>
          <cell r="F363"/>
          <cell r="G363"/>
          <cell r="H363" t="str">
            <v>ท่าหิน</v>
          </cell>
          <cell r="I363" t="str">
            <v>สวี</v>
          </cell>
          <cell r="J363" t="str">
            <v>ชุมพร</v>
          </cell>
          <cell r="K363">
            <v>86130</v>
          </cell>
        </row>
        <row r="364">
          <cell r="B364">
            <v>363</v>
          </cell>
          <cell r="C364" t="str">
            <v>นายธีรศักดิ์  สุดสวาท</v>
          </cell>
          <cell r="D364"/>
          <cell r="E364">
            <v>9</v>
          </cell>
          <cell r="F364"/>
          <cell r="G364"/>
          <cell r="H364" t="str">
            <v>ท่าหิน</v>
          </cell>
          <cell r="I364" t="str">
            <v>สวี</v>
          </cell>
          <cell r="J364" t="str">
            <v>ชุมพร</v>
          </cell>
          <cell r="K364">
            <v>86130</v>
          </cell>
        </row>
        <row r="365">
          <cell r="B365">
            <v>364</v>
          </cell>
          <cell r="C365" t="str">
            <v>นางปราณี  ถึงสงคราม</v>
          </cell>
          <cell r="D365"/>
          <cell r="E365">
            <v>9</v>
          </cell>
          <cell r="F365"/>
          <cell r="G365"/>
          <cell r="H365" t="str">
            <v>ท่าหิน</v>
          </cell>
          <cell r="I365" t="str">
            <v>สวี</v>
          </cell>
          <cell r="J365" t="str">
            <v>ชุมพร</v>
          </cell>
          <cell r="K365">
            <v>86130</v>
          </cell>
        </row>
        <row r="366">
          <cell r="B366">
            <v>365</v>
          </cell>
          <cell r="C366" t="str">
            <v>นายวีระยุทธ  ภู่ขันเงิน</v>
          </cell>
          <cell r="D366"/>
          <cell r="E366">
            <v>9</v>
          </cell>
          <cell r="F366"/>
          <cell r="G366"/>
          <cell r="H366" t="str">
            <v>ท่าหิน</v>
          </cell>
          <cell r="I366" t="str">
            <v>สวี</v>
          </cell>
          <cell r="J366" t="str">
            <v>ชุมพร</v>
          </cell>
          <cell r="K366">
            <v>86130</v>
          </cell>
        </row>
        <row r="367">
          <cell r="B367">
            <v>366</v>
          </cell>
          <cell r="C367" t="str">
            <v>นางสาวเนตรนภา  พัวพันธ์</v>
          </cell>
          <cell r="D367"/>
          <cell r="E367">
            <v>9</v>
          </cell>
          <cell r="F367"/>
          <cell r="G367"/>
          <cell r="H367" t="str">
            <v>ท่าหิน</v>
          </cell>
          <cell r="I367" t="str">
            <v>สวี</v>
          </cell>
          <cell r="J367" t="str">
            <v>ชุมพร</v>
          </cell>
          <cell r="K367">
            <v>86130</v>
          </cell>
        </row>
        <row r="368">
          <cell r="B368">
            <v>367</v>
          </cell>
          <cell r="C368" t="str">
            <v>นายธีระยุทธ  แสนแก้ว</v>
          </cell>
          <cell r="D368"/>
          <cell r="E368">
            <v>9</v>
          </cell>
          <cell r="F368"/>
          <cell r="G368"/>
          <cell r="H368" t="str">
            <v>ท่าหิน</v>
          </cell>
          <cell r="I368" t="str">
            <v>สวี</v>
          </cell>
          <cell r="J368" t="str">
            <v>ชุมพร</v>
          </cell>
          <cell r="K368">
            <v>86130</v>
          </cell>
        </row>
        <row r="369">
          <cell r="B369">
            <v>368</v>
          </cell>
          <cell r="C369" t="str">
            <v>นายบัญชา  นุ่นเขาอ้อ</v>
          </cell>
          <cell r="D369"/>
          <cell r="E369">
            <v>9</v>
          </cell>
          <cell r="F369"/>
          <cell r="G369"/>
          <cell r="H369" t="str">
            <v>ท่าหิน</v>
          </cell>
          <cell r="I369" t="str">
            <v>สวี</v>
          </cell>
          <cell r="J369" t="str">
            <v>ชุมพร</v>
          </cell>
          <cell r="K369">
            <v>86130</v>
          </cell>
        </row>
        <row r="370">
          <cell r="B370">
            <v>369</v>
          </cell>
          <cell r="C370" t="str">
            <v>นางสาวอรสา  ภิมล</v>
          </cell>
          <cell r="D370"/>
          <cell r="E370">
            <v>9</v>
          </cell>
          <cell r="F370"/>
          <cell r="G370"/>
          <cell r="H370" t="str">
            <v>ท่าหิน</v>
          </cell>
          <cell r="I370" t="str">
            <v>สวี</v>
          </cell>
          <cell r="J370" t="str">
            <v>ชุมพร</v>
          </cell>
          <cell r="K370">
            <v>86130</v>
          </cell>
        </row>
        <row r="371">
          <cell r="B371">
            <v>370</v>
          </cell>
          <cell r="C371" t="str">
            <v>นายวิชิต  วรสิงห์</v>
          </cell>
          <cell r="D371"/>
          <cell r="E371">
            <v>9</v>
          </cell>
          <cell r="F371"/>
          <cell r="G371"/>
          <cell r="H371" t="str">
            <v>ท่าหิน</v>
          </cell>
          <cell r="I371" t="str">
            <v>สวี</v>
          </cell>
          <cell r="J371" t="str">
            <v>ชุมพร</v>
          </cell>
          <cell r="K371">
            <v>86130</v>
          </cell>
        </row>
        <row r="372">
          <cell r="B372">
            <v>371</v>
          </cell>
          <cell r="C372" t="str">
            <v>นางวรรณี  เย็นบ้านควน</v>
          </cell>
          <cell r="D372"/>
          <cell r="E372">
            <v>9</v>
          </cell>
          <cell r="F372"/>
          <cell r="G372"/>
          <cell r="H372" t="str">
            <v>ท่าหิน</v>
          </cell>
          <cell r="I372" t="str">
            <v>สวี</v>
          </cell>
          <cell r="J372" t="str">
            <v>ชุมพร</v>
          </cell>
          <cell r="K372">
            <v>86130</v>
          </cell>
        </row>
        <row r="373">
          <cell r="B373">
            <v>372</v>
          </cell>
          <cell r="C373" t="str">
            <v>นางดับ  พิมล</v>
          </cell>
          <cell r="D373"/>
          <cell r="E373">
            <v>9</v>
          </cell>
          <cell r="F373"/>
          <cell r="G373"/>
          <cell r="H373" t="str">
            <v>ท่าหิน</v>
          </cell>
          <cell r="I373" t="str">
            <v>สวี</v>
          </cell>
          <cell r="J373" t="str">
            <v>ชุมพร</v>
          </cell>
          <cell r="K373">
            <v>86130</v>
          </cell>
        </row>
        <row r="374">
          <cell r="B374">
            <v>373</v>
          </cell>
          <cell r="C374" t="str">
            <v>นางโกลน  พรหมเรือง</v>
          </cell>
          <cell r="D374"/>
          <cell r="E374">
            <v>9</v>
          </cell>
          <cell r="F374"/>
          <cell r="G374"/>
          <cell r="H374" t="str">
            <v>ท่าหิน</v>
          </cell>
          <cell r="I374" t="str">
            <v>สวี</v>
          </cell>
          <cell r="J374" t="str">
            <v>ชุมพร</v>
          </cell>
          <cell r="K374">
            <v>86130</v>
          </cell>
        </row>
        <row r="375">
          <cell r="B375">
            <v>374</v>
          </cell>
          <cell r="C375" t="str">
            <v>นางสาวอัครยา  พิมล</v>
          </cell>
          <cell r="D375"/>
          <cell r="E375">
            <v>9</v>
          </cell>
          <cell r="F375"/>
          <cell r="G375"/>
          <cell r="H375" t="str">
            <v>ท่าหิน</v>
          </cell>
          <cell r="I375" t="str">
            <v>สวี</v>
          </cell>
          <cell r="J375" t="str">
            <v>ชุมพร</v>
          </cell>
          <cell r="K375">
            <v>86130</v>
          </cell>
        </row>
        <row r="376">
          <cell r="B376">
            <v>375</v>
          </cell>
          <cell r="C376" t="str">
            <v>นางสาวณัฏฐณิชา  นวลมะริด</v>
          </cell>
          <cell r="D376"/>
          <cell r="E376">
            <v>9</v>
          </cell>
          <cell r="F376"/>
          <cell r="G376"/>
          <cell r="H376" t="str">
            <v>ท่าหิน</v>
          </cell>
          <cell r="I376" t="str">
            <v>สวี</v>
          </cell>
          <cell r="J376" t="str">
            <v>ชุมพร</v>
          </cell>
          <cell r="K376">
            <v>86130</v>
          </cell>
        </row>
        <row r="377">
          <cell r="B377">
            <v>376</v>
          </cell>
          <cell r="C377" t="str">
            <v>นางรำพรรณ  เขจรบุตร</v>
          </cell>
          <cell r="D377"/>
          <cell r="E377">
            <v>9</v>
          </cell>
          <cell r="F377"/>
          <cell r="G377"/>
          <cell r="H377" t="str">
            <v>ท่าหิน</v>
          </cell>
          <cell r="I377" t="str">
            <v>สวี</v>
          </cell>
          <cell r="J377" t="str">
            <v>ชุมพร</v>
          </cell>
          <cell r="K377">
            <v>86130</v>
          </cell>
        </row>
        <row r="378">
          <cell r="B378">
            <v>377</v>
          </cell>
          <cell r="C378" t="str">
            <v>นางวันทนา  จิตประสาร</v>
          </cell>
          <cell r="D378"/>
          <cell r="E378">
            <v>9</v>
          </cell>
          <cell r="F378"/>
          <cell r="G378"/>
          <cell r="H378" t="str">
            <v>ท่าหิน</v>
          </cell>
          <cell r="I378" t="str">
            <v>สวี</v>
          </cell>
          <cell r="J378" t="str">
            <v>ชุมพร</v>
          </cell>
          <cell r="K378">
            <v>86130</v>
          </cell>
        </row>
        <row r="379">
          <cell r="B379">
            <v>378</v>
          </cell>
          <cell r="C379" t="str">
            <v>นายบุญรับ  สุขเจริญ</v>
          </cell>
          <cell r="D379"/>
          <cell r="E379">
            <v>9</v>
          </cell>
          <cell r="F379"/>
          <cell r="G379"/>
          <cell r="H379" t="str">
            <v>ท่าหิน</v>
          </cell>
          <cell r="I379" t="str">
            <v>สวี</v>
          </cell>
          <cell r="J379" t="str">
            <v>ชุมพร</v>
          </cell>
          <cell r="K379">
            <v>86130</v>
          </cell>
        </row>
        <row r="380">
          <cell r="B380">
            <v>379</v>
          </cell>
          <cell r="C380" t="str">
            <v>นายบัณฑิต  ยังสุข</v>
          </cell>
          <cell r="D380"/>
          <cell r="E380">
            <v>2</v>
          </cell>
          <cell r="F380"/>
          <cell r="G380"/>
          <cell r="H380" t="str">
            <v>ท่าหิน</v>
          </cell>
          <cell r="I380" t="str">
            <v>สวี</v>
          </cell>
          <cell r="J380" t="str">
            <v>ชุมพร</v>
          </cell>
          <cell r="K380">
            <v>86130</v>
          </cell>
        </row>
        <row r="381">
          <cell r="B381">
            <v>380</v>
          </cell>
          <cell r="C381" t="str">
            <v>นายโกศล  ยังสุข</v>
          </cell>
          <cell r="D381"/>
          <cell r="E381">
            <v>2</v>
          </cell>
          <cell r="F381"/>
          <cell r="G381"/>
          <cell r="H381" t="str">
            <v>ท่าหิน</v>
          </cell>
          <cell r="I381" t="str">
            <v>สวี</v>
          </cell>
          <cell r="J381" t="str">
            <v>ชุมพร</v>
          </cell>
          <cell r="K381">
            <v>86130</v>
          </cell>
        </row>
        <row r="382">
          <cell r="B382">
            <v>381</v>
          </cell>
          <cell r="C382" t="str">
            <v>นายโกสิน  ยังสุข</v>
          </cell>
          <cell r="D382"/>
          <cell r="E382">
            <v>2</v>
          </cell>
          <cell r="F382"/>
          <cell r="G382"/>
          <cell r="H382" t="str">
            <v>ท่าหิน</v>
          </cell>
          <cell r="I382" t="str">
            <v>สวี</v>
          </cell>
          <cell r="J382" t="str">
            <v>ชุมพร</v>
          </cell>
          <cell r="K382">
            <v>86130</v>
          </cell>
        </row>
        <row r="383">
          <cell r="B383">
            <v>382</v>
          </cell>
          <cell r="C383" t="str">
            <v>นางสาวสิรินาถ  ปลอดสุวรรณ</v>
          </cell>
          <cell r="D383"/>
          <cell r="E383">
            <v>2</v>
          </cell>
          <cell r="F383"/>
          <cell r="G383"/>
          <cell r="H383" t="str">
            <v>ท่าหิน</v>
          </cell>
          <cell r="I383" t="str">
            <v>สวี</v>
          </cell>
          <cell r="J383" t="str">
            <v>ชุมพร</v>
          </cell>
          <cell r="K383">
            <v>86130</v>
          </cell>
        </row>
        <row r="384">
          <cell r="B384">
            <v>383</v>
          </cell>
          <cell r="C384" t="str">
            <v>นางเสาวภา  บุญเทศ</v>
          </cell>
          <cell r="D384"/>
          <cell r="E384">
            <v>2</v>
          </cell>
          <cell r="F384"/>
          <cell r="G384"/>
          <cell r="H384" t="str">
            <v>ท่าหิน</v>
          </cell>
          <cell r="I384" t="str">
            <v>สวี</v>
          </cell>
          <cell r="J384" t="str">
            <v>ชุมพร</v>
          </cell>
          <cell r="K384">
            <v>86130</v>
          </cell>
        </row>
        <row r="385">
          <cell r="B385">
            <v>384</v>
          </cell>
          <cell r="C385" t="str">
            <v>นายเสรี  บุญเทศ</v>
          </cell>
          <cell r="D385"/>
          <cell r="E385">
            <v>2</v>
          </cell>
          <cell r="F385"/>
          <cell r="G385"/>
          <cell r="H385" t="str">
            <v>ท่าหิน</v>
          </cell>
          <cell r="I385" t="str">
            <v>สวี</v>
          </cell>
          <cell r="J385" t="str">
            <v>ชุมพร</v>
          </cell>
          <cell r="K385">
            <v>86130</v>
          </cell>
        </row>
        <row r="386">
          <cell r="B386">
            <v>385</v>
          </cell>
          <cell r="C386" t="str">
            <v>นายจารุวัฒน์  คุ้มครอง</v>
          </cell>
          <cell r="D386"/>
          <cell r="E386">
            <v>2</v>
          </cell>
          <cell r="F386"/>
          <cell r="G386"/>
          <cell r="H386" t="str">
            <v>ท่าหิน</v>
          </cell>
          <cell r="I386" t="str">
            <v>สวี</v>
          </cell>
          <cell r="J386" t="str">
            <v>ชุมพร</v>
          </cell>
          <cell r="K386">
            <v>86130</v>
          </cell>
        </row>
        <row r="387">
          <cell r="B387">
            <v>386</v>
          </cell>
          <cell r="C387" t="str">
            <v>นายธนาชัย  อุดมผล</v>
          </cell>
          <cell r="D387"/>
          <cell r="E387">
            <v>2</v>
          </cell>
          <cell r="F387"/>
          <cell r="G387"/>
          <cell r="H387" t="str">
            <v>ท่าหิน</v>
          </cell>
          <cell r="I387" t="str">
            <v>สวี</v>
          </cell>
          <cell r="J387" t="str">
            <v>ชุมพร</v>
          </cell>
          <cell r="K387">
            <v>86130</v>
          </cell>
        </row>
        <row r="388">
          <cell r="B388">
            <v>387</v>
          </cell>
          <cell r="C388" t="str">
            <v>นางสาววาราพร  ยังสุข</v>
          </cell>
          <cell r="D388"/>
          <cell r="E388">
            <v>2</v>
          </cell>
          <cell r="F388"/>
          <cell r="G388"/>
          <cell r="H388" t="str">
            <v>ท่าหิน</v>
          </cell>
          <cell r="I388" t="str">
            <v>สวี</v>
          </cell>
          <cell r="J388" t="str">
            <v>ชุมพร</v>
          </cell>
          <cell r="K388">
            <v>86130</v>
          </cell>
        </row>
        <row r="389">
          <cell r="B389">
            <v>388</v>
          </cell>
          <cell r="C389" t="str">
            <v>นายนพดล  แท่นศิลา</v>
          </cell>
          <cell r="D389"/>
          <cell r="E389">
            <v>2</v>
          </cell>
          <cell r="F389"/>
          <cell r="G389"/>
          <cell r="H389" t="str">
            <v>ท่าหิน</v>
          </cell>
          <cell r="I389" t="str">
            <v>สวี</v>
          </cell>
          <cell r="J389" t="str">
            <v>ชุมพร</v>
          </cell>
          <cell r="K389">
            <v>86130</v>
          </cell>
        </row>
        <row r="390">
          <cell r="B390">
            <v>389</v>
          </cell>
          <cell r="C390" t="str">
            <v>นางพรรณี  จินาหุน</v>
          </cell>
          <cell r="D390"/>
          <cell r="E390">
            <v>2</v>
          </cell>
          <cell r="F390"/>
          <cell r="G390"/>
          <cell r="H390" t="str">
            <v>ท่าหิน</v>
          </cell>
          <cell r="I390" t="str">
            <v>สวี</v>
          </cell>
          <cell r="J390" t="str">
            <v>ชุมพร</v>
          </cell>
          <cell r="K390">
            <v>86130</v>
          </cell>
        </row>
        <row r="391">
          <cell r="B391">
            <v>390</v>
          </cell>
          <cell r="C391" t="str">
            <v>นายโกสินทร์  จินาหุน</v>
          </cell>
          <cell r="D391"/>
          <cell r="E391">
            <v>2</v>
          </cell>
          <cell r="F391"/>
          <cell r="G391"/>
          <cell r="H391" t="str">
            <v>ท่าหิน</v>
          </cell>
          <cell r="I391" t="str">
            <v>สวี</v>
          </cell>
          <cell r="J391" t="str">
            <v>ชุมพร</v>
          </cell>
          <cell r="K391">
            <v>86130</v>
          </cell>
        </row>
        <row r="392">
          <cell r="B392">
            <v>391</v>
          </cell>
          <cell r="C392" t="str">
            <v>นายโสภณ  พิมาน</v>
          </cell>
          <cell r="D392"/>
          <cell r="E392">
            <v>2</v>
          </cell>
          <cell r="F392"/>
          <cell r="G392"/>
          <cell r="H392" t="str">
            <v>ท่าหิน</v>
          </cell>
          <cell r="I392" t="str">
            <v>สวี</v>
          </cell>
          <cell r="J392" t="str">
            <v>ชุมพร</v>
          </cell>
          <cell r="K392">
            <v>86130</v>
          </cell>
        </row>
        <row r="393">
          <cell r="B393">
            <v>392</v>
          </cell>
          <cell r="C393" t="str">
            <v>นางสาวชนกนันท์  รุ่งช่วง</v>
          </cell>
          <cell r="D393"/>
          <cell r="E393">
            <v>2</v>
          </cell>
          <cell r="F393"/>
          <cell r="G393"/>
          <cell r="H393" t="str">
            <v>ท่าหิน</v>
          </cell>
          <cell r="I393" t="str">
            <v>สวี</v>
          </cell>
          <cell r="J393" t="str">
            <v>ชุมพร</v>
          </cell>
          <cell r="K393">
            <v>86130</v>
          </cell>
        </row>
        <row r="394">
          <cell r="B394">
            <v>393</v>
          </cell>
          <cell r="C394" t="str">
            <v>นางสาววรัญญา  องอาจ</v>
          </cell>
          <cell r="D394"/>
          <cell r="E394">
            <v>2</v>
          </cell>
          <cell r="F394"/>
          <cell r="G394"/>
          <cell r="H394" t="str">
            <v>ท่าหิน</v>
          </cell>
          <cell r="I394" t="str">
            <v>สวี</v>
          </cell>
          <cell r="J394" t="str">
            <v>ชุมพร</v>
          </cell>
          <cell r="K394">
            <v>86130</v>
          </cell>
        </row>
        <row r="395">
          <cell r="B395">
            <v>394</v>
          </cell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B396">
            <v>395</v>
          </cell>
          <cell r="C396" t="str">
            <v>นายสมชาย  คงมี</v>
          </cell>
          <cell r="D396" t="str">
            <v xml:space="preserve">79/4 </v>
          </cell>
          <cell r="E396">
            <v>9</v>
          </cell>
          <cell r="F396"/>
          <cell r="G396"/>
          <cell r="H396" t="str">
            <v>ท่าหิน</v>
          </cell>
          <cell r="I396" t="str">
            <v>สวี</v>
          </cell>
          <cell r="J396" t="str">
            <v>ชุมพร</v>
          </cell>
          <cell r="K396">
            <v>86130</v>
          </cell>
        </row>
        <row r="397">
          <cell r="B397">
            <v>396</v>
          </cell>
          <cell r="C397" t="str">
            <v>นายไพสิทธิ์  บุญกูล</v>
          </cell>
          <cell r="D397" t="str">
            <v>98/2</v>
          </cell>
          <cell r="E397">
            <v>4</v>
          </cell>
          <cell r="F397"/>
          <cell r="G397"/>
          <cell r="H397" t="str">
            <v>ท่าหิน</v>
          </cell>
          <cell r="I397" t="str">
            <v>สวี</v>
          </cell>
          <cell r="J397" t="str">
            <v>ชุมพร</v>
          </cell>
          <cell r="K397">
            <v>86130</v>
          </cell>
        </row>
        <row r="398">
          <cell r="B398">
            <v>397</v>
          </cell>
          <cell r="C398" t="str">
            <v>นายยงยุทธ  ใจเย็น</v>
          </cell>
          <cell r="D398" t="str">
            <v>87/2</v>
          </cell>
          <cell r="E398">
            <v>4</v>
          </cell>
          <cell r="F398"/>
          <cell r="G398"/>
          <cell r="H398" t="str">
            <v>ท่าหิน</v>
          </cell>
          <cell r="I398" t="str">
            <v>สวี</v>
          </cell>
          <cell r="J398" t="str">
            <v>ชุมพร</v>
          </cell>
          <cell r="K398">
            <v>86130</v>
          </cell>
        </row>
        <row r="399">
          <cell r="B399">
            <v>398</v>
          </cell>
          <cell r="C399" t="str">
            <v xml:space="preserve">นางสาววไลพรเกิดเขาทะลุ  </v>
          </cell>
          <cell r="D399">
            <v>81</v>
          </cell>
          <cell r="E399">
            <v>9</v>
          </cell>
          <cell r="F399"/>
          <cell r="G399"/>
          <cell r="H399" t="str">
            <v>ท่าหิน</v>
          </cell>
          <cell r="I399" t="str">
            <v>สวี</v>
          </cell>
          <cell r="J399" t="str">
            <v>ชุมพร</v>
          </cell>
          <cell r="K399">
            <v>86130</v>
          </cell>
        </row>
        <row r="400">
          <cell r="B400">
            <v>399</v>
          </cell>
          <cell r="C400" t="str">
            <v>นายจาตุรงค์  ง่วนชู</v>
          </cell>
          <cell r="D400"/>
          <cell r="E400"/>
          <cell r="F400"/>
          <cell r="G400"/>
          <cell r="H400"/>
          <cell r="I400"/>
          <cell r="J400"/>
          <cell r="K400"/>
        </row>
        <row r="401">
          <cell r="B401">
            <v>400</v>
          </cell>
          <cell r="C401" t="str">
            <v>นางพรรธิภา  อิ่มทั่ว</v>
          </cell>
          <cell r="D401" t="str">
            <v>54/2</v>
          </cell>
          <cell r="E401">
            <v>4</v>
          </cell>
          <cell r="F401"/>
          <cell r="G401"/>
          <cell r="H401" t="str">
            <v>ท่าหิน</v>
          </cell>
          <cell r="I401" t="str">
            <v>สวี</v>
          </cell>
          <cell r="J401" t="str">
            <v>ชุมพร</v>
          </cell>
          <cell r="K401">
            <v>86131</v>
          </cell>
        </row>
        <row r="402">
          <cell r="B402">
            <v>401</v>
          </cell>
          <cell r="C402" t="str">
            <v>นายสุชาติ  มั่นสกุล</v>
          </cell>
          <cell r="D402" t="str">
            <v>41/3</v>
          </cell>
          <cell r="E402">
            <v>3</v>
          </cell>
          <cell r="F402"/>
          <cell r="G402"/>
          <cell r="H402" t="str">
            <v>ท่าหิน</v>
          </cell>
          <cell r="I402" t="str">
            <v>สวี</v>
          </cell>
          <cell r="J402" t="str">
            <v>ชุมพร</v>
          </cell>
          <cell r="K402">
            <v>86130</v>
          </cell>
        </row>
        <row r="403">
          <cell r="B403">
            <v>402</v>
          </cell>
          <cell r="C403" t="str">
            <v>นางสาวรุ่งนภา  หนุนช่วย</v>
          </cell>
          <cell r="D403" t="str">
            <v>1/1</v>
          </cell>
          <cell r="E403">
            <v>5</v>
          </cell>
          <cell r="F403"/>
          <cell r="G403"/>
          <cell r="H403" t="str">
            <v>ท่าหิน</v>
          </cell>
          <cell r="I403" t="str">
            <v>สวี</v>
          </cell>
          <cell r="J403" t="str">
            <v>ชุมพร</v>
          </cell>
          <cell r="K403">
            <v>86130</v>
          </cell>
        </row>
        <row r="404">
          <cell r="B404">
            <v>403</v>
          </cell>
          <cell r="C404" t="str">
            <v>นายธีระพงษ์  อาจหาญ</v>
          </cell>
          <cell r="D404" t="str">
            <v>1/2</v>
          </cell>
          <cell r="E404">
            <v>1</v>
          </cell>
          <cell r="F404"/>
          <cell r="G404"/>
          <cell r="H404" t="str">
            <v>ท่าหิน</v>
          </cell>
          <cell r="I404" t="str">
            <v>สวี</v>
          </cell>
          <cell r="J404" t="str">
            <v>ชุมพร</v>
          </cell>
          <cell r="K404">
            <v>86130</v>
          </cell>
        </row>
        <row r="405">
          <cell r="B405">
            <v>404</v>
          </cell>
          <cell r="C405" t="str">
            <v>นายอนันต์  นิสี</v>
          </cell>
          <cell r="D405">
            <v>7</v>
          </cell>
          <cell r="E405">
            <v>1</v>
          </cell>
          <cell r="F405"/>
          <cell r="G405"/>
          <cell r="H405" t="str">
            <v>ท่าหิน</v>
          </cell>
          <cell r="I405" t="str">
            <v>สวี</v>
          </cell>
          <cell r="J405" t="str">
            <v>ชุมพร</v>
          </cell>
          <cell r="K405">
            <v>86130</v>
          </cell>
        </row>
        <row r="406">
          <cell r="B406">
            <v>405</v>
          </cell>
          <cell r="C406" t="str">
            <v>นางสาวลัดดาวัลย์  บุญพัฒน์</v>
          </cell>
          <cell r="D406">
            <v>7</v>
          </cell>
          <cell r="E406">
            <v>8</v>
          </cell>
          <cell r="F406"/>
          <cell r="G406"/>
          <cell r="H406" t="str">
            <v>ท่าหิน</v>
          </cell>
          <cell r="I406" t="str">
            <v>สวี</v>
          </cell>
          <cell r="J406" t="str">
            <v>ชุมพร</v>
          </cell>
          <cell r="K406">
            <v>86130</v>
          </cell>
        </row>
        <row r="407">
          <cell r="B407">
            <v>406</v>
          </cell>
          <cell r="C407" t="str">
            <v>นายเรืองศักดิ์  ธนูศิลป์</v>
          </cell>
          <cell r="D407">
            <v>45</v>
          </cell>
          <cell r="E407">
            <v>6</v>
          </cell>
          <cell r="F407"/>
          <cell r="G407"/>
          <cell r="H407" t="str">
            <v>ท่าหิน</v>
          </cell>
          <cell r="I407" t="str">
            <v>สวี</v>
          </cell>
          <cell r="J407" t="str">
            <v>ชุมพร</v>
          </cell>
          <cell r="K407">
            <v>86130</v>
          </cell>
        </row>
        <row r="408">
          <cell r="B408">
            <v>407</v>
          </cell>
          <cell r="C408" t="str">
            <v>นายเอกสิทธิ์  พรหมรัตน์</v>
          </cell>
          <cell r="D408">
            <v>63</v>
          </cell>
          <cell r="E408">
            <v>6</v>
          </cell>
          <cell r="F408"/>
          <cell r="G408"/>
          <cell r="H408" t="str">
            <v>ท่าหิน</v>
          </cell>
          <cell r="I408" t="str">
            <v>สวี</v>
          </cell>
          <cell r="J408" t="str">
            <v>ชุมพร</v>
          </cell>
          <cell r="K408">
            <v>86130</v>
          </cell>
        </row>
        <row r="409">
          <cell r="B409">
            <v>408</v>
          </cell>
          <cell r="C409" t="str">
            <v>นางพิมพา  ถึงเสียบญวน</v>
          </cell>
          <cell r="D409">
            <v>10</v>
          </cell>
          <cell r="E409">
            <v>7</v>
          </cell>
          <cell r="F409"/>
          <cell r="G409"/>
          <cell r="H409" t="str">
            <v>ท่าหิน</v>
          </cell>
          <cell r="I409" t="str">
            <v>สวี</v>
          </cell>
          <cell r="J409" t="str">
            <v>ชุมพร</v>
          </cell>
          <cell r="K409">
            <v>86130</v>
          </cell>
        </row>
        <row r="410">
          <cell r="B410">
            <v>409</v>
          </cell>
          <cell r="C410" t="str">
            <v>นายนพดล  บุญเทศ</v>
          </cell>
          <cell r="D410" t="str">
            <v>46/2</v>
          </cell>
          <cell r="E410">
            <v>2</v>
          </cell>
          <cell r="F410"/>
          <cell r="G410"/>
          <cell r="H410" t="str">
            <v>ท่าหิน</v>
          </cell>
          <cell r="I410" t="str">
            <v>สวี</v>
          </cell>
          <cell r="J410" t="str">
            <v>ชุมพร</v>
          </cell>
          <cell r="K410">
            <v>86130</v>
          </cell>
        </row>
        <row r="411">
          <cell r="B411">
            <v>410</v>
          </cell>
          <cell r="C411" t="str">
            <v>นางผกา  วานวงค์</v>
          </cell>
          <cell r="D411" t="str">
            <v>46/5</v>
          </cell>
          <cell r="E411">
            <v>2</v>
          </cell>
          <cell r="F411"/>
          <cell r="G411"/>
          <cell r="H411" t="str">
            <v>ท่าหิน</v>
          </cell>
          <cell r="I411" t="str">
            <v>สวี</v>
          </cell>
          <cell r="J411" t="str">
            <v>ชุมพร</v>
          </cell>
          <cell r="K411">
            <v>86130</v>
          </cell>
        </row>
        <row r="412">
          <cell r="B412">
            <v>411</v>
          </cell>
          <cell r="C412" t="str">
            <v>นางสาวศิริลักษณ์  มุลกุณี</v>
          </cell>
          <cell r="D412">
            <v>57</v>
          </cell>
          <cell r="E412">
            <v>4</v>
          </cell>
          <cell r="F412"/>
          <cell r="G412"/>
          <cell r="H412" t="str">
            <v>ท่าหิน</v>
          </cell>
          <cell r="I412" t="str">
            <v>สวี</v>
          </cell>
          <cell r="J412" t="str">
            <v>ชุมพร</v>
          </cell>
          <cell r="K412">
            <v>86130</v>
          </cell>
        </row>
        <row r="413">
          <cell r="B413">
            <v>412</v>
          </cell>
          <cell r="C413" t="str">
            <v>นางสาวอมร  ศรีละวรรณ์</v>
          </cell>
          <cell r="D413" t="str">
            <v>40/4</v>
          </cell>
          <cell r="E413">
            <v>3</v>
          </cell>
          <cell r="F413"/>
          <cell r="G413"/>
          <cell r="H413" t="str">
            <v>ท่าหิน</v>
          </cell>
          <cell r="I413" t="str">
            <v>สวี</v>
          </cell>
          <cell r="J413" t="str">
            <v>ชุมพร</v>
          </cell>
          <cell r="K413">
            <v>86130</v>
          </cell>
        </row>
        <row r="414">
          <cell r="B414">
            <v>413</v>
          </cell>
          <cell r="C414" t="str">
            <v>นางสาวนุจรินทร์  พัฒนกายล</v>
          </cell>
          <cell r="D414" t="str">
            <v>40/5</v>
          </cell>
          <cell r="E414">
            <v>3</v>
          </cell>
          <cell r="F414"/>
          <cell r="G414"/>
          <cell r="H414" t="str">
            <v>ท่าหิน</v>
          </cell>
          <cell r="I414" t="str">
            <v>สวี</v>
          </cell>
          <cell r="J414" t="str">
            <v>ชุมพร</v>
          </cell>
          <cell r="K414">
            <v>86130</v>
          </cell>
        </row>
        <row r="415">
          <cell r="B415">
            <v>414</v>
          </cell>
          <cell r="C415" t="str">
            <v>นางสาวสิริรักษ์  ภูมิสุวรรณ</v>
          </cell>
          <cell r="D415">
            <v>79</v>
          </cell>
          <cell r="E415">
            <v>9</v>
          </cell>
          <cell r="F415"/>
          <cell r="G415"/>
          <cell r="H415" t="str">
            <v>ท่าหิน</v>
          </cell>
          <cell r="I415" t="str">
            <v>สวี</v>
          </cell>
          <cell r="J415" t="str">
            <v>ชุมพร</v>
          </cell>
          <cell r="K415">
            <v>86130</v>
          </cell>
        </row>
        <row r="416">
          <cell r="B416">
            <v>415</v>
          </cell>
          <cell r="C416" t="str">
            <v>นางสาวเดือนฉาย  นาคนิยม</v>
          </cell>
          <cell r="D416" t="str">
            <v>109/3</v>
          </cell>
          <cell r="E416">
            <v>9</v>
          </cell>
          <cell r="F416"/>
          <cell r="G416"/>
          <cell r="H416" t="str">
            <v>ท่าหิน</v>
          </cell>
          <cell r="I416" t="str">
            <v>สวี</v>
          </cell>
          <cell r="J416" t="str">
            <v>ชุมพร</v>
          </cell>
          <cell r="K416">
            <v>86130</v>
          </cell>
        </row>
        <row r="417">
          <cell r="B417">
            <v>416</v>
          </cell>
          <cell r="C417" t="str">
            <v>นางวรรณี  ทองมี</v>
          </cell>
          <cell r="D417">
            <v>147</v>
          </cell>
          <cell r="E417">
            <v>4</v>
          </cell>
          <cell r="F417"/>
          <cell r="G417"/>
          <cell r="H417" t="str">
            <v>ท่าหิน</v>
          </cell>
          <cell r="I417" t="str">
            <v>สวี</v>
          </cell>
          <cell r="J417" t="str">
            <v>ชุมพร</v>
          </cell>
          <cell r="K417">
            <v>86130</v>
          </cell>
        </row>
        <row r="418">
          <cell r="B418">
            <v>417</v>
          </cell>
          <cell r="C418" t="str">
            <v>นายกฤตภาส  ตันติศิวกุล</v>
          </cell>
          <cell r="D418" t="str">
            <v>90/2</v>
          </cell>
          <cell r="E418">
            <v>4</v>
          </cell>
          <cell r="F418"/>
          <cell r="G418"/>
          <cell r="H418" t="str">
            <v>ท่าหิน</v>
          </cell>
          <cell r="I418" t="str">
            <v>สวี</v>
          </cell>
          <cell r="J418" t="str">
            <v>ชุมพร</v>
          </cell>
          <cell r="K418">
            <v>86130</v>
          </cell>
        </row>
        <row r="419">
          <cell r="B419">
            <v>418</v>
          </cell>
          <cell r="C419" t="str">
            <v>นางรัชนี  นาครักษ์</v>
          </cell>
          <cell r="D419">
            <v>39</v>
          </cell>
          <cell r="E419">
            <v>1</v>
          </cell>
          <cell r="F419"/>
          <cell r="G419"/>
          <cell r="H419" t="str">
            <v>ท่าหิน</v>
          </cell>
          <cell r="I419" t="str">
            <v>สวี</v>
          </cell>
          <cell r="J419" t="str">
            <v>ชุมพร</v>
          </cell>
          <cell r="K419">
            <v>86130</v>
          </cell>
        </row>
        <row r="420">
          <cell r="B420">
            <v>419</v>
          </cell>
          <cell r="C420" t="str">
            <v>นายกุศล  สุขแก้ว</v>
          </cell>
          <cell r="D420">
            <v>16</v>
          </cell>
          <cell r="E420">
            <v>2</v>
          </cell>
          <cell r="F420"/>
          <cell r="G420"/>
          <cell r="H420" t="str">
            <v>ท่าหิน</v>
          </cell>
          <cell r="I420" t="str">
            <v>สวี</v>
          </cell>
          <cell r="J420" t="str">
            <v>ชุมพร</v>
          </cell>
          <cell r="K420">
            <v>86130</v>
          </cell>
        </row>
        <row r="421">
          <cell r="B421">
            <v>420</v>
          </cell>
          <cell r="C421" t="str">
            <v>นางรัชนี  แสงสุริย์</v>
          </cell>
          <cell r="D421" t="str">
            <v>34/2</v>
          </cell>
          <cell r="E421">
            <v>10</v>
          </cell>
          <cell r="F421"/>
          <cell r="G421"/>
          <cell r="H421" t="str">
            <v>ท่าหิน</v>
          </cell>
          <cell r="I421" t="str">
            <v>สวี</v>
          </cell>
          <cell r="J421" t="str">
            <v>ชุมพร</v>
          </cell>
          <cell r="K421">
            <v>86130</v>
          </cell>
        </row>
        <row r="422">
          <cell r="B422">
            <v>421</v>
          </cell>
          <cell r="C422" t="str">
            <v>นายรณภูมิ  บุญพัตร</v>
          </cell>
          <cell r="D422">
            <v>43</v>
          </cell>
          <cell r="E422">
            <v>6</v>
          </cell>
          <cell r="F422"/>
          <cell r="G422"/>
          <cell r="H422" t="str">
            <v>ท่าหิน</v>
          </cell>
          <cell r="I422" t="str">
            <v>สวี</v>
          </cell>
          <cell r="J422" t="str">
            <v>ชุมพร</v>
          </cell>
          <cell r="K422">
            <v>86130</v>
          </cell>
        </row>
        <row r="423">
          <cell r="B423">
            <v>422</v>
          </cell>
          <cell r="C423" t="str">
            <v>นายทินกร  ควรหาเวช</v>
          </cell>
          <cell r="D423">
            <v>41</v>
          </cell>
          <cell r="E423">
            <v>3</v>
          </cell>
          <cell r="F423"/>
          <cell r="G423"/>
          <cell r="H423" t="str">
            <v>ท่าหิน</v>
          </cell>
          <cell r="I423" t="str">
            <v>สวี</v>
          </cell>
          <cell r="J423" t="str">
            <v>ชุมพร</v>
          </cell>
          <cell r="K423">
            <v>86130</v>
          </cell>
        </row>
        <row r="424">
          <cell r="B424">
            <v>423</v>
          </cell>
          <cell r="C424" t="str">
            <v>นางสาวพชรพรรณ  เดชสุวรรณ</v>
          </cell>
          <cell r="D424" t="str">
            <v>98/1</v>
          </cell>
          <cell r="E424">
            <v>7</v>
          </cell>
          <cell r="F424"/>
          <cell r="G424"/>
          <cell r="H424" t="str">
            <v>ท่าหิน</v>
          </cell>
          <cell r="I424" t="str">
            <v>สวี</v>
          </cell>
          <cell r="J424" t="str">
            <v>ชุมพร</v>
          </cell>
          <cell r="K424">
            <v>86130</v>
          </cell>
        </row>
        <row r="425">
          <cell r="B425">
            <v>424</v>
          </cell>
          <cell r="C425" t="str">
            <v>นายสายันต์  แสนแก้ว</v>
          </cell>
          <cell r="D425" t="str">
            <v>79/2</v>
          </cell>
          <cell r="E425">
            <v>9</v>
          </cell>
          <cell r="F425"/>
          <cell r="G425"/>
          <cell r="H425" t="str">
            <v>ท่าหิน</v>
          </cell>
          <cell r="I425" t="str">
            <v>สวี</v>
          </cell>
          <cell r="J425" t="str">
            <v>ชุมพร</v>
          </cell>
          <cell r="K425">
            <v>86130</v>
          </cell>
        </row>
        <row r="426"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  <row r="1001"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</row>
        <row r="1002">
          <cell r="B1002"/>
          <cell r="C1002"/>
          <cell r="D1002"/>
          <cell r="E1002"/>
          <cell r="F1002"/>
          <cell r="G1002"/>
          <cell r="H1002"/>
          <cell r="I1002"/>
          <cell r="J1002"/>
          <cell r="K1002"/>
        </row>
        <row r="1003">
          <cell r="B1003"/>
          <cell r="C1003"/>
          <cell r="D1003"/>
          <cell r="E1003"/>
          <cell r="F1003"/>
          <cell r="G1003"/>
          <cell r="H1003"/>
          <cell r="I1003"/>
          <cell r="J1003"/>
          <cell r="K1003"/>
        </row>
        <row r="1004">
          <cell r="B1004"/>
          <cell r="C1004"/>
          <cell r="D1004"/>
          <cell r="E1004"/>
          <cell r="F1004"/>
          <cell r="G1004"/>
          <cell r="H1004"/>
          <cell r="I1004"/>
          <cell r="J1004"/>
          <cell r="K1004"/>
        </row>
        <row r="1005">
          <cell r="B1005"/>
          <cell r="C1005"/>
          <cell r="D1005"/>
          <cell r="E1005"/>
          <cell r="F1005"/>
          <cell r="G1005"/>
          <cell r="H1005"/>
          <cell r="I1005"/>
          <cell r="J1005"/>
          <cell r="K1005"/>
        </row>
        <row r="1006">
          <cell r="B1006"/>
          <cell r="C1006"/>
          <cell r="D1006"/>
          <cell r="E1006"/>
          <cell r="F1006"/>
          <cell r="G1006"/>
          <cell r="H1006"/>
          <cell r="I1006"/>
          <cell r="J1006"/>
          <cell r="K1006"/>
        </row>
        <row r="1007">
          <cell r="B1007"/>
          <cell r="C1007"/>
          <cell r="D1007"/>
          <cell r="E1007"/>
          <cell r="F1007"/>
          <cell r="G1007"/>
          <cell r="H1007"/>
          <cell r="I1007"/>
          <cell r="J1007"/>
          <cell r="K1007"/>
        </row>
        <row r="1008">
          <cell r="B1008"/>
          <cell r="C1008"/>
          <cell r="D1008"/>
          <cell r="E1008"/>
          <cell r="F1008"/>
          <cell r="G1008"/>
          <cell r="H1008"/>
          <cell r="I1008"/>
          <cell r="J1008"/>
          <cell r="K1008"/>
        </row>
        <row r="1009">
          <cell r="B1009"/>
          <cell r="C1009"/>
          <cell r="D1009"/>
          <cell r="E1009"/>
          <cell r="F1009"/>
          <cell r="G1009"/>
          <cell r="H1009"/>
          <cell r="I1009"/>
          <cell r="J1009"/>
          <cell r="K1009"/>
        </row>
        <row r="1010">
          <cell r="B1010"/>
          <cell r="C1010"/>
          <cell r="D1010"/>
          <cell r="E1010"/>
          <cell r="F1010"/>
          <cell r="G1010"/>
          <cell r="H1010"/>
          <cell r="I1010"/>
          <cell r="J1010"/>
          <cell r="K1010"/>
        </row>
        <row r="1011">
          <cell r="B1011"/>
          <cell r="C1011"/>
          <cell r="D1011"/>
          <cell r="E1011"/>
          <cell r="F1011"/>
          <cell r="G1011"/>
          <cell r="H1011"/>
          <cell r="I1011"/>
          <cell r="J1011"/>
          <cell r="K1011"/>
        </row>
        <row r="1012">
          <cell r="B1012"/>
          <cell r="C1012"/>
          <cell r="D1012"/>
          <cell r="E1012"/>
          <cell r="F1012"/>
          <cell r="G1012"/>
          <cell r="H1012"/>
          <cell r="I1012"/>
          <cell r="J1012"/>
          <cell r="K1012"/>
        </row>
        <row r="1013">
          <cell r="B1013"/>
          <cell r="C1013"/>
          <cell r="D1013"/>
          <cell r="E1013"/>
          <cell r="F1013"/>
          <cell r="G1013"/>
          <cell r="H1013"/>
          <cell r="I1013"/>
          <cell r="J1013"/>
          <cell r="K1013"/>
        </row>
        <row r="1014">
          <cell r="B1014"/>
          <cell r="C1014"/>
          <cell r="D1014"/>
          <cell r="E1014"/>
          <cell r="F1014"/>
          <cell r="G1014"/>
          <cell r="H1014"/>
          <cell r="I1014"/>
          <cell r="J1014"/>
          <cell r="K1014"/>
        </row>
        <row r="1015">
          <cell r="B1015"/>
          <cell r="C1015"/>
          <cell r="D1015"/>
          <cell r="E1015"/>
          <cell r="F1015"/>
          <cell r="G1015"/>
          <cell r="H1015"/>
          <cell r="I1015"/>
          <cell r="J1015"/>
          <cell r="K1015"/>
        </row>
        <row r="1016">
          <cell r="B1016"/>
          <cell r="C1016"/>
          <cell r="D1016"/>
          <cell r="E1016"/>
          <cell r="F1016"/>
          <cell r="G1016"/>
          <cell r="H1016"/>
          <cell r="I1016"/>
          <cell r="J1016"/>
          <cell r="K1016"/>
        </row>
        <row r="1017">
          <cell r="B1017"/>
          <cell r="C1017"/>
          <cell r="D1017"/>
          <cell r="E1017"/>
          <cell r="F1017"/>
          <cell r="G1017"/>
          <cell r="H1017"/>
          <cell r="I1017"/>
          <cell r="J1017"/>
          <cell r="K1017"/>
        </row>
        <row r="1018">
          <cell r="B1018"/>
          <cell r="C1018"/>
          <cell r="D1018"/>
          <cell r="E1018"/>
          <cell r="F1018"/>
          <cell r="G1018"/>
          <cell r="H1018"/>
          <cell r="I1018"/>
          <cell r="J1018"/>
          <cell r="K1018"/>
        </row>
        <row r="1019">
          <cell r="B1019"/>
          <cell r="C1019"/>
          <cell r="D1019"/>
          <cell r="E1019"/>
          <cell r="F1019"/>
          <cell r="G1019"/>
          <cell r="H1019"/>
          <cell r="I1019"/>
          <cell r="J1019"/>
          <cell r="K1019"/>
        </row>
        <row r="1020">
          <cell r="B1020"/>
          <cell r="C1020"/>
          <cell r="D1020"/>
          <cell r="E1020"/>
          <cell r="F1020"/>
          <cell r="G1020"/>
          <cell r="H1020"/>
          <cell r="I1020"/>
          <cell r="J1020"/>
          <cell r="K1020"/>
        </row>
        <row r="1021">
          <cell r="B1021"/>
          <cell r="C1021"/>
          <cell r="D1021"/>
          <cell r="E1021"/>
          <cell r="F1021"/>
          <cell r="G1021"/>
          <cell r="H1021"/>
          <cell r="I1021"/>
          <cell r="J1021"/>
          <cell r="K1021"/>
        </row>
        <row r="1022">
          <cell r="B1022"/>
          <cell r="C1022"/>
          <cell r="D1022"/>
          <cell r="E1022"/>
          <cell r="F1022"/>
          <cell r="G1022"/>
          <cell r="H1022"/>
          <cell r="I1022"/>
          <cell r="J1022"/>
          <cell r="K1022"/>
        </row>
        <row r="1023">
          <cell r="B1023"/>
          <cell r="C1023"/>
          <cell r="D1023"/>
          <cell r="E1023"/>
          <cell r="F1023"/>
          <cell r="G1023"/>
          <cell r="H1023"/>
          <cell r="I1023"/>
          <cell r="J1023"/>
          <cell r="K1023"/>
        </row>
        <row r="1024">
          <cell r="B1024"/>
          <cell r="C1024"/>
          <cell r="D1024"/>
          <cell r="E1024"/>
          <cell r="F1024"/>
          <cell r="G1024"/>
          <cell r="H1024"/>
          <cell r="I1024"/>
          <cell r="J1024"/>
          <cell r="K1024"/>
        </row>
        <row r="1025">
          <cell r="B1025"/>
          <cell r="C1025"/>
          <cell r="D1025"/>
          <cell r="E1025"/>
          <cell r="F1025"/>
          <cell r="G1025"/>
          <cell r="H1025"/>
          <cell r="I1025"/>
          <cell r="J1025"/>
          <cell r="K1025"/>
        </row>
        <row r="1026">
          <cell r="B1026"/>
          <cell r="C1026"/>
          <cell r="D1026"/>
          <cell r="E1026"/>
          <cell r="F1026"/>
          <cell r="G1026"/>
          <cell r="H1026"/>
          <cell r="I1026"/>
          <cell r="J1026"/>
          <cell r="K1026"/>
        </row>
        <row r="1027">
          <cell r="B1027"/>
          <cell r="C1027"/>
          <cell r="D1027"/>
          <cell r="E1027"/>
          <cell r="F1027"/>
          <cell r="G1027"/>
          <cell r="H1027"/>
          <cell r="I1027"/>
          <cell r="J1027"/>
          <cell r="K1027"/>
        </row>
        <row r="1028">
          <cell r="B1028"/>
          <cell r="C1028"/>
          <cell r="D1028"/>
          <cell r="E1028"/>
          <cell r="F1028"/>
          <cell r="G1028"/>
          <cell r="H1028"/>
          <cell r="I1028"/>
          <cell r="J1028"/>
          <cell r="K1028"/>
        </row>
        <row r="1029">
          <cell r="B1029"/>
          <cell r="C1029"/>
          <cell r="D1029"/>
          <cell r="E1029"/>
          <cell r="F1029"/>
          <cell r="G1029"/>
          <cell r="H1029"/>
          <cell r="I1029"/>
          <cell r="J1029"/>
          <cell r="K1029"/>
        </row>
        <row r="1030">
          <cell r="B1030"/>
          <cell r="C1030"/>
          <cell r="D1030"/>
          <cell r="E1030"/>
          <cell r="F1030"/>
          <cell r="G1030"/>
          <cell r="H1030"/>
          <cell r="I1030"/>
          <cell r="J1030"/>
          <cell r="K1030"/>
        </row>
        <row r="1031">
          <cell r="B1031"/>
          <cell r="C1031"/>
          <cell r="D1031"/>
          <cell r="E1031"/>
          <cell r="F1031"/>
          <cell r="G1031"/>
          <cell r="H1031"/>
          <cell r="I1031"/>
          <cell r="J1031"/>
          <cell r="K1031"/>
        </row>
        <row r="1032">
          <cell r="B1032"/>
          <cell r="C1032"/>
          <cell r="D1032"/>
          <cell r="E1032"/>
          <cell r="F1032"/>
          <cell r="G1032"/>
          <cell r="H1032"/>
          <cell r="I1032"/>
          <cell r="J1032"/>
          <cell r="K1032"/>
        </row>
        <row r="1033">
          <cell r="B1033"/>
          <cell r="C1033"/>
          <cell r="D1033"/>
          <cell r="E1033"/>
          <cell r="F1033"/>
          <cell r="G1033"/>
          <cell r="H1033"/>
          <cell r="I1033"/>
          <cell r="J1033"/>
          <cell r="K1033"/>
        </row>
        <row r="1034">
          <cell r="B1034"/>
          <cell r="C1034"/>
          <cell r="D1034"/>
          <cell r="E1034"/>
          <cell r="F1034"/>
          <cell r="G1034"/>
          <cell r="H1034"/>
          <cell r="I1034"/>
          <cell r="J1034"/>
          <cell r="K1034"/>
        </row>
        <row r="1035">
          <cell r="B1035"/>
          <cell r="C1035"/>
          <cell r="D1035"/>
          <cell r="E1035"/>
          <cell r="F1035"/>
          <cell r="G1035"/>
          <cell r="H1035"/>
          <cell r="I1035"/>
          <cell r="J1035"/>
          <cell r="K1035"/>
        </row>
        <row r="1036">
          <cell r="B1036"/>
          <cell r="C1036"/>
          <cell r="D1036"/>
          <cell r="E1036"/>
          <cell r="F1036"/>
          <cell r="G1036"/>
          <cell r="H1036"/>
          <cell r="I1036"/>
          <cell r="J1036"/>
          <cell r="K1036"/>
        </row>
        <row r="1037">
          <cell r="B1037"/>
          <cell r="C1037"/>
          <cell r="D1037"/>
          <cell r="E1037"/>
          <cell r="F1037"/>
          <cell r="G1037"/>
          <cell r="H1037"/>
          <cell r="I1037"/>
          <cell r="J1037"/>
          <cell r="K1037"/>
        </row>
        <row r="1038">
          <cell r="B1038"/>
          <cell r="C1038"/>
          <cell r="D1038"/>
          <cell r="E1038"/>
          <cell r="F1038"/>
          <cell r="G1038"/>
          <cell r="H1038"/>
          <cell r="I1038"/>
          <cell r="J1038"/>
          <cell r="K1038"/>
        </row>
        <row r="1039">
          <cell r="B1039"/>
          <cell r="C1039"/>
          <cell r="D1039"/>
          <cell r="E1039"/>
          <cell r="F1039"/>
          <cell r="G1039"/>
          <cell r="H1039"/>
          <cell r="I1039"/>
          <cell r="J1039"/>
          <cell r="K1039"/>
        </row>
        <row r="1040">
          <cell r="B1040"/>
          <cell r="C1040"/>
          <cell r="D1040"/>
          <cell r="E1040"/>
          <cell r="F1040"/>
          <cell r="G1040"/>
          <cell r="H1040"/>
          <cell r="I1040"/>
          <cell r="J1040"/>
          <cell r="K1040"/>
        </row>
        <row r="1041">
          <cell r="B1041"/>
          <cell r="C1041"/>
          <cell r="D1041"/>
          <cell r="E1041"/>
          <cell r="F1041"/>
          <cell r="G1041"/>
          <cell r="H1041"/>
          <cell r="I1041"/>
          <cell r="J1041"/>
          <cell r="K1041"/>
        </row>
        <row r="1042">
          <cell r="B1042"/>
          <cell r="C1042"/>
          <cell r="D1042"/>
          <cell r="E1042"/>
          <cell r="F1042"/>
          <cell r="G1042"/>
          <cell r="H1042"/>
          <cell r="I1042"/>
          <cell r="J1042"/>
          <cell r="K1042"/>
        </row>
        <row r="1043">
          <cell r="B1043"/>
          <cell r="C1043"/>
          <cell r="D1043"/>
          <cell r="E1043"/>
          <cell r="F1043"/>
          <cell r="G1043"/>
          <cell r="H1043"/>
          <cell r="I1043"/>
          <cell r="J1043"/>
          <cell r="K1043"/>
        </row>
        <row r="1044">
          <cell r="B1044"/>
          <cell r="C1044"/>
          <cell r="D1044"/>
          <cell r="E1044"/>
          <cell r="F1044"/>
          <cell r="G1044"/>
          <cell r="H1044"/>
          <cell r="I1044"/>
          <cell r="J1044"/>
          <cell r="K1044"/>
        </row>
        <row r="1045">
          <cell r="B1045"/>
          <cell r="C1045"/>
          <cell r="D1045"/>
          <cell r="E1045"/>
          <cell r="F1045"/>
          <cell r="G1045"/>
          <cell r="H1045"/>
          <cell r="I1045"/>
          <cell r="J1045"/>
          <cell r="K1045"/>
        </row>
        <row r="1046">
          <cell r="B1046"/>
          <cell r="C1046"/>
          <cell r="D1046"/>
          <cell r="E1046"/>
          <cell r="F1046"/>
          <cell r="G1046"/>
          <cell r="H1046"/>
          <cell r="I1046"/>
          <cell r="J1046"/>
          <cell r="K1046"/>
        </row>
        <row r="1047">
          <cell r="B1047"/>
          <cell r="C1047"/>
          <cell r="D1047"/>
          <cell r="E1047"/>
          <cell r="F1047"/>
          <cell r="G1047"/>
          <cell r="H1047"/>
          <cell r="I1047"/>
          <cell r="J1047"/>
          <cell r="K1047"/>
        </row>
        <row r="1048">
          <cell r="B1048"/>
          <cell r="C1048"/>
          <cell r="D1048"/>
          <cell r="E1048"/>
          <cell r="F1048"/>
          <cell r="G1048"/>
          <cell r="H1048"/>
          <cell r="I1048"/>
          <cell r="J1048"/>
          <cell r="K1048"/>
        </row>
        <row r="1049">
          <cell r="B1049"/>
          <cell r="C1049"/>
          <cell r="D1049"/>
          <cell r="E1049"/>
          <cell r="F1049"/>
          <cell r="G1049"/>
          <cell r="H1049"/>
          <cell r="I1049"/>
          <cell r="J1049"/>
          <cell r="K1049"/>
        </row>
        <row r="1050">
          <cell r="B1050"/>
          <cell r="C1050"/>
          <cell r="D1050"/>
          <cell r="E1050"/>
          <cell r="F1050"/>
          <cell r="G1050"/>
          <cell r="H1050"/>
          <cell r="I1050"/>
          <cell r="J1050"/>
          <cell r="K1050"/>
        </row>
        <row r="1051">
          <cell r="B1051"/>
          <cell r="C1051"/>
          <cell r="D1051"/>
          <cell r="E1051"/>
          <cell r="F1051"/>
          <cell r="G1051"/>
          <cell r="H1051"/>
          <cell r="I1051"/>
          <cell r="J1051"/>
          <cell r="K1051"/>
        </row>
        <row r="1052">
          <cell r="B1052"/>
          <cell r="C1052"/>
          <cell r="D1052"/>
          <cell r="E1052"/>
          <cell r="F1052"/>
          <cell r="G1052"/>
          <cell r="H1052"/>
          <cell r="I1052"/>
          <cell r="J1052"/>
          <cell r="K1052"/>
        </row>
        <row r="1053">
          <cell r="B1053"/>
          <cell r="C1053"/>
          <cell r="D1053"/>
          <cell r="E1053"/>
          <cell r="F1053"/>
          <cell r="G1053"/>
          <cell r="H1053"/>
          <cell r="I1053"/>
          <cell r="J1053"/>
          <cell r="K1053"/>
        </row>
        <row r="1054">
          <cell r="B1054"/>
          <cell r="C1054"/>
          <cell r="D1054"/>
          <cell r="E1054"/>
          <cell r="F1054"/>
          <cell r="G1054"/>
          <cell r="H1054"/>
          <cell r="I1054"/>
          <cell r="J1054"/>
          <cell r="K1054"/>
        </row>
        <row r="1055">
          <cell r="B1055"/>
          <cell r="C1055"/>
          <cell r="D1055"/>
          <cell r="E1055"/>
          <cell r="F1055"/>
          <cell r="G1055"/>
          <cell r="H1055"/>
          <cell r="I1055"/>
          <cell r="J1055"/>
          <cell r="K1055"/>
        </row>
        <row r="1056">
          <cell r="B1056"/>
          <cell r="C1056"/>
          <cell r="D1056"/>
          <cell r="E1056"/>
          <cell r="F1056"/>
          <cell r="G1056"/>
          <cell r="H1056"/>
          <cell r="I1056"/>
          <cell r="J1056"/>
          <cell r="K1056"/>
        </row>
        <row r="1057">
          <cell r="B1057"/>
          <cell r="C1057"/>
          <cell r="D1057"/>
          <cell r="E1057"/>
          <cell r="F1057"/>
          <cell r="G1057"/>
          <cell r="H1057"/>
          <cell r="I1057"/>
          <cell r="J1057"/>
          <cell r="K1057"/>
        </row>
        <row r="1058">
          <cell r="B1058"/>
          <cell r="C1058"/>
          <cell r="D1058"/>
          <cell r="E1058"/>
          <cell r="F1058"/>
          <cell r="G1058"/>
          <cell r="H1058"/>
          <cell r="I1058"/>
          <cell r="J1058"/>
          <cell r="K1058"/>
        </row>
        <row r="1059">
          <cell r="B1059"/>
          <cell r="C1059"/>
          <cell r="D1059"/>
          <cell r="E1059"/>
          <cell r="F1059"/>
          <cell r="G1059"/>
          <cell r="H1059"/>
          <cell r="I1059"/>
          <cell r="J1059"/>
          <cell r="K1059"/>
        </row>
        <row r="1060">
          <cell r="B1060"/>
          <cell r="C1060"/>
          <cell r="D1060"/>
          <cell r="E1060"/>
          <cell r="F1060"/>
          <cell r="G1060"/>
          <cell r="H1060"/>
          <cell r="I1060"/>
          <cell r="J1060"/>
          <cell r="K1060"/>
        </row>
        <row r="1061">
          <cell r="B1061"/>
          <cell r="C1061"/>
          <cell r="D1061"/>
          <cell r="E1061"/>
          <cell r="F1061"/>
          <cell r="G1061"/>
          <cell r="H1061"/>
          <cell r="I1061"/>
          <cell r="J1061"/>
          <cell r="K1061"/>
        </row>
        <row r="1062">
          <cell r="B1062"/>
          <cell r="C1062"/>
          <cell r="D1062"/>
          <cell r="E1062"/>
          <cell r="F1062"/>
          <cell r="G1062"/>
          <cell r="H1062"/>
          <cell r="I1062"/>
          <cell r="J1062"/>
          <cell r="K1062"/>
        </row>
        <row r="1063">
          <cell r="B1063"/>
          <cell r="C1063"/>
          <cell r="D1063"/>
          <cell r="E1063"/>
          <cell r="F1063"/>
          <cell r="G1063"/>
          <cell r="H1063"/>
          <cell r="I1063"/>
          <cell r="J1063"/>
          <cell r="K1063"/>
        </row>
        <row r="1064">
          <cell r="B1064"/>
          <cell r="C1064"/>
          <cell r="D1064"/>
          <cell r="E1064"/>
          <cell r="F1064"/>
          <cell r="G1064"/>
          <cell r="H1064"/>
          <cell r="I1064"/>
          <cell r="J1064"/>
          <cell r="K1064"/>
        </row>
        <row r="1065">
          <cell r="B1065"/>
          <cell r="C1065"/>
          <cell r="D1065"/>
          <cell r="E1065"/>
          <cell r="F1065"/>
          <cell r="G1065"/>
          <cell r="H1065"/>
          <cell r="I1065"/>
          <cell r="J1065"/>
          <cell r="K1065"/>
        </row>
        <row r="1066">
          <cell r="B1066"/>
          <cell r="C1066"/>
          <cell r="D1066"/>
          <cell r="E1066"/>
          <cell r="F1066"/>
          <cell r="G1066"/>
          <cell r="H1066"/>
          <cell r="I1066"/>
          <cell r="J1066"/>
          <cell r="K1066"/>
        </row>
        <row r="1067">
          <cell r="B1067"/>
          <cell r="C1067"/>
          <cell r="D1067"/>
          <cell r="E1067"/>
          <cell r="F1067"/>
          <cell r="G1067"/>
          <cell r="H1067"/>
          <cell r="I1067"/>
          <cell r="J1067"/>
          <cell r="K1067"/>
        </row>
        <row r="1068">
          <cell r="B1068"/>
          <cell r="C1068"/>
          <cell r="D1068"/>
          <cell r="E1068"/>
          <cell r="F1068"/>
          <cell r="G1068"/>
          <cell r="H1068"/>
          <cell r="I1068"/>
          <cell r="J1068"/>
          <cell r="K1068"/>
        </row>
        <row r="1069">
          <cell r="B1069"/>
          <cell r="C1069"/>
          <cell r="D1069"/>
          <cell r="E1069"/>
          <cell r="F1069"/>
          <cell r="G1069"/>
          <cell r="H1069"/>
          <cell r="I1069"/>
          <cell r="J1069"/>
          <cell r="K1069"/>
        </row>
        <row r="1070">
          <cell r="B1070"/>
          <cell r="C1070"/>
          <cell r="D1070"/>
          <cell r="E1070"/>
          <cell r="F1070"/>
          <cell r="G1070"/>
          <cell r="H1070"/>
          <cell r="I1070"/>
          <cell r="J1070"/>
          <cell r="K1070"/>
        </row>
        <row r="1071">
          <cell r="B1071"/>
          <cell r="C1071"/>
          <cell r="D1071"/>
          <cell r="E1071"/>
          <cell r="F1071"/>
          <cell r="G1071"/>
          <cell r="H1071"/>
          <cell r="I1071"/>
          <cell r="J1071"/>
          <cell r="K1071"/>
        </row>
        <row r="1072">
          <cell r="B1072"/>
          <cell r="C1072"/>
          <cell r="D1072"/>
          <cell r="E1072"/>
          <cell r="F1072"/>
          <cell r="G1072"/>
          <cell r="H1072"/>
          <cell r="I1072"/>
          <cell r="J1072"/>
          <cell r="K1072"/>
        </row>
        <row r="1073">
          <cell r="B1073"/>
          <cell r="C1073"/>
          <cell r="D1073"/>
          <cell r="E1073"/>
          <cell r="F1073"/>
          <cell r="G1073"/>
          <cell r="H1073"/>
          <cell r="I1073"/>
          <cell r="J1073"/>
          <cell r="K1073"/>
        </row>
        <row r="1074">
          <cell r="B1074"/>
          <cell r="C1074"/>
          <cell r="D1074"/>
          <cell r="E1074"/>
          <cell r="F1074"/>
          <cell r="G1074"/>
          <cell r="H1074"/>
          <cell r="I1074"/>
          <cell r="J1074"/>
          <cell r="K1074"/>
        </row>
        <row r="1075">
          <cell r="B1075"/>
          <cell r="C1075"/>
          <cell r="D1075"/>
          <cell r="E1075"/>
          <cell r="F1075"/>
          <cell r="G1075"/>
          <cell r="H1075"/>
          <cell r="I1075"/>
          <cell r="J1075"/>
          <cell r="K1075"/>
        </row>
        <row r="1076">
          <cell r="B1076"/>
          <cell r="C1076"/>
          <cell r="D1076"/>
          <cell r="E1076"/>
          <cell r="F1076"/>
          <cell r="G1076"/>
          <cell r="H1076"/>
          <cell r="I1076"/>
          <cell r="J1076"/>
          <cell r="K1076"/>
        </row>
        <row r="1077">
          <cell r="B1077"/>
          <cell r="C1077"/>
          <cell r="D1077"/>
          <cell r="E1077"/>
          <cell r="F1077"/>
          <cell r="G1077"/>
          <cell r="H1077"/>
          <cell r="I1077"/>
          <cell r="J1077"/>
          <cell r="K1077"/>
        </row>
        <row r="1078">
          <cell r="B1078"/>
          <cell r="C1078"/>
          <cell r="D1078"/>
          <cell r="E1078"/>
          <cell r="F1078"/>
          <cell r="G1078"/>
          <cell r="H1078"/>
          <cell r="I1078"/>
          <cell r="J1078"/>
          <cell r="K1078"/>
        </row>
        <row r="1079">
          <cell r="B1079"/>
          <cell r="C1079"/>
          <cell r="D1079"/>
          <cell r="E1079"/>
          <cell r="F1079"/>
          <cell r="G1079"/>
          <cell r="H1079"/>
          <cell r="I1079"/>
          <cell r="J1079"/>
          <cell r="K1079"/>
        </row>
        <row r="1080">
          <cell r="B1080"/>
          <cell r="C1080"/>
          <cell r="D1080"/>
          <cell r="E1080"/>
          <cell r="F1080"/>
          <cell r="G1080"/>
          <cell r="H1080"/>
          <cell r="I1080"/>
          <cell r="J1080"/>
          <cell r="K1080"/>
        </row>
        <row r="1081">
          <cell r="B1081"/>
          <cell r="C1081"/>
          <cell r="D1081"/>
          <cell r="E1081"/>
          <cell r="F1081"/>
          <cell r="G1081"/>
          <cell r="H1081"/>
          <cell r="I1081"/>
          <cell r="J1081"/>
          <cell r="K1081"/>
        </row>
        <row r="1082">
          <cell r="B1082"/>
          <cell r="C1082"/>
          <cell r="D1082"/>
          <cell r="E1082"/>
          <cell r="F1082"/>
          <cell r="G1082"/>
          <cell r="H1082"/>
          <cell r="I1082"/>
          <cell r="J1082"/>
          <cell r="K1082"/>
        </row>
        <row r="1083">
          <cell r="B1083"/>
          <cell r="C1083"/>
          <cell r="D1083"/>
          <cell r="E1083"/>
          <cell r="F1083"/>
          <cell r="G1083"/>
          <cell r="H1083"/>
          <cell r="I1083"/>
          <cell r="J1083"/>
          <cell r="K1083"/>
        </row>
        <row r="1084">
          <cell r="B1084"/>
          <cell r="C1084"/>
          <cell r="D1084"/>
          <cell r="E1084"/>
          <cell r="F1084"/>
          <cell r="G1084"/>
          <cell r="H1084"/>
          <cell r="I1084"/>
          <cell r="J1084"/>
          <cell r="K1084"/>
        </row>
        <row r="1085">
          <cell r="B1085"/>
          <cell r="C1085"/>
          <cell r="D1085"/>
          <cell r="E1085"/>
          <cell r="F1085"/>
          <cell r="G1085"/>
          <cell r="H1085"/>
          <cell r="I1085"/>
          <cell r="J1085"/>
          <cell r="K1085"/>
        </row>
        <row r="1086">
          <cell r="B1086"/>
          <cell r="C1086"/>
          <cell r="D1086"/>
          <cell r="E1086"/>
          <cell r="F1086"/>
          <cell r="G1086"/>
          <cell r="H1086"/>
          <cell r="I1086"/>
          <cell r="J1086"/>
          <cell r="K1086"/>
        </row>
        <row r="1087">
          <cell r="B1087"/>
          <cell r="C1087"/>
          <cell r="D1087"/>
          <cell r="E1087"/>
          <cell r="F1087"/>
          <cell r="G1087"/>
          <cell r="H1087"/>
          <cell r="I1087"/>
          <cell r="J1087"/>
          <cell r="K1087"/>
        </row>
        <row r="1088">
          <cell r="B1088"/>
          <cell r="C1088"/>
          <cell r="D1088"/>
          <cell r="E1088"/>
          <cell r="F1088"/>
          <cell r="G1088"/>
          <cell r="H1088"/>
          <cell r="I1088"/>
          <cell r="J1088"/>
          <cell r="K1088"/>
        </row>
        <row r="1089">
          <cell r="B1089"/>
          <cell r="C1089"/>
          <cell r="D1089"/>
          <cell r="E1089"/>
          <cell r="F1089"/>
          <cell r="G1089"/>
          <cell r="H1089"/>
          <cell r="I1089"/>
          <cell r="J1089"/>
          <cell r="K1089"/>
        </row>
        <row r="1090">
          <cell r="B1090"/>
          <cell r="C1090"/>
          <cell r="D1090"/>
          <cell r="E1090"/>
          <cell r="F1090"/>
          <cell r="G1090"/>
          <cell r="H1090"/>
          <cell r="I1090"/>
          <cell r="J1090"/>
          <cell r="K1090"/>
        </row>
        <row r="1091">
          <cell r="B1091"/>
          <cell r="C1091"/>
          <cell r="D1091"/>
          <cell r="E1091"/>
          <cell r="F1091"/>
          <cell r="G1091"/>
          <cell r="H1091"/>
          <cell r="I1091"/>
          <cell r="J1091"/>
          <cell r="K1091"/>
        </row>
        <row r="1092">
          <cell r="B1092"/>
          <cell r="C1092"/>
          <cell r="D1092"/>
          <cell r="E1092"/>
          <cell r="F1092"/>
          <cell r="G1092"/>
          <cell r="H1092"/>
          <cell r="I1092"/>
          <cell r="J1092"/>
          <cell r="K1092"/>
        </row>
        <row r="1093">
          <cell r="B1093"/>
          <cell r="C1093"/>
          <cell r="D1093"/>
          <cell r="E1093"/>
          <cell r="F1093"/>
          <cell r="G1093"/>
          <cell r="H1093"/>
          <cell r="I1093"/>
          <cell r="J1093"/>
          <cell r="K1093"/>
        </row>
        <row r="1094">
          <cell r="B1094"/>
          <cell r="C1094"/>
          <cell r="D1094"/>
          <cell r="E1094"/>
          <cell r="F1094"/>
          <cell r="G1094"/>
          <cell r="H1094"/>
          <cell r="I1094"/>
          <cell r="J1094"/>
          <cell r="K1094"/>
        </row>
        <row r="1095">
          <cell r="B1095"/>
          <cell r="C1095"/>
          <cell r="D1095"/>
          <cell r="E1095"/>
          <cell r="F1095"/>
          <cell r="G1095"/>
          <cell r="H1095"/>
          <cell r="I1095"/>
          <cell r="J1095"/>
          <cell r="K1095"/>
        </row>
        <row r="1096">
          <cell r="B1096"/>
          <cell r="C1096"/>
          <cell r="D1096"/>
          <cell r="E1096"/>
          <cell r="F1096"/>
          <cell r="G1096"/>
          <cell r="H1096"/>
          <cell r="I1096"/>
          <cell r="J1096"/>
          <cell r="K1096"/>
        </row>
        <row r="1097">
          <cell r="B1097"/>
          <cell r="C1097"/>
          <cell r="D1097"/>
          <cell r="E1097"/>
          <cell r="F1097"/>
          <cell r="G1097"/>
          <cell r="H1097"/>
          <cell r="I1097"/>
          <cell r="J1097"/>
          <cell r="K1097"/>
        </row>
        <row r="1098">
          <cell r="B1098"/>
          <cell r="C1098"/>
          <cell r="D1098"/>
          <cell r="E1098"/>
          <cell r="F1098"/>
          <cell r="G1098"/>
          <cell r="H1098"/>
          <cell r="I1098"/>
          <cell r="J1098"/>
          <cell r="K1098"/>
        </row>
        <row r="1099">
          <cell r="B1099"/>
          <cell r="C1099"/>
          <cell r="D1099"/>
          <cell r="E1099"/>
          <cell r="F1099"/>
          <cell r="G1099"/>
          <cell r="H1099"/>
          <cell r="I1099"/>
          <cell r="J1099"/>
          <cell r="K1099"/>
        </row>
        <row r="1100">
          <cell r="B1100"/>
          <cell r="C1100"/>
          <cell r="D1100"/>
          <cell r="E1100"/>
          <cell r="F1100"/>
          <cell r="G1100"/>
          <cell r="H1100"/>
          <cell r="I1100"/>
          <cell r="J1100"/>
          <cell r="K1100"/>
        </row>
        <row r="1101">
          <cell r="B1101"/>
          <cell r="C1101"/>
          <cell r="D1101"/>
          <cell r="E1101"/>
          <cell r="F1101"/>
          <cell r="G1101"/>
          <cell r="H1101"/>
          <cell r="I1101"/>
          <cell r="J1101"/>
          <cell r="K1101"/>
        </row>
        <row r="1102">
          <cell r="B1102"/>
          <cell r="C1102"/>
          <cell r="D1102"/>
          <cell r="E1102"/>
          <cell r="F1102"/>
          <cell r="G1102"/>
          <cell r="H1102"/>
          <cell r="I1102"/>
          <cell r="J1102"/>
          <cell r="K1102"/>
        </row>
        <row r="1103">
          <cell r="B1103"/>
          <cell r="C1103"/>
          <cell r="D1103"/>
          <cell r="E1103"/>
          <cell r="F1103"/>
          <cell r="G1103"/>
          <cell r="H1103"/>
          <cell r="I1103"/>
          <cell r="J1103"/>
          <cell r="K1103"/>
        </row>
        <row r="1104">
          <cell r="B1104"/>
          <cell r="C1104"/>
          <cell r="D1104"/>
          <cell r="E1104"/>
          <cell r="F1104"/>
          <cell r="G1104"/>
          <cell r="H1104"/>
          <cell r="I1104"/>
          <cell r="J1104"/>
          <cell r="K1104"/>
        </row>
        <row r="1105">
          <cell r="B1105"/>
          <cell r="C1105"/>
          <cell r="D1105"/>
          <cell r="E1105"/>
          <cell r="F1105"/>
          <cell r="G1105"/>
          <cell r="H1105"/>
          <cell r="I1105"/>
          <cell r="J1105"/>
          <cell r="K1105"/>
        </row>
        <row r="1106">
          <cell r="B1106"/>
          <cell r="C1106"/>
          <cell r="D1106"/>
          <cell r="E1106"/>
          <cell r="F1106"/>
          <cell r="G1106"/>
          <cell r="H1106"/>
          <cell r="I1106"/>
          <cell r="J1106"/>
          <cell r="K1106"/>
        </row>
        <row r="1107">
          <cell r="B1107"/>
          <cell r="C1107"/>
          <cell r="D1107"/>
          <cell r="E1107"/>
          <cell r="F1107"/>
          <cell r="G1107"/>
          <cell r="H1107"/>
          <cell r="I1107"/>
          <cell r="J1107"/>
          <cell r="K1107"/>
        </row>
        <row r="1108">
          <cell r="B1108"/>
          <cell r="C1108"/>
          <cell r="D1108"/>
          <cell r="E1108"/>
          <cell r="F1108"/>
          <cell r="G1108"/>
          <cell r="H1108"/>
          <cell r="I1108"/>
          <cell r="J1108"/>
          <cell r="K1108"/>
        </row>
        <row r="1109">
          <cell r="B1109"/>
          <cell r="C1109"/>
          <cell r="D1109"/>
          <cell r="E1109"/>
          <cell r="F1109"/>
          <cell r="G1109"/>
          <cell r="H1109"/>
          <cell r="I1109"/>
          <cell r="J1109"/>
          <cell r="K1109"/>
        </row>
        <row r="1110">
          <cell r="B1110"/>
          <cell r="C1110"/>
          <cell r="D1110"/>
          <cell r="E1110"/>
          <cell r="F1110"/>
          <cell r="G1110"/>
          <cell r="H1110"/>
          <cell r="I1110"/>
          <cell r="J1110"/>
          <cell r="K1110"/>
        </row>
        <row r="1111">
          <cell r="B1111"/>
          <cell r="C1111"/>
          <cell r="D1111"/>
          <cell r="E1111"/>
          <cell r="F1111"/>
          <cell r="G1111"/>
          <cell r="H1111"/>
          <cell r="I1111"/>
          <cell r="J1111"/>
          <cell r="K1111"/>
        </row>
        <row r="1112">
          <cell r="B1112"/>
          <cell r="C1112"/>
          <cell r="D1112"/>
          <cell r="E1112"/>
          <cell r="F1112"/>
          <cell r="G1112"/>
          <cell r="H1112"/>
          <cell r="I1112"/>
          <cell r="J1112"/>
          <cell r="K1112"/>
        </row>
        <row r="1113">
          <cell r="B1113"/>
          <cell r="C1113"/>
          <cell r="D1113"/>
          <cell r="E1113"/>
          <cell r="F1113"/>
          <cell r="G1113"/>
          <cell r="H1113"/>
          <cell r="I1113"/>
          <cell r="J1113"/>
          <cell r="K1113"/>
        </row>
        <row r="1114">
          <cell r="B1114"/>
          <cell r="C1114"/>
          <cell r="D1114"/>
          <cell r="E1114"/>
          <cell r="F1114"/>
          <cell r="G1114"/>
          <cell r="H1114"/>
          <cell r="I1114"/>
          <cell r="J1114"/>
          <cell r="K1114"/>
        </row>
        <row r="1115">
          <cell r="B1115"/>
          <cell r="C1115"/>
          <cell r="D1115"/>
          <cell r="E1115"/>
          <cell r="F1115"/>
          <cell r="G1115"/>
          <cell r="H1115"/>
          <cell r="I1115"/>
          <cell r="J1115"/>
          <cell r="K1115"/>
        </row>
        <row r="1116">
          <cell r="B1116"/>
          <cell r="C1116"/>
          <cell r="D1116"/>
          <cell r="E1116"/>
          <cell r="F1116"/>
          <cell r="G1116"/>
          <cell r="H1116"/>
          <cell r="I1116"/>
          <cell r="J1116"/>
          <cell r="K1116"/>
        </row>
        <row r="1117">
          <cell r="B1117"/>
          <cell r="C1117"/>
          <cell r="D1117"/>
          <cell r="E1117"/>
          <cell r="F1117"/>
          <cell r="G1117"/>
          <cell r="H1117"/>
          <cell r="I1117"/>
          <cell r="J1117"/>
          <cell r="K1117"/>
        </row>
        <row r="1118">
          <cell r="B1118"/>
          <cell r="C1118"/>
          <cell r="D1118"/>
          <cell r="E1118"/>
          <cell r="F1118"/>
          <cell r="G1118"/>
          <cell r="H1118"/>
          <cell r="I1118"/>
          <cell r="J1118"/>
          <cell r="K1118"/>
        </row>
        <row r="1119">
          <cell r="B1119"/>
          <cell r="C1119"/>
          <cell r="D1119"/>
          <cell r="E1119"/>
          <cell r="F1119"/>
          <cell r="G1119"/>
          <cell r="H1119"/>
          <cell r="I1119"/>
          <cell r="J1119"/>
          <cell r="K1119"/>
        </row>
        <row r="1120">
          <cell r="B1120"/>
          <cell r="C1120"/>
          <cell r="D1120"/>
          <cell r="E1120"/>
          <cell r="F1120"/>
          <cell r="G1120"/>
          <cell r="H1120"/>
          <cell r="I1120"/>
          <cell r="J1120"/>
          <cell r="K1120"/>
        </row>
        <row r="1121">
          <cell r="B1121"/>
          <cell r="C1121"/>
          <cell r="D1121"/>
          <cell r="E1121"/>
          <cell r="F1121"/>
          <cell r="G1121"/>
          <cell r="H1121"/>
          <cell r="I1121"/>
          <cell r="J1121"/>
          <cell r="K1121"/>
        </row>
        <row r="1122">
          <cell r="B1122"/>
          <cell r="C1122"/>
          <cell r="D1122"/>
          <cell r="E1122"/>
          <cell r="F1122"/>
          <cell r="G1122"/>
          <cell r="H1122"/>
          <cell r="I1122"/>
          <cell r="J1122"/>
          <cell r="K1122"/>
        </row>
        <row r="1123">
          <cell r="B1123"/>
          <cell r="C1123"/>
          <cell r="D1123"/>
          <cell r="E1123"/>
          <cell r="F1123"/>
          <cell r="G1123"/>
          <cell r="H1123"/>
          <cell r="I1123"/>
          <cell r="J1123"/>
          <cell r="K1123"/>
        </row>
        <row r="1124">
          <cell r="B1124"/>
          <cell r="C1124"/>
          <cell r="D1124"/>
          <cell r="E1124"/>
          <cell r="F1124"/>
          <cell r="G1124"/>
          <cell r="H1124"/>
          <cell r="I1124"/>
          <cell r="J1124"/>
          <cell r="K1124"/>
        </row>
        <row r="1125">
          <cell r="B1125"/>
          <cell r="C1125"/>
          <cell r="D1125"/>
          <cell r="E1125"/>
          <cell r="F1125"/>
          <cell r="G1125"/>
          <cell r="H1125"/>
          <cell r="I1125"/>
          <cell r="J1125"/>
          <cell r="K1125"/>
        </row>
        <row r="1126">
          <cell r="B1126"/>
          <cell r="C1126"/>
          <cell r="D1126"/>
          <cell r="E1126"/>
          <cell r="F1126"/>
          <cell r="G1126"/>
          <cell r="H1126"/>
          <cell r="I1126"/>
          <cell r="J1126"/>
          <cell r="K1126"/>
        </row>
        <row r="1127">
          <cell r="B1127"/>
          <cell r="C1127"/>
          <cell r="D1127"/>
          <cell r="E1127"/>
          <cell r="F1127"/>
          <cell r="G1127"/>
          <cell r="H1127"/>
          <cell r="I1127"/>
          <cell r="J1127"/>
          <cell r="K1127"/>
        </row>
        <row r="1128">
          <cell r="B1128"/>
          <cell r="C1128"/>
          <cell r="D1128"/>
          <cell r="E1128"/>
          <cell r="F1128"/>
          <cell r="G1128"/>
          <cell r="H1128"/>
          <cell r="I1128"/>
          <cell r="J1128"/>
          <cell r="K1128"/>
        </row>
        <row r="1129">
          <cell r="B1129"/>
          <cell r="C1129"/>
          <cell r="D1129"/>
          <cell r="E1129"/>
          <cell r="F1129"/>
          <cell r="G1129"/>
          <cell r="H1129"/>
          <cell r="I1129"/>
          <cell r="J1129"/>
          <cell r="K1129"/>
        </row>
        <row r="1130">
          <cell r="B1130"/>
          <cell r="C1130"/>
          <cell r="D1130"/>
          <cell r="E1130"/>
          <cell r="F1130"/>
          <cell r="G1130"/>
          <cell r="H1130"/>
          <cell r="I1130"/>
          <cell r="J1130"/>
          <cell r="K1130"/>
        </row>
        <row r="1131">
          <cell r="B1131"/>
          <cell r="C1131"/>
          <cell r="D1131"/>
          <cell r="E1131"/>
          <cell r="F1131"/>
          <cell r="G1131"/>
          <cell r="H1131"/>
          <cell r="I1131"/>
          <cell r="J1131"/>
          <cell r="K1131"/>
        </row>
        <row r="1132">
          <cell r="B1132"/>
          <cell r="C1132"/>
          <cell r="D1132"/>
          <cell r="E1132"/>
          <cell r="F1132"/>
          <cell r="G1132"/>
          <cell r="H1132"/>
          <cell r="I1132"/>
          <cell r="J1132"/>
          <cell r="K1132"/>
        </row>
        <row r="1133">
          <cell r="B1133"/>
          <cell r="C1133"/>
          <cell r="D1133"/>
          <cell r="E1133"/>
          <cell r="F1133"/>
          <cell r="G1133"/>
          <cell r="H1133"/>
          <cell r="I1133"/>
          <cell r="J1133"/>
          <cell r="K1133"/>
        </row>
        <row r="1134">
          <cell r="B1134"/>
          <cell r="C1134"/>
          <cell r="D1134"/>
          <cell r="E1134"/>
          <cell r="F1134"/>
          <cell r="G1134"/>
          <cell r="H1134"/>
          <cell r="I1134"/>
          <cell r="J1134"/>
          <cell r="K1134"/>
        </row>
        <row r="1135">
          <cell r="B1135"/>
          <cell r="C1135"/>
          <cell r="D1135"/>
          <cell r="E1135"/>
          <cell r="F1135"/>
          <cell r="G1135"/>
          <cell r="H1135"/>
          <cell r="I1135"/>
          <cell r="J1135"/>
          <cell r="K1135"/>
        </row>
        <row r="1136">
          <cell r="B1136"/>
          <cell r="C1136"/>
          <cell r="D1136"/>
          <cell r="E1136"/>
          <cell r="F1136"/>
          <cell r="G1136"/>
          <cell r="H1136"/>
          <cell r="I1136"/>
          <cell r="J1136"/>
          <cell r="K1136"/>
        </row>
        <row r="1137">
          <cell r="B1137"/>
          <cell r="C1137"/>
          <cell r="D1137"/>
          <cell r="E1137"/>
          <cell r="F1137"/>
          <cell r="G1137"/>
          <cell r="H1137"/>
          <cell r="I1137"/>
          <cell r="J1137"/>
          <cell r="K1137"/>
        </row>
        <row r="1138">
          <cell r="B1138"/>
          <cell r="C1138"/>
          <cell r="D1138"/>
          <cell r="E1138"/>
          <cell r="F1138"/>
          <cell r="G1138"/>
          <cell r="H1138"/>
          <cell r="I1138"/>
          <cell r="J1138"/>
          <cell r="K1138"/>
        </row>
        <row r="1139">
          <cell r="B1139"/>
          <cell r="C1139"/>
          <cell r="D1139"/>
          <cell r="E1139"/>
          <cell r="F1139"/>
          <cell r="G1139"/>
          <cell r="H1139"/>
          <cell r="I1139"/>
          <cell r="J1139"/>
          <cell r="K1139"/>
        </row>
        <row r="1140">
          <cell r="B1140"/>
          <cell r="C1140"/>
          <cell r="D1140"/>
          <cell r="E1140"/>
          <cell r="F1140"/>
          <cell r="G1140"/>
          <cell r="H1140"/>
          <cell r="I1140"/>
          <cell r="J1140"/>
          <cell r="K1140"/>
        </row>
        <row r="1141">
          <cell r="B1141"/>
          <cell r="C1141"/>
          <cell r="D1141"/>
          <cell r="E1141"/>
          <cell r="F1141"/>
          <cell r="G1141"/>
          <cell r="H1141"/>
          <cell r="I1141"/>
          <cell r="J1141"/>
          <cell r="K1141"/>
        </row>
        <row r="1142">
          <cell r="B1142"/>
          <cell r="C1142"/>
          <cell r="D1142"/>
          <cell r="E1142"/>
          <cell r="F1142"/>
          <cell r="G1142"/>
          <cell r="H1142"/>
          <cell r="I1142"/>
          <cell r="J1142"/>
          <cell r="K1142"/>
        </row>
        <row r="1143">
          <cell r="B1143"/>
          <cell r="C1143"/>
          <cell r="D1143"/>
          <cell r="E1143"/>
          <cell r="F1143"/>
          <cell r="G1143"/>
          <cell r="H1143"/>
          <cell r="I1143"/>
          <cell r="J1143"/>
          <cell r="K1143"/>
        </row>
        <row r="1144">
          <cell r="B1144"/>
          <cell r="C1144"/>
          <cell r="D1144"/>
          <cell r="E1144"/>
          <cell r="F1144"/>
          <cell r="G1144"/>
          <cell r="H1144"/>
          <cell r="I1144"/>
          <cell r="J1144"/>
          <cell r="K1144"/>
        </row>
        <row r="1145">
          <cell r="B1145"/>
          <cell r="C1145"/>
          <cell r="D1145"/>
          <cell r="E1145"/>
          <cell r="F1145"/>
          <cell r="G1145"/>
          <cell r="H1145"/>
          <cell r="I1145"/>
          <cell r="J1145"/>
          <cell r="K1145"/>
        </row>
        <row r="1146">
          <cell r="B1146"/>
          <cell r="C1146"/>
          <cell r="D1146"/>
          <cell r="E1146"/>
          <cell r="F1146"/>
          <cell r="G1146"/>
          <cell r="H1146"/>
          <cell r="I1146"/>
          <cell r="J1146"/>
          <cell r="K1146"/>
        </row>
        <row r="1147">
          <cell r="B1147"/>
          <cell r="C1147"/>
          <cell r="D1147"/>
          <cell r="E1147"/>
          <cell r="F1147"/>
          <cell r="G1147"/>
          <cell r="H1147"/>
          <cell r="I1147"/>
          <cell r="J1147"/>
          <cell r="K1147"/>
        </row>
        <row r="1148">
          <cell r="B1148"/>
          <cell r="C1148"/>
          <cell r="D1148"/>
          <cell r="E1148"/>
          <cell r="F1148"/>
          <cell r="G1148"/>
          <cell r="H1148"/>
          <cell r="I1148"/>
          <cell r="J1148"/>
          <cell r="K1148"/>
        </row>
        <row r="1149">
          <cell r="B1149"/>
          <cell r="C1149"/>
          <cell r="D1149"/>
          <cell r="E1149"/>
          <cell r="F1149"/>
          <cell r="G1149"/>
          <cell r="H1149"/>
          <cell r="I1149"/>
          <cell r="J1149"/>
          <cell r="K1149"/>
        </row>
        <row r="1150">
          <cell r="B1150"/>
          <cell r="C1150"/>
          <cell r="D1150"/>
          <cell r="E1150"/>
          <cell r="F1150"/>
          <cell r="G1150"/>
          <cell r="H1150"/>
          <cell r="I1150"/>
          <cell r="J1150"/>
          <cell r="K1150"/>
        </row>
        <row r="1151">
          <cell r="B1151"/>
          <cell r="C1151"/>
          <cell r="D1151"/>
          <cell r="E1151"/>
          <cell r="F1151"/>
          <cell r="G1151"/>
          <cell r="H1151"/>
          <cell r="I1151"/>
          <cell r="J1151"/>
          <cell r="K1151"/>
        </row>
        <row r="1152">
          <cell r="B1152"/>
          <cell r="C1152"/>
          <cell r="D1152"/>
          <cell r="E1152"/>
          <cell r="F1152"/>
          <cell r="G1152"/>
          <cell r="H1152"/>
          <cell r="I1152"/>
          <cell r="J1152"/>
          <cell r="K1152"/>
        </row>
        <row r="1153">
          <cell r="B1153"/>
          <cell r="C1153"/>
          <cell r="D1153"/>
          <cell r="E1153"/>
          <cell r="F1153"/>
          <cell r="G1153"/>
          <cell r="H1153"/>
          <cell r="I1153"/>
          <cell r="J1153"/>
          <cell r="K1153"/>
        </row>
        <row r="1154">
          <cell r="B1154"/>
          <cell r="C1154"/>
          <cell r="D1154"/>
          <cell r="E1154"/>
          <cell r="F1154"/>
          <cell r="G1154"/>
          <cell r="H1154"/>
          <cell r="I1154"/>
          <cell r="J1154"/>
          <cell r="K1154"/>
        </row>
        <row r="1155">
          <cell r="B1155"/>
          <cell r="C1155"/>
          <cell r="D1155"/>
          <cell r="E1155"/>
          <cell r="F1155"/>
          <cell r="G1155"/>
          <cell r="H1155"/>
          <cell r="I1155"/>
          <cell r="J1155"/>
          <cell r="K1155"/>
        </row>
        <row r="1156">
          <cell r="B1156"/>
          <cell r="C1156"/>
          <cell r="D1156"/>
          <cell r="E1156"/>
          <cell r="F1156"/>
          <cell r="G1156"/>
          <cell r="H1156"/>
          <cell r="I1156"/>
          <cell r="J1156"/>
          <cell r="K1156"/>
        </row>
        <row r="1157">
          <cell r="B1157"/>
          <cell r="C1157"/>
          <cell r="D1157"/>
          <cell r="E1157"/>
          <cell r="F1157"/>
          <cell r="G1157"/>
          <cell r="H1157"/>
          <cell r="I1157"/>
          <cell r="J1157"/>
          <cell r="K1157"/>
        </row>
        <row r="1158">
          <cell r="B1158"/>
          <cell r="C1158"/>
          <cell r="D1158"/>
          <cell r="E1158"/>
          <cell r="F1158"/>
          <cell r="G1158"/>
          <cell r="H1158"/>
          <cell r="I1158"/>
          <cell r="J1158"/>
          <cell r="K1158"/>
        </row>
        <row r="1159">
          <cell r="B1159"/>
          <cell r="C1159"/>
          <cell r="D1159"/>
          <cell r="E1159"/>
          <cell r="F1159"/>
          <cell r="G1159"/>
          <cell r="H1159"/>
          <cell r="I1159"/>
          <cell r="J1159"/>
          <cell r="K1159"/>
        </row>
        <row r="1160">
          <cell r="B1160"/>
          <cell r="C1160"/>
          <cell r="D1160"/>
          <cell r="E1160"/>
          <cell r="F1160"/>
          <cell r="G1160"/>
          <cell r="H1160"/>
          <cell r="I1160"/>
          <cell r="J1160"/>
          <cell r="K1160"/>
        </row>
        <row r="1161">
          <cell r="B1161"/>
          <cell r="C1161"/>
          <cell r="D1161"/>
          <cell r="E1161"/>
          <cell r="F1161"/>
          <cell r="G1161"/>
          <cell r="H1161"/>
          <cell r="I1161"/>
          <cell r="J1161"/>
          <cell r="K1161"/>
        </row>
        <row r="1162">
          <cell r="B1162"/>
          <cell r="C1162"/>
          <cell r="D1162"/>
          <cell r="E1162"/>
          <cell r="F1162"/>
          <cell r="G1162"/>
          <cell r="H1162"/>
          <cell r="I1162"/>
          <cell r="J1162"/>
          <cell r="K1162"/>
        </row>
        <row r="1163">
          <cell r="B1163"/>
          <cell r="C1163"/>
          <cell r="D1163"/>
          <cell r="E1163"/>
          <cell r="F1163"/>
          <cell r="G1163"/>
          <cell r="H1163"/>
          <cell r="I1163"/>
          <cell r="J1163"/>
          <cell r="K1163"/>
        </row>
        <row r="1164">
          <cell r="B1164"/>
          <cell r="C1164"/>
          <cell r="D1164"/>
          <cell r="E1164"/>
          <cell r="F1164"/>
          <cell r="G1164"/>
          <cell r="H1164"/>
          <cell r="I1164"/>
          <cell r="J1164"/>
          <cell r="K1164"/>
        </row>
        <row r="1165">
          <cell r="B1165"/>
          <cell r="C1165"/>
          <cell r="D1165"/>
          <cell r="E1165"/>
          <cell r="F1165"/>
          <cell r="G1165"/>
          <cell r="H1165"/>
          <cell r="I1165"/>
          <cell r="J1165"/>
          <cell r="K1165"/>
        </row>
        <row r="1166">
          <cell r="B1166"/>
          <cell r="C1166"/>
          <cell r="D1166"/>
          <cell r="E1166"/>
          <cell r="F1166"/>
          <cell r="G1166"/>
          <cell r="H1166"/>
          <cell r="I1166"/>
          <cell r="J1166"/>
          <cell r="K1166"/>
        </row>
        <row r="1167">
          <cell r="B1167"/>
          <cell r="C1167"/>
          <cell r="D1167"/>
          <cell r="E1167"/>
          <cell r="F1167"/>
          <cell r="G1167"/>
          <cell r="H1167"/>
          <cell r="I1167"/>
          <cell r="J1167"/>
          <cell r="K1167"/>
        </row>
        <row r="1168">
          <cell r="B1168"/>
          <cell r="C1168"/>
          <cell r="D1168"/>
          <cell r="E1168"/>
          <cell r="F1168"/>
          <cell r="G1168"/>
          <cell r="H1168"/>
          <cell r="I1168"/>
          <cell r="J1168"/>
          <cell r="K1168"/>
        </row>
        <row r="1169">
          <cell r="B1169"/>
          <cell r="C1169"/>
          <cell r="D1169"/>
          <cell r="E1169"/>
          <cell r="F1169"/>
          <cell r="G1169"/>
          <cell r="H1169"/>
          <cell r="I1169"/>
          <cell r="J1169"/>
          <cell r="K1169"/>
        </row>
        <row r="1170">
          <cell r="B1170"/>
          <cell r="C1170"/>
          <cell r="D1170"/>
          <cell r="E1170"/>
          <cell r="F1170"/>
          <cell r="G1170"/>
          <cell r="H1170"/>
          <cell r="I1170"/>
          <cell r="J1170"/>
          <cell r="K1170"/>
        </row>
        <row r="1171">
          <cell r="B1171"/>
          <cell r="C1171"/>
          <cell r="D1171"/>
          <cell r="E1171"/>
          <cell r="F1171"/>
          <cell r="G1171"/>
          <cell r="H1171"/>
          <cell r="I1171"/>
          <cell r="J1171"/>
          <cell r="K1171"/>
        </row>
        <row r="1172">
          <cell r="B1172"/>
          <cell r="C1172"/>
          <cell r="D1172"/>
          <cell r="E1172"/>
          <cell r="F1172"/>
          <cell r="G1172"/>
          <cell r="H1172"/>
          <cell r="I1172"/>
          <cell r="J1172"/>
          <cell r="K1172"/>
        </row>
        <row r="1173">
          <cell r="B1173"/>
          <cell r="C1173"/>
          <cell r="D1173"/>
          <cell r="E1173"/>
          <cell r="F1173"/>
          <cell r="G1173"/>
          <cell r="H1173"/>
          <cell r="I1173"/>
          <cell r="J1173"/>
          <cell r="K1173"/>
        </row>
        <row r="1174">
          <cell r="B1174"/>
          <cell r="C1174"/>
          <cell r="D1174"/>
          <cell r="E1174"/>
          <cell r="F1174"/>
          <cell r="G1174"/>
          <cell r="H1174"/>
          <cell r="I1174"/>
          <cell r="J1174"/>
          <cell r="K1174"/>
        </row>
        <row r="1175">
          <cell r="B1175"/>
          <cell r="C1175"/>
          <cell r="D1175"/>
          <cell r="E1175"/>
          <cell r="F1175"/>
          <cell r="G1175"/>
          <cell r="H1175"/>
          <cell r="I1175"/>
          <cell r="J1175"/>
          <cell r="K1175"/>
        </row>
        <row r="1176">
          <cell r="B1176"/>
          <cell r="C1176"/>
          <cell r="D1176"/>
          <cell r="E1176"/>
          <cell r="F1176"/>
          <cell r="G1176"/>
          <cell r="H1176"/>
          <cell r="I1176"/>
          <cell r="J1176"/>
          <cell r="K1176"/>
        </row>
        <row r="1177">
          <cell r="B1177"/>
          <cell r="C1177"/>
          <cell r="D1177"/>
          <cell r="E1177"/>
          <cell r="F1177"/>
          <cell r="G1177"/>
          <cell r="H1177"/>
          <cell r="I1177"/>
          <cell r="J1177"/>
          <cell r="K1177"/>
        </row>
        <row r="1178">
          <cell r="B1178"/>
          <cell r="C1178"/>
          <cell r="D1178"/>
          <cell r="E1178"/>
          <cell r="F1178"/>
          <cell r="G1178"/>
          <cell r="H1178"/>
          <cell r="I1178"/>
          <cell r="J1178"/>
          <cell r="K1178"/>
        </row>
        <row r="1179">
          <cell r="B1179"/>
          <cell r="C1179"/>
          <cell r="D1179"/>
          <cell r="E1179"/>
          <cell r="F1179"/>
          <cell r="G1179"/>
          <cell r="H1179"/>
          <cell r="I1179"/>
          <cell r="J1179"/>
          <cell r="K1179"/>
        </row>
        <row r="1180">
          <cell r="B1180"/>
          <cell r="C1180"/>
          <cell r="D1180"/>
          <cell r="E1180"/>
          <cell r="F1180"/>
          <cell r="G1180"/>
          <cell r="H1180"/>
          <cell r="I1180"/>
          <cell r="J1180"/>
          <cell r="K1180"/>
        </row>
        <row r="1181">
          <cell r="B1181"/>
          <cell r="C1181"/>
          <cell r="D1181"/>
          <cell r="E1181"/>
          <cell r="F1181"/>
          <cell r="G1181"/>
          <cell r="H1181"/>
          <cell r="I1181"/>
          <cell r="J1181"/>
          <cell r="K1181"/>
        </row>
        <row r="1182">
          <cell r="B1182"/>
          <cell r="C1182"/>
          <cell r="D1182"/>
          <cell r="E1182"/>
          <cell r="F1182"/>
          <cell r="G1182"/>
          <cell r="H1182"/>
          <cell r="I1182"/>
          <cell r="J1182"/>
          <cell r="K1182"/>
        </row>
        <row r="1183">
          <cell r="B1183"/>
          <cell r="C1183"/>
          <cell r="D1183"/>
          <cell r="E1183"/>
          <cell r="F1183"/>
          <cell r="G1183"/>
          <cell r="H1183"/>
          <cell r="I1183"/>
          <cell r="J1183"/>
          <cell r="K1183"/>
        </row>
        <row r="1184">
          <cell r="B1184"/>
          <cell r="C1184"/>
          <cell r="D1184"/>
          <cell r="E1184"/>
          <cell r="F1184"/>
          <cell r="G1184"/>
          <cell r="H1184"/>
          <cell r="I1184"/>
          <cell r="J1184"/>
          <cell r="K1184"/>
        </row>
        <row r="1185">
          <cell r="B1185"/>
          <cell r="C1185"/>
          <cell r="D1185"/>
          <cell r="E1185"/>
          <cell r="F1185"/>
          <cell r="G1185"/>
          <cell r="H1185"/>
          <cell r="I1185"/>
          <cell r="J1185"/>
          <cell r="K1185"/>
        </row>
        <row r="1186">
          <cell r="B1186"/>
          <cell r="C1186"/>
          <cell r="D1186"/>
          <cell r="E1186"/>
          <cell r="F1186"/>
          <cell r="G1186"/>
          <cell r="H1186"/>
          <cell r="I1186"/>
          <cell r="J1186"/>
          <cell r="K1186"/>
        </row>
        <row r="1187">
          <cell r="B1187"/>
          <cell r="C1187"/>
          <cell r="D1187"/>
          <cell r="E1187"/>
          <cell r="F1187"/>
          <cell r="G1187"/>
          <cell r="H1187"/>
          <cell r="I1187"/>
          <cell r="J1187"/>
          <cell r="K1187"/>
        </row>
        <row r="1188">
          <cell r="B1188"/>
          <cell r="C1188"/>
          <cell r="D1188"/>
          <cell r="E1188"/>
          <cell r="F1188"/>
          <cell r="G1188"/>
          <cell r="H1188"/>
          <cell r="I1188"/>
          <cell r="J1188"/>
          <cell r="K1188"/>
        </row>
        <row r="1189">
          <cell r="B1189"/>
          <cell r="C1189"/>
          <cell r="D1189"/>
          <cell r="E1189"/>
          <cell r="F1189"/>
          <cell r="G1189"/>
          <cell r="H1189"/>
          <cell r="I1189"/>
          <cell r="J1189"/>
          <cell r="K1189"/>
        </row>
        <row r="1190">
          <cell r="B1190"/>
          <cell r="C1190"/>
          <cell r="D1190"/>
          <cell r="E1190"/>
          <cell r="F1190"/>
          <cell r="G1190"/>
          <cell r="H1190"/>
          <cell r="I1190"/>
          <cell r="J1190"/>
          <cell r="K1190"/>
        </row>
        <row r="1191">
          <cell r="B1191"/>
          <cell r="C1191"/>
          <cell r="D1191"/>
          <cell r="E1191"/>
          <cell r="F1191"/>
          <cell r="G1191"/>
          <cell r="H1191"/>
          <cell r="I1191"/>
          <cell r="J1191"/>
          <cell r="K1191"/>
        </row>
        <row r="1192">
          <cell r="B1192"/>
          <cell r="C1192"/>
          <cell r="D1192"/>
          <cell r="E1192"/>
          <cell r="F1192"/>
          <cell r="G1192"/>
          <cell r="H1192"/>
          <cell r="I1192"/>
          <cell r="J1192"/>
          <cell r="K1192"/>
        </row>
        <row r="1193">
          <cell r="B1193"/>
          <cell r="C1193"/>
          <cell r="D1193"/>
          <cell r="E1193"/>
          <cell r="F1193"/>
          <cell r="G1193"/>
          <cell r="H1193"/>
          <cell r="I1193"/>
          <cell r="J1193"/>
          <cell r="K1193"/>
        </row>
        <row r="1194">
          <cell r="B1194"/>
          <cell r="C1194"/>
          <cell r="D1194"/>
          <cell r="E1194"/>
          <cell r="F1194"/>
          <cell r="G1194"/>
          <cell r="H1194"/>
          <cell r="I1194"/>
          <cell r="J1194"/>
          <cell r="K1194"/>
        </row>
        <row r="1195">
          <cell r="B1195"/>
          <cell r="C1195"/>
          <cell r="D1195"/>
          <cell r="E1195"/>
          <cell r="F1195"/>
          <cell r="G1195"/>
          <cell r="H1195"/>
          <cell r="I1195"/>
          <cell r="J1195"/>
          <cell r="K1195"/>
        </row>
        <row r="1196">
          <cell r="B1196"/>
          <cell r="C1196"/>
          <cell r="D1196"/>
          <cell r="E1196"/>
          <cell r="F1196"/>
          <cell r="G1196"/>
          <cell r="H1196"/>
          <cell r="I1196"/>
          <cell r="J1196"/>
          <cell r="K1196"/>
        </row>
        <row r="1197">
          <cell r="B1197"/>
          <cell r="C1197"/>
          <cell r="D1197"/>
          <cell r="E1197"/>
          <cell r="F1197"/>
          <cell r="G1197"/>
          <cell r="H1197"/>
          <cell r="I1197"/>
          <cell r="J1197"/>
          <cell r="K1197"/>
        </row>
        <row r="1198">
          <cell r="B1198"/>
          <cell r="C1198"/>
          <cell r="D1198"/>
          <cell r="E1198"/>
          <cell r="F1198"/>
          <cell r="G1198"/>
          <cell r="H1198"/>
          <cell r="I1198"/>
          <cell r="J1198"/>
          <cell r="K1198"/>
        </row>
        <row r="1199">
          <cell r="B1199"/>
          <cell r="C1199"/>
          <cell r="D1199"/>
          <cell r="E1199"/>
          <cell r="F1199"/>
          <cell r="G1199"/>
          <cell r="H1199"/>
          <cell r="I1199"/>
          <cell r="J1199"/>
          <cell r="K1199"/>
        </row>
        <row r="1200">
          <cell r="B1200"/>
          <cell r="C1200"/>
          <cell r="D1200"/>
          <cell r="E1200"/>
          <cell r="F1200"/>
          <cell r="G1200"/>
          <cell r="H1200"/>
          <cell r="I1200"/>
          <cell r="J1200"/>
          <cell r="K1200"/>
        </row>
        <row r="1201">
          <cell r="B1201"/>
          <cell r="C1201"/>
          <cell r="D1201"/>
          <cell r="E1201"/>
          <cell r="F1201"/>
          <cell r="G1201"/>
          <cell r="H1201"/>
          <cell r="I1201"/>
          <cell r="J1201"/>
          <cell r="K1201"/>
        </row>
        <row r="1202">
          <cell r="B1202"/>
          <cell r="C1202"/>
          <cell r="D1202"/>
          <cell r="E1202"/>
          <cell r="F1202"/>
          <cell r="G1202"/>
          <cell r="H1202"/>
          <cell r="I1202"/>
          <cell r="J1202"/>
          <cell r="K1202"/>
        </row>
        <row r="1203">
          <cell r="B1203"/>
          <cell r="C1203"/>
          <cell r="D1203"/>
          <cell r="E1203"/>
          <cell r="F1203"/>
          <cell r="G1203"/>
          <cell r="H1203"/>
          <cell r="I1203"/>
          <cell r="J1203"/>
          <cell r="K1203"/>
        </row>
        <row r="1204">
          <cell r="B1204"/>
          <cell r="C1204"/>
          <cell r="D1204"/>
          <cell r="E1204"/>
          <cell r="F1204"/>
          <cell r="G1204"/>
          <cell r="H1204"/>
          <cell r="I1204"/>
          <cell r="J1204"/>
          <cell r="K1204"/>
        </row>
        <row r="1205">
          <cell r="B1205"/>
          <cell r="C1205"/>
          <cell r="D1205"/>
          <cell r="E1205"/>
          <cell r="F1205"/>
          <cell r="G1205"/>
          <cell r="H1205"/>
          <cell r="I1205"/>
          <cell r="J1205"/>
          <cell r="K1205"/>
        </row>
        <row r="1206">
          <cell r="B1206"/>
          <cell r="C1206"/>
          <cell r="D1206"/>
          <cell r="E1206"/>
          <cell r="F1206"/>
          <cell r="G1206"/>
          <cell r="H1206"/>
          <cell r="I1206"/>
          <cell r="J1206"/>
          <cell r="K1206"/>
        </row>
        <row r="1207">
          <cell r="B1207"/>
          <cell r="C1207"/>
          <cell r="D1207"/>
          <cell r="E1207"/>
          <cell r="F1207"/>
          <cell r="G1207"/>
          <cell r="H1207"/>
          <cell r="I1207"/>
          <cell r="J1207"/>
          <cell r="K1207"/>
        </row>
        <row r="1208">
          <cell r="B1208"/>
          <cell r="C1208"/>
          <cell r="D1208"/>
          <cell r="E1208"/>
          <cell r="F1208"/>
          <cell r="G1208"/>
          <cell r="H1208"/>
          <cell r="I1208"/>
          <cell r="J1208"/>
          <cell r="K1208"/>
        </row>
        <row r="1209">
          <cell r="B1209"/>
          <cell r="C1209"/>
          <cell r="D1209"/>
          <cell r="E1209"/>
          <cell r="F1209"/>
          <cell r="G1209"/>
          <cell r="H1209"/>
          <cell r="I1209"/>
          <cell r="J1209"/>
          <cell r="K1209"/>
        </row>
        <row r="1210">
          <cell r="B1210"/>
          <cell r="C1210"/>
          <cell r="D1210"/>
          <cell r="E1210"/>
          <cell r="F1210"/>
          <cell r="G1210"/>
          <cell r="H1210"/>
          <cell r="I1210"/>
          <cell r="J1210"/>
          <cell r="K1210"/>
        </row>
        <row r="1211">
          <cell r="B1211"/>
          <cell r="C1211"/>
          <cell r="D1211"/>
          <cell r="E1211"/>
          <cell r="F1211"/>
          <cell r="G1211"/>
          <cell r="H1211"/>
          <cell r="I1211"/>
          <cell r="J1211"/>
          <cell r="K1211"/>
        </row>
        <row r="1212">
          <cell r="B1212"/>
          <cell r="C1212"/>
          <cell r="D1212"/>
          <cell r="E1212"/>
          <cell r="F1212"/>
          <cell r="G1212"/>
          <cell r="H1212"/>
          <cell r="I1212"/>
          <cell r="J1212"/>
          <cell r="K1212"/>
        </row>
        <row r="1213">
          <cell r="B1213"/>
          <cell r="C1213"/>
          <cell r="D1213"/>
          <cell r="E1213"/>
          <cell r="F1213"/>
          <cell r="G1213"/>
          <cell r="H1213"/>
          <cell r="I1213"/>
          <cell r="J1213"/>
          <cell r="K1213"/>
        </row>
        <row r="1214">
          <cell r="B1214"/>
          <cell r="C1214"/>
          <cell r="D1214"/>
          <cell r="E1214"/>
          <cell r="F1214"/>
          <cell r="G1214"/>
          <cell r="H1214"/>
          <cell r="I1214"/>
          <cell r="J1214"/>
          <cell r="K1214"/>
        </row>
        <row r="1215"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</row>
        <row r="1216">
          <cell r="B1216"/>
          <cell r="C1216"/>
          <cell r="D1216"/>
          <cell r="E1216"/>
          <cell r="F1216"/>
          <cell r="G1216"/>
          <cell r="H1216"/>
          <cell r="I1216"/>
          <cell r="J1216"/>
          <cell r="K1216"/>
        </row>
        <row r="1217">
          <cell r="B1217"/>
          <cell r="C1217"/>
          <cell r="D1217"/>
          <cell r="E1217"/>
          <cell r="F1217"/>
          <cell r="G1217"/>
          <cell r="H1217"/>
          <cell r="I1217"/>
          <cell r="J1217"/>
          <cell r="K1217"/>
        </row>
        <row r="1218">
          <cell r="B1218"/>
          <cell r="C1218"/>
          <cell r="D1218"/>
          <cell r="E1218"/>
          <cell r="F1218"/>
          <cell r="G1218"/>
          <cell r="H1218"/>
          <cell r="I1218"/>
          <cell r="J1218"/>
          <cell r="K1218"/>
        </row>
        <row r="1219">
          <cell r="B1219"/>
          <cell r="C1219"/>
          <cell r="D1219"/>
          <cell r="E1219"/>
          <cell r="F1219"/>
          <cell r="G1219"/>
          <cell r="H1219"/>
          <cell r="I1219"/>
          <cell r="J1219"/>
          <cell r="K1219"/>
        </row>
        <row r="1220">
          <cell r="B1220"/>
          <cell r="C1220"/>
          <cell r="D1220"/>
          <cell r="E1220"/>
          <cell r="F1220"/>
          <cell r="G1220"/>
          <cell r="H1220"/>
          <cell r="I1220"/>
          <cell r="J1220"/>
          <cell r="K1220"/>
        </row>
        <row r="1221">
          <cell r="B1221"/>
          <cell r="C1221"/>
          <cell r="D1221"/>
          <cell r="E1221"/>
          <cell r="F1221"/>
          <cell r="G1221"/>
          <cell r="H1221"/>
          <cell r="I1221"/>
          <cell r="J1221"/>
          <cell r="K1221"/>
        </row>
        <row r="1222">
          <cell r="B1222"/>
          <cell r="C1222"/>
          <cell r="D1222"/>
          <cell r="E1222"/>
          <cell r="F1222"/>
          <cell r="G1222"/>
          <cell r="H1222"/>
          <cell r="I1222"/>
          <cell r="J1222"/>
          <cell r="K1222"/>
        </row>
        <row r="1223">
          <cell r="B1223"/>
          <cell r="C1223"/>
          <cell r="D1223"/>
          <cell r="E1223"/>
          <cell r="F1223"/>
          <cell r="G1223"/>
          <cell r="H1223"/>
          <cell r="I1223"/>
          <cell r="J1223"/>
          <cell r="K1223"/>
        </row>
        <row r="1224">
          <cell r="B1224"/>
          <cell r="C1224"/>
          <cell r="D1224"/>
          <cell r="E1224"/>
          <cell r="F1224"/>
          <cell r="G1224"/>
          <cell r="H1224"/>
          <cell r="I1224"/>
          <cell r="J1224"/>
          <cell r="K1224"/>
        </row>
        <row r="1225">
          <cell r="B1225"/>
          <cell r="C1225"/>
          <cell r="D1225"/>
          <cell r="E1225"/>
          <cell r="F1225"/>
          <cell r="G1225"/>
          <cell r="H1225"/>
          <cell r="I1225"/>
          <cell r="J1225"/>
          <cell r="K1225"/>
        </row>
        <row r="1226">
          <cell r="B1226"/>
          <cell r="C1226"/>
          <cell r="D1226"/>
          <cell r="E1226"/>
          <cell r="F1226"/>
          <cell r="G1226"/>
          <cell r="H1226"/>
          <cell r="I1226"/>
          <cell r="J1226"/>
          <cell r="K1226"/>
        </row>
        <row r="1227">
          <cell r="B1227"/>
          <cell r="C1227"/>
          <cell r="D1227"/>
          <cell r="E1227"/>
          <cell r="F1227"/>
          <cell r="G1227"/>
          <cell r="H1227"/>
          <cell r="I1227"/>
          <cell r="J1227"/>
          <cell r="K1227"/>
        </row>
        <row r="1228">
          <cell r="B1228"/>
          <cell r="C1228"/>
          <cell r="D1228"/>
          <cell r="E1228"/>
          <cell r="F1228"/>
          <cell r="G1228"/>
          <cell r="H1228"/>
          <cell r="I1228"/>
          <cell r="J1228"/>
          <cell r="K1228"/>
        </row>
        <row r="1229">
          <cell r="B1229"/>
          <cell r="C1229"/>
          <cell r="D1229"/>
          <cell r="E1229"/>
          <cell r="F1229"/>
          <cell r="G1229"/>
          <cell r="H1229"/>
          <cell r="I1229"/>
          <cell r="J1229"/>
          <cell r="K1229"/>
        </row>
        <row r="1230">
          <cell r="B1230"/>
          <cell r="C1230"/>
          <cell r="D1230"/>
          <cell r="E1230"/>
          <cell r="F1230"/>
          <cell r="G1230"/>
          <cell r="H1230"/>
          <cell r="I1230"/>
          <cell r="J1230"/>
          <cell r="K1230"/>
        </row>
        <row r="1231">
          <cell r="B1231"/>
          <cell r="C1231"/>
          <cell r="D1231"/>
          <cell r="E1231"/>
          <cell r="F1231"/>
          <cell r="G1231"/>
          <cell r="H1231"/>
          <cell r="I1231"/>
          <cell r="J1231"/>
          <cell r="K1231"/>
        </row>
        <row r="1232">
          <cell r="B1232"/>
          <cell r="C1232"/>
          <cell r="D1232"/>
          <cell r="E1232"/>
          <cell r="F1232"/>
          <cell r="G1232"/>
          <cell r="H1232"/>
          <cell r="I1232"/>
          <cell r="J1232"/>
          <cell r="K1232"/>
        </row>
        <row r="1233">
          <cell r="B1233"/>
          <cell r="C1233"/>
          <cell r="D1233"/>
          <cell r="E1233"/>
          <cell r="F1233"/>
          <cell r="G1233"/>
          <cell r="H1233"/>
          <cell r="I1233"/>
          <cell r="J1233"/>
          <cell r="K1233"/>
        </row>
        <row r="1234">
          <cell r="B1234"/>
          <cell r="C1234"/>
          <cell r="D1234"/>
          <cell r="E1234"/>
          <cell r="F1234"/>
          <cell r="G1234"/>
          <cell r="H1234"/>
          <cell r="I1234"/>
          <cell r="J1234"/>
          <cell r="K1234"/>
        </row>
        <row r="1235">
          <cell r="B1235"/>
          <cell r="C1235"/>
          <cell r="D1235"/>
          <cell r="E1235"/>
          <cell r="F1235"/>
          <cell r="G1235"/>
          <cell r="H1235"/>
          <cell r="I1235"/>
          <cell r="J1235"/>
          <cell r="K1235"/>
        </row>
        <row r="1236">
          <cell r="B1236"/>
          <cell r="C1236"/>
          <cell r="D1236"/>
          <cell r="E1236"/>
          <cell r="F1236"/>
          <cell r="G1236"/>
          <cell r="H1236"/>
          <cell r="I1236"/>
          <cell r="J1236"/>
          <cell r="K1236"/>
        </row>
        <row r="1237">
          <cell r="B1237"/>
          <cell r="C1237"/>
          <cell r="D1237"/>
          <cell r="E1237"/>
          <cell r="F1237"/>
          <cell r="G1237"/>
          <cell r="H1237"/>
          <cell r="I1237"/>
          <cell r="J1237"/>
          <cell r="K1237"/>
        </row>
        <row r="1238">
          <cell r="B1238"/>
          <cell r="C1238"/>
          <cell r="D1238"/>
          <cell r="E1238"/>
          <cell r="F1238"/>
          <cell r="G1238"/>
          <cell r="H1238"/>
          <cell r="I1238"/>
          <cell r="J1238"/>
          <cell r="K1238"/>
        </row>
        <row r="1239">
          <cell r="B1239"/>
          <cell r="C1239"/>
          <cell r="D1239"/>
          <cell r="E1239"/>
          <cell r="F1239"/>
          <cell r="G1239"/>
          <cell r="H1239"/>
          <cell r="I1239"/>
          <cell r="J1239"/>
          <cell r="K1239"/>
        </row>
        <row r="1240">
          <cell r="B1240"/>
          <cell r="C1240"/>
          <cell r="D1240"/>
          <cell r="E1240"/>
          <cell r="F1240"/>
          <cell r="G1240"/>
          <cell r="H1240"/>
          <cell r="I1240"/>
          <cell r="J1240"/>
          <cell r="K1240"/>
        </row>
        <row r="1241">
          <cell r="B1241"/>
          <cell r="C1241"/>
          <cell r="D1241"/>
          <cell r="E1241"/>
          <cell r="F1241"/>
          <cell r="G1241"/>
          <cell r="H1241"/>
          <cell r="I1241"/>
          <cell r="J1241"/>
          <cell r="K1241"/>
        </row>
        <row r="1242">
          <cell r="B1242"/>
          <cell r="C1242"/>
          <cell r="D1242"/>
          <cell r="E1242"/>
          <cell r="F1242"/>
          <cell r="G1242"/>
          <cell r="H1242"/>
          <cell r="I1242"/>
          <cell r="J1242"/>
          <cell r="K1242"/>
        </row>
        <row r="1243">
          <cell r="B1243"/>
          <cell r="C1243"/>
          <cell r="D1243"/>
          <cell r="E1243"/>
          <cell r="F1243"/>
          <cell r="G1243"/>
          <cell r="H1243"/>
          <cell r="I1243"/>
          <cell r="J1243"/>
          <cell r="K1243"/>
        </row>
        <row r="1244">
          <cell r="B1244"/>
          <cell r="C1244"/>
          <cell r="D1244"/>
          <cell r="E1244"/>
          <cell r="F1244"/>
          <cell r="G1244"/>
          <cell r="H1244"/>
          <cell r="I1244"/>
          <cell r="J1244"/>
          <cell r="K1244"/>
        </row>
        <row r="1245">
          <cell r="B1245"/>
          <cell r="C1245"/>
          <cell r="D1245"/>
          <cell r="E1245"/>
          <cell r="F1245"/>
          <cell r="G1245"/>
          <cell r="H1245"/>
          <cell r="I1245"/>
          <cell r="J1245"/>
          <cell r="K1245"/>
        </row>
        <row r="1246">
          <cell r="B1246"/>
          <cell r="C1246"/>
          <cell r="D1246"/>
          <cell r="E1246"/>
          <cell r="F1246"/>
          <cell r="G1246"/>
          <cell r="H1246"/>
          <cell r="I1246"/>
          <cell r="J1246"/>
          <cell r="K1246"/>
        </row>
        <row r="1247">
          <cell r="B1247"/>
          <cell r="C1247"/>
          <cell r="D1247"/>
          <cell r="E1247"/>
          <cell r="F1247"/>
          <cell r="G1247"/>
          <cell r="H1247"/>
          <cell r="I1247"/>
          <cell r="J1247"/>
          <cell r="K1247"/>
        </row>
        <row r="1248">
          <cell r="B1248"/>
          <cell r="C1248"/>
          <cell r="D1248"/>
          <cell r="E1248"/>
          <cell r="F1248"/>
          <cell r="G1248"/>
          <cell r="H1248"/>
          <cell r="I1248"/>
          <cell r="J1248"/>
          <cell r="K1248"/>
        </row>
        <row r="1249">
          <cell r="B1249"/>
          <cell r="C1249"/>
          <cell r="D1249"/>
          <cell r="E1249"/>
          <cell r="F1249"/>
          <cell r="G1249"/>
          <cell r="H1249"/>
          <cell r="I1249"/>
          <cell r="J1249"/>
          <cell r="K1249"/>
        </row>
        <row r="1250">
          <cell r="B1250"/>
          <cell r="C1250"/>
          <cell r="D1250"/>
          <cell r="E1250"/>
          <cell r="F1250"/>
          <cell r="G1250"/>
          <cell r="H1250"/>
          <cell r="I1250"/>
          <cell r="J1250"/>
          <cell r="K1250"/>
        </row>
        <row r="1251">
          <cell r="B1251"/>
          <cell r="C1251"/>
          <cell r="D1251"/>
          <cell r="E1251"/>
          <cell r="F1251"/>
          <cell r="G1251"/>
          <cell r="H1251"/>
          <cell r="I1251"/>
          <cell r="J1251"/>
          <cell r="K1251"/>
        </row>
        <row r="1252">
          <cell r="B1252"/>
          <cell r="C1252"/>
          <cell r="D1252"/>
          <cell r="E1252"/>
          <cell r="F1252"/>
          <cell r="G1252"/>
          <cell r="H1252"/>
          <cell r="I1252"/>
          <cell r="J1252"/>
          <cell r="K1252"/>
        </row>
        <row r="1253">
          <cell r="B1253"/>
          <cell r="C1253"/>
          <cell r="D1253"/>
          <cell r="E1253"/>
          <cell r="F1253"/>
          <cell r="G1253"/>
          <cell r="H1253"/>
          <cell r="I1253"/>
          <cell r="J1253"/>
          <cell r="K1253"/>
        </row>
        <row r="1254">
          <cell r="B1254"/>
          <cell r="C1254"/>
          <cell r="D1254"/>
          <cell r="E1254"/>
          <cell r="F1254"/>
          <cell r="G1254"/>
          <cell r="H1254"/>
          <cell r="I1254"/>
          <cell r="J1254"/>
          <cell r="K1254"/>
        </row>
        <row r="1255">
          <cell r="B1255"/>
          <cell r="C1255"/>
          <cell r="D1255"/>
          <cell r="E1255"/>
          <cell r="F1255"/>
          <cell r="G1255"/>
          <cell r="H1255"/>
          <cell r="I1255"/>
          <cell r="J1255"/>
          <cell r="K1255"/>
        </row>
        <row r="1256">
          <cell r="B1256"/>
          <cell r="C1256"/>
          <cell r="D1256"/>
          <cell r="E1256"/>
          <cell r="F1256"/>
          <cell r="G1256"/>
          <cell r="H1256"/>
          <cell r="I1256"/>
          <cell r="J1256"/>
          <cell r="K1256"/>
        </row>
        <row r="1257">
          <cell r="B1257"/>
          <cell r="C1257"/>
          <cell r="D1257"/>
          <cell r="E1257"/>
          <cell r="F1257"/>
          <cell r="G1257"/>
          <cell r="H1257"/>
          <cell r="I1257"/>
          <cell r="J1257"/>
          <cell r="K1257"/>
        </row>
        <row r="1258">
          <cell r="B1258"/>
          <cell r="C1258"/>
          <cell r="D1258"/>
          <cell r="E1258"/>
          <cell r="F1258"/>
          <cell r="G1258"/>
          <cell r="H1258"/>
          <cell r="I1258"/>
          <cell r="J1258"/>
          <cell r="K1258"/>
        </row>
        <row r="1259">
          <cell r="B1259"/>
          <cell r="C1259"/>
          <cell r="D1259"/>
          <cell r="E1259"/>
          <cell r="F1259"/>
          <cell r="G1259"/>
          <cell r="H1259"/>
          <cell r="I1259"/>
          <cell r="J1259"/>
          <cell r="K1259"/>
        </row>
        <row r="1260">
          <cell r="B1260"/>
          <cell r="C1260"/>
          <cell r="D1260"/>
          <cell r="E1260"/>
          <cell r="F1260"/>
          <cell r="G1260"/>
          <cell r="H1260"/>
          <cell r="I1260"/>
          <cell r="J1260"/>
          <cell r="K1260"/>
        </row>
        <row r="1261">
          <cell r="B1261"/>
          <cell r="C1261"/>
          <cell r="D1261"/>
          <cell r="E1261"/>
          <cell r="F1261"/>
          <cell r="G1261"/>
          <cell r="H1261"/>
          <cell r="I1261"/>
          <cell r="J1261"/>
          <cell r="K1261"/>
        </row>
        <row r="1262">
          <cell r="B1262"/>
          <cell r="C1262"/>
          <cell r="D1262"/>
          <cell r="E1262"/>
          <cell r="F1262"/>
          <cell r="G1262"/>
          <cell r="H1262"/>
          <cell r="I1262"/>
          <cell r="J1262"/>
          <cell r="K1262"/>
        </row>
        <row r="1263">
          <cell r="B1263"/>
          <cell r="C1263"/>
          <cell r="D1263"/>
          <cell r="E1263"/>
          <cell r="F1263"/>
          <cell r="G1263"/>
          <cell r="H1263"/>
          <cell r="I1263"/>
          <cell r="J1263"/>
          <cell r="K1263"/>
        </row>
        <row r="1264">
          <cell r="B1264"/>
          <cell r="C1264"/>
          <cell r="D1264"/>
          <cell r="E1264"/>
          <cell r="F1264"/>
          <cell r="G1264"/>
          <cell r="H1264"/>
          <cell r="I1264"/>
          <cell r="J1264"/>
          <cell r="K1264"/>
        </row>
        <row r="1265">
          <cell r="B1265"/>
          <cell r="C1265"/>
          <cell r="D1265"/>
          <cell r="E1265"/>
          <cell r="F1265"/>
          <cell r="G1265"/>
          <cell r="H1265"/>
          <cell r="I1265"/>
          <cell r="J1265"/>
          <cell r="K1265"/>
        </row>
        <row r="1266">
          <cell r="B1266"/>
          <cell r="C1266"/>
          <cell r="D1266"/>
          <cell r="E1266"/>
          <cell r="F1266"/>
          <cell r="G1266"/>
          <cell r="H1266"/>
          <cell r="I1266"/>
          <cell r="J1266"/>
          <cell r="K1266"/>
        </row>
        <row r="1267">
          <cell r="B1267"/>
          <cell r="C1267"/>
          <cell r="D1267"/>
          <cell r="E1267"/>
          <cell r="F1267"/>
          <cell r="G1267"/>
          <cell r="H1267"/>
          <cell r="I1267"/>
          <cell r="J1267"/>
          <cell r="K1267"/>
        </row>
        <row r="1268">
          <cell r="B1268"/>
          <cell r="C1268"/>
          <cell r="D1268"/>
          <cell r="E1268"/>
          <cell r="F1268"/>
          <cell r="G1268"/>
          <cell r="H1268"/>
          <cell r="I1268"/>
          <cell r="J1268"/>
          <cell r="K1268"/>
        </row>
        <row r="1269">
          <cell r="B1269"/>
          <cell r="C1269"/>
          <cell r="D1269"/>
          <cell r="E1269"/>
          <cell r="F1269"/>
          <cell r="G1269"/>
          <cell r="H1269"/>
          <cell r="I1269"/>
          <cell r="J1269"/>
          <cell r="K1269"/>
        </row>
        <row r="1270">
          <cell r="B1270"/>
          <cell r="C1270"/>
          <cell r="D1270"/>
          <cell r="E1270"/>
          <cell r="F1270"/>
          <cell r="G1270"/>
          <cell r="H1270"/>
          <cell r="I1270"/>
          <cell r="J1270"/>
          <cell r="K1270"/>
        </row>
        <row r="1271">
          <cell r="B1271"/>
          <cell r="C1271"/>
          <cell r="D1271"/>
          <cell r="E1271"/>
          <cell r="F1271"/>
          <cell r="G1271"/>
          <cell r="H1271"/>
          <cell r="I1271"/>
          <cell r="J1271"/>
          <cell r="K1271"/>
        </row>
        <row r="1272">
          <cell r="B1272"/>
          <cell r="C1272"/>
          <cell r="D1272"/>
          <cell r="E1272"/>
          <cell r="F1272"/>
          <cell r="G1272"/>
          <cell r="H1272"/>
          <cell r="I1272"/>
          <cell r="J1272"/>
          <cell r="K1272"/>
        </row>
        <row r="1273">
          <cell r="B1273"/>
          <cell r="C1273"/>
          <cell r="D1273"/>
          <cell r="E1273"/>
          <cell r="F1273"/>
          <cell r="G1273"/>
          <cell r="H1273"/>
          <cell r="I1273"/>
          <cell r="J1273"/>
          <cell r="K1273"/>
        </row>
        <row r="1274">
          <cell r="B1274"/>
          <cell r="C1274"/>
          <cell r="D1274"/>
          <cell r="E1274"/>
          <cell r="F1274"/>
          <cell r="G1274"/>
          <cell r="H1274"/>
          <cell r="I1274"/>
          <cell r="J1274"/>
          <cell r="K1274"/>
        </row>
        <row r="1275">
          <cell r="B1275"/>
          <cell r="C1275"/>
          <cell r="D1275"/>
          <cell r="E1275"/>
          <cell r="F1275"/>
          <cell r="G1275"/>
          <cell r="H1275"/>
          <cell r="I1275"/>
          <cell r="J1275"/>
          <cell r="K1275"/>
        </row>
        <row r="1276">
          <cell r="B1276"/>
          <cell r="C1276"/>
          <cell r="D1276"/>
          <cell r="E1276"/>
          <cell r="F1276"/>
          <cell r="G1276"/>
          <cell r="H1276"/>
          <cell r="I1276"/>
          <cell r="J1276"/>
          <cell r="K1276"/>
        </row>
        <row r="1277">
          <cell r="B1277"/>
          <cell r="C1277"/>
          <cell r="D1277"/>
          <cell r="E1277"/>
          <cell r="F1277"/>
          <cell r="G1277"/>
          <cell r="H1277"/>
          <cell r="I1277"/>
          <cell r="J1277"/>
          <cell r="K1277"/>
        </row>
        <row r="1278">
          <cell r="B1278"/>
          <cell r="C1278"/>
          <cell r="D1278"/>
          <cell r="E1278"/>
          <cell r="F1278"/>
          <cell r="G1278"/>
          <cell r="H1278"/>
          <cell r="I1278"/>
          <cell r="J1278"/>
          <cell r="K1278"/>
        </row>
        <row r="1279">
          <cell r="B1279"/>
          <cell r="C1279"/>
          <cell r="D1279"/>
          <cell r="E1279"/>
          <cell r="F1279"/>
          <cell r="G1279"/>
          <cell r="H1279"/>
          <cell r="I1279"/>
          <cell r="J1279"/>
          <cell r="K1279"/>
        </row>
        <row r="1280">
          <cell r="B1280"/>
          <cell r="C1280"/>
          <cell r="D1280"/>
          <cell r="E1280"/>
          <cell r="F1280"/>
          <cell r="G1280"/>
          <cell r="H1280"/>
          <cell r="I1280"/>
          <cell r="J1280"/>
          <cell r="K1280"/>
        </row>
        <row r="1281">
          <cell r="B1281"/>
          <cell r="C1281"/>
          <cell r="D1281"/>
          <cell r="E1281"/>
          <cell r="F1281"/>
          <cell r="G1281"/>
          <cell r="H1281"/>
          <cell r="I1281"/>
          <cell r="J1281"/>
          <cell r="K1281"/>
        </row>
        <row r="1282">
          <cell r="B1282"/>
          <cell r="C1282"/>
          <cell r="D1282"/>
          <cell r="E1282"/>
          <cell r="F1282"/>
          <cell r="G1282"/>
          <cell r="H1282"/>
          <cell r="I1282"/>
          <cell r="J1282"/>
          <cell r="K1282"/>
        </row>
        <row r="1283">
          <cell r="B1283"/>
          <cell r="C1283"/>
          <cell r="D1283"/>
          <cell r="E1283"/>
          <cell r="F1283"/>
          <cell r="G1283"/>
          <cell r="H1283"/>
          <cell r="I1283"/>
          <cell r="J1283"/>
          <cell r="K1283"/>
        </row>
        <row r="1284">
          <cell r="B1284"/>
          <cell r="C1284"/>
          <cell r="D1284"/>
          <cell r="E1284"/>
          <cell r="F1284"/>
          <cell r="G1284"/>
          <cell r="H1284"/>
          <cell r="I1284"/>
          <cell r="J1284"/>
          <cell r="K1284"/>
        </row>
        <row r="1285">
          <cell r="B1285"/>
          <cell r="C1285"/>
          <cell r="D1285"/>
          <cell r="E1285"/>
          <cell r="F1285"/>
          <cell r="G1285"/>
          <cell r="H1285"/>
          <cell r="I1285"/>
          <cell r="J1285"/>
          <cell r="K1285"/>
        </row>
        <row r="1286">
          <cell r="B1286"/>
          <cell r="C1286"/>
          <cell r="D1286"/>
          <cell r="E1286"/>
          <cell r="F1286"/>
          <cell r="G1286"/>
          <cell r="H1286"/>
          <cell r="I1286"/>
          <cell r="J1286"/>
          <cell r="K1286"/>
        </row>
        <row r="1287">
          <cell r="B1287"/>
          <cell r="C1287"/>
          <cell r="D1287"/>
          <cell r="E1287"/>
          <cell r="F1287"/>
          <cell r="G1287"/>
          <cell r="H1287"/>
          <cell r="I1287"/>
          <cell r="J1287"/>
          <cell r="K1287"/>
        </row>
        <row r="1288">
          <cell r="B1288"/>
          <cell r="C1288"/>
          <cell r="D1288"/>
          <cell r="E1288"/>
          <cell r="F1288"/>
          <cell r="G1288"/>
          <cell r="H1288"/>
          <cell r="I1288"/>
          <cell r="J1288"/>
          <cell r="K1288"/>
        </row>
        <row r="1289">
          <cell r="B1289"/>
          <cell r="C1289"/>
          <cell r="D1289"/>
          <cell r="E1289"/>
          <cell r="F1289"/>
          <cell r="G1289"/>
          <cell r="H1289"/>
          <cell r="I1289"/>
          <cell r="J1289"/>
          <cell r="K1289"/>
        </row>
        <row r="1290">
          <cell r="B1290"/>
          <cell r="C1290"/>
          <cell r="D1290"/>
          <cell r="E1290"/>
          <cell r="F1290"/>
          <cell r="G1290"/>
          <cell r="H1290"/>
          <cell r="I1290"/>
          <cell r="J1290"/>
          <cell r="K1290"/>
        </row>
        <row r="1291">
          <cell r="B1291"/>
          <cell r="C1291"/>
          <cell r="D1291"/>
          <cell r="E1291"/>
          <cell r="F1291"/>
          <cell r="G1291"/>
          <cell r="H1291"/>
          <cell r="I1291"/>
          <cell r="J1291"/>
          <cell r="K1291"/>
        </row>
        <row r="1292">
          <cell r="B1292"/>
          <cell r="C1292"/>
          <cell r="D1292"/>
          <cell r="E1292"/>
          <cell r="F1292"/>
          <cell r="G1292"/>
          <cell r="H1292"/>
          <cell r="I1292"/>
          <cell r="J1292"/>
          <cell r="K1292"/>
        </row>
        <row r="1293">
          <cell r="B1293"/>
          <cell r="C1293"/>
          <cell r="D1293"/>
          <cell r="E1293"/>
          <cell r="F1293"/>
          <cell r="G1293"/>
          <cell r="H1293"/>
          <cell r="I1293"/>
          <cell r="J1293"/>
          <cell r="K1293"/>
        </row>
        <row r="1294">
          <cell r="B1294"/>
          <cell r="C1294"/>
          <cell r="D1294"/>
          <cell r="E1294"/>
          <cell r="F1294"/>
          <cell r="G1294"/>
          <cell r="H1294"/>
          <cell r="I1294"/>
          <cell r="J1294"/>
          <cell r="K1294"/>
        </row>
        <row r="1295">
          <cell r="B1295"/>
          <cell r="C1295"/>
          <cell r="D1295"/>
          <cell r="E1295"/>
          <cell r="F1295"/>
          <cell r="G1295"/>
          <cell r="H1295"/>
          <cell r="I1295"/>
          <cell r="J1295"/>
          <cell r="K1295"/>
        </row>
        <row r="1296">
          <cell r="B1296"/>
          <cell r="C1296"/>
          <cell r="D1296"/>
          <cell r="E1296"/>
          <cell r="F1296"/>
          <cell r="G1296"/>
          <cell r="H1296"/>
          <cell r="I1296"/>
          <cell r="J1296"/>
          <cell r="K1296"/>
        </row>
        <row r="1297">
          <cell r="B1297"/>
          <cell r="C1297"/>
          <cell r="D1297"/>
          <cell r="E1297"/>
          <cell r="F1297"/>
          <cell r="G1297"/>
          <cell r="H1297"/>
          <cell r="I1297"/>
          <cell r="J1297"/>
          <cell r="K1297"/>
        </row>
        <row r="1298">
          <cell r="B1298"/>
          <cell r="C1298"/>
          <cell r="D1298"/>
          <cell r="E1298"/>
          <cell r="F1298"/>
          <cell r="G1298"/>
          <cell r="H1298"/>
          <cell r="I1298"/>
          <cell r="J1298"/>
          <cell r="K1298"/>
        </row>
        <row r="1299">
          <cell r="B1299"/>
          <cell r="C1299"/>
          <cell r="D1299"/>
          <cell r="E1299"/>
          <cell r="F1299"/>
          <cell r="G1299"/>
          <cell r="H1299"/>
          <cell r="I1299"/>
          <cell r="J1299"/>
          <cell r="K1299"/>
        </row>
        <row r="1300">
          <cell r="B1300"/>
          <cell r="C1300"/>
          <cell r="D1300"/>
          <cell r="E1300"/>
          <cell r="F1300"/>
          <cell r="G1300"/>
          <cell r="H1300"/>
          <cell r="I1300"/>
          <cell r="J1300"/>
          <cell r="K1300"/>
        </row>
        <row r="1301">
          <cell r="B1301"/>
          <cell r="C1301"/>
          <cell r="D1301"/>
          <cell r="E1301"/>
          <cell r="F1301"/>
          <cell r="G1301"/>
          <cell r="H1301"/>
          <cell r="I1301"/>
          <cell r="J1301"/>
          <cell r="K1301"/>
        </row>
        <row r="1302">
          <cell r="B1302"/>
          <cell r="C1302"/>
          <cell r="D1302"/>
          <cell r="E1302"/>
          <cell r="F1302"/>
          <cell r="G1302"/>
          <cell r="H1302"/>
          <cell r="I1302"/>
          <cell r="J1302"/>
          <cell r="K1302"/>
        </row>
        <row r="1303">
          <cell r="B1303"/>
          <cell r="C1303"/>
          <cell r="D1303"/>
          <cell r="E1303"/>
          <cell r="F1303"/>
          <cell r="G1303"/>
          <cell r="H1303"/>
          <cell r="I1303"/>
          <cell r="J1303"/>
          <cell r="K1303"/>
        </row>
        <row r="1304">
          <cell r="B1304"/>
          <cell r="C1304"/>
          <cell r="D1304"/>
          <cell r="E1304"/>
          <cell r="F1304"/>
          <cell r="G1304"/>
          <cell r="H1304"/>
          <cell r="I1304"/>
          <cell r="J1304"/>
          <cell r="K1304"/>
        </row>
        <row r="1305">
          <cell r="B1305"/>
          <cell r="C1305"/>
          <cell r="D1305"/>
          <cell r="E1305"/>
          <cell r="F1305"/>
          <cell r="G1305"/>
          <cell r="H1305"/>
          <cell r="I1305"/>
          <cell r="J1305"/>
          <cell r="K1305"/>
        </row>
        <row r="1306">
          <cell r="B1306"/>
          <cell r="C1306"/>
          <cell r="D1306"/>
          <cell r="E1306"/>
          <cell r="F1306"/>
          <cell r="G1306"/>
          <cell r="H1306"/>
          <cell r="I1306"/>
          <cell r="J1306"/>
          <cell r="K1306"/>
        </row>
        <row r="1307">
          <cell r="B1307"/>
          <cell r="C1307"/>
          <cell r="D1307"/>
          <cell r="E1307"/>
          <cell r="F1307"/>
          <cell r="G1307"/>
          <cell r="H1307"/>
          <cell r="I1307"/>
          <cell r="J1307"/>
          <cell r="K1307"/>
        </row>
        <row r="1308">
          <cell r="B1308"/>
          <cell r="C1308"/>
          <cell r="D1308"/>
          <cell r="E1308"/>
          <cell r="F1308"/>
          <cell r="G1308"/>
          <cell r="H1308"/>
          <cell r="I1308"/>
          <cell r="J1308"/>
          <cell r="K1308"/>
        </row>
        <row r="1309">
          <cell r="B1309"/>
          <cell r="C1309"/>
          <cell r="D1309"/>
          <cell r="E1309"/>
          <cell r="F1309"/>
          <cell r="G1309"/>
          <cell r="H1309"/>
          <cell r="I1309"/>
          <cell r="J1309"/>
          <cell r="K1309"/>
        </row>
        <row r="1310">
          <cell r="B1310"/>
          <cell r="C1310"/>
          <cell r="D1310"/>
          <cell r="E1310"/>
          <cell r="F1310"/>
          <cell r="G1310"/>
          <cell r="H1310"/>
          <cell r="I1310"/>
          <cell r="J1310"/>
          <cell r="K1310"/>
        </row>
        <row r="1311">
          <cell r="B1311"/>
          <cell r="C1311"/>
          <cell r="D1311"/>
          <cell r="E1311"/>
          <cell r="F1311"/>
          <cell r="G1311"/>
          <cell r="H1311"/>
          <cell r="I1311"/>
          <cell r="J1311"/>
          <cell r="K1311"/>
        </row>
        <row r="1312">
          <cell r="B1312"/>
          <cell r="C1312"/>
          <cell r="D1312"/>
          <cell r="E1312"/>
          <cell r="F1312"/>
          <cell r="G1312"/>
          <cell r="H1312"/>
          <cell r="I1312"/>
          <cell r="J1312"/>
          <cell r="K1312"/>
        </row>
        <row r="1313">
          <cell r="B1313"/>
          <cell r="C1313"/>
          <cell r="D1313"/>
          <cell r="E1313"/>
          <cell r="F1313"/>
          <cell r="G1313"/>
          <cell r="H1313"/>
          <cell r="I1313"/>
          <cell r="J1313"/>
          <cell r="K1313"/>
        </row>
        <row r="1314">
          <cell r="B1314"/>
          <cell r="C1314"/>
          <cell r="D1314"/>
          <cell r="E1314"/>
          <cell r="F1314"/>
          <cell r="G1314"/>
          <cell r="H1314"/>
          <cell r="I1314"/>
          <cell r="J1314"/>
          <cell r="K1314"/>
        </row>
        <row r="1315">
          <cell r="B1315"/>
          <cell r="C1315"/>
          <cell r="D1315"/>
          <cell r="E1315"/>
          <cell r="F1315"/>
          <cell r="G1315"/>
          <cell r="H1315"/>
          <cell r="I1315"/>
          <cell r="J1315"/>
          <cell r="K1315"/>
        </row>
        <row r="1316">
          <cell r="B1316"/>
          <cell r="C1316"/>
          <cell r="D1316"/>
          <cell r="E1316"/>
          <cell r="F1316"/>
          <cell r="G1316"/>
          <cell r="H1316"/>
          <cell r="I1316"/>
          <cell r="J1316"/>
          <cell r="K1316"/>
        </row>
        <row r="1317">
          <cell r="B1317"/>
          <cell r="C1317"/>
          <cell r="D1317"/>
          <cell r="E1317"/>
          <cell r="F1317"/>
          <cell r="G1317"/>
          <cell r="H1317"/>
          <cell r="I1317"/>
          <cell r="J1317"/>
          <cell r="K1317"/>
        </row>
        <row r="1318">
          <cell r="B1318"/>
          <cell r="C1318"/>
          <cell r="D1318"/>
          <cell r="E1318"/>
          <cell r="F1318"/>
          <cell r="G1318"/>
          <cell r="H1318"/>
          <cell r="I1318"/>
          <cell r="J1318"/>
          <cell r="K1318"/>
        </row>
        <row r="1319">
          <cell r="B1319"/>
          <cell r="C1319"/>
          <cell r="D1319"/>
          <cell r="E1319"/>
          <cell r="F1319"/>
          <cell r="G1319"/>
          <cell r="H1319"/>
          <cell r="I1319"/>
          <cell r="J1319"/>
          <cell r="K1319"/>
        </row>
        <row r="1320">
          <cell r="B1320"/>
          <cell r="C1320"/>
          <cell r="D1320"/>
          <cell r="E1320"/>
          <cell r="F1320"/>
          <cell r="G1320"/>
          <cell r="H1320"/>
          <cell r="I1320"/>
          <cell r="J1320"/>
          <cell r="K1320"/>
        </row>
        <row r="1321">
          <cell r="B1321"/>
          <cell r="C1321"/>
          <cell r="D1321"/>
          <cell r="E1321"/>
          <cell r="F1321"/>
          <cell r="G1321"/>
          <cell r="H1321"/>
          <cell r="I1321"/>
          <cell r="J1321"/>
          <cell r="K1321"/>
        </row>
        <row r="1322">
          <cell r="B1322"/>
          <cell r="C1322"/>
          <cell r="D1322"/>
          <cell r="E1322"/>
          <cell r="F1322"/>
          <cell r="G1322"/>
          <cell r="H1322"/>
          <cell r="I1322"/>
          <cell r="J1322"/>
          <cell r="K1322"/>
        </row>
        <row r="1323">
          <cell r="B1323"/>
          <cell r="C1323"/>
          <cell r="D1323"/>
          <cell r="E1323"/>
          <cell r="F1323"/>
          <cell r="G1323"/>
          <cell r="H1323"/>
          <cell r="I1323"/>
          <cell r="J1323"/>
          <cell r="K1323"/>
        </row>
        <row r="1324">
          <cell r="B1324"/>
          <cell r="C1324"/>
          <cell r="D1324"/>
          <cell r="E1324"/>
          <cell r="F1324"/>
          <cell r="G1324"/>
          <cell r="H1324"/>
          <cell r="I1324"/>
          <cell r="J1324"/>
          <cell r="K1324"/>
        </row>
        <row r="1325">
          <cell r="B1325"/>
          <cell r="C1325"/>
          <cell r="D1325"/>
          <cell r="E1325"/>
          <cell r="F1325"/>
          <cell r="G1325"/>
          <cell r="H1325"/>
          <cell r="I1325"/>
          <cell r="J1325"/>
          <cell r="K1325"/>
        </row>
        <row r="1326">
          <cell r="B1326"/>
          <cell r="C1326"/>
          <cell r="D1326"/>
          <cell r="E1326"/>
          <cell r="F1326"/>
          <cell r="G1326"/>
          <cell r="H1326"/>
          <cell r="I1326"/>
          <cell r="J1326"/>
          <cell r="K1326"/>
        </row>
        <row r="1327">
          <cell r="B1327"/>
          <cell r="C1327"/>
          <cell r="D1327"/>
          <cell r="E1327"/>
          <cell r="F1327"/>
          <cell r="G1327"/>
          <cell r="H1327"/>
          <cell r="I1327"/>
          <cell r="J1327"/>
          <cell r="K1327"/>
        </row>
        <row r="1328">
          <cell r="B1328"/>
          <cell r="C1328"/>
          <cell r="D1328"/>
          <cell r="E1328"/>
          <cell r="F1328"/>
          <cell r="G1328"/>
          <cell r="H1328"/>
          <cell r="I1328"/>
          <cell r="J1328"/>
          <cell r="K1328"/>
        </row>
        <row r="1329">
          <cell r="B1329"/>
          <cell r="C1329"/>
          <cell r="D1329"/>
          <cell r="E1329"/>
          <cell r="F1329"/>
          <cell r="G1329"/>
          <cell r="H1329"/>
          <cell r="I1329"/>
          <cell r="J1329"/>
          <cell r="K1329"/>
        </row>
        <row r="1330">
          <cell r="B1330"/>
          <cell r="C1330"/>
          <cell r="D1330"/>
          <cell r="E1330"/>
          <cell r="F1330"/>
          <cell r="G1330"/>
          <cell r="H1330"/>
          <cell r="I1330"/>
          <cell r="J1330"/>
          <cell r="K1330"/>
        </row>
        <row r="1331">
          <cell r="B1331"/>
          <cell r="C1331"/>
          <cell r="D1331"/>
          <cell r="E1331"/>
          <cell r="F1331"/>
          <cell r="G1331"/>
          <cell r="H1331"/>
          <cell r="I1331"/>
          <cell r="J1331"/>
          <cell r="K1331"/>
        </row>
        <row r="1332">
          <cell r="B1332"/>
          <cell r="C1332"/>
          <cell r="D1332"/>
          <cell r="E1332"/>
          <cell r="F1332"/>
          <cell r="G1332"/>
          <cell r="H1332"/>
          <cell r="I1332"/>
          <cell r="J1332"/>
          <cell r="K1332"/>
        </row>
        <row r="1333">
          <cell r="B1333"/>
          <cell r="C1333"/>
          <cell r="D1333"/>
          <cell r="E1333"/>
          <cell r="F1333"/>
          <cell r="G1333"/>
          <cell r="H1333"/>
          <cell r="I1333"/>
          <cell r="J1333"/>
          <cell r="K1333"/>
        </row>
        <row r="1334">
          <cell r="B1334"/>
          <cell r="C1334"/>
          <cell r="D1334"/>
          <cell r="E1334"/>
          <cell r="F1334"/>
          <cell r="G1334"/>
          <cell r="H1334"/>
          <cell r="I1334"/>
          <cell r="J1334"/>
          <cell r="K1334"/>
        </row>
        <row r="1335">
          <cell r="B1335"/>
          <cell r="C1335"/>
          <cell r="D1335"/>
          <cell r="E1335"/>
          <cell r="F1335"/>
          <cell r="G1335"/>
          <cell r="H1335"/>
          <cell r="I1335"/>
          <cell r="J1335"/>
          <cell r="K1335"/>
        </row>
        <row r="1336">
          <cell r="B1336"/>
          <cell r="C1336"/>
          <cell r="D1336"/>
          <cell r="E1336"/>
          <cell r="F1336"/>
          <cell r="G1336"/>
          <cell r="H1336"/>
          <cell r="I1336"/>
          <cell r="J1336"/>
          <cell r="K1336"/>
        </row>
        <row r="1337">
          <cell r="B1337"/>
          <cell r="C1337"/>
          <cell r="D1337"/>
          <cell r="E1337"/>
          <cell r="F1337"/>
          <cell r="G1337"/>
          <cell r="H1337"/>
          <cell r="I1337"/>
          <cell r="J1337"/>
          <cell r="K1337"/>
        </row>
        <row r="1338">
          <cell r="B1338"/>
          <cell r="C1338"/>
          <cell r="D1338"/>
          <cell r="E1338"/>
          <cell r="F1338"/>
          <cell r="G1338"/>
          <cell r="H1338"/>
          <cell r="I1338"/>
          <cell r="J1338"/>
          <cell r="K1338"/>
        </row>
        <row r="1339">
          <cell r="B1339"/>
          <cell r="C1339"/>
          <cell r="D1339"/>
          <cell r="E1339"/>
          <cell r="F1339"/>
          <cell r="G1339"/>
          <cell r="H1339"/>
          <cell r="I1339"/>
          <cell r="J1339"/>
          <cell r="K1339"/>
        </row>
        <row r="1340">
          <cell r="B1340"/>
          <cell r="C1340"/>
          <cell r="D1340"/>
          <cell r="E1340"/>
          <cell r="F1340"/>
          <cell r="G1340"/>
          <cell r="H1340"/>
          <cell r="I1340"/>
          <cell r="J1340"/>
          <cell r="K1340"/>
        </row>
        <row r="1341">
          <cell r="B1341"/>
          <cell r="C1341"/>
          <cell r="D1341"/>
          <cell r="E1341"/>
          <cell r="F1341"/>
          <cell r="G1341"/>
          <cell r="H1341"/>
          <cell r="I1341"/>
          <cell r="J1341"/>
          <cell r="K1341"/>
        </row>
        <row r="1342">
          <cell r="B1342"/>
          <cell r="C1342"/>
          <cell r="D1342"/>
          <cell r="E1342"/>
          <cell r="F1342"/>
          <cell r="G1342"/>
          <cell r="H1342"/>
          <cell r="I1342"/>
          <cell r="J1342"/>
          <cell r="K1342"/>
        </row>
        <row r="1343">
          <cell r="B1343"/>
          <cell r="C1343"/>
          <cell r="D1343"/>
          <cell r="E1343"/>
          <cell r="F1343"/>
          <cell r="G1343"/>
          <cell r="H1343"/>
          <cell r="I1343"/>
          <cell r="J1343"/>
          <cell r="K1343"/>
        </row>
        <row r="1344">
          <cell r="B1344"/>
          <cell r="C1344"/>
          <cell r="D1344"/>
          <cell r="E1344"/>
          <cell r="F1344"/>
          <cell r="G1344"/>
          <cell r="H1344"/>
          <cell r="I1344"/>
          <cell r="J1344"/>
          <cell r="K1344"/>
        </row>
        <row r="1345">
          <cell r="B1345"/>
          <cell r="C1345"/>
          <cell r="D1345"/>
          <cell r="E1345"/>
          <cell r="F1345"/>
          <cell r="G1345"/>
          <cell r="H1345"/>
          <cell r="I1345"/>
          <cell r="J1345"/>
          <cell r="K1345"/>
        </row>
        <row r="1346">
          <cell r="B1346"/>
          <cell r="C1346"/>
          <cell r="D1346"/>
          <cell r="E1346"/>
          <cell r="F1346"/>
          <cell r="G1346"/>
          <cell r="H1346"/>
          <cell r="I1346"/>
          <cell r="J1346"/>
          <cell r="K1346"/>
        </row>
        <row r="1347">
          <cell r="B1347"/>
          <cell r="C1347"/>
          <cell r="D1347"/>
          <cell r="E1347"/>
          <cell r="F1347"/>
          <cell r="G1347"/>
          <cell r="H1347"/>
          <cell r="I1347"/>
          <cell r="J1347"/>
          <cell r="K1347"/>
        </row>
        <row r="1348">
          <cell r="B1348"/>
          <cell r="C1348"/>
          <cell r="D1348"/>
          <cell r="E1348"/>
          <cell r="F1348"/>
          <cell r="G1348"/>
          <cell r="H1348"/>
          <cell r="I1348"/>
          <cell r="J1348"/>
          <cell r="K1348"/>
        </row>
        <row r="1349">
          <cell r="B1349"/>
          <cell r="C1349"/>
          <cell r="D1349"/>
          <cell r="E1349"/>
          <cell r="F1349"/>
          <cell r="G1349"/>
          <cell r="H1349"/>
          <cell r="I1349"/>
          <cell r="J1349"/>
          <cell r="K1349"/>
        </row>
        <row r="1350">
          <cell r="B1350"/>
          <cell r="C1350"/>
          <cell r="D1350"/>
          <cell r="E1350"/>
          <cell r="F1350"/>
          <cell r="G1350"/>
          <cell r="H1350"/>
          <cell r="I1350"/>
          <cell r="J1350"/>
          <cell r="K1350"/>
        </row>
        <row r="1351">
          <cell r="B1351"/>
          <cell r="C1351"/>
          <cell r="D1351"/>
          <cell r="E1351"/>
          <cell r="F1351"/>
          <cell r="G1351"/>
          <cell r="H1351"/>
          <cell r="I1351"/>
          <cell r="J1351"/>
          <cell r="K1351"/>
        </row>
        <row r="1352">
          <cell r="B1352"/>
          <cell r="C1352"/>
          <cell r="D1352"/>
          <cell r="E1352"/>
          <cell r="F1352"/>
          <cell r="G1352"/>
          <cell r="H1352"/>
          <cell r="I1352"/>
          <cell r="J1352"/>
          <cell r="K1352"/>
        </row>
        <row r="1353">
          <cell r="B1353"/>
          <cell r="C1353"/>
          <cell r="D1353"/>
          <cell r="E1353"/>
          <cell r="F1353"/>
          <cell r="G1353"/>
          <cell r="H1353"/>
          <cell r="I1353"/>
          <cell r="J1353"/>
          <cell r="K1353"/>
        </row>
        <row r="1354">
          <cell r="B1354"/>
          <cell r="C1354"/>
          <cell r="D1354"/>
          <cell r="E1354"/>
          <cell r="F1354"/>
          <cell r="G1354"/>
          <cell r="H1354"/>
          <cell r="I1354"/>
          <cell r="J1354"/>
          <cell r="K1354"/>
        </row>
        <row r="1355">
          <cell r="B1355"/>
          <cell r="C1355"/>
          <cell r="D1355"/>
          <cell r="E1355"/>
          <cell r="F1355"/>
          <cell r="G1355"/>
          <cell r="H1355"/>
          <cell r="I1355"/>
          <cell r="J1355"/>
          <cell r="K1355"/>
        </row>
        <row r="1356">
          <cell r="B1356"/>
          <cell r="C1356"/>
          <cell r="D1356"/>
          <cell r="E1356"/>
          <cell r="F1356"/>
          <cell r="G1356"/>
          <cell r="H1356"/>
          <cell r="I1356"/>
          <cell r="J1356"/>
          <cell r="K1356"/>
        </row>
        <row r="1357">
          <cell r="B1357"/>
          <cell r="C1357"/>
          <cell r="D1357"/>
          <cell r="E1357"/>
          <cell r="F1357"/>
          <cell r="G1357"/>
          <cell r="H1357"/>
          <cell r="I1357"/>
          <cell r="J1357"/>
          <cell r="K1357"/>
        </row>
        <row r="1358">
          <cell r="B1358"/>
          <cell r="C1358"/>
          <cell r="D1358"/>
          <cell r="E1358"/>
          <cell r="F1358"/>
          <cell r="G1358"/>
          <cell r="H1358"/>
          <cell r="I1358"/>
          <cell r="J1358"/>
          <cell r="K1358"/>
        </row>
        <row r="1359">
          <cell r="B1359"/>
          <cell r="C1359"/>
          <cell r="D1359"/>
          <cell r="E1359"/>
          <cell r="F1359"/>
          <cell r="G1359"/>
          <cell r="H1359"/>
          <cell r="I1359"/>
          <cell r="J1359"/>
          <cell r="K1359"/>
        </row>
        <row r="1360">
          <cell r="B1360"/>
          <cell r="C1360"/>
          <cell r="D1360"/>
          <cell r="E1360"/>
          <cell r="F1360"/>
          <cell r="G1360"/>
          <cell r="H1360"/>
          <cell r="I1360"/>
          <cell r="J1360"/>
          <cell r="K1360"/>
        </row>
        <row r="1361">
          <cell r="B1361"/>
          <cell r="C1361"/>
          <cell r="D1361"/>
          <cell r="E1361"/>
          <cell r="F1361"/>
          <cell r="G1361"/>
          <cell r="H1361"/>
          <cell r="I1361"/>
          <cell r="J1361"/>
          <cell r="K1361"/>
        </row>
        <row r="1362">
          <cell r="B1362"/>
          <cell r="C1362"/>
          <cell r="D1362"/>
          <cell r="E1362"/>
          <cell r="F1362"/>
          <cell r="G1362"/>
          <cell r="H1362"/>
          <cell r="I1362"/>
          <cell r="J1362"/>
          <cell r="K1362"/>
        </row>
        <row r="1363">
          <cell r="B1363"/>
          <cell r="C1363"/>
          <cell r="D1363"/>
          <cell r="E1363"/>
          <cell r="F1363"/>
          <cell r="G1363"/>
          <cell r="H1363"/>
          <cell r="I1363"/>
          <cell r="J1363"/>
          <cell r="K1363"/>
        </row>
        <row r="1364">
          <cell r="B1364"/>
          <cell r="C1364"/>
          <cell r="D1364"/>
          <cell r="E1364"/>
          <cell r="F1364"/>
          <cell r="G1364"/>
          <cell r="H1364"/>
          <cell r="I1364"/>
          <cell r="J1364"/>
          <cell r="K1364"/>
        </row>
        <row r="1365">
          <cell r="B1365"/>
          <cell r="C1365"/>
          <cell r="D1365"/>
          <cell r="E1365"/>
          <cell r="F1365"/>
          <cell r="G1365"/>
          <cell r="H1365"/>
          <cell r="I1365"/>
          <cell r="J1365"/>
          <cell r="K1365"/>
        </row>
        <row r="1366">
          <cell r="B1366"/>
          <cell r="C1366"/>
          <cell r="D1366"/>
          <cell r="E1366"/>
          <cell r="F1366"/>
          <cell r="G1366"/>
          <cell r="H1366"/>
          <cell r="I1366"/>
          <cell r="J1366"/>
          <cell r="K1366"/>
        </row>
        <row r="1367">
          <cell r="B1367"/>
          <cell r="C1367"/>
          <cell r="D1367"/>
          <cell r="E1367"/>
          <cell r="F1367"/>
          <cell r="G1367"/>
          <cell r="H1367"/>
          <cell r="I1367"/>
          <cell r="J1367"/>
          <cell r="K1367"/>
        </row>
        <row r="1368">
          <cell r="B1368"/>
          <cell r="C1368"/>
          <cell r="D1368"/>
          <cell r="E1368"/>
          <cell r="F1368"/>
          <cell r="G1368"/>
          <cell r="H1368"/>
          <cell r="I1368"/>
          <cell r="J1368"/>
          <cell r="K1368"/>
        </row>
        <row r="1369">
          <cell r="B1369"/>
          <cell r="C1369"/>
          <cell r="D1369"/>
          <cell r="E1369"/>
          <cell r="F1369"/>
          <cell r="G1369"/>
          <cell r="H1369"/>
          <cell r="I1369"/>
          <cell r="J1369"/>
          <cell r="K1369"/>
        </row>
        <row r="1370">
          <cell r="B1370"/>
          <cell r="C1370"/>
          <cell r="D1370"/>
          <cell r="E1370"/>
          <cell r="F1370"/>
          <cell r="G1370"/>
          <cell r="H1370"/>
          <cell r="I1370"/>
          <cell r="J1370"/>
          <cell r="K1370"/>
        </row>
        <row r="1371">
          <cell r="B1371"/>
          <cell r="C1371"/>
          <cell r="D1371"/>
          <cell r="E1371"/>
          <cell r="F1371"/>
          <cell r="G1371"/>
          <cell r="H1371"/>
          <cell r="I1371"/>
          <cell r="J1371"/>
          <cell r="K1371"/>
        </row>
        <row r="1372">
          <cell r="B1372"/>
          <cell r="C1372"/>
          <cell r="D1372"/>
          <cell r="E1372"/>
          <cell r="F1372"/>
          <cell r="G1372"/>
          <cell r="H1372"/>
          <cell r="I1372"/>
          <cell r="J1372"/>
          <cell r="K1372"/>
        </row>
        <row r="1373">
          <cell r="B1373"/>
          <cell r="C1373"/>
          <cell r="D1373"/>
          <cell r="E1373"/>
          <cell r="F1373"/>
          <cell r="G1373"/>
          <cell r="H1373"/>
          <cell r="I1373"/>
          <cell r="J1373"/>
          <cell r="K1373"/>
        </row>
        <row r="1374">
          <cell r="B1374"/>
          <cell r="C1374"/>
          <cell r="D1374"/>
          <cell r="E1374"/>
          <cell r="F1374"/>
          <cell r="G1374"/>
          <cell r="H1374"/>
          <cell r="I1374"/>
          <cell r="J1374"/>
          <cell r="K1374"/>
        </row>
        <row r="1375">
          <cell r="B1375"/>
          <cell r="C1375"/>
          <cell r="D1375"/>
          <cell r="E1375"/>
          <cell r="F1375"/>
          <cell r="G1375"/>
          <cell r="H1375"/>
          <cell r="I1375"/>
          <cell r="J1375"/>
          <cell r="K1375"/>
        </row>
        <row r="1376">
          <cell r="B1376"/>
          <cell r="C1376"/>
          <cell r="D1376"/>
          <cell r="E1376"/>
          <cell r="F1376"/>
          <cell r="G1376"/>
          <cell r="H1376"/>
          <cell r="I1376"/>
          <cell r="J1376"/>
          <cell r="K1376"/>
        </row>
        <row r="1377">
          <cell r="B1377"/>
          <cell r="C1377"/>
          <cell r="D1377"/>
          <cell r="E1377"/>
          <cell r="F1377"/>
          <cell r="G1377"/>
          <cell r="H1377"/>
          <cell r="I1377"/>
          <cell r="J1377"/>
          <cell r="K1377"/>
        </row>
        <row r="1378">
          <cell r="B1378"/>
          <cell r="C1378"/>
          <cell r="D1378"/>
          <cell r="E1378"/>
          <cell r="F1378"/>
          <cell r="G1378"/>
          <cell r="H1378"/>
          <cell r="I1378"/>
          <cell r="J1378"/>
          <cell r="K1378"/>
        </row>
        <row r="1379">
          <cell r="B1379"/>
          <cell r="C1379"/>
          <cell r="D1379"/>
          <cell r="E1379"/>
          <cell r="F1379"/>
          <cell r="G1379"/>
          <cell r="H1379"/>
          <cell r="I1379"/>
          <cell r="J1379"/>
          <cell r="K1379"/>
        </row>
        <row r="1380">
          <cell r="B1380"/>
          <cell r="C1380"/>
          <cell r="D1380"/>
          <cell r="E1380"/>
          <cell r="F1380"/>
          <cell r="G1380"/>
          <cell r="H1380"/>
          <cell r="I1380"/>
          <cell r="J1380"/>
          <cell r="K1380"/>
        </row>
        <row r="1381">
          <cell r="B1381"/>
          <cell r="C1381"/>
          <cell r="D1381"/>
          <cell r="E1381"/>
          <cell r="F1381"/>
          <cell r="G1381"/>
          <cell r="H1381"/>
          <cell r="I1381"/>
          <cell r="J1381"/>
          <cell r="K1381"/>
        </row>
        <row r="1382">
          <cell r="B1382"/>
          <cell r="C1382"/>
          <cell r="D1382"/>
          <cell r="E1382"/>
          <cell r="F1382"/>
          <cell r="G1382"/>
          <cell r="H1382"/>
          <cell r="I1382"/>
          <cell r="J1382"/>
          <cell r="K1382"/>
        </row>
        <row r="1383">
          <cell r="B1383"/>
          <cell r="C1383"/>
          <cell r="D1383"/>
          <cell r="E1383"/>
          <cell r="F1383"/>
          <cell r="G1383"/>
          <cell r="H1383"/>
          <cell r="I1383"/>
          <cell r="J1383"/>
          <cell r="K1383"/>
        </row>
        <row r="1384">
          <cell r="B1384"/>
          <cell r="C1384"/>
          <cell r="D1384"/>
          <cell r="E1384"/>
          <cell r="F1384"/>
          <cell r="G1384"/>
          <cell r="H1384"/>
          <cell r="I1384"/>
          <cell r="J1384"/>
          <cell r="K1384"/>
        </row>
        <row r="1385">
          <cell r="B1385"/>
          <cell r="C1385"/>
          <cell r="D1385"/>
          <cell r="E1385"/>
          <cell r="F1385"/>
          <cell r="G1385"/>
          <cell r="H1385"/>
          <cell r="I1385"/>
          <cell r="J1385"/>
          <cell r="K1385"/>
        </row>
        <row r="1386">
          <cell r="B1386"/>
          <cell r="C1386"/>
          <cell r="D1386"/>
          <cell r="E1386"/>
          <cell r="F1386"/>
          <cell r="G1386"/>
          <cell r="H1386"/>
          <cell r="I1386"/>
          <cell r="J1386"/>
          <cell r="K1386"/>
        </row>
        <row r="1387">
          <cell r="B1387"/>
          <cell r="C1387"/>
          <cell r="D1387"/>
          <cell r="E1387"/>
          <cell r="F1387"/>
          <cell r="G1387"/>
          <cell r="H1387"/>
          <cell r="I1387"/>
          <cell r="J1387"/>
          <cell r="K1387"/>
        </row>
        <row r="1388">
          <cell r="B1388"/>
          <cell r="C1388"/>
          <cell r="D1388"/>
          <cell r="E1388"/>
          <cell r="F1388"/>
          <cell r="G1388"/>
          <cell r="H1388"/>
          <cell r="I1388"/>
          <cell r="J1388"/>
          <cell r="K1388"/>
        </row>
        <row r="1389">
          <cell r="B1389"/>
          <cell r="C1389"/>
          <cell r="D1389"/>
          <cell r="E1389"/>
          <cell r="F1389"/>
          <cell r="G1389"/>
          <cell r="H1389"/>
          <cell r="I1389"/>
          <cell r="J1389"/>
          <cell r="K1389"/>
        </row>
        <row r="1390">
          <cell r="B1390"/>
          <cell r="C1390"/>
          <cell r="D1390"/>
          <cell r="E1390"/>
          <cell r="F1390"/>
          <cell r="G1390"/>
          <cell r="H1390"/>
          <cell r="I1390"/>
          <cell r="J1390"/>
          <cell r="K1390"/>
        </row>
        <row r="1391">
          <cell r="B1391"/>
          <cell r="C1391"/>
          <cell r="D1391"/>
          <cell r="E1391"/>
          <cell r="F1391"/>
          <cell r="G1391"/>
          <cell r="H1391"/>
          <cell r="I1391"/>
          <cell r="J1391"/>
          <cell r="K1391"/>
        </row>
        <row r="1392">
          <cell r="B1392"/>
          <cell r="C1392"/>
          <cell r="D1392"/>
          <cell r="E1392"/>
          <cell r="F1392"/>
          <cell r="G1392"/>
          <cell r="H1392"/>
          <cell r="I1392"/>
          <cell r="J1392"/>
          <cell r="K1392"/>
        </row>
        <row r="1393">
          <cell r="B1393"/>
          <cell r="C1393"/>
          <cell r="D1393"/>
          <cell r="E1393"/>
          <cell r="F1393"/>
          <cell r="G1393"/>
          <cell r="H1393"/>
          <cell r="I1393"/>
          <cell r="J1393"/>
          <cell r="K1393"/>
        </row>
        <row r="1394">
          <cell r="B1394"/>
          <cell r="C1394"/>
          <cell r="D1394"/>
          <cell r="E1394"/>
          <cell r="F1394"/>
          <cell r="G1394"/>
          <cell r="H1394"/>
          <cell r="I1394"/>
          <cell r="J1394"/>
          <cell r="K1394"/>
        </row>
        <row r="1395">
          <cell r="B1395"/>
          <cell r="C1395"/>
          <cell r="D1395"/>
          <cell r="E1395"/>
          <cell r="F1395"/>
          <cell r="G1395"/>
          <cell r="H1395"/>
          <cell r="I1395"/>
          <cell r="J1395"/>
          <cell r="K1395"/>
        </row>
        <row r="1396">
          <cell r="B1396"/>
          <cell r="C1396"/>
          <cell r="D1396"/>
          <cell r="E1396"/>
          <cell r="F1396"/>
          <cell r="G1396"/>
          <cell r="H1396"/>
          <cell r="I1396"/>
          <cell r="J1396"/>
          <cell r="K1396"/>
        </row>
        <row r="1397">
          <cell r="B1397"/>
          <cell r="C1397"/>
          <cell r="D1397"/>
          <cell r="E1397"/>
          <cell r="F1397"/>
          <cell r="G1397"/>
          <cell r="H1397"/>
          <cell r="I1397"/>
          <cell r="J1397"/>
          <cell r="K1397"/>
        </row>
        <row r="1398">
          <cell r="B1398"/>
          <cell r="C1398"/>
          <cell r="D1398"/>
          <cell r="E1398"/>
          <cell r="F1398"/>
          <cell r="G1398"/>
          <cell r="H1398"/>
          <cell r="I1398"/>
          <cell r="J1398"/>
          <cell r="K1398"/>
        </row>
        <row r="1399">
          <cell r="B1399"/>
          <cell r="C1399"/>
          <cell r="D1399"/>
          <cell r="E1399"/>
          <cell r="F1399"/>
          <cell r="G1399"/>
          <cell r="H1399"/>
          <cell r="I1399"/>
          <cell r="J1399"/>
          <cell r="K1399"/>
        </row>
        <row r="1400">
          <cell r="B1400"/>
          <cell r="C1400"/>
          <cell r="D1400"/>
          <cell r="E1400"/>
          <cell r="F1400"/>
          <cell r="G1400"/>
          <cell r="H1400"/>
          <cell r="I1400"/>
          <cell r="J1400"/>
          <cell r="K1400"/>
        </row>
        <row r="1401">
          <cell r="B1401"/>
          <cell r="C1401"/>
          <cell r="D1401"/>
          <cell r="E1401"/>
          <cell r="F1401"/>
          <cell r="G1401"/>
          <cell r="H1401"/>
          <cell r="I1401"/>
          <cell r="J1401"/>
          <cell r="K1401"/>
        </row>
        <row r="1402">
          <cell r="B1402"/>
          <cell r="C1402"/>
          <cell r="D1402"/>
          <cell r="E1402"/>
          <cell r="F1402"/>
          <cell r="G1402"/>
          <cell r="H1402"/>
          <cell r="I1402"/>
          <cell r="J1402"/>
          <cell r="K1402"/>
        </row>
        <row r="1403">
          <cell r="B1403"/>
          <cell r="C1403"/>
          <cell r="D1403"/>
          <cell r="E1403"/>
          <cell r="F1403"/>
          <cell r="G1403"/>
          <cell r="H1403"/>
          <cell r="I1403"/>
          <cell r="J1403"/>
          <cell r="K1403"/>
        </row>
        <row r="1404">
          <cell r="B1404"/>
          <cell r="C1404"/>
          <cell r="D1404"/>
          <cell r="E1404"/>
          <cell r="F1404"/>
          <cell r="G1404"/>
          <cell r="H1404"/>
          <cell r="I1404"/>
          <cell r="J1404"/>
          <cell r="K1404"/>
        </row>
        <row r="1405">
          <cell r="B1405"/>
          <cell r="C1405"/>
          <cell r="D1405"/>
          <cell r="E1405"/>
          <cell r="F1405"/>
          <cell r="G1405"/>
          <cell r="H1405"/>
          <cell r="I1405"/>
          <cell r="J1405"/>
          <cell r="K1405"/>
        </row>
        <row r="1406">
          <cell r="B1406"/>
          <cell r="C1406"/>
          <cell r="D1406"/>
          <cell r="E1406"/>
          <cell r="F1406"/>
          <cell r="G1406"/>
          <cell r="H1406"/>
          <cell r="I1406"/>
          <cell r="J1406"/>
          <cell r="K1406"/>
        </row>
        <row r="1407">
          <cell r="B1407"/>
          <cell r="C1407"/>
          <cell r="D1407"/>
          <cell r="E1407"/>
          <cell r="F1407"/>
          <cell r="G1407"/>
          <cell r="H1407"/>
          <cell r="I1407"/>
          <cell r="J1407"/>
          <cell r="K1407"/>
        </row>
        <row r="1408">
          <cell r="B1408"/>
          <cell r="C1408"/>
          <cell r="D1408"/>
          <cell r="E1408"/>
          <cell r="F1408"/>
          <cell r="G1408"/>
          <cell r="H1408"/>
          <cell r="I1408"/>
          <cell r="J1408"/>
          <cell r="K1408"/>
        </row>
        <row r="1409">
          <cell r="B1409"/>
          <cell r="C1409"/>
          <cell r="D1409"/>
          <cell r="E1409"/>
          <cell r="F1409"/>
          <cell r="G1409"/>
          <cell r="H1409"/>
          <cell r="I1409"/>
          <cell r="J1409"/>
          <cell r="K1409"/>
        </row>
        <row r="1410">
          <cell r="B1410"/>
          <cell r="C1410"/>
          <cell r="D1410"/>
          <cell r="E1410"/>
          <cell r="F1410"/>
          <cell r="G1410"/>
          <cell r="H1410"/>
          <cell r="I1410"/>
          <cell r="J1410"/>
          <cell r="K1410"/>
        </row>
        <row r="1411">
          <cell r="B1411"/>
          <cell r="C1411"/>
          <cell r="D1411"/>
          <cell r="E1411"/>
          <cell r="F1411"/>
          <cell r="G1411"/>
          <cell r="H1411"/>
          <cell r="I1411"/>
          <cell r="J1411"/>
          <cell r="K1411"/>
        </row>
        <row r="1412">
          <cell r="B1412"/>
          <cell r="C1412"/>
          <cell r="D1412"/>
          <cell r="E1412"/>
          <cell r="F1412"/>
          <cell r="G1412"/>
          <cell r="H1412"/>
          <cell r="I1412"/>
          <cell r="J1412"/>
          <cell r="K1412"/>
        </row>
        <row r="1413">
          <cell r="B1413"/>
          <cell r="C1413"/>
          <cell r="D1413"/>
          <cell r="E1413"/>
          <cell r="F1413"/>
          <cell r="G1413"/>
          <cell r="H1413"/>
          <cell r="I1413"/>
          <cell r="J1413"/>
          <cell r="K1413"/>
        </row>
        <row r="1414">
          <cell r="B1414"/>
          <cell r="C1414"/>
          <cell r="D1414"/>
          <cell r="E1414"/>
          <cell r="F1414"/>
          <cell r="G1414"/>
          <cell r="H1414"/>
          <cell r="I1414"/>
          <cell r="J1414"/>
          <cell r="K1414"/>
        </row>
        <row r="1415">
          <cell r="B1415"/>
          <cell r="C1415"/>
          <cell r="D1415"/>
          <cell r="E1415"/>
          <cell r="F1415"/>
          <cell r="G1415"/>
          <cell r="H1415"/>
          <cell r="I1415"/>
          <cell r="J1415"/>
          <cell r="K1415"/>
        </row>
        <row r="1416">
          <cell r="B1416"/>
          <cell r="C1416"/>
          <cell r="D1416"/>
          <cell r="E1416"/>
          <cell r="F1416"/>
          <cell r="G1416"/>
          <cell r="H1416"/>
          <cell r="I1416"/>
          <cell r="J1416"/>
          <cell r="K1416"/>
        </row>
        <row r="1417">
          <cell r="B1417"/>
          <cell r="C1417"/>
          <cell r="D1417"/>
          <cell r="E1417"/>
          <cell r="F1417"/>
          <cell r="G1417"/>
          <cell r="H1417"/>
          <cell r="I1417"/>
          <cell r="J1417"/>
          <cell r="K1417"/>
        </row>
        <row r="1418">
          <cell r="B1418"/>
          <cell r="C1418"/>
          <cell r="D1418"/>
          <cell r="E1418"/>
          <cell r="F1418"/>
          <cell r="G1418"/>
          <cell r="H1418"/>
          <cell r="I1418"/>
          <cell r="J1418"/>
          <cell r="K1418"/>
        </row>
        <row r="1419">
          <cell r="B1419"/>
          <cell r="C1419"/>
          <cell r="D1419"/>
          <cell r="E1419"/>
          <cell r="F1419"/>
          <cell r="G1419"/>
          <cell r="H1419"/>
          <cell r="I1419"/>
          <cell r="J1419"/>
          <cell r="K1419"/>
        </row>
        <row r="1420">
          <cell r="B1420"/>
          <cell r="C1420"/>
          <cell r="D1420"/>
          <cell r="E1420"/>
          <cell r="F1420"/>
          <cell r="G1420"/>
          <cell r="H1420"/>
          <cell r="I1420"/>
          <cell r="J1420"/>
          <cell r="K1420"/>
        </row>
        <row r="1421">
          <cell r="B1421"/>
          <cell r="C1421"/>
          <cell r="D1421"/>
          <cell r="E1421"/>
          <cell r="F1421"/>
          <cell r="G1421"/>
          <cell r="H1421"/>
          <cell r="I1421"/>
          <cell r="J1421"/>
          <cell r="K1421"/>
        </row>
        <row r="1422">
          <cell r="B1422"/>
          <cell r="C1422"/>
          <cell r="D1422"/>
          <cell r="E1422"/>
          <cell r="F1422"/>
          <cell r="G1422"/>
          <cell r="H1422"/>
          <cell r="I1422"/>
          <cell r="J1422"/>
          <cell r="K1422"/>
        </row>
        <row r="1423">
          <cell r="B1423"/>
          <cell r="C1423"/>
          <cell r="D1423"/>
          <cell r="E1423"/>
          <cell r="F1423"/>
          <cell r="G1423"/>
          <cell r="H1423"/>
          <cell r="I1423"/>
          <cell r="J1423"/>
          <cell r="K1423"/>
        </row>
        <row r="1424">
          <cell r="B1424"/>
          <cell r="C1424"/>
          <cell r="D1424"/>
          <cell r="E1424"/>
          <cell r="F1424"/>
          <cell r="G1424"/>
          <cell r="H1424"/>
          <cell r="I1424"/>
          <cell r="J1424"/>
          <cell r="K1424"/>
        </row>
        <row r="1425">
          <cell r="B1425"/>
          <cell r="C1425"/>
          <cell r="D1425"/>
          <cell r="E1425"/>
          <cell r="F1425"/>
          <cell r="G1425"/>
          <cell r="H1425"/>
          <cell r="I1425"/>
          <cell r="J1425"/>
          <cell r="K1425"/>
        </row>
        <row r="1426">
          <cell r="B1426"/>
          <cell r="C1426"/>
          <cell r="D1426"/>
          <cell r="E1426"/>
          <cell r="F1426"/>
          <cell r="G1426"/>
          <cell r="H1426"/>
          <cell r="I1426"/>
          <cell r="J1426"/>
          <cell r="K1426"/>
        </row>
        <row r="1427">
          <cell r="B1427"/>
          <cell r="C1427"/>
          <cell r="D1427"/>
          <cell r="E1427"/>
          <cell r="F1427"/>
          <cell r="G1427"/>
          <cell r="H1427"/>
          <cell r="I1427"/>
          <cell r="J1427"/>
          <cell r="K1427"/>
        </row>
        <row r="1428">
          <cell r="B1428"/>
          <cell r="C1428"/>
          <cell r="D1428"/>
          <cell r="E1428"/>
          <cell r="F1428"/>
          <cell r="G1428"/>
          <cell r="H1428"/>
          <cell r="I1428"/>
          <cell r="J1428"/>
          <cell r="K1428"/>
        </row>
        <row r="1429">
          <cell r="B1429"/>
          <cell r="C1429"/>
          <cell r="D1429"/>
          <cell r="E1429"/>
          <cell r="F1429"/>
          <cell r="G1429"/>
          <cell r="H1429"/>
          <cell r="I1429"/>
          <cell r="J1429"/>
          <cell r="K1429"/>
        </row>
        <row r="1430">
          <cell r="B1430"/>
          <cell r="C1430"/>
          <cell r="D1430"/>
          <cell r="E1430"/>
          <cell r="F1430"/>
          <cell r="G1430"/>
          <cell r="H1430"/>
          <cell r="I1430"/>
          <cell r="J1430"/>
          <cell r="K1430"/>
        </row>
        <row r="1431">
          <cell r="B1431"/>
          <cell r="C1431"/>
          <cell r="D1431"/>
          <cell r="E1431"/>
          <cell r="F1431"/>
          <cell r="G1431"/>
          <cell r="H1431"/>
          <cell r="I1431"/>
          <cell r="J1431"/>
          <cell r="K1431"/>
        </row>
        <row r="1432">
          <cell r="B1432"/>
          <cell r="C1432"/>
          <cell r="D1432"/>
          <cell r="E1432"/>
          <cell r="F1432"/>
          <cell r="G1432"/>
          <cell r="H1432"/>
          <cell r="I1432"/>
          <cell r="J1432"/>
          <cell r="K1432"/>
        </row>
        <row r="1433">
          <cell r="B1433"/>
          <cell r="C1433"/>
          <cell r="D1433"/>
          <cell r="E1433"/>
          <cell r="F1433"/>
          <cell r="G1433"/>
          <cell r="H1433"/>
          <cell r="I1433"/>
          <cell r="J1433"/>
          <cell r="K1433"/>
        </row>
        <row r="1434">
          <cell r="B1434"/>
          <cell r="C1434"/>
          <cell r="D1434"/>
          <cell r="E1434"/>
          <cell r="F1434"/>
          <cell r="G1434"/>
          <cell r="H1434"/>
          <cell r="I1434"/>
          <cell r="J1434"/>
          <cell r="K1434"/>
        </row>
        <row r="1435">
          <cell r="B1435"/>
          <cell r="C1435"/>
          <cell r="D1435"/>
          <cell r="E1435"/>
          <cell r="F1435"/>
          <cell r="G1435"/>
          <cell r="H1435"/>
          <cell r="I1435"/>
          <cell r="J1435"/>
          <cell r="K1435"/>
        </row>
        <row r="1436">
          <cell r="B1436"/>
          <cell r="C1436"/>
          <cell r="D1436"/>
          <cell r="E1436"/>
          <cell r="F1436"/>
          <cell r="G1436"/>
          <cell r="H1436"/>
          <cell r="I1436"/>
          <cell r="J1436"/>
          <cell r="K1436"/>
        </row>
        <row r="1437">
          <cell r="B1437"/>
          <cell r="C1437"/>
          <cell r="D1437"/>
          <cell r="E1437"/>
          <cell r="F1437"/>
          <cell r="G1437"/>
          <cell r="H1437"/>
          <cell r="I1437"/>
          <cell r="J1437"/>
          <cell r="K1437"/>
        </row>
        <row r="1438">
          <cell r="B1438"/>
          <cell r="C1438"/>
          <cell r="D1438"/>
          <cell r="E1438"/>
          <cell r="F1438"/>
          <cell r="G1438"/>
          <cell r="H1438"/>
          <cell r="I1438"/>
          <cell r="J1438"/>
          <cell r="K1438"/>
        </row>
        <row r="1439">
          <cell r="B1439"/>
          <cell r="C1439"/>
          <cell r="D1439"/>
          <cell r="E1439"/>
          <cell r="F1439"/>
          <cell r="G1439"/>
          <cell r="H1439"/>
          <cell r="I1439"/>
          <cell r="J1439"/>
          <cell r="K1439"/>
        </row>
        <row r="1440">
          <cell r="B1440"/>
          <cell r="C1440"/>
          <cell r="D1440"/>
          <cell r="E1440"/>
          <cell r="F1440"/>
          <cell r="G1440"/>
          <cell r="H1440"/>
          <cell r="I1440"/>
          <cell r="J1440"/>
          <cell r="K1440"/>
        </row>
        <row r="1441">
          <cell r="B1441"/>
          <cell r="C1441"/>
          <cell r="D1441"/>
          <cell r="E1441"/>
          <cell r="F1441"/>
          <cell r="G1441"/>
          <cell r="H1441"/>
          <cell r="I1441"/>
          <cell r="J1441"/>
          <cell r="K1441"/>
        </row>
        <row r="1442">
          <cell r="B1442"/>
          <cell r="C1442"/>
          <cell r="D1442"/>
          <cell r="E1442"/>
          <cell r="F1442"/>
          <cell r="G1442"/>
          <cell r="H1442"/>
          <cell r="I1442"/>
          <cell r="J1442"/>
          <cell r="K1442"/>
        </row>
        <row r="1443">
          <cell r="B1443"/>
          <cell r="C1443"/>
          <cell r="D1443"/>
          <cell r="E1443"/>
          <cell r="F1443"/>
          <cell r="G1443"/>
          <cell r="H1443"/>
          <cell r="I1443"/>
          <cell r="J1443"/>
          <cell r="K1443"/>
        </row>
        <row r="1444">
          <cell r="B1444"/>
          <cell r="C1444"/>
          <cell r="D1444"/>
          <cell r="E1444"/>
          <cell r="F1444"/>
          <cell r="G1444"/>
          <cell r="H1444"/>
          <cell r="I1444"/>
          <cell r="J1444"/>
          <cell r="K1444"/>
        </row>
        <row r="1445">
          <cell r="B1445"/>
          <cell r="C1445"/>
          <cell r="D1445"/>
          <cell r="E1445"/>
          <cell r="F1445"/>
          <cell r="G1445"/>
          <cell r="H1445"/>
          <cell r="I1445"/>
          <cell r="J1445"/>
          <cell r="K1445"/>
        </row>
        <row r="1446">
          <cell r="B1446"/>
          <cell r="C1446"/>
          <cell r="D1446"/>
          <cell r="E1446"/>
          <cell r="F1446"/>
          <cell r="G1446"/>
          <cell r="H1446"/>
          <cell r="I1446"/>
          <cell r="J1446"/>
          <cell r="K1446"/>
        </row>
        <row r="1447">
          <cell r="B1447"/>
          <cell r="C1447"/>
          <cell r="D1447"/>
          <cell r="E1447"/>
          <cell r="F1447"/>
          <cell r="G1447"/>
          <cell r="H1447"/>
          <cell r="I1447"/>
          <cell r="J1447"/>
          <cell r="K1447"/>
        </row>
        <row r="1448">
          <cell r="B1448"/>
          <cell r="C1448"/>
          <cell r="D1448"/>
          <cell r="E1448"/>
          <cell r="F1448"/>
          <cell r="G1448"/>
          <cell r="H1448"/>
          <cell r="I1448"/>
          <cell r="J1448"/>
          <cell r="K1448"/>
        </row>
        <row r="1449">
          <cell r="B1449"/>
          <cell r="C1449"/>
          <cell r="D1449"/>
          <cell r="E1449"/>
          <cell r="F1449"/>
          <cell r="G1449"/>
          <cell r="H1449"/>
          <cell r="I1449"/>
          <cell r="J1449"/>
          <cell r="K1449"/>
        </row>
        <row r="1450">
          <cell r="B1450"/>
          <cell r="C1450"/>
          <cell r="D1450"/>
          <cell r="E1450"/>
          <cell r="F1450"/>
          <cell r="G1450"/>
          <cell r="H1450"/>
          <cell r="I1450"/>
          <cell r="J1450"/>
          <cell r="K1450"/>
        </row>
        <row r="1451">
          <cell r="B1451"/>
          <cell r="C1451"/>
          <cell r="D1451"/>
          <cell r="E1451"/>
          <cell r="F1451"/>
          <cell r="G1451"/>
          <cell r="H1451"/>
          <cell r="I1451"/>
          <cell r="J1451"/>
          <cell r="K1451"/>
        </row>
        <row r="1452">
          <cell r="B1452"/>
          <cell r="C1452"/>
          <cell r="D1452"/>
          <cell r="E1452"/>
          <cell r="F1452"/>
          <cell r="G1452"/>
          <cell r="H1452"/>
          <cell r="I1452"/>
          <cell r="J1452"/>
          <cell r="K1452"/>
        </row>
        <row r="1453">
          <cell r="B1453"/>
          <cell r="C1453"/>
          <cell r="D1453"/>
          <cell r="E1453"/>
          <cell r="F1453"/>
          <cell r="G1453"/>
          <cell r="H1453"/>
          <cell r="I1453"/>
          <cell r="J1453"/>
          <cell r="K1453"/>
        </row>
        <row r="1454">
          <cell r="B1454"/>
          <cell r="C1454"/>
          <cell r="D1454"/>
          <cell r="E1454"/>
          <cell r="F1454"/>
          <cell r="G1454"/>
          <cell r="H1454"/>
          <cell r="I1454"/>
          <cell r="J1454"/>
          <cell r="K1454"/>
        </row>
        <row r="1455">
          <cell r="B1455"/>
          <cell r="C1455"/>
          <cell r="D1455"/>
          <cell r="E1455"/>
          <cell r="F1455"/>
          <cell r="G1455"/>
          <cell r="H1455"/>
          <cell r="I1455"/>
          <cell r="J1455"/>
          <cell r="K1455"/>
        </row>
        <row r="1456">
          <cell r="B1456"/>
          <cell r="C1456"/>
          <cell r="D1456"/>
          <cell r="E1456"/>
          <cell r="F1456"/>
          <cell r="G1456"/>
          <cell r="H1456"/>
          <cell r="I1456"/>
          <cell r="J1456"/>
          <cell r="K1456"/>
        </row>
        <row r="1457">
          <cell r="B1457"/>
          <cell r="C1457"/>
          <cell r="D1457"/>
          <cell r="E1457"/>
          <cell r="F1457"/>
          <cell r="G1457"/>
          <cell r="H1457"/>
          <cell r="I1457"/>
          <cell r="J1457"/>
          <cell r="K1457"/>
        </row>
        <row r="1458">
          <cell r="B1458"/>
          <cell r="C1458"/>
          <cell r="D1458"/>
          <cell r="E1458"/>
          <cell r="F1458"/>
          <cell r="G1458"/>
          <cell r="H1458"/>
          <cell r="I1458"/>
          <cell r="J1458"/>
          <cell r="K1458"/>
        </row>
        <row r="1459">
          <cell r="B1459"/>
          <cell r="C1459"/>
          <cell r="D1459"/>
          <cell r="E1459"/>
          <cell r="F1459"/>
          <cell r="G1459"/>
          <cell r="H1459"/>
          <cell r="I1459"/>
          <cell r="J1459"/>
          <cell r="K1459"/>
        </row>
        <row r="1460">
          <cell r="B1460"/>
          <cell r="C1460"/>
          <cell r="D1460"/>
          <cell r="E1460"/>
          <cell r="F1460"/>
          <cell r="G1460"/>
          <cell r="H1460"/>
          <cell r="I1460"/>
          <cell r="J1460"/>
          <cell r="K1460"/>
        </row>
        <row r="1461">
          <cell r="B1461"/>
          <cell r="C1461"/>
          <cell r="D1461"/>
          <cell r="E1461"/>
          <cell r="F1461"/>
          <cell r="G1461"/>
          <cell r="H1461"/>
          <cell r="I1461"/>
          <cell r="J1461"/>
          <cell r="K1461"/>
        </row>
        <row r="1462">
          <cell r="B1462"/>
          <cell r="C1462"/>
          <cell r="D1462"/>
          <cell r="E1462"/>
          <cell r="F1462"/>
          <cell r="G1462"/>
          <cell r="H1462"/>
          <cell r="I1462"/>
          <cell r="J1462"/>
          <cell r="K1462"/>
        </row>
        <row r="1463">
          <cell r="B1463"/>
          <cell r="C1463"/>
          <cell r="D1463"/>
          <cell r="E1463"/>
          <cell r="F1463"/>
          <cell r="G1463"/>
          <cell r="H1463"/>
          <cell r="I1463"/>
          <cell r="J1463"/>
          <cell r="K1463"/>
        </row>
        <row r="1464">
          <cell r="B1464"/>
          <cell r="C1464"/>
          <cell r="D1464"/>
          <cell r="E1464"/>
          <cell r="F1464"/>
          <cell r="G1464"/>
          <cell r="H1464"/>
          <cell r="I1464"/>
          <cell r="J1464"/>
          <cell r="K1464"/>
        </row>
        <row r="1465">
          <cell r="B1465"/>
          <cell r="C1465"/>
          <cell r="D1465"/>
          <cell r="E1465"/>
          <cell r="F1465"/>
          <cell r="G1465"/>
          <cell r="H1465"/>
          <cell r="I1465"/>
          <cell r="J1465"/>
          <cell r="K1465"/>
        </row>
        <row r="1466">
          <cell r="B1466"/>
          <cell r="C1466"/>
          <cell r="D1466"/>
          <cell r="E1466"/>
          <cell r="F1466"/>
          <cell r="G1466"/>
          <cell r="H1466"/>
          <cell r="I1466"/>
          <cell r="J1466"/>
          <cell r="K1466"/>
        </row>
        <row r="1467">
          <cell r="B1467"/>
          <cell r="C1467"/>
          <cell r="D1467"/>
          <cell r="E1467"/>
          <cell r="F1467"/>
          <cell r="G1467"/>
          <cell r="H1467"/>
          <cell r="I1467"/>
          <cell r="J1467"/>
          <cell r="K1467"/>
        </row>
        <row r="1468">
          <cell r="B1468"/>
          <cell r="C1468"/>
          <cell r="D1468"/>
          <cell r="E1468"/>
          <cell r="F1468"/>
          <cell r="G1468"/>
          <cell r="H1468"/>
          <cell r="I1468"/>
          <cell r="J1468"/>
          <cell r="K1468"/>
        </row>
        <row r="1469">
          <cell r="B1469"/>
          <cell r="C1469"/>
          <cell r="D1469"/>
          <cell r="E1469"/>
          <cell r="F1469"/>
          <cell r="G1469"/>
          <cell r="H1469"/>
          <cell r="I1469"/>
          <cell r="J1469"/>
          <cell r="K1469"/>
        </row>
        <row r="1470">
          <cell r="B1470"/>
          <cell r="C1470"/>
          <cell r="D1470"/>
          <cell r="E1470"/>
          <cell r="F1470"/>
          <cell r="G1470"/>
          <cell r="H1470"/>
          <cell r="I1470"/>
          <cell r="J1470"/>
          <cell r="K1470"/>
        </row>
        <row r="1471">
          <cell r="B1471"/>
          <cell r="C1471"/>
          <cell r="D1471"/>
          <cell r="E1471"/>
          <cell r="F1471"/>
          <cell r="G1471"/>
          <cell r="H1471"/>
          <cell r="I1471"/>
          <cell r="J1471"/>
          <cell r="K1471"/>
        </row>
        <row r="1472">
          <cell r="B1472"/>
          <cell r="C1472"/>
          <cell r="D1472"/>
          <cell r="E1472"/>
          <cell r="F1472"/>
          <cell r="G1472"/>
          <cell r="H1472"/>
          <cell r="I1472"/>
          <cell r="J1472"/>
          <cell r="K1472"/>
        </row>
        <row r="1473">
          <cell r="B1473"/>
          <cell r="C1473"/>
          <cell r="D1473"/>
          <cell r="E1473"/>
          <cell r="F1473"/>
          <cell r="G1473"/>
          <cell r="H1473"/>
          <cell r="I1473"/>
          <cell r="J1473"/>
          <cell r="K1473"/>
        </row>
        <row r="1474">
          <cell r="B1474"/>
          <cell r="C1474"/>
          <cell r="D1474"/>
          <cell r="E1474"/>
          <cell r="F1474"/>
          <cell r="G1474"/>
          <cell r="H1474"/>
          <cell r="I1474"/>
          <cell r="J1474"/>
          <cell r="K1474"/>
        </row>
        <row r="1475">
          <cell r="B1475"/>
          <cell r="C1475"/>
          <cell r="D1475"/>
          <cell r="E1475"/>
          <cell r="F1475"/>
          <cell r="G1475"/>
          <cell r="H1475"/>
          <cell r="I1475"/>
          <cell r="J1475"/>
          <cell r="K1475"/>
        </row>
        <row r="1476">
          <cell r="B1476"/>
          <cell r="C1476"/>
          <cell r="D1476"/>
          <cell r="E1476"/>
          <cell r="F1476"/>
          <cell r="G1476"/>
          <cell r="H1476"/>
          <cell r="I1476"/>
          <cell r="J1476"/>
          <cell r="K1476"/>
        </row>
        <row r="1477">
          <cell r="B1477"/>
          <cell r="C1477"/>
          <cell r="D1477"/>
          <cell r="E1477"/>
          <cell r="F1477"/>
          <cell r="G1477"/>
          <cell r="H1477"/>
          <cell r="I1477"/>
          <cell r="J1477"/>
          <cell r="K1477"/>
        </row>
        <row r="1478">
          <cell r="B1478"/>
          <cell r="C1478"/>
          <cell r="D1478"/>
          <cell r="E1478"/>
          <cell r="F1478"/>
          <cell r="G1478"/>
          <cell r="H1478"/>
          <cell r="I1478"/>
          <cell r="J1478"/>
          <cell r="K1478"/>
        </row>
        <row r="1479">
          <cell r="B1479"/>
          <cell r="C1479"/>
          <cell r="D1479"/>
          <cell r="E1479"/>
          <cell r="F1479"/>
          <cell r="G1479"/>
          <cell r="H1479"/>
          <cell r="I1479"/>
          <cell r="J1479"/>
          <cell r="K1479"/>
        </row>
        <row r="1480">
          <cell r="B1480"/>
          <cell r="C1480"/>
          <cell r="D1480"/>
          <cell r="E1480"/>
          <cell r="F1480"/>
          <cell r="G1480"/>
          <cell r="H1480"/>
          <cell r="I1480"/>
          <cell r="J1480"/>
          <cell r="K1480"/>
        </row>
        <row r="1481">
          <cell r="B1481"/>
          <cell r="C1481"/>
          <cell r="D1481"/>
          <cell r="E1481"/>
          <cell r="F1481"/>
          <cell r="G1481"/>
          <cell r="H1481"/>
          <cell r="I1481"/>
          <cell r="J1481"/>
          <cell r="K1481"/>
        </row>
        <row r="1482">
          <cell r="B1482"/>
          <cell r="C1482"/>
          <cell r="D1482"/>
          <cell r="E1482"/>
          <cell r="F1482"/>
          <cell r="G1482"/>
          <cell r="H1482"/>
          <cell r="I1482"/>
          <cell r="J1482"/>
          <cell r="K1482"/>
        </row>
        <row r="1483">
          <cell r="B1483"/>
          <cell r="C1483"/>
          <cell r="D1483"/>
          <cell r="E1483"/>
          <cell r="F1483"/>
          <cell r="G1483"/>
          <cell r="H1483"/>
          <cell r="I1483"/>
          <cell r="J1483"/>
          <cell r="K1483"/>
        </row>
        <row r="1484">
          <cell r="B1484"/>
          <cell r="C1484"/>
          <cell r="D1484"/>
          <cell r="E1484"/>
          <cell r="F1484"/>
          <cell r="G1484"/>
          <cell r="H1484"/>
          <cell r="I1484"/>
          <cell r="J1484"/>
          <cell r="K1484"/>
        </row>
        <row r="1485">
          <cell r="B1485"/>
          <cell r="C1485"/>
          <cell r="D1485"/>
          <cell r="E1485"/>
          <cell r="F1485"/>
          <cell r="G1485"/>
          <cell r="H1485"/>
          <cell r="I1485"/>
          <cell r="J1485"/>
          <cell r="K1485"/>
        </row>
        <row r="1486">
          <cell r="B1486"/>
          <cell r="C1486"/>
          <cell r="D1486"/>
          <cell r="E1486"/>
          <cell r="F1486"/>
          <cell r="G1486"/>
          <cell r="H1486"/>
          <cell r="I1486"/>
          <cell r="J1486"/>
          <cell r="K1486"/>
        </row>
        <row r="1487">
          <cell r="B1487"/>
          <cell r="C1487"/>
          <cell r="D1487"/>
          <cell r="E1487"/>
          <cell r="F1487"/>
          <cell r="G1487"/>
          <cell r="H1487"/>
          <cell r="I1487"/>
          <cell r="J1487"/>
          <cell r="K1487"/>
        </row>
        <row r="1488">
          <cell r="B1488"/>
          <cell r="C1488"/>
          <cell r="D1488"/>
          <cell r="E1488"/>
          <cell r="F1488"/>
          <cell r="G1488"/>
          <cell r="H1488"/>
          <cell r="I1488"/>
          <cell r="J1488"/>
          <cell r="K1488"/>
        </row>
        <row r="1489">
          <cell r="B1489"/>
          <cell r="C1489"/>
          <cell r="D1489"/>
          <cell r="E1489"/>
          <cell r="F1489"/>
          <cell r="G1489"/>
          <cell r="H1489"/>
          <cell r="I1489"/>
          <cell r="J1489"/>
          <cell r="K1489"/>
        </row>
        <row r="1490">
          <cell r="B1490"/>
          <cell r="C1490"/>
          <cell r="D1490"/>
          <cell r="E1490"/>
          <cell r="F1490"/>
          <cell r="G1490"/>
          <cell r="H1490"/>
          <cell r="I1490"/>
          <cell r="J1490"/>
          <cell r="K1490"/>
        </row>
        <row r="1491">
          <cell r="B1491"/>
          <cell r="C1491"/>
          <cell r="D1491"/>
          <cell r="E1491"/>
          <cell r="F1491"/>
          <cell r="G1491"/>
          <cell r="H1491"/>
          <cell r="I1491"/>
          <cell r="J1491"/>
          <cell r="K1491"/>
        </row>
        <row r="1492">
          <cell r="B1492"/>
          <cell r="C1492"/>
          <cell r="D1492"/>
          <cell r="E1492"/>
          <cell r="F1492"/>
          <cell r="G1492"/>
          <cell r="H1492"/>
          <cell r="I1492"/>
          <cell r="J1492"/>
          <cell r="K1492"/>
        </row>
        <row r="1493">
          <cell r="B1493"/>
          <cell r="C1493"/>
          <cell r="D1493"/>
          <cell r="E1493"/>
          <cell r="F1493"/>
          <cell r="G1493"/>
          <cell r="H1493"/>
          <cell r="I1493"/>
          <cell r="J1493"/>
          <cell r="K1493"/>
        </row>
        <row r="1494">
          <cell r="B1494"/>
          <cell r="C1494"/>
          <cell r="D1494"/>
          <cell r="E1494"/>
          <cell r="F1494"/>
          <cell r="G1494"/>
          <cell r="H1494"/>
          <cell r="I1494"/>
          <cell r="J1494"/>
          <cell r="K1494"/>
        </row>
        <row r="1495">
          <cell r="B1495"/>
          <cell r="C1495"/>
          <cell r="D1495"/>
          <cell r="E1495"/>
          <cell r="F1495"/>
          <cell r="G1495"/>
          <cell r="H1495"/>
          <cell r="I1495"/>
          <cell r="J1495"/>
          <cell r="K1495"/>
        </row>
        <row r="1496">
          <cell r="B1496"/>
          <cell r="C1496"/>
          <cell r="D1496"/>
          <cell r="E1496"/>
          <cell r="F1496"/>
          <cell r="G1496"/>
          <cell r="H1496"/>
          <cell r="I1496"/>
          <cell r="J1496"/>
          <cell r="K1496"/>
        </row>
        <row r="1497">
          <cell r="B1497"/>
          <cell r="C1497"/>
          <cell r="D1497"/>
          <cell r="E1497"/>
          <cell r="F1497"/>
          <cell r="G1497"/>
          <cell r="H1497"/>
          <cell r="I1497"/>
          <cell r="J1497"/>
          <cell r="K1497"/>
        </row>
        <row r="1498">
          <cell r="B1498"/>
          <cell r="C1498"/>
          <cell r="D1498"/>
          <cell r="E1498"/>
          <cell r="F1498"/>
          <cell r="G1498"/>
          <cell r="H1498"/>
          <cell r="I1498"/>
          <cell r="J1498"/>
          <cell r="K1498"/>
        </row>
        <row r="1499">
          <cell r="B1499"/>
          <cell r="C1499"/>
          <cell r="D1499"/>
          <cell r="E1499"/>
          <cell r="F1499"/>
          <cell r="G1499"/>
          <cell r="H1499"/>
          <cell r="I1499"/>
          <cell r="J1499"/>
          <cell r="K1499"/>
        </row>
        <row r="1500">
          <cell r="B1500"/>
          <cell r="C1500"/>
          <cell r="D1500"/>
          <cell r="E1500"/>
          <cell r="F1500"/>
          <cell r="G1500"/>
          <cell r="H1500"/>
          <cell r="I1500"/>
          <cell r="J1500"/>
          <cell r="K1500"/>
        </row>
        <row r="1501">
          <cell r="B1501"/>
          <cell r="C1501"/>
          <cell r="D1501"/>
          <cell r="E1501"/>
          <cell r="F1501"/>
          <cell r="G1501"/>
          <cell r="H1501"/>
          <cell r="I1501"/>
          <cell r="J1501"/>
          <cell r="K1501"/>
        </row>
        <row r="1502">
          <cell r="B1502"/>
          <cell r="C1502"/>
          <cell r="D1502"/>
          <cell r="E1502"/>
          <cell r="F1502"/>
          <cell r="G1502"/>
          <cell r="H1502"/>
          <cell r="I1502"/>
          <cell r="J1502"/>
          <cell r="K1502"/>
        </row>
        <row r="1503">
          <cell r="B1503"/>
          <cell r="C1503"/>
          <cell r="D1503"/>
          <cell r="E1503"/>
          <cell r="F1503"/>
          <cell r="G1503"/>
          <cell r="H1503"/>
          <cell r="I1503"/>
          <cell r="J1503"/>
          <cell r="K1503"/>
        </row>
        <row r="1504">
          <cell r="B1504"/>
          <cell r="C1504"/>
          <cell r="D1504"/>
          <cell r="E1504"/>
          <cell r="F1504"/>
          <cell r="G1504"/>
          <cell r="H1504"/>
          <cell r="I1504"/>
          <cell r="J1504"/>
          <cell r="K1504"/>
        </row>
        <row r="1505">
          <cell r="B1505"/>
          <cell r="C1505"/>
          <cell r="D1505"/>
          <cell r="E1505"/>
          <cell r="F1505"/>
          <cell r="G1505"/>
          <cell r="H1505"/>
          <cell r="I1505"/>
          <cell r="J1505"/>
          <cell r="K1505"/>
        </row>
        <row r="1506">
          <cell r="B1506"/>
          <cell r="C1506"/>
          <cell r="D1506"/>
          <cell r="E1506"/>
          <cell r="F1506"/>
          <cell r="G1506"/>
          <cell r="H1506"/>
          <cell r="I1506"/>
          <cell r="J1506"/>
          <cell r="K1506"/>
        </row>
        <row r="1507">
          <cell r="B1507"/>
          <cell r="C1507"/>
          <cell r="D1507"/>
          <cell r="E1507"/>
          <cell r="F1507"/>
          <cell r="G1507"/>
          <cell r="H1507"/>
          <cell r="I1507"/>
          <cell r="J1507"/>
          <cell r="K1507"/>
        </row>
        <row r="1508">
          <cell r="B1508"/>
          <cell r="C1508"/>
          <cell r="D1508"/>
          <cell r="E1508"/>
          <cell r="F1508"/>
          <cell r="G1508"/>
          <cell r="H1508"/>
          <cell r="I1508"/>
          <cell r="J1508"/>
          <cell r="K1508"/>
        </row>
        <row r="1509">
          <cell r="B1509"/>
          <cell r="C1509"/>
          <cell r="D1509"/>
          <cell r="E1509"/>
          <cell r="F1509"/>
          <cell r="G1509"/>
          <cell r="H1509"/>
          <cell r="I1509"/>
          <cell r="J1509"/>
          <cell r="K1509"/>
        </row>
        <row r="1510">
          <cell r="B1510"/>
          <cell r="C1510"/>
          <cell r="D1510"/>
          <cell r="E1510"/>
          <cell r="F1510"/>
          <cell r="G1510"/>
          <cell r="H1510"/>
          <cell r="I1510"/>
          <cell r="J1510"/>
          <cell r="K1510"/>
        </row>
        <row r="1511">
          <cell r="B1511"/>
          <cell r="C1511"/>
          <cell r="D1511"/>
          <cell r="E1511"/>
          <cell r="F1511"/>
          <cell r="G1511"/>
          <cell r="H1511"/>
          <cell r="I1511"/>
          <cell r="J1511"/>
          <cell r="K1511"/>
        </row>
        <row r="1512">
          <cell r="B1512"/>
          <cell r="C1512"/>
          <cell r="D1512"/>
          <cell r="E1512"/>
          <cell r="F1512"/>
          <cell r="G1512"/>
          <cell r="H1512"/>
          <cell r="I1512"/>
          <cell r="J1512"/>
          <cell r="K1512"/>
        </row>
        <row r="1513">
          <cell r="B1513"/>
          <cell r="C1513"/>
          <cell r="D1513"/>
          <cell r="E1513"/>
          <cell r="F1513"/>
          <cell r="G1513"/>
          <cell r="H1513"/>
          <cell r="I1513"/>
          <cell r="J1513"/>
          <cell r="K1513"/>
        </row>
        <row r="1514">
          <cell r="B1514"/>
          <cell r="C1514"/>
          <cell r="D1514"/>
          <cell r="E1514"/>
          <cell r="F1514"/>
          <cell r="G1514"/>
          <cell r="H1514"/>
          <cell r="I1514"/>
          <cell r="J1514"/>
          <cell r="K1514"/>
        </row>
        <row r="1515">
          <cell r="B1515"/>
          <cell r="C1515"/>
          <cell r="D1515"/>
          <cell r="E1515"/>
          <cell r="F1515"/>
          <cell r="G1515"/>
          <cell r="H1515"/>
          <cell r="I1515"/>
          <cell r="J1515"/>
          <cell r="K1515"/>
        </row>
        <row r="1516">
          <cell r="B1516"/>
          <cell r="C1516"/>
          <cell r="D1516"/>
          <cell r="E1516"/>
          <cell r="F1516"/>
          <cell r="G1516"/>
          <cell r="H1516"/>
          <cell r="I1516"/>
          <cell r="J1516"/>
          <cell r="K1516"/>
        </row>
        <row r="1517">
          <cell r="B1517"/>
          <cell r="C1517"/>
          <cell r="D1517"/>
          <cell r="E1517"/>
          <cell r="F1517"/>
          <cell r="G1517"/>
          <cell r="H1517"/>
          <cell r="I1517"/>
          <cell r="J1517"/>
          <cell r="K1517"/>
        </row>
        <row r="1518">
          <cell r="B1518"/>
          <cell r="C1518"/>
          <cell r="D1518"/>
          <cell r="E1518"/>
          <cell r="F1518"/>
          <cell r="G1518"/>
          <cell r="H1518"/>
          <cell r="I1518"/>
          <cell r="J1518"/>
          <cell r="K1518"/>
        </row>
        <row r="1519">
          <cell r="B1519"/>
          <cell r="C1519"/>
          <cell r="D1519"/>
          <cell r="E1519"/>
          <cell r="F1519"/>
          <cell r="G1519"/>
          <cell r="H1519"/>
          <cell r="I1519"/>
          <cell r="J1519"/>
          <cell r="K1519"/>
        </row>
        <row r="1520">
          <cell r="B1520"/>
          <cell r="C1520"/>
          <cell r="D1520"/>
          <cell r="E1520"/>
          <cell r="F1520"/>
          <cell r="G1520"/>
          <cell r="H1520"/>
          <cell r="I1520"/>
          <cell r="J1520"/>
          <cell r="K1520"/>
        </row>
        <row r="1521">
          <cell r="B1521"/>
          <cell r="C1521"/>
          <cell r="D1521"/>
          <cell r="E1521"/>
          <cell r="F1521"/>
          <cell r="G1521"/>
          <cell r="H1521"/>
          <cell r="I1521"/>
          <cell r="J1521"/>
          <cell r="K1521"/>
        </row>
        <row r="1522">
          <cell r="B1522"/>
          <cell r="C1522"/>
          <cell r="D1522"/>
          <cell r="E1522"/>
          <cell r="F1522"/>
          <cell r="G1522"/>
          <cell r="H1522"/>
          <cell r="I1522"/>
          <cell r="J1522"/>
          <cell r="K1522"/>
        </row>
        <row r="1523">
          <cell r="B1523"/>
          <cell r="C1523"/>
          <cell r="D1523"/>
          <cell r="E1523"/>
          <cell r="F1523"/>
          <cell r="G1523"/>
          <cell r="H1523"/>
          <cell r="I1523"/>
          <cell r="J1523"/>
          <cell r="K1523"/>
        </row>
        <row r="1524">
          <cell r="B1524"/>
          <cell r="C1524"/>
          <cell r="D1524"/>
          <cell r="E1524"/>
          <cell r="F1524"/>
          <cell r="G1524"/>
          <cell r="H1524"/>
          <cell r="I1524"/>
          <cell r="J1524"/>
          <cell r="K1524"/>
        </row>
        <row r="1525">
          <cell r="B1525"/>
          <cell r="C1525"/>
          <cell r="D1525"/>
          <cell r="E1525"/>
          <cell r="F1525"/>
          <cell r="G1525"/>
          <cell r="H1525"/>
          <cell r="I1525"/>
          <cell r="J1525"/>
          <cell r="K1525"/>
        </row>
        <row r="1526">
          <cell r="B1526"/>
          <cell r="C1526"/>
          <cell r="D1526"/>
          <cell r="E1526"/>
          <cell r="F1526"/>
          <cell r="G1526"/>
          <cell r="H1526"/>
          <cell r="I1526"/>
          <cell r="J1526"/>
          <cell r="K1526"/>
        </row>
        <row r="1527">
          <cell r="B1527"/>
          <cell r="C1527"/>
          <cell r="D1527"/>
          <cell r="E1527"/>
          <cell r="F1527"/>
          <cell r="G1527"/>
          <cell r="H1527"/>
          <cell r="I1527"/>
          <cell r="J1527"/>
          <cell r="K1527"/>
        </row>
        <row r="1528">
          <cell r="B1528"/>
          <cell r="C1528"/>
          <cell r="D1528"/>
          <cell r="E1528"/>
          <cell r="F1528"/>
          <cell r="G1528"/>
          <cell r="H1528"/>
          <cell r="I1528"/>
          <cell r="J1528"/>
          <cell r="K1528"/>
        </row>
        <row r="1529">
          <cell r="B1529"/>
          <cell r="C1529"/>
          <cell r="D1529"/>
          <cell r="E1529"/>
          <cell r="F1529"/>
          <cell r="G1529"/>
          <cell r="H1529"/>
          <cell r="I1529"/>
          <cell r="J1529"/>
          <cell r="K1529"/>
        </row>
        <row r="1530">
          <cell r="B1530"/>
          <cell r="C1530"/>
          <cell r="D1530"/>
          <cell r="E1530"/>
          <cell r="F1530"/>
          <cell r="G1530"/>
          <cell r="H1530"/>
          <cell r="I1530"/>
          <cell r="J1530"/>
          <cell r="K1530"/>
        </row>
        <row r="1531">
          <cell r="B1531"/>
          <cell r="C1531"/>
          <cell r="D1531"/>
          <cell r="E1531"/>
          <cell r="F1531"/>
          <cell r="G1531"/>
          <cell r="H1531"/>
          <cell r="I1531"/>
          <cell r="J1531"/>
          <cell r="K1531"/>
        </row>
        <row r="1532">
          <cell r="B1532"/>
          <cell r="C1532"/>
          <cell r="D1532"/>
          <cell r="E1532"/>
          <cell r="F1532"/>
          <cell r="G1532"/>
          <cell r="H1532"/>
          <cell r="I1532"/>
          <cell r="J1532"/>
          <cell r="K1532"/>
        </row>
        <row r="1533">
          <cell r="B1533"/>
          <cell r="C1533"/>
          <cell r="D1533"/>
          <cell r="E1533"/>
          <cell r="F1533"/>
          <cell r="G1533"/>
          <cell r="H1533"/>
          <cell r="I1533"/>
          <cell r="J1533"/>
          <cell r="K1533"/>
        </row>
        <row r="1534">
          <cell r="B1534"/>
          <cell r="C1534"/>
          <cell r="D1534"/>
          <cell r="E1534"/>
          <cell r="F1534"/>
          <cell r="G1534"/>
          <cell r="H1534"/>
          <cell r="I1534"/>
          <cell r="J1534"/>
          <cell r="K1534"/>
        </row>
        <row r="1535">
          <cell r="B1535"/>
          <cell r="C1535"/>
          <cell r="D1535"/>
          <cell r="E1535"/>
          <cell r="F1535"/>
          <cell r="G1535"/>
          <cell r="H1535"/>
          <cell r="I1535"/>
          <cell r="J1535"/>
          <cell r="K1535"/>
        </row>
        <row r="1536">
          <cell r="B1536"/>
          <cell r="C1536"/>
          <cell r="D1536"/>
          <cell r="E1536"/>
          <cell r="F1536"/>
          <cell r="G1536"/>
          <cell r="H1536"/>
          <cell r="I1536"/>
          <cell r="J1536"/>
          <cell r="K1536"/>
        </row>
        <row r="1537">
          <cell r="B1537"/>
          <cell r="C1537"/>
          <cell r="D1537"/>
          <cell r="E1537"/>
          <cell r="F1537"/>
          <cell r="G1537"/>
          <cell r="H1537"/>
          <cell r="I1537"/>
          <cell r="J1537"/>
          <cell r="K1537"/>
        </row>
        <row r="1538">
          <cell r="B1538"/>
          <cell r="C1538"/>
          <cell r="D1538"/>
          <cell r="E1538"/>
          <cell r="F1538"/>
          <cell r="G1538"/>
          <cell r="H1538"/>
          <cell r="I1538"/>
          <cell r="J1538"/>
          <cell r="K1538"/>
        </row>
        <row r="1539">
          <cell r="B1539"/>
          <cell r="C1539"/>
          <cell r="D1539"/>
          <cell r="E1539"/>
          <cell r="F1539"/>
          <cell r="G1539"/>
          <cell r="H1539"/>
          <cell r="I1539"/>
          <cell r="J1539"/>
          <cell r="K1539"/>
        </row>
        <row r="1540">
          <cell r="B1540"/>
          <cell r="C1540"/>
          <cell r="D1540"/>
          <cell r="E1540"/>
          <cell r="F1540"/>
          <cell r="G1540"/>
          <cell r="H1540"/>
          <cell r="I1540"/>
          <cell r="J1540"/>
          <cell r="K1540"/>
        </row>
        <row r="1541">
          <cell r="B1541"/>
          <cell r="C1541"/>
          <cell r="D1541"/>
          <cell r="E1541"/>
          <cell r="F1541"/>
          <cell r="G1541"/>
          <cell r="H1541"/>
          <cell r="I1541"/>
          <cell r="J1541"/>
          <cell r="K1541"/>
        </row>
        <row r="1542">
          <cell r="B1542"/>
          <cell r="C1542"/>
          <cell r="D1542"/>
          <cell r="E1542"/>
          <cell r="F1542"/>
          <cell r="G1542"/>
          <cell r="H1542"/>
          <cell r="I1542"/>
          <cell r="J1542"/>
          <cell r="K1542"/>
        </row>
        <row r="1543"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</row>
        <row r="1544">
          <cell r="B1544"/>
          <cell r="C1544"/>
          <cell r="D1544"/>
          <cell r="E1544"/>
          <cell r="F1544"/>
          <cell r="G1544"/>
          <cell r="H1544"/>
          <cell r="I1544"/>
          <cell r="J1544"/>
          <cell r="K1544"/>
        </row>
        <row r="1545">
          <cell r="B1545"/>
          <cell r="C1545"/>
          <cell r="D1545"/>
          <cell r="E1545"/>
          <cell r="F1545"/>
          <cell r="G1545"/>
          <cell r="H1545"/>
          <cell r="I1545"/>
          <cell r="J1545"/>
          <cell r="K1545"/>
        </row>
        <row r="1546">
          <cell r="B1546"/>
          <cell r="C1546"/>
          <cell r="D1546"/>
          <cell r="E1546"/>
          <cell r="F1546"/>
          <cell r="G1546"/>
          <cell r="H1546"/>
          <cell r="I1546"/>
          <cell r="J1546"/>
          <cell r="K1546"/>
        </row>
        <row r="1547">
          <cell r="B1547"/>
          <cell r="C1547"/>
          <cell r="D1547"/>
          <cell r="E1547"/>
          <cell r="F1547"/>
          <cell r="G1547"/>
          <cell r="H1547"/>
          <cell r="I1547"/>
          <cell r="J1547"/>
          <cell r="K1547"/>
        </row>
        <row r="1548">
          <cell r="B1548"/>
          <cell r="C1548"/>
          <cell r="D1548"/>
          <cell r="E1548"/>
          <cell r="F1548"/>
          <cell r="G1548"/>
          <cell r="H1548"/>
          <cell r="I1548"/>
          <cell r="J1548"/>
          <cell r="K1548"/>
        </row>
        <row r="1549">
          <cell r="B1549"/>
          <cell r="C1549"/>
          <cell r="D1549"/>
          <cell r="E1549"/>
          <cell r="F1549"/>
          <cell r="G1549"/>
          <cell r="H1549"/>
          <cell r="I1549"/>
          <cell r="J1549"/>
          <cell r="K1549"/>
        </row>
        <row r="1550">
          <cell r="B1550"/>
          <cell r="C1550"/>
          <cell r="D1550"/>
          <cell r="E1550"/>
          <cell r="F1550"/>
          <cell r="G1550"/>
          <cell r="H1550"/>
          <cell r="I1550"/>
          <cell r="J1550"/>
          <cell r="K1550"/>
        </row>
        <row r="1551">
          <cell r="B1551"/>
          <cell r="C1551"/>
          <cell r="D1551"/>
          <cell r="E1551"/>
          <cell r="F1551"/>
          <cell r="G1551"/>
          <cell r="H1551"/>
          <cell r="I1551"/>
          <cell r="J1551"/>
          <cell r="K1551"/>
        </row>
        <row r="1552">
          <cell r="B1552"/>
          <cell r="C1552"/>
          <cell r="D1552"/>
          <cell r="E1552"/>
          <cell r="F1552"/>
          <cell r="G1552"/>
          <cell r="H1552"/>
          <cell r="I1552"/>
          <cell r="J1552"/>
          <cell r="K1552"/>
        </row>
        <row r="1553">
          <cell r="B1553"/>
          <cell r="C1553"/>
          <cell r="D1553"/>
          <cell r="E1553"/>
          <cell r="F1553"/>
          <cell r="G1553"/>
          <cell r="H1553"/>
          <cell r="I1553"/>
          <cell r="J1553"/>
          <cell r="K1553"/>
        </row>
        <row r="1554">
          <cell r="B1554"/>
          <cell r="C1554"/>
          <cell r="D1554"/>
          <cell r="E1554"/>
          <cell r="F1554"/>
          <cell r="G1554"/>
          <cell r="H1554"/>
          <cell r="I1554"/>
          <cell r="J1554"/>
          <cell r="K1554"/>
        </row>
        <row r="1555">
          <cell r="B1555"/>
          <cell r="C1555"/>
          <cell r="D1555"/>
          <cell r="E1555"/>
          <cell r="F1555"/>
          <cell r="G1555"/>
          <cell r="H1555"/>
          <cell r="I1555"/>
          <cell r="J1555"/>
          <cell r="K1555"/>
        </row>
        <row r="1556">
          <cell r="B1556"/>
          <cell r="C1556"/>
          <cell r="D1556"/>
          <cell r="E1556"/>
          <cell r="F1556"/>
          <cell r="G1556"/>
          <cell r="H1556"/>
          <cell r="I1556"/>
          <cell r="J1556"/>
          <cell r="K1556"/>
        </row>
        <row r="1557">
          <cell r="B1557"/>
          <cell r="C1557"/>
          <cell r="D1557"/>
          <cell r="E1557"/>
          <cell r="F1557"/>
          <cell r="G1557"/>
          <cell r="H1557"/>
          <cell r="I1557"/>
          <cell r="J1557"/>
          <cell r="K1557"/>
        </row>
        <row r="1558">
          <cell r="B1558"/>
          <cell r="C1558"/>
          <cell r="D1558"/>
          <cell r="E1558"/>
          <cell r="F1558"/>
          <cell r="G1558"/>
          <cell r="H1558"/>
          <cell r="I1558"/>
          <cell r="J1558"/>
          <cell r="K1558"/>
        </row>
        <row r="1559">
          <cell r="B1559"/>
          <cell r="C1559"/>
          <cell r="D1559"/>
          <cell r="E1559"/>
          <cell r="F1559"/>
          <cell r="G1559"/>
          <cell r="H1559"/>
          <cell r="I1559"/>
          <cell r="J1559"/>
          <cell r="K1559"/>
        </row>
        <row r="1560">
          <cell r="B1560"/>
          <cell r="C1560"/>
          <cell r="D1560"/>
          <cell r="E1560"/>
          <cell r="F1560"/>
          <cell r="G1560"/>
          <cell r="H1560"/>
          <cell r="I1560"/>
          <cell r="J1560"/>
          <cell r="K1560"/>
        </row>
        <row r="1561">
          <cell r="B1561"/>
          <cell r="C1561"/>
          <cell r="D1561"/>
          <cell r="E1561"/>
          <cell r="F1561"/>
          <cell r="G1561"/>
          <cell r="H1561"/>
          <cell r="I1561"/>
          <cell r="J1561"/>
          <cell r="K1561"/>
        </row>
        <row r="1562">
          <cell r="B1562"/>
          <cell r="C1562"/>
          <cell r="D1562"/>
          <cell r="E1562"/>
          <cell r="F1562"/>
          <cell r="G1562"/>
          <cell r="H1562"/>
          <cell r="I1562"/>
          <cell r="J1562"/>
          <cell r="K1562"/>
        </row>
        <row r="1563">
          <cell r="B1563"/>
          <cell r="C1563"/>
          <cell r="D1563"/>
          <cell r="E1563"/>
          <cell r="F1563"/>
          <cell r="G1563"/>
          <cell r="H1563"/>
          <cell r="I1563"/>
          <cell r="J1563"/>
          <cell r="K1563"/>
        </row>
        <row r="1564">
          <cell r="B1564"/>
          <cell r="C1564"/>
          <cell r="D1564"/>
          <cell r="E1564"/>
          <cell r="F1564"/>
          <cell r="G1564"/>
          <cell r="H1564"/>
          <cell r="I1564"/>
          <cell r="J1564"/>
          <cell r="K1564"/>
        </row>
        <row r="1565">
          <cell r="B1565"/>
          <cell r="C1565"/>
          <cell r="D1565"/>
          <cell r="E1565"/>
          <cell r="F1565"/>
          <cell r="G1565"/>
          <cell r="H1565"/>
          <cell r="I1565"/>
          <cell r="J1565"/>
          <cell r="K1565"/>
        </row>
        <row r="1566">
          <cell r="B1566"/>
          <cell r="C1566"/>
          <cell r="D1566"/>
          <cell r="E1566"/>
          <cell r="F1566"/>
          <cell r="G1566"/>
          <cell r="H1566"/>
          <cell r="I1566"/>
          <cell r="J1566"/>
          <cell r="K1566"/>
        </row>
        <row r="1567">
          <cell r="B1567"/>
          <cell r="C1567"/>
          <cell r="D1567"/>
          <cell r="E1567"/>
          <cell r="F1567"/>
          <cell r="G1567"/>
          <cell r="H1567"/>
          <cell r="I1567"/>
          <cell r="J1567"/>
          <cell r="K1567"/>
        </row>
        <row r="1568">
          <cell r="B1568"/>
          <cell r="C1568"/>
          <cell r="D1568"/>
          <cell r="E1568"/>
          <cell r="F1568"/>
          <cell r="G1568"/>
          <cell r="H1568"/>
          <cell r="I1568"/>
          <cell r="J1568"/>
          <cell r="K1568"/>
        </row>
        <row r="1569">
          <cell r="B1569"/>
          <cell r="C1569"/>
          <cell r="D1569"/>
          <cell r="E1569"/>
          <cell r="F1569"/>
          <cell r="G1569"/>
          <cell r="H1569"/>
          <cell r="I1569"/>
          <cell r="J1569"/>
          <cell r="K1569"/>
        </row>
        <row r="1570">
          <cell r="B1570"/>
          <cell r="C1570"/>
          <cell r="D1570"/>
          <cell r="E1570"/>
          <cell r="F1570"/>
          <cell r="G1570"/>
          <cell r="H1570"/>
          <cell r="I1570"/>
          <cell r="J1570"/>
          <cell r="K1570"/>
        </row>
        <row r="1571">
          <cell r="B1571"/>
          <cell r="C1571"/>
          <cell r="D1571"/>
          <cell r="E1571"/>
          <cell r="F1571"/>
          <cell r="G1571"/>
          <cell r="H1571"/>
          <cell r="I1571"/>
          <cell r="J1571"/>
          <cell r="K1571"/>
        </row>
        <row r="1572">
          <cell r="B1572"/>
          <cell r="C1572"/>
          <cell r="D1572"/>
          <cell r="E1572"/>
          <cell r="F1572"/>
          <cell r="G1572"/>
          <cell r="H1572"/>
          <cell r="I1572"/>
          <cell r="J1572"/>
          <cell r="K1572"/>
        </row>
        <row r="1573">
          <cell r="B1573"/>
          <cell r="C1573"/>
          <cell r="D1573"/>
          <cell r="E1573"/>
          <cell r="F1573"/>
          <cell r="G1573"/>
          <cell r="H1573"/>
          <cell r="I1573"/>
          <cell r="J1573"/>
          <cell r="K1573"/>
        </row>
        <row r="1574">
          <cell r="B1574"/>
          <cell r="C1574"/>
          <cell r="D1574"/>
          <cell r="E1574"/>
          <cell r="F1574"/>
          <cell r="G1574"/>
          <cell r="H1574"/>
          <cell r="I1574"/>
          <cell r="J1574"/>
          <cell r="K1574"/>
        </row>
        <row r="1575">
          <cell r="B1575"/>
          <cell r="C1575"/>
          <cell r="D1575"/>
          <cell r="E1575"/>
          <cell r="F1575"/>
          <cell r="G1575"/>
          <cell r="H1575"/>
          <cell r="I1575"/>
          <cell r="J1575"/>
          <cell r="K1575"/>
        </row>
        <row r="1576">
          <cell r="B1576"/>
          <cell r="C1576"/>
          <cell r="D1576"/>
          <cell r="E1576"/>
          <cell r="F1576"/>
          <cell r="G1576"/>
          <cell r="H1576"/>
          <cell r="I1576"/>
          <cell r="J1576"/>
          <cell r="K1576"/>
        </row>
        <row r="1577">
          <cell r="B1577"/>
          <cell r="C1577"/>
          <cell r="D1577"/>
          <cell r="E1577"/>
          <cell r="F1577"/>
          <cell r="G1577"/>
          <cell r="H1577"/>
          <cell r="I1577"/>
          <cell r="J1577"/>
          <cell r="K1577"/>
        </row>
        <row r="1578">
          <cell r="B1578"/>
          <cell r="C1578"/>
          <cell r="D1578"/>
          <cell r="E1578"/>
          <cell r="F1578"/>
          <cell r="G1578"/>
          <cell r="H1578"/>
          <cell r="I1578"/>
          <cell r="J1578"/>
          <cell r="K1578"/>
        </row>
        <row r="1579">
          <cell r="B1579"/>
          <cell r="C1579"/>
          <cell r="D1579"/>
          <cell r="E1579"/>
          <cell r="F1579"/>
          <cell r="G1579"/>
          <cell r="H1579"/>
          <cell r="I1579"/>
          <cell r="J1579"/>
          <cell r="K1579"/>
        </row>
        <row r="1580">
          <cell r="B1580"/>
          <cell r="C1580"/>
          <cell r="D1580"/>
          <cell r="E1580"/>
          <cell r="F1580"/>
          <cell r="G1580"/>
          <cell r="H1580"/>
          <cell r="I1580"/>
          <cell r="J1580"/>
          <cell r="K1580"/>
        </row>
        <row r="1581">
          <cell r="B1581"/>
          <cell r="C1581"/>
          <cell r="D1581"/>
          <cell r="E1581"/>
          <cell r="F1581"/>
          <cell r="G1581"/>
          <cell r="H1581"/>
          <cell r="I1581"/>
          <cell r="J1581"/>
          <cell r="K1581"/>
        </row>
        <row r="1582">
          <cell r="B1582"/>
          <cell r="C1582"/>
          <cell r="D1582"/>
          <cell r="E1582"/>
          <cell r="F1582"/>
          <cell r="G1582"/>
          <cell r="H1582"/>
          <cell r="I1582"/>
          <cell r="J1582"/>
          <cell r="K1582"/>
        </row>
        <row r="1583">
          <cell r="B1583"/>
          <cell r="C1583"/>
          <cell r="D1583"/>
          <cell r="E1583"/>
          <cell r="F1583"/>
          <cell r="G1583"/>
          <cell r="H1583"/>
          <cell r="I1583"/>
          <cell r="J1583"/>
          <cell r="K1583"/>
        </row>
        <row r="1584">
          <cell r="B1584"/>
          <cell r="C1584"/>
          <cell r="D1584"/>
          <cell r="E1584"/>
          <cell r="F1584"/>
          <cell r="G1584"/>
          <cell r="H1584"/>
          <cell r="I1584"/>
          <cell r="J1584"/>
          <cell r="K1584"/>
        </row>
        <row r="1585">
          <cell r="B1585"/>
          <cell r="C1585"/>
          <cell r="D1585"/>
          <cell r="E1585"/>
          <cell r="F1585"/>
          <cell r="G1585"/>
          <cell r="H1585"/>
          <cell r="I1585"/>
          <cell r="J1585"/>
          <cell r="K1585"/>
        </row>
        <row r="1586">
          <cell r="B1586"/>
          <cell r="C1586"/>
          <cell r="D1586"/>
          <cell r="E1586"/>
          <cell r="F1586"/>
          <cell r="G1586"/>
          <cell r="H1586"/>
          <cell r="I1586"/>
          <cell r="J1586"/>
          <cell r="K1586"/>
        </row>
        <row r="1587">
          <cell r="B1587"/>
          <cell r="C1587"/>
          <cell r="D1587"/>
          <cell r="E1587"/>
          <cell r="F1587"/>
          <cell r="G1587"/>
          <cell r="H1587"/>
          <cell r="I1587"/>
          <cell r="J1587"/>
          <cell r="K1587"/>
        </row>
        <row r="1588">
          <cell r="B1588"/>
          <cell r="C1588"/>
          <cell r="D1588"/>
          <cell r="E1588"/>
          <cell r="F1588"/>
          <cell r="G1588"/>
          <cell r="H1588"/>
          <cell r="I1588"/>
          <cell r="J1588"/>
          <cell r="K1588"/>
        </row>
        <row r="1589">
          <cell r="B1589"/>
          <cell r="C1589"/>
          <cell r="D1589"/>
          <cell r="E1589"/>
          <cell r="F1589"/>
          <cell r="G1589"/>
          <cell r="H1589"/>
          <cell r="I1589"/>
          <cell r="J1589"/>
          <cell r="K1589"/>
        </row>
        <row r="1590">
          <cell r="B1590"/>
          <cell r="C1590"/>
          <cell r="D1590"/>
          <cell r="E1590"/>
          <cell r="F1590"/>
          <cell r="G1590"/>
          <cell r="H1590"/>
          <cell r="I1590"/>
          <cell r="J1590"/>
          <cell r="K1590"/>
        </row>
        <row r="1591">
          <cell r="B1591"/>
          <cell r="C1591"/>
          <cell r="D1591"/>
          <cell r="E1591"/>
          <cell r="F1591"/>
          <cell r="G1591"/>
          <cell r="H1591"/>
          <cell r="I1591"/>
          <cell r="J1591"/>
          <cell r="K1591"/>
        </row>
        <row r="1592">
          <cell r="B1592"/>
          <cell r="C1592"/>
          <cell r="D1592"/>
          <cell r="E1592"/>
          <cell r="F1592"/>
          <cell r="G1592"/>
          <cell r="H1592"/>
          <cell r="I1592"/>
          <cell r="J1592"/>
          <cell r="K1592"/>
        </row>
        <row r="1593">
          <cell r="B1593"/>
          <cell r="C1593"/>
          <cell r="D1593"/>
          <cell r="E1593"/>
          <cell r="F1593"/>
          <cell r="G1593"/>
          <cell r="H1593"/>
          <cell r="I1593"/>
          <cell r="J1593"/>
          <cell r="K1593"/>
        </row>
        <row r="1594">
          <cell r="B1594"/>
          <cell r="C1594"/>
          <cell r="D1594"/>
          <cell r="E1594"/>
          <cell r="F1594"/>
          <cell r="G1594"/>
          <cell r="H1594"/>
          <cell r="I1594"/>
          <cell r="J1594"/>
          <cell r="K1594"/>
        </row>
        <row r="1595">
          <cell r="B1595"/>
          <cell r="C1595"/>
          <cell r="D1595"/>
          <cell r="E1595"/>
          <cell r="F1595"/>
          <cell r="G1595"/>
          <cell r="H1595"/>
          <cell r="I1595"/>
          <cell r="J1595"/>
          <cell r="K1595"/>
        </row>
        <row r="1596">
          <cell r="B1596"/>
          <cell r="C1596"/>
          <cell r="D1596"/>
          <cell r="E1596"/>
          <cell r="F1596"/>
          <cell r="G1596"/>
          <cell r="H1596"/>
          <cell r="I1596"/>
          <cell r="J1596"/>
          <cell r="K1596"/>
        </row>
        <row r="1597">
          <cell r="B1597"/>
          <cell r="C1597"/>
          <cell r="D1597"/>
          <cell r="E1597"/>
          <cell r="F1597"/>
          <cell r="G1597"/>
          <cell r="H1597"/>
          <cell r="I1597"/>
          <cell r="J1597"/>
          <cell r="K1597"/>
        </row>
        <row r="1598">
          <cell r="B1598"/>
          <cell r="C1598"/>
          <cell r="D1598"/>
          <cell r="E1598"/>
          <cell r="F1598"/>
          <cell r="G1598"/>
          <cell r="H1598"/>
          <cell r="I1598"/>
          <cell r="J1598"/>
          <cell r="K1598"/>
        </row>
        <row r="1599">
          <cell r="B1599"/>
          <cell r="C1599"/>
          <cell r="D1599"/>
          <cell r="E1599"/>
          <cell r="F1599"/>
          <cell r="G1599"/>
          <cell r="H1599"/>
          <cell r="I1599"/>
          <cell r="J1599"/>
          <cell r="K1599"/>
        </row>
        <row r="1600">
          <cell r="B1600"/>
          <cell r="C1600"/>
          <cell r="D1600"/>
          <cell r="E1600"/>
          <cell r="F1600"/>
          <cell r="G1600"/>
          <cell r="H1600"/>
          <cell r="I1600"/>
          <cell r="J1600"/>
          <cell r="K1600"/>
        </row>
        <row r="1601">
          <cell r="B1601"/>
          <cell r="C1601"/>
          <cell r="D1601"/>
          <cell r="E1601"/>
          <cell r="F1601"/>
          <cell r="G1601"/>
          <cell r="H1601"/>
          <cell r="I1601"/>
          <cell r="J1601"/>
          <cell r="K1601"/>
        </row>
        <row r="1602">
          <cell r="B1602"/>
          <cell r="C1602"/>
          <cell r="D1602"/>
          <cell r="E1602"/>
          <cell r="F1602"/>
          <cell r="G1602"/>
          <cell r="H1602"/>
          <cell r="I1602"/>
          <cell r="J1602"/>
          <cell r="K1602"/>
        </row>
        <row r="1603">
          <cell r="B1603"/>
          <cell r="C1603"/>
          <cell r="D1603"/>
          <cell r="E1603"/>
          <cell r="F1603"/>
          <cell r="G1603"/>
          <cell r="H1603"/>
          <cell r="I1603"/>
          <cell r="J1603"/>
          <cell r="K1603"/>
        </row>
        <row r="1604">
          <cell r="B1604"/>
          <cell r="C1604"/>
          <cell r="D1604"/>
          <cell r="E1604"/>
          <cell r="F1604"/>
          <cell r="G1604"/>
          <cell r="H1604"/>
          <cell r="I1604"/>
          <cell r="J1604"/>
          <cell r="K1604"/>
        </row>
        <row r="1605">
          <cell r="B1605"/>
          <cell r="C1605"/>
          <cell r="D1605"/>
          <cell r="E1605"/>
          <cell r="F1605"/>
          <cell r="G1605"/>
          <cell r="H1605"/>
          <cell r="I1605"/>
          <cell r="J1605"/>
          <cell r="K1605"/>
        </row>
        <row r="1606">
          <cell r="B1606"/>
          <cell r="C1606"/>
          <cell r="D1606"/>
          <cell r="E1606"/>
          <cell r="F1606"/>
          <cell r="G1606"/>
          <cell r="H1606"/>
          <cell r="I1606"/>
          <cell r="J1606"/>
          <cell r="K1606"/>
        </row>
        <row r="1607">
          <cell r="B1607"/>
          <cell r="C1607"/>
          <cell r="D1607"/>
          <cell r="E1607"/>
          <cell r="F1607"/>
          <cell r="G1607"/>
          <cell r="H1607"/>
          <cell r="I1607"/>
          <cell r="J1607"/>
          <cell r="K1607"/>
        </row>
        <row r="1608">
          <cell r="B1608"/>
          <cell r="C1608"/>
          <cell r="D1608"/>
          <cell r="E1608"/>
          <cell r="F1608"/>
          <cell r="G1608"/>
          <cell r="H1608"/>
          <cell r="I1608"/>
          <cell r="J1608"/>
          <cell r="K1608"/>
        </row>
        <row r="1609">
          <cell r="B1609"/>
          <cell r="C1609"/>
          <cell r="D1609"/>
          <cell r="E1609"/>
          <cell r="F1609"/>
          <cell r="G1609"/>
          <cell r="H1609"/>
          <cell r="I1609"/>
          <cell r="J1609"/>
          <cell r="K1609"/>
        </row>
        <row r="1610">
          <cell r="B1610"/>
          <cell r="C1610"/>
          <cell r="D1610"/>
          <cell r="E1610"/>
          <cell r="F1610"/>
          <cell r="G1610"/>
          <cell r="H1610"/>
          <cell r="I1610"/>
          <cell r="J1610"/>
          <cell r="K1610"/>
        </row>
        <row r="1611">
          <cell r="B1611"/>
          <cell r="C1611"/>
          <cell r="D1611"/>
          <cell r="E1611"/>
          <cell r="F1611"/>
          <cell r="G1611"/>
          <cell r="H1611"/>
          <cell r="I1611"/>
          <cell r="J1611"/>
          <cell r="K1611"/>
        </row>
        <row r="1612">
          <cell r="B1612"/>
          <cell r="C1612"/>
          <cell r="D1612"/>
          <cell r="E1612"/>
          <cell r="F1612"/>
          <cell r="G1612"/>
          <cell r="H1612"/>
          <cell r="I1612"/>
          <cell r="J1612"/>
          <cell r="K1612"/>
        </row>
        <row r="1613">
          <cell r="B1613"/>
          <cell r="C1613"/>
          <cell r="D1613"/>
          <cell r="E1613"/>
          <cell r="F1613"/>
          <cell r="G1613"/>
          <cell r="H1613"/>
          <cell r="I1613"/>
          <cell r="J1613"/>
          <cell r="K1613"/>
        </row>
        <row r="1614">
          <cell r="B1614"/>
          <cell r="C1614"/>
          <cell r="D1614"/>
          <cell r="E1614"/>
          <cell r="F1614"/>
          <cell r="G1614"/>
          <cell r="H1614"/>
          <cell r="I1614"/>
          <cell r="J1614"/>
          <cell r="K1614"/>
        </row>
        <row r="1615">
          <cell r="B1615"/>
          <cell r="C1615"/>
          <cell r="D1615"/>
          <cell r="E1615"/>
          <cell r="F1615"/>
          <cell r="G1615"/>
          <cell r="H1615"/>
          <cell r="I1615"/>
          <cell r="J1615"/>
          <cell r="K1615"/>
        </row>
        <row r="1616">
          <cell r="B1616"/>
          <cell r="C1616"/>
          <cell r="D1616"/>
          <cell r="E1616"/>
          <cell r="F1616"/>
          <cell r="G1616"/>
          <cell r="H1616"/>
          <cell r="I1616"/>
          <cell r="J1616"/>
          <cell r="K1616"/>
        </row>
        <row r="1617">
          <cell r="B1617"/>
          <cell r="C1617"/>
          <cell r="D1617"/>
          <cell r="E1617"/>
          <cell r="F1617"/>
          <cell r="G1617"/>
          <cell r="H1617"/>
          <cell r="I1617"/>
          <cell r="J1617"/>
          <cell r="K1617"/>
        </row>
        <row r="1618">
          <cell r="B1618"/>
          <cell r="C1618"/>
          <cell r="D1618"/>
          <cell r="E1618"/>
          <cell r="F1618"/>
          <cell r="G1618"/>
          <cell r="H1618"/>
          <cell r="I1618"/>
          <cell r="J1618"/>
          <cell r="K1618"/>
        </row>
        <row r="1619">
          <cell r="B1619"/>
          <cell r="C1619"/>
          <cell r="D1619"/>
          <cell r="E1619"/>
          <cell r="F1619"/>
          <cell r="G1619"/>
          <cell r="H1619"/>
          <cell r="I1619"/>
          <cell r="J1619"/>
          <cell r="K1619"/>
        </row>
        <row r="1620">
          <cell r="B1620"/>
          <cell r="C1620"/>
          <cell r="D1620"/>
          <cell r="E1620"/>
          <cell r="F1620"/>
          <cell r="G1620"/>
          <cell r="H1620"/>
          <cell r="I1620"/>
          <cell r="J1620"/>
          <cell r="K1620"/>
        </row>
        <row r="1621">
          <cell r="B1621"/>
          <cell r="C1621"/>
          <cell r="D1621"/>
          <cell r="E1621"/>
          <cell r="F1621"/>
          <cell r="G1621"/>
          <cell r="H1621"/>
          <cell r="I1621"/>
          <cell r="J1621"/>
          <cell r="K1621"/>
        </row>
        <row r="1622">
          <cell r="B1622"/>
          <cell r="C1622"/>
          <cell r="D1622"/>
          <cell r="E1622"/>
          <cell r="F1622"/>
          <cell r="G1622"/>
          <cell r="H1622"/>
          <cell r="I1622"/>
          <cell r="J1622"/>
          <cell r="K1622"/>
        </row>
        <row r="1623">
          <cell r="B1623"/>
          <cell r="C1623"/>
          <cell r="D1623"/>
          <cell r="E1623"/>
          <cell r="F1623"/>
          <cell r="G1623"/>
          <cell r="H1623"/>
          <cell r="I1623"/>
          <cell r="J1623"/>
          <cell r="K1623"/>
        </row>
        <row r="1624">
          <cell r="B1624"/>
          <cell r="C1624"/>
          <cell r="D1624"/>
          <cell r="E1624"/>
          <cell r="F1624"/>
          <cell r="G1624"/>
          <cell r="H1624"/>
          <cell r="I1624"/>
          <cell r="J1624"/>
          <cell r="K1624"/>
        </row>
        <row r="1625">
          <cell r="B1625"/>
          <cell r="C1625"/>
          <cell r="D1625"/>
          <cell r="E1625"/>
          <cell r="F1625"/>
          <cell r="G1625"/>
          <cell r="H1625"/>
          <cell r="I1625"/>
          <cell r="J1625"/>
          <cell r="K1625"/>
        </row>
        <row r="1626">
          <cell r="B1626"/>
          <cell r="C1626"/>
          <cell r="D1626"/>
          <cell r="E1626"/>
          <cell r="F1626"/>
          <cell r="G1626"/>
          <cell r="H1626"/>
          <cell r="I1626"/>
          <cell r="J1626"/>
          <cell r="K1626"/>
        </row>
        <row r="1627">
          <cell r="B1627"/>
          <cell r="C1627"/>
          <cell r="D1627"/>
          <cell r="E1627"/>
          <cell r="F1627"/>
          <cell r="G1627"/>
          <cell r="H1627"/>
          <cell r="I1627"/>
          <cell r="J1627"/>
          <cell r="K1627"/>
        </row>
        <row r="1628">
          <cell r="B1628"/>
          <cell r="C1628"/>
          <cell r="D1628"/>
          <cell r="E1628"/>
          <cell r="F1628"/>
          <cell r="G1628"/>
          <cell r="H1628"/>
          <cell r="I1628"/>
          <cell r="J1628"/>
          <cell r="K1628"/>
        </row>
        <row r="1629">
          <cell r="B1629"/>
          <cell r="C1629"/>
          <cell r="D1629"/>
          <cell r="E1629"/>
          <cell r="F1629"/>
          <cell r="G1629"/>
          <cell r="H1629"/>
          <cell r="I1629"/>
          <cell r="J1629"/>
          <cell r="K1629"/>
        </row>
        <row r="1630">
          <cell r="B1630"/>
          <cell r="C1630"/>
          <cell r="D1630"/>
          <cell r="E1630"/>
          <cell r="F1630"/>
          <cell r="G1630"/>
          <cell r="H1630"/>
          <cell r="I1630"/>
          <cell r="J1630"/>
          <cell r="K1630"/>
        </row>
        <row r="1631">
          <cell r="B1631"/>
          <cell r="C1631"/>
          <cell r="D1631"/>
          <cell r="E1631"/>
          <cell r="F1631"/>
          <cell r="G1631"/>
          <cell r="H1631"/>
          <cell r="I1631"/>
          <cell r="J1631"/>
          <cell r="K1631"/>
        </row>
        <row r="1632">
          <cell r="B1632"/>
          <cell r="C1632"/>
          <cell r="D1632"/>
          <cell r="E1632"/>
          <cell r="F1632"/>
          <cell r="G1632"/>
          <cell r="H1632"/>
          <cell r="I1632"/>
          <cell r="J1632"/>
          <cell r="K1632"/>
        </row>
        <row r="1633">
          <cell r="B1633"/>
          <cell r="C1633"/>
          <cell r="D1633"/>
          <cell r="E1633"/>
          <cell r="F1633"/>
          <cell r="G1633"/>
          <cell r="H1633"/>
          <cell r="I1633"/>
          <cell r="J1633"/>
          <cell r="K1633"/>
        </row>
        <row r="1634">
          <cell r="B1634"/>
          <cell r="C1634"/>
          <cell r="D1634"/>
          <cell r="E1634"/>
          <cell r="F1634"/>
          <cell r="G1634"/>
          <cell r="H1634"/>
          <cell r="I1634"/>
          <cell r="J1634"/>
          <cell r="K1634"/>
        </row>
        <row r="1635">
          <cell r="B1635"/>
          <cell r="C1635"/>
          <cell r="D1635"/>
          <cell r="E1635"/>
          <cell r="F1635"/>
          <cell r="G1635"/>
          <cell r="H1635"/>
          <cell r="I1635"/>
          <cell r="J1635"/>
          <cell r="K1635"/>
        </row>
        <row r="1636">
          <cell r="B1636"/>
          <cell r="C1636"/>
          <cell r="D1636"/>
          <cell r="E1636"/>
          <cell r="F1636"/>
          <cell r="G1636"/>
          <cell r="H1636"/>
          <cell r="I1636"/>
          <cell r="J1636"/>
          <cell r="K1636"/>
        </row>
        <row r="1637">
          <cell r="B1637"/>
          <cell r="C1637"/>
          <cell r="D1637"/>
          <cell r="E1637"/>
          <cell r="F1637"/>
          <cell r="G1637"/>
          <cell r="H1637"/>
          <cell r="I1637"/>
          <cell r="J1637"/>
          <cell r="K1637"/>
        </row>
        <row r="1638">
          <cell r="B1638"/>
          <cell r="C1638"/>
          <cell r="D1638"/>
          <cell r="E1638"/>
          <cell r="F1638"/>
          <cell r="G1638"/>
          <cell r="H1638"/>
          <cell r="I1638"/>
          <cell r="J1638"/>
          <cell r="K1638"/>
        </row>
        <row r="1639">
          <cell r="B1639"/>
          <cell r="C1639"/>
          <cell r="D1639"/>
          <cell r="E1639"/>
          <cell r="F1639"/>
          <cell r="G1639"/>
          <cell r="H1639"/>
          <cell r="I1639"/>
          <cell r="J1639"/>
          <cell r="K1639"/>
        </row>
        <row r="1640">
          <cell r="B1640"/>
          <cell r="C1640"/>
          <cell r="D1640"/>
          <cell r="E1640"/>
          <cell r="F1640"/>
          <cell r="G1640"/>
          <cell r="H1640"/>
          <cell r="I1640"/>
          <cell r="J1640"/>
          <cell r="K1640"/>
        </row>
        <row r="1641">
          <cell r="B1641"/>
          <cell r="C1641"/>
          <cell r="D1641"/>
          <cell r="E1641"/>
          <cell r="F1641"/>
          <cell r="G1641"/>
          <cell r="H1641"/>
          <cell r="I1641"/>
          <cell r="J1641"/>
          <cell r="K1641"/>
        </row>
        <row r="1642">
          <cell r="B1642"/>
          <cell r="C1642"/>
          <cell r="D1642"/>
          <cell r="E1642"/>
          <cell r="F1642"/>
          <cell r="G1642"/>
          <cell r="H1642"/>
          <cell r="I1642"/>
          <cell r="J1642"/>
          <cell r="K1642"/>
        </row>
        <row r="1643">
          <cell r="B1643"/>
          <cell r="C1643"/>
          <cell r="D1643"/>
          <cell r="E1643"/>
          <cell r="F1643"/>
          <cell r="G1643"/>
          <cell r="H1643"/>
          <cell r="I1643"/>
          <cell r="J1643"/>
          <cell r="K1643"/>
        </row>
        <row r="1644">
          <cell r="B1644"/>
          <cell r="C1644"/>
          <cell r="D1644"/>
          <cell r="E1644"/>
          <cell r="F1644"/>
          <cell r="G1644"/>
          <cell r="H1644"/>
          <cell r="I1644"/>
          <cell r="J1644"/>
          <cell r="K1644"/>
        </row>
        <row r="1645">
          <cell r="B1645"/>
          <cell r="C1645"/>
          <cell r="D1645"/>
          <cell r="E1645"/>
          <cell r="F1645"/>
          <cell r="G1645"/>
          <cell r="H1645"/>
          <cell r="I1645"/>
          <cell r="J1645"/>
          <cell r="K1645"/>
        </row>
        <row r="1646">
          <cell r="B1646"/>
          <cell r="C1646"/>
          <cell r="D1646"/>
          <cell r="E1646"/>
          <cell r="F1646"/>
          <cell r="G1646"/>
          <cell r="H1646"/>
          <cell r="I1646"/>
          <cell r="J1646"/>
          <cell r="K1646"/>
        </row>
        <row r="1647">
          <cell r="B1647"/>
          <cell r="C1647"/>
          <cell r="D1647"/>
          <cell r="E1647"/>
          <cell r="F1647"/>
          <cell r="G1647"/>
          <cell r="H1647"/>
          <cell r="I1647"/>
          <cell r="J1647"/>
          <cell r="K1647"/>
        </row>
        <row r="1648">
          <cell r="B1648"/>
          <cell r="C1648"/>
          <cell r="D1648"/>
          <cell r="E1648"/>
          <cell r="F1648"/>
          <cell r="G1648"/>
          <cell r="H1648"/>
          <cell r="I1648"/>
          <cell r="J1648"/>
          <cell r="K1648"/>
        </row>
        <row r="1649">
          <cell r="B1649"/>
          <cell r="C1649"/>
          <cell r="D1649"/>
          <cell r="E1649"/>
          <cell r="F1649"/>
          <cell r="G1649"/>
          <cell r="H1649"/>
          <cell r="I1649"/>
          <cell r="J1649"/>
          <cell r="K1649"/>
        </row>
        <row r="1650">
          <cell r="B1650"/>
          <cell r="C1650"/>
          <cell r="D1650"/>
          <cell r="E1650"/>
          <cell r="F1650"/>
          <cell r="G1650"/>
          <cell r="H1650"/>
          <cell r="I1650"/>
          <cell r="J1650"/>
          <cell r="K1650"/>
        </row>
        <row r="1651">
          <cell r="B1651"/>
          <cell r="C1651"/>
          <cell r="D1651"/>
          <cell r="E1651"/>
          <cell r="F1651"/>
          <cell r="G1651"/>
          <cell r="H1651"/>
          <cell r="I1651"/>
          <cell r="J1651"/>
          <cell r="K1651"/>
        </row>
        <row r="1652">
          <cell r="B1652"/>
          <cell r="C1652"/>
          <cell r="D1652"/>
          <cell r="E1652"/>
          <cell r="F1652"/>
          <cell r="G1652"/>
          <cell r="H1652"/>
          <cell r="I1652"/>
          <cell r="J1652"/>
          <cell r="K1652"/>
        </row>
        <row r="1653">
          <cell r="B1653"/>
          <cell r="C1653"/>
          <cell r="D1653"/>
          <cell r="E1653"/>
          <cell r="F1653"/>
          <cell r="G1653"/>
          <cell r="H1653"/>
          <cell r="I1653"/>
          <cell r="J1653"/>
          <cell r="K1653"/>
        </row>
        <row r="1654">
          <cell r="B1654"/>
          <cell r="C1654"/>
          <cell r="D1654"/>
          <cell r="E1654"/>
          <cell r="F1654"/>
          <cell r="G1654"/>
          <cell r="H1654"/>
          <cell r="I1654"/>
          <cell r="J1654"/>
          <cell r="K1654"/>
        </row>
        <row r="1655">
          <cell r="B1655"/>
          <cell r="C1655"/>
          <cell r="D1655"/>
          <cell r="E1655"/>
          <cell r="F1655"/>
          <cell r="G1655"/>
          <cell r="H1655"/>
          <cell r="I1655"/>
          <cell r="J1655"/>
          <cell r="K1655"/>
        </row>
        <row r="1656">
          <cell r="B1656"/>
          <cell r="C1656"/>
          <cell r="D1656"/>
          <cell r="E1656"/>
          <cell r="F1656"/>
          <cell r="G1656"/>
          <cell r="H1656"/>
          <cell r="I1656"/>
          <cell r="J1656"/>
          <cell r="K1656"/>
        </row>
        <row r="1657">
          <cell r="B1657"/>
          <cell r="C1657"/>
          <cell r="D1657"/>
          <cell r="E1657"/>
          <cell r="F1657"/>
          <cell r="G1657"/>
          <cell r="H1657"/>
          <cell r="I1657"/>
          <cell r="J1657"/>
          <cell r="K1657"/>
        </row>
        <row r="1658">
          <cell r="B1658"/>
          <cell r="C1658"/>
          <cell r="D1658"/>
          <cell r="E1658"/>
          <cell r="F1658"/>
          <cell r="G1658"/>
          <cell r="H1658"/>
          <cell r="I1658"/>
          <cell r="J1658"/>
          <cell r="K1658"/>
        </row>
        <row r="1659">
          <cell r="B1659"/>
          <cell r="C1659"/>
          <cell r="D1659"/>
          <cell r="E1659"/>
          <cell r="F1659"/>
          <cell r="G1659"/>
          <cell r="H1659"/>
          <cell r="I1659"/>
          <cell r="J1659"/>
          <cell r="K1659"/>
        </row>
        <row r="1660">
          <cell r="B1660"/>
          <cell r="C1660"/>
          <cell r="D1660"/>
          <cell r="E1660"/>
          <cell r="F1660"/>
          <cell r="G1660"/>
          <cell r="H1660"/>
          <cell r="I1660"/>
          <cell r="J1660"/>
          <cell r="K1660"/>
        </row>
        <row r="1661">
          <cell r="B1661"/>
          <cell r="C1661"/>
          <cell r="D1661"/>
          <cell r="E1661"/>
          <cell r="F1661"/>
          <cell r="G1661"/>
          <cell r="H1661"/>
          <cell r="I1661"/>
          <cell r="J1661"/>
          <cell r="K1661"/>
        </row>
        <row r="1662">
          <cell r="B1662"/>
          <cell r="C1662"/>
          <cell r="D1662"/>
          <cell r="E1662"/>
          <cell r="F1662"/>
          <cell r="G1662"/>
          <cell r="H1662"/>
          <cell r="I1662"/>
          <cell r="J1662"/>
          <cell r="K1662"/>
        </row>
        <row r="1663">
          <cell r="B1663"/>
          <cell r="C1663"/>
          <cell r="D1663"/>
          <cell r="E1663"/>
          <cell r="F1663"/>
          <cell r="G1663"/>
          <cell r="H1663"/>
          <cell r="I1663"/>
          <cell r="J1663"/>
          <cell r="K1663"/>
        </row>
        <row r="1664">
          <cell r="B1664"/>
          <cell r="C1664"/>
          <cell r="D1664"/>
          <cell r="E1664"/>
          <cell r="F1664"/>
          <cell r="G1664"/>
          <cell r="H1664"/>
          <cell r="I1664"/>
          <cell r="J1664"/>
          <cell r="K1664"/>
        </row>
        <row r="1665">
          <cell r="B1665"/>
          <cell r="C1665"/>
          <cell r="D1665"/>
          <cell r="E1665"/>
          <cell r="F1665"/>
          <cell r="G1665"/>
          <cell r="H1665"/>
          <cell r="I1665"/>
          <cell r="J1665"/>
          <cell r="K1665"/>
        </row>
        <row r="1666">
          <cell r="B1666"/>
          <cell r="C1666"/>
          <cell r="D1666"/>
          <cell r="E1666"/>
          <cell r="F1666"/>
          <cell r="G1666"/>
          <cell r="H1666"/>
          <cell r="I1666"/>
          <cell r="J1666"/>
          <cell r="K1666"/>
        </row>
        <row r="1667">
          <cell r="B1667"/>
          <cell r="C1667"/>
          <cell r="D1667"/>
          <cell r="E1667"/>
          <cell r="F1667"/>
          <cell r="G1667"/>
          <cell r="H1667"/>
          <cell r="I1667"/>
          <cell r="J1667"/>
          <cell r="K1667"/>
        </row>
        <row r="1668">
          <cell r="B1668"/>
          <cell r="C1668"/>
          <cell r="D1668"/>
          <cell r="E1668"/>
          <cell r="F1668"/>
          <cell r="G1668"/>
          <cell r="H1668"/>
          <cell r="I1668"/>
          <cell r="J1668"/>
          <cell r="K1668"/>
        </row>
        <row r="1669">
          <cell r="B1669"/>
          <cell r="C1669"/>
          <cell r="D1669"/>
          <cell r="E1669"/>
          <cell r="F1669"/>
          <cell r="G1669"/>
          <cell r="H1669"/>
          <cell r="I1669"/>
          <cell r="J1669"/>
          <cell r="K1669"/>
        </row>
        <row r="1670">
          <cell r="B1670"/>
          <cell r="C1670"/>
          <cell r="D1670"/>
          <cell r="E1670"/>
          <cell r="F1670"/>
          <cell r="G1670"/>
          <cell r="H1670"/>
          <cell r="I1670"/>
          <cell r="J1670"/>
          <cell r="K1670"/>
        </row>
        <row r="1671">
          <cell r="B1671"/>
          <cell r="C1671"/>
          <cell r="D1671"/>
          <cell r="E1671"/>
          <cell r="F1671"/>
          <cell r="G1671"/>
          <cell r="H1671"/>
          <cell r="I1671"/>
          <cell r="J1671"/>
          <cell r="K1671"/>
        </row>
        <row r="1672">
          <cell r="B1672"/>
          <cell r="C1672"/>
          <cell r="D1672"/>
          <cell r="E1672"/>
          <cell r="F1672"/>
          <cell r="G1672"/>
          <cell r="H1672"/>
          <cell r="I1672"/>
          <cell r="J1672"/>
          <cell r="K1672"/>
        </row>
        <row r="1673">
          <cell r="B1673"/>
          <cell r="C1673"/>
          <cell r="D1673"/>
          <cell r="E1673"/>
          <cell r="F1673"/>
          <cell r="G1673"/>
          <cell r="H1673"/>
          <cell r="I1673"/>
          <cell r="J1673"/>
          <cell r="K1673"/>
        </row>
        <row r="1674">
          <cell r="B1674"/>
          <cell r="C1674"/>
          <cell r="D1674"/>
          <cell r="E1674"/>
          <cell r="F1674"/>
          <cell r="G1674"/>
          <cell r="H1674"/>
          <cell r="I1674"/>
          <cell r="J1674"/>
          <cell r="K1674"/>
        </row>
        <row r="1675">
          <cell r="B1675"/>
          <cell r="C1675"/>
          <cell r="D1675"/>
          <cell r="E1675"/>
          <cell r="F1675"/>
          <cell r="G1675"/>
          <cell r="H1675"/>
          <cell r="I1675"/>
          <cell r="J1675"/>
          <cell r="K1675"/>
        </row>
        <row r="1676">
          <cell r="B1676"/>
          <cell r="C1676"/>
          <cell r="D1676"/>
          <cell r="E1676"/>
          <cell r="F1676"/>
          <cell r="G1676"/>
          <cell r="H1676"/>
          <cell r="I1676"/>
          <cell r="J1676"/>
          <cell r="K1676"/>
        </row>
        <row r="1677">
          <cell r="B1677"/>
          <cell r="C1677"/>
          <cell r="D1677"/>
          <cell r="E1677"/>
          <cell r="F1677"/>
          <cell r="G1677"/>
          <cell r="H1677"/>
          <cell r="I1677"/>
          <cell r="J1677"/>
          <cell r="K1677"/>
        </row>
        <row r="1678">
          <cell r="B1678"/>
          <cell r="C1678"/>
          <cell r="D1678"/>
          <cell r="E1678"/>
          <cell r="F1678"/>
          <cell r="G1678"/>
          <cell r="H1678"/>
          <cell r="I1678"/>
          <cell r="J1678"/>
          <cell r="K1678"/>
        </row>
        <row r="1679">
          <cell r="B1679"/>
          <cell r="C1679"/>
          <cell r="D1679"/>
          <cell r="E1679"/>
          <cell r="F1679"/>
          <cell r="G1679"/>
          <cell r="H1679"/>
          <cell r="I1679"/>
          <cell r="J1679"/>
          <cell r="K1679"/>
        </row>
        <row r="1680">
          <cell r="B1680"/>
          <cell r="C1680"/>
          <cell r="D1680"/>
          <cell r="E1680"/>
          <cell r="F1680"/>
          <cell r="G1680"/>
          <cell r="H1680"/>
          <cell r="I1680"/>
          <cell r="J1680"/>
          <cell r="K1680"/>
        </row>
        <row r="1681">
          <cell r="B1681"/>
          <cell r="C1681"/>
          <cell r="D1681"/>
          <cell r="E1681"/>
          <cell r="F1681"/>
          <cell r="G1681"/>
          <cell r="H1681"/>
          <cell r="I1681"/>
          <cell r="J1681"/>
          <cell r="K1681"/>
        </row>
        <row r="1682">
          <cell r="B1682"/>
          <cell r="C1682"/>
          <cell r="D1682"/>
          <cell r="E1682"/>
          <cell r="F1682"/>
          <cell r="G1682"/>
          <cell r="H1682"/>
          <cell r="I1682"/>
          <cell r="J1682"/>
          <cell r="K1682"/>
        </row>
        <row r="1683">
          <cell r="B1683"/>
          <cell r="C1683"/>
          <cell r="D1683"/>
          <cell r="E1683"/>
          <cell r="F1683"/>
          <cell r="G1683"/>
          <cell r="H1683"/>
          <cell r="I1683"/>
          <cell r="J1683"/>
          <cell r="K1683"/>
        </row>
        <row r="1684">
          <cell r="B1684"/>
          <cell r="C1684"/>
          <cell r="D1684"/>
          <cell r="E1684"/>
          <cell r="F1684"/>
          <cell r="G1684"/>
          <cell r="H1684"/>
          <cell r="I1684"/>
          <cell r="J1684"/>
          <cell r="K1684"/>
        </row>
        <row r="1685">
          <cell r="B1685"/>
          <cell r="C1685"/>
          <cell r="D1685"/>
          <cell r="E1685"/>
          <cell r="F1685"/>
          <cell r="G1685"/>
          <cell r="H1685"/>
          <cell r="I1685"/>
          <cell r="J1685"/>
          <cell r="K1685"/>
        </row>
        <row r="1686">
          <cell r="B1686"/>
          <cell r="C1686"/>
          <cell r="D1686"/>
          <cell r="E1686"/>
          <cell r="F1686"/>
          <cell r="G1686"/>
          <cell r="H1686"/>
          <cell r="I1686"/>
          <cell r="J1686"/>
          <cell r="K1686"/>
        </row>
        <row r="1687">
          <cell r="B1687"/>
          <cell r="C1687"/>
          <cell r="D1687"/>
          <cell r="E1687"/>
          <cell r="F1687"/>
          <cell r="G1687"/>
          <cell r="H1687"/>
          <cell r="I1687"/>
          <cell r="J1687"/>
          <cell r="K1687"/>
        </row>
        <row r="1688">
          <cell r="B1688"/>
          <cell r="C1688"/>
          <cell r="D1688"/>
          <cell r="E1688"/>
          <cell r="F1688"/>
          <cell r="G1688"/>
          <cell r="H1688"/>
          <cell r="I1688"/>
          <cell r="J1688"/>
          <cell r="K1688"/>
        </row>
        <row r="1689">
          <cell r="B1689"/>
          <cell r="C1689"/>
          <cell r="D1689"/>
          <cell r="E1689"/>
          <cell r="F1689"/>
          <cell r="G1689"/>
          <cell r="H1689"/>
          <cell r="I1689"/>
          <cell r="J1689"/>
          <cell r="K1689"/>
        </row>
        <row r="1690">
          <cell r="B1690"/>
          <cell r="C1690"/>
          <cell r="D1690"/>
          <cell r="E1690"/>
          <cell r="F1690"/>
          <cell r="G1690"/>
          <cell r="H1690"/>
          <cell r="I1690"/>
          <cell r="J1690"/>
          <cell r="K1690"/>
        </row>
        <row r="1691">
          <cell r="B1691"/>
          <cell r="C1691"/>
          <cell r="D1691"/>
          <cell r="E1691"/>
          <cell r="F1691"/>
          <cell r="G1691"/>
          <cell r="H1691"/>
          <cell r="I1691"/>
          <cell r="J1691"/>
          <cell r="K1691"/>
        </row>
        <row r="1692">
          <cell r="B1692"/>
          <cell r="C1692"/>
          <cell r="D1692"/>
          <cell r="E1692"/>
          <cell r="F1692"/>
          <cell r="G1692"/>
          <cell r="H1692"/>
          <cell r="I1692"/>
          <cell r="J1692"/>
          <cell r="K1692"/>
        </row>
        <row r="1693">
          <cell r="B1693"/>
          <cell r="C1693"/>
          <cell r="D1693"/>
          <cell r="E1693"/>
          <cell r="F1693"/>
          <cell r="G1693"/>
          <cell r="H1693"/>
          <cell r="I1693"/>
          <cell r="J1693"/>
          <cell r="K1693"/>
        </row>
        <row r="1694">
          <cell r="B1694"/>
          <cell r="C1694"/>
          <cell r="D1694"/>
          <cell r="E1694"/>
          <cell r="F1694"/>
          <cell r="G1694"/>
          <cell r="H1694"/>
          <cell r="I1694"/>
          <cell r="J1694"/>
          <cell r="K1694"/>
        </row>
        <row r="1695">
          <cell r="B1695"/>
          <cell r="C1695"/>
          <cell r="D1695"/>
          <cell r="E1695"/>
          <cell r="F1695"/>
          <cell r="G1695"/>
          <cell r="H1695"/>
          <cell r="I1695"/>
          <cell r="J1695"/>
          <cell r="K1695"/>
        </row>
        <row r="1696">
          <cell r="B1696"/>
          <cell r="C1696"/>
          <cell r="D1696"/>
          <cell r="E1696"/>
          <cell r="F1696"/>
          <cell r="G1696"/>
          <cell r="H1696"/>
          <cell r="I1696"/>
          <cell r="J1696"/>
          <cell r="K1696"/>
        </row>
        <row r="1697">
          <cell r="B1697"/>
          <cell r="C1697"/>
          <cell r="D1697"/>
          <cell r="E1697"/>
          <cell r="F1697"/>
          <cell r="G1697"/>
          <cell r="H1697"/>
          <cell r="I1697"/>
          <cell r="J1697"/>
          <cell r="K1697"/>
        </row>
        <row r="1698">
          <cell r="B1698"/>
          <cell r="C1698"/>
          <cell r="D1698"/>
          <cell r="E1698"/>
          <cell r="F1698"/>
          <cell r="G1698"/>
          <cell r="H1698"/>
          <cell r="I1698"/>
          <cell r="J1698"/>
          <cell r="K1698"/>
        </row>
        <row r="1699">
          <cell r="B1699"/>
          <cell r="C1699"/>
          <cell r="D1699"/>
          <cell r="E1699"/>
          <cell r="F1699"/>
          <cell r="G1699"/>
          <cell r="H1699"/>
          <cell r="I1699"/>
          <cell r="J1699"/>
          <cell r="K1699"/>
        </row>
        <row r="1700">
          <cell r="B1700"/>
          <cell r="C1700"/>
          <cell r="D1700"/>
          <cell r="E1700"/>
          <cell r="F1700"/>
          <cell r="G1700"/>
          <cell r="H1700"/>
          <cell r="I1700"/>
          <cell r="J1700"/>
          <cell r="K1700"/>
        </row>
        <row r="1701">
          <cell r="B1701"/>
          <cell r="C1701"/>
          <cell r="D1701"/>
          <cell r="E1701"/>
          <cell r="F1701"/>
          <cell r="G1701"/>
          <cell r="H1701"/>
          <cell r="I1701"/>
          <cell r="J1701"/>
          <cell r="K1701"/>
        </row>
        <row r="1702">
          <cell r="B1702"/>
          <cell r="C1702"/>
          <cell r="D1702"/>
          <cell r="E1702"/>
          <cell r="F1702"/>
          <cell r="G1702"/>
          <cell r="H1702"/>
          <cell r="I1702"/>
          <cell r="J1702"/>
          <cell r="K1702"/>
        </row>
        <row r="1703">
          <cell r="B1703"/>
          <cell r="C1703"/>
          <cell r="D1703"/>
          <cell r="E1703"/>
          <cell r="F1703"/>
          <cell r="G1703"/>
          <cell r="H1703"/>
          <cell r="I1703"/>
          <cell r="J1703"/>
          <cell r="K1703"/>
        </row>
        <row r="1704">
          <cell r="B1704"/>
          <cell r="C1704"/>
          <cell r="D1704"/>
          <cell r="E1704"/>
          <cell r="F1704"/>
          <cell r="G1704"/>
          <cell r="H1704"/>
          <cell r="I1704"/>
          <cell r="J1704"/>
          <cell r="K1704"/>
        </row>
        <row r="1705">
          <cell r="B1705"/>
          <cell r="C1705"/>
          <cell r="D1705"/>
          <cell r="E1705"/>
          <cell r="F1705"/>
          <cell r="G1705"/>
          <cell r="H1705"/>
          <cell r="I1705"/>
          <cell r="J1705"/>
          <cell r="K1705"/>
        </row>
        <row r="1706">
          <cell r="B1706"/>
          <cell r="C1706"/>
          <cell r="D1706"/>
          <cell r="E1706"/>
          <cell r="F1706"/>
          <cell r="G1706"/>
          <cell r="H1706"/>
          <cell r="I1706"/>
          <cell r="J1706"/>
          <cell r="K1706"/>
        </row>
        <row r="1707">
          <cell r="B1707"/>
          <cell r="C1707"/>
          <cell r="D1707"/>
          <cell r="E1707"/>
          <cell r="F1707"/>
          <cell r="G1707"/>
          <cell r="H1707"/>
          <cell r="I1707"/>
          <cell r="J1707"/>
          <cell r="K1707"/>
        </row>
        <row r="1708">
          <cell r="B1708"/>
          <cell r="C1708"/>
          <cell r="D1708"/>
          <cell r="E1708"/>
          <cell r="F1708"/>
          <cell r="G1708"/>
          <cell r="H1708"/>
          <cell r="I1708"/>
          <cell r="J1708"/>
          <cell r="K1708"/>
        </row>
        <row r="1709">
          <cell r="B1709"/>
          <cell r="C1709"/>
          <cell r="D1709"/>
          <cell r="E1709"/>
          <cell r="F1709"/>
          <cell r="G1709"/>
          <cell r="H1709"/>
          <cell r="I1709"/>
          <cell r="J1709"/>
          <cell r="K1709"/>
        </row>
        <row r="1710">
          <cell r="B1710"/>
          <cell r="C1710"/>
          <cell r="D1710"/>
          <cell r="E1710"/>
          <cell r="F1710"/>
          <cell r="G1710"/>
          <cell r="H1710"/>
          <cell r="I1710"/>
          <cell r="J1710"/>
          <cell r="K1710"/>
        </row>
        <row r="1711">
          <cell r="B1711"/>
          <cell r="C1711"/>
          <cell r="D1711"/>
          <cell r="E1711"/>
          <cell r="F1711"/>
          <cell r="G1711"/>
          <cell r="H1711"/>
          <cell r="I1711"/>
          <cell r="J1711"/>
          <cell r="K1711"/>
        </row>
        <row r="1712">
          <cell r="B1712"/>
          <cell r="C1712"/>
          <cell r="D1712"/>
          <cell r="E1712"/>
          <cell r="F1712"/>
          <cell r="G1712"/>
          <cell r="H1712"/>
          <cell r="I1712"/>
          <cell r="J1712"/>
          <cell r="K1712"/>
        </row>
        <row r="1713">
          <cell r="B1713"/>
          <cell r="C1713"/>
          <cell r="D1713"/>
          <cell r="E1713"/>
          <cell r="F1713"/>
          <cell r="G1713"/>
          <cell r="H1713"/>
          <cell r="I1713"/>
          <cell r="J1713"/>
          <cell r="K1713"/>
        </row>
        <row r="1714">
          <cell r="B1714"/>
          <cell r="C1714"/>
          <cell r="D1714"/>
          <cell r="E1714"/>
          <cell r="F1714"/>
          <cell r="G1714"/>
          <cell r="H1714"/>
          <cell r="I1714"/>
          <cell r="J1714"/>
          <cell r="K1714"/>
        </row>
        <row r="1715">
          <cell r="B1715"/>
          <cell r="C1715"/>
          <cell r="D1715"/>
          <cell r="E1715"/>
          <cell r="F1715"/>
          <cell r="G1715"/>
          <cell r="H1715"/>
          <cell r="I1715"/>
          <cell r="J1715"/>
          <cell r="K1715"/>
        </row>
        <row r="1716">
          <cell r="B1716"/>
          <cell r="C1716"/>
          <cell r="D1716"/>
          <cell r="E1716"/>
          <cell r="F1716"/>
          <cell r="G1716"/>
          <cell r="H1716"/>
          <cell r="I1716"/>
          <cell r="J1716"/>
          <cell r="K1716"/>
        </row>
        <row r="1717">
          <cell r="B1717"/>
          <cell r="C1717"/>
          <cell r="D1717"/>
          <cell r="E1717"/>
          <cell r="F1717"/>
          <cell r="G1717"/>
          <cell r="H1717"/>
          <cell r="I1717"/>
          <cell r="J1717"/>
          <cell r="K1717"/>
        </row>
        <row r="1718">
          <cell r="B1718"/>
          <cell r="C1718"/>
          <cell r="D1718"/>
          <cell r="E1718"/>
          <cell r="F1718"/>
          <cell r="G1718"/>
          <cell r="H1718"/>
          <cell r="I1718"/>
          <cell r="J1718"/>
          <cell r="K1718"/>
        </row>
        <row r="1719">
          <cell r="B1719"/>
          <cell r="C1719"/>
          <cell r="D1719"/>
          <cell r="E1719"/>
          <cell r="F1719"/>
          <cell r="G1719"/>
          <cell r="H1719"/>
          <cell r="I1719"/>
          <cell r="J1719"/>
          <cell r="K1719"/>
        </row>
        <row r="1720">
          <cell r="B1720"/>
          <cell r="C1720"/>
          <cell r="D1720"/>
          <cell r="E1720"/>
          <cell r="F1720"/>
          <cell r="G1720"/>
          <cell r="H1720"/>
          <cell r="I1720"/>
          <cell r="J1720"/>
          <cell r="K1720"/>
        </row>
        <row r="1721">
          <cell r="B1721"/>
          <cell r="C1721"/>
          <cell r="D1721"/>
          <cell r="E1721"/>
          <cell r="F1721"/>
          <cell r="G1721"/>
          <cell r="H1721"/>
          <cell r="I1721"/>
          <cell r="J1721"/>
          <cell r="K1721"/>
        </row>
        <row r="1722">
          <cell r="B1722"/>
          <cell r="C1722"/>
          <cell r="D1722"/>
          <cell r="E1722"/>
          <cell r="F1722"/>
          <cell r="G1722"/>
          <cell r="H1722"/>
          <cell r="I1722"/>
          <cell r="J1722"/>
          <cell r="K1722"/>
        </row>
        <row r="1723">
          <cell r="B1723"/>
          <cell r="C1723"/>
          <cell r="D1723"/>
          <cell r="E1723"/>
          <cell r="F1723"/>
          <cell r="G1723"/>
          <cell r="H1723"/>
          <cell r="I1723"/>
          <cell r="J1723"/>
          <cell r="K1723"/>
        </row>
        <row r="1724">
          <cell r="B1724"/>
          <cell r="C1724"/>
          <cell r="D1724"/>
          <cell r="E1724"/>
          <cell r="F1724"/>
          <cell r="G1724"/>
          <cell r="H1724"/>
          <cell r="I1724"/>
          <cell r="J1724"/>
          <cell r="K1724"/>
        </row>
        <row r="1725">
          <cell r="B1725"/>
          <cell r="C1725"/>
          <cell r="D1725"/>
          <cell r="E1725"/>
          <cell r="F1725"/>
          <cell r="G1725"/>
          <cell r="H1725"/>
          <cell r="I1725"/>
          <cell r="J1725"/>
          <cell r="K1725"/>
        </row>
        <row r="1726">
          <cell r="B1726"/>
          <cell r="C1726"/>
          <cell r="D1726"/>
          <cell r="E1726"/>
          <cell r="F1726"/>
          <cell r="G1726"/>
          <cell r="H1726"/>
          <cell r="I1726"/>
          <cell r="J1726"/>
          <cell r="K1726"/>
        </row>
        <row r="1727">
          <cell r="B1727"/>
          <cell r="C1727"/>
          <cell r="D1727"/>
          <cell r="E1727"/>
          <cell r="F1727"/>
          <cell r="G1727"/>
          <cell r="H1727"/>
          <cell r="I1727"/>
          <cell r="J1727"/>
          <cell r="K1727"/>
        </row>
        <row r="1728">
          <cell r="B1728"/>
          <cell r="C1728"/>
          <cell r="D1728"/>
          <cell r="E1728"/>
          <cell r="F1728"/>
          <cell r="G1728"/>
          <cell r="H1728"/>
          <cell r="I1728"/>
          <cell r="J1728"/>
          <cell r="K1728"/>
        </row>
        <row r="1729">
          <cell r="B1729"/>
          <cell r="C1729"/>
          <cell r="D1729"/>
          <cell r="E1729"/>
          <cell r="F1729"/>
          <cell r="G1729"/>
          <cell r="H1729"/>
          <cell r="I1729"/>
          <cell r="J1729"/>
          <cell r="K1729"/>
        </row>
        <row r="1730">
          <cell r="B1730"/>
          <cell r="C1730"/>
          <cell r="D1730"/>
          <cell r="E1730"/>
          <cell r="F1730"/>
          <cell r="G1730"/>
          <cell r="H1730"/>
          <cell r="I1730"/>
          <cell r="J1730"/>
          <cell r="K1730"/>
        </row>
        <row r="1731">
          <cell r="B1731"/>
          <cell r="C1731"/>
          <cell r="D1731"/>
          <cell r="E1731"/>
          <cell r="F1731"/>
          <cell r="G1731"/>
          <cell r="H1731"/>
          <cell r="I1731"/>
          <cell r="J1731"/>
          <cell r="K1731"/>
        </row>
        <row r="1732">
          <cell r="B1732"/>
          <cell r="C1732"/>
          <cell r="D1732"/>
          <cell r="E1732"/>
          <cell r="F1732"/>
          <cell r="G1732"/>
          <cell r="H1732"/>
          <cell r="I1732"/>
          <cell r="J1732"/>
          <cell r="K1732"/>
        </row>
        <row r="1733">
          <cell r="B1733"/>
          <cell r="C1733"/>
          <cell r="D1733"/>
          <cell r="E1733"/>
          <cell r="F1733"/>
          <cell r="G1733"/>
          <cell r="H1733"/>
          <cell r="I1733"/>
          <cell r="J1733"/>
          <cell r="K1733"/>
        </row>
        <row r="1734">
          <cell r="B1734"/>
          <cell r="C1734"/>
          <cell r="D1734"/>
          <cell r="E1734"/>
          <cell r="F1734"/>
          <cell r="G1734"/>
          <cell r="H1734"/>
          <cell r="I1734"/>
          <cell r="J1734"/>
          <cell r="K1734"/>
        </row>
        <row r="1735">
          <cell r="B1735"/>
          <cell r="C1735"/>
          <cell r="D1735"/>
          <cell r="E1735"/>
          <cell r="F1735"/>
          <cell r="G1735"/>
          <cell r="H1735"/>
          <cell r="I1735"/>
          <cell r="J1735"/>
          <cell r="K1735"/>
        </row>
        <row r="1736">
          <cell r="B1736"/>
          <cell r="C1736"/>
          <cell r="D1736"/>
          <cell r="E1736"/>
          <cell r="F1736"/>
          <cell r="G1736"/>
          <cell r="H1736"/>
          <cell r="I1736"/>
          <cell r="J1736"/>
          <cell r="K1736"/>
        </row>
        <row r="1737">
          <cell r="B1737"/>
          <cell r="C1737"/>
          <cell r="D1737"/>
          <cell r="E1737"/>
          <cell r="F1737"/>
          <cell r="G1737"/>
          <cell r="H1737"/>
          <cell r="I1737"/>
          <cell r="J1737"/>
          <cell r="K1737"/>
        </row>
        <row r="1738">
          <cell r="B1738"/>
          <cell r="C1738"/>
          <cell r="D1738"/>
          <cell r="E1738"/>
          <cell r="F1738"/>
          <cell r="G1738"/>
          <cell r="H1738"/>
          <cell r="I1738"/>
          <cell r="J1738"/>
          <cell r="K1738"/>
        </row>
        <row r="1739">
          <cell r="B1739"/>
          <cell r="C1739"/>
          <cell r="D1739"/>
          <cell r="E1739"/>
          <cell r="F1739"/>
          <cell r="G1739"/>
          <cell r="H1739"/>
          <cell r="I1739"/>
          <cell r="J1739"/>
          <cell r="K1739"/>
        </row>
        <row r="1740">
          <cell r="B1740"/>
          <cell r="C1740"/>
          <cell r="D1740"/>
          <cell r="E1740"/>
          <cell r="F1740"/>
          <cell r="G1740"/>
          <cell r="H1740"/>
          <cell r="I1740"/>
          <cell r="J1740"/>
          <cell r="K1740"/>
        </row>
        <row r="1741">
          <cell r="B1741"/>
          <cell r="C1741"/>
          <cell r="D1741"/>
          <cell r="E1741"/>
          <cell r="F1741"/>
          <cell r="G1741"/>
          <cell r="H1741"/>
          <cell r="I1741"/>
          <cell r="J1741"/>
          <cell r="K1741"/>
        </row>
        <row r="1742">
          <cell r="B1742"/>
          <cell r="C1742"/>
          <cell r="D1742"/>
          <cell r="E1742"/>
          <cell r="F1742"/>
          <cell r="G1742"/>
          <cell r="H1742"/>
          <cell r="I1742"/>
          <cell r="J1742"/>
          <cell r="K1742"/>
        </row>
        <row r="1743">
          <cell r="B1743"/>
          <cell r="C1743"/>
          <cell r="D1743"/>
          <cell r="E1743"/>
          <cell r="F1743"/>
          <cell r="G1743"/>
          <cell r="H1743"/>
          <cell r="I1743"/>
          <cell r="J1743"/>
          <cell r="K1743"/>
        </row>
        <row r="1744">
          <cell r="B1744"/>
          <cell r="C1744"/>
          <cell r="D1744"/>
          <cell r="E1744"/>
          <cell r="F1744"/>
          <cell r="G1744"/>
          <cell r="H1744"/>
          <cell r="I1744"/>
          <cell r="J1744"/>
          <cell r="K1744"/>
        </row>
        <row r="1745">
          <cell r="B1745"/>
          <cell r="C1745"/>
          <cell r="D1745"/>
          <cell r="E1745"/>
          <cell r="F1745"/>
          <cell r="G1745"/>
          <cell r="H1745"/>
          <cell r="I1745"/>
          <cell r="J1745"/>
          <cell r="K1745"/>
        </row>
        <row r="1746">
          <cell r="B1746"/>
          <cell r="C1746"/>
          <cell r="D1746"/>
          <cell r="E1746"/>
          <cell r="F1746"/>
          <cell r="G1746"/>
          <cell r="H1746"/>
          <cell r="I1746"/>
          <cell r="J1746"/>
          <cell r="K1746"/>
        </row>
        <row r="1747">
          <cell r="B1747"/>
          <cell r="C1747"/>
          <cell r="D1747"/>
          <cell r="E1747"/>
          <cell r="F1747"/>
          <cell r="G1747"/>
          <cell r="H1747"/>
          <cell r="I1747"/>
          <cell r="J1747"/>
          <cell r="K1747"/>
        </row>
        <row r="1748">
          <cell r="B1748"/>
          <cell r="C1748"/>
          <cell r="D1748"/>
          <cell r="E1748"/>
          <cell r="F1748"/>
          <cell r="G1748"/>
          <cell r="H1748"/>
          <cell r="I1748"/>
          <cell r="J1748"/>
          <cell r="K1748"/>
        </row>
        <row r="1749">
          <cell r="B1749"/>
          <cell r="C1749"/>
          <cell r="D1749"/>
          <cell r="E1749"/>
          <cell r="F1749"/>
          <cell r="G1749"/>
          <cell r="H1749"/>
          <cell r="I1749"/>
          <cell r="J1749"/>
          <cell r="K1749"/>
        </row>
        <row r="1750">
          <cell r="B1750"/>
          <cell r="C1750"/>
          <cell r="D1750"/>
          <cell r="E1750"/>
          <cell r="F1750"/>
          <cell r="G1750"/>
          <cell r="H1750"/>
          <cell r="I1750"/>
          <cell r="J1750"/>
          <cell r="K1750"/>
        </row>
        <row r="1751">
          <cell r="B1751"/>
          <cell r="C1751"/>
          <cell r="D1751"/>
          <cell r="E1751"/>
          <cell r="F1751"/>
          <cell r="G1751"/>
          <cell r="H1751"/>
          <cell r="I1751"/>
          <cell r="J1751"/>
          <cell r="K1751"/>
        </row>
        <row r="1752">
          <cell r="B1752"/>
          <cell r="C1752"/>
          <cell r="D1752"/>
          <cell r="E1752"/>
          <cell r="F1752"/>
          <cell r="G1752"/>
          <cell r="H1752"/>
          <cell r="I1752"/>
          <cell r="J1752"/>
          <cell r="K1752"/>
        </row>
        <row r="1753">
          <cell r="B1753"/>
          <cell r="C1753"/>
          <cell r="D1753"/>
          <cell r="E1753"/>
          <cell r="F1753"/>
          <cell r="G1753"/>
          <cell r="H1753"/>
          <cell r="I1753"/>
          <cell r="J1753"/>
          <cell r="K1753"/>
        </row>
        <row r="1754">
          <cell r="B1754"/>
          <cell r="C1754"/>
          <cell r="D1754"/>
          <cell r="E1754"/>
          <cell r="F1754"/>
          <cell r="G1754"/>
          <cell r="H1754"/>
          <cell r="I1754"/>
          <cell r="J1754"/>
          <cell r="K1754"/>
        </row>
        <row r="1755">
          <cell r="B1755"/>
          <cell r="C1755"/>
          <cell r="D1755"/>
          <cell r="E1755"/>
          <cell r="F1755"/>
          <cell r="G1755"/>
          <cell r="H1755"/>
          <cell r="I1755"/>
          <cell r="J1755"/>
          <cell r="K1755"/>
        </row>
        <row r="1756">
          <cell r="B1756"/>
          <cell r="C1756"/>
          <cell r="D1756"/>
          <cell r="E1756"/>
          <cell r="F1756"/>
          <cell r="G1756"/>
          <cell r="H1756"/>
          <cell r="I1756"/>
          <cell r="J1756"/>
          <cell r="K1756"/>
        </row>
        <row r="1757">
          <cell r="B1757"/>
          <cell r="C1757"/>
          <cell r="D1757"/>
          <cell r="E1757"/>
          <cell r="F1757"/>
          <cell r="G1757"/>
          <cell r="H1757"/>
          <cell r="I1757"/>
          <cell r="J1757"/>
          <cell r="K1757"/>
        </row>
        <row r="1758">
          <cell r="B1758"/>
          <cell r="C1758"/>
          <cell r="D1758"/>
          <cell r="E1758"/>
          <cell r="F1758"/>
          <cell r="G1758"/>
          <cell r="H1758"/>
          <cell r="I1758"/>
          <cell r="J1758"/>
          <cell r="K1758"/>
        </row>
        <row r="1759">
          <cell r="B1759"/>
          <cell r="C1759"/>
          <cell r="D1759"/>
          <cell r="E1759"/>
          <cell r="F1759"/>
          <cell r="G1759"/>
          <cell r="H1759"/>
          <cell r="I1759"/>
          <cell r="J1759"/>
          <cell r="K1759"/>
        </row>
        <row r="1760">
          <cell r="B1760"/>
          <cell r="C1760"/>
          <cell r="D1760"/>
          <cell r="E1760"/>
          <cell r="F1760"/>
          <cell r="G1760"/>
          <cell r="H1760"/>
          <cell r="I1760"/>
          <cell r="J1760"/>
          <cell r="K1760"/>
        </row>
        <row r="1761">
          <cell r="B1761"/>
          <cell r="C1761"/>
          <cell r="D1761"/>
          <cell r="E1761"/>
          <cell r="F1761"/>
          <cell r="G1761"/>
          <cell r="H1761"/>
          <cell r="I1761"/>
          <cell r="J1761"/>
          <cell r="K1761"/>
        </row>
        <row r="1762">
          <cell r="B1762"/>
          <cell r="C1762"/>
          <cell r="D1762"/>
          <cell r="E1762"/>
          <cell r="F1762"/>
          <cell r="G1762"/>
          <cell r="H1762"/>
          <cell r="I1762"/>
          <cell r="J1762"/>
          <cell r="K1762"/>
        </row>
        <row r="1763">
          <cell r="B1763"/>
          <cell r="C1763"/>
          <cell r="D1763"/>
          <cell r="E1763"/>
          <cell r="F1763"/>
          <cell r="G1763"/>
          <cell r="H1763"/>
          <cell r="I1763"/>
          <cell r="J1763"/>
          <cell r="K1763"/>
        </row>
        <row r="1764">
          <cell r="B1764"/>
          <cell r="C1764"/>
          <cell r="D1764"/>
          <cell r="E1764"/>
          <cell r="F1764"/>
          <cell r="G1764"/>
          <cell r="H1764"/>
          <cell r="I1764"/>
          <cell r="J1764"/>
          <cell r="K1764"/>
        </row>
        <row r="1765">
          <cell r="B1765"/>
          <cell r="C1765"/>
          <cell r="D1765"/>
          <cell r="E1765"/>
          <cell r="F1765"/>
          <cell r="G1765"/>
          <cell r="H1765"/>
          <cell r="I1765"/>
          <cell r="J1765"/>
          <cell r="K1765"/>
        </row>
        <row r="1766">
          <cell r="B1766"/>
          <cell r="C1766"/>
          <cell r="D1766"/>
          <cell r="E1766"/>
          <cell r="F1766"/>
          <cell r="G1766"/>
          <cell r="H1766"/>
          <cell r="I1766"/>
          <cell r="J1766"/>
          <cell r="K1766"/>
        </row>
        <row r="1767">
          <cell r="B1767"/>
          <cell r="C1767"/>
          <cell r="D1767"/>
          <cell r="E1767"/>
          <cell r="F1767"/>
          <cell r="G1767"/>
          <cell r="H1767"/>
          <cell r="I1767"/>
          <cell r="J1767"/>
          <cell r="K1767"/>
        </row>
        <row r="1768">
          <cell r="B1768"/>
          <cell r="C1768"/>
          <cell r="D1768"/>
          <cell r="E1768"/>
          <cell r="F1768"/>
          <cell r="G1768"/>
          <cell r="H1768"/>
          <cell r="I1768"/>
          <cell r="J1768"/>
          <cell r="K1768"/>
        </row>
        <row r="1769">
          <cell r="B1769"/>
          <cell r="C1769"/>
          <cell r="D1769"/>
          <cell r="E1769"/>
          <cell r="F1769"/>
          <cell r="G1769"/>
          <cell r="H1769"/>
          <cell r="I1769"/>
          <cell r="J1769"/>
          <cell r="K1769"/>
        </row>
        <row r="1770">
          <cell r="B1770"/>
          <cell r="C1770"/>
          <cell r="D1770"/>
          <cell r="E1770"/>
          <cell r="F1770"/>
          <cell r="G1770"/>
          <cell r="H1770"/>
          <cell r="I1770"/>
          <cell r="J1770"/>
          <cell r="K1770"/>
        </row>
        <row r="1771">
          <cell r="B1771"/>
          <cell r="C1771"/>
          <cell r="D1771"/>
          <cell r="E1771"/>
          <cell r="F1771"/>
          <cell r="G1771"/>
          <cell r="H1771"/>
          <cell r="I1771"/>
          <cell r="J1771"/>
          <cell r="K1771"/>
        </row>
        <row r="1772">
          <cell r="B1772"/>
          <cell r="C1772"/>
          <cell r="D1772"/>
          <cell r="E1772"/>
          <cell r="F1772"/>
          <cell r="G1772"/>
          <cell r="H1772"/>
          <cell r="I1772"/>
          <cell r="J1772"/>
          <cell r="K1772"/>
        </row>
        <row r="1773">
          <cell r="B1773"/>
          <cell r="C1773"/>
          <cell r="D1773"/>
          <cell r="E1773"/>
          <cell r="F1773"/>
          <cell r="G1773"/>
          <cell r="H1773"/>
          <cell r="I1773"/>
          <cell r="J1773"/>
          <cell r="K1773"/>
        </row>
        <row r="1774">
          <cell r="B1774"/>
          <cell r="C1774"/>
          <cell r="D1774"/>
          <cell r="E1774"/>
          <cell r="F1774"/>
          <cell r="G1774"/>
          <cell r="H1774"/>
          <cell r="I1774"/>
          <cell r="J1774"/>
          <cell r="K1774"/>
        </row>
        <row r="1775">
          <cell r="B1775"/>
          <cell r="C1775"/>
          <cell r="D1775"/>
          <cell r="E1775"/>
          <cell r="F1775"/>
          <cell r="G1775"/>
          <cell r="H1775"/>
          <cell r="I1775"/>
          <cell r="J1775"/>
          <cell r="K1775"/>
        </row>
        <row r="1776">
          <cell r="B1776"/>
          <cell r="C1776"/>
          <cell r="D1776"/>
          <cell r="E1776"/>
          <cell r="F1776"/>
          <cell r="G1776"/>
          <cell r="H1776"/>
          <cell r="I1776"/>
          <cell r="J1776"/>
          <cell r="K1776"/>
        </row>
        <row r="1777"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</row>
        <row r="1778"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</row>
        <row r="1779">
          <cell r="B1779"/>
          <cell r="C1779"/>
          <cell r="D1779"/>
          <cell r="E1779"/>
          <cell r="F1779"/>
          <cell r="G1779"/>
          <cell r="H1779"/>
          <cell r="I1779"/>
          <cell r="J1779"/>
          <cell r="K1779"/>
        </row>
        <row r="1780">
          <cell r="B1780"/>
          <cell r="C1780"/>
          <cell r="D1780"/>
          <cell r="E1780"/>
          <cell r="F1780"/>
          <cell r="G1780"/>
          <cell r="H1780"/>
          <cell r="I1780"/>
          <cell r="J1780"/>
          <cell r="K1780"/>
        </row>
        <row r="1781">
          <cell r="B1781"/>
          <cell r="C1781"/>
          <cell r="D1781"/>
          <cell r="E1781"/>
          <cell r="F1781"/>
          <cell r="G1781"/>
          <cell r="H1781"/>
          <cell r="I1781"/>
          <cell r="J1781"/>
          <cell r="K1781"/>
        </row>
        <row r="1782">
          <cell r="B1782"/>
          <cell r="C1782"/>
          <cell r="D1782"/>
          <cell r="E1782"/>
          <cell r="F1782"/>
          <cell r="G1782"/>
          <cell r="H1782"/>
          <cell r="I1782"/>
          <cell r="J1782"/>
          <cell r="K1782"/>
        </row>
        <row r="1783">
          <cell r="B1783"/>
          <cell r="C1783"/>
          <cell r="D1783"/>
          <cell r="E1783"/>
          <cell r="F1783"/>
          <cell r="G1783"/>
          <cell r="H1783"/>
          <cell r="I1783"/>
          <cell r="J1783"/>
          <cell r="K1783"/>
        </row>
        <row r="1784">
          <cell r="B1784"/>
          <cell r="C1784"/>
          <cell r="D1784"/>
          <cell r="E1784"/>
          <cell r="F1784"/>
          <cell r="G1784"/>
          <cell r="H1784"/>
          <cell r="I1784"/>
          <cell r="J1784"/>
          <cell r="K1784"/>
        </row>
        <row r="1785">
          <cell r="B1785"/>
          <cell r="C1785"/>
          <cell r="D1785"/>
          <cell r="E1785"/>
          <cell r="F1785"/>
          <cell r="G1785"/>
          <cell r="H1785"/>
          <cell r="I1785"/>
          <cell r="J1785"/>
          <cell r="K1785"/>
        </row>
        <row r="1786">
          <cell r="B1786"/>
          <cell r="C1786"/>
          <cell r="D1786"/>
          <cell r="E1786"/>
          <cell r="F1786"/>
          <cell r="G1786"/>
          <cell r="H1786"/>
          <cell r="I1786"/>
          <cell r="J1786"/>
          <cell r="K1786"/>
        </row>
        <row r="1787">
          <cell r="B1787"/>
          <cell r="C1787"/>
          <cell r="D1787"/>
          <cell r="E1787"/>
          <cell r="F1787"/>
          <cell r="G1787"/>
          <cell r="H1787"/>
          <cell r="I1787"/>
          <cell r="J1787"/>
          <cell r="K1787"/>
        </row>
        <row r="1788">
          <cell r="B1788"/>
          <cell r="C1788"/>
          <cell r="D1788"/>
          <cell r="E1788"/>
          <cell r="F1788"/>
          <cell r="G1788"/>
          <cell r="H1788"/>
          <cell r="I1788"/>
          <cell r="J1788"/>
          <cell r="K1788"/>
        </row>
        <row r="1789">
          <cell r="B1789"/>
          <cell r="C1789"/>
          <cell r="D1789"/>
          <cell r="E1789"/>
          <cell r="F1789"/>
          <cell r="G1789"/>
          <cell r="H1789"/>
          <cell r="I1789"/>
          <cell r="J1789"/>
          <cell r="K1789"/>
        </row>
        <row r="1790">
          <cell r="B1790"/>
          <cell r="C1790"/>
          <cell r="D1790"/>
          <cell r="E1790"/>
          <cell r="F1790"/>
          <cell r="G1790"/>
          <cell r="H1790"/>
          <cell r="I1790"/>
          <cell r="J1790"/>
          <cell r="K1790"/>
        </row>
        <row r="1791">
          <cell r="B1791"/>
          <cell r="C1791"/>
          <cell r="D1791"/>
          <cell r="E1791"/>
          <cell r="F1791"/>
          <cell r="G1791"/>
          <cell r="H1791"/>
          <cell r="I1791"/>
          <cell r="J1791"/>
          <cell r="K1791"/>
        </row>
        <row r="1792">
          <cell r="B1792"/>
          <cell r="C1792"/>
          <cell r="D1792"/>
          <cell r="E1792"/>
          <cell r="F1792"/>
          <cell r="G1792"/>
          <cell r="H1792"/>
          <cell r="I1792"/>
          <cell r="J1792"/>
          <cell r="K1792"/>
        </row>
        <row r="1793">
          <cell r="B1793"/>
          <cell r="C1793"/>
          <cell r="D1793"/>
          <cell r="E1793"/>
          <cell r="F1793"/>
          <cell r="G1793"/>
          <cell r="H1793"/>
          <cell r="I1793"/>
          <cell r="J1793"/>
          <cell r="K1793"/>
        </row>
        <row r="1794">
          <cell r="B1794"/>
          <cell r="C1794"/>
          <cell r="D1794"/>
          <cell r="E1794"/>
          <cell r="F1794"/>
          <cell r="G1794"/>
          <cell r="H1794"/>
          <cell r="I1794"/>
          <cell r="J1794"/>
          <cell r="K1794"/>
        </row>
        <row r="1795">
          <cell r="B1795"/>
          <cell r="C1795"/>
          <cell r="D1795"/>
          <cell r="E1795"/>
          <cell r="F1795"/>
          <cell r="G1795"/>
          <cell r="H1795"/>
          <cell r="I1795"/>
          <cell r="J1795"/>
          <cell r="K1795"/>
        </row>
        <row r="1796">
          <cell r="B1796"/>
          <cell r="C1796"/>
          <cell r="D1796"/>
          <cell r="E1796"/>
          <cell r="F1796"/>
          <cell r="G1796"/>
          <cell r="H1796"/>
          <cell r="I1796"/>
          <cell r="J1796"/>
          <cell r="K1796"/>
        </row>
        <row r="1797">
          <cell r="B1797"/>
          <cell r="C1797"/>
          <cell r="D1797"/>
          <cell r="E1797"/>
          <cell r="F1797"/>
          <cell r="G1797"/>
          <cell r="H1797"/>
          <cell r="I1797"/>
          <cell r="J1797"/>
          <cell r="K1797"/>
        </row>
        <row r="1798">
          <cell r="B1798"/>
          <cell r="C1798"/>
          <cell r="D1798"/>
          <cell r="E1798"/>
          <cell r="F1798"/>
          <cell r="G1798"/>
          <cell r="H1798"/>
          <cell r="I1798"/>
          <cell r="J1798"/>
          <cell r="K1798"/>
        </row>
        <row r="1799">
          <cell r="B1799"/>
          <cell r="C1799"/>
          <cell r="D1799"/>
          <cell r="E1799"/>
          <cell r="F1799"/>
          <cell r="G1799"/>
          <cell r="H1799"/>
          <cell r="I1799"/>
          <cell r="J1799"/>
          <cell r="K1799"/>
        </row>
        <row r="1800">
          <cell r="B1800"/>
          <cell r="C1800"/>
          <cell r="D1800"/>
          <cell r="E1800"/>
          <cell r="F1800"/>
          <cell r="G1800"/>
          <cell r="H1800"/>
          <cell r="I1800"/>
          <cell r="J1800"/>
          <cell r="K1800"/>
        </row>
        <row r="1801">
          <cell r="B1801"/>
          <cell r="C1801"/>
          <cell r="D1801"/>
          <cell r="E1801"/>
          <cell r="F1801"/>
          <cell r="G1801"/>
          <cell r="H1801"/>
          <cell r="I1801"/>
          <cell r="J1801"/>
          <cell r="K1801"/>
        </row>
        <row r="1802">
          <cell r="B1802"/>
          <cell r="C1802"/>
          <cell r="D1802"/>
          <cell r="E1802"/>
          <cell r="F1802"/>
          <cell r="G1802"/>
          <cell r="H1802"/>
          <cell r="I1802"/>
          <cell r="J1802"/>
          <cell r="K1802"/>
        </row>
        <row r="1803">
          <cell r="B1803"/>
          <cell r="C1803"/>
          <cell r="D1803"/>
          <cell r="E1803"/>
          <cell r="F1803"/>
          <cell r="G1803"/>
          <cell r="H1803"/>
          <cell r="I1803"/>
          <cell r="J1803"/>
          <cell r="K1803"/>
        </row>
        <row r="1804">
          <cell r="B1804"/>
          <cell r="C1804"/>
          <cell r="D1804"/>
          <cell r="E1804"/>
          <cell r="F1804"/>
          <cell r="G1804"/>
          <cell r="H1804"/>
          <cell r="I1804"/>
          <cell r="J1804"/>
          <cell r="K1804"/>
        </row>
        <row r="1805">
          <cell r="B1805"/>
          <cell r="C1805"/>
          <cell r="D1805"/>
          <cell r="E1805"/>
          <cell r="F1805"/>
          <cell r="G1805"/>
          <cell r="H1805"/>
          <cell r="I1805"/>
          <cell r="J1805"/>
          <cell r="K1805"/>
        </row>
        <row r="1806">
          <cell r="B1806"/>
          <cell r="C1806"/>
          <cell r="D1806"/>
          <cell r="E1806"/>
          <cell r="F1806"/>
          <cell r="G1806"/>
          <cell r="H1806"/>
          <cell r="I1806"/>
          <cell r="J1806"/>
          <cell r="K1806"/>
        </row>
        <row r="1807">
          <cell r="B1807"/>
          <cell r="C1807"/>
          <cell r="D1807"/>
          <cell r="E1807"/>
          <cell r="F1807"/>
          <cell r="G1807"/>
          <cell r="H1807"/>
          <cell r="I1807"/>
          <cell r="J1807"/>
          <cell r="K1807"/>
        </row>
        <row r="1808">
          <cell r="B1808"/>
          <cell r="C1808"/>
          <cell r="D1808"/>
          <cell r="E1808"/>
          <cell r="F1808"/>
          <cell r="G1808"/>
          <cell r="H1808"/>
          <cell r="I1808"/>
          <cell r="J1808"/>
          <cell r="K1808"/>
        </row>
        <row r="1809">
          <cell r="B1809"/>
          <cell r="C1809"/>
          <cell r="D1809"/>
          <cell r="E1809"/>
          <cell r="F1809"/>
          <cell r="G1809"/>
          <cell r="H1809"/>
          <cell r="I1809"/>
          <cell r="J1809"/>
          <cell r="K1809"/>
        </row>
        <row r="1810">
          <cell r="B1810"/>
          <cell r="C1810"/>
          <cell r="D1810"/>
          <cell r="E1810"/>
          <cell r="F1810"/>
          <cell r="G1810"/>
          <cell r="H1810"/>
          <cell r="I1810"/>
          <cell r="J1810"/>
          <cell r="K1810"/>
        </row>
        <row r="1811">
          <cell r="B1811"/>
          <cell r="C1811"/>
          <cell r="D1811"/>
          <cell r="E1811"/>
          <cell r="F1811"/>
          <cell r="G1811"/>
          <cell r="H1811"/>
          <cell r="I1811"/>
          <cell r="J1811"/>
          <cell r="K1811"/>
        </row>
        <row r="1812">
          <cell r="B1812"/>
          <cell r="C1812"/>
          <cell r="D1812"/>
          <cell r="E1812"/>
          <cell r="F1812"/>
          <cell r="G1812"/>
          <cell r="H1812"/>
          <cell r="I1812"/>
          <cell r="J1812"/>
          <cell r="K1812"/>
        </row>
        <row r="1813">
          <cell r="B1813"/>
          <cell r="C1813"/>
          <cell r="D1813"/>
          <cell r="E1813"/>
          <cell r="F1813"/>
          <cell r="G1813"/>
          <cell r="H1813"/>
          <cell r="I1813"/>
          <cell r="J1813"/>
          <cell r="K1813"/>
        </row>
        <row r="1814">
          <cell r="B1814"/>
          <cell r="C1814"/>
          <cell r="D1814"/>
          <cell r="E1814"/>
          <cell r="F1814"/>
          <cell r="G1814"/>
          <cell r="H1814"/>
          <cell r="I1814"/>
          <cell r="J1814"/>
          <cell r="K1814"/>
        </row>
        <row r="1815">
          <cell r="B1815"/>
          <cell r="C1815"/>
          <cell r="D1815"/>
          <cell r="E1815"/>
          <cell r="F1815"/>
          <cell r="G1815"/>
          <cell r="H1815"/>
          <cell r="I1815"/>
          <cell r="J1815"/>
          <cell r="K1815"/>
        </row>
        <row r="1816">
          <cell r="B1816"/>
          <cell r="C1816"/>
          <cell r="D1816"/>
          <cell r="E1816"/>
          <cell r="F1816"/>
          <cell r="G1816"/>
          <cell r="H1816"/>
          <cell r="I1816"/>
          <cell r="J1816"/>
          <cell r="K1816"/>
        </row>
        <row r="1817">
          <cell r="B1817"/>
          <cell r="C1817"/>
          <cell r="D1817"/>
          <cell r="E1817"/>
          <cell r="F1817"/>
          <cell r="G1817"/>
          <cell r="H1817"/>
          <cell r="I1817"/>
          <cell r="J1817"/>
          <cell r="K1817"/>
        </row>
        <row r="1818">
          <cell r="B1818"/>
          <cell r="C1818"/>
          <cell r="D1818"/>
          <cell r="E1818"/>
          <cell r="F1818"/>
          <cell r="G1818"/>
          <cell r="H1818"/>
          <cell r="I1818"/>
          <cell r="J1818"/>
          <cell r="K1818"/>
        </row>
        <row r="1819">
          <cell r="B1819"/>
          <cell r="C1819"/>
          <cell r="D1819"/>
          <cell r="E1819"/>
          <cell r="F1819"/>
          <cell r="G1819"/>
          <cell r="H1819"/>
          <cell r="I1819"/>
          <cell r="J1819"/>
          <cell r="K1819"/>
        </row>
        <row r="1820">
          <cell r="B1820"/>
          <cell r="C1820"/>
          <cell r="D1820"/>
          <cell r="E1820"/>
          <cell r="F1820"/>
          <cell r="G1820"/>
          <cell r="H1820"/>
          <cell r="I1820"/>
          <cell r="J1820"/>
          <cell r="K1820"/>
        </row>
        <row r="1821">
          <cell r="B1821"/>
          <cell r="C1821"/>
          <cell r="D1821"/>
          <cell r="E1821"/>
          <cell r="F1821"/>
          <cell r="G1821"/>
          <cell r="H1821"/>
          <cell r="I1821"/>
          <cell r="J1821"/>
          <cell r="K1821"/>
        </row>
        <row r="1822">
          <cell r="B1822"/>
          <cell r="C1822"/>
          <cell r="D1822"/>
          <cell r="E1822"/>
          <cell r="F1822"/>
          <cell r="G1822"/>
          <cell r="H1822"/>
          <cell r="I1822"/>
          <cell r="J1822"/>
          <cell r="K1822"/>
        </row>
        <row r="1823">
          <cell r="B1823"/>
          <cell r="C1823"/>
          <cell r="D1823"/>
          <cell r="E1823"/>
          <cell r="F1823"/>
          <cell r="G1823"/>
          <cell r="H1823"/>
          <cell r="I1823"/>
          <cell r="J1823"/>
          <cell r="K1823"/>
        </row>
        <row r="1824">
          <cell r="B1824"/>
          <cell r="C1824"/>
          <cell r="D1824"/>
          <cell r="E1824"/>
          <cell r="F1824"/>
          <cell r="G1824"/>
          <cell r="H1824"/>
          <cell r="I1824"/>
          <cell r="J1824"/>
          <cell r="K1824"/>
        </row>
        <row r="1825">
          <cell r="B1825"/>
          <cell r="C1825"/>
          <cell r="D1825"/>
          <cell r="E1825"/>
          <cell r="F1825"/>
          <cell r="G1825"/>
          <cell r="H1825"/>
          <cell r="I1825"/>
          <cell r="J1825"/>
          <cell r="K1825"/>
        </row>
        <row r="1826">
          <cell r="B1826"/>
          <cell r="C1826"/>
          <cell r="D1826"/>
          <cell r="E1826"/>
          <cell r="F1826"/>
          <cell r="G1826"/>
          <cell r="H1826"/>
          <cell r="I1826"/>
          <cell r="J1826"/>
          <cell r="K1826"/>
        </row>
        <row r="1827">
          <cell r="B1827"/>
          <cell r="C1827"/>
          <cell r="D1827"/>
          <cell r="E1827"/>
          <cell r="F1827"/>
          <cell r="G1827"/>
          <cell r="H1827"/>
          <cell r="I1827"/>
          <cell r="J1827"/>
          <cell r="K1827"/>
        </row>
        <row r="1828">
          <cell r="B1828"/>
          <cell r="C1828"/>
          <cell r="D1828"/>
          <cell r="E1828"/>
          <cell r="F1828"/>
          <cell r="G1828"/>
          <cell r="H1828"/>
          <cell r="I1828"/>
          <cell r="J1828"/>
          <cell r="K1828"/>
        </row>
        <row r="1829">
          <cell r="B1829"/>
          <cell r="C1829"/>
          <cell r="D1829"/>
          <cell r="E1829"/>
          <cell r="F1829"/>
          <cell r="G1829"/>
          <cell r="H1829"/>
          <cell r="I1829"/>
          <cell r="J1829"/>
          <cell r="K1829"/>
        </row>
        <row r="1830">
          <cell r="B1830"/>
          <cell r="C1830"/>
          <cell r="D1830"/>
          <cell r="E1830"/>
          <cell r="F1830"/>
          <cell r="G1830"/>
          <cell r="H1830"/>
          <cell r="I1830"/>
          <cell r="J1830"/>
          <cell r="K1830"/>
        </row>
        <row r="1831">
          <cell r="B1831"/>
          <cell r="C1831"/>
          <cell r="D1831"/>
          <cell r="E1831"/>
          <cell r="F1831"/>
          <cell r="G1831"/>
          <cell r="H1831"/>
          <cell r="I1831"/>
          <cell r="J1831"/>
          <cell r="K1831"/>
        </row>
        <row r="1832">
          <cell r="B1832"/>
          <cell r="C1832"/>
          <cell r="D1832"/>
          <cell r="E1832"/>
          <cell r="F1832"/>
          <cell r="G1832"/>
          <cell r="H1832"/>
          <cell r="I1832"/>
          <cell r="J1832"/>
          <cell r="K1832"/>
        </row>
        <row r="1833">
          <cell r="B1833"/>
          <cell r="C1833"/>
          <cell r="D1833"/>
          <cell r="E1833"/>
          <cell r="F1833"/>
          <cell r="G1833"/>
          <cell r="H1833"/>
          <cell r="I1833"/>
          <cell r="J1833"/>
          <cell r="K1833"/>
        </row>
        <row r="1834">
          <cell r="B1834"/>
          <cell r="C1834"/>
          <cell r="D1834"/>
          <cell r="E1834"/>
          <cell r="F1834"/>
          <cell r="G1834"/>
          <cell r="H1834"/>
          <cell r="I1834"/>
          <cell r="J1834"/>
          <cell r="K1834"/>
        </row>
        <row r="1835">
          <cell r="B1835"/>
          <cell r="C1835"/>
          <cell r="D1835"/>
          <cell r="E1835"/>
          <cell r="F1835"/>
          <cell r="G1835"/>
          <cell r="H1835"/>
          <cell r="I1835"/>
          <cell r="J1835"/>
          <cell r="K1835"/>
        </row>
        <row r="1836">
          <cell r="B1836"/>
          <cell r="C1836"/>
          <cell r="D1836"/>
          <cell r="E1836"/>
          <cell r="F1836"/>
          <cell r="G1836"/>
          <cell r="H1836"/>
          <cell r="I1836"/>
          <cell r="J1836"/>
          <cell r="K1836"/>
        </row>
        <row r="1837">
          <cell r="B1837"/>
          <cell r="C1837"/>
          <cell r="D1837"/>
          <cell r="E1837"/>
          <cell r="F1837"/>
          <cell r="G1837"/>
          <cell r="H1837"/>
          <cell r="I1837"/>
          <cell r="J1837"/>
          <cell r="K1837"/>
        </row>
        <row r="1838">
          <cell r="B1838"/>
          <cell r="C1838"/>
          <cell r="D1838"/>
          <cell r="E1838"/>
          <cell r="F1838"/>
          <cell r="G1838"/>
          <cell r="H1838"/>
          <cell r="I1838"/>
          <cell r="J1838"/>
          <cell r="K1838"/>
        </row>
        <row r="1839">
          <cell r="B1839"/>
          <cell r="C1839"/>
          <cell r="D1839"/>
          <cell r="E1839"/>
          <cell r="F1839"/>
          <cell r="G1839"/>
          <cell r="H1839"/>
          <cell r="I1839"/>
          <cell r="J1839"/>
          <cell r="K1839"/>
        </row>
        <row r="1840">
          <cell r="B1840"/>
          <cell r="C1840"/>
          <cell r="D1840"/>
          <cell r="E1840"/>
          <cell r="F1840"/>
          <cell r="G1840"/>
          <cell r="H1840"/>
          <cell r="I1840"/>
          <cell r="J1840"/>
          <cell r="K1840"/>
        </row>
        <row r="1841">
          <cell r="B1841"/>
          <cell r="C1841"/>
          <cell r="D1841"/>
          <cell r="E1841"/>
          <cell r="F1841"/>
          <cell r="G1841"/>
          <cell r="H1841"/>
          <cell r="I1841"/>
          <cell r="J1841"/>
          <cell r="K1841"/>
        </row>
        <row r="1842">
          <cell r="B1842"/>
          <cell r="C1842"/>
          <cell r="D1842"/>
          <cell r="E1842"/>
          <cell r="F1842"/>
          <cell r="G1842"/>
          <cell r="H1842"/>
          <cell r="I1842"/>
          <cell r="J1842"/>
          <cell r="K1842"/>
        </row>
        <row r="1843">
          <cell r="B1843"/>
          <cell r="C1843"/>
          <cell r="D1843"/>
          <cell r="E1843"/>
          <cell r="F1843"/>
          <cell r="G1843"/>
          <cell r="H1843"/>
          <cell r="I1843"/>
          <cell r="J1843"/>
          <cell r="K1843"/>
        </row>
        <row r="1844">
          <cell r="B1844"/>
          <cell r="C1844"/>
          <cell r="D1844"/>
          <cell r="E1844"/>
          <cell r="F1844"/>
          <cell r="G1844"/>
          <cell r="H1844"/>
          <cell r="I1844"/>
          <cell r="J1844"/>
          <cell r="K1844"/>
        </row>
        <row r="1845">
          <cell r="B1845"/>
          <cell r="C1845"/>
          <cell r="D1845"/>
          <cell r="E1845"/>
          <cell r="F1845"/>
          <cell r="G1845"/>
          <cell r="H1845"/>
          <cell r="I1845"/>
          <cell r="J1845"/>
          <cell r="K1845"/>
        </row>
        <row r="1846">
          <cell r="B1846"/>
          <cell r="C1846"/>
          <cell r="D1846"/>
          <cell r="E1846"/>
          <cell r="F1846"/>
          <cell r="G1846"/>
          <cell r="H1846"/>
          <cell r="I1846"/>
          <cell r="J1846"/>
          <cell r="K1846"/>
        </row>
        <row r="1847">
          <cell r="B1847"/>
          <cell r="C1847"/>
          <cell r="D1847"/>
          <cell r="E1847"/>
          <cell r="F1847"/>
          <cell r="G1847"/>
          <cell r="H1847"/>
          <cell r="I1847"/>
          <cell r="J1847"/>
          <cell r="K1847"/>
        </row>
        <row r="1848">
          <cell r="B1848"/>
          <cell r="C1848"/>
          <cell r="D1848"/>
          <cell r="E1848"/>
          <cell r="F1848"/>
          <cell r="G1848"/>
          <cell r="H1848"/>
          <cell r="I1848"/>
          <cell r="J1848"/>
          <cell r="K1848"/>
        </row>
        <row r="1849">
          <cell r="B1849"/>
          <cell r="C1849"/>
          <cell r="D1849"/>
          <cell r="E1849"/>
          <cell r="F1849"/>
          <cell r="G1849"/>
          <cell r="H1849"/>
          <cell r="I1849"/>
          <cell r="J1849"/>
          <cell r="K1849"/>
        </row>
        <row r="1850">
          <cell r="B1850"/>
          <cell r="C1850"/>
          <cell r="D1850"/>
          <cell r="E1850"/>
          <cell r="F1850"/>
          <cell r="G1850"/>
          <cell r="H1850"/>
          <cell r="I1850"/>
          <cell r="J1850"/>
          <cell r="K1850"/>
        </row>
        <row r="1851">
          <cell r="B1851"/>
          <cell r="C1851"/>
          <cell r="D1851"/>
          <cell r="E1851"/>
          <cell r="F1851"/>
          <cell r="G1851"/>
          <cell r="H1851"/>
          <cell r="I1851"/>
          <cell r="J1851"/>
          <cell r="K1851"/>
        </row>
        <row r="1852">
          <cell r="B1852"/>
          <cell r="C1852"/>
          <cell r="D1852"/>
          <cell r="E1852"/>
          <cell r="F1852"/>
          <cell r="G1852"/>
          <cell r="H1852"/>
          <cell r="I1852"/>
          <cell r="J1852"/>
          <cell r="K1852"/>
        </row>
        <row r="1853">
          <cell r="B1853"/>
          <cell r="C1853"/>
          <cell r="D1853"/>
          <cell r="E1853"/>
          <cell r="F1853"/>
          <cell r="G1853"/>
          <cell r="H1853"/>
          <cell r="I1853"/>
          <cell r="J1853"/>
          <cell r="K1853"/>
        </row>
        <row r="1854">
          <cell r="B1854"/>
          <cell r="C1854"/>
          <cell r="D1854"/>
          <cell r="E1854"/>
          <cell r="F1854"/>
          <cell r="G1854"/>
          <cell r="H1854"/>
          <cell r="I1854"/>
          <cell r="J1854"/>
          <cell r="K1854"/>
        </row>
        <row r="1855">
          <cell r="B1855"/>
          <cell r="C1855"/>
          <cell r="D1855"/>
          <cell r="E1855"/>
          <cell r="F1855"/>
          <cell r="G1855"/>
          <cell r="H1855"/>
          <cell r="I1855"/>
          <cell r="J1855"/>
          <cell r="K1855"/>
        </row>
        <row r="1856">
          <cell r="B1856"/>
          <cell r="C1856"/>
          <cell r="D1856"/>
          <cell r="E1856"/>
          <cell r="F1856"/>
          <cell r="G1856"/>
          <cell r="H1856"/>
          <cell r="I1856"/>
          <cell r="J1856"/>
          <cell r="K1856"/>
        </row>
        <row r="1857">
          <cell r="B1857"/>
          <cell r="C1857"/>
          <cell r="D1857"/>
          <cell r="E1857"/>
          <cell r="F1857"/>
          <cell r="G1857"/>
          <cell r="H1857"/>
          <cell r="I1857"/>
          <cell r="J1857"/>
          <cell r="K1857"/>
        </row>
        <row r="1858">
          <cell r="B1858"/>
          <cell r="C1858"/>
          <cell r="D1858"/>
          <cell r="E1858"/>
          <cell r="F1858"/>
          <cell r="G1858"/>
          <cell r="H1858"/>
          <cell r="I1858"/>
          <cell r="J1858"/>
          <cell r="K1858"/>
        </row>
        <row r="1859">
          <cell r="B1859"/>
          <cell r="C1859"/>
          <cell r="D1859"/>
          <cell r="E1859"/>
          <cell r="F1859"/>
          <cell r="G1859"/>
          <cell r="H1859"/>
          <cell r="I1859"/>
          <cell r="J1859"/>
          <cell r="K1859"/>
        </row>
        <row r="1860">
          <cell r="B1860"/>
          <cell r="C1860"/>
          <cell r="D1860"/>
          <cell r="E1860"/>
          <cell r="F1860"/>
          <cell r="G1860"/>
          <cell r="H1860"/>
          <cell r="I1860"/>
          <cell r="J1860"/>
          <cell r="K1860"/>
        </row>
        <row r="1861">
          <cell r="B1861"/>
          <cell r="C1861"/>
          <cell r="D1861"/>
          <cell r="E1861"/>
          <cell r="F1861"/>
          <cell r="G1861"/>
          <cell r="H1861"/>
          <cell r="I1861"/>
          <cell r="J1861"/>
          <cell r="K1861"/>
        </row>
        <row r="1862">
          <cell r="B1862"/>
          <cell r="C1862"/>
          <cell r="D1862"/>
          <cell r="E1862"/>
          <cell r="F1862"/>
          <cell r="G1862"/>
          <cell r="H1862"/>
          <cell r="I1862"/>
          <cell r="J1862"/>
          <cell r="K1862"/>
        </row>
        <row r="1863">
          <cell r="B1863"/>
          <cell r="C1863"/>
          <cell r="D1863"/>
          <cell r="E1863"/>
          <cell r="F1863"/>
          <cell r="G1863"/>
          <cell r="H1863"/>
          <cell r="I1863"/>
          <cell r="J1863"/>
          <cell r="K1863"/>
        </row>
        <row r="1864">
          <cell r="B1864"/>
          <cell r="C1864"/>
          <cell r="D1864"/>
          <cell r="E1864"/>
          <cell r="F1864"/>
          <cell r="G1864"/>
          <cell r="H1864"/>
          <cell r="I1864"/>
          <cell r="J1864"/>
          <cell r="K1864"/>
        </row>
        <row r="1865">
          <cell r="B1865"/>
          <cell r="C1865"/>
          <cell r="D1865"/>
          <cell r="E1865"/>
          <cell r="F1865"/>
          <cell r="G1865"/>
          <cell r="H1865"/>
          <cell r="I1865"/>
          <cell r="J1865"/>
          <cell r="K1865"/>
        </row>
        <row r="1866">
          <cell r="B1866"/>
          <cell r="C1866"/>
          <cell r="D1866"/>
          <cell r="E1866"/>
          <cell r="F1866"/>
          <cell r="G1866"/>
          <cell r="H1866"/>
          <cell r="I1866"/>
          <cell r="J1866"/>
          <cell r="K1866"/>
        </row>
        <row r="1867">
          <cell r="B1867"/>
          <cell r="C1867"/>
          <cell r="D1867"/>
          <cell r="E1867"/>
          <cell r="F1867"/>
          <cell r="G1867"/>
          <cell r="H1867"/>
          <cell r="I1867"/>
          <cell r="J1867"/>
          <cell r="K1867"/>
        </row>
        <row r="1868">
          <cell r="B1868"/>
          <cell r="C1868"/>
          <cell r="D1868"/>
          <cell r="E1868"/>
          <cell r="F1868"/>
          <cell r="G1868"/>
          <cell r="H1868"/>
          <cell r="I1868"/>
          <cell r="J1868"/>
          <cell r="K1868"/>
        </row>
        <row r="1869">
          <cell r="B1869"/>
          <cell r="C1869"/>
          <cell r="D1869"/>
          <cell r="E1869"/>
          <cell r="F1869"/>
          <cell r="G1869"/>
          <cell r="H1869"/>
          <cell r="I1869"/>
          <cell r="J1869"/>
          <cell r="K1869"/>
        </row>
        <row r="1870">
          <cell r="B1870"/>
          <cell r="C1870"/>
          <cell r="D1870"/>
          <cell r="E1870"/>
          <cell r="F1870"/>
          <cell r="G1870"/>
          <cell r="H1870"/>
          <cell r="I1870"/>
          <cell r="J1870"/>
          <cell r="K1870"/>
        </row>
        <row r="1871">
          <cell r="B1871"/>
          <cell r="C1871"/>
          <cell r="D1871"/>
          <cell r="E1871"/>
          <cell r="F1871"/>
          <cell r="G1871"/>
          <cell r="H1871"/>
          <cell r="I1871"/>
          <cell r="J1871"/>
          <cell r="K1871"/>
        </row>
        <row r="1872">
          <cell r="B1872"/>
          <cell r="C1872"/>
          <cell r="D1872"/>
          <cell r="E1872"/>
          <cell r="F1872"/>
          <cell r="G1872"/>
          <cell r="H1872"/>
          <cell r="I1872"/>
          <cell r="J1872"/>
          <cell r="K1872"/>
        </row>
        <row r="1873">
          <cell r="B1873"/>
          <cell r="C1873"/>
          <cell r="D1873"/>
          <cell r="E1873"/>
          <cell r="F1873"/>
          <cell r="G1873"/>
          <cell r="H1873"/>
          <cell r="I1873"/>
          <cell r="J1873"/>
          <cell r="K1873"/>
        </row>
        <row r="1874">
          <cell r="B1874"/>
          <cell r="C1874"/>
          <cell r="D1874"/>
          <cell r="E1874"/>
          <cell r="F1874"/>
          <cell r="G1874"/>
          <cell r="H1874"/>
          <cell r="I1874"/>
          <cell r="J1874"/>
          <cell r="K1874"/>
        </row>
        <row r="1875">
          <cell r="B1875"/>
          <cell r="C1875"/>
          <cell r="D1875"/>
          <cell r="E1875"/>
          <cell r="F1875"/>
          <cell r="G1875"/>
          <cell r="H1875"/>
          <cell r="I1875"/>
          <cell r="J1875"/>
          <cell r="K1875"/>
        </row>
        <row r="1876">
          <cell r="B1876"/>
          <cell r="C1876"/>
          <cell r="D1876"/>
          <cell r="E1876"/>
          <cell r="F1876"/>
          <cell r="G1876"/>
          <cell r="H1876"/>
          <cell r="I1876"/>
          <cell r="J1876"/>
          <cell r="K1876"/>
        </row>
        <row r="1877">
          <cell r="B1877"/>
          <cell r="C1877"/>
          <cell r="D1877"/>
          <cell r="E1877"/>
          <cell r="F1877"/>
          <cell r="G1877"/>
          <cell r="H1877"/>
          <cell r="I1877"/>
          <cell r="J1877"/>
          <cell r="K1877"/>
        </row>
        <row r="1878">
          <cell r="B1878"/>
          <cell r="C1878"/>
          <cell r="D1878"/>
          <cell r="E1878"/>
          <cell r="F1878"/>
          <cell r="G1878"/>
          <cell r="H1878"/>
          <cell r="I1878"/>
          <cell r="J1878"/>
          <cell r="K1878"/>
        </row>
        <row r="1879">
          <cell r="B1879"/>
          <cell r="C1879"/>
          <cell r="D1879"/>
          <cell r="E1879"/>
          <cell r="F1879"/>
          <cell r="G1879"/>
          <cell r="H1879"/>
          <cell r="I1879"/>
          <cell r="J1879"/>
          <cell r="K1879"/>
        </row>
        <row r="1880">
          <cell r="B1880"/>
          <cell r="C1880"/>
          <cell r="D1880"/>
          <cell r="E1880"/>
          <cell r="F1880"/>
          <cell r="G1880"/>
          <cell r="H1880"/>
          <cell r="I1880"/>
          <cell r="J1880"/>
          <cell r="K1880"/>
        </row>
        <row r="1881">
          <cell r="B1881"/>
          <cell r="C1881"/>
          <cell r="D1881"/>
          <cell r="E1881"/>
          <cell r="F1881"/>
          <cell r="G1881"/>
          <cell r="H1881"/>
          <cell r="I1881"/>
          <cell r="J1881"/>
          <cell r="K1881"/>
        </row>
        <row r="1882">
          <cell r="B1882"/>
          <cell r="C1882"/>
          <cell r="D1882"/>
          <cell r="E1882"/>
          <cell r="F1882"/>
          <cell r="G1882"/>
          <cell r="H1882"/>
          <cell r="I1882"/>
          <cell r="J1882"/>
          <cell r="K1882"/>
        </row>
        <row r="1883">
          <cell r="B1883"/>
          <cell r="C1883"/>
          <cell r="D1883"/>
          <cell r="E1883"/>
          <cell r="F1883"/>
          <cell r="G1883"/>
          <cell r="H1883"/>
          <cell r="I1883"/>
          <cell r="J1883"/>
          <cell r="K1883"/>
        </row>
        <row r="1884">
          <cell r="B1884"/>
          <cell r="C1884"/>
          <cell r="D1884"/>
          <cell r="E1884"/>
          <cell r="F1884"/>
          <cell r="G1884"/>
          <cell r="H1884"/>
          <cell r="I1884"/>
          <cell r="J1884"/>
          <cell r="K1884"/>
        </row>
        <row r="1885">
          <cell r="B1885"/>
          <cell r="C1885"/>
          <cell r="D1885"/>
          <cell r="E1885"/>
          <cell r="F1885"/>
          <cell r="G1885"/>
          <cell r="H1885"/>
          <cell r="I1885"/>
          <cell r="J1885"/>
          <cell r="K1885"/>
        </row>
        <row r="1886">
          <cell r="B1886"/>
          <cell r="C1886"/>
          <cell r="D1886"/>
          <cell r="E1886"/>
          <cell r="F1886"/>
          <cell r="G1886"/>
          <cell r="H1886"/>
          <cell r="I1886"/>
          <cell r="J1886"/>
          <cell r="K1886"/>
        </row>
        <row r="1887">
          <cell r="B1887"/>
          <cell r="C1887"/>
          <cell r="D1887"/>
          <cell r="E1887"/>
          <cell r="F1887"/>
          <cell r="G1887"/>
          <cell r="H1887"/>
          <cell r="I1887"/>
          <cell r="J1887"/>
          <cell r="K1887"/>
        </row>
        <row r="1888">
          <cell r="B1888"/>
          <cell r="C1888"/>
          <cell r="D1888"/>
          <cell r="E1888"/>
          <cell r="F1888"/>
          <cell r="G1888"/>
          <cell r="H1888"/>
          <cell r="I1888"/>
          <cell r="J1888"/>
          <cell r="K1888"/>
        </row>
        <row r="1889">
          <cell r="B1889"/>
          <cell r="C1889"/>
          <cell r="D1889"/>
          <cell r="E1889"/>
          <cell r="F1889"/>
          <cell r="G1889"/>
          <cell r="H1889"/>
          <cell r="I1889"/>
          <cell r="J1889"/>
          <cell r="K1889"/>
        </row>
        <row r="1890">
          <cell r="B1890"/>
          <cell r="C1890"/>
          <cell r="D1890"/>
          <cell r="E1890"/>
          <cell r="F1890"/>
          <cell r="G1890"/>
          <cell r="H1890"/>
          <cell r="I1890"/>
          <cell r="J1890"/>
          <cell r="K1890"/>
        </row>
        <row r="1891">
          <cell r="B1891"/>
          <cell r="C1891"/>
          <cell r="D1891"/>
          <cell r="E1891"/>
          <cell r="F1891"/>
          <cell r="G1891"/>
          <cell r="H1891"/>
          <cell r="I1891"/>
          <cell r="J1891"/>
          <cell r="K1891"/>
        </row>
        <row r="1892">
          <cell r="B1892"/>
          <cell r="C1892"/>
          <cell r="D1892"/>
          <cell r="E1892"/>
          <cell r="F1892"/>
          <cell r="G1892"/>
          <cell r="H1892"/>
          <cell r="I1892"/>
          <cell r="J1892"/>
          <cell r="K1892"/>
        </row>
        <row r="1893">
          <cell r="B1893"/>
          <cell r="C1893"/>
          <cell r="D1893"/>
          <cell r="E1893"/>
          <cell r="F1893"/>
          <cell r="G1893"/>
          <cell r="H1893"/>
          <cell r="I1893"/>
          <cell r="J1893"/>
          <cell r="K1893"/>
        </row>
        <row r="1894">
          <cell r="B1894"/>
          <cell r="C1894"/>
          <cell r="D1894"/>
          <cell r="E1894"/>
          <cell r="F1894"/>
          <cell r="G1894"/>
          <cell r="H1894"/>
          <cell r="I1894"/>
          <cell r="J1894"/>
          <cell r="K1894"/>
        </row>
        <row r="1895">
          <cell r="B1895"/>
          <cell r="C1895"/>
          <cell r="D1895"/>
          <cell r="E1895"/>
          <cell r="F1895"/>
          <cell r="G1895"/>
          <cell r="H1895"/>
          <cell r="I1895"/>
          <cell r="J1895"/>
          <cell r="K1895"/>
        </row>
        <row r="1896">
          <cell r="B1896"/>
          <cell r="C1896"/>
          <cell r="D1896"/>
          <cell r="E1896"/>
          <cell r="F1896"/>
          <cell r="G1896"/>
          <cell r="H1896"/>
          <cell r="I1896"/>
          <cell r="J1896"/>
          <cell r="K1896"/>
        </row>
        <row r="1897">
          <cell r="B1897"/>
          <cell r="C1897"/>
          <cell r="D1897"/>
          <cell r="E1897"/>
          <cell r="F1897"/>
          <cell r="G1897"/>
          <cell r="H1897"/>
          <cell r="I1897"/>
          <cell r="J1897"/>
          <cell r="K1897"/>
        </row>
        <row r="1898">
          <cell r="B1898"/>
          <cell r="C1898"/>
          <cell r="D1898"/>
          <cell r="E1898"/>
          <cell r="F1898"/>
          <cell r="G1898"/>
          <cell r="H1898"/>
          <cell r="I1898"/>
          <cell r="J1898"/>
          <cell r="K1898"/>
        </row>
        <row r="1899">
          <cell r="B1899"/>
          <cell r="C1899"/>
          <cell r="D1899"/>
          <cell r="E1899"/>
          <cell r="F1899"/>
          <cell r="G1899"/>
          <cell r="H1899"/>
          <cell r="I1899"/>
          <cell r="J1899"/>
          <cell r="K1899"/>
        </row>
        <row r="1900">
          <cell r="B1900"/>
          <cell r="C1900"/>
          <cell r="D1900"/>
          <cell r="E1900"/>
          <cell r="F1900"/>
          <cell r="G1900"/>
          <cell r="H1900"/>
          <cell r="I1900"/>
          <cell r="J1900"/>
          <cell r="K1900"/>
        </row>
        <row r="1901">
          <cell r="B1901"/>
          <cell r="C1901"/>
          <cell r="D1901"/>
          <cell r="E1901"/>
          <cell r="F1901"/>
          <cell r="G1901"/>
          <cell r="H1901"/>
          <cell r="I1901"/>
          <cell r="J1901"/>
          <cell r="K1901"/>
        </row>
        <row r="1902">
          <cell r="B1902"/>
          <cell r="C1902"/>
          <cell r="D1902"/>
          <cell r="E1902"/>
          <cell r="F1902"/>
          <cell r="G1902"/>
          <cell r="H1902"/>
          <cell r="I1902"/>
          <cell r="J1902"/>
          <cell r="K1902"/>
        </row>
        <row r="1903">
          <cell r="B1903"/>
          <cell r="C1903"/>
          <cell r="D1903"/>
          <cell r="E1903"/>
          <cell r="F1903"/>
          <cell r="G1903"/>
          <cell r="H1903"/>
          <cell r="I1903"/>
          <cell r="J1903"/>
          <cell r="K1903"/>
        </row>
        <row r="1904">
          <cell r="B1904"/>
          <cell r="C1904"/>
          <cell r="D1904"/>
          <cell r="E1904"/>
          <cell r="F1904"/>
          <cell r="G1904"/>
          <cell r="H1904"/>
          <cell r="I1904"/>
          <cell r="J1904"/>
          <cell r="K1904"/>
        </row>
        <row r="1905">
          <cell r="B1905"/>
          <cell r="C1905"/>
          <cell r="D1905"/>
          <cell r="E1905"/>
          <cell r="F1905"/>
          <cell r="G1905"/>
          <cell r="H1905"/>
          <cell r="I1905"/>
          <cell r="J1905"/>
          <cell r="K1905"/>
        </row>
        <row r="1906">
          <cell r="B1906"/>
          <cell r="C1906"/>
          <cell r="D1906"/>
          <cell r="E1906"/>
          <cell r="F1906"/>
          <cell r="G1906"/>
          <cell r="H1906"/>
          <cell r="I1906"/>
          <cell r="J1906"/>
          <cell r="K1906"/>
        </row>
        <row r="1907">
          <cell r="B1907"/>
          <cell r="C1907"/>
          <cell r="D1907"/>
          <cell r="E1907"/>
          <cell r="F1907"/>
          <cell r="G1907"/>
          <cell r="H1907"/>
          <cell r="I1907"/>
          <cell r="J1907"/>
          <cell r="K1907"/>
        </row>
        <row r="1908">
          <cell r="B1908"/>
          <cell r="C1908"/>
          <cell r="D1908"/>
          <cell r="E1908"/>
          <cell r="F1908"/>
          <cell r="G1908"/>
          <cell r="H1908"/>
          <cell r="I1908"/>
          <cell r="J1908"/>
          <cell r="K1908"/>
        </row>
        <row r="1909">
          <cell r="B1909"/>
          <cell r="C1909"/>
          <cell r="D1909"/>
          <cell r="E1909"/>
          <cell r="F1909"/>
          <cell r="G1909"/>
          <cell r="H1909"/>
          <cell r="I1909"/>
          <cell r="J1909"/>
          <cell r="K1909"/>
        </row>
        <row r="1910">
          <cell r="B1910"/>
          <cell r="C1910"/>
          <cell r="D1910"/>
          <cell r="E1910"/>
          <cell r="F1910"/>
          <cell r="G1910"/>
          <cell r="H1910"/>
          <cell r="I1910"/>
          <cell r="J1910"/>
          <cell r="K1910"/>
        </row>
        <row r="1911">
          <cell r="B1911"/>
          <cell r="C1911"/>
          <cell r="D1911"/>
          <cell r="E1911"/>
          <cell r="F1911"/>
          <cell r="G1911"/>
          <cell r="H1911"/>
          <cell r="I1911"/>
          <cell r="J1911"/>
          <cell r="K1911"/>
        </row>
        <row r="1912">
          <cell r="B1912"/>
          <cell r="C1912"/>
          <cell r="D1912"/>
          <cell r="E1912"/>
          <cell r="F1912"/>
          <cell r="G1912"/>
          <cell r="H1912"/>
          <cell r="I1912"/>
          <cell r="J1912"/>
          <cell r="K1912"/>
        </row>
        <row r="1913">
          <cell r="B1913"/>
          <cell r="C1913"/>
          <cell r="D1913"/>
          <cell r="E1913"/>
          <cell r="F1913"/>
          <cell r="G1913"/>
          <cell r="H1913"/>
          <cell r="I1913"/>
          <cell r="J1913"/>
          <cell r="K1913"/>
        </row>
        <row r="1914">
          <cell r="B1914"/>
          <cell r="C1914"/>
          <cell r="D1914"/>
          <cell r="E1914"/>
          <cell r="F1914"/>
          <cell r="G1914"/>
          <cell r="H1914"/>
          <cell r="I1914"/>
          <cell r="J1914"/>
          <cell r="K1914"/>
        </row>
        <row r="1915">
          <cell r="B1915"/>
          <cell r="C1915"/>
          <cell r="D1915"/>
          <cell r="E1915"/>
          <cell r="F1915"/>
          <cell r="G1915"/>
          <cell r="H1915"/>
          <cell r="I1915"/>
          <cell r="J1915"/>
          <cell r="K1915"/>
        </row>
        <row r="1916">
          <cell r="B1916"/>
          <cell r="C1916"/>
          <cell r="D1916"/>
          <cell r="E1916"/>
          <cell r="F1916"/>
          <cell r="G1916"/>
          <cell r="H1916"/>
          <cell r="I1916"/>
          <cell r="J1916"/>
          <cell r="K1916"/>
        </row>
        <row r="1917">
          <cell r="B1917"/>
          <cell r="C1917"/>
          <cell r="D1917"/>
          <cell r="E1917"/>
          <cell r="F1917"/>
          <cell r="G1917"/>
          <cell r="H1917"/>
          <cell r="I1917"/>
          <cell r="J1917"/>
          <cell r="K1917"/>
        </row>
        <row r="1918">
          <cell r="B1918"/>
          <cell r="C1918"/>
          <cell r="D1918"/>
          <cell r="E1918"/>
          <cell r="F1918"/>
          <cell r="G1918"/>
          <cell r="H1918"/>
          <cell r="I1918"/>
          <cell r="J1918"/>
          <cell r="K1918"/>
        </row>
        <row r="1919">
          <cell r="B1919"/>
          <cell r="C1919"/>
          <cell r="D1919"/>
          <cell r="E1919"/>
          <cell r="F1919"/>
          <cell r="G1919"/>
          <cell r="H1919"/>
          <cell r="I1919"/>
          <cell r="J1919"/>
          <cell r="K1919"/>
        </row>
        <row r="1920">
          <cell r="B1920"/>
          <cell r="C1920"/>
          <cell r="D1920"/>
          <cell r="E1920"/>
          <cell r="F1920"/>
          <cell r="G1920"/>
          <cell r="H1920"/>
          <cell r="I1920"/>
          <cell r="J1920"/>
          <cell r="K1920"/>
        </row>
        <row r="1921">
          <cell r="B1921"/>
          <cell r="C1921"/>
          <cell r="D1921"/>
          <cell r="E1921"/>
          <cell r="F1921"/>
          <cell r="G1921"/>
          <cell r="H1921"/>
          <cell r="I1921"/>
          <cell r="J1921"/>
          <cell r="K1921"/>
        </row>
        <row r="1922">
          <cell r="B1922"/>
          <cell r="C1922"/>
          <cell r="D1922"/>
          <cell r="E1922"/>
          <cell r="F1922"/>
          <cell r="G1922"/>
          <cell r="H1922"/>
          <cell r="I1922"/>
          <cell r="J1922"/>
          <cell r="K1922"/>
        </row>
        <row r="1923">
          <cell r="B1923"/>
          <cell r="C1923"/>
          <cell r="D1923"/>
          <cell r="E1923"/>
          <cell r="F1923"/>
          <cell r="G1923"/>
          <cell r="H1923"/>
          <cell r="I1923"/>
          <cell r="J1923"/>
          <cell r="K1923"/>
        </row>
        <row r="1924">
          <cell r="B1924"/>
          <cell r="C1924"/>
          <cell r="D1924"/>
          <cell r="E1924"/>
          <cell r="F1924"/>
          <cell r="G1924"/>
          <cell r="H1924"/>
          <cell r="I1924"/>
          <cell r="J1924"/>
          <cell r="K1924"/>
        </row>
        <row r="1925">
          <cell r="B1925"/>
          <cell r="C1925"/>
          <cell r="D1925"/>
          <cell r="E1925"/>
          <cell r="F1925"/>
          <cell r="G1925"/>
          <cell r="H1925"/>
          <cell r="I1925"/>
          <cell r="J1925"/>
          <cell r="K1925"/>
        </row>
        <row r="1926">
          <cell r="B1926"/>
          <cell r="C1926"/>
          <cell r="D1926"/>
          <cell r="E1926"/>
          <cell r="F1926"/>
          <cell r="G1926"/>
          <cell r="H1926"/>
          <cell r="I1926"/>
          <cell r="J1926"/>
          <cell r="K1926"/>
        </row>
        <row r="1927">
          <cell r="B1927"/>
          <cell r="C1927"/>
          <cell r="D1927"/>
          <cell r="E1927"/>
          <cell r="F1927"/>
          <cell r="G1927"/>
          <cell r="H1927"/>
          <cell r="I1927"/>
          <cell r="J1927"/>
          <cell r="K1927"/>
        </row>
        <row r="1928">
          <cell r="B1928"/>
          <cell r="C1928"/>
          <cell r="D1928"/>
          <cell r="E1928"/>
          <cell r="F1928"/>
          <cell r="G1928"/>
          <cell r="H1928"/>
          <cell r="I1928"/>
          <cell r="J1928"/>
          <cell r="K1928"/>
        </row>
        <row r="1929">
          <cell r="B1929"/>
          <cell r="C1929"/>
          <cell r="D1929"/>
          <cell r="E1929"/>
          <cell r="F1929"/>
          <cell r="G1929"/>
          <cell r="H1929"/>
          <cell r="I1929"/>
          <cell r="J1929"/>
          <cell r="K1929"/>
        </row>
        <row r="1930">
          <cell r="B1930"/>
          <cell r="C1930"/>
          <cell r="D1930"/>
          <cell r="E1930"/>
          <cell r="F1930"/>
          <cell r="G1930"/>
          <cell r="H1930"/>
          <cell r="I1930"/>
          <cell r="J1930"/>
          <cell r="K1930"/>
        </row>
        <row r="1931">
          <cell r="B1931"/>
          <cell r="C1931"/>
          <cell r="D1931"/>
          <cell r="E1931"/>
          <cell r="F1931"/>
          <cell r="G1931"/>
          <cell r="H1931"/>
          <cell r="I1931"/>
          <cell r="J1931"/>
          <cell r="K1931"/>
        </row>
        <row r="1932">
          <cell r="B1932"/>
          <cell r="C1932"/>
          <cell r="D1932"/>
          <cell r="E1932"/>
          <cell r="F1932"/>
          <cell r="G1932"/>
          <cell r="H1932"/>
          <cell r="I1932"/>
          <cell r="J1932"/>
          <cell r="K1932"/>
        </row>
        <row r="1933">
          <cell r="B1933"/>
          <cell r="C1933"/>
          <cell r="D1933"/>
          <cell r="E1933"/>
          <cell r="F1933"/>
          <cell r="G1933"/>
          <cell r="H1933"/>
          <cell r="I1933"/>
          <cell r="J1933"/>
          <cell r="K1933"/>
        </row>
        <row r="1934">
          <cell r="B1934"/>
          <cell r="C1934"/>
          <cell r="D1934"/>
          <cell r="E1934"/>
          <cell r="F1934"/>
          <cell r="G1934"/>
          <cell r="H1934"/>
          <cell r="I1934"/>
          <cell r="J1934"/>
          <cell r="K1934"/>
        </row>
        <row r="1935">
          <cell r="B1935"/>
          <cell r="C1935"/>
          <cell r="D1935"/>
          <cell r="E1935"/>
          <cell r="F1935"/>
          <cell r="G1935"/>
          <cell r="H1935"/>
          <cell r="I1935"/>
          <cell r="J1935"/>
          <cell r="K1935"/>
        </row>
        <row r="1936">
          <cell r="B1936"/>
          <cell r="C1936"/>
          <cell r="D1936"/>
          <cell r="E1936"/>
          <cell r="F1936"/>
          <cell r="G1936"/>
          <cell r="H1936"/>
          <cell r="I1936"/>
          <cell r="J1936"/>
          <cell r="K1936"/>
        </row>
        <row r="1937">
          <cell r="B1937"/>
          <cell r="C1937"/>
          <cell r="D1937"/>
          <cell r="E1937"/>
          <cell r="F1937"/>
          <cell r="G1937"/>
          <cell r="H1937"/>
          <cell r="I1937"/>
          <cell r="J1937"/>
          <cell r="K1937"/>
        </row>
        <row r="1938">
          <cell r="B1938"/>
          <cell r="C1938"/>
          <cell r="D1938"/>
          <cell r="E1938"/>
          <cell r="F1938"/>
          <cell r="G1938"/>
          <cell r="H1938"/>
          <cell r="I1938"/>
          <cell r="J1938"/>
          <cell r="K1938"/>
        </row>
        <row r="1939">
          <cell r="B1939"/>
          <cell r="C1939"/>
          <cell r="D1939"/>
          <cell r="E1939"/>
          <cell r="F1939"/>
          <cell r="G1939"/>
          <cell r="H1939"/>
          <cell r="I1939"/>
          <cell r="J1939"/>
          <cell r="K1939"/>
        </row>
        <row r="1940">
          <cell r="B1940"/>
          <cell r="C1940"/>
          <cell r="D1940"/>
          <cell r="E1940"/>
          <cell r="F1940"/>
          <cell r="G1940"/>
          <cell r="H1940"/>
          <cell r="I1940"/>
          <cell r="J1940"/>
          <cell r="K1940"/>
        </row>
        <row r="1941">
          <cell r="B1941"/>
          <cell r="C1941"/>
          <cell r="D1941"/>
          <cell r="E1941"/>
          <cell r="F1941"/>
          <cell r="G1941"/>
          <cell r="H1941"/>
          <cell r="I1941"/>
          <cell r="J1941"/>
          <cell r="K1941"/>
        </row>
        <row r="1942">
          <cell r="B1942"/>
          <cell r="C1942"/>
          <cell r="D1942"/>
          <cell r="E1942"/>
          <cell r="F1942"/>
          <cell r="G1942"/>
          <cell r="H1942"/>
          <cell r="I1942"/>
          <cell r="J1942"/>
          <cell r="K1942"/>
        </row>
        <row r="1943">
          <cell r="B1943"/>
          <cell r="C1943"/>
          <cell r="D1943"/>
          <cell r="E1943"/>
          <cell r="F1943"/>
          <cell r="G1943"/>
          <cell r="H1943"/>
          <cell r="I1943"/>
          <cell r="J1943"/>
          <cell r="K1943"/>
        </row>
        <row r="1944">
          <cell r="B1944"/>
          <cell r="C1944"/>
          <cell r="D1944"/>
          <cell r="E1944"/>
          <cell r="F1944"/>
          <cell r="G1944"/>
          <cell r="H1944"/>
          <cell r="I1944"/>
          <cell r="J1944"/>
          <cell r="K1944"/>
        </row>
        <row r="1945">
          <cell r="B1945"/>
          <cell r="C1945"/>
          <cell r="D1945"/>
          <cell r="E1945"/>
          <cell r="F1945"/>
          <cell r="G1945"/>
          <cell r="H1945"/>
          <cell r="I1945"/>
          <cell r="J1945"/>
          <cell r="K1945"/>
        </row>
        <row r="1946">
          <cell r="B1946"/>
          <cell r="C1946"/>
          <cell r="D1946"/>
          <cell r="E1946"/>
          <cell r="F1946"/>
          <cell r="G1946"/>
          <cell r="H1946"/>
          <cell r="I1946"/>
          <cell r="J1946"/>
          <cell r="K1946"/>
        </row>
        <row r="1947">
          <cell r="B1947"/>
          <cell r="C1947"/>
          <cell r="D1947"/>
          <cell r="E1947"/>
          <cell r="F1947"/>
          <cell r="G1947"/>
          <cell r="H1947"/>
          <cell r="I1947"/>
          <cell r="J1947"/>
          <cell r="K1947"/>
        </row>
        <row r="1948">
          <cell r="B1948"/>
          <cell r="C1948"/>
          <cell r="D1948"/>
          <cell r="E1948"/>
          <cell r="F1948"/>
          <cell r="G1948"/>
          <cell r="H1948"/>
          <cell r="I1948"/>
          <cell r="J1948"/>
          <cell r="K1948"/>
        </row>
        <row r="1949">
          <cell r="B1949"/>
          <cell r="C1949"/>
          <cell r="D1949"/>
          <cell r="E1949"/>
          <cell r="F1949"/>
          <cell r="G1949"/>
          <cell r="H1949"/>
          <cell r="I1949"/>
          <cell r="J1949"/>
          <cell r="K1949"/>
        </row>
        <row r="1950">
          <cell r="B1950"/>
          <cell r="C1950"/>
          <cell r="D1950"/>
          <cell r="E1950"/>
          <cell r="F1950"/>
          <cell r="G1950"/>
          <cell r="H1950"/>
          <cell r="I1950"/>
          <cell r="J1950"/>
          <cell r="K1950"/>
        </row>
        <row r="1951">
          <cell r="B1951"/>
          <cell r="C1951"/>
          <cell r="D1951"/>
          <cell r="E1951"/>
          <cell r="F1951"/>
          <cell r="G1951"/>
          <cell r="H1951"/>
          <cell r="I1951"/>
          <cell r="J1951"/>
          <cell r="K1951"/>
        </row>
        <row r="1952">
          <cell r="B1952"/>
          <cell r="C1952"/>
          <cell r="D1952"/>
          <cell r="E1952"/>
          <cell r="F1952"/>
          <cell r="G1952"/>
          <cell r="H1952"/>
          <cell r="I1952"/>
          <cell r="J1952"/>
          <cell r="K1952"/>
        </row>
        <row r="1953">
          <cell r="B1953"/>
          <cell r="C1953"/>
          <cell r="D1953"/>
          <cell r="E1953"/>
          <cell r="F1953"/>
          <cell r="G1953"/>
          <cell r="H1953"/>
          <cell r="I1953"/>
          <cell r="J1953"/>
          <cell r="K1953"/>
        </row>
        <row r="1954">
          <cell r="B1954"/>
          <cell r="C1954"/>
          <cell r="D1954"/>
          <cell r="E1954"/>
          <cell r="F1954"/>
          <cell r="G1954"/>
          <cell r="H1954"/>
          <cell r="I1954"/>
          <cell r="J1954"/>
          <cell r="K1954"/>
        </row>
        <row r="1955">
          <cell r="B1955"/>
          <cell r="C1955"/>
          <cell r="D1955"/>
          <cell r="E1955"/>
          <cell r="F1955"/>
          <cell r="G1955"/>
          <cell r="H1955"/>
          <cell r="I1955"/>
          <cell r="J1955"/>
          <cell r="K1955"/>
        </row>
        <row r="1956">
          <cell r="B1956"/>
          <cell r="C1956"/>
          <cell r="D1956"/>
          <cell r="E1956"/>
          <cell r="F1956"/>
          <cell r="G1956"/>
          <cell r="H1956"/>
          <cell r="I1956"/>
          <cell r="J1956"/>
          <cell r="K1956"/>
        </row>
        <row r="1957">
          <cell r="B1957"/>
          <cell r="C1957"/>
          <cell r="D1957"/>
          <cell r="E1957"/>
          <cell r="F1957"/>
          <cell r="G1957"/>
          <cell r="H1957"/>
          <cell r="I1957"/>
          <cell r="J1957"/>
          <cell r="K1957"/>
        </row>
        <row r="1958">
          <cell r="B1958"/>
          <cell r="C1958"/>
          <cell r="D1958"/>
          <cell r="E1958"/>
          <cell r="F1958"/>
          <cell r="G1958"/>
          <cell r="H1958"/>
          <cell r="I1958"/>
          <cell r="J1958"/>
          <cell r="K1958"/>
        </row>
        <row r="1959">
          <cell r="B1959"/>
          <cell r="C1959"/>
          <cell r="D1959"/>
          <cell r="E1959"/>
          <cell r="F1959"/>
          <cell r="G1959"/>
          <cell r="H1959"/>
          <cell r="I1959"/>
          <cell r="J1959"/>
          <cell r="K1959"/>
        </row>
        <row r="1960">
          <cell r="B1960"/>
          <cell r="C1960"/>
          <cell r="D1960"/>
          <cell r="E1960"/>
          <cell r="F1960"/>
          <cell r="G1960"/>
          <cell r="H1960"/>
          <cell r="I1960"/>
          <cell r="J1960"/>
          <cell r="K1960"/>
        </row>
        <row r="1961">
          <cell r="B1961"/>
          <cell r="C1961"/>
          <cell r="D1961"/>
          <cell r="E1961"/>
          <cell r="F1961"/>
          <cell r="G1961"/>
          <cell r="H1961"/>
          <cell r="I1961"/>
          <cell r="J1961"/>
          <cell r="K1961"/>
        </row>
        <row r="1962">
          <cell r="B1962"/>
          <cell r="C1962"/>
          <cell r="D1962"/>
          <cell r="E1962"/>
          <cell r="F1962"/>
          <cell r="G1962"/>
          <cell r="H1962"/>
          <cell r="I1962"/>
          <cell r="J1962"/>
          <cell r="K1962"/>
        </row>
        <row r="1963">
          <cell r="B1963"/>
          <cell r="C1963"/>
          <cell r="D1963"/>
          <cell r="E1963"/>
          <cell r="F1963"/>
          <cell r="G1963"/>
          <cell r="H1963"/>
          <cell r="I1963"/>
          <cell r="J1963"/>
          <cell r="K1963"/>
        </row>
        <row r="1964">
          <cell r="B1964"/>
          <cell r="C1964"/>
          <cell r="D1964"/>
          <cell r="E1964"/>
          <cell r="F1964"/>
          <cell r="G1964"/>
          <cell r="H1964"/>
          <cell r="I1964"/>
          <cell r="J1964"/>
          <cell r="K1964"/>
        </row>
        <row r="1965">
          <cell r="B1965"/>
          <cell r="C1965"/>
          <cell r="D1965"/>
          <cell r="E1965"/>
          <cell r="F1965"/>
          <cell r="G1965"/>
          <cell r="H1965"/>
          <cell r="I1965"/>
          <cell r="J1965"/>
          <cell r="K1965"/>
        </row>
        <row r="1966">
          <cell r="B1966"/>
          <cell r="C1966"/>
          <cell r="D1966"/>
          <cell r="E1966"/>
          <cell r="F1966"/>
          <cell r="G1966"/>
          <cell r="H1966"/>
          <cell r="I1966"/>
          <cell r="J1966"/>
          <cell r="K1966"/>
        </row>
        <row r="1967">
          <cell r="B1967"/>
          <cell r="C1967"/>
          <cell r="D1967"/>
          <cell r="E1967"/>
          <cell r="F1967"/>
          <cell r="G1967"/>
          <cell r="H1967"/>
          <cell r="I1967"/>
          <cell r="J1967"/>
          <cell r="K1967"/>
        </row>
        <row r="1968">
          <cell r="B1968"/>
          <cell r="C1968"/>
          <cell r="D1968"/>
          <cell r="E1968"/>
          <cell r="F1968"/>
          <cell r="G1968"/>
          <cell r="H1968"/>
          <cell r="I1968"/>
          <cell r="J1968"/>
          <cell r="K1968"/>
        </row>
        <row r="1969">
          <cell r="B1969"/>
          <cell r="C1969"/>
          <cell r="D1969"/>
          <cell r="E1969"/>
          <cell r="F1969"/>
          <cell r="G1969"/>
          <cell r="H1969"/>
          <cell r="I1969"/>
          <cell r="J1969"/>
          <cell r="K1969"/>
        </row>
        <row r="1970">
          <cell r="B1970"/>
          <cell r="C1970"/>
          <cell r="D1970"/>
          <cell r="E1970"/>
          <cell r="F1970"/>
          <cell r="G1970"/>
          <cell r="H1970"/>
          <cell r="I1970"/>
          <cell r="J1970"/>
          <cell r="K1970"/>
        </row>
        <row r="1971">
          <cell r="B1971"/>
          <cell r="C1971"/>
          <cell r="D1971"/>
          <cell r="E1971"/>
          <cell r="F1971"/>
          <cell r="G1971"/>
          <cell r="H1971"/>
          <cell r="I1971"/>
          <cell r="J1971"/>
          <cell r="K1971"/>
        </row>
        <row r="1972">
          <cell r="B1972"/>
          <cell r="C1972"/>
          <cell r="D1972"/>
          <cell r="E1972"/>
          <cell r="F1972"/>
          <cell r="G1972"/>
          <cell r="H1972"/>
          <cell r="I1972"/>
          <cell r="J1972"/>
          <cell r="K1972"/>
        </row>
        <row r="1973">
          <cell r="B1973"/>
          <cell r="C1973"/>
          <cell r="D1973"/>
          <cell r="E1973"/>
          <cell r="F1973"/>
          <cell r="G1973"/>
          <cell r="H1973"/>
          <cell r="I1973"/>
          <cell r="J1973"/>
          <cell r="K1973"/>
        </row>
        <row r="1974">
          <cell r="B1974"/>
          <cell r="C1974"/>
          <cell r="D1974"/>
          <cell r="E1974"/>
          <cell r="F1974"/>
          <cell r="G1974"/>
          <cell r="H1974"/>
          <cell r="I1974"/>
          <cell r="J1974"/>
          <cell r="K1974"/>
        </row>
        <row r="1975">
          <cell r="B1975"/>
          <cell r="C1975"/>
          <cell r="D1975"/>
          <cell r="E1975"/>
          <cell r="F1975"/>
          <cell r="G1975"/>
          <cell r="H1975"/>
          <cell r="I1975"/>
          <cell r="J1975"/>
          <cell r="K1975"/>
        </row>
        <row r="1976">
          <cell r="B1976"/>
          <cell r="C1976"/>
          <cell r="D1976"/>
          <cell r="E1976"/>
          <cell r="F1976"/>
          <cell r="G1976"/>
          <cell r="H1976"/>
          <cell r="I1976"/>
          <cell r="J1976"/>
          <cell r="K1976"/>
        </row>
        <row r="1977">
          <cell r="B1977"/>
          <cell r="C1977"/>
          <cell r="D1977"/>
          <cell r="E1977"/>
          <cell r="F1977"/>
          <cell r="G1977"/>
          <cell r="H1977"/>
          <cell r="I1977"/>
          <cell r="J1977"/>
          <cell r="K1977"/>
        </row>
        <row r="1978">
          <cell r="B1978"/>
          <cell r="C1978"/>
          <cell r="D1978"/>
          <cell r="E1978"/>
          <cell r="F1978"/>
          <cell r="G1978"/>
          <cell r="H1978"/>
          <cell r="I1978"/>
          <cell r="J1978"/>
          <cell r="K1978"/>
        </row>
        <row r="1979">
          <cell r="B1979"/>
          <cell r="C1979"/>
          <cell r="D1979"/>
          <cell r="E1979"/>
          <cell r="F1979"/>
          <cell r="G1979"/>
          <cell r="H1979"/>
          <cell r="I1979"/>
          <cell r="J1979"/>
          <cell r="K1979"/>
        </row>
        <row r="1980">
          <cell r="B1980"/>
          <cell r="C1980"/>
          <cell r="D1980"/>
          <cell r="E1980"/>
          <cell r="F1980"/>
          <cell r="G1980"/>
          <cell r="H1980"/>
          <cell r="I1980"/>
          <cell r="J1980"/>
          <cell r="K1980"/>
        </row>
        <row r="1981">
          <cell r="B1981"/>
          <cell r="C1981"/>
          <cell r="D1981"/>
          <cell r="E1981"/>
          <cell r="F1981"/>
          <cell r="G1981"/>
          <cell r="H1981"/>
          <cell r="I1981"/>
          <cell r="J1981"/>
          <cell r="K1981"/>
        </row>
        <row r="1982">
          <cell r="B1982"/>
          <cell r="C1982"/>
          <cell r="D1982"/>
          <cell r="E1982"/>
          <cell r="F1982"/>
          <cell r="G1982"/>
          <cell r="H1982"/>
          <cell r="I1982"/>
          <cell r="J1982"/>
          <cell r="K1982"/>
        </row>
        <row r="1983">
          <cell r="B1983"/>
          <cell r="C1983"/>
          <cell r="D1983"/>
          <cell r="E1983"/>
          <cell r="F1983"/>
          <cell r="G1983"/>
          <cell r="H1983"/>
          <cell r="I1983"/>
          <cell r="J1983"/>
          <cell r="K1983"/>
        </row>
        <row r="1984">
          <cell r="B1984"/>
          <cell r="C1984"/>
          <cell r="D1984"/>
          <cell r="E1984"/>
          <cell r="F1984"/>
          <cell r="G1984"/>
          <cell r="H1984"/>
          <cell r="I1984"/>
          <cell r="J1984"/>
          <cell r="K1984"/>
        </row>
        <row r="1985">
          <cell r="B1985"/>
          <cell r="C1985"/>
          <cell r="D1985"/>
          <cell r="E1985"/>
          <cell r="F1985"/>
          <cell r="G1985"/>
          <cell r="H1985"/>
          <cell r="I1985"/>
          <cell r="J1985"/>
          <cell r="K1985"/>
        </row>
        <row r="1986">
          <cell r="B1986"/>
          <cell r="C1986"/>
          <cell r="D1986"/>
          <cell r="E1986"/>
          <cell r="F1986"/>
          <cell r="G1986"/>
          <cell r="H1986"/>
          <cell r="I1986"/>
          <cell r="J1986"/>
          <cell r="K1986"/>
        </row>
        <row r="1987">
          <cell r="B1987"/>
          <cell r="C1987"/>
          <cell r="D1987"/>
          <cell r="E1987"/>
          <cell r="F1987"/>
          <cell r="G1987"/>
          <cell r="H1987"/>
          <cell r="I1987"/>
          <cell r="J1987"/>
          <cell r="K1987"/>
        </row>
        <row r="1988">
          <cell r="B1988"/>
          <cell r="C1988"/>
          <cell r="D1988"/>
          <cell r="E1988"/>
          <cell r="F1988"/>
          <cell r="G1988"/>
          <cell r="H1988"/>
          <cell r="I1988"/>
          <cell r="J1988"/>
          <cell r="K1988"/>
        </row>
        <row r="1989">
          <cell r="B1989"/>
          <cell r="C1989"/>
          <cell r="D1989"/>
          <cell r="E1989"/>
          <cell r="F1989"/>
          <cell r="G1989"/>
          <cell r="H1989"/>
          <cell r="I1989"/>
          <cell r="J1989"/>
          <cell r="K1989"/>
        </row>
        <row r="1990">
          <cell r="B1990"/>
          <cell r="C1990"/>
          <cell r="D1990"/>
          <cell r="E1990"/>
          <cell r="F1990"/>
          <cell r="G1990"/>
          <cell r="H1990"/>
          <cell r="I1990"/>
          <cell r="J1990"/>
          <cell r="K1990"/>
        </row>
        <row r="1991">
          <cell r="B1991"/>
          <cell r="C1991"/>
          <cell r="D1991"/>
          <cell r="E1991"/>
          <cell r="F1991"/>
          <cell r="G1991"/>
          <cell r="H1991"/>
          <cell r="I1991"/>
          <cell r="J1991"/>
          <cell r="K1991"/>
        </row>
        <row r="1992">
          <cell r="B1992"/>
          <cell r="C1992"/>
          <cell r="D1992"/>
          <cell r="E1992"/>
          <cell r="F1992"/>
          <cell r="G1992"/>
          <cell r="H1992"/>
          <cell r="I1992"/>
          <cell r="J1992"/>
          <cell r="K1992"/>
        </row>
        <row r="1993">
          <cell r="B1993"/>
          <cell r="C1993"/>
          <cell r="D1993"/>
          <cell r="E1993"/>
          <cell r="F1993"/>
          <cell r="G1993"/>
          <cell r="H1993"/>
          <cell r="I1993"/>
          <cell r="J1993"/>
          <cell r="K1993"/>
        </row>
        <row r="1994">
          <cell r="B1994"/>
          <cell r="C1994"/>
          <cell r="D1994"/>
          <cell r="E1994"/>
          <cell r="F1994"/>
          <cell r="G1994"/>
          <cell r="H1994"/>
          <cell r="I1994"/>
          <cell r="J1994"/>
          <cell r="K1994"/>
        </row>
        <row r="1995">
          <cell r="B1995"/>
          <cell r="C1995"/>
          <cell r="D1995"/>
          <cell r="E1995"/>
          <cell r="F1995"/>
          <cell r="G1995"/>
          <cell r="H1995"/>
          <cell r="I1995"/>
          <cell r="J1995"/>
          <cell r="K1995"/>
        </row>
        <row r="1996">
          <cell r="B1996"/>
          <cell r="C1996"/>
          <cell r="D1996"/>
          <cell r="E1996"/>
          <cell r="F1996"/>
          <cell r="G1996"/>
          <cell r="H1996"/>
          <cell r="I1996"/>
          <cell r="J1996"/>
          <cell r="K1996"/>
        </row>
        <row r="1997">
          <cell r="B1997"/>
          <cell r="C1997"/>
          <cell r="D1997"/>
          <cell r="E1997"/>
          <cell r="F1997"/>
          <cell r="G1997"/>
          <cell r="H1997"/>
          <cell r="I1997"/>
          <cell r="J1997"/>
          <cell r="K1997"/>
        </row>
        <row r="1998">
          <cell r="B1998"/>
          <cell r="C1998"/>
          <cell r="D1998"/>
          <cell r="E1998"/>
          <cell r="F1998"/>
          <cell r="G1998"/>
          <cell r="H1998"/>
          <cell r="I1998"/>
          <cell r="J1998"/>
          <cell r="K1998"/>
        </row>
        <row r="1999">
          <cell r="B1999"/>
          <cell r="C1999"/>
          <cell r="D1999"/>
          <cell r="E1999"/>
          <cell r="F1999"/>
          <cell r="G1999"/>
          <cell r="H1999"/>
          <cell r="I1999"/>
          <cell r="J1999"/>
          <cell r="K1999"/>
        </row>
        <row r="2000">
          <cell r="B2000"/>
          <cell r="C2000"/>
          <cell r="D2000"/>
          <cell r="E2000"/>
          <cell r="F2000"/>
          <cell r="G2000"/>
          <cell r="H2000"/>
          <cell r="I2000"/>
          <cell r="J2000"/>
          <cell r="K2000"/>
        </row>
        <row r="2001">
          <cell r="B2001"/>
          <cell r="C2001"/>
          <cell r="D2001"/>
          <cell r="E2001"/>
          <cell r="F2001"/>
          <cell r="G2001"/>
          <cell r="H2001"/>
          <cell r="I2001"/>
          <cell r="J2001"/>
          <cell r="K2001"/>
        </row>
        <row r="2002">
          <cell r="B2002"/>
          <cell r="C2002"/>
          <cell r="D2002"/>
          <cell r="E2002"/>
          <cell r="F2002"/>
          <cell r="G2002"/>
          <cell r="H2002"/>
          <cell r="I2002"/>
          <cell r="J2002"/>
          <cell r="K2002"/>
        </row>
        <row r="2003">
          <cell r="B2003"/>
          <cell r="C2003"/>
          <cell r="D2003"/>
          <cell r="E2003"/>
          <cell r="F2003"/>
          <cell r="G2003"/>
          <cell r="H2003"/>
          <cell r="I2003"/>
          <cell r="J2003"/>
          <cell r="K2003"/>
        </row>
        <row r="2004">
          <cell r="B2004"/>
          <cell r="C2004"/>
          <cell r="D2004"/>
          <cell r="E2004"/>
          <cell r="F2004"/>
          <cell r="G2004"/>
          <cell r="H2004"/>
          <cell r="I2004"/>
          <cell r="J2004"/>
          <cell r="K2004"/>
        </row>
        <row r="2005">
          <cell r="B2005"/>
          <cell r="C2005"/>
          <cell r="D2005"/>
          <cell r="E2005"/>
          <cell r="F2005"/>
          <cell r="G2005"/>
          <cell r="H2005"/>
          <cell r="I2005"/>
          <cell r="J2005"/>
          <cell r="K2005"/>
        </row>
        <row r="2006">
          <cell r="B2006"/>
          <cell r="C2006"/>
          <cell r="D2006"/>
          <cell r="E2006"/>
          <cell r="F2006"/>
          <cell r="G2006"/>
          <cell r="H2006"/>
          <cell r="I2006"/>
          <cell r="J2006"/>
          <cell r="K2006"/>
        </row>
        <row r="2007">
          <cell r="B2007"/>
          <cell r="C2007"/>
          <cell r="D2007"/>
          <cell r="E2007"/>
          <cell r="F2007"/>
          <cell r="G2007"/>
          <cell r="H2007"/>
          <cell r="I2007"/>
          <cell r="J2007"/>
          <cell r="K2007"/>
        </row>
        <row r="2008">
          <cell r="B2008"/>
          <cell r="C2008"/>
          <cell r="D2008"/>
          <cell r="E2008"/>
          <cell r="F2008"/>
          <cell r="G2008"/>
          <cell r="H2008"/>
          <cell r="I2008"/>
          <cell r="J2008"/>
          <cell r="K2008"/>
        </row>
        <row r="2009">
          <cell r="B2009"/>
          <cell r="C2009"/>
          <cell r="D2009"/>
          <cell r="E2009"/>
          <cell r="F2009"/>
          <cell r="G2009"/>
          <cell r="H2009"/>
          <cell r="I2009"/>
          <cell r="J2009"/>
          <cell r="K2009"/>
        </row>
        <row r="2010">
          <cell r="B2010"/>
          <cell r="C2010"/>
          <cell r="D2010"/>
          <cell r="E2010"/>
          <cell r="F2010"/>
          <cell r="G2010"/>
          <cell r="H2010"/>
          <cell r="I2010"/>
          <cell r="J2010"/>
          <cell r="K2010"/>
        </row>
        <row r="2011">
          <cell r="B2011"/>
          <cell r="C2011"/>
          <cell r="D2011"/>
          <cell r="E2011"/>
          <cell r="F2011"/>
          <cell r="G2011"/>
          <cell r="H2011"/>
          <cell r="I2011"/>
          <cell r="J2011"/>
          <cell r="K2011"/>
        </row>
        <row r="2012">
          <cell r="B2012"/>
          <cell r="C2012"/>
          <cell r="D2012"/>
          <cell r="E2012"/>
          <cell r="F2012"/>
          <cell r="G2012"/>
          <cell r="H2012"/>
          <cell r="I2012"/>
          <cell r="J2012"/>
          <cell r="K2012"/>
        </row>
        <row r="2013">
          <cell r="B2013"/>
          <cell r="C2013"/>
          <cell r="D2013"/>
          <cell r="E2013"/>
          <cell r="F2013"/>
          <cell r="G2013"/>
          <cell r="H2013"/>
          <cell r="I2013"/>
          <cell r="J2013"/>
          <cell r="K2013"/>
        </row>
        <row r="2014">
          <cell r="B2014"/>
          <cell r="C2014"/>
          <cell r="D2014"/>
          <cell r="E2014"/>
          <cell r="F2014"/>
          <cell r="G2014"/>
          <cell r="H2014"/>
          <cell r="I2014"/>
          <cell r="J2014"/>
          <cell r="K2014"/>
        </row>
        <row r="2015">
          <cell r="B2015"/>
          <cell r="C2015"/>
          <cell r="D2015"/>
          <cell r="E2015"/>
          <cell r="F2015"/>
          <cell r="G2015"/>
          <cell r="H2015"/>
          <cell r="I2015"/>
          <cell r="J2015"/>
          <cell r="K2015"/>
        </row>
        <row r="2016">
          <cell r="B2016"/>
          <cell r="C2016"/>
          <cell r="D2016"/>
          <cell r="E2016"/>
          <cell r="F2016"/>
          <cell r="G2016"/>
          <cell r="H2016"/>
          <cell r="I2016"/>
          <cell r="J2016"/>
          <cell r="K2016"/>
        </row>
        <row r="2017">
          <cell r="B2017"/>
          <cell r="C2017"/>
          <cell r="D2017"/>
          <cell r="E2017"/>
          <cell r="F2017"/>
          <cell r="G2017"/>
          <cell r="H2017"/>
          <cell r="I2017"/>
          <cell r="J2017"/>
          <cell r="K2017"/>
        </row>
        <row r="2018">
          <cell r="B2018"/>
          <cell r="C2018"/>
          <cell r="D2018"/>
          <cell r="E2018"/>
          <cell r="F2018"/>
          <cell r="G2018"/>
          <cell r="H2018"/>
          <cell r="I2018"/>
          <cell r="J2018"/>
          <cell r="K2018"/>
        </row>
        <row r="2019">
          <cell r="B2019"/>
          <cell r="C2019"/>
          <cell r="D2019"/>
          <cell r="E2019"/>
          <cell r="F2019"/>
          <cell r="G2019"/>
          <cell r="H2019"/>
          <cell r="I2019"/>
          <cell r="J2019"/>
          <cell r="K2019"/>
        </row>
        <row r="2020">
          <cell r="B2020"/>
          <cell r="C2020"/>
          <cell r="D2020"/>
          <cell r="E2020"/>
          <cell r="F2020"/>
          <cell r="G2020"/>
          <cell r="H2020"/>
          <cell r="I2020"/>
          <cell r="J2020"/>
          <cell r="K2020"/>
        </row>
        <row r="2021">
          <cell r="B2021"/>
          <cell r="C2021"/>
          <cell r="D2021"/>
          <cell r="E2021"/>
          <cell r="F2021"/>
          <cell r="G2021"/>
          <cell r="H2021"/>
          <cell r="I2021"/>
          <cell r="J2021"/>
          <cell r="K2021"/>
        </row>
        <row r="2022">
          <cell r="B2022"/>
          <cell r="C2022"/>
          <cell r="D2022"/>
          <cell r="E2022"/>
          <cell r="F2022"/>
          <cell r="G2022"/>
          <cell r="H2022"/>
          <cell r="I2022"/>
          <cell r="J2022"/>
          <cell r="K2022"/>
        </row>
        <row r="2023">
          <cell r="B2023"/>
          <cell r="C2023"/>
          <cell r="D2023"/>
          <cell r="E2023"/>
          <cell r="F2023"/>
          <cell r="G2023"/>
          <cell r="H2023"/>
          <cell r="I2023"/>
          <cell r="J2023"/>
          <cell r="K2023"/>
        </row>
        <row r="2024">
          <cell r="B2024"/>
          <cell r="C2024"/>
          <cell r="D2024"/>
          <cell r="E2024"/>
          <cell r="F2024"/>
          <cell r="G2024"/>
          <cell r="H2024"/>
          <cell r="I2024"/>
          <cell r="J2024"/>
          <cell r="K2024"/>
        </row>
        <row r="2025">
          <cell r="B2025"/>
          <cell r="C2025"/>
          <cell r="D2025"/>
          <cell r="E2025"/>
          <cell r="F2025"/>
          <cell r="G2025"/>
          <cell r="H2025"/>
          <cell r="I2025"/>
          <cell r="J2025"/>
          <cell r="K2025"/>
        </row>
        <row r="2026">
          <cell r="B2026"/>
          <cell r="C2026"/>
          <cell r="D2026"/>
          <cell r="E2026"/>
          <cell r="F2026"/>
          <cell r="G2026"/>
          <cell r="H2026"/>
          <cell r="I2026"/>
          <cell r="J2026"/>
          <cell r="K2026"/>
        </row>
        <row r="2027">
          <cell r="B2027"/>
          <cell r="C2027"/>
          <cell r="D2027"/>
          <cell r="E2027"/>
          <cell r="F2027"/>
          <cell r="G2027"/>
          <cell r="H2027"/>
          <cell r="I2027"/>
          <cell r="J2027"/>
          <cell r="K2027"/>
        </row>
        <row r="2028">
          <cell r="B2028"/>
          <cell r="C2028"/>
          <cell r="D2028"/>
          <cell r="E2028"/>
          <cell r="F2028"/>
          <cell r="G2028"/>
          <cell r="H2028"/>
          <cell r="I2028"/>
          <cell r="J2028"/>
          <cell r="K2028"/>
        </row>
        <row r="2029">
          <cell r="B2029"/>
          <cell r="C2029"/>
          <cell r="D2029"/>
          <cell r="E2029"/>
          <cell r="F2029"/>
          <cell r="G2029"/>
          <cell r="H2029"/>
          <cell r="I2029"/>
          <cell r="J2029"/>
          <cell r="K2029"/>
        </row>
        <row r="2030">
          <cell r="B2030"/>
          <cell r="C2030"/>
          <cell r="D2030"/>
          <cell r="E2030"/>
          <cell r="F2030"/>
          <cell r="G2030"/>
          <cell r="H2030"/>
          <cell r="I2030"/>
          <cell r="J2030"/>
          <cell r="K2030"/>
        </row>
        <row r="2031">
          <cell r="B2031"/>
          <cell r="C2031"/>
          <cell r="D2031"/>
          <cell r="E2031"/>
          <cell r="F2031"/>
          <cell r="G2031"/>
          <cell r="H2031"/>
          <cell r="I2031"/>
          <cell r="J2031"/>
          <cell r="K2031"/>
        </row>
        <row r="2032">
          <cell r="B2032"/>
          <cell r="C2032"/>
          <cell r="D2032"/>
          <cell r="E2032"/>
          <cell r="F2032"/>
          <cell r="G2032"/>
          <cell r="H2032"/>
          <cell r="I2032"/>
          <cell r="J2032"/>
          <cell r="K2032"/>
        </row>
        <row r="2033">
          <cell r="B2033"/>
          <cell r="C2033"/>
          <cell r="D2033"/>
          <cell r="E2033"/>
          <cell r="F2033"/>
          <cell r="G2033"/>
          <cell r="H2033"/>
          <cell r="I2033"/>
          <cell r="J2033"/>
          <cell r="K2033"/>
        </row>
        <row r="2034">
          <cell r="B2034"/>
          <cell r="C2034"/>
          <cell r="D2034"/>
          <cell r="E2034"/>
          <cell r="F2034"/>
          <cell r="G2034"/>
          <cell r="H2034"/>
          <cell r="I2034"/>
          <cell r="J2034"/>
          <cell r="K2034"/>
        </row>
        <row r="2035">
          <cell r="B2035"/>
          <cell r="C2035"/>
          <cell r="D2035"/>
          <cell r="E2035"/>
          <cell r="F2035"/>
          <cell r="G2035"/>
          <cell r="H2035"/>
          <cell r="I2035"/>
          <cell r="J2035"/>
          <cell r="K2035"/>
        </row>
        <row r="2036">
          <cell r="B2036"/>
          <cell r="C2036"/>
          <cell r="D2036"/>
          <cell r="E2036"/>
          <cell r="F2036"/>
          <cell r="G2036"/>
          <cell r="H2036"/>
          <cell r="I2036"/>
          <cell r="J2036"/>
          <cell r="K2036"/>
        </row>
        <row r="2037">
          <cell r="B2037"/>
          <cell r="C2037"/>
          <cell r="D2037"/>
          <cell r="E2037"/>
          <cell r="F2037"/>
          <cell r="G2037"/>
          <cell r="H2037"/>
          <cell r="I2037"/>
          <cell r="J2037"/>
          <cell r="K2037"/>
        </row>
        <row r="2038">
          <cell r="B2038"/>
          <cell r="C2038"/>
          <cell r="D2038"/>
          <cell r="E2038"/>
          <cell r="F2038"/>
          <cell r="G2038"/>
          <cell r="H2038"/>
          <cell r="I2038"/>
          <cell r="J2038"/>
          <cell r="K2038"/>
        </row>
        <row r="2039">
          <cell r="B2039"/>
          <cell r="C2039"/>
          <cell r="D2039"/>
          <cell r="E2039"/>
          <cell r="F2039"/>
          <cell r="G2039"/>
          <cell r="H2039"/>
          <cell r="I2039"/>
          <cell r="J2039"/>
          <cell r="K2039"/>
        </row>
        <row r="2040">
          <cell r="B2040"/>
          <cell r="C2040"/>
          <cell r="D2040"/>
          <cell r="E2040"/>
          <cell r="F2040"/>
          <cell r="G2040"/>
          <cell r="H2040"/>
          <cell r="I2040"/>
          <cell r="J2040"/>
          <cell r="K2040"/>
        </row>
        <row r="2041">
          <cell r="B2041"/>
          <cell r="C2041"/>
          <cell r="D2041"/>
          <cell r="E2041"/>
          <cell r="F2041"/>
          <cell r="G2041"/>
          <cell r="H2041"/>
          <cell r="I2041"/>
          <cell r="J2041"/>
          <cell r="K2041"/>
        </row>
        <row r="2042">
          <cell r="B2042"/>
          <cell r="C2042"/>
          <cell r="D2042"/>
          <cell r="E2042"/>
          <cell r="F2042"/>
          <cell r="G2042"/>
          <cell r="H2042"/>
          <cell r="I2042"/>
          <cell r="J2042"/>
          <cell r="K2042"/>
        </row>
        <row r="2043">
          <cell r="B2043"/>
          <cell r="C2043"/>
          <cell r="D2043"/>
          <cell r="E2043"/>
          <cell r="F2043"/>
          <cell r="G2043"/>
          <cell r="H2043"/>
          <cell r="I2043"/>
          <cell r="J2043"/>
          <cell r="K2043"/>
        </row>
        <row r="2044">
          <cell r="B2044"/>
          <cell r="C2044"/>
          <cell r="D2044"/>
          <cell r="E2044"/>
          <cell r="F2044"/>
          <cell r="G2044"/>
          <cell r="H2044"/>
          <cell r="I2044"/>
          <cell r="J2044"/>
          <cell r="K2044"/>
        </row>
        <row r="2045">
          <cell r="B2045"/>
          <cell r="C2045"/>
          <cell r="D2045"/>
          <cell r="E2045"/>
          <cell r="F2045"/>
          <cell r="G2045"/>
          <cell r="H2045"/>
          <cell r="I2045"/>
          <cell r="J2045"/>
          <cell r="K2045"/>
        </row>
        <row r="2046">
          <cell r="B2046"/>
          <cell r="C2046"/>
          <cell r="D2046"/>
          <cell r="E2046"/>
          <cell r="F2046"/>
          <cell r="G2046"/>
          <cell r="H2046"/>
          <cell r="I2046"/>
          <cell r="J2046"/>
          <cell r="K2046"/>
        </row>
        <row r="2047">
          <cell r="B2047"/>
          <cell r="C2047"/>
          <cell r="D2047"/>
          <cell r="E2047"/>
          <cell r="F2047"/>
          <cell r="G2047"/>
          <cell r="H2047"/>
          <cell r="I2047"/>
          <cell r="J2047"/>
          <cell r="K2047"/>
        </row>
        <row r="2048">
          <cell r="B2048"/>
          <cell r="C2048"/>
          <cell r="D2048"/>
          <cell r="E2048"/>
          <cell r="F2048"/>
          <cell r="G2048"/>
          <cell r="H2048"/>
          <cell r="I2048"/>
          <cell r="J2048"/>
          <cell r="K2048"/>
        </row>
        <row r="2049">
          <cell r="B2049"/>
          <cell r="C2049"/>
          <cell r="D2049"/>
          <cell r="E2049"/>
          <cell r="F2049"/>
          <cell r="G2049"/>
          <cell r="H2049"/>
          <cell r="I2049"/>
          <cell r="J2049"/>
          <cell r="K2049"/>
        </row>
        <row r="2050">
          <cell r="B2050"/>
          <cell r="C2050"/>
          <cell r="D2050"/>
          <cell r="E2050"/>
          <cell r="F2050"/>
          <cell r="G2050"/>
          <cell r="H2050"/>
          <cell r="I2050"/>
          <cell r="J2050"/>
          <cell r="K2050"/>
        </row>
        <row r="2051">
          <cell r="B2051"/>
          <cell r="C2051"/>
          <cell r="D2051"/>
          <cell r="E2051"/>
          <cell r="F2051"/>
          <cell r="G2051"/>
          <cell r="H2051"/>
          <cell r="I2051"/>
          <cell r="J2051"/>
          <cell r="K2051"/>
        </row>
        <row r="2052">
          <cell r="B2052"/>
          <cell r="C2052"/>
          <cell r="D2052"/>
          <cell r="E2052"/>
          <cell r="F2052"/>
          <cell r="G2052"/>
          <cell r="H2052"/>
          <cell r="I2052"/>
          <cell r="J2052"/>
          <cell r="K2052"/>
        </row>
        <row r="2053">
          <cell r="B2053"/>
          <cell r="C2053"/>
          <cell r="D2053"/>
          <cell r="E2053"/>
          <cell r="F2053"/>
          <cell r="G2053"/>
          <cell r="H2053"/>
          <cell r="I2053"/>
          <cell r="J2053"/>
          <cell r="K2053"/>
        </row>
        <row r="2054">
          <cell r="B2054"/>
          <cell r="C2054"/>
          <cell r="D2054"/>
          <cell r="E2054"/>
          <cell r="F2054"/>
          <cell r="G2054"/>
          <cell r="H2054"/>
          <cell r="I2054"/>
          <cell r="J2054"/>
          <cell r="K2054"/>
        </row>
        <row r="2055">
          <cell r="B2055"/>
          <cell r="C2055"/>
          <cell r="D2055"/>
          <cell r="E2055"/>
          <cell r="F2055"/>
          <cell r="G2055"/>
          <cell r="H2055"/>
          <cell r="I2055"/>
          <cell r="J2055"/>
          <cell r="K2055"/>
        </row>
        <row r="2056">
          <cell r="B2056"/>
          <cell r="C2056"/>
          <cell r="D2056"/>
          <cell r="E2056"/>
          <cell r="F2056"/>
          <cell r="G2056"/>
          <cell r="H2056"/>
          <cell r="I2056"/>
          <cell r="J2056"/>
          <cell r="K2056"/>
        </row>
        <row r="2057">
          <cell r="B2057"/>
          <cell r="C2057"/>
          <cell r="D2057"/>
          <cell r="E2057"/>
          <cell r="F2057"/>
          <cell r="G2057"/>
          <cell r="H2057"/>
          <cell r="I2057"/>
          <cell r="J2057"/>
          <cell r="K2057"/>
        </row>
        <row r="2058">
          <cell r="B2058"/>
          <cell r="C2058"/>
          <cell r="D2058"/>
          <cell r="E2058"/>
          <cell r="F2058"/>
          <cell r="G2058"/>
          <cell r="H2058"/>
          <cell r="I2058"/>
          <cell r="J2058"/>
          <cell r="K2058"/>
        </row>
        <row r="2059">
          <cell r="B2059"/>
          <cell r="C2059"/>
          <cell r="D2059"/>
          <cell r="E2059"/>
          <cell r="F2059"/>
          <cell r="G2059"/>
          <cell r="H2059"/>
          <cell r="I2059"/>
          <cell r="J2059"/>
          <cell r="K2059"/>
        </row>
        <row r="2060">
          <cell r="B2060"/>
          <cell r="C2060"/>
          <cell r="D2060"/>
          <cell r="E2060"/>
          <cell r="F2060"/>
          <cell r="G2060"/>
          <cell r="H2060"/>
          <cell r="I2060"/>
          <cell r="J2060"/>
          <cell r="K2060"/>
        </row>
        <row r="2061">
          <cell r="B2061"/>
          <cell r="C2061"/>
          <cell r="D2061"/>
          <cell r="E2061"/>
          <cell r="F2061"/>
          <cell r="G2061"/>
          <cell r="H2061"/>
          <cell r="I2061"/>
          <cell r="J2061"/>
          <cell r="K2061"/>
        </row>
        <row r="2062">
          <cell r="B2062"/>
          <cell r="C2062"/>
          <cell r="D2062"/>
          <cell r="E2062"/>
          <cell r="F2062"/>
          <cell r="G2062"/>
          <cell r="H2062"/>
          <cell r="I2062"/>
          <cell r="J2062"/>
          <cell r="K2062"/>
        </row>
        <row r="2063">
          <cell r="B2063"/>
          <cell r="C2063"/>
          <cell r="D2063"/>
          <cell r="E2063"/>
          <cell r="F2063"/>
          <cell r="G2063"/>
          <cell r="H2063"/>
          <cell r="I2063"/>
          <cell r="J2063"/>
          <cell r="K2063"/>
        </row>
        <row r="2064">
          <cell r="B2064"/>
          <cell r="C2064"/>
          <cell r="D2064"/>
          <cell r="E2064"/>
          <cell r="F2064"/>
          <cell r="G2064"/>
          <cell r="H2064"/>
          <cell r="I2064"/>
          <cell r="J2064"/>
          <cell r="K2064"/>
        </row>
        <row r="2065">
          <cell r="B2065"/>
          <cell r="C2065"/>
          <cell r="D2065"/>
          <cell r="E2065"/>
          <cell r="F2065"/>
          <cell r="G2065"/>
          <cell r="H2065"/>
          <cell r="I2065"/>
          <cell r="J2065"/>
          <cell r="K2065"/>
        </row>
        <row r="2066">
          <cell r="B2066"/>
          <cell r="C2066"/>
          <cell r="D2066"/>
          <cell r="E2066"/>
          <cell r="F2066"/>
          <cell r="G2066"/>
          <cell r="H2066"/>
          <cell r="I2066"/>
          <cell r="J2066"/>
          <cell r="K2066"/>
        </row>
        <row r="2067">
          <cell r="B2067"/>
          <cell r="C2067"/>
          <cell r="D2067"/>
          <cell r="E2067"/>
          <cell r="F2067"/>
          <cell r="G2067"/>
          <cell r="H2067"/>
          <cell r="I2067"/>
          <cell r="J2067"/>
          <cell r="K2067"/>
        </row>
        <row r="2068">
          <cell r="B2068"/>
          <cell r="C2068"/>
          <cell r="D2068"/>
          <cell r="E2068"/>
          <cell r="F2068"/>
          <cell r="G2068"/>
          <cell r="H2068"/>
          <cell r="I2068"/>
          <cell r="J2068"/>
          <cell r="K2068"/>
        </row>
        <row r="2069">
          <cell r="B2069"/>
          <cell r="C2069"/>
          <cell r="D2069"/>
          <cell r="E2069"/>
          <cell r="F2069"/>
          <cell r="G2069"/>
          <cell r="H2069"/>
          <cell r="I2069"/>
          <cell r="J2069"/>
          <cell r="K2069"/>
        </row>
        <row r="2070">
          <cell r="B2070"/>
          <cell r="C2070"/>
          <cell r="D2070"/>
          <cell r="E2070"/>
          <cell r="F2070"/>
          <cell r="G2070"/>
          <cell r="H2070"/>
          <cell r="I2070"/>
          <cell r="J2070"/>
          <cell r="K2070"/>
        </row>
        <row r="2071">
          <cell r="B2071"/>
          <cell r="C2071"/>
          <cell r="D2071"/>
          <cell r="E2071"/>
          <cell r="F2071"/>
          <cell r="G2071"/>
          <cell r="H2071"/>
          <cell r="I2071"/>
          <cell r="J2071"/>
          <cell r="K2071"/>
        </row>
        <row r="2072">
          <cell r="B2072"/>
          <cell r="C2072"/>
          <cell r="D2072"/>
          <cell r="E2072"/>
          <cell r="F2072"/>
          <cell r="G2072"/>
          <cell r="H2072"/>
          <cell r="I2072"/>
          <cell r="J2072"/>
          <cell r="K2072"/>
        </row>
        <row r="2073">
          <cell r="B2073"/>
          <cell r="C2073"/>
          <cell r="D2073"/>
          <cell r="E2073"/>
          <cell r="F2073"/>
          <cell r="G2073"/>
          <cell r="H2073"/>
          <cell r="I2073"/>
          <cell r="J2073"/>
          <cell r="K2073"/>
        </row>
        <row r="2074">
          <cell r="B2074"/>
          <cell r="C2074"/>
          <cell r="D2074"/>
          <cell r="E2074"/>
          <cell r="F2074"/>
          <cell r="G2074"/>
          <cell r="H2074"/>
          <cell r="I2074"/>
          <cell r="J2074"/>
          <cell r="K2074"/>
        </row>
        <row r="2075">
          <cell r="B2075"/>
          <cell r="C2075"/>
          <cell r="D2075"/>
          <cell r="E2075"/>
          <cell r="F2075"/>
          <cell r="G2075"/>
          <cell r="H2075"/>
          <cell r="I2075"/>
          <cell r="J2075"/>
          <cell r="K2075"/>
        </row>
        <row r="2076">
          <cell r="B2076"/>
          <cell r="C2076"/>
          <cell r="D2076"/>
          <cell r="E2076"/>
          <cell r="F2076"/>
          <cell r="G2076"/>
          <cell r="H2076"/>
          <cell r="I2076"/>
          <cell r="J2076"/>
          <cell r="K2076"/>
        </row>
        <row r="2077">
          <cell r="B2077"/>
          <cell r="C2077"/>
          <cell r="D2077"/>
          <cell r="E2077"/>
          <cell r="F2077"/>
          <cell r="G2077"/>
          <cell r="H2077"/>
          <cell r="I2077"/>
          <cell r="J2077"/>
          <cell r="K2077"/>
        </row>
        <row r="2078">
          <cell r="B2078"/>
          <cell r="C2078"/>
          <cell r="D2078"/>
          <cell r="E2078"/>
          <cell r="F2078"/>
          <cell r="G2078"/>
          <cell r="H2078"/>
          <cell r="I2078"/>
          <cell r="J2078"/>
          <cell r="K2078"/>
        </row>
        <row r="2079">
          <cell r="B2079"/>
          <cell r="C2079"/>
          <cell r="D2079"/>
          <cell r="E2079"/>
          <cell r="F2079"/>
          <cell r="G2079"/>
          <cell r="H2079"/>
          <cell r="I2079"/>
          <cell r="J2079"/>
          <cell r="K2079"/>
        </row>
        <row r="2080">
          <cell r="B2080"/>
          <cell r="C2080"/>
          <cell r="D2080"/>
          <cell r="E2080"/>
          <cell r="F2080"/>
          <cell r="G2080"/>
          <cell r="H2080"/>
          <cell r="I2080"/>
          <cell r="J2080"/>
          <cell r="K2080"/>
        </row>
        <row r="2081">
          <cell r="B2081"/>
          <cell r="C2081"/>
          <cell r="D2081"/>
          <cell r="E2081"/>
          <cell r="F2081"/>
          <cell r="G2081"/>
          <cell r="H2081"/>
          <cell r="I2081"/>
          <cell r="J2081"/>
          <cell r="K2081"/>
        </row>
        <row r="2082">
          <cell r="B2082"/>
          <cell r="C2082"/>
          <cell r="D2082"/>
          <cell r="E2082"/>
          <cell r="F2082"/>
          <cell r="G2082"/>
          <cell r="H2082"/>
          <cell r="I2082"/>
          <cell r="J2082"/>
          <cell r="K2082"/>
        </row>
        <row r="2083">
          <cell r="B2083"/>
          <cell r="C2083"/>
          <cell r="D2083"/>
          <cell r="E2083"/>
          <cell r="F2083"/>
          <cell r="G2083"/>
          <cell r="H2083"/>
          <cell r="I2083"/>
          <cell r="J2083"/>
          <cell r="K2083"/>
        </row>
        <row r="2084">
          <cell r="B2084"/>
          <cell r="C2084"/>
          <cell r="D2084"/>
          <cell r="E2084"/>
          <cell r="F2084"/>
          <cell r="G2084"/>
          <cell r="H2084"/>
          <cell r="I2084"/>
          <cell r="J2084"/>
          <cell r="K2084"/>
        </row>
        <row r="2085">
          <cell r="B2085"/>
          <cell r="C2085"/>
          <cell r="D2085"/>
          <cell r="E2085"/>
          <cell r="F2085"/>
          <cell r="G2085"/>
          <cell r="H2085"/>
          <cell r="I2085"/>
          <cell r="J2085"/>
          <cell r="K2085"/>
        </row>
        <row r="2086">
          <cell r="B2086"/>
          <cell r="C2086"/>
          <cell r="D2086"/>
          <cell r="E2086"/>
          <cell r="F2086"/>
          <cell r="G2086"/>
          <cell r="H2086"/>
          <cell r="I2086"/>
          <cell r="J2086"/>
          <cell r="K2086"/>
        </row>
        <row r="2087">
          <cell r="B2087"/>
          <cell r="C2087"/>
          <cell r="D2087"/>
          <cell r="E2087"/>
          <cell r="F2087"/>
          <cell r="G2087"/>
          <cell r="H2087"/>
          <cell r="I2087"/>
          <cell r="J2087"/>
          <cell r="K2087"/>
        </row>
        <row r="2088">
          <cell r="B2088"/>
          <cell r="C2088"/>
          <cell r="D2088"/>
          <cell r="E2088"/>
          <cell r="F2088"/>
          <cell r="G2088"/>
          <cell r="H2088"/>
          <cell r="I2088"/>
          <cell r="J2088"/>
          <cell r="K2088"/>
        </row>
        <row r="2089">
          <cell r="B2089"/>
          <cell r="C2089"/>
          <cell r="D2089"/>
          <cell r="E2089"/>
          <cell r="F2089"/>
          <cell r="G2089"/>
          <cell r="H2089"/>
          <cell r="I2089"/>
          <cell r="J2089"/>
          <cell r="K2089"/>
        </row>
        <row r="2090">
          <cell r="B2090"/>
          <cell r="C2090"/>
          <cell r="D2090"/>
          <cell r="E2090"/>
          <cell r="F2090"/>
          <cell r="G2090"/>
          <cell r="H2090"/>
          <cell r="I2090"/>
          <cell r="J2090"/>
          <cell r="K2090"/>
        </row>
        <row r="2091">
          <cell r="B2091"/>
          <cell r="C2091"/>
          <cell r="D2091"/>
          <cell r="E2091"/>
          <cell r="F2091"/>
          <cell r="G2091"/>
          <cell r="H2091"/>
          <cell r="I2091"/>
          <cell r="J2091"/>
          <cell r="K2091"/>
        </row>
        <row r="2092">
          <cell r="B2092"/>
          <cell r="C2092"/>
          <cell r="D2092"/>
          <cell r="E2092"/>
          <cell r="F2092"/>
          <cell r="G2092"/>
          <cell r="H2092"/>
          <cell r="I2092"/>
          <cell r="J2092"/>
          <cell r="K2092"/>
        </row>
        <row r="2093">
          <cell r="B2093"/>
          <cell r="C2093"/>
          <cell r="D2093"/>
          <cell r="E2093"/>
          <cell r="F2093"/>
          <cell r="G2093"/>
          <cell r="H2093"/>
          <cell r="I2093"/>
          <cell r="J2093"/>
          <cell r="K2093"/>
        </row>
        <row r="2094">
          <cell r="B2094"/>
          <cell r="C2094"/>
          <cell r="D2094"/>
          <cell r="E2094"/>
          <cell r="F2094"/>
          <cell r="G2094"/>
          <cell r="H2094"/>
          <cell r="I2094"/>
          <cell r="J2094"/>
          <cell r="K2094"/>
        </row>
        <row r="2095">
          <cell r="B2095"/>
          <cell r="C2095"/>
          <cell r="D2095"/>
          <cell r="E2095"/>
          <cell r="F2095"/>
          <cell r="G2095"/>
          <cell r="H2095"/>
          <cell r="I2095"/>
          <cell r="J2095"/>
          <cell r="K2095"/>
        </row>
        <row r="2096">
          <cell r="B2096"/>
          <cell r="C2096"/>
          <cell r="D2096"/>
          <cell r="E2096"/>
          <cell r="F2096"/>
          <cell r="G2096"/>
          <cell r="H2096"/>
          <cell r="I2096"/>
          <cell r="J2096"/>
          <cell r="K2096"/>
        </row>
        <row r="2097">
          <cell r="B2097"/>
          <cell r="C2097"/>
          <cell r="D2097"/>
          <cell r="E2097"/>
          <cell r="F2097"/>
          <cell r="G2097"/>
          <cell r="H2097"/>
          <cell r="I2097"/>
          <cell r="J2097"/>
          <cell r="K2097"/>
        </row>
        <row r="2098">
          <cell r="B2098"/>
          <cell r="C2098"/>
          <cell r="D2098"/>
          <cell r="E2098"/>
          <cell r="F2098"/>
          <cell r="G2098"/>
          <cell r="H2098"/>
          <cell r="I2098"/>
          <cell r="J2098"/>
          <cell r="K2098"/>
        </row>
        <row r="2099">
          <cell r="B2099"/>
          <cell r="C2099"/>
          <cell r="D2099"/>
          <cell r="E2099"/>
          <cell r="F2099"/>
          <cell r="G2099"/>
          <cell r="H2099"/>
          <cell r="I2099"/>
          <cell r="J2099"/>
          <cell r="K2099"/>
        </row>
        <row r="2100">
          <cell r="B2100"/>
          <cell r="C2100"/>
          <cell r="D2100"/>
          <cell r="E2100"/>
          <cell r="F2100"/>
          <cell r="G2100"/>
          <cell r="H2100"/>
          <cell r="I2100"/>
          <cell r="J2100"/>
          <cell r="K2100"/>
        </row>
        <row r="2101">
          <cell r="B2101"/>
          <cell r="C2101"/>
          <cell r="D2101"/>
          <cell r="E2101"/>
          <cell r="F2101"/>
          <cell r="G2101"/>
          <cell r="H2101"/>
          <cell r="I2101"/>
          <cell r="J2101"/>
          <cell r="K2101"/>
        </row>
        <row r="2102">
          <cell r="B2102"/>
          <cell r="C2102"/>
          <cell r="D2102"/>
          <cell r="E2102"/>
          <cell r="F2102"/>
          <cell r="G2102"/>
          <cell r="H2102"/>
          <cell r="I2102"/>
          <cell r="J2102"/>
          <cell r="K2102"/>
        </row>
        <row r="2103">
          <cell r="B2103"/>
          <cell r="C2103"/>
          <cell r="D2103"/>
          <cell r="E2103"/>
          <cell r="F2103"/>
          <cell r="G2103"/>
          <cell r="H2103"/>
          <cell r="I2103"/>
          <cell r="J2103"/>
          <cell r="K2103"/>
        </row>
        <row r="2104">
          <cell r="B2104"/>
          <cell r="C2104"/>
          <cell r="D2104"/>
          <cell r="E2104"/>
          <cell r="F2104"/>
          <cell r="G2104"/>
          <cell r="H2104"/>
          <cell r="I2104"/>
          <cell r="J2104"/>
          <cell r="K2104"/>
        </row>
        <row r="2105">
          <cell r="B2105"/>
          <cell r="C2105"/>
          <cell r="D2105"/>
          <cell r="E2105"/>
          <cell r="F2105"/>
          <cell r="G2105"/>
          <cell r="H2105"/>
          <cell r="I2105"/>
          <cell r="J2105"/>
          <cell r="K2105"/>
        </row>
        <row r="2106">
          <cell r="B2106"/>
          <cell r="C2106"/>
          <cell r="D2106"/>
          <cell r="E2106"/>
          <cell r="F2106"/>
          <cell r="G2106"/>
          <cell r="H2106"/>
          <cell r="I2106"/>
          <cell r="J2106"/>
          <cell r="K2106"/>
        </row>
        <row r="2107">
          <cell r="B2107"/>
          <cell r="C2107"/>
          <cell r="D2107"/>
          <cell r="E2107"/>
          <cell r="F2107"/>
          <cell r="G2107"/>
          <cell r="H2107"/>
          <cell r="I2107"/>
          <cell r="J2107"/>
          <cell r="K2107"/>
        </row>
        <row r="2108">
          <cell r="B2108"/>
          <cell r="C2108"/>
          <cell r="D2108"/>
          <cell r="E2108"/>
          <cell r="F2108"/>
          <cell r="G2108"/>
          <cell r="H2108"/>
          <cell r="I2108"/>
          <cell r="J2108"/>
          <cell r="K2108"/>
        </row>
        <row r="2109">
          <cell r="B2109"/>
          <cell r="C2109"/>
          <cell r="D2109"/>
          <cell r="E2109"/>
          <cell r="F2109"/>
          <cell r="G2109"/>
          <cell r="H2109"/>
          <cell r="I2109"/>
          <cell r="J2109"/>
          <cell r="K2109"/>
        </row>
        <row r="2110">
          <cell r="B2110"/>
          <cell r="C2110"/>
          <cell r="D2110"/>
          <cell r="E2110"/>
          <cell r="F2110"/>
          <cell r="G2110"/>
          <cell r="H2110"/>
          <cell r="I2110"/>
          <cell r="J2110"/>
          <cell r="K2110"/>
        </row>
        <row r="2111">
          <cell r="B2111"/>
          <cell r="C2111"/>
          <cell r="D2111"/>
          <cell r="E2111"/>
          <cell r="F2111"/>
          <cell r="G2111"/>
          <cell r="H2111"/>
          <cell r="I2111"/>
          <cell r="J2111"/>
          <cell r="K2111"/>
        </row>
        <row r="2112">
          <cell r="B2112"/>
          <cell r="C2112"/>
          <cell r="D2112"/>
          <cell r="E2112"/>
          <cell r="F2112"/>
          <cell r="G2112"/>
          <cell r="H2112"/>
          <cell r="I2112"/>
          <cell r="J2112"/>
          <cell r="K2112"/>
        </row>
        <row r="2113">
          <cell r="B2113"/>
          <cell r="C2113"/>
          <cell r="D2113"/>
          <cell r="E2113"/>
          <cell r="F2113"/>
          <cell r="G2113"/>
          <cell r="H2113"/>
          <cell r="I2113"/>
          <cell r="J2113"/>
          <cell r="K2113"/>
        </row>
        <row r="2114">
          <cell r="B2114"/>
          <cell r="C2114"/>
          <cell r="D2114"/>
          <cell r="E2114"/>
          <cell r="F2114"/>
          <cell r="G2114"/>
          <cell r="H2114"/>
          <cell r="I2114"/>
          <cell r="J2114"/>
          <cell r="K2114"/>
        </row>
        <row r="2115">
          <cell r="B2115"/>
          <cell r="C2115"/>
          <cell r="D2115"/>
          <cell r="E2115"/>
          <cell r="F2115"/>
          <cell r="G2115"/>
          <cell r="H2115"/>
          <cell r="I2115"/>
          <cell r="J2115"/>
          <cell r="K2115"/>
        </row>
        <row r="2116">
          <cell r="B2116"/>
          <cell r="C2116"/>
          <cell r="D2116"/>
          <cell r="E2116"/>
          <cell r="F2116"/>
          <cell r="G2116"/>
          <cell r="H2116"/>
          <cell r="I2116"/>
          <cell r="J2116"/>
          <cell r="K2116"/>
        </row>
        <row r="2117">
          <cell r="B2117"/>
          <cell r="C2117"/>
          <cell r="D2117"/>
          <cell r="E2117"/>
          <cell r="F2117"/>
          <cell r="G2117"/>
          <cell r="H2117"/>
          <cell r="I2117"/>
          <cell r="J2117"/>
          <cell r="K2117"/>
        </row>
        <row r="2118">
          <cell r="B2118"/>
          <cell r="C2118"/>
          <cell r="D2118"/>
          <cell r="E2118"/>
          <cell r="F2118"/>
          <cell r="G2118"/>
          <cell r="H2118"/>
          <cell r="I2118"/>
          <cell r="J2118"/>
          <cell r="K2118"/>
        </row>
        <row r="2119">
          <cell r="B2119"/>
          <cell r="C2119"/>
          <cell r="D2119"/>
          <cell r="E2119"/>
          <cell r="F2119"/>
          <cell r="G2119"/>
          <cell r="H2119"/>
          <cell r="I2119"/>
          <cell r="J2119"/>
          <cell r="K2119"/>
        </row>
        <row r="2120">
          <cell r="B2120"/>
          <cell r="C2120"/>
          <cell r="D2120"/>
          <cell r="E2120"/>
          <cell r="F2120"/>
          <cell r="G2120"/>
          <cell r="H2120"/>
          <cell r="I2120"/>
          <cell r="J2120"/>
          <cell r="K2120"/>
        </row>
        <row r="2121">
          <cell r="B2121"/>
          <cell r="C2121"/>
          <cell r="D2121"/>
          <cell r="E2121"/>
          <cell r="F2121"/>
          <cell r="G2121"/>
          <cell r="H2121"/>
          <cell r="I2121"/>
          <cell r="J2121"/>
          <cell r="K2121"/>
        </row>
        <row r="2122">
          <cell r="B2122"/>
          <cell r="C2122"/>
          <cell r="D2122"/>
          <cell r="E2122"/>
          <cell r="F2122"/>
          <cell r="G2122"/>
          <cell r="H2122"/>
          <cell r="I2122"/>
          <cell r="J2122"/>
          <cell r="K2122"/>
        </row>
        <row r="2123">
          <cell r="B2123"/>
          <cell r="C2123"/>
          <cell r="D2123"/>
          <cell r="E2123"/>
          <cell r="F2123"/>
          <cell r="G2123"/>
          <cell r="H2123"/>
          <cell r="I2123"/>
          <cell r="J2123"/>
          <cell r="K2123"/>
        </row>
        <row r="2124">
          <cell r="B2124"/>
          <cell r="C2124"/>
          <cell r="D2124"/>
          <cell r="E2124"/>
          <cell r="F2124"/>
          <cell r="G2124"/>
          <cell r="H2124"/>
          <cell r="I2124"/>
          <cell r="J2124"/>
          <cell r="K2124"/>
        </row>
        <row r="2125">
          <cell r="B2125"/>
          <cell r="C2125"/>
          <cell r="D2125"/>
          <cell r="E2125"/>
          <cell r="F2125"/>
          <cell r="G2125"/>
          <cell r="H2125"/>
          <cell r="I2125"/>
          <cell r="J2125"/>
          <cell r="K2125"/>
        </row>
        <row r="2126">
          <cell r="B2126"/>
          <cell r="C2126"/>
          <cell r="D2126"/>
          <cell r="E2126"/>
          <cell r="F2126"/>
          <cell r="G2126"/>
          <cell r="H2126"/>
          <cell r="I2126"/>
          <cell r="J2126"/>
          <cell r="K2126"/>
        </row>
        <row r="2127">
          <cell r="B2127"/>
          <cell r="C2127"/>
          <cell r="D2127"/>
          <cell r="E2127"/>
          <cell r="F2127"/>
          <cell r="G2127"/>
          <cell r="H2127"/>
          <cell r="I2127"/>
          <cell r="J2127"/>
          <cell r="K2127"/>
        </row>
        <row r="2128">
          <cell r="B2128"/>
          <cell r="C2128"/>
          <cell r="D2128"/>
          <cell r="E2128"/>
          <cell r="F2128"/>
          <cell r="G2128"/>
          <cell r="H2128"/>
          <cell r="I2128"/>
          <cell r="J2128"/>
          <cell r="K2128"/>
        </row>
        <row r="2129">
          <cell r="B2129"/>
          <cell r="C2129"/>
          <cell r="D2129"/>
          <cell r="E2129"/>
          <cell r="F2129"/>
          <cell r="G2129"/>
          <cell r="H2129"/>
          <cell r="I2129"/>
          <cell r="J2129"/>
          <cell r="K2129"/>
        </row>
        <row r="2130">
          <cell r="B2130"/>
          <cell r="C2130"/>
          <cell r="D2130"/>
          <cell r="E2130"/>
          <cell r="F2130"/>
          <cell r="G2130"/>
          <cell r="H2130"/>
          <cell r="I2130"/>
          <cell r="J2130"/>
          <cell r="K2130"/>
        </row>
        <row r="2131">
          <cell r="B2131"/>
          <cell r="C2131"/>
          <cell r="D2131"/>
          <cell r="E2131"/>
          <cell r="F2131"/>
          <cell r="G2131"/>
          <cell r="H2131"/>
          <cell r="I2131"/>
          <cell r="J2131"/>
          <cell r="K2131"/>
        </row>
        <row r="2132">
          <cell r="B2132"/>
          <cell r="C2132"/>
          <cell r="D2132"/>
          <cell r="E2132"/>
          <cell r="F2132"/>
          <cell r="G2132"/>
          <cell r="H2132"/>
          <cell r="I2132"/>
          <cell r="J2132"/>
          <cell r="K2132"/>
        </row>
        <row r="2133">
          <cell r="B2133"/>
          <cell r="C2133"/>
          <cell r="D2133"/>
          <cell r="E2133"/>
          <cell r="F2133"/>
          <cell r="G2133"/>
          <cell r="H2133"/>
          <cell r="I2133"/>
          <cell r="J2133"/>
          <cell r="K2133"/>
        </row>
        <row r="2134">
          <cell r="B2134"/>
          <cell r="C2134"/>
          <cell r="D2134"/>
          <cell r="E2134"/>
          <cell r="F2134"/>
          <cell r="G2134"/>
          <cell r="H2134"/>
          <cell r="I2134"/>
          <cell r="J2134"/>
          <cell r="K2134"/>
        </row>
        <row r="2135">
          <cell r="B2135"/>
          <cell r="C2135"/>
          <cell r="D2135"/>
          <cell r="E2135"/>
          <cell r="F2135"/>
          <cell r="G2135"/>
          <cell r="H2135"/>
          <cell r="I2135"/>
          <cell r="J2135"/>
          <cell r="K2135"/>
        </row>
        <row r="2136">
          <cell r="B2136"/>
          <cell r="C2136"/>
          <cell r="D2136"/>
          <cell r="E2136"/>
          <cell r="F2136"/>
          <cell r="G2136"/>
          <cell r="H2136"/>
          <cell r="I2136"/>
          <cell r="J2136"/>
          <cell r="K2136"/>
        </row>
        <row r="2137">
          <cell r="B2137"/>
          <cell r="C2137"/>
          <cell r="D2137"/>
          <cell r="E2137"/>
          <cell r="F2137"/>
          <cell r="G2137"/>
          <cell r="H2137"/>
          <cell r="I2137"/>
          <cell r="J2137"/>
          <cell r="K2137"/>
        </row>
        <row r="2138">
          <cell r="B2138"/>
          <cell r="C2138"/>
          <cell r="D2138"/>
          <cell r="E2138"/>
          <cell r="F2138"/>
          <cell r="G2138"/>
          <cell r="H2138"/>
          <cell r="I2138"/>
          <cell r="J2138"/>
          <cell r="K2138"/>
        </row>
        <row r="2139">
          <cell r="B2139"/>
          <cell r="C2139"/>
          <cell r="D2139"/>
          <cell r="E2139"/>
          <cell r="F2139"/>
          <cell r="G2139"/>
          <cell r="H2139"/>
          <cell r="I2139"/>
          <cell r="J2139"/>
          <cell r="K2139"/>
        </row>
        <row r="2140">
          <cell r="B2140"/>
          <cell r="C2140"/>
          <cell r="D2140"/>
          <cell r="E2140"/>
          <cell r="F2140"/>
          <cell r="G2140"/>
          <cell r="H2140"/>
          <cell r="I2140"/>
          <cell r="J2140"/>
          <cell r="K2140"/>
        </row>
        <row r="2141">
          <cell r="B2141"/>
          <cell r="C2141"/>
          <cell r="D2141"/>
          <cell r="E2141"/>
          <cell r="F2141"/>
          <cell r="G2141"/>
          <cell r="H2141"/>
          <cell r="I2141"/>
          <cell r="J2141"/>
          <cell r="K2141"/>
        </row>
        <row r="2142">
          <cell r="B2142"/>
          <cell r="C2142"/>
          <cell r="D2142"/>
          <cell r="E2142"/>
          <cell r="F2142"/>
          <cell r="G2142"/>
          <cell r="H2142"/>
          <cell r="I2142"/>
          <cell r="J2142"/>
          <cell r="K2142"/>
        </row>
        <row r="2143">
          <cell r="B2143"/>
          <cell r="C2143"/>
          <cell r="D2143"/>
          <cell r="E2143"/>
          <cell r="F2143"/>
          <cell r="G2143"/>
          <cell r="H2143"/>
          <cell r="I2143"/>
          <cell r="J2143"/>
          <cell r="K2143"/>
        </row>
        <row r="2144">
          <cell r="B2144"/>
          <cell r="C2144"/>
          <cell r="D2144"/>
          <cell r="E2144"/>
          <cell r="F2144"/>
          <cell r="G2144"/>
          <cell r="H2144"/>
          <cell r="I2144"/>
          <cell r="J2144"/>
          <cell r="K2144"/>
        </row>
        <row r="2145">
          <cell r="B2145"/>
          <cell r="C2145"/>
          <cell r="D2145"/>
          <cell r="E2145"/>
          <cell r="F2145"/>
          <cell r="G2145"/>
          <cell r="H2145"/>
          <cell r="I2145"/>
          <cell r="J2145"/>
          <cell r="K2145"/>
        </row>
        <row r="2146">
          <cell r="B2146"/>
          <cell r="C2146"/>
          <cell r="D2146"/>
          <cell r="E2146"/>
          <cell r="F2146"/>
          <cell r="G2146"/>
          <cell r="H2146"/>
          <cell r="I2146"/>
          <cell r="J2146"/>
          <cell r="K2146"/>
        </row>
        <row r="2147">
          <cell r="B2147"/>
          <cell r="C2147"/>
          <cell r="D2147"/>
          <cell r="E2147"/>
          <cell r="F2147"/>
          <cell r="G2147"/>
          <cell r="H2147"/>
          <cell r="I2147"/>
          <cell r="J2147"/>
          <cell r="K2147"/>
        </row>
        <row r="2148">
          <cell r="B2148"/>
          <cell r="C2148"/>
          <cell r="D2148"/>
          <cell r="E2148"/>
          <cell r="F2148"/>
          <cell r="G2148"/>
          <cell r="H2148"/>
          <cell r="I2148"/>
          <cell r="J2148"/>
          <cell r="K2148"/>
        </row>
        <row r="2149">
          <cell r="B2149"/>
          <cell r="C2149"/>
          <cell r="D2149"/>
          <cell r="E2149"/>
          <cell r="F2149"/>
          <cell r="G2149"/>
          <cell r="H2149"/>
          <cell r="I2149"/>
          <cell r="J2149"/>
          <cell r="K2149"/>
        </row>
        <row r="2150">
          <cell r="B2150"/>
          <cell r="C2150"/>
          <cell r="D2150"/>
          <cell r="E2150"/>
          <cell r="F2150"/>
          <cell r="G2150"/>
          <cell r="H2150"/>
          <cell r="I2150"/>
          <cell r="J2150"/>
          <cell r="K2150"/>
        </row>
        <row r="2151">
          <cell r="B2151"/>
          <cell r="C2151"/>
          <cell r="D2151"/>
          <cell r="E2151"/>
          <cell r="F2151"/>
          <cell r="G2151"/>
          <cell r="H2151"/>
          <cell r="I2151"/>
          <cell r="J2151"/>
          <cell r="K2151"/>
        </row>
        <row r="2152">
          <cell r="B2152"/>
          <cell r="C2152"/>
          <cell r="D2152"/>
          <cell r="E2152"/>
          <cell r="F2152"/>
          <cell r="G2152"/>
          <cell r="H2152"/>
          <cell r="I2152"/>
          <cell r="J2152"/>
          <cell r="K2152"/>
        </row>
        <row r="2153">
          <cell r="B2153"/>
          <cell r="C2153"/>
          <cell r="D2153"/>
          <cell r="E2153"/>
          <cell r="F2153"/>
          <cell r="G2153"/>
          <cell r="H2153"/>
          <cell r="I2153"/>
          <cell r="J2153"/>
          <cell r="K2153"/>
        </row>
        <row r="2154">
          <cell r="B2154"/>
          <cell r="C2154"/>
          <cell r="D2154"/>
          <cell r="E2154"/>
          <cell r="F2154"/>
          <cell r="G2154"/>
          <cell r="H2154"/>
          <cell r="I2154"/>
          <cell r="J2154"/>
          <cell r="K2154"/>
        </row>
        <row r="2155">
          <cell r="B2155"/>
          <cell r="C2155"/>
          <cell r="D2155"/>
          <cell r="E2155"/>
          <cell r="F2155"/>
          <cell r="G2155"/>
          <cell r="H2155"/>
          <cell r="I2155"/>
          <cell r="J2155"/>
          <cell r="K2155"/>
        </row>
        <row r="2156">
          <cell r="B2156"/>
          <cell r="C2156"/>
          <cell r="D2156"/>
          <cell r="E2156"/>
          <cell r="F2156"/>
          <cell r="G2156"/>
          <cell r="H2156"/>
          <cell r="I2156"/>
          <cell r="J2156"/>
          <cell r="K2156"/>
        </row>
        <row r="2157">
          <cell r="B2157"/>
          <cell r="C2157"/>
          <cell r="D2157"/>
          <cell r="E2157"/>
          <cell r="F2157"/>
          <cell r="G2157"/>
          <cell r="H2157"/>
          <cell r="I2157"/>
          <cell r="J2157"/>
          <cell r="K2157"/>
        </row>
        <row r="2158">
          <cell r="B2158"/>
          <cell r="C2158"/>
          <cell r="D2158"/>
          <cell r="E2158"/>
          <cell r="F2158"/>
          <cell r="G2158"/>
          <cell r="H2158"/>
          <cell r="I2158"/>
          <cell r="J2158"/>
          <cell r="K2158"/>
        </row>
        <row r="2159">
          <cell r="B2159"/>
          <cell r="C2159"/>
          <cell r="D2159"/>
          <cell r="E2159"/>
          <cell r="F2159"/>
          <cell r="G2159"/>
          <cell r="H2159"/>
          <cell r="I2159"/>
          <cell r="J2159"/>
          <cell r="K2159"/>
        </row>
        <row r="2160">
          <cell r="B2160"/>
          <cell r="C2160"/>
          <cell r="D2160"/>
          <cell r="E2160"/>
          <cell r="F2160"/>
          <cell r="G2160"/>
          <cell r="H2160"/>
          <cell r="I2160"/>
          <cell r="J2160"/>
          <cell r="K2160"/>
        </row>
        <row r="2161">
          <cell r="B2161"/>
          <cell r="C2161"/>
          <cell r="D2161"/>
          <cell r="E2161"/>
          <cell r="F2161"/>
          <cell r="G2161"/>
          <cell r="H2161"/>
          <cell r="I2161"/>
          <cell r="J2161"/>
          <cell r="K2161"/>
        </row>
        <row r="2162">
          <cell r="B2162"/>
          <cell r="C2162"/>
          <cell r="D2162"/>
          <cell r="E2162"/>
          <cell r="F2162"/>
          <cell r="G2162"/>
          <cell r="H2162"/>
          <cell r="I2162"/>
          <cell r="J2162"/>
          <cell r="K2162"/>
        </row>
        <row r="2163">
          <cell r="B2163"/>
          <cell r="C2163"/>
          <cell r="D2163"/>
          <cell r="E2163"/>
          <cell r="F2163"/>
          <cell r="G2163"/>
          <cell r="H2163"/>
          <cell r="I2163"/>
          <cell r="J2163"/>
          <cell r="K2163"/>
        </row>
        <row r="2164">
          <cell r="B2164"/>
          <cell r="C2164"/>
          <cell r="D2164"/>
          <cell r="E2164"/>
          <cell r="F2164"/>
          <cell r="G2164"/>
          <cell r="H2164"/>
          <cell r="I2164"/>
          <cell r="J2164"/>
          <cell r="K2164"/>
        </row>
        <row r="2165">
          <cell r="B2165"/>
          <cell r="C2165"/>
          <cell r="D2165"/>
          <cell r="E2165"/>
          <cell r="F2165"/>
          <cell r="G2165"/>
          <cell r="H2165"/>
          <cell r="I2165"/>
          <cell r="J2165"/>
          <cell r="K2165"/>
        </row>
        <row r="2166">
          <cell r="B2166"/>
          <cell r="C2166"/>
          <cell r="D2166"/>
          <cell r="E2166"/>
          <cell r="F2166"/>
          <cell r="G2166"/>
          <cell r="H2166"/>
          <cell r="I2166"/>
          <cell r="J2166"/>
          <cell r="K2166"/>
        </row>
        <row r="2167">
          <cell r="B2167"/>
          <cell r="C2167"/>
          <cell r="D2167"/>
          <cell r="E2167"/>
          <cell r="F2167"/>
          <cell r="G2167"/>
          <cell r="H2167"/>
          <cell r="I2167"/>
          <cell r="J2167"/>
          <cell r="K2167"/>
        </row>
        <row r="2168">
          <cell r="B2168"/>
          <cell r="C2168"/>
          <cell r="D2168"/>
          <cell r="E2168"/>
          <cell r="F2168"/>
          <cell r="G2168"/>
          <cell r="H2168"/>
          <cell r="I2168"/>
          <cell r="J2168"/>
          <cell r="K2168"/>
        </row>
        <row r="2169">
          <cell r="B2169"/>
          <cell r="C2169"/>
          <cell r="D2169"/>
          <cell r="E2169"/>
          <cell r="F2169"/>
          <cell r="G2169"/>
          <cell r="H2169"/>
          <cell r="I2169"/>
          <cell r="J2169"/>
          <cell r="K2169"/>
        </row>
        <row r="2170">
          <cell r="B2170"/>
          <cell r="C2170"/>
          <cell r="D2170"/>
          <cell r="E2170"/>
          <cell r="F2170"/>
          <cell r="G2170"/>
          <cell r="H2170"/>
          <cell r="I2170"/>
          <cell r="J2170"/>
          <cell r="K2170"/>
        </row>
        <row r="2171">
          <cell r="B2171"/>
          <cell r="C2171"/>
          <cell r="D2171"/>
          <cell r="E2171"/>
          <cell r="F2171"/>
          <cell r="G2171"/>
          <cell r="H2171"/>
          <cell r="I2171"/>
          <cell r="J2171"/>
          <cell r="K2171"/>
        </row>
        <row r="2172">
          <cell r="B2172"/>
          <cell r="C2172"/>
          <cell r="D2172"/>
          <cell r="E2172"/>
          <cell r="F2172"/>
          <cell r="G2172"/>
          <cell r="H2172"/>
          <cell r="I2172"/>
          <cell r="J2172"/>
          <cell r="K2172"/>
        </row>
        <row r="2173">
          <cell r="B2173"/>
          <cell r="C2173"/>
          <cell r="D2173"/>
          <cell r="E2173"/>
          <cell r="F2173"/>
          <cell r="G2173"/>
          <cell r="H2173"/>
          <cell r="I2173"/>
          <cell r="J2173"/>
          <cell r="K2173"/>
        </row>
        <row r="2174">
          <cell r="B2174"/>
          <cell r="C2174"/>
          <cell r="D2174"/>
          <cell r="E2174"/>
          <cell r="F2174"/>
          <cell r="G2174"/>
          <cell r="H2174"/>
          <cell r="I2174"/>
          <cell r="J2174"/>
          <cell r="K2174"/>
        </row>
        <row r="2175">
          <cell r="B2175"/>
          <cell r="C2175"/>
          <cell r="D2175"/>
          <cell r="E2175"/>
          <cell r="F2175"/>
          <cell r="G2175"/>
          <cell r="H2175"/>
          <cell r="I2175"/>
          <cell r="J2175"/>
          <cell r="K2175"/>
        </row>
        <row r="2176">
          <cell r="B2176"/>
          <cell r="C2176"/>
          <cell r="D2176"/>
          <cell r="E2176"/>
          <cell r="F2176"/>
          <cell r="G2176"/>
          <cell r="H2176"/>
          <cell r="I2176"/>
          <cell r="J2176"/>
          <cell r="K2176"/>
        </row>
        <row r="2177">
          <cell r="B2177"/>
          <cell r="C2177"/>
          <cell r="D2177"/>
          <cell r="E2177"/>
          <cell r="F2177"/>
          <cell r="G2177"/>
          <cell r="H2177"/>
          <cell r="I2177"/>
          <cell r="J2177"/>
          <cell r="K2177"/>
        </row>
        <row r="2178">
          <cell r="B2178"/>
          <cell r="C2178"/>
          <cell r="D2178"/>
          <cell r="E2178"/>
          <cell r="F2178"/>
          <cell r="G2178"/>
          <cell r="H2178"/>
          <cell r="I2178"/>
          <cell r="J2178"/>
          <cell r="K2178"/>
        </row>
        <row r="2179">
          <cell r="B2179"/>
          <cell r="C2179"/>
          <cell r="D2179"/>
          <cell r="E2179"/>
          <cell r="F2179"/>
          <cell r="G2179"/>
          <cell r="H2179"/>
          <cell r="I2179"/>
          <cell r="J2179"/>
          <cell r="K2179"/>
        </row>
        <row r="2180">
          <cell r="B2180"/>
          <cell r="C2180"/>
          <cell r="D2180"/>
          <cell r="E2180"/>
          <cell r="F2180"/>
          <cell r="G2180"/>
          <cell r="H2180"/>
          <cell r="I2180"/>
          <cell r="J2180"/>
          <cell r="K2180"/>
        </row>
        <row r="2181">
          <cell r="B2181"/>
          <cell r="C2181"/>
          <cell r="D2181"/>
          <cell r="E2181"/>
          <cell r="F2181"/>
          <cell r="G2181"/>
          <cell r="H2181"/>
          <cell r="I2181"/>
          <cell r="J2181"/>
          <cell r="K2181"/>
        </row>
        <row r="2182">
          <cell r="B2182"/>
          <cell r="C2182"/>
          <cell r="D2182"/>
          <cell r="E2182"/>
          <cell r="F2182"/>
          <cell r="G2182"/>
          <cell r="H2182"/>
          <cell r="I2182"/>
          <cell r="J2182"/>
          <cell r="K2182"/>
        </row>
        <row r="2183">
          <cell r="B2183"/>
          <cell r="C2183"/>
          <cell r="D2183"/>
          <cell r="E2183"/>
          <cell r="F2183"/>
          <cell r="G2183"/>
          <cell r="H2183"/>
          <cell r="I2183"/>
          <cell r="J2183"/>
          <cell r="K2183"/>
        </row>
        <row r="2184">
          <cell r="B2184"/>
          <cell r="C2184"/>
          <cell r="D2184"/>
          <cell r="E2184"/>
          <cell r="F2184"/>
          <cell r="G2184"/>
          <cell r="H2184"/>
          <cell r="I2184"/>
          <cell r="J2184"/>
          <cell r="K2184"/>
        </row>
        <row r="2185">
          <cell r="B2185"/>
          <cell r="C2185"/>
          <cell r="D2185"/>
          <cell r="E2185"/>
          <cell r="F2185"/>
          <cell r="G2185"/>
          <cell r="H2185"/>
          <cell r="I2185"/>
          <cell r="J2185"/>
          <cell r="K2185"/>
        </row>
        <row r="2186">
          <cell r="B2186"/>
          <cell r="C2186"/>
          <cell r="D2186"/>
          <cell r="E2186"/>
          <cell r="F2186"/>
          <cell r="G2186"/>
          <cell r="H2186"/>
          <cell r="I2186"/>
          <cell r="J2186"/>
          <cell r="K2186"/>
        </row>
        <row r="2187">
          <cell r="B2187"/>
          <cell r="C2187"/>
          <cell r="D2187"/>
          <cell r="E2187"/>
          <cell r="F2187"/>
          <cell r="G2187"/>
          <cell r="H2187"/>
          <cell r="I2187"/>
          <cell r="J2187"/>
          <cell r="K2187"/>
        </row>
        <row r="2188">
          <cell r="B2188"/>
          <cell r="C2188"/>
          <cell r="D2188"/>
          <cell r="E2188"/>
          <cell r="F2188"/>
          <cell r="G2188"/>
          <cell r="H2188"/>
          <cell r="I2188"/>
          <cell r="J2188"/>
          <cell r="K2188"/>
        </row>
        <row r="2189">
          <cell r="B2189"/>
          <cell r="C2189"/>
          <cell r="D2189"/>
          <cell r="E2189"/>
          <cell r="F2189"/>
          <cell r="G2189"/>
          <cell r="H2189"/>
          <cell r="I2189"/>
          <cell r="J2189"/>
          <cell r="K2189"/>
        </row>
        <row r="2190">
          <cell r="B2190"/>
          <cell r="C2190"/>
          <cell r="D2190"/>
          <cell r="E2190"/>
          <cell r="F2190"/>
          <cell r="G2190"/>
          <cell r="H2190"/>
          <cell r="I2190"/>
          <cell r="J2190"/>
          <cell r="K2190"/>
        </row>
        <row r="2191">
          <cell r="B2191"/>
          <cell r="C2191"/>
          <cell r="D2191"/>
          <cell r="E2191"/>
          <cell r="F2191"/>
          <cell r="G2191"/>
          <cell r="H2191"/>
          <cell r="I2191"/>
          <cell r="J2191"/>
          <cell r="K2191"/>
        </row>
        <row r="2192">
          <cell r="B2192"/>
          <cell r="C2192"/>
          <cell r="D2192"/>
          <cell r="E2192"/>
          <cell r="F2192"/>
          <cell r="G2192"/>
          <cell r="H2192"/>
          <cell r="I2192"/>
          <cell r="J2192"/>
          <cell r="K2192"/>
        </row>
        <row r="2193">
          <cell r="B2193"/>
          <cell r="C2193"/>
          <cell r="D2193"/>
          <cell r="E2193"/>
          <cell r="F2193"/>
          <cell r="G2193"/>
          <cell r="H2193"/>
          <cell r="I2193"/>
          <cell r="J2193"/>
          <cell r="K2193"/>
        </row>
        <row r="2194">
          <cell r="B2194"/>
          <cell r="C2194"/>
          <cell r="D2194"/>
          <cell r="E2194"/>
          <cell r="F2194"/>
          <cell r="G2194"/>
          <cell r="H2194"/>
          <cell r="I2194"/>
          <cell r="J2194"/>
          <cell r="K2194"/>
        </row>
        <row r="2195">
          <cell r="B2195"/>
          <cell r="C2195"/>
          <cell r="D2195"/>
          <cell r="E2195"/>
          <cell r="F2195"/>
          <cell r="G2195"/>
          <cell r="H2195"/>
          <cell r="I2195"/>
          <cell r="J2195"/>
          <cell r="K2195"/>
        </row>
        <row r="2196">
          <cell r="B2196"/>
          <cell r="C2196"/>
          <cell r="D2196"/>
          <cell r="E2196"/>
          <cell r="F2196"/>
          <cell r="G2196"/>
          <cell r="H2196"/>
          <cell r="I2196"/>
          <cell r="J2196"/>
          <cell r="K2196"/>
        </row>
        <row r="2197">
          <cell r="B2197"/>
          <cell r="C2197"/>
          <cell r="D2197"/>
          <cell r="E2197"/>
          <cell r="F2197"/>
          <cell r="G2197"/>
          <cell r="H2197"/>
          <cell r="I2197"/>
          <cell r="J2197"/>
          <cell r="K2197"/>
        </row>
        <row r="2198">
          <cell r="B2198"/>
          <cell r="C2198"/>
          <cell r="D2198"/>
          <cell r="E2198"/>
          <cell r="F2198"/>
          <cell r="G2198"/>
          <cell r="H2198"/>
          <cell r="I2198"/>
          <cell r="J2198"/>
          <cell r="K2198"/>
        </row>
        <row r="2199">
          <cell r="B2199"/>
          <cell r="C2199"/>
          <cell r="D2199"/>
          <cell r="E2199"/>
          <cell r="F2199"/>
          <cell r="G2199"/>
          <cell r="H2199"/>
          <cell r="I2199"/>
          <cell r="J2199"/>
          <cell r="K2199"/>
        </row>
        <row r="2200">
          <cell r="B2200"/>
          <cell r="C2200"/>
          <cell r="D2200"/>
          <cell r="E2200"/>
          <cell r="F2200"/>
          <cell r="G2200"/>
          <cell r="H2200"/>
          <cell r="I2200"/>
          <cell r="J2200"/>
          <cell r="K2200"/>
        </row>
        <row r="2201">
          <cell r="B2201"/>
          <cell r="C2201"/>
          <cell r="D2201"/>
          <cell r="E2201"/>
          <cell r="F2201"/>
          <cell r="G2201"/>
          <cell r="H2201"/>
          <cell r="I2201"/>
          <cell r="J2201"/>
          <cell r="K2201"/>
        </row>
        <row r="2202">
          <cell r="B2202"/>
          <cell r="C2202"/>
          <cell r="D2202"/>
          <cell r="E2202"/>
          <cell r="F2202"/>
          <cell r="G2202"/>
          <cell r="H2202"/>
          <cell r="I2202"/>
          <cell r="J2202"/>
          <cell r="K2202"/>
        </row>
        <row r="2203">
          <cell r="B2203"/>
          <cell r="C2203"/>
          <cell r="D2203"/>
          <cell r="E2203"/>
          <cell r="F2203"/>
          <cell r="G2203"/>
          <cell r="H2203"/>
          <cell r="I2203"/>
          <cell r="J2203"/>
          <cell r="K2203"/>
        </row>
        <row r="2204">
          <cell r="B2204"/>
          <cell r="C2204"/>
          <cell r="D2204"/>
          <cell r="E2204"/>
          <cell r="F2204"/>
          <cell r="G2204"/>
          <cell r="H2204"/>
          <cell r="I2204"/>
          <cell r="J2204"/>
          <cell r="K2204"/>
        </row>
        <row r="2205">
          <cell r="B2205"/>
          <cell r="C2205"/>
          <cell r="D2205"/>
          <cell r="E2205"/>
          <cell r="F2205"/>
          <cell r="G2205"/>
          <cell r="H2205"/>
          <cell r="I2205"/>
          <cell r="J2205"/>
          <cell r="K2205"/>
        </row>
        <row r="2206">
          <cell r="B2206"/>
          <cell r="C2206"/>
          <cell r="D2206"/>
          <cell r="E2206"/>
          <cell r="F2206"/>
          <cell r="G2206"/>
          <cell r="H2206"/>
          <cell r="I2206"/>
          <cell r="J2206"/>
          <cell r="K2206"/>
        </row>
        <row r="2207">
          <cell r="B2207"/>
          <cell r="C2207"/>
          <cell r="D2207"/>
          <cell r="E2207"/>
          <cell r="F2207"/>
          <cell r="G2207"/>
          <cell r="H2207"/>
          <cell r="I2207"/>
          <cell r="J2207"/>
          <cell r="K2207"/>
        </row>
        <row r="2208">
          <cell r="B2208"/>
          <cell r="C2208"/>
          <cell r="D2208"/>
          <cell r="E2208"/>
          <cell r="F2208"/>
          <cell r="G2208"/>
          <cell r="H2208"/>
          <cell r="I2208"/>
          <cell r="J2208"/>
          <cell r="K2208"/>
        </row>
        <row r="2209">
          <cell r="B2209"/>
          <cell r="C2209"/>
          <cell r="D2209"/>
          <cell r="E2209"/>
          <cell r="F2209"/>
          <cell r="G2209"/>
          <cell r="H2209"/>
          <cell r="I2209"/>
          <cell r="J2209"/>
          <cell r="K2209"/>
        </row>
        <row r="2210">
          <cell r="B2210"/>
          <cell r="C2210"/>
          <cell r="D2210"/>
          <cell r="E2210"/>
          <cell r="F2210"/>
          <cell r="G2210"/>
          <cell r="H2210"/>
          <cell r="I2210"/>
          <cell r="J2210"/>
          <cell r="K2210"/>
        </row>
        <row r="2211">
          <cell r="B2211"/>
          <cell r="C2211"/>
          <cell r="D2211"/>
          <cell r="E2211"/>
          <cell r="F2211"/>
          <cell r="G2211"/>
          <cell r="H2211"/>
          <cell r="I2211"/>
          <cell r="J2211"/>
          <cell r="K2211"/>
        </row>
        <row r="2212">
          <cell r="B2212"/>
          <cell r="C2212"/>
          <cell r="D2212"/>
          <cell r="E2212"/>
          <cell r="F2212"/>
          <cell r="G2212"/>
          <cell r="H2212"/>
          <cell r="I2212"/>
          <cell r="J2212"/>
          <cell r="K2212"/>
        </row>
        <row r="2213">
          <cell r="B2213"/>
          <cell r="C2213"/>
          <cell r="D2213"/>
          <cell r="E2213"/>
          <cell r="F2213"/>
          <cell r="G2213"/>
          <cell r="H2213"/>
          <cell r="I2213"/>
          <cell r="J2213"/>
          <cell r="K2213"/>
        </row>
        <row r="2214">
          <cell r="B2214"/>
          <cell r="C2214"/>
          <cell r="D2214"/>
          <cell r="E2214"/>
          <cell r="F2214"/>
          <cell r="G2214"/>
          <cell r="H2214"/>
          <cell r="I2214"/>
          <cell r="J2214"/>
          <cell r="K2214"/>
        </row>
        <row r="2215">
          <cell r="B2215"/>
          <cell r="C2215"/>
          <cell r="D2215"/>
          <cell r="E2215"/>
          <cell r="F2215"/>
          <cell r="G2215"/>
          <cell r="H2215"/>
          <cell r="I2215"/>
          <cell r="J2215"/>
          <cell r="K2215"/>
        </row>
        <row r="2216">
          <cell r="B2216"/>
          <cell r="C2216"/>
          <cell r="D2216"/>
          <cell r="E2216"/>
          <cell r="F2216"/>
          <cell r="G2216"/>
          <cell r="H2216"/>
          <cell r="I2216"/>
          <cell r="J2216"/>
          <cell r="K2216"/>
        </row>
        <row r="2217">
          <cell r="B2217"/>
          <cell r="C2217"/>
          <cell r="D2217"/>
          <cell r="E2217"/>
          <cell r="F2217"/>
          <cell r="G2217"/>
          <cell r="H2217"/>
          <cell r="I2217"/>
          <cell r="J2217"/>
          <cell r="K2217"/>
        </row>
        <row r="2218">
          <cell r="B2218"/>
          <cell r="C2218"/>
          <cell r="D2218"/>
          <cell r="E2218"/>
          <cell r="F2218"/>
          <cell r="G2218"/>
          <cell r="H2218"/>
          <cell r="I2218"/>
          <cell r="J2218"/>
          <cell r="K2218"/>
        </row>
        <row r="2219">
          <cell r="B2219"/>
          <cell r="C2219"/>
          <cell r="D2219"/>
          <cell r="E2219"/>
          <cell r="F2219"/>
          <cell r="G2219"/>
          <cell r="H2219"/>
          <cell r="I2219"/>
          <cell r="J2219"/>
          <cell r="K2219"/>
        </row>
        <row r="2220">
          <cell r="B2220"/>
          <cell r="C2220"/>
          <cell r="D2220"/>
          <cell r="E2220"/>
          <cell r="F2220"/>
          <cell r="G2220"/>
          <cell r="H2220"/>
          <cell r="I2220"/>
          <cell r="J2220"/>
          <cell r="K2220"/>
        </row>
        <row r="2221">
          <cell r="B2221"/>
          <cell r="C2221"/>
          <cell r="D2221"/>
          <cell r="E2221"/>
          <cell r="F2221"/>
          <cell r="G2221"/>
          <cell r="H2221"/>
          <cell r="I2221"/>
          <cell r="J2221"/>
          <cell r="K2221"/>
        </row>
        <row r="2222">
          <cell r="B2222"/>
          <cell r="C2222"/>
          <cell r="D2222"/>
          <cell r="E2222"/>
          <cell r="F2222"/>
          <cell r="G2222"/>
          <cell r="H2222"/>
          <cell r="I2222"/>
          <cell r="J2222"/>
          <cell r="K2222"/>
        </row>
        <row r="2223">
          <cell r="B2223"/>
          <cell r="C2223"/>
          <cell r="D2223"/>
          <cell r="E2223"/>
          <cell r="F2223"/>
          <cell r="G2223"/>
          <cell r="H2223"/>
          <cell r="I2223"/>
          <cell r="J2223"/>
          <cell r="K2223"/>
        </row>
        <row r="2224">
          <cell r="B2224"/>
          <cell r="C2224"/>
          <cell r="D2224"/>
          <cell r="E2224"/>
          <cell r="F2224"/>
          <cell r="G2224"/>
          <cell r="H2224"/>
          <cell r="I2224"/>
          <cell r="J2224"/>
          <cell r="K2224"/>
        </row>
        <row r="2225">
          <cell r="B2225"/>
          <cell r="C2225"/>
          <cell r="D2225"/>
          <cell r="E2225"/>
          <cell r="F2225"/>
          <cell r="G2225"/>
          <cell r="H2225"/>
          <cell r="I2225"/>
          <cell r="J2225"/>
          <cell r="K2225"/>
        </row>
        <row r="2226">
          <cell r="B2226"/>
          <cell r="C2226"/>
          <cell r="D2226"/>
          <cell r="E2226"/>
          <cell r="F2226"/>
          <cell r="G2226"/>
          <cell r="H2226"/>
          <cell r="I2226"/>
          <cell r="J2226"/>
          <cell r="K2226"/>
        </row>
        <row r="2227">
          <cell r="B2227"/>
          <cell r="C2227"/>
          <cell r="D2227"/>
          <cell r="E2227"/>
          <cell r="F2227"/>
          <cell r="G2227"/>
          <cell r="H2227"/>
          <cell r="I2227"/>
          <cell r="J2227"/>
          <cell r="K2227"/>
        </row>
        <row r="2228">
          <cell r="B2228"/>
          <cell r="C2228"/>
          <cell r="D2228"/>
          <cell r="E2228"/>
          <cell r="F2228"/>
          <cell r="G2228"/>
          <cell r="H2228"/>
          <cell r="I2228"/>
          <cell r="J2228"/>
          <cell r="K2228"/>
        </row>
        <row r="2229">
          <cell r="B2229"/>
          <cell r="C2229"/>
          <cell r="D2229"/>
          <cell r="E2229"/>
          <cell r="F2229"/>
          <cell r="G2229"/>
          <cell r="H2229"/>
          <cell r="I2229"/>
          <cell r="J2229"/>
          <cell r="K2229"/>
        </row>
        <row r="2230">
          <cell r="B2230"/>
          <cell r="C2230"/>
          <cell r="D2230"/>
          <cell r="E2230"/>
          <cell r="F2230"/>
          <cell r="G2230"/>
          <cell r="H2230"/>
          <cell r="I2230"/>
          <cell r="J2230"/>
          <cell r="K2230"/>
        </row>
        <row r="2231">
          <cell r="B2231"/>
          <cell r="C2231"/>
          <cell r="D2231"/>
          <cell r="E2231"/>
          <cell r="F2231"/>
          <cell r="G2231"/>
          <cell r="H2231"/>
          <cell r="I2231"/>
          <cell r="J2231"/>
          <cell r="K2231"/>
        </row>
        <row r="2232">
          <cell r="B2232"/>
          <cell r="C2232"/>
          <cell r="D2232"/>
          <cell r="E2232"/>
          <cell r="F2232"/>
          <cell r="G2232"/>
          <cell r="H2232"/>
          <cell r="I2232"/>
          <cell r="J2232"/>
          <cell r="K2232"/>
        </row>
        <row r="2233">
          <cell r="B2233"/>
          <cell r="C2233"/>
          <cell r="D2233"/>
          <cell r="E2233"/>
          <cell r="F2233"/>
          <cell r="G2233"/>
          <cell r="H2233"/>
          <cell r="I2233"/>
          <cell r="J2233"/>
          <cell r="K2233"/>
        </row>
        <row r="2234">
          <cell r="B2234"/>
          <cell r="C2234"/>
          <cell r="D2234"/>
          <cell r="E2234"/>
          <cell r="F2234"/>
          <cell r="G2234"/>
          <cell r="H2234"/>
          <cell r="I2234"/>
          <cell r="J2234"/>
          <cell r="K2234"/>
        </row>
        <row r="2235">
          <cell r="B2235"/>
          <cell r="C2235"/>
          <cell r="D2235"/>
          <cell r="E2235"/>
          <cell r="F2235"/>
          <cell r="G2235"/>
          <cell r="H2235"/>
          <cell r="I2235"/>
          <cell r="J2235"/>
          <cell r="K2235"/>
        </row>
        <row r="2236">
          <cell r="B2236"/>
          <cell r="C2236"/>
          <cell r="D2236"/>
          <cell r="E2236"/>
          <cell r="F2236"/>
          <cell r="G2236"/>
          <cell r="H2236"/>
          <cell r="I2236"/>
          <cell r="J2236"/>
          <cell r="K2236"/>
        </row>
        <row r="2237">
          <cell r="B2237"/>
          <cell r="C2237"/>
          <cell r="D2237"/>
          <cell r="E2237"/>
          <cell r="F2237"/>
          <cell r="G2237"/>
          <cell r="H2237"/>
          <cell r="I2237"/>
          <cell r="J2237"/>
          <cell r="K2237"/>
        </row>
        <row r="2238">
          <cell r="B2238"/>
          <cell r="C2238"/>
          <cell r="D2238"/>
          <cell r="E2238"/>
          <cell r="F2238"/>
          <cell r="G2238"/>
          <cell r="H2238"/>
          <cell r="I2238"/>
          <cell r="J2238"/>
          <cell r="K2238"/>
        </row>
        <row r="2239">
          <cell r="B2239"/>
          <cell r="C2239"/>
          <cell r="D2239"/>
          <cell r="E2239"/>
          <cell r="F2239"/>
          <cell r="G2239"/>
          <cell r="H2239"/>
          <cell r="I2239"/>
          <cell r="J2239"/>
          <cell r="K2239"/>
        </row>
        <row r="2240">
          <cell r="B2240"/>
          <cell r="C2240"/>
          <cell r="D2240"/>
          <cell r="E2240"/>
          <cell r="F2240"/>
          <cell r="G2240"/>
          <cell r="H2240"/>
          <cell r="I2240"/>
          <cell r="J2240"/>
          <cell r="K2240"/>
        </row>
        <row r="2241">
          <cell r="B2241"/>
          <cell r="C2241"/>
          <cell r="D2241"/>
          <cell r="E2241"/>
          <cell r="F2241"/>
          <cell r="G2241"/>
          <cell r="H2241"/>
          <cell r="I2241"/>
          <cell r="J2241"/>
          <cell r="K2241"/>
        </row>
        <row r="2242">
          <cell r="B2242"/>
          <cell r="C2242"/>
          <cell r="D2242"/>
          <cell r="E2242"/>
          <cell r="F2242"/>
          <cell r="G2242"/>
          <cell r="H2242"/>
          <cell r="I2242"/>
          <cell r="J2242"/>
          <cell r="K2242"/>
        </row>
        <row r="2243">
          <cell r="B2243"/>
          <cell r="C2243"/>
          <cell r="D2243"/>
          <cell r="E2243"/>
          <cell r="F2243"/>
          <cell r="G2243"/>
          <cell r="H2243"/>
          <cell r="I2243"/>
          <cell r="J2243"/>
          <cell r="K2243"/>
        </row>
        <row r="2244">
          <cell r="B2244"/>
          <cell r="C2244"/>
          <cell r="D2244"/>
          <cell r="E2244"/>
          <cell r="F2244"/>
          <cell r="G2244"/>
          <cell r="H2244"/>
          <cell r="I2244"/>
          <cell r="J2244"/>
          <cell r="K2244"/>
        </row>
        <row r="2245">
          <cell r="B2245"/>
          <cell r="C2245"/>
          <cell r="D2245"/>
          <cell r="E2245"/>
          <cell r="F2245"/>
          <cell r="G2245"/>
          <cell r="H2245"/>
          <cell r="I2245"/>
          <cell r="J2245"/>
          <cell r="K2245"/>
        </row>
        <row r="2246">
          <cell r="B2246"/>
          <cell r="C2246"/>
          <cell r="D2246"/>
          <cell r="E2246"/>
          <cell r="F2246"/>
          <cell r="G2246"/>
          <cell r="H2246"/>
          <cell r="I2246"/>
          <cell r="J2246"/>
          <cell r="K2246"/>
        </row>
        <row r="2247">
          <cell r="B2247"/>
          <cell r="C2247"/>
          <cell r="D2247"/>
          <cell r="E2247"/>
          <cell r="F2247"/>
          <cell r="G2247"/>
          <cell r="H2247"/>
          <cell r="I2247"/>
          <cell r="J2247"/>
          <cell r="K2247"/>
        </row>
        <row r="2248">
          <cell r="B2248"/>
          <cell r="C2248"/>
          <cell r="D2248"/>
          <cell r="E2248"/>
          <cell r="F2248"/>
          <cell r="G2248"/>
          <cell r="H2248"/>
          <cell r="I2248"/>
          <cell r="J2248"/>
          <cell r="K2248"/>
        </row>
        <row r="2249">
          <cell r="B2249"/>
          <cell r="C2249"/>
          <cell r="D2249"/>
          <cell r="E2249"/>
          <cell r="F2249"/>
          <cell r="G2249"/>
          <cell r="H2249"/>
          <cell r="I2249"/>
          <cell r="J2249"/>
          <cell r="K2249"/>
        </row>
        <row r="2250">
          <cell r="B2250"/>
          <cell r="C2250"/>
          <cell r="D2250"/>
          <cell r="E2250"/>
          <cell r="F2250"/>
          <cell r="G2250"/>
          <cell r="H2250"/>
          <cell r="I2250"/>
          <cell r="J2250"/>
          <cell r="K2250"/>
        </row>
        <row r="2251">
          <cell r="B2251"/>
          <cell r="C2251"/>
          <cell r="D2251"/>
          <cell r="E2251"/>
          <cell r="F2251"/>
          <cell r="G2251"/>
          <cell r="H2251"/>
          <cell r="I2251"/>
          <cell r="J2251"/>
          <cell r="K2251"/>
        </row>
        <row r="2252">
          <cell r="B2252"/>
          <cell r="C2252"/>
          <cell r="D2252"/>
          <cell r="E2252"/>
          <cell r="F2252"/>
          <cell r="G2252"/>
          <cell r="H2252"/>
          <cell r="I2252"/>
          <cell r="J2252"/>
          <cell r="K2252"/>
        </row>
        <row r="2253">
          <cell r="B2253"/>
          <cell r="C2253"/>
          <cell r="D2253"/>
          <cell r="E2253"/>
          <cell r="F2253"/>
          <cell r="G2253"/>
          <cell r="H2253"/>
          <cell r="I2253"/>
          <cell r="J2253"/>
          <cell r="K2253"/>
        </row>
        <row r="2254">
          <cell r="B2254"/>
          <cell r="C2254"/>
          <cell r="D2254"/>
          <cell r="E2254"/>
          <cell r="F2254"/>
          <cell r="G2254"/>
          <cell r="H2254"/>
          <cell r="I2254"/>
          <cell r="J2254"/>
          <cell r="K2254"/>
        </row>
        <row r="2255">
          <cell r="B2255"/>
          <cell r="C2255"/>
          <cell r="D2255"/>
          <cell r="E2255"/>
          <cell r="F2255"/>
          <cell r="G2255"/>
          <cell r="H2255"/>
          <cell r="I2255"/>
          <cell r="J2255"/>
          <cell r="K2255"/>
        </row>
        <row r="2256">
          <cell r="B2256"/>
          <cell r="C2256"/>
          <cell r="D2256"/>
          <cell r="E2256"/>
          <cell r="F2256"/>
          <cell r="G2256"/>
          <cell r="H2256"/>
          <cell r="I2256"/>
          <cell r="J2256"/>
          <cell r="K2256"/>
        </row>
        <row r="2257">
          <cell r="B2257"/>
          <cell r="C2257"/>
          <cell r="D2257"/>
          <cell r="E2257"/>
          <cell r="F2257"/>
          <cell r="G2257"/>
          <cell r="H2257"/>
          <cell r="I2257"/>
          <cell r="J2257"/>
          <cell r="K2257"/>
        </row>
        <row r="2258">
          <cell r="B2258"/>
          <cell r="C2258"/>
          <cell r="D2258"/>
          <cell r="E2258"/>
          <cell r="F2258"/>
          <cell r="G2258"/>
          <cell r="H2258"/>
          <cell r="I2258"/>
          <cell r="J2258"/>
          <cell r="K2258"/>
        </row>
        <row r="2259">
          <cell r="B2259"/>
          <cell r="C2259"/>
          <cell r="D2259"/>
          <cell r="E2259"/>
          <cell r="F2259"/>
          <cell r="G2259"/>
          <cell r="H2259"/>
          <cell r="I2259"/>
          <cell r="J2259"/>
          <cell r="K2259"/>
        </row>
        <row r="2260">
          <cell r="B2260"/>
          <cell r="C2260"/>
          <cell r="D2260"/>
          <cell r="E2260"/>
          <cell r="F2260"/>
          <cell r="G2260"/>
          <cell r="H2260"/>
          <cell r="I2260"/>
          <cell r="J2260"/>
          <cell r="K2260"/>
        </row>
        <row r="2261">
          <cell r="B2261"/>
          <cell r="C2261"/>
          <cell r="D2261"/>
          <cell r="E2261"/>
          <cell r="F2261"/>
          <cell r="G2261"/>
          <cell r="H2261"/>
          <cell r="I2261"/>
          <cell r="J2261"/>
          <cell r="K2261"/>
        </row>
        <row r="2262">
          <cell r="B2262"/>
          <cell r="C2262"/>
          <cell r="D2262"/>
          <cell r="E2262"/>
          <cell r="F2262"/>
          <cell r="G2262"/>
          <cell r="H2262"/>
          <cell r="I2262"/>
          <cell r="J2262"/>
          <cell r="K2262"/>
        </row>
        <row r="2263">
          <cell r="B2263"/>
          <cell r="C2263"/>
          <cell r="D2263"/>
          <cell r="E2263"/>
          <cell r="F2263"/>
          <cell r="G2263"/>
          <cell r="H2263"/>
          <cell r="I2263"/>
          <cell r="J2263"/>
          <cell r="K2263"/>
        </row>
        <row r="2264">
          <cell r="B2264"/>
          <cell r="C2264"/>
          <cell r="D2264"/>
          <cell r="E2264"/>
          <cell r="F2264"/>
          <cell r="G2264"/>
          <cell r="H2264"/>
          <cell r="I2264"/>
          <cell r="J2264"/>
          <cell r="K2264"/>
        </row>
        <row r="2265">
          <cell r="B2265"/>
          <cell r="C2265"/>
          <cell r="D2265"/>
          <cell r="E2265"/>
          <cell r="F2265"/>
          <cell r="G2265"/>
          <cell r="H2265"/>
          <cell r="I2265"/>
          <cell r="J2265"/>
          <cell r="K2265"/>
        </row>
        <row r="2266">
          <cell r="B2266"/>
          <cell r="C2266"/>
          <cell r="D2266"/>
          <cell r="E2266"/>
          <cell r="F2266"/>
          <cell r="G2266"/>
          <cell r="H2266"/>
          <cell r="I2266"/>
          <cell r="J2266"/>
          <cell r="K2266"/>
        </row>
        <row r="2267">
          <cell r="B2267"/>
          <cell r="C2267"/>
          <cell r="D2267"/>
          <cell r="E2267"/>
          <cell r="F2267"/>
          <cell r="G2267"/>
          <cell r="H2267"/>
          <cell r="I2267"/>
          <cell r="J2267"/>
          <cell r="K2267"/>
        </row>
        <row r="2268">
          <cell r="B2268"/>
          <cell r="C2268"/>
          <cell r="D2268"/>
          <cell r="E2268"/>
          <cell r="F2268"/>
          <cell r="G2268"/>
          <cell r="H2268"/>
          <cell r="I2268"/>
          <cell r="J2268"/>
          <cell r="K2268"/>
        </row>
        <row r="2269">
          <cell r="B2269"/>
          <cell r="C2269"/>
          <cell r="D2269"/>
          <cell r="E2269"/>
          <cell r="F2269"/>
          <cell r="G2269"/>
          <cell r="H2269"/>
          <cell r="I2269"/>
          <cell r="J2269"/>
          <cell r="K2269"/>
        </row>
        <row r="2270">
          <cell r="B2270"/>
          <cell r="C2270"/>
          <cell r="D2270"/>
          <cell r="E2270"/>
          <cell r="F2270"/>
          <cell r="G2270"/>
          <cell r="H2270"/>
          <cell r="I2270"/>
          <cell r="J2270"/>
          <cell r="K2270"/>
        </row>
        <row r="2271">
          <cell r="B2271"/>
          <cell r="C2271"/>
          <cell r="D2271"/>
          <cell r="E2271"/>
          <cell r="F2271"/>
          <cell r="G2271"/>
          <cell r="H2271"/>
          <cell r="I2271"/>
          <cell r="J2271"/>
          <cell r="K2271"/>
        </row>
        <row r="2272">
          <cell r="B2272"/>
          <cell r="C2272"/>
          <cell r="D2272"/>
          <cell r="E2272"/>
          <cell r="F2272"/>
          <cell r="G2272"/>
          <cell r="H2272"/>
          <cell r="I2272"/>
          <cell r="J2272"/>
          <cell r="K2272"/>
        </row>
        <row r="2273">
          <cell r="B2273"/>
          <cell r="C2273"/>
          <cell r="D2273"/>
          <cell r="E2273"/>
          <cell r="F2273"/>
          <cell r="G2273"/>
          <cell r="H2273"/>
          <cell r="I2273"/>
          <cell r="J2273"/>
          <cell r="K2273"/>
        </row>
        <row r="2274">
          <cell r="B2274"/>
          <cell r="C2274"/>
          <cell r="D2274"/>
          <cell r="E2274"/>
          <cell r="F2274"/>
          <cell r="G2274"/>
          <cell r="H2274"/>
          <cell r="I2274"/>
          <cell r="J2274"/>
          <cell r="K2274"/>
        </row>
        <row r="2275">
          <cell r="B2275"/>
          <cell r="C2275"/>
          <cell r="D2275"/>
          <cell r="E2275"/>
          <cell r="F2275"/>
          <cell r="G2275"/>
          <cell r="H2275"/>
          <cell r="I2275"/>
          <cell r="J2275"/>
          <cell r="K2275"/>
        </row>
        <row r="2276">
          <cell r="B2276"/>
          <cell r="C2276"/>
          <cell r="D2276"/>
          <cell r="E2276"/>
          <cell r="F2276"/>
          <cell r="G2276"/>
          <cell r="H2276"/>
          <cell r="I2276"/>
          <cell r="J2276"/>
          <cell r="K2276"/>
        </row>
        <row r="2277">
          <cell r="B2277"/>
          <cell r="C2277"/>
          <cell r="D2277"/>
          <cell r="E2277"/>
          <cell r="F2277"/>
          <cell r="G2277"/>
          <cell r="H2277"/>
          <cell r="I2277"/>
          <cell r="J2277"/>
          <cell r="K2277"/>
        </row>
        <row r="2278">
          <cell r="B2278"/>
          <cell r="C2278"/>
          <cell r="D2278"/>
          <cell r="E2278"/>
          <cell r="F2278"/>
          <cell r="G2278"/>
          <cell r="H2278"/>
          <cell r="I2278"/>
          <cell r="J2278"/>
          <cell r="K2278"/>
        </row>
        <row r="2279">
          <cell r="B2279"/>
          <cell r="C2279"/>
          <cell r="D2279"/>
          <cell r="E2279"/>
          <cell r="F2279"/>
          <cell r="G2279"/>
          <cell r="H2279"/>
          <cell r="I2279"/>
          <cell r="J2279"/>
          <cell r="K2279"/>
        </row>
        <row r="2280">
          <cell r="B2280"/>
          <cell r="C2280"/>
          <cell r="D2280"/>
          <cell r="E2280"/>
          <cell r="F2280"/>
          <cell r="G2280"/>
          <cell r="H2280"/>
          <cell r="I2280"/>
          <cell r="J2280"/>
          <cell r="K2280"/>
        </row>
        <row r="2281">
          <cell r="B2281"/>
          <cell r="C2281"/>
          <cell r="D2281"/>
          <cell r="E2281"/>
          <cell r="F2281"/>
          <cell r="G2281"/>
          <cell r="H2281"/>
          <cell r="I2281"/>
          <cell r="J2281"/>
          <cell r="K2281"/>
        </row>
        <row r="2282">
          <cell r="B2282"/>
          <cell r="C2282"/>
          <cell r="D2282"/>
          <cell r="E2282"/>
          <cell r="F2282"/>
          <cell r="G2282"/>
          <cell r="H2282"/>
          <cell r="I2282"/>
          <cell r="J2282"/>
          <cell r="K2282"/>
        </row>
        <row r="2283">
          <cell r="B2283"/>
          <cell r="C2283"/>
          <cell r="D2283"/>
          <cell r="E2283"/>
          <cell r="F2283"/>
          <cell r="G2283"/>
          <cell r="H2283"/>
          <cell r="I2283"/>
          <cell r="J2283"/>
          <cell r="K2283"/>
        </row>
        <row r="2284">
          <cell r="B2284"/>
          <cell r="C2284"/>
          <cell r="D2284"/>
          <cell r="E2284"/>
          <cell r="F2284"/>
          <cell r="G2284"/>
          <cell r="H2284"/>
          <cell r="I2284"/>
          <cell r="J2284"/>
          <cell r="K2284"/>
        </row>
        <row r="2285">
          <cell r="B2285"/>
          <cell r="C2285"/>
          <cell r="D2285"/>
          <cell r="E2285"/>
          <cell r="F2285"/>
          <cell r="G2285"/>
          <cell r="H2285"/>
          <cell r="I2285"/>
          <cell r="J2285"/>
          <cell r="K2285"/>
        </row>
        <row r="2286">
          <cell r="B2286"/>
          <cell r="C2286"/>
          <cell r="D2286"/>
          <cell r="E2286"/>
          <cell r="F2286"/>
          <cell r="G2286"/>
          <cell r="H2286"/>
          <cell r="I2286"/>
          <cell r="J2286"/>
          <cell r="K2286"/>
        </row>
        <row r="2287">
          <cell r="B2287"/>
          <cell r="C2287"/>
          <cell r="D2287"/>
          <cell r="E2287"/>
          <cell r="F2287"/>
          <cell r="G2287"/>
          <cell r="H2287"/>
          <cell r="I2287"/>
          <cell r="J2287"/>
          <cell r="K2287"/>
        </row>
        <row r="2288">
          <cell r="B2288"/>
          <cell r="C2288"/>
          <cell r="D2288"/>
          <cell r="E2288"/>
          <cell r="F2288"/>
          <cell r="G2288"/>
          <cell r="H2288"/>
          <cell r="I2288"/>
          <cell r="J2288"/>
          <cell r="K2288"/>
        </row>
        <row r="2289">
          <cell r="B2289"/>
          <cell r="C2289"/>
          <cell r="D2289"/>
          <cell r="E2289"/>
          <cell r="F2289"/>
          <cell r="G2289"/>
          <cell r="H2289"/>
          <cell r="I2289"/>
          <cell r="J2289"/>
          <cell r="K2289"/>
        </row>
        <row r="2290">
          <cell r="B2290"/>
          <cell r="C2290"/>
          <cell r="D2290"/>
          <cell r="E2290"/>
          <cell r="F2290"/>
          <cell r="G2290"/>
          <cell r="H2290"/>
          <cell r="I2290"/>
          <cell r="J2290"/>
          <cell r="K2290"/>
        </row>
        <row r="2291">
          <cell r="B2291"/>
          <cell r="C2291"/>
          <cell r="D2291"/>
          <cell r="E2291"/>
          <cell r="F2291"/>
          <cell r="G2291"/>
          <cell r="H2291"/>
          <cell r="I2291"/>
          <cell r="J2291"/>
          <cell r="K2291"/>
        </row>
        <row r="2292">
          <cell r="B2292"/>
          <cell r="C2292"/>
          <cell r="D2292"/>
          <cell r="E2292"/>
          <cell r="F2292"/>
          <cell r="G2292"/>
          <cell r="H2292"/>
          <cell r="I2292"/>
          <cell r="J2292"/>
          <cell r="K2292"/>
        </row>
        <row r="2293">
          <cell r="B2293"/>
          <cell r="C2293"/>
          <cell r="D2293"/>
          <cell r="E2293"/>
          <cell r="F2293"/>
          <cell r="G2293"/>
          <cell r="H2293"/>
          <cell r="I2293"/>
          <cell r="J2293"/>
          <cell r="K2293"/>
        </row>
        <row r="2294">
          <cell r="B2294"/>
          <cell r="C2294"/>
          <cell r="D2294"/>
          <cell r="E2294"/>
          <cell r="F2294"/>
          <cell r="G2294"/>
          <cell r="H2294"/>
          <cell r="I2294"/>
          <cell r="J2294"/>
          <cell r="K2294"/>
        </row>
        <row r="2295">
          <cell r="B2295"/>
          <cell r="C2295"/>
          <cell r="D2295"/>
          <cell r="E2295"/>
          <cell r="F2295"/>
          <cell r="G2295"/>
          <cell r="H2295"/>
          <cell r="I2295"/>
          <cell r="J2295"/>
          <cell r="K2295"/>
        </row>
        <row r="2296">
          <cell r="B2296"/>
          <cell r="C2296"/>
          <cell r="D2296"/>
          <cell r="E2296"/>
          <cell r="F2296"/>
          <cell r="G2296"/>
          <cell r="H2296"/>
          <cell r="I2296"/>
          <cell r="J2296"/>
          <cell r="K2296"/>
        </row>
        <row r="2297">
          <cell r="B2297"/>
          <cell r="C2297"/>
          <cell r="D2297"/>
          <cell r="E2297"/>
          <cell r="F2297"/>
          <cell r="G2297"/>
          <cell r="H2297"/>
          <cell r="I2297"/>
          <cell r="J2297"/>
          <cell r="K2297"/>
        </row>
        <row r="2298">
          <cell r="B2298"/>
          <cell r="C2298"/>
          <cell r="D2298"/>
          <cell r="E2298"/>
          <cell r="F2298"/>
          <cell r="G2298"/>
          <cell r="H2298"/>
          <cell r="I2298"/>
          <cell r="J2298"/>
          <cell r="K2298"/>
        </row>
        <row r="2299">
          <cell r="B2299"/>
          <cell r="C2299"/>
          <cell r="D2299"/>
          <cell r="E2299"/>
          <cell r="F2299"/>
          <cell r="G2299"/>
          <cell r="H2299"/>
          <cell r="I2299"/>
          <cell r="J2299"/>
          <cell r="K2299"/>
        </row>
        <row r="2300">
          <cell r="B2300"/>
          <cell r="C2300"/>
          <cell r="D2300"/>
          <cell r="E2300"/>
          <cell r="F2300"/>
          <cell r="G2300"/>
          <cell r="H2300"/>
          <cell r="I2300"/>
          <cell r="J2300"/>
          <cell r="K2300"/>
        </row>
        <row r="2301">
          <cell r="B2301"/>
          <cell r="C2301"/>
          <cell r="D2301"/>
          <cell r="E2301"/>
          <cell r="F2301"/>
          <cell r="G2301"/>
          <cell r="H2301"/>
          <cell r="I2301"/>
          <cell r="J2301"/>
          <cell r="K2301"/>
        </row>
        <row r="2302">
          <cell r="B2302"/>
          <cell r="C2302"/>
          <cell r="D2302"/>
          <cell r="E2302"/>
          <cell r="F2302"/>
          <cell r="G2302"/>
          <cell r="H2302"/>
          <cell r="I2302"/>
          <cell r="J2302"/>
          <cell r="K2302"/>
        </row>
        <row r="2303">
          <cell r="B2303"/>
          <cell r="C2303"/>
          <cell r="D2303"/>
          <cell r="E2303"/>
          <cell r="F2303"/>
          <cell r="G2303"/>
          <cell r="H2303"/>
          <cell r="I2303"/>
          <cell r="J2303"/>
          <cell r="K2303"/>
        </row>
        <row r="2304">
          <cell r="B2304"/>
          <cell r="C2304"/>
          <cell r="D2304"/>
          <cell r="E2304"/>
          <cell r="F2304"/>
          <cell r="G2304"/>
          <cell r="H2304"/>
          <cell r="I2304"/>
          <cell r="J2304"/>
          <cell r="K2304"/>
        </row>
        <row r="2305">
          <cell r="B2305"/>
          <cell r="C2305"/>
          <cell r="D2305"/>
          <cell r="E2305"/>
          <cell r="F2305"/>
          <cell r="G2305"/>
          <cell r="H2305"/>
          <cell r="I2305"/>
          <cell r="J2305"/>
          <cell r="K2305"/>
        </row>
        <row r="2306">
          <cell r="B2306"/>
          <cell r="C2306"/>
          <cell r="D2306"/>
          <cell r="E2306"/>
          <cell r="F2306"/>
          <cell r="G2306"/>
          <cell r="H2306"/>
          <cell r="I2306"/>
          <cell r="J2306"/>
          <cell r="K2306"/>
        </row>
        <row r="2307">
          <cell r="B2307"/>
          <cell r="C2307"/>
          <cell r="D2307"/>
          <cell r="E2307"/>
          <cell r="F2307"/>
          <cell r="G2307"/>
          <cell r="H2307"/>
          <cell r="I2307"/>
          <cell r="J2307"/>
          <cell r="K2307"/>
        </row>
        <row r="2308">
          <cell r="B2308"/>
          <cell r="C2308"/>
          <cell r="D2308"/>
          <cell r="E2308"/>
          <cell r="F2308"/>
          <cell r="G2308"/>
          <cell r="H2308"/>
          <cell r="I2308"/>
          <cell r="J2308"/>
          <cell r="K2308"/>
        </row>
        <row r="2309">
          <cell r="B2309"/>
          <cell r="C2309"/>
          <cell r="D2309"/>
          <cell r="E2309"/>
          <cell r="F2309"/>
          <cell r="G2309"/>
          <cell r="H2309"/>
          <cell r="I2309"/>
          <cell r="J2309"/>
          <cell r="K2309"/>
        </row>
        <row r="2310">
          <cell r="B2310"/>
          <cell r="C2310"/>
          <cell r="D2310"/>
          <cell r="E2310"/>
          <cell r="F2310"/>
          <cell r="G2310"/>
          <cell r="H2310"/>
          <cell r="I2310"/>
          <cell r="J2310"/>
          <cell r="K2310"/>
        </row>
        <row r="2311">
          <cell r="B2311"/>
          <cell r="C2311"/>
          <cell r="D2311"/>
          <cell r="E2311"/>
          <cell r="F2311"/>
          <cell r="G2311"/>
          <cell r="H2311"/>
          <cell r="I2311"/>
          <cell r="J2311"/>
          <cell r="K2311"/>
        </row>
        <row r="2312">
          <cell r="B2312"/>
          <cell r="C2312"/>
          <cell r="D2312"/>
          <cell r="E2312"/>
          <cell r="F2312"/>
          <cell r="G2312"/>
          <cell r="H2312"/>
          <cell r="I2312"/>
          <cell r="J2312"/>
          <cell r="K2312"/>
        </row>
        <row r="2313">
          <cell r="B2313"/>
          <cell r="C2313"/>
          <cell r="D2313"/>
          <cell r="E2313"/>
          <cell r="F2313"/>
          <cell r="G2313"/>
          <cell r="H2313"/>
          <cell r="I2313"/>
          <cell r="J2313"/>
          <cell r="K2313"/>
        </row>
        <row r="2314">
          <cell r="B2314"/>
          <cell r="C2314"/>
          <cell r="D2314"/>
          <cell r="E2314"/>
          <cell r="F2314"/>
          <cell r="G2314"/>
          <cell r="H2314"/>
          <cell r="I2314"/>
          <cell r="J2314"/>
          <cell r="K2314"/>
        </row>
        <row r="2315">
          <cell r="B2315"/>
          <cell r="C2315"/>
          <cell r="D2315"/>
          <cell r="E2315"/>
          <cell r="F2315"/>
          <cell r="G2315"/>
          <cell r="H2315"/>
          <cell r="I2315"/>
          <cell r="J2315"/>
          <cell r="K2315"/>
        </row>
        <row r="2316">
          <cell r="B2316"/>
          <cell r="C2316"/>
          <cell r="D2316"/>
          <cell r="E2316"/>
          <cell r="F2316"/>
          <cell r="G2316"/>
          <cell r="H2316"/>
          <cell r="I2316"/>
          <cell r="J2316"/>
          <cell r="K2316"/>
        </row>
        <row r="2317">
          <cell r="B2317"/>
          <cell r="C2317"/>
          <cell r="D2317"/>
          <cell r="E2317"/>
          <cell r="F2317"/>
          <cell r="G2317"/>
          <cell r="H2317"/>
          <cell r="I2317"/>
          <cell r="J2317"/>
          <cell r="K2317"/>
        </row>
        <row r="2318">
          <cell r="B2318"/>
          <cell r="C2318"/>
          <cell r="D2318"/>
          <cell r="E2318"/>
          <cell r="F2318"/>
          <cell r="G2318"/>
          <cell r="H2318"/>
          <cell r="I2318"/>
          <cell r="J2318"/>
          <cell r="K2318"/>
        </row>
        <row r="2319">
          <cell r="B2319"/>
          <cell r="C2319"/>
          <cell r="D2319"/>
          <cell r="E2319"/>
          <cell r="F2319"/>
          <cell r="G2319"/>
          <cell r="H2319"/>
          <cell r="I2319"/>
          <cell r="J2319"/>
          <cell r="K2319"/>
        </row>
        <row r="2320">
          <cell r="B2320"/>
          <cell r="C2320"/>
          <cell r="D2320"/>
          <cell r="E2320"/>
          <cell r="F2320"/>
          <cell r="G2320"/>
          <cell r="H2320"/>
          <cell r="I2320"/>
          <cell r="J2320"/>
          <cell r="K2320"/>
        </row>
        <row r="2321">
          <cell r="B2321"/>
          <cell r="C2321"/>
          <cell r="D2321"/>
          <cell r="E2321"/>
          <cell r="F2321"/>
          <cell r="G2321"/>
          <cell r="H2321"/>
          <cell r="I2321"/>
          <cell r="J2321"/>
          <cell r="K2321"/>
        </row>
        <row r="2322">
          <cell r="B2322"/>
          <cell r="C2322"/>
          <cell r="D2322"/>
          <cell r="E2322"/>
          <cell r="F2322"/>
          <cell r="G2322"/>
          <cell r="H2322"/>
          <cell r="I2322"/>
          <cell r="J2322"/>
          <cell r="K2322"/>
        </row>
        <row r="2323">
          <cell r="B2323"/>
          <cell r="C2323"/>
          <cell r="D2323"/>
          <cell r="E2323"/>
          <cell r="F2323"/>
          <cell r="G2323"/>
          <cell r="H2323"/>
          <cell r="I2323"/>
          <cell r="J2323"/>
          <cell r="K2323"/>
        </row>
        <row r="2324">
          <cell r="B2324"/>
          <cell r="C2324"/>
          <cell r="D2324"/>
          <cell r="E2324"/>
          <cell r="F2324"/>
          <cell r="G2324"/>
          <cell r="H2324"/>
          <cell r="I2324"/>
          <cell r="J2324"/>
          <cell r="K2324"/>
        </row>
        <row r="2325">
          <cell r="B2325"/>
          <cell r="C2325"/>
          <cell r="D2325"/>
          <cell r="E2325"/>
          <cell r="F2325"/>
          <cell r="G2325"/>
          <cell r="H2325"/>
          <cell r="I2325"/>
          <cell r="J2325"/>
          <cell r="K2325"/>
        </row>
        <row r="2326">
          <cell r="B2326"/>
          <cell r="C2326"/>
          <cell r="D2326"/>
          <cell r="E2326"/>
          <cell r="F2326"/>
          <cell r="G2326"/>
          <cell r="H2326"/>
          <cell r="I2326"/>
          <cell r="J2326"/>
          <cell r="K2326"/>
        </row>
        <row r="2327">
          <cell r="B2327"/>
          <cell r="C2327"/>
          <cell r="D2327"/>
          <cell r="E2327"/>
          <cell r="F2327"/>
          <cell r="G2327"/>
          <cell r="H2327"/>
          <cell r="I2327"/>
          <cell r="J2327"/>
          <cell r="K2327"/>
        </row>
        <row r="2328">
          <cell r="B2328"/>
          <cell r="C2328"/>
          <cell r="D2328"/>
          <cell r="E2328"/>
          <cell r="F2328"/>
          <cell r="G2328"/>
          <cell r="H2328"/>
          <cell r="I2328"/>
          <cell r="J2328"/>
          <cell r="K2328"/>
        </row>
        <row r="2329">
          <cell r="B2329"/>
          <cell r="C2329"/>
          <cell r="D2329"/>
          <cell r="E2329"/>
          <cell r="F2329"/>
          <cell r="G2329"/>
          <cell r="H2329"/>
          <cell r="I2329"/>
          <cell r="J2329"/>
          <cell r="K2329"/>
        </row>
        <row r="2330">
          <cell r="B2330"/>
          <cell r="C2330"/>
          <cell r="D2330"/>
          <cell r="E2330"/>
          <cell r="F2330"/>
          <cell r="G2330"/>
          <cell r="H2330"/>
          <cell r="I2330"/>
          <cell r="J2330"/>
          <cell r="K2330"/>
        </row>
        <row r="2331">
          <cell r="B2331"/>
          <cell r="C2331"/>
          <cell r="D2331"/>
          <cell r="E2331"/>
          <cell r="F2331"/>
          <cell r="G2331"/>
          <cell r="H2331"/>
          <cell r="I2331"/>
          <cell r="J2331"/>
          <cell r="K2331"/>
        </row>
        <row r="2332">
          <cell r="B2332"/>
          <cell r="C2332"/>
          <cell r="D2332"/>
          <cell r="E2332"/>
          <cell r="F2332"/>
          <cell r="G2332"/>
          <cell r="H2332"/>
          <cell r="I2332"/>
          <cell r="J2332"/>
          <cell r="K2332"/>
        </row>
        <row r="2333">
          <cell r="B2333"/>
          <cell r="C2333"/>
          <cell r="D2333"/>
          <cell r="E2333"/>
          <cell r="F2333"/>
          <cell r="G2333"/>
          <cell r="H2333"/>
          <cell r="I2333"/>
          <cell r="J2333"/>
          <cell r="K2333"/>
        </row>
        <row r="2334">
          <cell r="B2334"/>
          <cell r="C2334"/>
          <cell r="D2334"/>
          <cell r="E2334"/>
          <cell r="F2334"/>
          <cell r="G2334"/>
          <cell r="H2334"/>
          <cell r="I2334"/>
          <cell r="J2334"/>
          <cell r="K2334"/>
        </row>
        <row r="2335">
          <cell r="B2335"/>
          <cell r="C2335"/>
          <cell r="D2335"/>
          <cell r="E2335"/>
          <cell r="F2335"/>
          <cell r="G2335"/>
          <cell r="H2335"/>
          <cell r="I2335"/>
          <cell r="J2335"/>
          <cell r="K2335"/>
        </row>
        <row r="2336">
          <cell r="B2336"/>
          <cell r="C2336"/>
          <cell r="D2336"/>
          <cell r="E2336"/>
          <cell r="F2336"/>
          <cell r="G2336"/>
          <cell r="H2336"/>
          <cell r="I2336"/>
          <cell r="J2336"/>
          <cell r="K2336"/>
        </row>
        <row r="2337">
          <cell r="B2337"/>
          <cell r="C2337"/>
          <cell r="D2337"/>
          <cell r="E2337"/>
          <cell r="F2337"/>
          <cell r="G2337"/>
          <cell r="H2337"/>
          <cell r="I2337"/>
          <cell r="J2337"/>
          <cell r="K2337"/>
        </row>
        <row r="2338">
          <cell r="B2338"/>
          <cell r="C2338"/>
          <cell r="D2338"/>
          <cell r="E2338"/>
          <cell r="F2338"/>
          <cell r="G2338"/>
          <cell r="H2338"/>
          <cell r="I2338"/>
          <cell r="J2338"/>
          <cell r="K2338"/>
        </row>
        <row r="2339">
          <cell r="B2339"/>
          <cell r="C2339"/>
          <cell r="D2339"/>
          <cell r="E2339"/>
          <cell r="F2339"/>
          <cell r="G2339"/>
          <cell r="H2339"/>
          <cell r="I2339"/>
          <cell r="J2339"/>
          <cell r="K2339"/>
        </row>
        <row r="2340">
          <cell r="B2340"/>
          <cell r="C2340"/>
          <cell r="D2340"/>
          <cell r="E2340"/>
          <cell r="F2340"/>
          <cell r="G2340"/>
          <cell r="H2340"/>
          <cell r="I2340"/>
          <cell r="J2340"/>
          <cell r="K2340"/>
        </row>
        <row r="2341">
          <cell r="B2341"/>
          <cell r="C2341"/>
          <cell r="D2341"/>
          <cell r="E2341"/>
          <cell r="F2341"/>
          <cell r="G2341"/>
          <cell r="H2341"/>
          <cell r="I2341"/>
          <cell r="J2341"/>
          <cell r="K2341"/>
        </row>
        <row r="2342">
          <cell r="B2342"/>
          <cell r="C2342"/>
          <cell r="D2342"/>
          <cell r="E2342"/>
          <cell r="F2342"/>
          <cell r="G2342"/>
          <cell r="H2342"/>
          <cell r="I2342"/>
          <cell r="J2342"/>
          <cell r="K2342"/>
        </row>
        <row r="2343">
          <cell r="B2343"/>
          <cell r="C2343"/>
          <cell r="D2343"/>
          <cell r="E2343"/>
          <cell r="F2343"/>
          <cell r="G2343"/>
          <cell r="H2343"/>
          <cell r="I2343"/>
          <cell r="J2343"/>
          <cell r="K2343"/>
        </row>
        <row r="2344">
          <cell r="B2344"/>
          <cell r="C2344"/>
          <cell r="D2344"/>
          <cell r="E2344"/>
          <cell r="F2344"/>
          <cell r="G2344"/>
          <cell r="H2344"/>
          <cell r="I2344"/>
          <cell r="J2344"/>
          <cell r="K2344"/>
        </row>
        <row r="2345">
          <cell r="B2345"/>
          <cell r="C2345"/>
          <cell r="D2345"/>
          <cell r="E2345"/>
          <cell r="F2345"/>
          <cell r="G2345"/>
          <cell r="H2345"/>
          <cell r="I2345"/>
          <cell r="J2345"/>
          <cell r="K2345"/>
        </row>
        <row r="2346">
          <cell r="B2346"/>
          <cell r="C2346"/>
          <cell r="D2346"/>
          <cell r="E2346"/>
          <cell r="F2346"/>
          <cell r="G2346"/>
          <cell r="H2346"/>
          <cell r="I2346"/>
          <cell r="J2346"/>
          <cell r="K2346"/>
        </row>
        <row r="2347">
          <cell r="B2347"/>
          <cell r="C2347"/>
          <cell r="D2347"/>
          <cell r="E2347"/>
          <cell r="F2347"/>
          <cell r="G2347"/>
          <cell r="H2347"/>
          <cell r="I2347"/>
          <cell r="J2347"/>
          <cell r="K2347"/>
        </row>
        <row r="2348">
          <cell r="B2348"/>
          <cell r="C2348"/>
          <cell r="D2348"/>
          <cell r="E2348"/>
          <cell r="F2348"/>
          <cell r="G2348"/>
          <cell r="H2348"/>
          <cell r="I2348"/>
          <cell r="J2348"/>
          <cell r="K2348"/>
        </row>
        <row r="2349">
          <cell r="B2349"/>
          <cell r="C2349"/>
          <cell r="D2349"/>
          <cell r="E2349"/>
          <cell r="F2349"/>
          <cell r="G2349"/>
          <cell r="H2349"/>
          <cell r="I2349"/>
          <cell r="J2349"/>
          <cell r="K2349"/>
        </row>
        <row r="2350">
          <cell r="B2350"/>
          <cell r="C2350"/>
          <cell r="D2350"/>
          <cell r="E2350"/>
          <cell r="F2350"/>
          <cell r="G2350"/>
          <cell r="H2350"/>
          <cell r="I2350"/>
          <cell r="J2350"/>
          <cell r="K2350"/>
        </row>
        <row r="2351">
          <cell r="B2351"/>
          <cell r="C2351"/>
          <cell r="D2351"/>
          <cell r="E2351"/>
          <cell r="F2351"/>
          <cell r="G2351"/>
          <cell r="H2351"/>
          <cell r="I2351"/>
          <cell r="J2351"/>
          <cell r="K2351"/>
        </row>
        <row r="2352">
          <cell r="B2352"/>
          <cell r="C2352"/>
          <cell r="D2352"/>
          <cell r="E2352"/>
          <cell r="F2352"/>
          <cell r="G2352"/>
          <cell r="H2352"/>
          <cell r="I2352"/>
          <cell r="J2352"/>
          <cell r="K2352"/>
        </row>
        <row r="2353">
          <cell r="B2353"/>
          <cell r="C2353"/>
          <cell r="D2353"/>
          <cell r="E2353"/>
          <cell r="F2353"/>
          <cell r="G2353"/>
          <cell r="H2353"/>
          <cell r="I2353"/>
          <cell r="J2353"/>
          <cell r="K2353"/>
        </row>
        <row r="2354">
          <cell r="B2354"/>
          <cell r="C2354"/>
          <cell r="D2354"/>
          <cell r="E2354"/>
          <cell r="F2354"/>
          <cell r="G2354"/>
          <cell r="H2354"/>
          <cell r="I2354"/>
          <cell r="J2354"/>
          <cell r="K2354"/>
        </row>
        <row r="2355">
          <cell r="B2355"/>
          <cell r="C2355"/>
          <cell r="D2355"/>
          <cell r="E2355"/>
          <cell r="F2355"/>
          <cell r="G2355"/>
          <cell r="H2355"/>
          <cell r="I2355"/>
          <cell r="J2355"/>
          <cell r="K2355"/>
        </row>
        <row r="2356">
          <cell r="B2356"/>
          <cell r="C2356"/>
          <cell r="D2356"/>
          <cell r="E2356"/>
          <cell r="F2356"/>
          <cell r="G2356"/>
          <cell r="H2356"/>
          <cell r="I2356"/>
          <cell r="J2356"/>
          <cell r="K2356"/>
        </row>
        <row r="2357">
          <cell r="B2357"/>
          <cell r="C2357"/>
          <cell r="D2357"/>
          <cell r="E2357"/>
          <cell r="F2357"/>
          <cell r="G2357"/>
          <cell r="H2357"/>
          <cell r="I2357"/>
          <cell r="J2357"/>
          <cell r="K2357"/>
        </row>
        <row r="2358">
          <cell r="B2358"/>
          <cell r="C2358"/>
          <cell r="D2358"/>
          <cell r="E2358"/>
          <cell r="F2358"/>
          <cell r="G2358"/>
          <cell r="H2358"/>
          <cell r="I2358"/>
          <cell r="J2358"/>
          <cell r="K2358"/>
        </row>
        <row r="2359">
          <cell r="B2359"/>
          <cell r="C2359"/>
          <cell r="D2359"/>
          <cell r="E2359"/>
          <cell r="F2359"/>
          <cell r="G2359"/>
          <cell r="H2359"/>
          <cell r="I2359"/>
          <cell r="J2359"/>
          <cell r="K2359"/>
        </row>
        <row r="2360">
          <cell r="B2360"/>
          <cell r="C2360"/>
          <cell r="D2360"/>
          <cell r="E2360"/>
          <cell r="F2360"/>
          <cell r="G2360"/>
          <cell r="H2360"/>
          <cell r="I2360"/>
          <cell r="J2360"/>
          <cell r="K2360"/>
        </row>
        <row r="2361">
          <cell r="B2361"/>
          <cell r="C2361"/>
          <cell r="D2361"/>
          <cell r="E2361"/>
          <cell r="F2361"/>
          <cell r="G2361"/>
          <cell r="H2361"/>
          <cell r="I2361"/>
          <cell r="J2361"/>
          <cell r="K2361"/>
        </row>
        <row r="2362">
          <cell r="B2362"/>
          <cell r="C2362"/>
          <cell r="D2362"/>
          <cell r="E2362"/>
          <cell r="F2362"/>
          <cell r="G2362"/>
          <cell r="H2362"/>
          <cell r="I2362"/>
          <cell r="J2362"/>
          <cell r="K2362"/>
        </row>
        <row r="2363">
          <cell r="B2363"/>
          <cell r="C2363"/>
          <cell r="D2363"/>
          <cell r="E2363"/>
          <cell r="F2363"/>
          <cell r="G2363"/>
          <cell r="H2363"/>
          <cell r="I2363"/>
          <cell r="J2363"/>
          <cell r="K2363"/>
        </row>
        <row r="2364">
          <cell r="B2364"/>
          <cell r="C2364"/>
          <cell r="D2364"/>
          <cell r="E2364"/>
          <cell r="F2364"/>
          <cell r="G2364"/>
          <cell r="H2364"/>
          <cell r="I2364"/>
          <cell r="J2364"/>
          <cell r="K2364"/>
        </row>
        <row r="2365">
          <cell r="B2365"/>
          <cell r="C2365"/>
          <cell r="D2365"/>
          <cell r="E2365"/>
          <cell r="F2365"/>
          <cell r="G2365"/>
          <cell r="H2365"/>
          <cell r="I2365"/>
          <cell r="J2365"/>
          <cell r="K2365"/>
        </row>
        <row r="2366">
          <cell r="B2366"/>
          <cell r="C2366"/>
          <cell r="D2366"/>
          <cell r="E2366"/>
          <cell r="F2366"/>
          <cell r="G2366"/>
          <cell r="H2366"/>
          <cell r="I2366"/>
          <cell r="J2366"/>
          <cell r="K2366"/>
        </row>
        <row r="2367">
          <cell r="B2367"/>
          <cell r="C2367"/>
          <cell r="D2367"/>
          <cell r="E2367"/>
          <cell r="F2367"/>
          <cell r="G2367"/>
          <cell r="H2367"/>
          <cell r="I2367"/>
          <cell r="J2367"/>
          <cell r="K2367"/>
        </row>
        <row r="2368">
          <cell r="B2368"/>
          <cell r="C2368"/>
          <cell r="D2368"/>
          <cell r="E2368"/>
          <cell r="F2368"/>
          <cell r="G2368"/>
          <cell r="H2368"/>
          <cell r="I2368"/>
          <cell r="J2368"/>
          <cell r="K2368"/>
        </row>
        <row r="2369">
          <cell r="B2369"/>
          <cell r="C2369"/>
          <cell r="D2369"/>
          <cell r="E2369"/>
          <cell r="F2369"/>
          <cell r="G2369"/>
          <cell r="H2369"/>
          <cell r="I2369"/>
          <cell r="J2369"/>
          <cell r="K2369"/>
        </row>
        <row r="2370">
          <cell r="B2370"/>
          <cell r="C2370"/>
          <cell r="D2370"/>
          <cell r="E2370"/>
          <cell r="F2370"/>
          <cell r="G2370"/>
          <cell r="H2370"/>
          <cell r="I2370"/>
          <cell r="J2370"/>
          <cell r="K2370"/>
        </row>
        <row r="2371">
          <cell r="B2371"/>
          <cell r="C2371"/>
          <cell r="D2371"/>
          <cell r="E2371"/>
          <cell r="F2371"/>
          <cell r="G2371"/>
          <cell r="H2371"/>
          <cell r="I2371"/>
          <cell r="J2371"/>
          <cell r="K2371"/>
        </row>
        <row r="2372">
          <cell r="B2372"/>
          <cell r="C2372"/>
          <cell r="D2372"/>
          <cell r="E2372"/>
          <cell r="F2372"/>
          <cell r="G2372"/>
          <cell r="H2372"/>
          <cell r="I2372"/>
          <cell r="J2372"/>
          <cell r="K2372"/>
        </row>
        <row r="2373">
          <cell r="B2373"/>
          <cell r="C2373"/>
          <cell r="D2373"/>
          <cell r="E2373"/>
          <cell r="F2373"/>
          <cell r="G2373"/>
          <cell r="H2373"/>
          <cell r="I2373"/>
          <cell r="J2373"/>
          <cell r="K2373"/>
        </row>
        <row r="2374">
          <cell r="B2374"/>
          <cell r="C2374"/>
          <cell r="D2374"/>
          <cell r="E2374"/>
          <cell r="F2374"/>
          <cell r="G2374"/>
          <cell r="H2374"/>
          <cell r="I2374"/>
          <cell r="J2374"/>
          <cell r="K2374"/>
        </row>
        <row r="2375">
          <cell r="B2375"/>
          <cell r="C2375"/>
          <cell r="D2375"/>
          <cell r="E2375"/>
          <cell r="F2375"/>
          <cell r="G2375"/>
          <cell r="H2375"/>
          <cell r="I2375"/>
          <cell r="J2375"/>
          <cell r="K2375"/>
        </row>
        <row r="2376">
          <cell r="B2376"/>
          <cell r="C2376"/>
          <cell r="D2376"/>
          <cell r="E2376"/>
          <cell r="F2376"/>
          <cell r="G2376"/>
          <cell r="H2376"/>
          <cell r="I2376"/>
          <cell r="J2376"/>
          <cell r="K2376"/>
        </row>
        <row r="2377">
          <cell r="B2377"/>
          <cell r="C2377"/>
          <cell r="D2377"/>
          <cell r="E2377"/>
          <cell r="F2377"/>
          <cell r="G2377"/>
          <cell r="H2377"/>
          <cell r="I2377"/>
          <cell r="J2377"/>
          <cell r="K2377"/>
        </row>
        <row r="2378">
          <cell r="B2378"/>
          <cell r="C2378"/>
          <cell r="D2378"/>
          <cell r="E2378"/>
          <cell r="F2378"/>
          <cell r="G2378"/>
          <cell r="H2378"/>
          <cell r="I2378"/>
          <cell r="J2378"/>
          <cell r="K2378"/>
        </row>
        <row r="2379">
          <cell r="B2379"/>
          <cell r="C2379"/>
          <cell r="D2379"/>
          <cell r="E2379"/>
          <cell r="F2379"/>
          <cell r="G2379"/>
          <cell r="H2379"/>
          <cell r="I2379"/>
          <cell r="J2379"/>
          <cell r="K2379"/>
        </row>
        <row r="2380">
          <cell r="B2380"/>
          <cell r="C2380"/>
          <cell r="D2380"/>
          <cell r="E2380"/>
          <cell r="F2380"/>
          <cell r="G2380"/>
          <cell r="H2380"/>
          <cell r="I2380"/>
          <cell r="J2380"/>
          <cell r="K2380"/>
        </row>
        <row r="2381">
          <cell r="B2381"/>
          <cell r="C2381"/>
          <cell r="D2381"/>
          <cell r="E2381"/>
          <cell r="F2381"/>
          <cell r="G2381"/>
          <cell r="H2381"/>
          <cell r="I2381"/>
          <cell r="J2381"/>
          <cell r="K2381"/>
        </row>
        <row r="2382">
          <cell r="B2382"/>
          <cell r="C2382"/>
          <cell r="D2382"/>
          <cell r="E2382"/>
          <cell r="F2382"/>
          <cell r="G2382"/>
          <cell r="H2382"/>
          <cell r="I2382"/>
          <cell r="J2382"/>
          <cell r="K2382"/>
        </row>
        <row r="2383">
          <cell r="B2383"/>
          <cell r="C2383"/>
          <cell r="D2383"/>
          <cell r="E2383"/>
          <cell r="F2383"/>
          <cell r="G2383"/>
          <cell r="H2383"/>
          <cell r="I2383"/>
          <cell r="J2383"/>
          <cell r="K2383"/>
        </row>
        <row r="2384">
          <cell r="B2384"/>
          <cell r="C2384"/>
          <cell r="D2384"/>
          <cell r="E2384"/>
          <cell r="F2384"/>
          <cell r="G2384"/>
          <cell r="H2384"/>
          <cell r="I2384"/>
          <cell r="J2384"/>
          <cell r="K2384"/>
        </row>
        <row r="2385">
          <cell r="B2385"/>
          <cell r="C2385"/>
          <cell r="D2385"/>
          <cell r="E2385"/>
          <cell r="F2385"/>
          <cell r="G2385"/>
          <cell r="H2385"/>
          <cell r="I2385"/>
          <cell r="J2385"/>
          <cell r="K2385"/>
        </row>
        <row r="2386">
          <cell r="B2386"/>
          <cell r="C2386"/>
          <cell r="D2386"/>
          <cell r="E2386"/>
          <cell r="F2386"/>
          <cell r="G2386"/>
          <cell r="H2386"/>
          <cell r="I2386"/>
          <cell r="J2386"/>
          <cell r="K2386"/>
        </row>
        <row r="2387">
          <cell r="B2387"/>
          <cell r="C2387"/>
          <cell r="D2387"/>
          <cell r="E2387"/>
          <cell r="F2387"/>
          <cell r="G2387"/>
          <cell r="H2387"/>
          <cell r="I2387"/>
          <cell r="J2387"/>
          <cell r="K2387"/>
        </row>
        <row r="2388">
          <cell r="B2388"/>
          <cell r="C2388"/>
          <cell r="D2388"/>
          <cell r="E2388"/>
          <cell r="F2388"/>
          <cell r="G2388"/>
          <cell r="H2388"/>
          <cell r="I2388"/>
          <cell r="J2388"/>
          <cell r="K2388"/>
        </row>
        <row r="2389">
          <cell r="B2389"/>
          <cell r="C2389"/>
          <cell r="D2389"/>
          <cell r="E2389"/>
          <cell r="F2389"/>
          <cell r="G2389"/>
          <cell r="H2389"/>
          <cell r="I2389"/>
          <cell r="J2389"/>
          <cell r="K2389"/>
        </row>
        <row r="2390">
          <cell r="B2390"/>
          <cell r="C2390"/>
          <cell r="D2390"/>
          <cell r="E2390"/>
          <cell r="F2390"/>
          <cell r="G2390"/>
          <cell r="H2390"/>
          <cell r="I2390"/>
          <cell r="J2390"/>
          <cell r="K2390"/>
        </row>
        <row r="2391">
          <cell r="B2391"/>
          <cell r="C2391"/>
          <cell r="D2391"/>
          <cell r="E2391"/>
          <cell r="F2391"/>
          <cell r="G2391"/>
          <cell r="H2391"/>
          <cell r="I2391"/>
          <cell r="J2391"/>
          <cell r="K2391"/>
        </row>
        <row r="2392">
          <cell r="B2392"/>
          <cell r="C2392"/>
          <cell r="D2392"/>
          <cell r="E2392"/>
          <cell r="F2392"/>
          <cell r="G2392"/>
          <cell r="H2392"/>
          <cell r="I2392"/>
          <cell r="J2392"/>
          <cell r="K2392"/>
        </row>
        <row r="2393">
          <cell r="B2393"/>
          <cell r="C2393"/>
          <cell r="D2393"/>
          <cell r="E2393"/>
          <cell r="F2393"/>
          <cell r="G2393"/>
          <cell r="H2393"/>
          <cell r="I2393"/>
          <cell r="J2393"/>
          <cell r="K2393"/>
        </row>
        <row r="2394">
          <cell r="B2394"/>
          <cell r="C2394"/>
          <cell r="D2394"/>
          <cell r="E2394"/>
          <cell r="F2394"/>
          <cell r="G2394"/>
          <cell r="H2394"/>
          <cell r="I2394"/>
          <cell r="J2394"/>
          <cell r="K2394"/>
        </row>
        <row r="2395">
          <cell r="B2395"/>
          <cell r="C2395"/>
          <cell r="D2395"/>
          <cell r="E2395"/>
          <cell r="F2395"/>
          <cell r="G2395"/>
          <cell r="H2395"/>
          <cell r="I2395"/>
          <cell r="J2395"/>
          <cell r="K2395"/>
        </row>
        <row r="2396">
          <cell r="B2396"/>
          <cell r="C2396"/>
          <cell r="D2396"/>
          <cell r="E2396"/>
          <cell r="F2396"/>
          <cell r="G2396"/>
          <cell r="H2396"/>
          <cell r="I2396"/>
          <cell r="J2396"/>
          <cell r="K2396"/>
        </row>
        <row r="2397">
          <cell r="B2397"/>
          <cell r="C2397"/>
          <cell r="D2397"/>
          <cell r="E2397"/>
          <cell r="F2397"/>
          <cell r="G2397"/>
          <cell r="H2397"/>
          <cell r="I2397"/>
          <cell r="J2397"/>
          <cell r="K2397"/>
        </row>
        <row r="2398">
          <cell r="B2398"/>
          <cell r="C2398"/>
          <cell r="D2398"/>
          <cell r="E2398"/>
          <cell r="F2398"/>
          <cell r="G2398"/>
          <cell r="H2398"/>
          <cell r="I2398"/>
          <cell r="J2398"/>
          <cell r="K2398"/>
        </row>
        <row r="2399">
          <cell r="B2399"/>
          <cell r="C2399"/>
          <cell r="D2399"/>
          <cell r="E2399"/>
          <cell r="F2399"/>
          <cell r="G2399"/>
          <cell r="H2399"/>
          <cell r="I2399"/>
          <cell r="J2399"/>
          <cell r="K2399"/>
        </row>
        <row r="2400">
          <cell r="B2400"/>
          <cell r="C2400"/>
          <cell r="D2400"/>
          <cell r="E2400"/>
          <cell r="F2400"/>
          <cell r="G2400"/>
          <cell r="H2400"/>
          <cell r="I2400"/>
          <cell r="J2400"/>
          <cell r="K2400"/>
        </row>
        <row r="2401">
          <cell r="B2401"/>
          <cell r="C2401"/>
          <cell r="D2401"/>
          <cell r="E2401"/>
          <cell r="F2401"/>
          <cell r="G2401"/>
          <cell r="H2401"/>
          <cell r="I2401"/>
          <cell r="J2401"/>
          <cell r="K2401"/>
        </row>
        <row r="2402">
          <cell r="B2402"/>
          <cell r="C2402"/>
          <cell r="D2402"/>
          <cell r="E2402"/>
          <cell r="F2402"/>
          <cell r="G2402"/>
          <cell r="H2402"/>
          <cell r="I2402"/>
          <cell r="J2402"/>
          <cell r="K2402"/>
        </row>
        <row r="2403">
          <cell r="B2403"/>
          <cell r="C2403"/>
          <cell r="D2403"/>
          <cell r="E2403"/>
          <cell r="F2403"/>
          <cell r="G2403"/>
          <cell r="H2403"/>
          <cell r="I2403"/>
          <cell r="J2403"/>
          <cell r="K2403"/>
        </row>
        <row r="2404">
          <cell r="B2404"/>
          <cell r="C2404"/>
          <cell r="D2404"/>
          <cell r="E2404"/>
          <cell r="F2404"/>
          <cell r="G2404"/>
          <cell r="H2404"/>
          <cell r="I2404"/>
          <cell r="J2404"/>
          <cell r="K2404"/>
        </row>
        <row r="2405">
          <cell r="B2405"/>
          <cell r="C2405"/>
          <cell r="D2405"/>
          <cell r="E2405"/>
          <cell r="F2405"/>
          <cell r="G2405"/>
          <cell r="H2405"/>
          <cell r="I2405"/>
          <cell r="J2405"/>
          <cell r="K2405"/>
        </row>
        <row r="2406">
          <cell r="B2406"/>
          <cell r="C2406"/>
          <cell r="D2406"/>
          <cell r="E2406"/>
          <cell r="F2406"/>
          <cell r="G2406"/>
          <cell r="H2406"/>
          <cell r="I2406"/>
          <cell r="J2406"/>
          <cell r="K2406"/>
        </row>
        <row r="2407">
          <cell r="B2407"/>
          <cell r="C2407"/>
          <cell r="D2407"/>
          <cell r="E2407"/>
          <cell r="F2407"/>
          <cell r="G2407"/>
          <cell r="H2407"/>
          <cell r="I2407"/>
          <cell r="J2407"/>
          <cell r="K2407"/>
        </row>
        <row r="2408">
          <cell r="B2408"/>
          <cell r="C2408"/>
          <cell r="D2408"/>
          <cell r="E2408"/>
          <cell r="F2408"/>
          <cell r="G2408"/>
          <cell r="H2408"/>
          <cell r="I2408"/>
          <cell r="J2408"/>
          <cell r="K2408"/>
        </row>
        <row r="2409">
          <cell r="B2409"/>
          <cell r="C2409"/>
          <cell r="D2409"/>
          <cell r="E2409"/>
          <cell r="F2409"/>
          <cell r="G2409"/>
          <cell r="H2409"/>
          <cell r="I2409"/>
          <cell r="J2409"/>
          <cell r="K2409"/>
        </row>
        <row r="2410">
          <cell r="B2410"/>
          <cell r="C2410"/>
          <cell r="D2410"/>
          <cell r="E2410"/>
          <cell r="F2410"/>
          <cell r="G2410"/>
          <cell r="H2410"/>
          <cell r="I2410"/>
          <cell r="J2410"/>
          <cell r="K2410"/>
        </row>
        <row r="2411">
          <cell r="B2411"/>
          <cell r="C2411"/>
          <cell r="D2411"/>
          <cell r="E2411"/>
          <cell r="F2411"/>
          <cell r="G2411"/>
          <cell r="H2411"/>
          <cell r="I2411"/>
          <cell r="J2411"/>
          <cell r="K2411"/>
        </row>
        <row r="2412">
          <cell r="B2412"/>
          <cell r="C2412"/>
          <cell r="D2412"/>
          <cell r="E2412"/>
          <cell r="F2412"/>
          <cell r="G2412"/>
          <cell r="H2412"/>
          <cell r="I2412"/>
          <cell r="J2412"/>
          <cell r="K2412"/>
        </row>
        <row r="2413">
          <cell r="B2413"/>
          <cell r="C2413"/>
          <cell r="D2413"/>
          <cell r="E2413"/>
          <cell r="F2413"/>
          <cell r="G2413"/>
          <cell r="H2413"/>
          <cell r="I2413"/>
          <cell r="J2413"/>
          <cell r="K2413"/>
        </row>
        <row r="2414">
          <cell r="B2414"/>
          <cell r="C2414"/>
          <cell r="D2414"/>
          <cell r="E2414"/>
          <cell r="F2414"/>
          <cell r="G2414"/>
          <cell r="H2414"/>
          <cell r="I2414"/>
          <cell r="J2414"/>
          <cell r="K2414"/>
        </row>
        <row r="2415">
          <cell r="B2415"/>
          <cell r="C2415"/>
          <cell r="D2415"/>
          <cell r="E2415"/>
          <cell r="F2415"/>
          <cell r="G2415"/>
          <cell r="H2415"/>
          <cell r="I2415"/>
          <cell r="J2415"/>
          <cell r="K2415"/>
        </row>
        <row r="2416">
          <cell r="B2416"/>
          <cell r="C2416"/>
          <cell r="D2416"/>
          <cell r="E2416"/>
          <cell r="F2416"/>
          <cell r="G2416"/>
          <cell r="H2416"/>
          <cell r="I2416"/>
          <cell r="J2416"/>
          <cell r="K2416"/>
        </row>
        <row r="2417">
          <cell r="B2417"/>
          <cell r="C2417"/>
          <cell r="D2417"/>
          <cell r="E2417"/>
          <cell r="F2417"/>
          <cell r="G2417"/>
          <cell r="H2417"/>
          <cell r="I2417"/>
          <cell r="J2417"/>
          <cell r="K2417"/>
        </row>
        <row r="2418">
          <cell r="B2418"/>
          <cell r="C2418"/>
          <cell r="D2418"/>
          <cell r="E2418"/>
          <cell r="F2418"/>
          <cell r="G2418"/>
          <cell r="H2418"/>
          <cell r="I2418"/>
          <cell r="J2418"/>
          <cell r="K2418"/>
        </row>
        <row r="2419">
          <cell r="B2419"/>
          <cell r="C2419"/>
          <cell r="D2419"/>
          <cell r="E2419"/>
          <cell r="F2419"/>
          <cell r="G2419"/>
          <cell r="H2419"/>
          <cell r="I2419"/>
          <cell r="J2419"/>
          <cell r="K2419"/>
        </row>
        <row r="2420">
          <cell r="B2420"/>
          <cell r="C2420"/>
          <cell r="D2420"/>
          <cell r="E2420"/>
          <cell r="F2420"/>
          <cell r="G2420"/>
          <cell r="H2420"/>
          <cell r="I2420"/>
          <cell r="J2420"/>
          <cell r="K2420"/>
        </row>
        <row r="2421">
          <cell r="B2421"/>
          <cell r="C2421"/>
          <cell r="D2421"/>
          <cell r="E2421"/>
          <cell r="F2421"/>
          <cell r="G2421"/>
          <cell r="H2421"/>
          <cell r="I2421"/>
          <cell r="J2421"/>
          <cell r="K2421"/>
        </row>
        <row r="2422">
          <cell r="B2422"/>
          <cell r="C2422"/>
          <cell r="D2422"/>
          <cell r="E2422"/>
          <cell r="F2422"/>
          <cell r="G2422"/>
          <cell r="H2422"/>
          <cell r="I2422"/>
          <cell r="J2422"/>
          <cell r="K2422"/>
        </row>
        <row r="2423">
          <cell r="B2423"/>
          <cell r="C2423"/>
          <cell r="D2423"/>
          <cell r="E2423"/>
          <cell r="F2423"/>
          <cell r="G2423"/>
          <cell r="H2423"/>
          <cell r="I2423"/>
          <cell r="J2423"/>
          <cell r="K2423"/>
        </row>
        <row r="2424">
          <cell r="B2424"/>
          <cell r="C2424"/>
          <cell r="D2424"/>
          <cell r="E2424"/>
          <cell r="F2424"/>
          <cell r="G2424"/>
          <cell r="H2424"/>
          <cell r="I2424"/>
          <cell r="J2424"/>
          <cell r="K2424"/>
        </row>
        <row r="2425">
          <cell r="B2425"/>
          <cell r="C2425"/>
          <cell r="D2425"/>
          <cell r="E2425"/>
          <cell r="F2425"/>
          <cell r="G2425"/>
          <cell r="H2425"/>
          <cell r="I2425"/>
          <cell r="J2425"/>
          <cell r="K2425"/>
        </row>
        <row r="2426">
          <cell r="B2426"/>
          <cell r="C2426"/>
          <cell r="D2426"/>
          <cell r="E2426"/>
          <cell r="F2426"/>
          <cell r="G2426"/>
          <cell r="H2426"/>
          <cell r="I2426"/>
          <cell r="J2426"/>
          <cell r="K2426"/>
        </row>
        <row r="2427">
          <cell r="B2427"/>
          <cell r="C2427"/>
          <cell r="D2427"/>
          <cell r="E2427"/>
          <cell r="F2427"/>
          <cell r="G2427"/>
          <cell r="H2427"/>
          <cell r="I2427"/>
          <cell r="J2427"/>
          <cell r="K2427"/>
        </row>
        <row r="2428">
          <cell r="B2428"/>
          <cell r="C2428"/>
          <cell r="D2428"/>
          <cell r="E2428"/>
          <cell r="F2428"/>
          <cell r="G2428"/>
          <cell r="H2428"/>
          <cell r="I2428"/>
          <cell r="J2428"/>
          <cell r="K2428"/>
        </row>
        <row r="2429">
          <cell r="B2429"/>
          <cell r="C2429"/>
          <cell r="D2429"/>
          <cell r="E2429"/>
          <cell r="F2429"/>
          <cell r="G2429"/>
          <cell r="H2429"/>
          <cell r="I2429"/>
          <cell r="J2429"/>
          <cell r="K2429"/>
        </row>
        <row r="2430">
          <cell r="B2430"/>
          <cell r="C2430"/>
          <cell r="D2430"/>
          <cell r="E2430"/>
          <cell r="F2430"/>
          <cell r="G2430"/>
          <cell r="H2430"/>
          <cell r="I2430"/>
          <cell r="J2430"/>
          <cell r="K2430"/>
        </row>
        <row r="2431">
          <cell r="B2431"/>
          <cell r="C2431"/>
          <cell r="D2431"/>
          <cell r="E2431"/>
          <cell r="F2431"/>
          <cell r="G2431"/>
          <cell r="H2431"/>
          <cell r="I2431"/>
          <cell r="J2431"/>
          <cell r="K2431"/>
        </row>
        <row r="2432">
          <cell r="B2432"/>
          <cell r="C2432"/>
          <cell r="D2432"/>
          <cell r="E2432"/>
          <cell r="F2432"/>
          <cell r="G2432"/>
          <cell r="H2432"/>
          <cell r="I2432"/>
          <cell r="J2432"/>
          <cell r="K2432"/>
        </row>
        <row r="2433">
          <cell r="B2433"/>
          <cell r="C2433"/>
          <cell r="D2433"/>
          <cell r="E2433"/>
          <cell r="F2433"/>
          <cell r="G2433"/>
          <cell r="H2433"/>
          <cell r="I2433"/>
          <cell r="J2433"/>
          <cell r="K2433"/>
        </row>
        <row r="2434">
          <cell r="B2434"/>
          <cell r="C2434"/>
          <cell r="D2434"/>
          <cell r="E2434"/>
          <cell r="F2434"/>
          <cell r="G2434"/>
          <cell r="H2434"/>
          <cell r="I2434"/>
          <cell r="J2434"/>
          <cell r="K2434"/>
        </row>
        <row r="2435">
          <cell r="B2435"/>
          <cell r="C2435"/>
          <cell r="D2435"/>
          <cell r="E2435"/>
          <cell r="F2435"/>
          <cell r="G2435"/>
          <cell r="H2435"/>
          <cell r="I2435"/>
          <cell r="J2435"/>
          <cell r="K2435"/>
        </row>
        <row r="2436">
          <cell r="B2436"/>
          <cell r="C2436"/>
          <cell r="D2436"/>
          <cell r="E2436"/>
          <cell r="F2436"/>
          <cell r="G2436"/>
          <cell r="H2436"/>
          <cell r="I2436"/>
          <cell r="J2436"/>
          <cell r="K2436"/>
        </row>
        <row r="2437">
          <cell r="B2437"/>
          <cell r="C2437"/>
          <cell r="D2437"/>
          <cell r="E2437"/>
          <cell r="F2437"/>
          <cell r="G2437"/>
          <cell r="H2437"/>
          <cell r="I2437"/>
          <cell r="J2437"/>
          <cell r="K2437"/>
        </row>
        <row r="2438">
          <cell r="B2438"/>
          <cell r="C2438"/>
          <cell r="D2438"/>
          <cell r="E2438"/>
          <cell r="F2438"/>
          <cell r="G2438"/>
          <cell r="H2438"/>
          <cell r="I2438"/>
          <cell r="J2438"/>
          <cell r="K2438"/>
        </row>
        <row r="2439">
          <cell r="B2439"/>
          <cell r="C2439"/>
          <cell r="D2439"/>
          <cell r="E2439"/>
          <cell r="F2439"/>
          <cell r="G2439"/>
          <cell r="H2439"/>
          <cell r="I2439"/>
          <cell r="J2439"/>
          <cell r="K2439"/>
        </row>
        <row r="2440">
          <cell r="B2440"/>
          <cell r="C2440"/>
          <cell r="D2440"/>
          <cell r="E2440"/>
          <cell r="F2440"/>
          <cell r="G2440"/>
          <cell r="H2440"/>
          <cell r="I2440"/>
          <cell r="J2440"/>
          <cell r="K2440"/>
        </row>
        <row r="2441">
          <cell r="B2441"/>
          <cell r="C2441"/>
          <cell r="D2441"/>
          <cell r="E2441"/>
          <cell r="F2441"/>
          <cell r="G2441"/>
          <cell r="H2441"/>
          <cell r="I2441"/>
          <cell r="J2441"/>
          <cell r="K2441"/>
        </row>
        <row r="2442">
          <cell r="B2442"/>
          <cell r="C2442"/>
          <cell r="D2442"/>
          <cell r="E2442"/>
          <cell r="F2442"/>
          <cell r="G2442"/>
          <cell r="H2442"/>
          <cell r="I2442"/>
          <cell r="J2442"/>
          <cell r="K2442"/>
        </row>
        <row r="2443">
          <cell r="B2443"/>
          <cell r="C2443"/>
          <cell r="D2443"/>
          <cell r="E2443"/>
          <cell r="F2443"/>
          <cell r="G2443"/>
          <cell r="H2443"/>
          <cell r="I2443"/>
          <cell r="J2443"/>
          <cell r="K2443"/>
        </row>
        <row r="2444">
          <cell r="B2444"/>
          <cell r="C2444"/>
          <cell r="D2444"/>
          <cell r="E2444"/>
          <cell r="F2444"/>
          <cell r="G2444"/>
          <cell r="H2444"/>
          <cell r="I2444"/>
          <cell r="J2444"/>
          <cell r="K2444"/>
        </row>
        <row r="2445">
          <cell r="B2445"/>
          <cell r="C2445"/>
          <cell r="D2445"/>
          <cell r="E2445"/>
          <cell r="F2445"/>
          <cell r="G2445"/>
          <cell r="H2445"/>
          <cell r="I2445"/>
          <cell r="J2445"/>
          <cell r="K2445"/>
        </row>
        <row r="2446">
          <cell r="B2446"/>
          <cell r="C2446"/>
          <cell r="D2446"/>
          <cell r="E2446"/>
          <cell r="F2446"/>
          <cell r="G2446"/>
          <cell r="H2446"/>
          <cell r="I2446"/>
          <cell r="J2446"/>
          <cell r="K2446"/>
        </row>
        <row r="2447">
          <cell r="B2447"/>
          <cell r="C2447"/>
          <cell r="D2447"/>
          <cell r="E2447"/>
          <cell r="F2447"/>
          <cell r="G2447"/>
          <cell r="H2447"/>
          <cell r="I2447"/>
          <cell r="J2447"/>
          <cell r="K2447"/>
        </row>
        <row r="2448">
          <cell r="B2448"/>
          <cell r="C2448"/>
          <cell r="D2448"/>
          <cell r="E2448"/>
          <cell r="F2448"/>
          <cell r="G2448"/>
          <cell r="H2448"/>
          <cell r="I2448"/>
          <cell r="J2448"/>
          <cell r="K2448"/>
        </row>
        <row r="2449">
          <cell r="B2449"/>
          <cell r="C2449"/>
          <cell r="D2449"/>
          <cell r="E2449"/>
          <cell r="F2449"/>
          <cell r="G2449"/>
          <cell r="H2449"/>
          <cell r="I2449"/>
          <cell r="J2449"/>
          <cell r="K2449"/>
        </row>
        <row r="2450">
          <cell r="B2450"/>
          <cell r="C2450"/>
          <cell r="D2450"/>
          <cell r="E2450"/>
          <cell r="F2450"/>
          <cell r="G2450"/>
          <cell r="H2450"/>
          <cell r="I2450"/>
          <cell r="J2450"/>
          <cell r="K2450"/>
        </row>
        <row r="2451">
          <cell r="B2451"/>
          <cell r="C2451"/>
          <cell r="D2451"/>
          <cell r="E2451"/>
          <cell r="F2451"/>
          <cell r="G2451"/>
          <cell r="H2451"/>
          <cell r="I2451"/>
          <cell r="J2451"/>
          <cell r="K2451"/>
        </row>
        <row r="2452">
          <cell r="B2452"/>
          <cell r="C2452"/>
          <cell r="D2452"/>
          <cell r="E2452"/>
          <cell r="F2452"/>
          <cell r="G2452"/>
          <cell r="H2452"/>
          <cell r="I2452"/>
          <cell r="J2452"/>
          <cell r="K2452"/>
        </row>
        <row r="2453">
          <cell r="B2453"/>
          <cell r="C2453"/>
          <cell r="D2453"/>
          <cell r="E2453"/>
          <cell r="F2453"/>
          <cell r="G2453"/>
          <cell r="H2453"/>
          <cell r="I2453"/>
          <cell r="J2453"/>
          <cell r="K2453"/>
        </row>
        <row r="2454">
          <cell r="B2454"/>
          <cell r="C2454"/>
          <cell r="D2454"/>
          <cell r="E2454"/>
          <cell r="F2454"/>
          <cell r="G2454"/>
          <cell r="H2454"/>
          <cell r="I2454"/>
          <cell r="J2454"/>
          <cell r="K2454"/>
        </row>
        <row r="2455">
          <cell r="B2455"/>
          <cell r="C2455"/>
          <cell r="D2455"/>
          <cell r="E2455"/>
          <cell r="F2455"/>
          <cell r="G2455"/>
          <cell r="H2455"/>
          <cell r="I2455"/>
          <cell r="J2455"/>
          <cell r="K2455"/>
        </row>
        <row r="2456">
          <cell r="B2456"/>
          <cell r="C2456"/>
          <cell r="D2456"/>
          <cell r="E2456"/>
          <cell r="F2456"/>
          <cell r="G2456"/>
          <cell r="H2456"/>
          <cell r="I2456"/>
          <cell r="J2456"/>
          <cell r="K2456"/>
        </row>
        <row r="2457">
          <cell r="B2457"/>
          <cell r="C2457"/>
          <cell r="D2457"/>
          <cell r="E2457"/>
          <cell r="F2457"/>
          <cell r="G2457"/>
          <cell r="H2457"/>
          <cell r="I2457"/>
          <cell r="J2457"/>
          <cell r="K2457"/>
        </row>
        <row r="2458">
          <cell r="B2458"/>
          <cell r="C2458"/>
          <cell r="D2458"/>
          <cell r="E2458"/>
          <cell r="F2458"/>
          <cell r="G2458"/>
          <cell r="H2458"/>
          <cell r="I2458"/>
          <cell r="J2458"/>
          <cell r="K2458"/>
        </row>
        <row r="2459">
          <cell r="B2459"/>
          <cell r="C2459"/>
          <cell r="D2459"/>
          <cell r="E2459"/>
          <cell r="F2459"/>
          <cell r="G2459"/>
          <cell r="H2459"/>
          <cell r="I2459"/>
          <cell r="J2459"/>
          <cell r="K2459"/>
        </row>
        <row r="2460">
          <cell r="B2460"/>
          <cell r="C2460"/>
          <cell r="D2460"/>
          <cell r="E2460"/>
          <cell r="F2460"/>
          <cell r="G2460"/>
          <cell r="H2460"/>
          <cell r="I2460"/>
          <cell r="J2460"/>
          <cell r="K2460"/>
        </row>
        <row r="2461">
          <cell r="B2461"/>
          <cell r="C2461"/>
          <cell r="D2461"/>
          <cell r="E2461"/>
          <cell r="F2461"/>
          <cell r="G2461"/>
          <cell r="H2461"/>
          <cell r="I2461"/>
          <cell r="J2461"/>
          <cell r="K2461"/>
        </row>
        <row r="2462">
          <cell r="B2462"/>
          <cell r="C2462"/>
          <cell r="D2462"/>
          <cell r="E2462"/>
          <cell r="F2462"/>
          <cell r="G2462"/>
          <cell r="H2462"/>
          <cell r="I2462"/>
          <cell r="J2462"/>
          <cell r="K2462"/>
        </row>
        <row r="2463">
          <cell r="B2463"/>
          <cell r="C2463"/>
          <cell r="D2463"/>
          <cell r="E2463"/>
          <cell r="F2463"/>
          <cell r="G2463"/>
          <cell r="H2463"/>
          <cell r="I2463"/>
          <cell r="J2463"/>
          <cell r="K2463"/>
        </row>
        <row r="2464">
          <cell r="B2464"/>
          <cell r="C2464"/>
          <cell r="D2464"/>
          <cell r="E2464"/>
          <cell r="F2464"/>
          <cell r="G2464"/>
          <cell r="H2464"/>
          <cell r="I2464"/>
          <cell r="J2464"/>
          <cell r="K2464"/>
        </row>
        <row r="2465">
          <cell r="B2465"/>
          <cell r="C2465"/>
          <cell r="D2465"/>
          <cell r="E2465"/>
          <cell r="F2465"/>
          <cell r="G2465"/>
          <cell r="H2465"/>
          <cell r="I2465"/>
          <cell r="J2465"/>
          <cell r="K2465"/>
        </row>
        <row r="2466">
          <cell r="B2466"/>
          <cell r="C2466"/>
          <cell r="D2466"/>
          <cell r="E2466"/>
          <cell r="F2466"/>
          <cell r="G2466"/>
          <cell r="H2466"/>
          <cell r="I2466"/>
          <cell r="J2466"/>
          <cell r="K2466"/>
        </row>
        <row r="2467">
          <cell r="B2467"/>
          <cell r="C2467"/>
          <cell r="D2467"/>
          <cell r="E2467"/>
          <cell r="F2467"/>
          <cell r="G2467"/>
          <cell r="H2467"/>
          <cell r="I2467"/>
          <cell r="J2467"/>
          <cell r="K2467"/>
        </row>
        <row r="2468">
          <cell r="B2468"/>
          <cell r="C2468"/>
          <cell r="D2468"/>
          <cell r="E2468"/>
          <cell r="F2468"/>
          <cell r="G2468"/>
          <cell r="H2468"/>
          <cell r="I2468"/>
          <cell r="J2468"/>
          <cell r="K2468"/>
        </row>
        <row r="2469">
          <cell r="B2469"/>
          <cell r="C2469"/>
          <cell r="D2469"/>
          <cell r="E2469"/>
          <cell r="F2469"/>
          <cell r="G2469"/>
          <cell r="H2469"/>
          <cell r="I2469"/>
          <cell r="J2469"/>
          <cell r="K2469"/>
        </row>
        <row r="2470">
          <cell r="B2470"/>
          <cell r="C2470"/>
          <cell r="D2470"/>
          <cell r="E2470"/>
          <cell r="F2470"/>
          <cell r="G2470"/>
          <cell r="H2470"/>
          <cell r="I2470"/>
          <cell r="J2470"/>
          <cell r="K2470"/>
        </row>
        <row r="2471">
          <cell r="B2471"/>
          <cell r="C2471"/>
          <cell r="D2471"/>
          <cell r="E2471"/>
          <cell r="F2471"/>
          <cell r="G2471"/>
          <cell r="H2471"/>
          <cell r="I2471"/>
          <cell r="J2471"/>
          <cell r="K2471"/>
        </row>
        <row r="2472">
          <cell r="B2472"/>
          <cell r="C2472"/>
          <cell r="D2472"/>
          <cell r="E2472"/>
          <cell r="F2472"/>
          <cell r="G2472"/>
          <cell r="H2472"/>
          <cell r="I2472"/>
          <cell r="J2472"/>
          <cell r="K2472"/>
        </row>
        <row r="2473">
          <cell r="B2473"/>
          <cell r="C2473"/>
          <cell r="D2473"/>
          <cell r="E2473"/>
          <cell r="F2473"/>
          <cell r="G2473"/>
          <cell r="H2473"/>
          <cell r="I2473"/>
          <cell r="J2473"/>
          <cell r="K2473"/>
        </row>
        <row r="2474">
          <cell r="B2474"/>
          <cell r="C2474"/>
          <cell r="D2474"/>
          <cell r="E2474"/>
          <cell r="F2474"/>
          <cell r="G2474"/>
          <cell r="H2474"/>
          <cell r="I2474"/>
          <cell r="J2474"/>
          <cell r="K2474"/>
        </row>
        <row r="2475">
          <cell r="B2475"/>
          <cell r="C2475"/>
          <cell r="D2475"/>
          <cell r="E2475"/>
          <cell r="F2475"/>
          <cell r="G2475"/>
          <cell r="H2475"/>
          <cell r="I2475"/>
          <cell r="J2475"/>
          <cell r="K2475"/>
        </row>
        <row r="2476">
          <cell r="B2476"/>
          <cell r="C2476"/>
          <cell r="D2476"/>
          <cell r="E2476"/>
          <cell r="F2476"/>
          <cell r="G2476"/>
          <cell r="H2476"/>
          <cell r="I2476"/>
          <cell r="J2476"/>
          <cell r="K2476"/>
        </row>
        <row r="2477">
          <cell r="B2477"/>
          <cell r="C2477"/>
          <cell r="D2477"/>
          <cell r="E2477"/>
          <cell r="F2477"/>
          <cell r="G2477"/>
          <cell r="H2477"/>
          <cell r="I2477"/>
          <cell r="J2477"/>
          <cell r="K2477"/>
        </row>
        <row r="2478">
          <cell r="B2478"/>
          <cell r="C2478"/>
          <cell r="D2478"/>
          <cell r="E2478"/>
          <cell r="F2478"/>
          <cell r="G2478"/>
          <cell r="H2478"/>
          <cell r="I2478"/>
          <cell r="J2478"/>
          <cell r="K2478"/>
        </row>
        <row r="2479">
          <cell r="B2479"/>
          <cell r="C2479"/>
          <cell r="D2479"/>
          <cell r="E2479"/>
          <cell r="F2479"/>
          <cell r="G2479"/>
          <cell r="H2479"/>
          <cell r="I2479"/>
          <cell r="J2479"/>
          <cell r="K2479"/>
        </row>
        <row r="2480">
          <cell r="B2480"/>
          <cell r="C2480"/>
          <cell r="D2480"/>
          <cell r="E2480"/>
          <cell r="F2480"/>
          <cell r="G2480"/>
          <cell r="H2480"/>
          <cell r="I2480"/>
          <cell r="J2480"/>
          <cell r="K2480"/>
        </row>
        <row r="2481">
          <cell r="B2481"/>
          <cell r="C2481"/>
          <cell r="D2481"/>
          <cell r="E2481"/>
          <cell r="F2481"/>
          <cell r="G2481"/>
          <cell r="H2481"/>
          <cell r="I2481"/>
          <cell r="J2481"/>
          <cell r="K2481"/>
        </row>
        <row r="2482">
          <cell r="B2482"/>
          <cell r="C2482"/>
          <cell r="D2482"/>
          <cell r="E2482"/>
          <cell r="F2482"/>
          <cell r="G2482"/>
          <cell r="H2482"/>
          <cell r="I2482"/>
          <cell r="J2482"/>
          <cell r="K2482"/>
        </row>
        <row r="2483">
          <cell r="B2483"/>
          <cell r="C2483"/>
          <cell r="D2483"/>
          <cell r="E2483"/>
          <cell r="F2483"/>
          <cell r="G2483"/>
          <cell r="H2483"/>
          <cell r="I2483"/>
          <cell r="J2483"/>
          <cell r="K2483"/>
        </row>
        <row r="2484">
          <cell r="B2484"/>
          <cell r="C2484"/>
          <cell r="D2484"/>
          <cell r="E2484"/>
          <cell r="F2484"/>
          <cell r="G2484"/>
          <cell r="H2484"/>
          <cell r="I2484"/>
          <cell r="J2484"/>
          <cell r="K2484"/>
        </row>
        <row r="2485">
          <cell r="B2485"/>
          <cell r="C2485"/>
          <cell r="D2485"/>
          <cell r="E2485"/>
          <cell r="F2485"/>
          <cell r="G2485"/>
          <cell r="H2485"/>
          <cell r="I2485"/>
          <cell r="J2485"/>
          <cell r="K2485"/>
        </row>
        <row r="2486">
          <cell r="B2486"/>
          <cell r="C2486"/>
          <cell r="D2486"/>
          <cell r="E2486"/>
          <cell r="F2486"/>
          <cell r="G2486"/>
          <cell r="H2486"/>
          <cell r="I2486"/>
          <cell r="J2486"/>
          <cell r="K2486"/>
        </row>
        <row r="2487">
          <cell r="B2487"/>
          <cell r="C2487"/>
          <cell r="D2487"/>
          <cell r="E2487"/>
          <cell r="F2487"/>
          <cell r="G2487"/>
          <cell r="H2487"/>
          <cell r="I2487"/>
          <cell r="J2487"/>
          <cell r="K2487"/>
        </row>
        <row r="2488">
          <cell r="B2488"/>
          <cell r="C2488"/>
          <cell r="D2488"/>
          <cell r="E2488"/>
          <cell r="F2488"/>
          <cell r="G2488"/>
          <cell r="H2488"/>
          <cell r="I2488"/>
          <cell r="J2488"/>
          <cell r="K2488"/>
        </row>
        <row r="2489">
          <cell r="B2489"/>
          <cell r="C2489"/>
          <cell r="D2489"/>
          <cell r="E2489"/>
          <cell r="F2489"/>
          <cell r="G2489"/>
          <cell r="H2489"/>
          <cell r="I2489"/>
          <cell r="J2489"/>
          <cell r="K2489"/>
        </row>
        <row r="2490">
          <cell r="B2490"/>
          <cell r="C2490"/>
          <cell r="D2490"/>
          <cell r="E2490"/>
          <cell r="F2490"/>
          <cell r="G2490"/>
          <cell r="H2490"/>
          <cell r="I2490"/>
          <cell r="J2490"/>
          <cell r="K2490"/>
        </row>
        <row r="2491">
          <cell r="B2491"/>
          <cell r="C2491"/>
          <cell r="D2491"/>
          <cell r="E2491"/>
          <cell r="F2491"/>
          <cell r="G2491"/>
          <cell r="H2491"/>
          <cell r="I2491"/>
          <cell r="J2491"/>
          <cell r="K2491"/>
        </row>
        <row r="2492">
          <cell r="B2492"/>
          <cell r="C2492"/>
          <cell r="D2492"/>
          <cell r="E2492"/>
          <cell r="F2492"/>
          <cell r="G2492"/>
          <cell r="H2492"/>
          <cell r="I2492"/>
          <cell r="J2492"/>
          <cell r="K2492"/>
        </row>
        <row r="2493">
          <cell r="B2493"/>
          <cell r="C2493"/>
          <cell r="D2493"/>
          <cell r="E2493"/>
          <cell r="F2493"/>
          <cell r="G2493"/>
          <cell r="H2493"/>
          <cell r="I2493"/>
          <cell r="J2493"/>
          <cell r="K2493"/>
        </row>
        <row r="2494">
          <cell r="B2494"/>
          <cell r="C2494"/>
          <cell r="D2494"/>
          <cell r="E2494"/>
          <cell r="F2494"/>
          <cell r="G2494"/>
          <cell r="H2494"/>
          <cell r="I2494"/>
          <cell r="J2494"/>
          <cell r="K2494"/>
        </row>
        <row r="2495">
          <cell r="B2495"/>
          <cell r="C2495"/>
          <cell r="D2495"/>
          <cell r="E2495"/>
          <cell r="F2495"/>
          <cell r="G2495"/>
          <cell r="H2495"/>
          <cell r="I2495"/>
          <cell r="J2495"/>
          <cell r="K2495"/>
        </row>
        <row r="2496">
          <cell r="B2496"/>
          <cell r="C2496"/>
          <cell r="D2496"/>
          <cell r="E2496"/>
          <cell r="F2496"/>
          <cell r="G2496"/>
          <cell r="H2496"/>
          <cell r="I2496"/>
          <cell r="J2496"/>
          <cell r="K2496"/>
        </row>
        <row r="2497">
          <cell r="B2497"/>
          <cell r="C2497"/>
          <cell r="D2497"/>
          <cell r="E2497"/>
          <cell r="F2497"/>
          <cell r="G2497"/>
          <cell r="H2497"/>
          <cell r="I2497"/>
          <cell r="J2497"/>
          <cell r="K2497"/>
        </row>
        <row r="2498">
          <cell r="B2498"/>
          <cell r="C2498"/>
          <cell r="D2498"/>
          <cell r="E2498"/>
          <cell r="F2498"/>
          <cell r="G2498"/>
          <cell r="H2498"/>
          <cell r="I2498"/>
          <cell r="J2498"/>
          <cell r="K2498"/>
        </row>
        <row r="2499">
          <cell r="B2499"/>
          <cell r="C2499"/>
          <cell r="D2499"/>
          <cell r="E2499"/>
          <cell r="F2499"/>
          <cell r="G2499"/>
          <cell r="H2499"/>
          <cell r="I2499"/>
          <cell r="J2499"/>
          <cell r="K2499"/>
        </row>
        <row r="2500">
          <cell r="B2500"/>
          <cell r="C2500"/>
          <cell r="D2500"/>
          <cell r="E2500"/>
          <cell r="F2500"/>
          <cell r="G2500"/>
          <cell r="H2500"/>
          <cell r="I2500"/>
          <cell r="J2500"/>
          <cell r="K2500"/>
        </row>
        <row r="2501">
          <cell r="B2501"/>
          <cell r="C2501"/>
          <cell r="D2501"/>
          <cell r="E2501"/>
          <cell r="F2501"/>
          <cell r="G2501"/>
          <cell r="H2501"/>
          <cell r="I2501"/>
          <cell r="J2501"/>
          <cell r="K2501"/>
        </row>
        <row r="2502">
          <cell r="B2502"/>
          <cell r="C2502"/>
          <cell r="D2502"/>
          <cell r="E2502"/>
          <cell r="F2502"/>
          <cell r="G2502"/>
          <cell r="H2502"/>
          <cell r="I2502"/>
          <cell r="J2502"/>
          <cell r="K2502"/>
        </row>
        <row r="2503">
          <cell r="B2503"/>
          <cell r="C2503"/>
          <cell r="D2503"/>
          <cell r="E2503"/>
          <cell r="F2503"/>
          <cell r="G2503"/>
          <cell r="H2503"/>
          <cell r="I2503"/>
          <cell r="J2503"/>
          <cell r="K2503"/>
        </row>
        <row r="2504">
          <cell r="B2504"/>
          <cell r="C2504"/>
          <cell r="D2504"/>
          <cell r="E2504"/>
          <cell r="F2504"/>
          <cell r="G2504"/>
          <cell r="H2504"/>
          <cell r="I2504"/>
          <cell r="J2504"/>
          <cell r="K2504"/>
        </row>
        <row r="2505">
          <cell r="B2505"/>
          <cell r="C2505"/>
          <cell r="D2505"/>
          <cell r="E2505"/>
          <cell r="F2505"/>
          <cell r="G2505"/>
          <cell r="H2505"/>
          <cell r="I2505"/>
          <cell r="J2505"/>
          <cell r="K2505"/>
        </row>
        <row r="2506">
          <cell r="B2506"/>
          <cell r="C2506"/>
          <cell r="D2506"/>
          <cell r="E2506"/>
          <cell r="F2506"/>
          <cell r="G2506"/>
          <cell r="H2506"/>
          <cell r="I2506"/>
          <cell r="J2506"/>
          <cell r="K2506"/>
        </row>
        <row r="2507">
          <cell r="B2507"/>
          <cell r="C2507"/>
          <cell r="D2507"/>
          <cell r="E2507"/>
          <cell r="F2507"/>
          <cell r="G2507"/>
          <cell r="H2507"/>
          <cell r="I2507"/>
          <cell r="J2507"/>
          <cell r="K2507"/>
        </row>
        <row r="2508">
          <cell r="B2508"/>
          <cell r="C2508"/>
          <cell r="D2508"/>
          <cell r="E2508"/>
          <cell r="F2508"/>
          <cell r="G2508"/>
          <cell r="H2508"/>
          <cell r="I2508"/>
          <cell r="J2508"/>
          <cell r="K2508"/>
        </row>
        <row r="2509">
          <cell r="B2509"/>
          <cell r="C2509"/>
          <cell r="D2509"/>
          <cell r="E2509"/>
          <cell r="F2509"/>
          <cell r="G2509"/>
          <cell r="H2509"/>
          <cell r="I2509"/>
          <cell r="J2509"/>
          <cell r="K2509"/>
        </row>
        <row r="2510">
          <cell r="B2510"/>
          <cell r="C2510"/>
          <cell r="D2510"/>
          <cell r="E2510"/>
          <cell r="F2510"/>
          <cell r="G2510"/>
          <cell r="H2510"/>
          <cell r="I2510"/>
          <cell r="J2510"/>
          <cell r="K2510"/>
        </row>
        <row r="2511">
          <cell r="B2511"/>
          <cell r="C2511"/>
          <cell r="D2511"/>
          <cell r="E2511"/>
          <cell r="F2511"/>
          <cell r="G2511"/>
          <cell r="H2511"/>
          <cell r="I2511"/>
          <cell r="J2511"/>
          <cell r="K2511"/>
        </row>
        <row r="2512">
          <cell r="B2512"/>
          <cell r="C2512"/>
          <cell r="D2512"/>
          <cell r="E2512"/>
          <cell r="F2512"/>
          <cell r="G2512"/>
          <cell r="H2512"/>
          <cell r="I2512"/>
          <cell r="J2512"/>
          <cell r="K2512"/>
        </row>
        <row r="2513">
          <cell r="B2513"/>
          <cell r="C2513"/>
          <cell r="D2513"/>
          <cell r="E2513"/>
          <cell r="F2513"/>
          <cell r="G2513"/>
          <cell r="H2513"/>
          <cell r="I2513"/>
          <cell r="J2513"/>
          <cell r="K2513"/>
        </row>
        <row r="2514">
          <cell r="B2514"/>
          <cell r="C2514"/>
          <cell r="D2514"/>
          <cell r="E2514"/>
          <cell r="F2514"/>
          <cell r="G2514"/>
          <cell r="H2514"/>
          <cell r="I2514"/>
          <cell r="J2514"/>
          <cell r="K2514"/>
        </row>
        <row r="2515">
          <cell r="B2515"/>
          <cell r="C2515"/>
          <cell r="D2515"/>
          <cell r="E2515"/>
          <cell r="F2515"/>
          <cell r="G2515"/>
          <cell r="H2515"/>
          <cell r="I2515"/>
          <cell r="J2515"/>
          <cell r="K2515"/>
        </row>
        <row r="2516">
          <cell r="B2516"/>
          <cell r="C2516"/>
          <cell r="D2516"/>
          <cell r="E2516"/>
          <cell r="F2516"/>
          <cell r="G2516"/>
          <cell r="H2516"/>
          <cell r="I2516"/>
          <cell r="J2516"/>
          <cell r="K2516"/>
        </row>
        <row r="2517">
          <cell r="B2517"/>
          <cell r="C2517"/>
          <cell r="D2517"/>
          <cell r="E2517"/>
          <cell r="F2517"/>
          <cell r="G2517"/>
          <cell r="H2517"/>
          <cell r="I2517"/>
          <cell r="J2517"/>
          <cell r="K2517"/>
        </row>
        <row r="2518">
          <cell r="B2518"/>
          <cell r="C2518"/>
          <cell r="D2518"/>
          <cell r="E2518"/>
          <cell r="F2518"/>
          <cell r="G2518"/>
          <cell r="H2518"/>
          <cell r="I2518"/>
          <cell r="J2518"/>
          <cell r="K2518"/>
        </row>
        <row r="2519">
          <cell r="B2519"/>
          <cell r="C2519"/>
          <cell r="D2519"/>
          <cell r="E2519"/>
          <cell r="F2519"/>
          <cell r="G2519"/>
          <cell r="H2519"/>
          <cell r="I2519"/>
          <cell r="J2519"/>
          <cell r="K2519"/>
        </row>
        <row r="2520">
          <cell r="B2520"/>
          <cell r="C2520"/>
          <cell r="D2520"/>
          <cell r="E2520"/>
          <cell r="F2520"/>
          <cell r="G2520"/>
          <cell r="H2520"/>
          <cell r="I2520"/>
          <cell r="J2520"/>
          <cell r="K2520"/>
        </row>
        <row r="2521">
          <cell r="B2521"/>
          <cell r="C2521"/>
          <cell r="D2521"/>
          <cell r="E2521"/>
          <cell r="F2521"/>
          <cell r="G2521"/>
          <cell r="H2521"/>
          <cell r="I2521"/>
          <cell r="J2521"/>
          <cell r="K2521"/>
        </row>
        <row r="2522">
          <cell r="B2522"/>
          <cell r="C2522"/>
          <cell r="D2522"/>
          <cell r="E2522"/>
          <cell r="F2522"/>
          <cell r="G2522"/>
          <cell r="H2522"/>
          <cell r="I2522"/>
          <cell r="J2522"/>
          <cell r="K2522"/>
        </row>
        <row r="2523">
          <cell r="B2523"/>
          <cell r="C2523"/>
          <cell r="D2523"/>
          <cell r="E2523"/>
          <cell r="F2523"/>
          <cell r="G2523"/>
          <cell r="H2523"/>
          <cell r="I2523"/>
          <cell r="J2523"/>
          <cell r="K2523"/>
        </row>
        <row r="2524">
          <cell r="B2524"/>
          <cell r="C2524"/>
          <cell r="D2524"/>
          <cell r="E2524"/>
          <cell r="F2524"/>
          <cell r="G2524"/>
          <cell r="H2524"/>
          <cell r="I2524"/>
          <cell r="J2524"/>
          <cell r="K2524"/>
        </row>
        <row r="2525">
          <cell r="B2525"/>
          <cell r="C2525"/>
          <cell r="D2525"/>
          <cell r="E2525"/>
          <cell r="F2525"/>
          <cell r="G2525"/>
          <cell r="H2525"/>
          <cell r="I2525"/>
          <cell r="J2525"/>
          <cell r="K2525"/>
        </row>
        <row r="2526">
          <cell r="B2526"/>
          <cell r="C2526"/>
          <cell r="D2526"/>
          <cell r="E2526"/>
          <cell r="F2526"/>
          <cell r="G2526"/>
          <cell r="H2526"/>
          <cell r="I2526"/>
          <cell r="J2526"/>
          <cell r="K2526"/>
        </row>
        <row r="2527">
          <cell r="B2527"/>
          <cell r="C2527"/>
          <cell r="D2527"/>
          <cell r="E2527"/>
          <cell r="F2527"/>
          <cell r="G2527"/>
          <cell r="H2527"/>
          <cell r="I2527"/>
          <cell r="J2527"/>
          <cell r="K2527"/>
        </row>
        <row r="2528">
          <cell r="B2528"/>
          <cell r="C2528"/>
          <cell r="D2528"/>
          <cell r="E2528"/>
          <cell r="F2528"/>
          <cell r="G2528"/>
          <cell r="H2528"/>
          <cell r="I2528"/>
          <cell r="J2528"/>
          <cell r="K2528"/>
        </row>
        <row r="2529">
          <cell r="B2529"/>
          <cell r="C2529"/>
          <cell r="D2529"/>
          <cell r="E2529"/>
          <cell r="F2529"/>
          <cell r="G2529"/>
          <cell r="H2529"/>
          <cell r="I2529"/>
          <cell r="J2529"/>
          <cell r="K2529"/>
        </row>
        <row r="2530">
          <cell r="B2530"/>
          <cell r="C2530"/>
          <cell r="D2530"/>
          <cell r="E2530"/>
          <cell r="F2530"/>
          <cell r="G2530"/>
          <cell r="H2530"/>
          <cell r="I2530"/>
          <cell r="J2530"/>
          <cell r="K2530"/>
        </row>
        <row r="2531">
          <cell r="B2531"/>
          <cell r="C2531"/>
          <cell r="D2531"/>
          <cell r="E2531"/>
          <cell r="F2531"/>
          <cell r="G2531"/>
          <cell r="H2531"/>
          <cell r="I2531"/>
          <cell r="J2531"/>
          <cell r="K2531"/>
        </row>
        <row r="2532">
          <cell r="B2532"/>
          <cell r="C2532"/>
          <cell r="D2532"/>
          <cell r="E2532"/>
          <cell r="F2532"/>
          <cell r="G2532"/>
          <cell r="H2532"/>
          <cell r="I2532"/>
          <cell r="J2532"/>
          <cell r="K2532"/>
        </row>
        <row r="2533">
          <cell r="B2533"/>
          <cell r="C2533"/>
          <cell r="D2533"/>
          <cell r="E2533"/>
          <cell r="F2533"/>
          <cell r="G2533"/>
          <cell r="H2533"/>
          <cell r="I2533"/>
          <cell r="J2533"/>
          <cell r="K2533"/>
        </row>
        <row r="2534">
          <cell r="B2534"/>
          <cell r="C2534"/>
          <cell r="D2534"/>
          <cell r="E2534"/>
          <cell r="F2534"/>
          <cell r="G2534"/>
          <cell r="H2534"/>
          <cell r="I2534"/>
          <cell r="J2534"/>
          <cell r="K2534"/>
        </row>
        <row r="2535">
          <cell r="B2535"/>
          <cell r="C2535"/>
          <cell r="D2535"/>
          <cell r="E2535"/>
          <cell r="F2535"/>
          <cell r="G2535"/>
          <cell r="H2535"/>
          <cell r="I2535"/>
          <cell r="J2535"/>
          <cell r="K2535"/>
        </row>
        <row r="2536">
          <cell r="B2536"/>
          <cell r="C2536"/>
          <cell r="D2536"/>
          <cell r="E2536"/>
          <cell r="F2536"/>
          <cell r="G2536"/>
          <cell r="H2536"/>
          <cell r="I2536"/>
          <cell r="J2536"/>
          <cell r="K2536"/>
        </row>
        <row r="2537">
          <cell r="B2537"/>
          <cell r="C2537"/>
          <cell r="D2537"/>
          <cell r="E2537"/>
          <cell r="F2537"/>
          <cell r="G2537"/>
          <cell r="H2537"/>
          <cell r="I2537"/>
          <cell r="J2537"/>
          <cell r="K2537"/>
        </row>
        <row r="2538">
          <cell r="B2538"/>
          <cell r="C2538"/>
          <cell r="D2538"/>
          <cell r="E2538"/>
          <cell r="F2538"/>
          <cell r="G2538"/>
          <cell r="H2538"/>
          <cell r="I2538"/>
          <cell r="J2538"/>
          <cell r="K2538"/>
        </row>
        <row r="2539">
          <cell r="B2539"/>
          <cell r="C2539"/>
          <cell r="D2539"/>
          <cell r="E2539"/>
          <cell r="F2539"/>
          <cell r="G2539"/>
          <cell r="H2539"/>
          <cell r="I2539"/>
          <cell r="J2539"/>
          <cell r="K2539"/>
        </row>
        <row r="2540">
          <cell r="B2540"/>
          <cell r="C2540"/>
          <cell r="D2540"/>
          <cell r="E2540"/>
          <cell r="F2540"/>
          <cell r="G2540"/>
          <cell r="H2540"/>
          <cell r="I2540"/>
          <cell r="J2540"/>
          <cell r="K2540"/>
        </row>
        <row r="2541">
          <cell r="B2541"/>
          <cell r="C2541"/>
          <cell r="D2541"/>
          <cell r="E2541"/>
          <cell r="F2541"/>
          <cell r="G2541"/>
          <cell r="H2541"/>
          <cell r="I2541"/>
          <cell r="J2541"/>
          <cell r="K2541"/>
        </row>
        <row r="2542">
          <cell r="B2542"/>
          <cell r="C2542"/>
          <cell r="D2542"/>
          <cell r="E2542"/>
          <cell r="F2542"/>
          <cell r="G2542"/>
          <cell r="H2542"/>
          <cell r="I2542"/>
          <cell r="J2542"/>
          <cell r="K2542"/>
        </row>
        <row r="2543">
          <cell r="B2543"/>
          <cell r="C2543"/>
          <cell r="D2543"/>
          <cell r="E2543"/>
          <cell r="F2543"/>
          <cell r="G2543"/>
          <cell r="H2543"/>
          <cell r="I2543"/>
          <cell r="J2543"/>
          <cell r="K2543"/>
        </row>
        <row r="2544">
          <cell r="B2544"/>
          <cell r="C2544"/>
          <cell r="D2544"/>
          <cell r="E2544"/>
          <cell r="F2544"/>
          <cell r="G2544"/>
          <cell r="H2544"/>
          <cell r="I2544"/>
          <cell r="J2544"/>
          <cell r="K2544"/>
        </row>
        <row r="2545">
          <cell r="B2545"/>
          <cell r="C2545"/>
          <cell r="D2545"/>
          <cell r="E2545"/>
          <cell r="F2545"/>
          <cell r="G2545"/>
          <cell r="H2545"/>
          <cell r="I2545"/>
          <cell r="J2545"/>
          <cell r="K2545"/>
        </row>
        <row r="2546">
          <cell r="B2546"/>
          <cell r="C2546"/>
          <cell r="D2546"/>
          <cell r="E2546"/>
          <cell r="F2546"/>
          <cell r="G2546"/>
          <cell r="H2546"/>
          <cell r="I2546"/>
          <cell r="J2546"/>
          <cell r="K2546"/>
        </row>
        <row r="2547">
          <cell r="B2547"/>
          <cell r="C2547"/>
          <cell r="D2547"/>
          <cell r="E2547"/>
          <cell r="F2547"/>
          <cell r="G2547"/>
          <cell r="H2547"/>
          <cell r="I2547"/>
          <cell r="J2547"/>
          <cell r="K2547"/>
        </row>
        <row r="2548">
          <cell r="B2548"/>
          <cell r="C2548"/>
          <cell r="D2548"/>
          <cell r="E2548"/>
          <cell r="F2548"/>
          <cell r="G2548"/>
          <cell r="H2548"/>
          <cell r="I2548"/>
          <cell r="J2548"/>
          <cell r="K2548"/>
        </row>
        <row r="2549">
          <cell r="B2549"/>
          <cell r="C2549"/>
          <cell r="D2549"/>
          <cell r="E2549"/>
          <cell r="F2549"/>
          <cell r="G2549"/>
          <cell r="H2549"/>
          <cell r="I2549"/>
          <cell r="J2549"/>
          <cell r="K2549"/>
        </row>
        <row r="2550">
          <cell r="B2550"/>
          <cell r="C2550"/>
          <cell r="D2550"/>
          <cell r="E2550"/>
          <cell r="F2550"/>
          <cell r="G2550"/>
          <cell r="H2550"/>
          <cell r="I2550"/>
          <cell r="J2550"/>
          <cell r="K2550"/>
        </row>
        <row r="2551">
          <cell r="B2551"/>
          <cell r="C2551"/>
          <cell r="D2551"/>
          <cell r="E2551"/>
          <cell r="F2551"/>
          <cell r="G2551"/>
          <cell r="H2551"/>
          <cell r="I2551"/>
          <cell r="J2551"/>
          <cell r="K2551"/>
        </row>
        <row r="2552">
          <cell r="B2552"/>
          <cell r="C2552"/>
          <cell r="D2552"/>
          <cell r="E2552"/>
          <cell r="F2552"/>
          <cell r="G2552"/>
          <cell r="H2552"/>
          <cell r="I2552"/>
          <cell r="J2552"/>
          <cell r="K2552"/>
        </row>
        <row r="2553">
          <cell r="B2553"/>
          <cell r="C2553"/>
          <cell r="D2553"/>
          <cell r="E2553"/>
          <cell r="F2553"/>
          <cell r="G2553"/>
          <cell r="H2553"/>
          <cell r="I2553"/>
          <cell r="J2553"/>
          <cell r="K2553"/>
        </row>
        <row r="2554">
          <cell r="B2554"/>
          <cell r="C2554"/>
          <cell r="D2554"/>
          <cell r="E2554"/>
          <cell r="F2554"/>
          <cell r="G2554"/>
          <cell r="H2554"/>
          <cell r="I2554"/>
          <cell r="J2554"/>
          <cell r="K2554"/>
        </row>
        <row r="2555">
          <cell r="B2555"/>
          <cell r="C2555"/>
          <cell r="D2555"/>
          <cell r="E2555"/>
          <cell r="F2555"/>
          <cell r="G2555"/>
          <cell r="H2555"/>
          <cell r="I2555"/>
          <cell r="J2555"/>
          <cell r="K2555"/>
        </row>
        <row r="2556">
          <cell r="B2556"/>
          <cell r="C2556"/>
          <cell r="D2556"/>
          <cell r="E2556"/>
          <cell r="F2556"/>
          <cell r="G2556"/>
          <cell r="H2556"/>
          <cell r="I2556"/>
          <cell r="J2556"/>
          <cell r="K2556"/>
        </row>
        <row r="2557">
          <cell r="B2557"/>
          <cell r="C2557"/>
          <cell r="D2557"/>
          <cell r="E2557"/>
          <cell r="F2557"/>
          <cell r="G2557"/>
          <cell r="H2557"/>
          <cell r="I2557"/>
          <cell r="J2557"/>
          <cell r="K2557"/>
        </row>
        <row r="2558">
          <cell r="B2558"/>
          <cell r="C2558"/>
          <cell r="D2558"/>
          <cell r="E2558"/>
          <cell r="F2558"/>
          <cell r="G2558"/>
          <cell r="H2558"/>
          <cell r="I2558"/>
          <cell r="J2558"/>
          <cell r="K2558"/>
        </row>
        <row r="2559">
          <cell r="B2559"/>
          <cell r="C2559"/>
          <cell r="D2559"/>
          <cell r="E2559"/>
          <cell r="F2559"/>
          <cell r="G2559"/>
          <cell r="H2559"/>
          <cell r="I2559"/>
          <cell r="J2559"/>
          <cell r="K2559"/>
        </row>
        <row r="2560">
          <cell r="B2560"/>
          <cell r="C2560"/>
          <cell r="D2560"/>
          <cell r="E2560"/>
          <cell r="F2560"/>
          <cell r="G2560"/>
          <cell r="H2560"/>
          <cell r="I2560"/>
          <cell r="J2560"/>
          <cell r="K2560"/>
        </row>
        <row r="2561">
          <cell r="B2561"/>
          <cell r="C2561"/>
          <cell r="D2561"/>
          <cell r="E2561"/>
          <cell r="F2561"/>
          <cell r="G2561"/>
          <cell r="H2561"/>
          <cell r="I2561"/>
          <cell r="J2561"/>
          <cell r="K2561"/>
        </row>
        <row r="2562">
          <cell r="B2562"/>
          <cell r="C2562"/>
          <cell r="D2562"/>
          <cell r="E2562"/>
          <cell r="F2562"/>
          <cell r="G2562"/>
          <cell r="H2562"/>
          <cell r="I2562"/>
          <cell r="J2562"/>
          <cell r="K2562"/>
        </row>
        <row r="2563">
          <cell r="B2563"/>
          <cell r="C2563"/>
          <cell r="D2563"/>
          <cell r="E2563"/>
          <cell r="F2563"/>
          <cell r="G2563"/>
          <cell r="H2563"/>
          <cell r="I2563"/>
          <cell r="J2563"/>
          <cell r="K2563"/>
        </row>
        <row r="2564">
          <cell r="B2564"/>
          <cell r="C2564"/>
          <cell r="D2564"/>
          <cell r="E2564"/>
          <cell r="F2564"/>
          <cell r="G2564"/>
          <cell r="H2564"/>
          <cell r="I2564"/>
          <cell r="J2564"/>
          <cell r="K2564"/>
        </row>
        <row r="2565">
          <cell r="B2565"/>
          <cell r="C2565"/>
          <cell r="D2565"/>
          <cell r="E2565"/>
          <cell r="F2565"/>
          <cell r="G2565"/>
          <cell r="H2565"/>
          <cell r="I2565"/>
          <cell r="J2565"/>
          <cell r="K2565"/>
        </row>
        <row r="2566">
          <cell r="B2566"/>
          <cell r="C2566"/>
          <cell r="D2566"/>
          <cell r="E2566"/>
          <cell r="F2566"/>
          <cell r="G2566"/>
          <cell r="H2566"/>
          <cell r="I2566"/>
          <cell r="J2566"/>
          <cell r="K2566"/>
        </row>
        <row r="2567">
          <cell r="B2567"/>
          <cell r="C2567"/>
          <cell r="D2567"/>
          <cell r="E2567"/>
          <cell r="F2567"/>
          <cell r="G2567"/>
          <cell r="H2567"/>
          <cell r="I2567"/>
          <cell r="J2567"/>
          <cell r="K2567"/>
        </row>
        <row r="2568">
          <cell r="B2568"/>
          <cell r="C2568"/>
          <cell r="D2568"/>
          <cell r="E2568"/>
          <cell r="F2568"/>
          <cell r="G2568"/>
          <cell r="H2568"/>
          <cell r="I2568"/>
          <cell r="J2568"/>
          <cell r="K2568"/>
        </row>
        <row r="2569">
          <cell r="B2569"/>
          <cell r="C2569"/>
          <cell r="D2569"/>
          <cell r="E2569"/>
          <cell r="F2569"/>
          <cell r="G2569"/>
          <cell r="H2569"/>
          <cell r="I2569"/>
          <cell r="J2569"/>
          <cell r="K2569"/>
        </row>
        <row r="2570">
          <cell r="B2570"/>
          <cell r="C2570"/>
          <cell r="D2570"/>
          <cell r="E2570"/>
          <cell r="F2570"/>
          <cell r="G2570"/>
          <cell r="H2570"/>
          <cell r="I2570"/>
          <cell r="J2570"/>
          <cell r="K2570"/>
        </row>
        <row r="2571">
          <cell r="B2571"/>
          <cell r="C2571"/>
          <cell r="D2571"/>
          <cell r="E2571"/>
          <cell r="F2571"/>
          <cell r="G2571"/>
          <cell r="H2571"/>
          <cell r="I2571"/>
          <cell r="J2571"/>
          <cell r="K2571"/>
        </row>
        <row r="2572">
          <cell r="B2572"/>
          <cell r="C2572"/>
          <cell r="D2572"/>
          <cell r="E2572"/>
          <cell r="F2572"/>
          <cell r="G2572"/>
          <cell r="H2572"/>
          <cell r="I2572"/>
          <cell r="J2572"/>
          <cell r="K2572"/>
        </row>
        <row r="2573">
          <cell r="B2573"/>
          <cell r="C2573"/>
          <cell r="D2573"/>
          <cell r="E2573"/>
          <cell r="F2573"/>
          <cell r="G2573"/>
          <cell r="H2573"/>
          <cell r="I2573"/>
          <cell r="J2573"/>
          <cell r="K2573"/>
        </row>
        <row r="2574">
          <cell r="B2574"/>
          <cell r="C2574"/>
          <cell r="D2574"/>
          <cell r="E2574"/>
          <cell r="F2574"/>
          <cell r="G2574"/>
          <cell r="H2574"/>
          <cell r="I2574"/>
          <cell r="J2574"/>
          <cell r="K2574"/>
        </row>
        <row r="2575">
          <cell r="B2575"/>
          <cell r="C2575"/>
          <cell r="D2575"/>
          <cell r="E2575"/>
          <cell r="F2575"/>
          <cell r="G2575"/>
          <cell r="H2575"/>
          <cell r="I2575"/>
          <cell r="J2575"/>
          <cell r="K2575"/>
        </row>
        <row r="2576">
          <cell r="B2576"/>
          <cell r="C2576"/>
          <cell r="D2576"/>
          <cell r="E2576"/>
          <cell r="F2576"/>
          <cell r="G2576"/>
          <cell r="H2576"/>
          <cell r="I2576"/>
          <cell r="J2576"/>
          <cell r="K2576"/>
        </row>
        <row r="2577">
          <cell r="B2577"/>
          <cell r="C2577"/>
          <cell r="D2577"/>
          <cell r="E2577"/>
          <cell r="F2577"/>
          <cell r="G2577"/>
          <cell r="H2577"/>
          <cell r="I2577"/>
          <cell r="J2577"/>
          <cell r="K2577"/>
        </row>
        <row r="2578">
          <cell r="B2578"/>
          <cell r="C2578"/>
          <cell r="D2578"/>
          <cell r="E2578"/>
          <cell r="F2578"/>
          <cell r="G2578"/>
          <cell r="H2578"/>
          <cell r="I2578"/>
          <cell r="J2578"/>
          <cell r="K2578"/>
        </row>
        <row r="2579">
          <cell r="B2579"/>
          <cell r="C2579"/>
          <cell r="D2579"/>
          <cell r="E2579"/>
          <cell r="F2579"/>
          <cell r="G2579"/>
          <cell r="H2579"/>
          <cell r="I2579"/>
          <cell r="J2579"/>
          <cell r="K2579"/>
        </row>
        <row r="2580">
          <cell r="B2580"/>
          <cell r="C2580"/>
          <cell r="D2580"/>
          <cell r="E2580"/>
          <cell r="F2580"/>
          <cell r="G2580"/>
          <cell r="H2580"/>
          <cell r="I2580"/>
          <cell r="J2580"/>
          <cell r="K2580"/>
        </row>
        <row r="2581">
          <cell r="B2581"/>
          <cell r="C2581"/>
          <cell r="D2581"/>
          <cell r="E2581"/>
          <cell r="F2581"/>
          <cell r="G2581"/>
          <cell r="H2581"/>
          <cell r="I2581"/>
          <cell r="J2581"/>
          <cell r="K2581"/>
        </row>
        <row r="2582">
          <cell r="B2582"/>
          <cell r="C2582"/>
          <cell r="D2582"/>
          <cell r="E2582"/>
          <cell r="F2582"/>
          <cell r="G2582"/>
          <cell r="H2582"/>
          <cell r="I2582"/>
          <cell r="J2582"/>
          <cell r="K2582"/>
        </row>
        <row r="2583">
          <cell r="B2583"/>
          <cell r="C2583"/>
          <cell r="D2583"/>
          <cell r="E2583"/>
          <cell r="F2583"/>
          <cell r="G2583"/>
          <cell r="H2583"/>
          <cell r="I2583"/>
          <cell r="J2583"/>
          <cell r="K2583"/>
        </row>
        <row r="2584">
          <cell r="B2584"/>
          <cell r="C2584"/>
          <cell r="D2584"/>
          <cell r="E2584"/>
          <cell r="F2584"/>
          <cell r="G2584"/>
          <cell r="H2584"/>
          <cell r="I2584"/>
          <cell r="J2584"/>
          <cell r="K2584"/>
        </row>
        <row r="2585">
          <cell r="B2585"/>
          <cell r="C2585"/>
          <cell r="D2585"/>
          <cell r="E2585"/>
          <cell r="F2585"/>
          <cell r="G2585"/>
          <cell r="H2585"/>
          <cell r="I2585"/>
          <cell r="J2585"/>
          <cell r="K2585"/>
        </row>
        <row r="2586">
          <cell r="B2586"/>
          <cell r="C2586"/>
          <cell r="D2586"/>
          <cell r="E2586"/>
          <cell r="F2586"/>
          <cell r="G2586"/>
          <cell r="H2586"/>
          <cell r="I2586"/>
          <cell r="J2586"/>
          <cell r="K2586"/>
        </row>
        <row r="2587">
          <cell r="B2587"/>
          <cell r="C2587"/>
          <cell r="D2587"/>
          <cell r="E2587"/>
          <cell r="F2587"/>
          <cell r="G2587"/>
          <cell r="H2587"/>
          <cell r="I2587"/>
          <cell r="J2587"/>
          <cell r="K2587"/>
        </row>
        <row r="2588">
          <cell r="B2588"/>
          <cell r="C2588"/>
          <cell r="D2588"/>
          <cell r="E2588"/>
          <cell r="F2588"/>
          <cell r="G2588"/>
          <cell r="H2588"/>
          <cell r="I2588"/>
          <cell r="J2588"/>
          <cell r="K2588"/>
        </row>
        <row r="2589">
          <cell r="B2589"/>
          <cell r="C2589"/>
          <cell r="D2589"/>
          <cell r="E2589"/>
          <cell r="F2589"/>
          <cell r="G2589"/>
          <cell r="H2589"/>
          <cell r="I2589"/>
          <cell r="J2589"/>
          <cell r="K2589"/>
        </row>
        <row r="2590">
          <cell r="B2590"/>
          <cell r="C2590"/>
          <cell r="D2590"/>
          <cell r="E2590"/>
          <cell r="F2590"/>
          <cell r="G2590"/>
          <cell r="H2590"/>
          <cell r="I2590"/>
          <cell r="J2590"/>
          <cell r="K2590"/>
        </row>
        <row r="2591">
          <cell r="B2591"/>
          <cell r="C2591"/>
          <cell r="D2591"/>
          <cell r="E2591"/>
          <cell r="F2591"/>
          <cell r="G2591"/>
          <cell r="H2591"/>
          <cell r="I2591"/>
          <cell r="J2591"/>
          <cell r="K2591"/>
        </row>
        <row r="2592">
          <cell r="B2592"/>
          <cell r="C2592"/>
          <cell r="D2592"/>
          <cell r="E2592"/>
          <cell r="F2592"/>
          <cell r="G2592"/>
          <cell r="H2592"/>
          <cell r="I2592"/>
          <cell r="J2592"/>
          <cell r="K2592"/>
        </row>
        <row r="2593">
          <cell r="B2593"/>
          <cell r="C2593"/>
          <cell r="D2593"/>
          <cell r="E2593"/>
          <cell r="F2593"/>
          <cell r="G2593"/>
          <cell r="H2593"/>
          <cell r="I2593"/>
          <cell r="J2593"/>
          <cell r="K2593"/>
        </row>
        <row r="2594">
          <cell r="B2594"/>
          <cell r="C2594"/>
          <cell r="D2594"/>
          <cell r="E2594"/>
          <cell r="F2594"/>
          <cell r="G2594"/>
          <cell r="H2594"/>
          <cell r="I2594"/>
          <cell r="J2594"/>
          <cell r="K2594"/>
        </row>
        <row r="2595">
          <cell r="B2595"/>
          <cell r="C2595"/>
          <cell r="D2595"/>
          <cell r="E2595"/>
          <cell r="F2595"/>
          <cell r="G2595"/>
          <cell r="H2595"/>
          <cell r="I2595"/>
          <cell r="J2595"/>
          <cell r="K2595"/>
        </row>
        <row r="2596">
          <cell r="B2596"/>
          <cell r="C2596"/>
          <cell r="D2596"/>
          <cell r="E2596"/>
          <cell r="F2596"/>
          <cell r="G2596"/>
          <cell r="H2596"/>
          <cell r="I2596"/>
          <cell r="J2596"/>
          <cell r="K2596"/>
        </row>
        <row r="2597">
          <cell r="B2597"/>
          <cell r="C2597"/>
          <cell r="D2597"/>
          <cell r="E2597"/>
          <cell r="F2597"/>
          <cell r="G2597"/>
          <cell r="H2597"/>
          <cell r="I2597"/>
          <cell r="J2597"/>
          <cell r="K2597"/>
        </row>
        <row r="2598">
          <cell r="B2598"/>
          <cell r="C2598"/>
          <cell r="D2598"/>
          <cell r="E2598"/>
          <cell r="F2598"/>
          <cell r="G2598"/>
          <cell r="H2598"/>
          <cell r="I2598"/>
          <cell r="J2598"/>
          <cell r="K2598"/>
        </row>
        <row r="2599">
          <cell r="B2599"/>
          <cell r="C2599"/>
          <cell r="D2599"/>
          <cell r="E2599"/>
          <cell r="F2599"/>
          <cell r="G2599"/>
          <cell r="H2599"/>
          <cell r="I2599"/>
          <cell r="J2599"/>
          <cell r="K2599"/>
        </row>
        <row r="2600">
          <cell r="B2600"/>
          <cell r="C2600"/>
          <cell r="D2600"/>
          <cell r="E2600"/>
          <cell r="F2600"/>
          <cell r="G2600"/>
          <cell r="H2600"/>
          <cell r="I2600"/>
          <cell r="J2600"/>
          <cell r="K2600"/>
        </row>
        <row r="2601">
          <cell r="B2601"/>
          <cell r="C2601"/>
          <cell r="D2601"/>
          <cell r="E2601"/>
          <cell r="F2601"/>
          <cell r="G2601"/>
          <cell r="H2601"/>
          <cell r="I2601"/>
          <cell r="J2601"/>
          <cell r="K2601"/>
        </row>
        <row r="2602">
          <cell r="B2602"/>
          <cell r="C2602"/>
          <cell r="D2602"/>
          <cell r="E2602"/>
          <cell r="F2602"/>
          <cell r="G2602"/>
          <cell r="H2602"/>
          <cell r="I2602"/>
          <cell r="J2602"/>
          <cell r="K2602"/>
        </row>
        <row r="2603">
          <cell r="B2603"/>
          <cell r="C2603"/>
          <cell r="D2603"/>
          <cell r="E2603"/>
          <cell r="F2603"/>
          <cell r="G2603"/>
          <cell r="H2603"/>
          <cell r="I2603"/>
          <cell r="J2603"/>
          <cell r="K2603"/>
        </row>
        <row r="2604">
          <cell r="B2604"/>
          <cell r="C2604"/>
          <cell r="D2604"/>
          <cell r="E2604"/>
          <cell r="F2604"/>
          <cell r="G2604"/>
          <cell r="H2604"/>
          <cell r="I2604"/>
          <cell r="J2604"/>
          <cell r="K2604"/>
        </row>
        <row r="2605">
          <cell r="B2605"/>
          <cell r="C2605"/>
          <cell r="D2605"/>
          <cell r="E2605"/>
          <cell r="F2605"/>
          <cell r="G2605"/>
          <cell r="H2605"/>
          <cell r="I2605"/>
          <cell r="J2605"/>
          <cell r="K2605"/>
        </row>
        <row r="2606">
          <cell r="B2606"/>
          <cell r="C2606"/>
          <cell r="D2606"/>
          <cell r="E2606"/>
          <cell r="F2606"/>
          <cell r="G2606"/>
          <cell r="H2606"/>
          <cell r="I2606"/>
          <cell r="J2606"/>
          <cell r="K2606"/>
        </row>
        <row r="2607">
          <cell r="B2607"/>
          <cell r="C2607"/>
          <cell r="D2607"/>
          <cell r="E2607"/>
          <cell r="F2607"/>
          <cell r="G2607"/>
          <cell r="H2607"/>
          <cell r="I2607"/>
          <cell r="J2607"/>
          <cell r="K2607"/>
        </row>
        <row r="2608">
          <cell r="B2608"/>
          <cell r="C2608"/>
          <cell r="D2608"/>
          <cell r="E2608"/>
          <cell r="F2608"/>
          <cell r="G2608"/>
          <cell r="H2608"/>
          <cell r="I2608"/>
          <cell r="J2608"/>
          <cell r="K2608"/>
        </row>
        <row r="2609">
          <cell r="B2609"/>
          <cell r="C2609"/>
          <cell r="D2609"/>
          <cell r="E2609"/>
          <cell r="F2609"/>
          <cell r="G2609"/>
          <cell r="H2609"/>
          <cell r="I2609"/>
          <cell r="J2609"/>
          <cell r="K2609"/>
        </row>
        <row r="2610">
          <cell r="B2610"/>
          <cell r="C2610"/>
          <cell r="D2610"/>
          <cell r="E2610"/>
          <cell r="F2610"/>
          <cell r="G2610"/>
          <cell r="H2610"/>
          <cell r="I2610"/>
          <cell r="J2610"/>
          <cell r="K2610"/>
        </row>
        <row r="2611">
          <cell r="B2611"/>
          <cell r="C2611"/>
          <cell r="D2611"/>
          <cell r="E2611"/>
          <cell r="F2611"/>
          <cell r="G2611"/>
          <cell r="H2611"/>
          <cell r="I2611"/>
          <cell r="J2611"/>
          <cell r="K2611"/>
        </row>
        <row r="2612">
          <cell r="B2612"/>
          <cell r="C2612"/>
          <cell r="D2612"/>
          <cell r="E2612"/>
          <cell r="F2612"/>
          <cell r="G2612"/>
          <cell r="H2612"/>
          <cell r="I2612"/>
          <cell r="J2612"/>
          <cell r="K2612"/>
        </row>
        <row r="2613">
          <cell r="B2613"/>
          <cell r="C2613"/>
          <cell r="D2613"/>
          <cell r="E2613"/>
          <cell r="F2613"/>
          <cell r="G2613"/>
          <cell r="H2613"/>
          <cell r="I2613"/>
          <cell r="J2613"/>
          <cell r="K2613"/>
        </row>
        <row r="2614">
          <cell r="B2614"/>
          <cell r="C2614"/>
          <cell r="D2614"/>
          <cell r="E2614"/>
          <cell r="F2614"/>
          <cell r="G2614"/>
          <cell r="H2614"/>
          <cell r="I2614"/>
          <cell r="J2614"/>
          <cell r="K2614"/>
        </row>
        <row r="2615">
          <cell r="B2615"/>
          <cell r="C2615"/>
          <cell r="D2615"/>
          <cell r="E2615"/>
          <cell r="F2615"/>
          <cell r="G2615"/>
          <cell r="H2615"/>
          <cell r="I2615"/>
          <cell r="J2615"/>
          <cell r="K2615"/>
        </row>
        <row r="2616">
          <cell r="B2616"/>
          <cell r="C2616"/>
          <cell r="D2616"/>
          <cell r="E2616"/>
          <cell r="F2616"/>
          <cell r="G2616"/>
          <cell r="H2616"/>
          <cell r="I2616"/>
          <cell r="J2616"/>
          <cell r="K2616"/>
        </row>
        <row r="2617">
          <cell r="B2617"/>
          <cell r="C2617"/>
          <cell r="D2617"/>
          <cell r="E2617"/>
          <cell r="F2617"/>
          <cell r="G2617"/>
          <cell r="H2617"/>
          <cell r="I2617"/>
          <cell r="J2617"/>
          <cell r="K2617"/>
        </row>
        <row r="2618">
          <cell r="B2618"/>
          <cell r="C2618"/>
          <cell r="D2618"/>
          <cell r="E2618"/>
          <cell r="F2618"/>
          <cell r="G2618"/>
          <cell r="H2618"/>
          <cell r="I2618"/>
          <cell r="J2618"/>
          <cell r="K2618"/>
        </row>
        <row r="2619">
          <cell r="B2619"/>
          <cell r="C2619"/>
          <cell r="D2619"/>
          <cell r="E2619"/>
          <cell r="F2619"/>
          <cell r="G2619"/>
          <cell r="H2619"/>
          <cell r="I2619"/>
          <cell r="J2619"/>
          <cell r="K2619"/>
        </row>
        <row r="2620">
          <cell r="B2620"/>
          <cell r="C2620"/>
          <cell r="D2620"/>
          <cell r="E2620"/>
          <cell r="F2620"/>
          <cell r="G2620"/>
          <cell r="H2620"/>
          <cell r="I2620"/>
          <cell r="J2620"/>
          <cell r="K2620"/>
        </row>
        <row r="2621">
          <cell r="B2621"/>
          <cell r="C2621"/>
          <cell r="D2621"/>
          <cell r="E2621"/>
          <cell r="F2621"/>
          <cell r="G2621"/>
          <cell r="H2621"/>
          <cell r="I2621"/>
          <cell r="J2621"/>
          <cell r="K2621"/>
        </row>
        <row r="2622">
          <cell r="B2622"/>
          <cell r="C2622"/>
          <cell r="D2622"/>
          <cell r="E2622"/>
          <cell r="F2622"/>
          <cell r="G2622"/>
          <cell r="H2622"/>
          <cell r="I2622"/>
          <cell r="J2622"/>
          <cell r="K2622"/>
        </row>
        <row r="2623">
          <cell r="B2623"/>
          <cell r="C2623"/>
          <cell r="D2623"/>
          <cell r="E2623"/>
          <cell r="F2623"/>
          <cell r="G2623"/>
          <cell r="H2623"/>
          <cell r="I2623"/>
          <cell r="J2623"/>
          <cell r="K2623"/>
        </row>
        <row r="2624">
          <cell r="B2624"/>
          <cell r="C2624"/>
          <cell r="D2624"/>
          <cell r="E2624"/>
          <cell r="F2624"/>
          <cell r="G2624"/>
          <cell r="H2624"/>
          <cell r="I2624"/>
          <cell r="J2624"/>
          <cell r="K2624"/>
        </row>
        <row r="2625">
          <cell r="B2625"/>
          <cell r="C2625"/>
          <cell r="D2625"/>
          <cell r="E2625"/>
          <cell r="F2625"/>
          <cell r="G2625"/>
          <cell r="H2625"/>
          <cell r="I2625"/>
          <cell r="J2625"/>
          <cell r="K2625"/>
        </row>
        <row r="2626">
          <cell r="B2626"/>
          <cell r="C2626"/>
          <cell r="D2626"/>
          <cell r="E2626"/>
          <cell r="F2626"/>
          <cell r="G2626"/>
          <cell r="H2626"/>
          <cell r="I2626"/>
          <cell r="J2626"/>
          <cell r="K2626"/>
        </row>
        <row r="2627">
          <cell r="B2627"/>
          <cell r="C2627"/>
          <cell r="D2627"/>
          <cell r="E2627"/>
          <cell r="F2627"/>
          <cell r="G2627"/>
          <cell r="H2627"/>
          <cell r="I2627"/>
          <cell r="J2627"/>
          <cell r="K2627"/>
        </row>
        <row r="2628">
          <cell r="B2628"/>
          <cell r="C2628"/>
          <cell r="D2628"/>
          <cell r="E2628"/>
          <cell r="F2628"/>
          <cell r="G2628"/>
          <cell r="H2628"/>
          <cell r="I2628"/>
          <cell r="J2628"/>
          <cell r="K2628"/>
        </row>
        <row r="2629">
          <cell r="B2629"/>
          <cell r="C2629"/>
          <cell r="D2629"/>
          <cell r="E2629"/>
          <cell r="F2629"/>
          <cell r="G2629"/>
          <cell r="H2629"/>
          <cell r="I2629"/>
          <cell r="J2629"/>
          <cell r="K2629"/>
        </row>
        <row r="2630">
          <cell r="B2630"/>
          <cell r="C2630"/>
          <cell r="D2630"/>
          <cell r="E2630"/>
          <cell r="F2630"/>
          <cell r="G2630"/>
          <cell r="H2630"/>
          <cell r="I2630"/>
          <cell r="J2630"/>
          <cell r="K2630"/>
        </row>
        <row r="2631">
          <cell r="B2631"/>
          <cell r="C2631"/>
          <cell r="D2631"/>
          <cell r="E2631"/>
          <cell r="F2631"/>
          <cell r="G2631"/>
          <cell r="H2631"/>
          <cell r="I2631"/>
          <cell r="J2631"/>
          <cell r="K2631"/>
        </row>
        <row r="2632">
          <cell r="B2632"/>
          <cell r="C2632"/>
          <cell r="D2632"/>
          <cell r="E2632"/>
          <cell r="F2632"/>
          <cell r="G2632"/>
          <cell r="H2632"/>
          <cell r="I2632"/>
          <cell r="J2632"/>
          <cell r="K2632"/>
        </row>
        <row r="2633">
          <cell r="B2633"/>
          <cell r="C2633"/>
          <cell r="D2633"/>
          <cell r="E2633"/>
          <cell r="F2633"/>
          <cell r="G2633"/>
          <cell r="H2633"/>
          <cell r="I2633"/>
          <cell r="J2633"/>
          <cell r="K2633"/>
        </row>
        <row r="2634">
          <cell r="B2634"/>
          <cell r="C2634"/>
          <cell r="D2634"/>
          <cell r="E2634"/>
          <cell r="F2634"/>
          <cell r="G2634"/>
          <cell r="H2634"/>
          <cell r="I2634"/>
          <cell r="J2634"/>
          <cell r="K2634"/>
        </row>
        <row r="2635">
          <cell r="B2635"/>
          <cell r="C2635"/>
          <cell r="D2635"/>
          <cell r="E2635"/>
          <cell r="F2635"/>
          <cell r="G2635"/>
          <cell r="H2635"/>
          <cell r="I2635"/>
          <cell r="J2635"/>
          <cell r="K2635"/>
        </row>
        <row r="2636">
          <cell r="B2636"/>
          <cell r="C2636"/>
          <cell r="D2636"/>
          <cell r="E2636"/>
          <cell r="F2636"/>
          <cell r="G2636"/>
          <cell r="H2636"/>
          <cell r="I2636"/>
          <cell r="J2636"/>
          <cell r="K2636"/>
        </row>
        <row r="2637">
          <cell r="B2637"/>
          <cell r="C2637"/>
          <cell r="D2637"/>
          <cell r="E2637"/>
          <cell r="F2637"/>
          <cell r="G2637"/>
          <cell r="H2637"/>
          <cell r="I2637"/>
          <cell r="J2637"/>
          <cell r="K2637"/>
        </row>
        <row r="2638">
          <cell r="B2638"/>
          <cell r="C2638"/>
          <cell r="D2638"/>
          <cell r="E2638"/>
          <cell r="F2638"/>
          <cell r="G2638"/>
          <cell r="H2638"/>
          <cell r="I2638"/>
          <cell r="J2638"/>
          <cell r="K2638"/>
        </row>
        <row r="2639">
          <cell r="B2639"/>
          <cell r="C2639"/>
          <cell r="D2639"/>
          <cell r="E2639"/>
          <cell r="F2639"/>
          <cell r="G2639"/>
          <cell r="H2639"/>
          <cell r="I2639"/>
          <cell r="J2639"/>
          <cell r="K2639"/>
        </row>
        <row r="2640">
          <cell r="B2640"/>
          <cell r="C2640"/>
          <cell r="D2640"/>
          <cell r="E2640"/>
          <cell r="F2640"/>
          <cell r="G2640"/>
          <cell r="H2640"/>
          <cell r="I2640"/>
          <cell r="J2640"/>
          <cell r="K2640"/>
        </row>
        <row r="2641">
          <cell r="B2641"/>
          <cell r="C2641"/>
          <cell r="D2641"/>
          <cell r="E2641"/>
          <cell r="F2641"/>
          <cell r="G2641"/>
          <cell r="H2641"/>
          <cell r="I2641"/>
          <cell r="J2641"/>
          <cell r="K2641"/>
        </row>
        <row r="2642">
          <cell r="B2642"/>
          <cell r="C2642"/>
          <cell r="D2642"/>
          <cell r="E2642"/>
          <cell r="F2642"/>
          <cell r="G2642"/>
          <cell r="H2642"/>
          <cell r="I2642"/>
          <cell r="J2642"/>
          <cell r="K2642"/>
        </row>
        <row r="2643">
          <cell r="B2643"/>
          <cell r="C2643"/>
          <cell r="D2643"/>
          <cell r="E2643"/>
          <cell r="F2643"/>
          <cell r="G2643"/>
          <cell r="H2643"/>
          <cell r="I2643"/>
          <cell r="J2643"/>
          <cell r="K2643"/>
        </row>
        <row r="2644">
          <cell r="B2644"/>
          <cell r="C2644"/>
          <cell r="D2644"/>
          <cell r="E2644"/>
          <cell r="F2644"/>
          <cell r="G2644"/>
          <cell r="H2644"/>
          <cell r="I2644"/>
          <cell r="J2644"/>
          <cell r="K2644"/>
        </row>
        <row r="2645">
          <cell r="B2645"/>
          <cell r="C2645"/>
          <cell r="D2645"/>
          <cell r="E2645"/>
          <cell r="F2645"/>
          <cell r="G2645"/>
          <cell r="H2645"/>
          <cell r="I2645"/>
          <cell r="J2645"/>
          <cell r="K2645"/>
        </row>
        <row r="2646">
          <cell r="B2646"/>
          <cell r="C2646"/>
          <cell r="D2646"/>
          <cell r="E2646"/>
          <cell r="F2646"/>
          <cell r="G2646"/>
          <cell r="H2646"/>
          <cell r="I2646"/>
          <cell r="J2646"/>
          <cell r="K2646"/>
        </row>
        <row r="2647">
          <cell r="B2647"/>
          <cell r="C2647"/>
          <cell r="D2647"/>
          <cell r="E2647"/>
          <cell r="F2647"/>
          <cell r="G2647"/>
          <cell r="H2647"/>
          <cell r="I2647"/>
          <cell r="J2647"/>
          <cell r="K2647"/>
        </row>
        <row r="2648">
          <cell r="B2648"/>
          <cell r="C2648"/>
          <cell r="D2648"/>
          <cell r="E2648"/>
          <cell r="F2648"/>
          <cell r="G2648"/>
          <cell r="H2648"/>
          <cell r="I2648"/>
          <cell r="J2648"/>
          <cell r="K2648"/>
        </row>
        <row r="2649">
          <cell r="B2649"/>
          <cell r="C2649"/>
          <cell r="D2649"/>
          <cell r="E2649"/>
          <cell r="F2649"/>
          <cell r="G2649"/>
          <cell r="H2649"/>
          <cell r="I2649"/>
          <cell r="J2649"/>
          <cell r="K2649"/>
        </row>
        <row r="2650">
          <cell r="B2650"/>
          <cell r="C2650"/>
          <cell r="D2650"/>
          <cell r="E2650"/>
          <cell r="F2650"/>
          <cell r="G2650"/>
          <cell r="H2650"/>
          <cell r="I2650"/>
          <cell r="J2650"/>
          <cell r="K2650"/>
        </row>
        <row r="2651">
          <cell r="B2651"/>
          <cell r="C2651"/>
          <cell r="D2651"/>
          <cell r="E2651"/>
          <cell r="F2651"/>
          <cell r="G2651"/>
          <cell r="H2651"/>
          <cell r="I2651"/>
          <cell r="J2651"/>
          <cell r="K2651"/>
        </row>
        <row r="2652">
          <cell r="B2652"/>
          <cell r="C2652"/>
          <cell r="D2652"/>
          <cell r="E2652"/>
          <cell r="F2652"/>
          <cell r="G2652"/>
          <cell r="H2652"/>
          <cell r="I2652"/>
          <cell r="J2652"/>
          <cell r="K2652"/>
        </row>
        <row r="2653">
          <cell r="B2653"/>
          <cell r="C2653"/>
          <cell r="D2653"/>
          <cell r="E2653"/>
          <cell r="F2653"/>
          <cell r="G2653"/>
          <cell r="H2653"/>
          <cell r="I2653"/>
          <cell r="J2653"/>
          <cell r="K2653"/>
        </row>
        <row r="2654">
          <cell r="B2654"/>
          <cell r="C2654"/>
          <cell r="D2654"/>
          <cell r="E2654"/>
          <cell r="F2654"/>
          <cell r="G2654"/>
          <cell r="H2654"/>
          <cell r="I2654"/>
          <cell r="J2654"/>
          <cell r="K2654"/>
        </row>
        <row r="2655">
          <cell r="B2655"/>
          <cell r="C2655"/>
          <cell r="D2655"/>
          <cell r="E2655"/>
          <cell r="F2655"/>
          <cell r="G2655"/>
          <cell r="H2655"/>
          <cell r="I2655"/>
          <cell r="J2655"/>
          <cell r="K2655"/>
        </row>
        <row r="2656">
          <cell r="B2656"/>
          <cell r="C2656"/>
          <cell r="D2656"/>
          <cell r="E2656"/>
          <cell r="F2656"/>
          <cell r="G2656"/>
          <cell r="H2656"/>
          <cell r="I2656"/>
          <cell r="J2656"/>
          <cell r="K2656"/>
        </row>
        <row r="2657">
          <cell r="B2657"/>
          <cell r="C2657"/>
          <cell r="D2657"/>
          <cell r="E2657"/>
          <cell r="F2657"/>
          <cell r="G2657"/>
          <cell r="H2657"/>
          <cell r="I2657"/>
          <cell r="J2657"/>
          <cell r="K2657"/>
        </row>
        <row r="2658">
          <cell r="B2658"/>
          <cell r="C2658"/>
          <cell r="D2658"/>
          <cell r="E2658"/>
          <cell r="F2658"/>
          <cell r="G2658"/>
          <cell r="H2658"/>
          <cell r="I2658"/>
          <cell r="J2658"/>
          <cell r="K2658"/>
        </row>
        <row r="2659">
          <cell r="B2659"/>
          <cell r="C2659"/>
          <cell r="D2659"/>
          <cell r="E2659"/>
          <cell r="F2659"/>
          <cell r="G2659"/>
          <cell r="H2659"/>
          <cell r="I2659"/>
          <cell r="J2659"/>
          <cell r="K2659"/>
        </row>
        <row r="2660">
          <cell r="B2660"/>
          <cell r="C2660"/>
          <cell r="D2660"/>
          <cell r="E2660"/>
          <cell r="F2660"/>
          <cell r="G2660"/>
          <cell r="H2660"/>
          <cell r="I2660"/>
          <cell r="J2660"/>
          <cell r="K2660"/>
        </row>
        <row r="2661">
          <cell r="B2661"/>
          <cell r="C2661"/>
          <cell r="D2661"/>
          <cell r="E2661"/>
          <cell r="F2661"/>
          <cell r="G2661"/>
          <cell r="H2661"/>
          <cell r="I2661"/>
          <cell r="J2661"/>
          <cell r="K2661"/>
        </row>
        <row r="2662">
          <cell r="B2662"/>
          <cell r="C2662"/>
          <cell r="D2662"/>
          <cell r="E2662"/>
          <cell r="F2662"/>
          <cell r="G2662"/>
          <cell r="H2662"/>
          <cell r="I2662"/>
          <cell r="J2662"/>
          <cell r="K2662"/>
        </row>
        <row r="2663">
          <cell r="B2663"/>
          <cell r="C2663"/>
          <cell r="D2663"/>
          <cell r="E2663"/>
          <cell r="F2663"/>
          <cell r="G2663"/>
          <cell r="H2663"/>
          <cell r="I2663"/>
          <cell r="J2663"/>
          <cell r="K2663"/>
        </row>
        <row r="2664">
          <cell r="B2664"/>
          <cell r="C2664"/>
          <cell r="D2664"/>
          <cell r="E2664"/>
          <cell r="F2664"/>
          <cell r="G2664"/>
          <cell r="H2664"/>
          <cell r="I2664"/>
          <cell r="J2664"/>
          <cell r="K2664"/>
        </row>
        <row r="2665">
          <cell r="B2665"/>
          <cell r="C2665"/>
          <cell r="D2665"/>
          <cell r="E2665"/>
          <cell r="F2665"/>
          <cell r="G2665"/>
          <cell r="H2665"/>
          <cell r="I2665"/>
          <cell r="J2665"/>
          <cell r="K2665"/>
        </row>
        <row r="2666">
          <cell r="B2666"/>
          <cell r="C2666"/>
          <cell r="D2666"/>
          <cell r="E2666"/>
          <cell r="F2666"/>
          <cell r="G2666"/>
          <cell r="H2666"/>
          <cell r="I2666"/>
          <cell r="J2666"/>
          <cell r="K2666"/>
        </row>
        <row r="2667">
          <cell r="B2667"/>
          <cell r="C2667"/>
          <cell r="D2667"/>
          <cell r="E2667"/>
          <cell r="F2667"/>
          <cell r="G2667"/>
          <cell r="H2667"/>
          <cell r="I2667"/>
          <cell r="J2667"/>
          <cell r="K2667"/>
        </row>
        <row r="2668">
          <cell r="B2668"/>
          <cell r="C2668"/>
          <cell r="D2668"/>
          <cell r="E2668"/>
          <cell r="F2668"/>
          <cell r="G2668"/>
          <cell r="H2668"/>
          <cell r="I2668"/>
          <cell r="J2668"/>
          <cell r="K2668"/>
        </row>
        <row r="2669">
          <cell r="B2669"/>
          <cell r="C2669"/>
          <cell r="D2669"/>
          <cell r="E2669"/>
          <cell r="F2669"/>
          <cell r="G2669"/>
          <cell r="H2669"/>
          <cell r="I2669"/>
          <cell r="J2669"/>
          <cell r="K2669"/>
        </row>
        <row r="2670">
          <cell r="B2670"/>
          <cell r="C2670"/>
          <cell r="D2670"/>
          <cell r="E2670"/>
          <cell r="F2670"/>
          <cell r="G2670"/>
          <cell r="H2670"/>
          <cell r="I2670"/>
          <cell r="J2670"/>
          <cell r="K2670"/>
        </row>
        <row r="2671">
          <cell r="B2671"/>
          <cell r="C2671"/>
          <cell r="D2671"/>
          <cell r="E2671"/>
          <cell r="F2671"/>
          <cell r="G2671"/>
          <cell r="H2671"/>
          <cell r="I2671"/>
          <cell r="J2671"/>
          <cell r="K2671"/>
        </row>
        <row r="2672">
          <cell r="B2672"/>
          <cell r="C2672"/>
          <cell r="D2672"/>
          <cell r="E2672"/>
          <cell r="F2672"/>
          <cell r="G2672"/>
          <cell r="H2672"/>
          <cell r="I2672"/>
          <cell r="J2672"/>
          <cell r="K2672"/>
        </row>
        <row r="2673">
          <cell r="B2673"/>
          <cell r="C2673"/>
          <cell r="D2673"/>
          <cell r="E2673"/>
          <cell r="F2673"/>
          <cell r="G2673"/>
          <cell r="H2673"/>
          <cell r="I2673"/>
          <cell r="J2673"/>
          <cell r="K2673"/>
        </row>
        <row r="2674">
          <cell r="B2674"/>
          <cell r="C2674"/>
          <cell r="D2674"/>
          <cell r="E2674"/>
          <cell r="F2674"/>
          <cell r="G2674"/>
          <cell r="H2674"/>
          <cell r="I2674"/>
          <cell r="J2674"/>
          <cell r="K2674"/>
        </row>
        <row r="2675">
          <cell r="B2675"/>
          <cell r="C2675"/>
          <cell r="D2675"/>
          <cell r="E2675"/>
          <cell r="F2675"/>
          <cell r="G2675"/>
          <cell r="H2675"/>
          <cell r="I2675"/>
          <cell r="J2675"/>
          <cell r="K2675"/>
        </row>
        <row r="2676">
          <cell r="B2676"/>
          <cell r="C2676"/>
          <cell r="D2676"/>
          <cell r="E2676"/>
          <cell r="F2676"/>
          <cell r="G2676"/>
          <cell r="H2676"/>
          <cell r="I2676"/>
          <cell r="J2676"/>
          <cell r="K2676"/>
        </row>
        <row r="2677">
          <cell r="B2677"/>
          <cell r="C2677"/>
          <cell r="D2677"/>
          <cell r="E2677"/>
          <cell r="F2677"/>
          <cell r="G2677"/>
          <cell r="H2677"/>
          <cell r="I2677"/>
          <cell r="J2677"/>
          <cell r="K2677"/>
        </row>
        <row r="2678">
          <cell r="B2678"/>
          <cell r="C2678"/>
          <cell r="D2678"/>
          <cell r="E2678"/>
          <cell r="F2678"/>
          <cell r="G2678"/>
          <cell r="H2678"/>
          <cell r="I2678"/>
          <cell r="J2678"/>
          <cell r="K2678"/>
        </row>
        <row r="2679">
          <cell r="B2679"/>
          <cell r="C2679"/>
          <cell r="D2679"/>
          <cell r="E2679"/>
          <cell r="F2679"/>
          <cell r="G2679"/>
          <cell r="H2679"/>
          <cell r="I2679"/>
          <cell r="J2679"/>
          <cell r="K2679"/>
        </row>
        <row r="2680">
          <cell r="B2680"/>
          <cell r="C2680"/>
          <cell r="D2680"/>
          <cell r="E2680"/>
          <cell r="F2680"/>
          <cell r="G2680"/>
          <cell r="H2680"/>
          <cell r="I2680"/>
          <cell r="J2680"/>
          <cell r="K2680"/>
        </row>
        <row r="2681">
          <cell r="B2681"/>
          <cell r="C2681"/>
          <cell r="D2681"/>
          <cell r="E2681"/>
          <cell r="F2681"/>
          <cell r="G2681"/>
          <cell r="H2681"/>
          <cell r="I2681"/>
          <cell r="J2681"/>
          <cell r="K2681"/>
        </row>
        <row r="2682">
          <cell r="B2682"/>
          <cell r="C2682"/>
          <cell r="D2682"/>
          <cell r="E2682"/>
          <cell r="F2682"/>
          <cell r="G2682"/>
          <cell r="H2682"/>
          <cell r="I2682"/>
          <cell r="J2682"/>
          <cell r="K2682"/>
        </row>
        <row r="2683">
          <cell r="B2683"/>
          <cell r="C2683"/>
          <cell r="D2683"/>
          <cell r="E2683"/>
          <cell r="F2683"/>
          <cell r="G2683"/>
          <cell r="H2683"/>
          <cell r="I2683"/>
          <cell r="J2683"/>
          <cell r="K2683"/>
        </row>
        <row r="2684">
          <cell r="B2684"/>
          <cell r="C2684"/>
          <cell r="D2684"/>
          <cell r="E2684"/>
          <cell r="F2684"/>
          <cell r="G2684"/>
          <cell r="H2684"/>
          <cell r="I2684"/>
          <cell r="J2684"/>
          <cell r="K2684"/>
        </row>
        <row r="2685">
          <cell r="B2685"/>
          <cell r="C2685"/>
          <cell r="D2685"/>
          <cell r="E2685"/>
          <cell r="F2685"/>
          <cell r="G2685"/>
          <cell r="H2685"/>
          <cell r="I2685"/>
          <cell r="J2685"/>
          <cell r="K2685"/>
        </row>
        <row r="2686">
          <cell r="B2686"/>
          <cell r="C2686"/>
          <cell r="D2686"/>
          <cell r="E2686"/>
          <cell r="F2686"/>
          <cell r="G2686"/>
          <cell r="H2686"/>
          <cell r="I2686"/>
          <cell r="J2686"/>
          <cell r="K2686"/>
        </row>
        <row r="2687">
          <cell r="B2687"/>
          <cell r="C2687"/>
          <cell r="D2687"/>
          <cell r="E2687"/>
          <cell r="F2687"/>
          <cell r="G2687"/>
          <cell r="H2687"/>
          <cell r="I2687"/>
          <cell r="J2687"/>
          <cell r="K2687"/>
        </row>
        <row r="2688">
          <cell r="B2688"/>
          <cell r="C2688"/>
          <cell r="D2688"/>
          <cell r="E2688"/>
          <cell r="F2688"/>
          <cell r="G2688"/>
          <cell r="H2688"/>
          <cell r="I2688"/>
          <cell r="J2688"/>
          <cell r="K2688"/>
        </row>
        <row r="2689">
          <cell r="B2689"/>
          <cell r="C2689"/>
          <cell r="D2689"/>
          <cell r="E2689"/>
          <cell r="F2689"/>
          <cell r="G2689"/>
          <cell r="H2689"/>
          <cell r="I2689"/>
          <cell r="J2689"/>
          <cell r="K2689"/>
        </row>
        <row r="2690">
          <cell r="B2690"/>
          <cell r="C2690"/>
          <cell r="D2690"/>
          <cell r="E2690"/>
          <cell r="F2690"/>
          <cell r="G2690"/>
          <cell r="H2690"/>
          <cell r="I2690"/>
          <cell r="J2690"/>
          <cell r="K2690"/>
        </row>
        <row r="2691">
          <cell r="B2691"/>
          <cell r="C2691"/>
          <cell r="D2691"/>
          <cell r="E2691"/>
          <cell r="F2691"/>
          <cell r="G2691"/>
          <cell r="H2691"/>
          <cell r="I2691"/>
          <cell r="J2691"/>
          <cell r="K2691"/>
        </row>
        <row r="2692">
          <cell r="B2692"/>
          <cell r="C2692"/>
          <cell r="D2692"/>
          <cell r="E2692"/>
          <cell r="F2692"/>
          <cell r="G2692"/>
          <cell r="H2692"/>
          <cell r="I2692"/>
          <cell r="J2692"/>
          <cell r="K2692"/>
        </row>
        <row r="2693">
          <cell r="B2693"/>
          <cell r="C2693"/>
          <cell r="D2693"/>
          <cell r="E2693"/>
          <cell r="F2693"/>
          <cell r="G2693"/>
          <cell r="H2693"/>
          <cell r="I2693"/>
          <cell r="J2693"/>
          <cell r="K2693"/>
        </row>
        <row r="2694">
          <cell r="B2694"/>
          <cell r="C2694"/>
          <cell r="D2694"/>
          <cell r="E2694"/>
          <cell r="F2694"/>
          <cell r="G2694"/>
          <cell r="H2694"/>
          <cell r="I2694"/>
          <cell r="J2694"/>
          <cell r="K2694"/>
        </row>
        <row r="2695">
          <cell r="B2695"/>
          <cell r="C2695"/>
          <cell r="D2695"/>
          <cell r="E2695"/>
          <cell r="F2695"/>
          <cell r="G2695"/>
          <cell r="H2695"/>
          <cell r="I2695"/>
          <cell r="J2695"/>
          <cell r="K2695"/>
        </row>
        <row r="2696">
          <cell r="B2696"/>
          <cell r="C2696"/>
          <cell r="D2696"/>
          <cell r="E2696"/>
          <cell r="F2696"/>
          <cell r="G2696"/>
          <cell r="H2696"/>
          <cell r="I2696"/>
          <cell r="J2696"/>
          <cell r="K2696"/>
        </row>
        <row r="2697">
          <cell r="B2697"/>
          <cell r="C2697"/>
          <cell r="D2697"/>
          <cell r="E2697"/>
          <cell r="F2697"/>
          <cell r="G2697"/>
          <cell r="H2697"/>
          <cell r="I2697"/>
          <cell r="J2697"/>
          <cell r="K2697"/>
        </row>
        <row r="2698">
          <cell r="B2698"/>
          <cell r="C2698"/>
          <cell r="D2698"/>
          <cell r="E2698"/>
          <cell r="F2698"/>
          <cell r="G2698"/>
          <cell r="H2698"/>
          <cell r="I2698"/>
          <cell r="J2698"/>
          <cell r="K2698"/>
        </row>
        <row r="2699">
          <cell r="B2699"/>
          <cell r="C2699"/>
          <cell r="D2699"/>
          <cell r="E2699"/>
          <cell r="F2699"/>
          <cell r="G2699"/>
          <cell r="H2699"/>
          <cell r="I2699"/>
          <cell r="J2699"/>
          <cell r="K2699"/>
        </row>
        <row r="2700">
          <cell r="B2700"/>
          <cell r="C2700"/>
          <cell r="D2700"/>
          <cell r="E2700"/>
          <cell r="F2700"/>
          <cell r="G2700"/>
          <cell r="H2700"/>
          <cell r="I2700"/>
          <cell r="J2700"/>
          <cell r="K2700"/>
        </row>
        <row r="2701">
          <cell r="B2701"/>
          <cell r="C2701"/>
          <cell r="D2701"/>
          <cell r="E2701"/>
          <cell r="F2701"/>
          <cell r="G2701"/>
          <cell r="H2701"/>
          <cell r="I2701"/>
          <cell r="J2701"/>
          <cell r="K2701"/>
        </row>
        <row r="2702">
          <cell r="B2702"/>
          <cell r="C2702"/>
          <cell r="D2702"/>
          <cell r="E2702"/>
          <cell r="F2702"/>
          <cell r="G2702"/>
          <cell r="H2702"/>
          <cell r="I2702"/>
          <cell r="J2702"/>
          <cell r="K2702"/>
        </row>
        <row r="2703">
          <cell r="B2703"/>
          <cell r="C2703"/>
          <cell r="D2703"/>
          <cell r="E2703"/>
          <cell r="F2703"/>
          <cell r="G2703"/>
          <cell r="H2703"/>
          <cell r="I2703"/>
          <cell r="J2703"/>
          <cell r="K2703"/>
        </row>
        <row r="2704">
          <cell r="B2704"/>
          <cell r="C2704"/>
          <cell r="D2704"/>
          <cell r="E2704"/>
          <cell r="F2704"/>
          <cell r="G2704"/>
          <cell r="H2704"/>
          <cell r="I2704"/>
          <cell r="J2704"/>
          <cell r="K2704"/>
        </row>
        <row r="2705">
          <cell r="B2705"/>
          <cell r="C2705"/>
          <cell r="D2705"/>
          <cell r="E2705"/>
          <cell r="F2705"/>
          <cell r="G2705"/>
          <cell r="H2705"/>
          <cell r="I2705"/>
          <cell r="J2705"/>
          <cell r="K2705"/>
        </row>
        <row r="2706">
          <cell r="B2706"/>
          <cell r="C2706"/>
          <cell r="D2706"/>
          <cell r="E2706"/>
          <cell r="F2706"/>
          <cell r="G2706"/>
          <cell r="H2706"/>
          <cell r="I2706"/>
          <cell r="J2706"/>
          <cell r="K2706"/>
        </row>
        <row r="2707">
          <cell r="B2707"/>
          <cell r="C2707"/>
          <cell r="D2707"/>
          <cell r="E2707"/>
          <cell r="F2707"/>
          <cell r="G2707"/>
          <cell r="H2707"/>
          <cell r="I2707"/>
          <cell r="J2707"/>
          <cell r="K2707"/>
        </row>
        <row r="2708">
          <cell r="B2708"/>
          <cell r="C2708"/>
          <cell r="D2708"/>
          <cell r="E2708"/>
          <cell r="F2708"/>
          <cell r="G2708"/>
          <cell r="H2708"/>
          <cell r="I2708"/>
          <cell r="J2708"/>
          <cell r="K2708"/>
        </row>
        <row r="2709">
          <cell r="B2709"/>
          <cell r="C2709"/>
          <cell r="D2709"/>
          <cell r="E2709"/>
          <cell r="F2709"/>
          <cell r="G2709"/>
          <cell r="H2709"/>
          <cell r="I2709"/>
          <cell r="J2709"/>
          <cell r="K2709"/>
        </row>
        <row r="2710">
          <cell r="B2710"/>
          <cell r="C2710"/>
          <cell r="D2710"/>
          <cell r="E2710"/>
          <cell r="F2710"/>
          <cell r="G2710"/>
          <cell r="H2710"/>
          <cell r="I2710"/>
          <cell r="J2710"/>
          <cell r="K2710"/>
        </row>
        <row r="2711">
          <cell r="B2711"/>
          <cell r="C2711"/>
          <cell r="D2711"/>
          <cell r="E2711"/>
          <cell r="F2711"/>
          <cell r="G2711"/>
          <cell r="H2711"/>
          <cell r="I2711"/>
          <cell r="J2711"/>
          <cell r="K2711"/>
        </row>
        <row r="2712">
          <cell r="B2712"/>
          <cell r="C2712"/>
          <cell r="D2712"/>
          <cell r="E2712"/>
          <cell r="F2712"/>
          <cell r="G2712"/>
          <cell r="H2712"/>
          <cell r="I2712"/>
          <cell r="J2712"/>
          <cell r="K2712"/>
        </row>
        <row r="2713">
          <cell r="B2713"/>
          <cell r="C2713"/>
          <cell r="D2713"/>
          <cell r="E2713"/>
          <cell r="F2713"/>
          <cell r="G2713"/>
          <cell r="H2713"/>
          <cell r="I2713"/>
          <cell r="J2713"/>
          <cell r="K2713"/>
        </row>
        <row r="2714">
          <cell r="B2714"/>
          <cell r="C2714"/>
          <cell r="D2714"/>
          <cell r="E2714"/>
          <cell r="F2714"/>
          <cell r="G2714"/>
          <cell r="H2714"/>
          <cell r="I2714"/>
          <cell r="J2714"/>
          <cell r="K2714"/>
        </row>
        <row r="2715">
          <cell r="B2715"/>
          <cell r="C2715"/>
          <cell r="D2715"/>
          <cell r="E2715"/>
          <cell r="F2715"/>
          <cell r="G2715"/>
          <cell r="H2715"/>
          <cell r="I2715"/>
          <cell r="J2715"/>
          <cell r="K2715"/>
        </row>
        <row r="2716">
          <cell r="B2716"/>
          <cell r="C2716"/>
          <cell r="D2716"/>
          <cell r="E2716"/>
          <cell r="F2716"/>
          <cell r="G2716"/>
          <cell r="H2716"/>
          <cell r="I2716"/>
          <cell r="J2716"/>
          <cell r="K2716"/>
        </row>
        <row r="2717">
          <cell r="B2717"/>
          <cell r="C2717"/>
          <cell r="D2717"/>
          <cell r="E2717"/>
          <cell r="F2717"/>
          <cell r="G2717"/>
          <cell r="H2717"/>
          <cell r="I2717"/>
          <cell r="J2717"/>
          <cell r="K2717"/>
        </row>
        <row r="2718">
          <cell r="B2718"/>
          <cell r="C2718"/>
          <cell r="D2718"/>
          <cell r="E2718"/>
          <cell r="F2718"/>
          <cell r="G2718"/>
          <cell r="H2718"/>
          <cell r="I2718"/>
          <cell r="J2718"/>
          <cell r="K2718"/>
        </row>
        <row r="2719">
          <cell r="B2719"/>
          <cell r="C2719"/>
          <cell r="D2719"/>
          <cell r="E2719"/>
          <cell r="F2719"/>
          <cell r="G2719"/>
          <cell r="H2719"/>
          <cell r="I2719"/>
          <cell r="J2719"/>
          <cell r="K2719"/>
        </row>
        <row r="2720">
          <cell r="B2720"/>
          <cell r="C2720"/>
          <cell r="D2720"/>
          <cell r="E2720"/>
          <cell r="F2720"/>
          <cell r="G2720"/>
          <cell r="H2720"/>
          <cell r="I2720"/>
          <cell r="J2720"/>
          <cell r="K2720"/>
        </row>
        <row r="2721">
          <cell r="B2721"/>
          <cell r="C2721"/>
          <cell r="D2721"/>
          <cell r="E2721"/>
          <cell r="F2721"/>
          <cell r="G2721"/>
          <cell r="H2721"/>
          <cell r="I2721"/>
          <cell r="J2721"/>
          <cell r="K2721"/>
        </row>
        <row r="2722">
          <cell r="B2722"/>
          <cell r="C2722"/>
          <cell r="D2722"/>
          <cell r="E2722"/>
          <cell r="F2722"/>
          <cell r="G2722"/>
          <cell r="H2722"/>
          <cell r="I2722"/>
          <cell r="J2722"/>
          <cell r="K2722"/>
        </row>
        <row r="2723">
          <cell r="B2723"/>
          <cell r="C2723"/>
          <cell r="D2723"/>
          <cell r="E2723"/>
          <cell r="F2723"/>
          <cell r="G2723"/>
          <cell r="H2723"/>
          <cell r="I2723"/>
          <cell r="J2723"/>
          <cell r="K2723"/>
        </row>
        <row r="2724">
          <cell r="B2724"/>
          <cell r="C2724"/>
          <cell r="D2724"/>
          <cell r="E2724"/>
          <cell r="F2724"/>
          <cell r="G2724"/>
          <cell r="H2724"/>
          <cell r="I2724"/>
          <cell r="J2724"/>
          <cell r="K2724"/>
        </row>
        <row r="2725">
          <cell r="B2725"/>
          <cell r="C2725"/>
          <cell r="D2725"/>
          <cell r="E2725"/>
          <cell r="F2725"/>
          <cell r="G2725"/>
          <cell r="H2725"/>
          <cell r="I2725"/>
          <cell r="J2725"/>
          <cell r="K2725"/>
        </row>
        <row r="2726">
          <cell r="B2726"/>
          <cell r="C2726"/>
          <cell r="D2726"/>
          <cell r="E2726"/>
          <cell r="F2726"/>
          <cell r="G2726"/>
          <cell r="H2726"/>
          <cell r="I2726"/>
          <cell r="J2726"/>
          <cell r="K2726"/>
        </row>
        <row r="2727">
          <cell r="B2727"/>
          <cell r="C2727"/>
          <cell r="D2727"/>
          <cell r="E2727"/>
          <cell r="F2727"/>
          <cell r="G2727"/>
          <cell r="H2727"/>
          <cell r="I2727"/>
          <cell r="J2727"/>
          <cell r="K2727"/>
        </row>
        <row r="2728">
          <cell r="B2728"/>
          <cell r="C2728"/>
          <cell r="D2728"/>
          <cell r="E2728"/>
          <cell r="F2728"/>
          <cell r="G2728"/>
          <cell r="H2728"/>
          <cell r="I2728"/>
          <cell r="J2728"/>
          <cell r="K2728"/>
        </row>
        <row r="2729">
          <cell r="B2729"/>
          <cell r="C2729"/>
          <cell r="D2729"/>
          <cell r="E2729"/>
          <cell r="F2729"/>
          <cell r="G2729"/>
          <cell r="H2729"/>
          <cell r="I2729"/>
          <cell r="J2729"/>
          <cell r="K2729"/>
        </row>
        <row r="2730">
          <cell r="B2730"/>
          <cell r="C2730"/>
          <cell r="D2730"/>
          <cell r="E2730"/>
          <cell r="F2730"/>
          <cell r="G2730"/>
          <cell r="H2730"/>
          <cell r="I2730"/>
          <cell r="J2730"/>
          <cell r="K2730"/>
        </row>
        <row r="2731">
          <cell r="B2731"/>
          <cell r="C2731"/>
          <cell r="D2731"/>
          <cell r="E2731"/>
          <cell r="F2731"/>
          <cell r="G2731"/>
          <cell r="H2731"/>
          <cell r="I2731"/>
          <cell r="J2731"/>
          <cell r="K2731"/>
        </row>
        <row r="2732">
          <cell r="B2732"/>
          <cell r="C2732"/>
          <cell r="D2732"/>
          <cell r="E2732"/>
          <cell r="F2732"/>
          <cell r="G2732"/>
          <cell r="H2732"/>
          <cell r="I2732"/>
          <cell r="J2732"/>
          <cell r="K2732"/>
        </row>
        <row r="2733">
          <cell r="B2733"/>
          <cell r="C2733"/>
          <cell r="D2733"/>
          <cell r="E2733"/>
          <cell r="F2733"/>
          <cell r="G2733"/>
          <cell r="H2733"/>
          <cell r="I2733"/>
          <cell r="J2733"/>
          <cell r="K2733"/>
        </row>
        <row r="2734">
          <cell r="B2734"/>
          <cell r="C2734"/>
          <cell r="D2734"/>
          <cell r="E2734"/>
          <cell r="F2734"/>
          <cell r="G2734"/>
          <cell r="H2734"/>
          <cell r="I2734"/>
          <cell r="J2734"/>
          <cell r="K2734"/>
        </row>
        <row r="2735">
          <cell r="B2735"/>
          <cell r="C2735"/>
          <cell r="D2735"/>
          <cell r="E2735"/>
          <cell r="F2735"/>
          <cell r="G2735"/>
          <cell r="H2735"/>
          <cell r="I2735"/>
          <cell r="J2735"/>
          <cell r="K2735"/>
        </row>
        <row r="2736">
          <cell r="B2736"/>
          <cell r="C2736"/>
          <cell r="D2736"/>
          <cell r="E2736"/>
          <cell r="F2736"/>
          <cell r="G2736"/>
          <cell r="H2736"/>
          <cell r="I2736"/>
          <cell r="J2736"/>
          <cell r="K2736"/>
        </row>
        <row r="2737">
          <cell r="B2737"/>
          <cell r="C2737"/>
          <cell r="D2737"/>
          <cell r="E2737"/>
          <cell r="F2737"/>
          <cell r="G2737"/>
          <cell r="H2737"/>
          <cell r="I2737"/>
          <cell r="J2737"/>
          <cell r="K2737"/>
        </row>
        <row r="2738">
          <cell r="B2738"/>
          <cell r="C2738"/>
          <cell r="D2738"/>
          <cell r="E2738"/>
          <cell r="F2738"/>
          <cell r="G2738"/>
          <cell r="H2738"/>
          <cell r="I2738"/>
          <cell r="J2738"/>
          <cell r="K2738"/>
        </row>
        <row r="2739">
          <cell r="B2739"/>
          <cell r="C2739"/>
          <cell r="D2739"/>
          <cell r="E2739"/>
          <cell r="F2739"/>
          <cell r="G2739"/>
          <cell r="H2739"/>
          <cell r="I2739"/>
          <cell r="J2739"/>
          <cell r="K2739"/>
        </row>
        <row r="2740">
          <cell r="B2740"/>
          <cell r="C2740"/>
          <cell r="D2740"/>
          <cell r="E2740"/>
          <cell r="F2740"/>
          <cell r="G2740"/>
          <cell r="H2740"/>
          <cell r="I2740"/>
          <cell r="J2740"/>
          <cell r="K2740"/>
        </row>
        <row r="2741">
          <cell r="B2741"/>
          <cell r="C2741"/>
          <cell r="D2741"/>
          <cell r="E2741"/>
          <cell r="F2741"/>
          <cell r="G2741"/>
          <cell r="H2741"/>
          <cell r="I2741"/>
          <cell r="J2741"/>
          <cell r="K2741"/>
        </row>
        <row r="2742">
          <cell r="B2742"/>
          <cell r="C2742"/>
          <cell r="D2742"/>
          <cell r="E2742"/>
          <cell r="F2742"/>
          <cell r="G2742"/>
          <cell r="H2742"/>
          <cell r="I2742"/>
          <cell r="J2742"/>
          <cell r="K2742"/>
        </row>
        <row r="2743">
          <cell r="B2743"/>
          <cell r="C2743"/>
          <cell r="D2743"/>
          <cell r="E2743"/>
          <cell r="F2743"/>
          <cell r="G2743"/>
          <cell r="H2743"/>
          <cell r="I2743"/>
          <cell r="J2743"/>
          <cell r="K2743"/>
        </row>
        <row r="2744">
          <cell r="B2744"/>
          <cell r="C2744"/>
          <cell r="D2744"/>
          <cell r="E2744"/>
          <cell r="F2744"/>
          <cell r="G2744"/>
          <cell r="H2744"/>
          <cell r="I2744"/>
          <cell r="J2744"/>
          <cell r="K2744"/>
        </row>
        <row r="2745">
          <cell r="B2745"/>
          <cell r="C2745"/>
          <cell r="D2745"/>
          <cell r="E2745"/>
          <cell r="F2745"/>
          <cell r="G2745"/>
          <cell r="H2745"/>
          <cell r="I2745"/>
          <cell r="J2745"/>
          <cell r="K2745"/>
        </row>
        <row r="2746">
          <cell r="B2746"/>
          <cell r="C2746"/>
          <cell r="D2746"/>
          <cell r="E2746"/>
          <cell r="F2746"/>
          <cell r="G2746"/>
          <cell r="H2746"/>
          <cell r="I2746"/>
          <cell r="J2746"/>
          <cell r="K2746"/>
        </row>
        <row r="2747">
          <cell r="B2747"/>
          <cell r="C2747"/>
          <cell r="D2747"/>
          <cell r="E2747"/>
          <cell r="F2747"/>
          <cell r="G2747"/>
          <cell r="H2747"/>
          <cell r="I2747"/>
          <cell r="J2747"/>
          <cell r="K2747"/>
        </row>
        <row r="2748">
          <cell r="B2748"/>
          <cell r="C2748"/>
          <cell r="D2748"/>
          <cell r="E2748"/>
          <cell r="F2748"/>
          <cell r="G2748"/>
          <cell r="H2748"/>
          <cell r="I2748"/>
          <cell r="J2748"/>
          <cell r="K2748"/>
        </row>
        <row r="2749">
          <cell r="B2749"/>
          <cell r="C2749"/>
          <cell r="D2749"/>
          <cell r="E2749"/>
          <cell r="F2749"/>
          <cell r="G2749"/>
          <cell r="H2749"/>
          <cell r="I2749"/>
          <cell r="J2749"/>
          <cell r="K2749"/>
        </row>
        <row r="2750">
          <cell r="B2750"/>
          <cell r="C2750"/>
          <cell r="D2750"/>
          <cell r="E2750"/>
          <cell r="F2750"/>
          <cell r="G2750"/>
          <cell r="H2750"/>
          <cell r="I2750"/>
          <cell r="J2750"/>
          <cell r="K2750"/>
        </row>
        <row r="2751">
          <cell r="B2751"/>
          <cell r="C2751"/>
          <cell r="D2751"/>
          <cell r="E2751"/>
          <cell r="F2751"/>
          <cell r="G2751"/>
          <cell r="H2751"/>
          <cell r="I2751"/>
          <cell r="J2751"/>
          <cell r="K2751"/>
        </row>
        <row r="2752">
          <cell r="B2752"/>
          <cell r="C2752"/>
          <cell r="D2752"/>
          <cell r="E2752"/>
          <cell r="F2752"/>
          <cell r="G2752"/>
          <cell r="H2752"/>
          <cell r="I2752"/>
          <cell r="J2752"/>
          <cell r="K2752"/>
        </row>
        <row r="2753">
          <cell r="B2753"/>
          <cell r="C2753"/>
          <cell r="D2753"/>
          <cell r="E2753"/>
          <cell r="F2753"/>
          <cell r="G2753"/>
          <cell r="H2753"/>
          <cell r="I2753"/>
          <cell r="J2753"/>
          <cell r="K2753"/>
        </row>
        <row r="2754">
          <cell r="B2754"/>
          <cell r="C2754"/>
          <cell r="D2754"/>
          <cell r="E2754"/>
          <cell r="F2754"/>
          <cell r="G2754"/>
          <cell r="H2754"/>
          <cell r="I2754"/>
          <cell r="J2754"/>
          <cell r="K2754"/>
        </row>
        <row r="2755">
          <cell r="B2755"/>
          <cell r="C2755"/>
          <cell r="D2755"/>
          <cell r="E2755"/>
          <cell r="F2755"/>
          <cell r="G2755"/>
          <cell r="H2755"/>
          <cell r="I2755"/>
          <cell r="J2755"/>
          <cell r="K2755"/>
        </row>
        <row r="2756">
          <cell r="B2756"/>
          <cell r="C2756"/>
          <cell r="D2756"/>
          <cell r="E2756"/>
          <cell r="F2756"/>
          <cell r="G2756"/>
          <cell r="H2756"/>
          <cell r="I2756"/>
          <cell r="J2756"/>
          <cell r="K2756"/>
        </row>
        <row r="2757">
          <cell r="B2757"/>
          <cell r="C2757"/>
          <cell r="D2757"/>
          <cell r="E2757"/>
          <cell r="F2757"/>
          <cell r="G2757"/>
          <cell r="H2757"/>
          <cell r="I2757"/>
          <cell r="J2757"/>
          <cell r="K2757"/>
        </row>
        <row r="2758">
          <cell r="B2758"/>
          <cell r="C2758"/>
          <cell r="D2758"/>
          <cell r="E2758"/>
          <cell r="F2758"/>
          <cell r="G2758"/>
          <cell r="H2758"/>
          <cell r="I2758"/>
          <cell r="J2758"/>
          <cell r="K2758"/>
        </row>
        <row r="2759">
          <cell r="B2759"/>
          <cell r="C2759"/>
          <cell r="D2759"/>
          <cell r="E2759"/>
          <cell r="F2759"/>
          <cell r="G2759"/>
          <cell r="H2759"/>
          <cell r="I2759"/>
          <cell r="J2759"/>
          <cell r="K2759"/>
        </row>
        <row r="2760">
          <cell r="B2760"/>
          <cell r="C2760"/>
          <cell r="D2760"/>
          <cell r="E2760"/>
          <cell r="F2760"/>
          <cell r="G2760"/>
          <cell r="H2760"/>
          <cell r="I2760"/>
          <cell r="J2760"/>
          <cell r="K2760"/>
        </row>
        <row r="2761">
          <cell r="B2761"/>
          <cell r="C2761"/>
          <cell r="D2761"/>
          <cell r="E2761"/>
          <cell r="F2761"/>
          <cell r="G2761"/>
          <cell r="H2761"/>
          <cell r="I2761"/>
          <cell r="J2761"/>
          <cell r="K2761"/>
        </row>
        <row r="2762">
          <cell r="B2762"/>
          <cell r="C2762"/>
          <cell r="D2762"/>
          <cell r="E2762"/>
          <cell r="F2762"/>
          <cell r="G2762"/>
          <cell r="H2762"/>
          <cell r="I2762"/>
          <cell r="J2762"/>
          <cell r="K2762"/>
        </row>
        <row r="2763">
          <cell r="B2763"/>
          <cell r="C2763"/>
          <cell r="D2763"/>
          <cell r="E2763"/>
          <cell r="F2763"/>
          <cell r="G2763"/>
          <cell r="H2763"/>
          <cell r="I2763"/>
          <cell r="J2763"/>
          <cell r="K2763"/>
        </row>
        <row r="2764">
          <cell r="B2764"/>
          <cell r="C2764"/>
          <cell r="D2764"/>
          <cell r="E2764"/>
          <cell r="F2764"/>
          <cell r="G2764"/>
          <cell r="H2764"/>
          <cell r="I2764"/>
          <cell r="J2764"/>
          <cell r="K2764"/>
        </row>
        <row r="2765">
          <cell r="B2765"/>
          <cell r="C2765"/>
          <cell r="D2765"/>
          <cell r="E2765"/>
          <cell r="F2765"/>
          <cell r="G2765"/>
          <cell r="H2765"/>
          <cell r="I2765"/>
          <cell r="J2765"/>
          <cell r="K2765"/>
        </row>
        <row r="2766">
          <cell r="B2766"/>
          <cell r="C2766"/>
          <cell r="D2766"/>
          <cell r="E2766"/>
          <cell r="F2766"/>
          <cell r="G2766"/>
          <cell r="H2766"/>
          <cell r="I2766"/>
          <cell r="J2766"/>
          <cell r="K2766"/>
        </row>
        <row r="2767">
          <cell r="B2767"/>
          <cell r="C2767"/>
          <cell r="D2767"/>
          <cell r="E2767"/>
          <cell r="F2767"/>
          <cell r="G2767"/>
          <cell r="H2767"/>
          <cell r="I2767"/>
          <cell r="J2767"/>
          <cell r="K2767"/>
        </row>
        <row r="2768">
          <cell r="B2768"/>
          <cell r="C2768"/>
          <cell r="D2768"/>
          <cell r="E2768"/>
          <cell r="F2768"/>
          <cell r="G2768"/>
          <cell r="H2768"/>
          <cell r="I2768"/>
          <cell r="J2768"/>
          <cell r="K2768"/>
        </row>
        <row r="2769">
          <cell r="B2769"/>
          <cell r="C2769"/>
          <cell r="D2769"/>
          <cell r="E2769"/>
          <cell r="F2769"/>
          <cell r="G2769"/>
          <cell r="H2769"/>
          <cell r="I2769"/>
          <cell r="J2769"/>
          <cell r="K2769"/>
        </row>
        <row r="2770">
          <cell r="B2770"/>
          <cell r="C2770"/>
          <cell r="D2770"/>
          <cell r="E2770"/>
          <cell r="F2770"/>
          <cell r="G2770"/>
          <cell r="H2770"/>
          <cell r="I2770"/>
          <cell r="J2770"/>
          <cell r="K2770"/>
        </row>
        <row r="2771">
          <cell r="B2771"/>
          <cell r="C2771"/>
          <cell r="D2771"/>
          <cell r="E2771"/>
          <cell r="F2771"/>
          <cell r="G2771"/>
          <cell r="H2771"/>
          <cell r="I2771"/>
          <cell r="J2771"/>
          <cell r="K2771"/>
        </row>
        <row r="2772">
          <cell r="B2772"/>
          <cell r="C2772"/>
          <cell r="D2772"/>
          <cell r="E2772"/>
          <cell r="F2772"/>
          <cell r="G2772"/>
          <cell r="H2772"/>
          <cell r="I2772"/>
          <cell r="J2772"/>
          <cell r="K2772"/>
        </row>
        <row r="2773">
          <cell r="B2773"/>
          <cell r="C2773"/>
          <cell r="D2773"/>
          <cell r="E2773"/>
          <cell r="F2773"/>
          <cell r="G2773"/>
          <cell r="H2773"/>
          <cell r="I2773"/>
          <cell r="J2773"/>
          <cell r="K2773"/>
        </row>
        <row r="2774">
          <cell r="B2774"/>
          <cell r="C2774"/>
          <cell r="D2774"/>
          <cell r="E2774"/>
          <cell r="F2774"/>
          <cell r="G2774"/>
          <cell r="H2774"/>
          <cell r="I2774"/>
          <cell r="J2774"/>
          <cell r="K2774"/>
        </row>
        <row r="2775">
          <cell r="B2775"/>
          <cell r="C2775"/>
          <cell r="D2775"/>
          <cell r="E2775"/>
          <cell r="F2775"/>
          <cell r="G2775"/>
          <cell r="H2775"/>
          <cell r="I2775"/>
          <cell r="J2775"/>
          <cell r="K2775"/>
        </row>
        <row r="2776">
          <cell r="B2776"/>
          <cell r="C2776"/>
          <cell r="D2776"/>
          <cell r="E2776"/>
          <cell r="F2776"/>
          <cell r="G2776"/>
          <cell r="H2776"/>
          <cell r="I2776"/>
          <cell r="J2776"/>
          <cell r="K2776"/>
        </row>
        <row r="2777">
          <cell r="B2777"/>
          <cell r="C2777"/>
          <cell r="D2777"/>
          <cell r="E2777"/>
          <cell r="F2777"/>
          <cell r="G2777"/>
          <cell r="H2777"/>
          <cell r="I2777"/>
          <cell r="J2777"/>
          <cell r="K2777"/>
        </row>
        <row r="2778">
          <cell r="B2778"/>
          <cell r="C2778"/>
          <cell r="D2778"/>
          <cell r="E2778"/>
          <cell r="F2778"/>
          <cell r="G2778"/>
          <cell r="H2778"/>
          <cell r="I2778"/>
          <cell r="J2778"/>
          <cell r="K2778"/>
        </row>
        <row r="2779">
          <cell r="B2779"/>
          <cell r="C2779"/>
          <cell r="D2779"/>
          <cell r="E2779"/>
          <cell r="F2779"/>
          <cell r="G2779"/>
          <cell r="H2779"/>
          <cell r="I2779"/>
          <cell r="J2779"/>
          <cell r="K2779"/>
        </row>
        <row r="2780">
          <cell r="B2780"/>
          <cell r="C2780"/>
          <cell r="D2780"/>
          <cell r="E2780"/>
          <cell r="F2780"/>
          <cell r="G2780"/>
          <cell r="H2780"/>
          <cell r="I2780"/>
          <cell r="J2780"/>
          <cell r="K2780"/>
        </row>
        <row r="2781">
          <cell r="B2781"/>
          <cell r="C2781"/>
          <cell r="D2781"/>
          <cell r="E2781"/>
          <cell r="F2781"/>
          <cell r="G2781"/>
          <cell r="H2781"/>
          <cell r="I2781"/>
          <cell r="J2781"/>
          <cell r="K2781"/>
        </row>
        <row r="2782">
          <cell r="B2782"/>
          <cell r="C2782"/>
          <cell r="D2782"/>
          <cell r="E2782"/>
          <cell r="F2782"/>
          <cell r="G2782"/>
          <cell r="H2782"/>
          <cell r="I2782"/>
          <cell r="J2782"/>
          <cell r="K2782"/>
        </row>
        <row r="2783">
          <cell r="B2783"/>
          <cell r="C2783"/>
          <cell r="D2783"/>
          <cell r="E2783"/>
          <cell r="F2783"/>
          <cell r="G2783"/>
          <cell r="H2783"/>
          <cell r="I2783"/>
          <cell r="J2783"/>
          <cell r="K2783"/>
        </row>
        <row r="2784">
          <cell r="B2784"/>
          <cell r="C2784"/>
          <cell r="D2784"/>
          <cell r="E2784"/>
          <cell r="F2784"/>
          <cell r="G2784"/>
          <cell r="H2784"/>
          <cell r="I2784"/>
          <cell r="J2784"/>
          <cell r="K2784"/>
        </row>
        <row r="2785">
          <cell r="B2785"/>
          <cell r="C2785"/>
          <cell r="D2785"/>
          <cell r="E2785"/>
          <cell r="F2785"/>
          <cell r="G2785"/>
          <cell r="H2785"/>
          <cell r="I2785"/>
          <cell r="J2785"/>
          <cell r="K2785"/>
        </row>
        <row r="2786">
          <cell r="B2786"/>
          <cell r="C2786"/>
          <cell r="D2786"/>
          <cell r="E2786"/>
          <cell r="F2786"/>
          <cell r="G2786"/>
          <cell r="H2786"/>
          <cell r="I2786"/>
          <cell r="J2786"/>
          <cell r="K2786"/>
        </row>
        <row r="2787">
          <cell r="B2787"/>
          <cell r="C2787"/>
          <cell r="D2787"/>
          <cell r="E2787"/>
          <cell r="F2787"/>
          <cell r="G2787"/>
          <cell r="H2787"/>
          <cell r="I2787"/>
          <cell r="J2787"/>
          <cell r="K2787"/>
        </row>
        <row r="2788">
          <cell r="B2788"/>
          <cell r="C2788"/>
          <cell r="D2788"/>
          <cell r="E2788"/>
          <cell r="F2788"/>
          <cell r="G2788"/>
          <cell r="H2788"/>
          <cell r="I2788"/>
          <cell r="J2788"/>
          <cell r="K2788"/>
        </row>
        <row r="2789">
          <cell r="B2789"/>
          <cell r="C2789"/>
          <cell r="D2789"/>
          <cell r="E2789"/>
          <cell r="F2789"/>
          <cell r="G2789"/>
          <cell r="H2789"/>
          <cell r="I2789"/>
          <cell r="J2789"/>
          <cell r="K2789"/>
        </row>
        <row r="2790">
          <cell r="B2790"/>
          <cell r="C2790"/>
          <cell r="D2790"/>
          <cell r="E2790"/>
          <cell r="F2790"/>
          <cell r="G2790"/>
          <cell r="H2790"/>
          <cell r="I2790"/>
          <cell r="J2790"/>
          <cell r="K2790"/>
        </row>
        <row r="2791">
          <cell r="B2791"/>
          <cell r="C2791"/>
          <cell r="D2791"/>
          <cell r="E2791"/>
          <cell r="F2791"/>
          <cell r="G2791"/>
          <cell r="H2791"/>
          <cell r="I2791"/>
          <cell r="J2791"/>
          <cell r="K2791"/>
        </row>
        <row r="2792">
          <cell r="B2792"/>
          <cell r="C2792"/>
          <cell r="D2792"/>
          <cell r="E2792"/>
          <cell r="F2792"/>
          <cell r="G2792"/>
          <cell r="H2792"/>
          <cell r="I2792"/>
          <cell r="J2792"/>
          <cell r="K2792"/>
        </row>
        <row r="2793">
          <cell r="B2793"/>
          <cell r="C2793"/>
          <cell r="D2793"/>
          <cell r="E2793"/>
          <cell r="F2793"/>
          <cell r="G2793"/>
          <cell r="H2793"/>
          <cell r="I2793"/>
          <cell r="J2793"/>
          <cell r="K2793"/>
        </row>
        <row r="2794">
          <cell r="B2794"/>
          <cell r="C2794"/>
          <cell r="D2794"/>
          <cell r="E2794"/>
          <cell r="F2794"/>
          <cell r="G2794"/>
          <cell r="H2794"/>
          <cell r="I2794"/>
          <cell r="J2794"/>
          <cell r="K2794"/>
        </row>
        <row r="2795">
          <cell r="B2795"/>
          <cell r="C2795"/>
          <cell r="D2795"/>
          <cell r="E2795"/>
          <cell r="F2795"/>
          <cell r="G2795"/>
          <cell r="H2795"/>
          <cell r="I2795"/>
          <cell r="J2795"/>
          <cell r="K2795"/>
        </row>
        <row r="2796">
          <cell r="B2796"/>
          <cell r="C2796"/>
          <cell r="D2796"/>
          <cell r="E2796"/>
          <cell r="F2796"/>
          <cell r="G2796"/>
          <cell r="H2796"/>
          <cell r="I2796"/>
          <cell r="J2796"/>
          <cell r="K2796"/>
        </row>
        <row r="2797">
          <cell r="B2797"/>
          <cell r="C2797"/>
          <cell r="D2797"/>
          <cell r="E2797"/>
          <cell r="F2797"/>
          <cell r="G2797"/>
          <cell r="H2797"/>
          <cell r="I2797"/>
          <cell r="J2797"/>
          <cell r="K2797"/>
        </row>
        <row r="2798">
          <cell r="B2798"/>
          <cell r="C2798"/>
          <cell r="D2798"/>
          <cell r="E2798"/>
          <cell r="F2798"/>
          <cell r="G2798"/>
          <cell r="H2798"/>
          <cell r="I2798"/>
          <cell r="J2798"/>
          <cell r="K2798"/>
        </row>
        <row r="2799">
          <cell r="B2799"/>
          <cell r="C2799"/>
          <cell r="D2799"/>
          <cell r="E2799"/>
          <cell r="F2799"/>
          <cell r="G2799"/>
          <cell r="H2799"/>
          <cell r="I2799"/>
          <cell r="J2799"/>
          <cell r="K2799"/>
        </row>
        <row r="2800">
          <cell r="B2800"/>
          <cell r="C2800"/>
          <cell r="D2800"/>
          <cell r="E2800"/>
          <cell r="F2800"/>
          <cell r="G2800"/>
          <cell r="H2800"/>
          <cell r="I2800"/>
          <cell r="J2800"/>
          <cell r="K2800"/>
        </row>
        <row r="2801">
          <cell r="B2801"/>
          <cell r="C2801"/>
          <cell r="D2801"/>
          <cell r="E2801"/>
          <cell r="F2801"/>
          <cell r="G2801"/>
          <cell r="H2801"/>
          <cell r="I2801"/>
          <cell r="J2801"/>
          <cell r="K2801"/>
        </row>
        <row r="2802">
          <cell r="B2802"/>
          <cell r="C2802"/>
          <cell r="D2802"/>
          <cell r="E2802"/>
          <cell r="F2802"/>
          <cell r="G2802"/>
          <cell r="H2802"/>
          <cell r="I2802"/>
          <cell r="J2802"/>
          <cell r="K2802"/>
        </row>
        <row r="2803">
          <cell r="B2803"/>
          <cell r="C2803"/>
          <cell r="D2803"/>
          <cell r="E2803"/>
          <cell r="F2803"/>
          <cell r="G2803"/>
          <cell r="H2803"/>
          <cell r="I2803"/>
          <cell r="J2803"/>
          <cell r="K2803"/>
        </row>
        <row r="2804">
          <cell r="B2804"/>
          <cell r="C2804"/>
          <cell r="D2804"/>
          <cell r="E2804"/>
          <cell r="F2804"/>
          <cell r="G2804"/>
          <cell r="H2804"/>
          <cell r="I2804"/>
          <cell r="J2804"/>
          <cell r="K2804"/>
        </row>
        <row r="2805">
          <cell r="B2805"/>
          <cell r="C2805"/>
          <cell r="D2805"/>
          <cell r="E2805"/>
          <cell r="F2805"/>
          <cell r="G2805"/>
          <cell r="H2805"/>
          <cell r="I2805"/>
          <cell r="J2805"/>
          <cell r="K2805"/>
        </row>
        <row r="2806">
          <cell r="B2806"/>
          <cell r="C2806"/>
          <cell r="D2806"/>
          <cell r="E2806"/>
          <cell r="F2806"/>
          <cell r="G2806"/>
          <cell r="H2806"/>
          <cell r="I2806"/>
          <cell r="J2806"/>
          <cell r="K2806"/>
        </row>
        <row r="2807">
          <cell r="B2807"/>
          <cell r="C2807"/>
          <cell r="D2807"/>
          <cell r="E2807"/>
          <cell r="F2807"/>
          <cell r="G2807"/>
          <cell r="H2807"/>
          <cell r="I2807"/>
          <cell r="J2807"/>
          <cell r="K2807"/>
        </row>
        <row r="2808">
          <cell r="B2808"/>
          <cell r="C2808"/>
          <cell r="D2808"/>
          <cell r="E2808"/>
          <cell r="F2808"/>
          <cell r="G2808"/>
          <cell r="H2808"/>
          <cell r="I2808"/>
          <cell r="J2808"/>
          <cell r="K2808"/>
        </row>
        <row r="2809">
          <cell r="B2809"/>
          <cell r="C2809"/>
          <cell r="D2809"/>
          <cell r="E2809"/>
          <cell r="F2809"/>
          <cell r="G2809"/>
          <cell r="H2809"/>
          <cell r="I2809"/>
          <cell r="J2809"/>
          <cell r="K2809"/>
        </row>
        <row r="2810">
          <cell r="B2810"/>
          <cell r="C2810"/>
          <cell r="D2810"/>
          <cell r="E2810"/>
          <cell r="F2810"/>
          <cell r="G2810"/>
          <cell r="H2810"/>
          <cell r="I2810"/>
          <cell r="J2810"/>
          <cell r="K2810"/>
        </row>
        <row r="2811">
          <cell r="B2811"/>
          <cell r="C2811"/>
          <cell r="D2811"/>
          <cell r="E2811"/>
          <cell r="F2811"/>
          <cell r="G2811"/>
          <cell r="H2811"/>
          <cell r="I2811"/>
          <cell r="J2811"/>
          <cell r="K2811"/>
        </row>
        <row r="2812">
          <cell r="B2812"/>
          <cell r="C2812"/>
          <cell r="D2812"/>
          <cell r="E2812"/>
          <cell r="F2812"/>
          <cell r="G2812"/>
          <cell r="H2812"/>
          <cell r="I2812"/>
          <cell r="J2812"/>
          <cell r="K2812"/>
        </row>
        <row r="2813">
          <cell r="B2813"/>
          <cell r="C2813"/>
          <cell r="D2813"/>
          <cell r="E2813"/>
          <cell r="F2813"/>
          <cell r="G2813"/>
          <cell r="H2813"/>
          <cell r="I2813"/>
          <cell r="J2813"/>
          <cell r="K2813"/>
        </row>
        <row r="2814">
          <cell r="B2814"/>
          <cell r="C2814"/>
          <cell r="D2814"/>
          <cell r="E2814"/>
          <cell r="F2814"/>
          <cell r="G2814"/>
          <cell r="H2814"/>
          <cell r="I2814"/>
          <cell r="J2814"/>
          <cell r="K2814"/>
        </row>
        <row r="2815">
          <cell r="B2815"/>
          <cell r="C2815"/>
          <cell r="D2815"/>
          <cell r="E2815"/>
          <cell r="F2815"/>
          <cell r="G2815"/>
          <cell r="H2815"/>
          <cell r="I2815"/>
          <cell r="J2815"/>
          <cell r="K2815"/>
        </row>
        <row r="2816">
          <cell r="B2816"/>
          <cell r="C2816"/>
          <cell r="D2816"/>
          <cell r="E2816"/>
          <cell r="F2816"/>
          <cell r="G2816"/>
          <cell r="H2816"/>
          <cell r="I2816"/>
          <cell r="J2816"/>
          <cell r="K2816"/>
        </row>
        <row r="2817">
          <cell r="B2817"/>
          <cell r="C2817"/>
          <cell r="D2817"/>
          <cell r="E2817"/>
          <cell r="F2817"/>
          <cell r="G2817"/>
          <cell r="H2817"/>
          <cell r="I2817"/>
          <cell r="J2817"/>
          <cell r="K2817"/>
        </row>
        <row r="2818">
          <cell r="B2818"/>
          <cell r="C2818"/>
          <cell r="D2818"/>
          <cell r="E2818"/>
          <cell r="F2818"/>
          <cell r="G2818"/>
          <cell r="H2818"/>
          <cell r="I2818"/>
          <cell r="J2818"/>
          <cell r="K2818"/>
        </row>
        <row r="2819">
          <cell r="B2819"/>
          <cell r="C2819"/>
          <cell r="D2819"/>
          <cell r="E2819"/>
          <cell r="F2819"/>
          <cell r="G2819"/>
          <cell r="H2819"/>
          <cell r="I2819"/>
          <cell r="J2819"/>
          <cell r="K2819"/>
        </row>
        <row r="2820">
          <cell r="B2820"/>
          <cell r="C2820"/>
          <cell r="D2820"/>
          <cell r="E2820"/>
          <cell r="F2820"/>
          <cell r="G2820"/>
          <cell r="H2820"/>
          <cell r="I2820"/>
          <cell r="J2820"/>
          <cell r="K2820"/>
        </row>
        <row r="2821">
          <cell r="B2821"/>
          <cell r="C2821"/>
          <cell r="D2821"/>
          <cell r="E2821"/>
          <cell r="F2821"/>
          <cell r="G2821"/>
          <cell r="H2821"/>
          <cell r="I2821"/>
          <cell r="J2821"/>
          <cell r="K2821"/>
        </row>
        <row r="2822">
          <cell r="B2822"/>
          <cell r="C2822"/>
          <cell r="D2822"/>
          <cell r="E2822"/>
          <cell r="F2822"/>
          <cell r="G2822"/>
          <cell r="H2822"/>
          <cell r="I2822"/>
          <cell r="J2822"/>
          <cell r="K2822"/>
        </row>
        <row r="2823">
          <cell r="B2823"/>
          <cell r="C2823"/>
          <cell r="D2823"/>
          <cell r="E2823"/>
          <cell r="F2823"/>
          <cell r="G2823"/>
          <cell r="H2823"/>
          <cell r="I2823"/>
          <cell r="J2823"/>
          <cell r="K2823"/>
        </row>
        <row r="2824">
          <cell r="B2824"/>
          <cell r="C2824"/>
          <cell r="D2824"/>
          <cell r="E2824"/>
          <cell r="F2824"/>
          <cell r="G2824"/>
          <cell r="H2824"/>
          <cell r="I2824"/>
          <cell r="J2824"/>
          <cell r="K2824"/>
        </row>
        <row r="2825">
          <cell r="B2825"/>
          <cell r="C2825"/>
          <cell r="D2825"/>
          <cell r="E2825"/>
          <cell r="F2825"/>
          <cell r="G2825"/>
          <cell r="H2825"/>
          <cell r="I2825"/>
          <cell r="J2825"/>
          <cell r="K2825"/>
        </row>
        <row r="2826">
          <cell r="B2826"/>
          <cell r="C2826"/>
          <cell r="D2826"/>
          <cell r="E2826"/>
          <cell r="F2826"/>
          <cell r="G2826"/>
          <cell r="H2826"/>
          <cell r="I2826"/>
          <cell r="J2826"/>
          <cell r="K2826"/>
        </row>
        <row r="2827">
          <cell r="B2827"/>
          <cell r="C2827"/>
          <cell r="D2827"/>
          <cell r="E2827"/>
          <cell r="F2827"/>
          <cell r="G2827"/>
          <cell r="H2827"/>
          <cell r="I2827"/>
          <cell r="J2827"/>
          <cell r="K2827"/>
        </row>
        <row r="2828">
          <cell r="B2828"/>
          <cell r="C2828"/>
          <cell r="D2828"/>
          <cell r="E2828"/>
          <cell r="F2828"/>
          <cell r="G2828"/>
          <cell r="H2828"/>
          <cell r="I2828"/>
          <cell r="J2828"/>
          <cell r="K2828"/>
        </row>
        <row r="2829">
          <cell r="B2829"/>
          <cell r="C2829"/>
          <cell r="D2829"/>
          <cell r="E2829"/>
          <cell r="F2829"/>
          <cell r="G2829"/>
          <cell r="H2829"/>
          <cell r="I2829"/>
          <cell r="J2829"/>
          <cell r="K2829"/>
        </row>
        <row r="2830">
          <cell r="B2830"/>
          <cell r="C2830"/>
          <cell r="D2830"/>
          <cell r="E2830"/>
          <cell r="F2830"/>
          <cell r="G2830"/>
          <cell r="H2830"/>
          <cell r="I2830"/>
          <cell r="J2830"/>
          <cell r="K2830"/>
        </row>
        <row r="2831">
          <cell r="B2831"/>
          <cell r="C2831"/>
          <cell r="D2831"/>
          <cell r="E2831"/>
          <cell r="F2831"/>
          <cell r="G2831"/>
          <cell r="H2831"/>
          <cell r="I2831"/>
          <cell r="J2831"/>
          <cell r="K2831"/>
        </row>
        <row r="2832">
          <cell r="B2832"/>
          <cell r="C2832"/>
          <cell r="D2832"/>
          <cell r="E2832"/>
          <cell r="F2832"/>
          <cell r="G2832"/>
          <cell r="H2832"/>
          <cell r="I2832"/>
          <cell r="J2832"/>
          <cell r="K2832"/>
        </row>
        <row r="2833">
          <cell r="B2833"/>
          <cell r="C2833"/>
          <cell r="D2833"/>
          <cell r="E2833"/>
          <cell r="F2833"/>
          <cell r="G2833"/>
          <cell r="H2833"/>
          <cell r="I2833"/>
          <cell r="J2833"/>
          <cell r="K2833"/>
        </row>
        <row r="2834">
          <cell r="B2834"/>
          <cell r="C2834"/>
          <cell r="D2834"/>
          <cell r="E2834"/>
          <cell r="F2834"/>
          <cell r="G2834"/>
          <cell r="H2834"/>
          <cell r="I2834"/>
          <cell r="J2834"/>
          <cell r="K2834"/>
        </row>
        <row r="2835">
          <cell r="B2835"/>
          <cell r="C2835"/>
          <cell r="D2835"/>
          <cell r="E2835"/>
          <cell r="F2835"/>
          <cell r="G2835"/>
          <cell r="H2835"/>
          <cell r="I2835"/>
          <cell r="J2835"/>
          <cell r="K2835"/>
        </row>
        <row r="2836">
          <cell r="B2836"/>
          <cell r="C2836"/>
          <cell r="D2836"/>
          <cell r="E2836"/>
          <cell r="F2836"/>
          <cell r="G2836"/>
          <cell r="H2836"/>
          <cell r="I2836"/>
          <cell r="J2836"/>
          <cell r="K2836"/>
        </row>
        <row r="2837">
          <cell r="B2837"/>
          <cell r="C2837"/>
          <cell r="D2837"/>
          <cell r="E2837"/>
          <cell r="F2837"/>
          <cell r="G2837"/>
          <cell r="H2837"/>
          <cell r="I2837"/>
          <cell r="J2837"/>
          <cell r="K2837"/>
        </row>
        <row r="2838">
          <cell r="B2838"/>
          <cell r="C2838"/>
          <cell r="D2838"/>
          <cell r="E2838"/>
          <cell r="F2838"/>
          <cell r="G2838"/>
          <cell r="H2838"/>
          <cell r="I2838"/>
          <cell r="J2838"/>
          <cell r="K2838"/>
        </row>
        <row r="2839">
          <cell r="B2839"/>
          <cell r="C2839"/>
          <cell r="D2839"/>
          <cell r="E2839"/>
          <cell r="F2839"/>
          <cell r="G2839"/>
          <cell r="H2839"/>
          <cell r="I2839"/>
          <cell r="J2839"/>
          <cell r="K2839"/>
        </row>
        <row r="2840">
          <cell r="B2840"/>
          <cell r="C2840"/>
          <cell r="D2840"/>
          <cell r="E2840"/>
          <cell r="F2840"/>
          <cell r="G2840"/>
          <cell r="H2840"/>
          <cell r="I2840"/>
          <cell r="J2840"/>
          <cell r="K2840"/>
        </row>
        <row r="2841">
          <cell r="B2841"/>
          <cell r="C2841"/>
          <cell r="D2841"/>
          <cell r="E2841"/>
          <cell r="F2841"/>
          <cell r="G2841"/>
          <cell r="H2841"/>
          <cell r="I2841"/>
          <cell r="J2841"/>
          <cell r="K2841"/>
        </row>
        <row r="2842">
          <cell r="B2842"/>
          <cell r="C2842"/>
          <cell r="D2842"/>
          <cell r="E2842"/>
          <cell r="F2842"/>
          <cell r="G2842"/>
          <cell r="H2842"/>
          <cell r="I2842"/>
          <cell r="J2842"/>
          <cell r="K2842"/>
        </row>
        <row r="2843">
          <cell r="B2843"/>
          <cell r="C2843"/>
          <cell r="D2843"/>
          <cell r="E2843"/>
          <cell r="F2843"/>
          <cell r="G2843"/>
          <cell r="H2843"/>
          <cell r="I2843"/>
          <cell r="J2843"/>
          <cell r="K2843"/>
        </row>
        <row r="2844">
          <cell r="B2844"/>
          <cell r="C2844"/>
          <cell r="D2844"/>
          <cell r="E2844"/>
          <cell r="F2844"/>
          <cell r="G2844"/>
          <cell r="H2844"/>
          <cell r="I2844"/>
          <cell r="J2844"/>
          <cell r="K2844"/>
        </row>
        <row r="2845">
          <cell r="B2845"/>
          <cell r="C2845"/>
          <cell r="D2845"/>
          <cell r="E2845"/>
          <cell r="F2845"/>
          <cell r="G2845"/>
          <cell r="H2845"/>
          <cell r="I2845"/>
          <cell r="J2845"/>
          <cell r="K2845"/>
        </row>
        <row r="2846">
          <cell r="B2846"/>
          <cell r="C2846"/>
          <cell r="D2846"/>
          <cell r="E2846"/>
          <cell r="F2846"/>
          <cell r="G2846"/>
          <cell r="H2846"/>
          <cell r="I2846"/>
          <cell r="J2846"/>
          <cell r="K2846"/>
        </row>
        <row r="2847">
          <cell r="B2847"/>
          <cell r="C2847"/>
          <cell r="D2847"/>
          <cell r="E2847"/>
          <cell r="F2847"/>
          <cell r="G2847"/>
          <cell r="H2847"/>
          <cell r="I2847"/>
          <cell r="J2847"/>
          <cell r="K2847"/>
        </row>
        <row r="2848">
          <cell r="B2848"/>
          <cell r="C2848"/>
          <cell r="D2848"/>
          <cell r="E2848"/>
          <cell r="F2848"/>
          <cell r="G2848"/>
          <cell r="H2848"/>
          <cell r="I2848"/>
          <cell r="J2848"/>
          <cell r="K2848"/>
        </row>
        <row r="2849">
          <cell r="B2849"/>
          <cell r="C2849"/>
          <cell r="D2849"/>
          <cell r="E2849"/>
          <cell r="F2849"/>
          <cell r="G2849"/>
          <cell r="H2849"/>
          <cell r="I2849"/>
          <cell r="J2849"/>
          <cell r="K2849"/>
        </row>
        <row r="2850">
          <cell r="B2850"/>
          <cell r="C2850"/>
          <cell r="D2850"/>
          <cell r="E2850"/>
          <cell r="F2850"/>
          <cell r="G2850"/>
          <cell r="H2850"/>
          <cell r="I2850"/>
          <cell r="J2850"/>
          <cell r="K2850"/>
        </row>
        <row r="2851">
          <cell r="B2851"/>
          <cell r="C2851"/>
          <cell r="D2851"/>
          <cell r="E2851"/>
          <cell r="F2851"/>
          <cell r="G2851"/>
          <cell r="H2851"/>
          <cell r="I2851"/>
          <cell r="J2851"/>
          <cell r="K2851"/>
        </row>
        <row r="2852">
          <cell r="B2852"/>
          <cell r="C2852"/>
          <cell r="D2852"/>
          <cell r="E2852"/>
          <cell r="F2852"/>
          <cell r="G2852"/>
          <cell r="H2852"/>
          <cell r="I2852"/>
          <cell r="J2852"/>
          <cell r="K2852"/>
        </row>
        <row r="2853">
          <cell r="B2853"/>
          <cell r="C2853"/>
          <cell r="D2853"/>
          <cell r="E2853"/>
          <cell r="F2853"/>
          <cell r="G2853"/>
          <cell r="H2853"/>
          <cell r="I2853"/>
          <cell r="J2853"/>
          <cell r="K2853"/>
        </row>
        <row r="2854">
          <cell r="B2854"/>
          <cell r="C2854"/>
          <cell r="D2854"/>
          <cell r="E2854"/>
          <cell r="F2854"/>
          <cell r="G2854"/>
          <cell r="H2854"/>
          <cell r="I2854"/>
          <cell r="J2854"/>
          <cell r="K2854"/>
        </row>
        <row r="2855">
          <cell r="B2855"/>
          <cell r="C2855"/>
          <cell r="D2855"/>
          <cell r="E2855"/>
          <cell r="F2855"/>
          <cell r="G2855"/>
          <cell r="H2855"/>
          <cell r="I2855"/>
          <cell r="J2855"/>
          <cell r="K2855"/>
        </row>
        <row r="2856">
          <cell r="B2856"/>
          <cell r="C2856"/>
          <cell r="D2856"/>
          <cell r="E2856"/>
          <cell r="F2856"/>
          <cell r="G2856"/>
          <cell r="H2856"/>
          <cell r="I2856"/>
          <cell r="J2856"/>
          <cell r="K2856"/>
        </row>
        <row r="2857">
          <cell r="B2857"/>
          <cell r="C2857"/>
          <cell r="D2857"/>
          <cell r="E2857"/>
          <cell r="F2857"/>
          <cell r="G2857"/>
          <cell r="H2857"/>
          <cell r="I2857"/>
          <cell r="J2857"/>
          <cell r="K2857"/>
        </row>
        <row r="2858">
          <cell r="B2858"/>
          <cell r="C2858"/>
          <cell r="D2858"/>
          <cell r="E2858"/>
          <cell r="F2858"/>
          <cell r="G2858"/>
          <cell r="H2858"/>
          <cell r="I2858"/>
          <cell r="J2858"/>
          <cell r="K2858"/>
        </row>
        <row r="2859">
          <cell r="B2859"/>
          <cell r="C2859"/>
          <cell r="D2859"/>
          <cell r="E2859"/>
          <cell r="F2859"/>
          <cell r="G2859"/>
          <cell r="H2859"/>
          <cell r="I2859"/>
          <cell r="J2859"/>
          <cell r="K2859"/>
        </row>
        <row r="2860">
          <cell r="B2860"/>
          <cell r="C2860"/>
          <cell r="D2860"/>
          <cell r="E2860"/>
          <cell r="F2860"/>
          <cell r="G2860"/>
          <cell r="H2860"/>
          <cell r="I2860"/>
          <cell r="J2860"/>
          <cell r="K2860"/>
        </row>
        <row r="2861">
          <cell r="B2861"/>
          <cell r="C2861"/>
          <cell r="D2861"/>
          <cell r="E2861"/>
          <cell r="F2861"/>
          <cell r="G2861"/>
          <cell r="H2861"/>
          <cell r="I2861"/>
          <cell r="J2861"/>
          <cell r="K2861"/>
        </row>
        <row r="2862">
          <cell r="B2862"/>
          <cell r="C2862"/>
          <cell r="D2862"/>
          <cell r="E2862"/>
          <cell r="F2862"/>
          <cell r="G2862"/>
          <cell r="H2862"/>
          <cell r="I2862"/>
          <cell r="J2862"/>
          <cell r="K2862"/>
        </row>
        <row r="2863">
          <cell r="B2863"/>
          <cell r="C2863"/>
          <cell r="D2863"/>
          <cell r="E2863"/>
          <cell r="F2863"/>
          <cell r="G2863"/>
          <cell r="H2863"/>
          <cell r="I2863"/>
          <cell r="J2863"/>
          <cell r="K2863"/>
        </row>
        <row r="2864">
          <cell r="B2864"/>
          <cell r="C2864"/>
          <cell r="D2864"/>
          <cell r="E2864"/>
          <cell r="F2864"/>
          <cell r="G2864"/>
          <cell r="H2864"/>
          <cell r="I2864"/>
          <cell r="J2864"/>
          <cell r="K2864"/>
        </row>
        <row r="2865">
          <cell r="B2865"/>
          <cell r="C2865"/>
          <cell r="D2865"/>
          <cell r="E2865"/>
          <cell r="F2865"/>
          <cell r="G2865"/>
          <cell r="H2865"/>
          <cell r="I2865"/>
          <cell r="J2865"/>
          <cell r="K2865"/>
        </row>
        <row r="2866">
          <cell r="B2866"/>
          <cell r="C2866"/>
          <cell r="D2866"/>
          <cell r="E2866"/>
          <cell r="F2866"/>
          <cell r="G2866"/>
          <cell r="H2866"/>
          <cell r="I2866"/>
          <cell r="J2866"/>
          <cell r="K2866"/>
        </row>
        <row r="2867">
          <cell r="B2867"/>
          <cell r="C2867"/>
          <cell r="D2867"/>
          <cell r="E2867"/>
          <cell r="F2867"/>
          <cell r="G2867"/>
          <cell r="H2867"/>
          <cell r="I2867"/>
          <cell r="J2867"/>
          <cell r="K2867"/>
        </row>
        <row r="2868">
          <cell r="B2868"/>
          <cell r="C2868"/>
          <cell r="D2868"/>
          <cell r="E2868"/>
          <cell r="F2868"/>
          <cell r="G2868"/>
          <cell r="H2868"/>
          <cell r="I2868"/>
          <cell r="J2868"/>
          <cell r="K2868"/>
        </row>
        <row r="2869">
          <cell r="B2869"/>
          <cell r="C2869"/>
          <cell r="D2869"/>
          <cell r="E2869"/>
          <cell r="F2869"/>
          <cell r="G2869"/>
          <cell r="H2869"/>
          <cell r="I2869"/>
          <cell r="J2869"/>
          <cell r="K2869"/>
        </row>
        <row r="2870">
          <cell r="B2870"/>
          <cell r="C2870"/>
          <cell r="D2870"/>
          <cell r="E2870"/>
          <cell r="F2870"/>
          <cell r="G2870"/>
          <cell r="H2870"/>
          <cell r="I2870"/>
          <cell r="J2870"/>
          <cell r="K2870"/>
        </row>
        <row r="2871">
          <cell r="B2871"/>
          <cell r="C2871"/>
          <cell r="D2871"/>
          <cell r="E2871"/>
          <cell r="F2871"/>
          <cell r="G2871"/>
          <cell r="H2871"/>
          <cell r="I2871"/>
          <cell r="J2871"/>
          <cell r="K2871"/>
        </row>
        <row r="2872">
          <cell r="B2872"/>
          <cell r="C2872"/>
          <cell r="D2872"/>
          <cell r="E2872"/>
          <cell r="F2872"/>
          <cell r="G2872"/>
          <cell r="H2872"/>
          <cell r="I2872"/>
          <cell r="J2872"/>
          <cell r="K2872"/>
        </row>
        <row r="2873">
          <cell r="B2873"/>
          <cell r="C2873"/>
          <cell r="D2873"/>
          <cell r="E2873"/>
          <cell r="F2873"/>
          <cell r="G2873"/>
          <cell r="H2873"/>
          <cell r="I2873"/>
          <cell r="J2873"/>
          <cell r="K2873"/>
        </row>
        <row r="2874">
          <cell r="B2874"/>
          <cell r="C2874"/>
          <cell r="D2874"/>
          <cell r="E2874"/>
          <cell r="F2874"/>
          <cell r="G2874"/>
          <cell r="H2874"/>
          <cell r="I2874"/>
          <cell r="J2874"/>
          <cell r="K2874"/>
        </row>
        <row r="2875">
          <cell r="B2875"/>
          <cell r="C2875"/>
          <cell r="D2875"/>
          <cell r="E2875"/>
          <cell r="F2875"/>
          <cell r="G2875"/>
          <cell r="H2875"/>
          <cell r="I2875"/>
          <cell r="J2875"/>
          <cell r="K2875"/>
        </row>
        <row r="2876">
          <cell r="B2876"/>
          <cell r="C2876"/>
          <cell r="D2876"/>
          <cell r="E2876"/>
          <cell r="F2876"/>
          <cell r="G2876"/>
          <cell r="H2876"/>
          <cell r="I2876"/>
          <cell r="J2876"/>
          <cell r="K2876"/>
        </row>
        <row r="2877">
          <cell r="B2877"/>
          <cell r="C2877"/>
          <cell r="D2877"/>
          <cell r="E2877"/>
          <cell r="F2877"/>
          <cell r="G2877"/>
          <cell r="H2877"/>
          <cell r="I2877"/>
          <cell r="J2877"/>
          <cell r="K2877"/>
        </row>
        <row r="2878">
          <cell r="B2878"/>
          <cell r="C2878"/>
          <cell r="D2878"/>
          <cell r="E2878"/>
          <cell r="F2878"/>
          <cell r="G2878"/>
          <cell r="H2878"/>
          <cell r="I2878"/>
          <cell r="J2878"/>
          <cell r="K2878"/>
        </row>
        <row r="2879">
          <cell r="B2879"/>
          <cell r="C2879"/>
          <cell r="D2879"/>
          <cell r="E2879"/>
          <cell r="F2879"/>
          <cell r="G2879"/>
          <cell r="H2879"/>
          <cell r="I2879"/>
          <cell r="J2879"/>
          <cell r="K2879"/>
        </row>
        <row r="2880">
          <cell r="B2880"/>
          <cell r="C2880"/>
          <cell r="D2880"/>
          <cell r="E2880"/>
          <cell r="F2880"/>
          <cell r="G2880"/>
          <cell r="H2880"/>
          <cell r="I2880"/>
          <cell r="J2880"/>
          <cell r="K2880"/>
        </row>
        <row r="2881">
          <cell r="B2881"/>
          <cell r="C2881"/>
          <cell r="D2881"/>
          <cell r="E2881"/>
          <cell r="F2881"/>
          <cell r="G2881"/>
          <cell r="H2881"/>
          <cell r="I2881"/>
          <cell r="J2881"/>
          <cell r="K2881"/>
        </row>
        <row r="2882">
          <cell r="B2882"/>
          <cell r="C2882"/>
          <cell r="D2882"/>
          <cell r="E2882"/>
          <cell r="F2882"/>
          <cell r="G2882"/>
          <cell r="H2882"/>
          <cell r="I2882"/>
          <cell r="J2882"/>
          <cell r="K2882"/>
        </row>
        <row r="2883">
          <cell r="B2883"/>
          <cell r="C2883"/>
          <cell r="D2883"/>
          <cell r="E2883"/>
          <cell r="F2883"/>
          <cell r="G2883"/>
          <cell r="H2883"/>
          <cell r="I2883"/>
          <cell r="J2883"/>
          <cell r="K2883"/>
        </row>
        <row r="2884">
          <cell r="B2884"/>
          <cell r="C2884"/>
          <cell r="D2884"/>
          <cell r="E2884"/>
          <cell r="F2884"/>
          <cell r="G2884"/>
          <cell r="H2884"/>
          <cell r="I2884"/>
          <cell r="J2884"/>
          <cell r="K2884"/>
        </row>
        <row r="2885">
          <cell r="B2885"/>
          <cell r="C2885"/>
          <cell r="D2885"/>
          <cell r="E2885"/>
          <cell r="F2885"/>
          <cell r="G2885"/>
          <cell r="H2885"/>
          <cell r="I2885"/>
          <cell r="J2885"/>
          <cell r="K2885"/>
        </row>
        <row r="2886">
          <cell r="B2886"/>
          <cell r="C2886"/>
          <cell r="D2886"/>
          <cell r="E2886"/>
          <cell r="F2886"/>
          <cell r="G2886"/>
          <cell r="H2886"/>
          <cell r="I2886"/>
          <cell r="J2886"/>
          <cell r="K2886"/>
        </row>
        <row r="2887">
          <cell r="B2887"/>
          <cell r="C2887"/>
          <cell r="D2887"/>
          <cell r="E2887"/>
          <cell r="F2887"/>
          <cell r="G2887"/>
          <cell r="H2887"/>
          <cell r="I2887"/>
          <cell r="J2887"/>
          <cell r="K2887"/>
        </row>
        <row r="2888">
          <cell r="B2888"/>
          <cell r="C2888"/>
          <cell r="D2888"/>
          <cell r="E2888"/>
          <cell r="F2888"/>
          <cell r="G2888"/>
          <cell r="H2888"/>
          <cell r="I2888"/>
          <cell r="J2888"/>
          <cell r="K2888"/>
        </row>
        <row r="2889">
          <cell r="B2889"/>
          <cell r="C2889"/>
          <cell r="D2889"/>
          <cell r="E2889"/>
          <cell r="F2889"/>
          <cell r="G2889"/>
          <cell r="H2889"/>
          <cell r="I2889"/>
          <cell r="J2889"/>
          <cell r="K2889"/>
        </row>
        <row r="2890">
          <cell r="B2890"/>
          <cell r="C2890"/>
          <cell r="D2890"/>
          <cell r="E2890"/>
          <cell r="F2890"/>
          <cell r="G2890"/>
          <cell r="H2890"/>
          <cell r="I2890"/>
          <cell r="J2890"/>
          <cell r="K2890"/>
        </row>
        <row r="2891">
          <cell r="B2891"/>
          <cell r="C2891"/>
          <cell r="D2891"/>
          <cell r="E2891"/>
          <cell r="F2891"/>
          <cell r="G2891"/>
          <cell r="H2891"/>
          <cell r="I2891"/>
          <cell r="J2891"/>
          <cell r="K2891"/>
        </row>
        <row r="2892">
          <cell r="B2892"/>
          <cell r="C2892"/>
          <cell r="D2892"/>
          <cell r="E2892"/>
          <cell r="F2892"/>
          <cell r="G2892"/>
          <cell r="H2892"/>
          <cell r="I2892"/>
          <cell r="J2892"/>
          <cell r="K2892"/>
        </row>
        <row r="2893">
          <cell r="B2893"/>
          <cell r="C2893"/>
          <cell r="D2893"/>
          <cell r="E2893"/>
          <cell r="F2893"/>
          <cell r="G2893"/>
          <cell r="H2893"/>
          <cell r="I2893"/>
          <cell r="J2893"/>
          <cell r="K2893"/>
        </row>
        <row r="2894">
          <cell r="B2894"/>
          <cell r="C2894"/>
          <cell r="D2894"/>
          <cell r="E2894"/>
          <cell r="F2894"/>
          <cell r="G2894"/>
          <cell r="H2894"/>
          <cell r="I2894"/>
          <cell r="J2894"/>
          <cell r="K2894"/>
        </row>
        <row r="2895">
          <cell r="B2895"/>
          <cell r="C2895"/>
          <cell r="D2895"/>
          <cell r="E2895"/>
          <cell r="F2895"/>
          <cell r="G2895"/>
          <cell r="H2895"/>
          <cell r="I2895"/>
          <cell r="J2895"/>
          <cell r="K2895"/>
        </row>
        <row r="2896">
          <cell r="B2896"/>
          <cell r="C2896"/>
          <cell r="D2896"/>
          <cell r="E2896"/>
          <cell r="F2896"/>
          <cell r="G2896"/>
          <cell r="H2896"/>
          <cell r="I2896"/>
          <cell r="J2896"/>
          <cell r="K2896"/>
        </row>
        <row r="2897">
          <cell r="B2897"/>
          <cell r="C2897"/>
          <cell r="D2897"/>
          <cell r="E2897"/>
          <cell r="F2897"/>
          <cell r="G2897"/>
          <cell r="H2897"/>
          <cell r="I2897"/>
          <cell r="J2897"/>
          <cell r="K2897"/>
        </row>
        <row r="2898">
          <cell r="B2898"/>
          <cell r="C2898"/>
          <cell r="D2898"/>
          <cell r="E2898"/>
          <cell r="F2898"/>
          <cell r="G2898"/>
          <cell r="H2898"/>
          <cell r="I2898"/>
          <cell r="J2898"/>
          <cell r="K2898"/>
        </row>
        <row r="2899">
          <cell r="B2899"/>
          <cell r="C2899"/>
          <cell r="D2899"/>
          <cell r="E2899"/>
          <cell r="F2899"/>
          <cell r="G2899"/>
          <cell r="H2899"/>
          <cell r="I2899"/>
          <cell r="J2899"/>
          <cell r="K2899"/>
        </row>
        <row r="2900">
          <cell r="B2900"/>
          <cell r="C2900"/>
          <cell r="D2900"/>
          <cell r="E2900"/>
          <cell r="F2900"/>
          <cell r="G2900"/>
          <cell r="H2900"/>
          <cell r="I2900"/>
          <cell r="J2900"/>
          <cell r="K2900"/>
        </row>
        <row r="2901">
          <cell r="B2901"/>
          <cell r="C2901"/>
          <cell r="D2901"/>
          <cell r="E2901"/>
          <cell r="F2901"/>
          <cell r="G2901"/>
          <cell r="H2901"/>
          <cell r="I2901"/>
          <cell r="J2901"/>
          <cell r="K2901"/>
        </row>
        <row r="2902">
          <cell r="B2902"/>
          <cell r="C2902"/>
          <cell r="D2902"/>
          <cell r="E2902"/>
          <cell r="F2902"/>
          <cell r="G2902"/>
          <cell r="H2902"/>
          <cell r="I2902"/>
          <cell r="J2902"/>
          <cell r="K2902"/>
        </row>
        <row r="2903">
          <cell r="B2903"/>
          <cell r="C2903"/>
          <cell r="D2903"/>
          <cell r="E2903"/>
          <cell r="F2903"/>
          <cell r="G2903"/>
          <cell r="H2903"/>
          <cell r="I2903"/>
          <cell r="J2903"/>
          <cell r="K2903"/>
        </row>
        <row r="2904">
          <cell r="B2904"/>
          <cell r="C2904"/>
          <cell r="D2904"/>
          <cell r="E2904"/>
          <cell r="F2904"/>
          <cell r="G2904"/>
          <cell r="H2904"/>
          <cell r="I2904"/>
          <cell r="J2904"/>
          <cell r="K2904"/>
        </row>
        <row r="2905">
          <cell r="B2905"/>
          <cell r="C2905"/>
          <cell r="D2905"/>
          <cell r="E2905"/>
          <cell r="F2905"/>
          <cell r="G2905"/>
          <cell r="H2905"/>
          <cell r="I2905"/>
          <cell r="J2905"/>
          <cell r="K2905"/>
        </row>
        <row r="2906">
          <cell r="B2906"/>
          <cell r="C2906"/>
          <cell r="D2906"/>
          <cell r="E2906"/>
          <cell r="F2906"/>
          <cell r="G2906"/>
          <cell r="H2906"/>
          <cell r="I2906"/>
          <cell r="J2906"/>
          <cell r="K2906"/>
        </row>
        <row r="2907">
          <cell r="B2907"/>
          <cell r="C2907"/>
          <cell r="D2907"/>
          <cell r="E2907"/>
          <cell r="F2907"/>
          <cell r="G2907"/>
          <cell r="H2907"/>
          <cell r="I2907"/>
          <cell r="J2907"/>
          <cell r="K2907"/>
        </row>
        <row r="2908">
          <cell r="B2908"/>
          <cell r="C2908"/>
          <cell r="D2908"/>
          <cell r="E2908"/>
          <cell r="F2908"/>
          <cell r="G2908"/>
          <cell r="H2908"/>
          <cell r="I2908"/>
          <cell r="J2908"/>
          <cell r="K2908"/>
        </row>
        <row r="2909">
          <cell r="B2909"/>
          <cell r="C2909"/>
          <cell r="D2909"/>
          <cell r="E2909"/>
          <cell r="F2909"/>
          <cell r="G2909"/>
          <cell r="H2909"/>
          <cell r="I2909"/>
          <cell r="J2909"/>
          <cell r="K2909"/>
        </row>
        <row r="2910">
          <cell r="B2910"/>
          <cell r="C2910"/>
          <cell r="D2910"/>
          <cell r="E2910"/>
          <cell r="F2910"/>
          <cell r="G2910"/>
          <cell r="H2910"/>
          <cell r="I2910"/>
          <cell r="J2910"/>
          <cell r="K2910"/>
        </row>
        <row r="2911">
          <cell r="B2911"/>
          <cell r="C2911"/>
          <cell r="D2911"/>
          <cell r="E2911"/>
          <cell r="F2911"/>
          <cell r="G2911"/>
          <cell r="H2911"/>
          <cell r="I2911"/>
          <cell r="J2911"/>
          <cell r="K2911"/>
        </row>
        <row r="2912">
          <cell r="B2912"/>
          <cell r="C2912"/>
          <cell r="D2912"/>
          <cell r="E2912"/>
          <cell r="F2912"/>
          <cell r="G2912"/>
          <cell r="H2912"/>
          <cell r="I2912"/>
          <cell r="J2912"/>
          <cell r="K2912"/>
        </row>
        <row r="2913">
          <cell r="B2913"/>
          <cell r="C2913"/>
          <cell r="D2913"/>
          <cell r="E2913"/>
          <cell r="F2913"/>
          <cell r="G2913"/>
          <cell r="H2913"/>
          <cell r="I2913"/>
          <cell r="J2913"/>
          <cell r="K2913"/>
        </row>
        <row r="2914">
          <cell r="B2914"/>
          <cell r="C2914"/>
          <cell r="D2914"/>
          <cell r="E2914"/>
          <cell r="F2914"/>
          <cell r="G2914"/>
          <cell r="H2914"/>
          <cell r="I2914"/>
          <cell r="J2914"/>
          <cell r="K2914"/>
        </row>
        <row r="2915">
          <cell r="B2915"/>
          <cell r="C2915"/>
          <cell r="D2915"/>
          <cell r="E2915"/>
          <cell r="F2915"/>
          <cell r="G2915"/>
          <cell r="H2915"/>
          <cell r="I2915"/>
          <cell r="J2915"/>
          <cell r="K2915"/>
        </row>
        <row r="2916">
          <cell r="B2916"/>
          <cell r="C2916"/>
          <cell r="D2916"/>
          <cell r="E2916"/>
          <cell r="F2916"/>
          <cell r="G2916"/>
          <cell r="H2916"/>
          <cell r="I2916"/>
          <cell r="J2916"/>
          <cell r="K2916"/>
        </row>
        <row r="2917">
          <cell r="B2917"/>
          <cell r="C2917"/>
          <cell r="D2917"/>
          <cell r="E2917"/>
          <cell r="F2917"/>
          <cell r="G2917"/>
          <cell r="H2917"/>
          <cell r="I2917"/>
          <cell r="J2917"/>
          <cell r="K2917"/>
        </row>
        <row r="2918">
          <cell r="B2918"/>
          <cell r="C2918"/>
          <cell r="D2918"/>
          <cell r="E2918"/>
          <cell r="F2918"/>
          <cell r="G2918"/>
          <cell r="H2918"/>
          <cell r="I2918"/>
          <cell r="J2918"/>
          <cell r="K2918"/>
        </row>
        <row r="2919">
          <cell r="B2919"/>
          <cell r="C2919"/>
          <cell r="D2919"/>
          <cell r="E2919"/>
          <cell r="F2919"/>
          <cell r="G2919"/>
          <cell r="H2919"/>
          <cell r="I2919"/>
          <cell r="J2919"/>
          <cell r="K2919"/>
        </row>
        <row r="2920">
          <cell r="B2920"/>
          <cell r="C2920"/>
          <cell r="D2920"/>
          <cell r="E2920"/>
          <cell r="F2920"/>
          <cell r="G2920"/>
          <cell r="H2920"/>
          <cell r="I2920"/>
          <cell r="J2920"/>
          <cell r="K2920"/>
        </row>
        <row r="2921">
          <cell r="B2921"/>
          <cell r="C2921"/>
          <cell r="D2921"/>
          <cell r="E2921"/>
          <cell r="F2921"/>
          <cell r="G2921"/>
          <cell r="H2921"/>
          <cell r="I2921"/>
          <cell r="J2921"/>
          <cell r="K2921"/>
        </row>
        <row r="2922">
          <cell r="B2922"/>
          <cell r="C2922"/>
          <cell r="D2922"/>
          <cell r="E2922"/>
          <cell r="F2922"/>
          <cell r="G2922"/>
          <cell r="H2922"/>
          <cell r="I2922"/>
          <cell r="J2922"/>
          <cell r="K2922"/>
        </row>
        <row r="2923">
          <cell r="B2923"/>
          <cell r="C2923"/>
          <cell r="D2923"/>
          <cell r="E2923"/>
          <cell r="F2923"/>
          <cell r="G2923"/>
          <cell r="H2923"/>
          <cell r="I2923"/>
          <cell r="J2923"/>
          <cell r="K2923"/>
        </row>
        <row r="2924">
          <cell r="B2924"/>
          <cell r="C2924"/>
          <cell r="D2924"/>
          <cell r="E2924"/>
          <cell r="F2924"/>
          <cell r="G2924"/>
          <cell r="H2924"/>
          <cell r="I2924"/>
          <cell r="J2924"/>
          <cell r="K2924"/>
        </row>
        <row r="2925">
          <cell r="B2925"/>
          <cell r="C2925"/>
          <cell r="D2925"/>
          <cell r="E2925"/>
          <cell r="F2925"/>
          <cell r="G2925"/>
          <cell r="H2925"/>
          <cell r="I2925"/>
          <cell r="J2925"/>
          <cell r="K2925"/>
        </row>
        <row r="2926">
          <cell r="B2926"/>
          <cell r="C2926"/>
          <cell r="D2926"/>
          <cell r="E2926"/>
          <cell r="F2926"/>
          <cell r="G2926"/>
          <cell r="H2926"/>
          <cell r="I2926"/>
          <cell r="J2926"/>
          <cell r="K2926"/>
        </row>
        <row r="2927">
          <cell r="B2927"/>
          <cell r="C2927"/>
          <cell r="D2927"/>
          <cell r="E2927"/>
          <cell r="F2927"/>
          <cell r="G2927"/>
          <cell r="H2927"/>
          <cell r="I2927"/>
          <cell r="J2927"/>
          <cell r="K2927"/>
        </row>
        <row r="2928">
          <cell r="B2928"/>
          <cell r="C2928"/>
          <cell r="D2928"/>
          <cell r="E2928"/>
          <cell r="F2928"/>
          <cell r="G2928"/>
          <cell r="H2928"/>
          <cell r="I2928"/>
          <cell r="J2928"/>
          <cell r="K2928"/>
        </row>
        <row r="2929">
          <cell r="B2929"/>
          <cell r="C2929"/>
          <cell r="D2929"/>
          <cell r="E2929"/>
          <cell r="F2929"/>
          <cell r="G2929"/>
          <cell r="H2929"/>
          <cell r="I2929"/>
          <cell r="J2929"/>
          <cell r="K2929"/>
        </row>
        <row r="2930">
          <cell r="B2930"/>
          <cell r="C2930"/>
          <cell r="D2930"/>
          <cell r="E2930"/>
          <cell r="F2930"/>
          <cell r="G2930"/>
          <cell r="H2930"/>
          <cell r="I2930"/>
          <cell r="J2930"/>
          <cell r="K2930"/>
        </row>
        <row r="2931">
          <cell r="B2931"/>
          <cell r="C2931"/>
          <cell r="D2931"/>
          <cell r="E2931"/>
          <cell r="F2931"/>
          <cell r="G2931"/>
          <cell r="H2931"/>
          <cell r="I2931"/>
          <cell r="J2931"/>
          <cell r="K2931"/>
        </row>
        <row r="2932">
          <cell r="B2932"/>
          <cell r="C2932"/>
          <cell r="D2932"/>
          <cell r="E2932"/>
          <cell r="F2932"/>
          <cell r="G2932"/>
          <cell r="H2932"/>
          <cell r="I2932"/>
          <cell r="J2932"/>
          <cell r="K2932"/>
        </row>
        <row r="2933">
          <cell r="B2933"/>
          <cell r="C2933"/>
          <cell r="D2933"/>
          <cell r="E2933"/>
          <cell r="F2933"/>
          <cell r="G2933"/>
          <cell r="H2933"/>
          <cell r="I2933"/>
          <cell r="J2933"/>
          <cell r="K2933"/>
        </row>
        <row r="2934">
          <cell r="B2934"/>
          <cell r="C2934"/>
          <cell r="D2934"/>
          <cell r="E2934"/>
          <cell r="F2934"/>
          <cell r="G2934"/>
          <cell r="H2934"/>
          <cell r="I2934"/>
          <cell r="J2934"/>
          <cell r="K2934"/>
        </row>
        <row r="2935">
          <cell r="B2935"/>
          <cell r="C2935"/>
          <cell r="D2935"/>
          <cell r="E2935"/>
          <cell r="F2935"/>
          <cell r="G2935"/>
          <cell r="H2935"/>
          <cell r="I2935"/>
          <cell r="J2935"/>
          <cell r="K2935"/>
        </row>
        <row r="2936">
          <cell r="B2936"/>
          <cell r="C2936"/>
          <cell r="D2936"/>
          <cell r="E2936"/>
          <cell r="F2936"/>
          <cell r="G2936"/>
          <cell r="H2936"/>
          <cell r="I2936"/>
          <cell r="J2936"/>
          <cell r="K2936"/>
        </row>
        <row r="2937">
          <cell r="B2937"/>
          <cell r="C2937"/>
          <cell r="D2937"/>
          <cell r="E2937"/>
          <cell r="F2937"/>
          <cell r="G2937"/>
          <cell r="H2937"/>
          <cell r="I2937"/>
          <cell r="J2937"/>
          <cell r="K2937"/>
        </row>
        <row r="2938">
          <cell r="B2938"/>
          <cell r="C2938"/>
          <cell r="D2938"/>
          <cell r="E2938"/>
          <cell r="F2938"/>
          <cell r="G2938"/>
          <cell r="H2938"/>
          <cell r="I2938"/>
          <cell r="J2938"/>
          <cell r="K2938"/>
        </row>
        <row r="2939">
          <cell r="B2939"/>
          <cell r="C2939"/>
          <cell r="D2939"/>
          <cell r="E2939"/>
          <cell r="F2939"/>
          <cell r="G2939"/>
          <cell r="H2939"/>
          <cell r="I2939"/>
          <cell r="J2939"/>
          <cell r="K2939"/>
        </row>
        <row r="2940">
          <cell r="B2940"/>
          <cell r="C2940"/>
          <cell r="D2940"/>
          <cell r="E2940"/>
          <cell r="F2940"/>
          <cell r="G2940"/>
          <cell r="H2940"/>
          <cell r="I2940"/>
          <cell r="J2940"/>
          <cell r="K2940"/>
        </row>
        <row r="2941">
          <cell r="B2941"/>
          <cell r="C2941"/>
          <cell r="D2941"/>
          <cell r="E2941"/>
          <cell r="F2941"/>
          <cell r="G2941"/>
          <cell r="H2941"/>
          <cell r="I2941"/>
          <cell r="J2941"/>
          <cell r="K2941"/>
        </row>
        <row r="2942">
          <cell r="B2942"/>
          <cell r="C2942"/>
          <cell r="D2942"/>
          <cell r="E2942"/>
          <cell r="F2942"/>
          <cell r="G2942"/>
          <cell r="H2942"/>
          <cell r="I2942"/>
          <cell r="J2942"/>
          <cell r="K2942"/>
        </row>
        <row r="2943">
          <cell r="B2943"/>
          <cell r="C2943"/>
          <cell r="D2943"/>
          <cell r="E2943"/>
          <cell r="F2943"/>
          <cell r="G2943"/>
          <cell r="H2943"/>
          <cell r="I2943"/>
          <cell r="J2943"/>
          <cell r="K2943"/>
        </row>
        <row r="2944">
          <cell r="B2944"/>
          <cell r="C2944"/>
          <cell r="D2944"/>
          <cell r="E2944"/>
          <cell r="F2944"/>
          <cell r="G2944"/>
          <cell r="H2944"/>
          <cell r="I2944"/>
          <cell r="J2944"/>
          <cell r="K2944"/>
        </row>
        <row r="2945">
          <cell r="B2945"/>
          <cell r="C2945"/>
          <cell r="D2945"/>
          <cell r="E2945"/>
          <cell r="F2945"/>
          <cell r="G2945"/>
          <cell r="H2945"/>
          <cell r="I2945"/>
          <cell r="J2945"/>
          <cell r="K2945"/>
        </row>
        <row r="2946">
          <cell r="B2946"/>
          <cell r="C2946"/>
          <cell r="D2946"/>
          <cell r="E2946"/>
          <cell r="F2946"/>
          <cell r="G2946"/>
          <cell r="H2946"/>
          <cell r="I2946"/>
          <cell r="J2946"/>
          <cell r="K2946"/>
        </row>
        <row r="2947">
          <cell r="B2947"/>
          <cell r="C2947"/>
          <cell r="D2947"/>
          <cell r="E2947"/>
          <cell r="F2947"/>
          <cell r="G2947"/>
          <cell r="H2947"/>
          <cell r="I2947"/>
          <cell r="J2947"/>
          <cell r="K2947"/>
        </row>
        <row r="2948">
          <cell r="B2948"/>
          <cell r="C2948"/>
          <cell r="D2948"/>
          <cell r="E2948"/>
          <cell r="F2948"/>
          <cell r="G2948"/>
          <cell r="H2948"/>
          <cell r="I2948"/>
          <cell r="J2948"/>
          <cell r="K2948"/>
        </row>
        <row r="2949">
          <cell r="B2949"/>
          <cell r="C2949"/>
          <cell r="D2949"/>
          <cell r="E2949"/>
          <cell r="F2949"/>
          <cell r="G2949"/>
          <cell r="H2949"/>
          <cell r="I2949"/>
          <cell r="J2949"/>
          <cell r="K2949"/>
        </row>
        <row r="2950">
          <cell r="B2950"/>
          <cell r="C2950"/>
          <cell r="D2950"/>
          <cell r="E2950"/>
          <cell r="F2950"/>
          <cell r="G2950"/>
          <cell r="H2950"/>
          <cell r="I2950"/>
          <cell r="J2950"/>
          <cell r="K2950"/>
        </row>
        <row r="2951">
          <cell r="B2951"/>
          <cell r="C2951"/>
          <cell r="D2951"/>
          <cell r="E2951"/>
          <cell r="F2951"/>
          <cell r="G2951"/>
          <cell r="H2951"/>
          <cell r="I2951"/>
          <cell r="J2951"/>
          <cell r="K2951"/>
        </row>
        <row r="2952">
          <cell r="B2952"/>
          <cell r="C2952"/>
          <cell r="D2952"/>
          <cell r="E2952"/>
          <cell r="F2952"/>
          <cell r="G2952"/>
          <cell r="H2952"/>
          <cell r="I2952"/>
          <cell r="J2952"/>
          <cell r="K2952"/>
        </row>
        <row r="2953">
          <cell r="B2953"/>
          <cell r="C2953"/>
          <cell r="D2953"/>
          <cell r="E2953"/>
          <cell r="F2953"/>
          <cell r="G2953"/>
          <cell r="H2953"/>
          <cell r="I2953"/>
          <cell r="J2953"/>
          <cell r="K2953"/>
        </row>
        <row r="2954">
          <cell r="B2954"/>
          <cell r="C2954"/>
          <cell r="D2954"/>
          <cell r="E2954"/>
          <cell r="F2954"/>
          <cell r="G2954"/>
          <cell r="H2954"/>
          <cell r="I2954"/>
          <cell r="J2954"/>
          <cell r="K2954"/>
        </row>
        <row r="2955">
          <cell r="B2955"/>
          <cell r="C2955"/>
          <cell r="D2955"/>
          <cell r="E2955"/>
          <cell r="F2955"/>
          <cell r="G2955"/>
          <cell r="H2955"/>
          <cell r="I2955"/>
          <cell r="J2955"/>
          <cell r="K2955"/>
        </row>
        <row r="2956">
          <cell r="B2956"/>
          <cell r="C2956"/>
          <cell r="D2956"/>
          <cell r="E2956"/>
          <cell r="F2956"/>
          <cell r="G2956"/>
          <cell r="H2956"/>
          <cell r="I2956"/>
          <cell r="J2956"/>
          <cell r="K2956"/>
        </row>
        <row r="2957">
          <cell r="B2957"/>
          <cell r="C2957"/>
          <cell r="D2957"/>
          <cell r="E2957"/>
          <cell r="F2957"/>
          <cell r="G2957"/>
          <cell r="H2957"/>
          <cell r="I2957"/>
          <cell r="J2957"/>
          <cell r="K2957"/>
        </row>
        <row r="2958">
          <cell r="B2958"/>
          <cell r="C2958"/>
          <cell r="D2958"/>
          <cell r="E2958"/>
          <cell r="F2958"/>
          <cell r="G2958"/>
          <cell r="H2958"/>
          <cell r="I2958"/>
          <cell r="J2958"/>
          <cell r="K2958"/>
        </row>
        <row r="2959">
          <cell r="B2959"/>
          <cell r="C2959"/>
          <cell r="D2959"/>
          <cell r="E2959"/>
          <cell r="F2959"/>
          <cell r="G2959"/>
          <cell r="H2959"/>
          <cell r="I2959"/>
          <cell r="J2959"/>
          <cell r="K2959"/>
        </row>
        <row r="2960">
          <cell r="B2960"/>
          <cell r="C2960"/>
          <cell r="D2960"/>
          <cell r="E2960"/>
          <cell r="F2960"/>
          <cell r="G2960"/>
          <cell r="H2960"/>
          <cell r="I2960"/>
          <cell r="J2960"/>
          <cell r="K2960"/>
        </row>
        <row r="2961">
          <cell r="B2961"/>
          <cell r="C2961"/>
          <cell r="D2961"/>
          <cell r="E2961"/>
          <cell r="F2961"/>
          <cell r="G2961"/>
          <cell r="H2961"/>
          <cell r="I2961"/>
          <cell r="J2961"/>
          <cell r="K2961"/>
        </row>
        <row r="2962">
          <cell r="B2962"/>
          <cell r="C2962"/>
          <cell r="D2962"/>
          <cell r="E2962"/>
          <cell r="F2962"/>
          <cell r="G2962"/>
          <cell r="H2962"/>
          <cell r="I2962"/>
          <cell r="J2962"/>
          <cell r="K2962"/>
        </row>
        <row r="2963">
          <cell r="B2963"/>
          <cell r="C2963"/>
          <cell r="D2963"/>
          <cell r="E2963"/>
          <cell r="F2963"/>
          <cell r="G2963"/>
          <cell r="H2963"/>
          <cell r="I2963"/>
          <cell r="J2963"/>
          <cell r="K2963"/>
        </row>
        <row r="2964">
          <cell r="B2964"/>
          <cell r="C2964"/>
          <cell r="D2964"/>
          <cell r="E2964"/>
          <cell r="F2964"/>
          <cell r="G2964"/>
          <cell r="H2964"/>
          <cell r="I2964"/>
          <cell r="J2964"/>
          <cell r="K2964"/>
        </row>
        <row r="2965">
          <cell r="B2965"/>
          <cell r="C2965"/>
          <cell r="D2965"/>
          <cell r="E2965"/>
          <cell r="F2965"/>
          <cell r="G2965"/>
          <cell r="H2965"/>
          <cell r="I2965"/>
          <cell r="J2965"/>
          <cell r="K2965"/>
        </row>
        <row r="2966">
          <cell r="B2966"/>
          <cell r="C2966"/>
          <cell r="D2966"/>
          <cell r="E2966"/>
          <cell r="F2966"/>
          <cell r="G2966"/>
          <cell r="H2966"/>
          <cell r="I2966"/>
          <cell r="J2966"/>
          <cell r="K2966"/>
        </row>
        <row r="2967">
          <cell r="B2967"/>
          <cell r="C2967"/>
          <cell r="D2967"/>
          <cell r="E2967"/>
          <cell r="F2967"/>
          <cell r="G2967"/>
          <cell r="H2967"/>
          <cell r="I2967"/>
          <cell r="J2967"/>
          <cell r="K2967"/>
        </row>
        <row r="2968">
          <cell r="B2968"/>
          <cell r="C2968"/>
          <cell r="D2968"/>
          <cell r="E2968"/>
          <cell r="F2968"/>
          <cell r="G2968"/>
          <cell r="H2968"/>
          <cell r="I2968"/>
          <cell r="J2968"/>
          <cell r="K2968"/>
        </row>
        <row r="2969">
          <cell r="B2969"/>
          <cell r="C2969"/>
          <cell r="D2969"/>
          <cell r="E2969"/>
          <cell r="F2969"/>
          <cell r="G2969"/>
          <cell r="H2969"/>
          <cell r="I2969"/>
          <cell r="J2969"/>
          <cell r="K2969"/>
        </row>
        <row r="2970">
          <cell r="B2970"/>
          <cell r="C2970"/>
          <cell r="D2970"/>
          <cell r="E2970"/>
          <cell r="F2970"/>
          <cell r="G2970"/>
          <cell r="H2970"/>
          <cell r="I2970"/>
          <cell r="J2970"/>
          <cell r="K2970"/>
        </row>
        <row r="2971">
          <cell r="B2971"/>
          <cell r="C2971"/>
          <cell r="D2971"/>
          <cell r="E2971"/>
          <cell r="F2971"/>
          <cell r="G2971"/>
          <cell r="H2971"/>
          <cell r="I2971"/>
          <cell r="J2971"/>
          <cell r="K2971"/>
        </row>
        <row r="2972">
          <cell r="B2972"/>
          <cell r="C2972"/>
          <cell r="D2972"/>
          <cell r="E2972"/>
          <cell r="F2972"/>
          <cell r="G2972"/>
          <cell r="H2972"/>
          <cell r="I2972"/>
          <cell r="J2972"/>
          <cell r="K2972"/>
        </row>
        <row r="2973">
          <cell r="B2973"/>
          <cell r="C2973"/>
          <cell r="D2973"/>
          <cell r="E2973"/>
          <cell r="F2973"/>
          <cell r="G2973"/>
          <cell r="H2973"/>
          <cell r="I2973"/>
          <cell r="J2973"/>
          <cell r="K2973"/>
        </row>
        <row r="2974">
          <cell r="B2974"/>
          <cell r="C2974"/>
          <cell r="D2974"/>
          <cell r="E2974"/>
          <cell r="F2974"/>
          <cell r="G2974"/>
          <cell r="H2974"/>
          <cell r="I2974"/>
          <cell r="J2974"/>
          <cell r="K2974"/>
        </row>
        <row r="2975">
          <cell r="B2975"/>
          <cell r="C2975"/>
          <cell r="D2975"/>
          <cell r="E2975"/>
          <cell r="F2975"/>
          <cell r="G2975"/>
          <cell r="H2975"/>
          <cell r="I2975"/>
          <cell r="J2975"/>
          <cell r="K2975"/>
        </row>
        <row r="2976">
          <cell r="B2976"/>
          <cell r="C2976"/>
          <cell r="D2976"/>
          <cell r="E2976"/>
          <cell r="F2976"/>
          <cell r="G2976"/>
          <cell r="H2976"/>
          <cell r="I2976"/>
          <cell r="J2976"/>
          <cell r="K2976"/>
        </row>
        <row r="2977">
          <cell r="B2977"/>
          <cell r="C2977"/>
          <cell r="D2977"/>
          <cell r="E2977"/>
          <cell r="F2977"/>
          <cell r="G2977"/>
          <cell r="H2977"/>
          <cell r="I2977"/>
          <cell r="J2977"/>
          <cell r="K2977"/>
        </row>
        <row r="2978">
          <cell r="B2978"/>
          <cell r="C2978"/>
          <cell r="D2978"/>
          <cell r="E2978"/>
          <cell r="F2978"/>
          <cell r="G2978"/>
          <cell r="H2978"/>
          <cell r="I2978"/>
          <cell r="J2978"/>
          <cell r="K2978"/>
        </row>
        <row r="2979">
          <cell r="B2979"/>
          <cell r="C2979"/>
          <cell r="D2979"/>
          <cell r="E2979"/>
          <cell r="F2979"/>
          <cell r="G2979"/>
          <cell r="H2979"/>
          <cell r="I2979"/>
          <cell r="J2979"/>
          <cell r="K2979"/>
        </row>
        <row r="2980">
          <cell r="B2980"/>
          <cell r="C2980"/>
          <cell r="D2980"/>
          <cell r="E2980"/>
          <cell r="F2980"/>
          <cell r="G2980"/>
          <cell r="H2980"/>
          <cell r="I2980"/>
          <cell r="J2980"/>
          <cell r="K2980"/>
        </row>
        <row r="2981">
          <cell r="B2981"/>
          <cell r="C2981"/>
          <cell r="D2981"/>
          <cell r="E2981"/>
          <cell r="F2981"/>
          <cell r="G2981"/>
          <cell r="H2981"/>
          <cell r="I2981"/>
          <cell r="J2981"/>
          <cell r="K2981"/>
        </row>
        <row r="2982">
          <cell r="B2982"/>
          <cell r="C2982"/>
          <cell r="D2982"/>
          <cell r="E2982"/>
          <cell r="F2982"/>
          <cell r="G2982"/>
          <cell r="H2982"/>
          <cell r="I2982"/>
          <cell r="J2982"/>
          <cell r="K2982"/>
        </row>
        <row r="2983">
          <cell r="B2983"/>
          <cell r="C2983"/>
          <cell r="D2983"/>
          <cell r="E2983"/>
          <cell r="F2983"/>
          <cell r="G2983"/>
          <cell r="H2983"/>
          <cell r="I2983"/>
          <cell r="J2983"/>
          <cell r="K2983"/>
        </row>
        <row r="2984">
          <cell r="B2984"/>
          <cell r="C2984"/>
          <cell r="D2984"/>
          <cell r="E2984"/>
          <cell r="F2984"/>
          <cell r="G2984"/>
          <cell r="H2984"/>
          <cell r="I2984"/>
          <cell r="J2984"/>
          <cell r="K2984"/>
        </row>
        <row r="2985">
          <cell r="B2985"/>
          <cell r="C2985"/>
          <cell r="D2985"/>
          <cell r="E2985"/>
          <cell r="F2985"/>
          <cell r="G2985"/>
          <cell r="H2985"/>
          <cell r="I2985"/>
          <cell r="J2985"/>
          <cell r="K2985"/>
        </row>
        <row r="2986">
          <cell r="B2986"/>
          <cell r="C2986"/>
          <cell r="D2986"/>
          <cell r="E2986"/>
          <cell r="F2986"/>
          <cell r="G2986"/>
          <cell r="H2986"/>
          <cell r="I2986"/>
          <cell r="J2986"/>
          <cell r="K2986"/>
        </row>
        <row r="2987">
          <cell r="B2987"/>
          <cell r="C2987"/>
          <cell r="D2987"/>
          <cell r="E2987"/>
          <cell r="F2987"/>
          <cell r="G2987"/>
          <cell r="H2987"/>
          <cell r="I2987"/>
          <cell r="J2987"/>
          <cell r="K2987"/>
        </row>
        <row r="2988">
          <cell r="B2988"/>
          <cell r="C2988"/>
          <cell r="D2988"/>
          <cell r="E2988"/>
          <cell r="F2988"/>
          <cell r="G2988"/>
          <cell r="H2988"/>
          <cell r="I2988"/>
          <cell r="J2988"/>
          <cell r="K2988"/>
        </row>
        <row r="2989">
          <cell r="B2989"/>
          <cell r="C2989"/>
          <cell r="D2989"/>
          <cell r="E2989"/>
          <cell r="F2989"/>
          <cell r="G2989"/>
          <cell r="H2989"/>
          <cell r="I2989"/>
          <cell r="J2989"/>
          <cell r="K2989"/>
        </row>
        <row r="2990">
          <cell r="B2990"/>
          <cell r="C2990"/>
          <cell r="D2990"/>
          <cell r="E2990"/>
          <cell r="F2990"/>
          <cell r="G2990"/>
          <cell r="H2990"/>
          <cell r="I2990"/>
          <cell r="J2990"/>
          <cell r="K2990"/>
        </row>
        <row r="2991">
          <cell r="B2991"/>
          <cell r="C2991"/>
          <cell r="D2991"/>
          <cell r="E2991"/>
          <cell r="F2991"/>
          <cell r="G2991"/>
          <cell r="H2991"/>
          <cell r="I2991"/>
          <cell r="J2991"/>
          <cell r="K2991"/>
        </row>
        <row r="2992">
          <cell r="B2992"/>
          <cell r="C2992"/>
          <cell r="D2992"/>
          <cell r="E2992"/>
          <cell r="F2992"/>
          <cell r="G2992"/>
          <cell r="H2992"/>
          <cell r="I2992"/>
          <cell r="J2992"/>
          <cell r="K2992"/>
        </row>
        <row r="2993">
          <cell r="B2993"/>
          <cell r="C2993"/>
          <cell r="D2993"/>
          <cell r="E2993"/>
          <cell r="F2993"/>
          <cell r="G2993"/>
          <cell r="H2993"/>
          <cell r="I2993"/>
          <cell r="J2993"/>
          <cell r="K2993"/>
        </row>
        <row r="2994">
          <cell r="B2994"/>
          <cell r="C2994"/>
          <cell r="D2994"/>
          <cell r="E2994"/>
          <cell r="F2994"/>
          <cell r="G2994"/>
          <cell r="H2994"/>
          <cell r="I2994"/>
          <cell r="J2994"/>
          <cell r="K2994"/>
        </row>
        <row r="2995">
          <cell r="B2995"/>
          <cell r="C2995"/>
          <cell r="D2995"/>
          <cell r="E2995"/>
          <cell r="F2995"/>
          <cell r="G2995"/>
          <cell r="H2995"/>
          <cell r="I2995"/>
          <cell r="J2995"/>
          <cell r="K2995"/>
        </row>
        <row r="2996">
          <cell r="B2996"/>
          <cell r="C2996"/>
          <cell r="D2996"/>
          <cell r="E2996"/>
          <cell r="F2996"/>
          <cell r="G2996"/>
          <cell r="H2996"/>
          <cell r="I2996"/>
          <cell r="J2996"/>
          <cell r="K2996"/>
        </row>
        <row r="2997">
          <cell r="B2997"/>
          <cell r="C2997"/>
          <cell r="D2997"/>
          <cell r="E2997"/>
          <cell r="F2997"/>
          <cell r="G2997"/>
          <cell r="H2997"/>
          <cell r="I2997"/>
          <cell r="J2997"/>
          <cell r="K2997"/>
        </row>
        <row r="2998">
          <cell r="B2998"/>
          <cell r="C2998"/>
          <cell r="D2998"/>
          <cell r="E2998"/>
          <cell r="F2998"/>
          <cell r="G2998"/>
          <cell r="H2998"/>
          <cell r="I2998"/>
          <cell r="J2998"/>
          <cell r="K2998"/>
        </row>
        <row r="2999">
          <cell r="B2999"/>
          <cell r="C2999"/>
          <cell r="D2999"/>
          <cell r="E2999"/>
          <cell r="F2999"/>
          <cell r="G2999"/>
          <cell r="H2999"/>
          <cell r="I2999"/>
          <cell r="J2999"/>
          <cell r="K2999"/>
        </row>
        <row r="3000">
          <cell r="B3000"/>
          <cell r="C3000"/>
          <cell r="D3000"/>
          <cell r="E3000"/>
          <cell r="F3000"/>
          <cell r="G3000"/>
          <cell r="H3000"/>
          <cell r="I3000"/>
          <cell r="J3000"/>
          <cell r="K3000"/>
        </row>
        <row r="3001">
          <cell r="B3001"/>
          <cell r="C3001"/>
          <cell r="D3001"/>
          <cell r="E3001"/>
          <cell r="F3001"/>
          <cell r="G3001"/>
          <cell r="H3001"/>
          <cell r="I3001"/>
          <cell r="J3001"/>
          <cell r="K3001"/>
        </row>
        <row r="3002">
          <cell r="B3002"/>
          <cell r="C3002"/>
          <cell r="D3002"/>
          <cell r="E3002"/>
          <cell r="F3002"/>
          <cell r="G3002"/>
          <cell r="H3002"/>
          <cell r="I3002"/>
          <cell r="J3002"/>
          <cell r="K3002"/>
        </row>
        <row r="3003">
          <cell r="B3003"/>
          <cell r="C3003"/>
          <cell r="D3003"/>
          <cell r="E3003"/>
          <cell r="F3003"/>
          <cell r="G3003"/>
          <cell r="H3003"/>
          <cell r="I3003"/>
          <cell r="J3003"/>
          <cell r="K3003"/>
        </row>
        <row r="3004">
          <cell r="B3004"/>
          <cell r="C3004"/>
          <cell r="D3004"/>
          <cell r="E3004"/>
          <cell r="F3004"/>
          <cell r="G3004"/>
          <cell r="H3004"/>
          <cell r="I3004"/>
          <cell r="J3004"/>
          <cell r="K3004"/>
        </row>
        <row r="3005">
          <cell r="B3005"/>
          <cell r="C3005"/>
          <cell r="D3005"/>
          <cell r="E3005"/>
          <cell r="F3005"/>
          <cell r="G3005"/>
          <cell r="H3005"/>
          <cell r="I3005"/>
          <cell r="J3005"/>
          <cell r="K3005"/>
        </row>
        <row r="3006">
          <cell r="B3006"/>
          <cell r="C3006"/>
          <cell r="D3006"/>
          <cell r="E3006"/>
          <cell r="F3006"/>
          <cell r="G3006"/>
          <cell r="H3006"/>
          <cell r="I3006"/>
          <cell r="J3006"/>
          <cell r="K3006"/>
        </row>
        <row r="3007">
          <cell r="B3007"/>
          <cell r="C3007"/>
          <cell r="D3007"/>
          <cell r="E3007"/>
          <cell r="F3007"/>
          <cell r="G3007"/>
          <cell r="H3007"/>
          <cell r="I3007"/>
          <cell r="J3007"/>
          <cell r="K3007"/>
        </row>
        <row r="3008">
          <cell r="B3008"/>
          <cell r="C3008"/>
          <cell r="D3008"/>
          <cell r="E3008"/>
          <cell r="F3008"/>
          <cell r="G3008"/>
          <cell r="H3008"/>
          <cell r="I3008"/>
          <cell r="J3008"/>
          <cell r="K3008"/>
        </row>
        <row r="3009">
          <cell r="B3009"/>
          <cell r="C3009"/>
          <cell r="D3009"/>
          <cell r="E3009"/>
          <cell r="F3009"/>
          <cell r="G3009"/>
          <cell r="H3009"/>
          <cell r="I3009"/>
          <cell r="J3009"/>
          <cell r="K3009"/>
        </row>
        <row r="3010">
          <cell r="B3010"/>
          <cell r="C3010"/>
          <cell r="D3010"/>
          <cell r="E3010"/>
          <cell r="F3010"/>
          <cell r="G3010"/>
          <cell r="H3010"/>
          <cell r="I3010"/>
          <cell r="J3010"/>
          <cell r="K3010"/>
        </row>
        <row r="3011">
          <cell r="B3011"/>
          <cell r="C3011"/>
          <cell r="D3011"/>
          <cell r="E3011"/>
          <cell r="F3011"/>
          <cell r="G3011"/>
          <cell r="H3011"/>
          <cell r="I3011"/>
          <cell r="J3011"/>
          <cell r="K3011"/>
        </row>
        <row r="3012">
          <cell r="B3012"/>
          <cell r="C3012"/>
          <cell r="D3012"/>
          <cell r="E3012"/>
          <cell r="F3012"/>
          <cell r="G3012"/>
          <cell r="H3012"/>
          <cell r="I3012"/>
          <cell r="J3012"/>
          <cell r="K3012"/>
        </row>
        <row r="3013">
          <cell r="B3013"/>
          <cell r="C3013"/>
          <cell r="D3013"/>
          <cell r="E3013"/>
          <cell r="F3013"/>
          <cell r="G3013"/>
          <cell r="H3013"/>
          <cell r="I3013"/>
          <cell r="J3013"/>
          <cell r="K3013"/>
        </row>
        <row r="3014">
          <cell r="B3014"/>
          <cell r="C3014"/>
          <cell r="D3014"/>
          <cell r="E3014"/>
          <cell r="F3014"/>
          <cell r="G3014"/>
          <cell r="H3014"/>
          <cell r="I3014"/>
          <cell r="J3014"/>
          <cell r="K3014"/>
        </row>
        <row r="3015">
          <cell r="B3015"/>
          <cell r="C3015"/>
          <cell r="D3015"/>
          <cell r="E3015"/>
          <cell r="F3015"/>
          <cell r="G3015"/>
          <cell r="H3015"/>
          <cell r="I3015"/>
          <cell r="J3015"/>
          <cell r="K3015"/>
        </row>
        <row r="3016">
          <cell r="B3016"/>
          <cell r="C3016"/>
          <cell r="D3016"/>
          <cell r="E3016"/>
          <cell r="F3016"/>
          <cell r="G3016"/>
          <cell r="H3016"/>
          <cell r="I3016"/>
          <cell r="J3016"/>
          <cell r="K3016"/>
        </row>
        <row r="3017">
          <cell r="B3017"/>
          <cell r="C3017"/>
          <cell r="D3017"/>
          <cell r="E3017"/>
          <cell r="F3017"/>
          <cell r="G3017"/>
          <cell r="H3017"/>
          <cell r="I3017"/>
          <cell r="J3017"/>
          <cell r="K3017"/>
        </row>
        <row r="3018">
          <cell r="B3018"/>
          <cell r="C3018"/>
          <cell r="D3018"/>
          <cell r="E3018"/>
          <cell r="F3018"/>
          <cell r="G3018"/>
          <cell r="H3018"/>
          <cell r="I3018"/>
          <cell r="J3018"/>
          <cell r="K3018"/>
        </row>
        <row r="3019">
          <cell r="B3019"/>
          <cell r="C3019"/>
          <cell r="D3019"/>
          <cell r="E3019"/>
          <cell r="F3019"/>
          <cell r="G3019"/>
          <cell r="H3019"/>
          <cell r="I3019"/>
          <cell r="J3019"/>
          <cell r="K3019"/>
        </row>
        <row r="3020">
          <cell r="B3020"/>
          <cell r="C3020"/>
          <cell r="D3020"/>
          <cell r="E3020"/>
          <cell r="F3020"/>
          <cell r="G3020"/>
          <cell r="H3020"/>
          <cell r="I3020"/>
          <cell r="J3020"/>
          <cell r="K3020"/>
        </row>
        <row r="3021">
          <cell r="B3021"/>
          <cell r="C3021"/>
          <cell r="D3021"/>
          <cell r="E3021"/>
          <cell r="F3021"/>
          <cell r="G3021"/>
          <cell r="H3021"/>
          <cell r="I3021"/>
          <cell r="J3021"/>
          <cell r="K3021"/>
        </row>
        <row r="3022">
          <cell r="B3022"/>
          <cell r="C3022"/>
          <cell r="D3022"/>
          <cell r="E3022"/>
          <cell r="F3022"/>
          <cell r="G3022"/>
          <cell r="H3022"/>
          <cell r="I3022"/>
          <cell r="J3022"/>
          <cell r="K3022"/>
        </row>
        <row r="3023">
          <cell r="B3023"/>
          <cell r="C3023"/>
          <cell r="D3023"/>
          <cell r="E3023"/>
          <cell r="F3023"/>
          <cell r="G3023"/>
          <cell r="H3023"/>
          <cell r="I3023"/>
          <cell r="J3023"/>
          <cell r="K3023"/>
        </row>
        <row r="3024">
          <cell r="B3024"/>
          <cell r="C3024"/>
          <cell r="D3024"/>
          <cell r="E3024"/>
          <cell r="F3024"/>
          <cell r="G3024"/>
          <cell r="H3024"/>
          <cell r="I3024"/>
          <cell r="J3024"/>
          <cell r="K3024"/>
        </row>
        <row r="3025">
          <cell r="B3025"/>
          <cell r="C3025"/>
          <cell r="D3025"/>
          <cell r="E3025"/>
          <cell r="F3025"/>
          <cell r="G3025"/>
          <cell r="H3025"/>
          <cell r="I3025"/>
          <cell r="J3025"/>
          <cell r="K3025"/>
        </row>
        <row r="3026">
          <cell r="B3026"/>
          <cell r="C3026"/>
          <cell r="D3026"/>
          <cell r="E3026"/>
          <cell r="F3026"/>
          <cell r="G3026"/>
          <cell r="H3026"/>
          <cell r="I3026"/>
          <cell r="J3026"/>
          <cell r="K3026"/>
        </row>
        <row r="3027">
          <cell r="B3027"/>
          <cell r="C3027"/>
          <cell r="D3027"/>
          <cell r="E3027"/>
          <cell r="F3027"/>
          <cell r="G3027"/>
          <cell r="H3027"/>
          <cell r="I3027"/>
          <cell r="J3027"/>
          <cell r="K3027"/>
        </row>
        <row r="3028">
          <cell r="B3028"/>
          <cell r="C3028"/>
          <cell r="D3028"/>
          <cell r="E3028"/>
          <cell r="F3028"/>
          <cell r="G3028"/>
          <cell r="H3028"/>
          <cell r="I3028"/>
          <cell r="J3028"/>
          <cell r="K3028"/>
        </row>
        <row r="3029">
          <cell r="B3029"/>
          <cell r="C3029"/>
          <cell r="D3029"/>
          <cell r="E3029"/>
          <cell r="F3029"/>
          <cell r="G3029"/>
          <cell r="H3029"/>
          <cell r="I3029"/>
          <cell r="J3029"/>
          <cell r="K3029"/>
        </row>
        <row r="3030">
          <cell r="B3030"/>
          <cell r="C3030"/>
          <cell r="D3030"/>
          <cell r="E3030"/>
          <cell r="F3030"/>
          <cell r="G3030"/>
          <cell r="H3030"/>
          <cell r="I3030"/>
          <cell r="J3030"/>
          <cell r="K3030"/>
        </row>
        <row r="3031">
          <cell r="B3031"/>
          <cell r="C3031"/>
          <cell r="D3031"/>
          <cell r="E3031"/>
          <cell r="F3031"/>
          <cell r="G3031"/>
          <cell r="H3031"/>
          <cell r="I3031"/>
          <cell r="J3031"/>
          <cell r="K3031"/>
        </row>
        <row r="3032">
          <cell r="B3032"/>
          <cell r="C3032"/>
          <cell r="D3032"/>
          <cell r="E3032"/>
          <cell r="F3032"/>
          <cell r="G3032"/>
          <cell r="H3032"/>
          <cell r="I3032"/>
          <cell r="J3032"/>
          <cell r="K3032"/>
        </row>
        <row r="3033">
          <cell r="B3033"/>
          <cell r="C3033"/>
          <cell r="D3033"/>
          <cell r="E3033"/>
          <cell r="F3033"/>
          <cell r="G3033"/>
          <cell r="H3033"/>
          <cell r="I3033"/>
          <cell r="J3033"/>
          <cell r="K3033"/>
        </row>
        <row r="3034">
          <cell r="B3034"/>
          <cell r="C3034"/>
          <cell r="D3034"/>
          <cell r="E3034"/>
          <cell r="F3034"/>
          <cell r="G3034"/>
          <cell r="H3034"/>
          <cell r="I3034"/>
          <cell r="J3034"/>
          <cell r="K3034"/>
        </row>
        <row r="3035">
          <cell r="B3035"/>
          <cell r="C3035"/>
          <cell r="D3035"/>
          <cell r="E3035"/>
          <cell r="F3035"/>
          <cell r="G3035"/>
          <cell r="H3035"/>
          <cell r="I3035"/>
          <cell r="J3035"/>
          <cell r="K3035"/>
        </row>
        <row r="3036">
          <cell r="B3036"/>
          <cell r="C3036"/>
          <cell r="D3036"/>
          <cell r="E3036"/>
          <cell r="F3036"/>
          <cell r="G3036"/>
          <cell r="H3036"/>
          <cell r="I3036"/>
          <cell r="J3036"/>
          <cell r="K3036"/>
        </row>
        <row r="3037">
          <cell r="B3037"/>
          <cell r="C3037"/>
          <cell r="D3037"/>
          <cell r="E3037"/>
          <cell r="F3037"/>
          <cell r="G3037"/>
          <cell r="H3037"/>
          <cell r="I3037"/>
          <cell r="J3037"/>
          <cell r="K3037"/>
        </row>
        <row r="3038">
          <cell r="B3038"/>
          <cell r="C3038"/>
          <cell r="D3038"/>
          <cell r="E3038"/>
          <cell r="F3038"/>
          <cell r="G3038"/>
          <cell r="H3038"/>
          <cell r="I3038"/>
          <cell r="J3038"/>
          <cell r="K3038"/>
        </row>
        <row r="3039">
          <cell r="B3039"/>
          <cell r="C3039"/>
          <cell r="D3039"/>
          <cell r="E3039"/>
          <cell r="F3039"/>
          <cell r="G3039"/>
          <cell r="H3039"/>
          <cell r="I3039"/>
          <cell r="J3039"/>
          <cell r="K3039"/>
        </row>
        <row r="3040">
          <cell r="B3040"/>
          <cell r="C3040"/>
          <cell r="D3040"/>
          <cell r="E3040"/>
          <cell r="F3040"/>
          <cell r="G3040"/>
          <cell r="H3040"/>
          <cell r="I3040"/>
          <cell r="J3040"/>
          <cell r="K3040"/>
        </row>
        <row r="3041">
          <cell r="B3041"/>
          <cell r="C3041"/>
          <cell r="D3041"/>
          <cell r="E3041"/>
          <cell r="F3041"/>
          <cell r="G3041"/>
          <cell r="H3041"/>
          <cell r="I3041"/>
          <cell r="J3041"/>
          <cell r="K3041"/>
        </row>
        <row r="3042">
          <cell r="B3042"/>
          <cell r="C3042"/>
          <cell r="D3042"/>
          <cell r="E3042"/>
          <cell r="F3042"/>
          <cell r="G3042"/>
          <cell r="H3042"/>
          <cell r="I3042"/>
          <cell r="J3042"/>
          <cell r="K3042"/>
        </row>
        <row r="3043">
          <cell r="B3043"/>
          <cell r="C3043"/>
          <cell r="D3043"/>
          <cell r="E3043"/>
          <cell r="F3043"/>
          <cell r="G3043"/>
          <cell r="H3043"/>
          <cell r="I3043"/>
          <cell r="J3043"/>
          <cell r="K3043"/>
        </row>
        <row r="3044">
          <cell r="B3044"/>
          <cell r="C3044"/>
          <cell r="D3044"/>
          <cell r="E3044"/>
          <cell r="F3044"/>
          <cell r="G3044"/>
          <cell r="H3044"/>
          <cell r="I3044"/>
          <cell r="J3044"/>
          <cell r="K3044"/>
        </row>
        <row r="3045">
          <cell r="B3045"/>
          <cell r="C3045"/>
          <cell r="D3045"/>
          <cell r="E3045"/>
          <cell r="F3045"/>
          <cell r="G3045"/>
          <cell r="H3045"/>
          <cell r="I3045"/>
          <cell r="J3045"/>
          <cell r="K3045"/>
        </row>
        <row r="3046">
          <cell r="B3046"/>
          <cell r="C3046"/>
          <cell r="D3046"/>
          <cell r="E3046"/>
          <cell r="F3046"/>
          <cell r="G3046"/>
          <cell r="H3046"/>
          <cell r="I3046"/>
          <cell r="J3046"/>
          <cell r="K3046"/>
        </row>
        <row r="3047">
          <cell r="B3047"/>
          <cell r="C3047"/>
          <cell r="D3047"/>
          <cell r="E3047"/>
          <cell r="F3047"/>
          <cell r="G3047"/>
          <cell r="H3047"/>
          <cell r="I3047"/>
          <cell r="J3047"/>
          <cell r="K3047"/>
        </row>
        <row r="3048">
          <cell r="B3048"/>
          <cell r="C3048"/>
          <cell r="D3048"/>
          <cell r="E3048"/>
          <cell r="F3048"/>
          <cell r="G3048"/>
          <cell r="H3048"/>
          <cell r="I3048"/>
          <cell r="J3048"/>
          <cell r="K3048"/>
        </row>
        <row r="3049">
          <cell r="B3049"/>
          <cell r="C3049"/>
          <cell r="D3049"/>
          <cell r="E3049"/>
          <cell r="F3049"/>
          <cell r="G3049"/>
          <cell r="H3049"/>
          <cell r="I3049"/>
          <cell r="J3049"/>
          <cell r="K3049"/>
        </row>
        <row r="3050">
          <cell r="B3050"/>
          <cell r="C3050"/>
          <cell r="D3050"/>
          <cell r="E3050"/>
          <cell r="F3050"/>
          <cell r="G3050"/>
          <cell r="H3050"/>
          <cell r="I3050"/>
          <cell r="J3050"/>
          <cell r="K3050"/>
        </row>
        <row r="3051">
          <cell r="B3051"/>
          <cell r="C3051"/>
          <cell r="D3051"/>
          <cell r="E3051"/>
          <cell r="F3051"/>
          <cell r="G3051"/>
          <cell r="H3051"/>
          <cell r="I3051"/>
          <cell r="J3051"/>
          <cell r="K3051"/>
        </row>
        <row r="3052">
          <cell r="B3052"/>
          <cell r="C3052"/>
          <cell r="D3052"/>
          <cell r="E3052"/>
          <cell r="F3052"/>
          <cell r="G3052"/>
          <cell r="H3052"/>
          <cell r="I3052"/>
          <cell r="J3052"/>
          <cell r="K3052"/>
        </row>
        <row r="3053">
          <cell r="B3053"/>
          <cell r="C3053"/>
          <cell r="D3053"/>
          <cell r="E3053"/>
          <cell r="F3053"/>
          <cell r="G3053"/>
          <cell r="H3053"/>
          <cell r="I3053"/>
          <cell r="J3053"/>
          <cell r="K3053"/>
        </row>
        <row r="3054">
          <cell r="B3054"/>
          <cell r="C3054"/>
          <cell r="D3054"/>
          <cell r="E3054"/>
          <cell r="F3054"/>
          <cell r="G3054"/>
          <cell r="H3054"/>
          <cell r="I3054"/>
          <cell r="J3054"/>
          <cell r="K3054"/>
        </row>
        <row r="3055">
          <cell r="B3055"/>
          <cell r="C3055"/>
          <cell r="D3055"/>
          <cell r="E3055"/>
          <cell r="F3055"/>
          <cell r="G3055"/>
          <cell r="H3055"/>
          <cell r="I3055"/>
          <cell r="J3055"/>
          <cell r="K3055"/>
        </row>
        <row r="3056">
          <cell r="B3056"/>
          <cell r="C3056"/>
          <cell r="D3056"/>
          <cell r="E3056"/>
          <cell r="F3056"/>
          <cell r="G3056"/>
          <cell r="H3056"/>
          <cell r="I3056"/>
          <cell r="J3056"/>
          <cell r="K3056"/>
        </row>
        <row r="3057">
          <cell r="B3057"/>
          <cell r="C3057"/>
          <cell r="D3057"/>
          <cell r="E3057"/>
          <cell r="F3057"/>
          <cell r="G3057"/>
          <cell r="H3057"/>
          <cell r="I3057"/>
          <cell r="J3057"/>
          <cell r="K3057"/>
        </row>
        <row r="3058">
          <cell r="B3058"/>
          <cell r="C3058"/>
          <cell r="D3058"/>
          <cell r="E3058"/>
          <cell r="F3058"/>
          <cell r="G3058"/>
          <cell r="H3058"/>
          <cell r="I3058"/>
          <cell r="J3058"/>
          <cell r="K3058"/>
        </row>
        <row r="3059">
          <cell r="B3059"/>
          <cell r="C3059"/>
          <cell r="D3059"/>
          <cell r="E3059"/>
          <cell r="F3059"/>
          <cell r="G3059"/>
          <cell r="H3059"/>
          <cell r="I3059"/>
          <cell r="J3059"/>
          <cell r="K3059"/>
        </row>
        <row r="3060">
          <cell r="B3060"/>
          <cell r="C3060"/>
          <cell r="D3060"/>
          <cell r="E3060"/>
          <cell r="F3060"/>
          <cell r="G3060"/>
          <cell r="H3060"/>
          <cell r="I3060"/>
          <cell r="J3060"/>
          <cell r="K3060"/>
        </row>
        <row r="3061">
          <cell r="B3061"/>
          <cell r="C3061"/>
          <cell r="D3061"/>
          <cell r="E3061"/>
          <cell r="F3061"/>
          <cell r="G3061"/>
          <cell r="H3061"/>
          <cell r="I3061"/>
          <cell r="J3061"/>
          <cell r="K3061"/>
        </row>
        <row r="3062">
          <cell r="B3062"/>
          <cell r="C3062"/>
          <cell r="D3062"/>
          <cell r="E3062"/>
          <cell r="F3062"/>
          <cell r="G3062"/>
          <cell r="H3062"/>
          <cell r="I3062"/>
          <cell r="J3062"/>
          <cell r="K3062"/>
        </row>
        <row r="3063">
          <cell r="B3063"/>
          <cell r="C3063"/>
          <cell r="D3063"/>
          <cell r="E3063"/>
          <cell r="F3063"/>
          <cell r="G3063"/>
          <cell r="H3063"/>
          <cell r="I3063"/>
          <cell r="J3063"/>
          <cell r="K3063"/>
        </row>
        <row r="3064">
          <cell r="B3064"/>
          <cell r="C3064"/>
          <cell r="D3064"/>
          <cell r="E3064"/>
          <cell r="F3064"/>
          <cell r="G3064"/>
          <cell r="H3064"/>
          <cell r="I3064"/>
          <cell r="J3064"/>
          <cell r="K3064"/>
        </row>
        <row r="3065">
          <cell r="B3065"/>
          <cell r="C3065"/>
          <cell r="D3065"/>
          <cell r="E3065"/>
          <cell r="F3065"/>
          <cell r="G3065"/>
          <cell r="H3065"/>
          <cell r="I3065"/>
          <cell r="J3065"/>
          <cell r="K3065"/>
        </row>
        <row r="3066">
          <cell r="B3066"/>
          <cell r="C3066"/>
          <cell r="D3066"/>
          <cell r="E3066"/>
          <cell r="F3066"/>
          <cell r="G3066"/>
          <cell r="H3066"/>
          <cell r="I3066"/>
          <cell r="J3066"/>
          <cell r="K3066"/>
        </row>
        <row r="3067">
          <cell r="B3067"/>
          <cell r="C3067"/>
          <cell r="D3067"/>
          <cell r="E3067"/>
          <cell r="F3067"/>
          <cell r="G3067"/>
          <cell r="H3067"/>
          <cell r="I3067"/>
          <cell r="J3067"/>
          <cell r="K3067"/>
        </row>
        <row r="3068">
          <cell r="B3068"/>
          <cell r="C3068"/>
          <cell r="D3068"/>
          <cell r="E3068"/>
          <cell r="F3068"/>
          <cell r="G3068"/>
          <cell r="H3068"/>
          <cell r="I3068"/>
          <cell r="J3068"/>
          <cell r="K3068"/>
        </row>
        <row r="3069">
          <cell r="B3069"/>
          <cell r="C3069"/>
          <cell r="D3069"/>
          <cell r="E3069"/>
          <cell r="F3069"/>
          <cell r="G3069"/>
          <cell r="H3069"/>
          <cell r="I3069"/>
          <cell r="J3069"/>
          <cell r="K3069"/>
        </row>
        <row r="3070">
          <cell r="B3070"/>
          <cell r="C3070"/>
          <cell r="D3070"/>
          <cell r="E3070"/>
          <cell r="F3070"/>
          <cell r="G3070"/>
          <cell r="H3070"/>
          <cell r="I3070"/>
          <cell r="J3070"/>
          <cell r="K3070"/>
        </row>
        <row r="3071">
          <cell r="B3071"/>
          <cell r="C3071"/>
          <cell r="D3071"/>
          <cell r="E3071"/>
          <cell r="F3071"/>
          <cell r="G3071"/>
          <cell r="H3071"/>
          <cell r="I3071"/>
          <cell r="J3071"/>
          <cell r="K3071"/>
        </row>
        <row r="3072">
          <cell r="B3072"/>
          <cell r="C3072"/>
          <cell r="D3072"/>
          <cell r="E3072"/>
          <cell r="F3072"/>
          <cell r="G3072"/>
          <cell r="H3072"/>
          <cell r="I3072"/>
          <cell r="J3072"/>
          <cell r="K3072"/>
        </row>
        <row r="3073">
          <cell r="B3073"/>
          <cell r="C3073"/>
          <cell r="D3073"/>
          <cell r="E3073"/>
          <cell r="F3073"/>
          <cell r="G3073"/>
          <cell r="H3073"/>
          <cell r="I3073"/>
          <cell r="J3073"/>
          <cell r="K3073"/>
        </row>
        <row r="3074">
          <cell r="B3074"/>
          <cell r="C3074"/>
          <cell r="D3074"/>
          <cell r="E3074"/>
          <cell r="F3074"/>
          <cell r="G3074"/>
          <cell r="H3074"/>
          <cell r="I3074"/>
          <cell r="J3074"/>
          <cell r="K3074"/>
        </row>
        <row r="3075">
          <cell r="B3075"/>
          <cell r="C3075"/>
          <cell r="D3075"/>
          <cell r="E3075"/>
          <cell r="F3075"/>
          <cell r="G3075"/>
          <cell r="H3075"/>
          <cell r="I3075"/>
          <cell r="J3075"/>
          <cell r="K3075"/>
        </row>
        <row r="3076">
          <cell r="B3076"/>
          <cell r="C3076"/>
          <cell r="D3076"/>
          <cell r="E3076"/>
          <cell r="F3076"/>
          <cell r="G3076"/>
          <cell r="H3076"/>
          <cell r="I3076"/>
          <cell r="J3076"/>
          <cell r="K3076"/>
        </row>
        <row r="3077">
          <cell r="B3077"/>
          <cell r="C3077"/>
          <cell r="D3077"/>
          <cell r="E3077"/>
          <cell r="F3077"/>
          <cell r="G3077"/>
          <cell r="H3077"/>
          <cell r="I3077"/>
          <cell r="J3077"/>
          <cell r="K3077"/>
        </row>
        <row r="3078">
          <cell r="B3078"/>
          <cell r="C3078"/>
          <cell r="D3078"/>
          <cell r="E3078"/>
          <cell r="F3078"/>
          <cell r="G3078"/>
          <cell r="H3078"/>
          <cell r="I3078"/>
          <cell r="J3078"/>
          <cell r="K3078"/>
        </row>
        <row r="3079">
          <cell r="B3079"/>
          <cell r="C3079"/>
          <cell r="D3079"/>
          <cell r="E3079"/>
          <cell r="F3079"/>
          <cell r="G3079"/>
          <cell r="H3079"/>
          <cell r="I3079"/>
          <cell r="J3079"/>
          <cell r="K3079"/>
        </row>
        <row r="3080">
          <cell r="B3080"/>
          <cell r="C3080"/>
          <cell r="D3080"/>
          <cell r="E3080"/>
          <cell r="F3080"/>
          <cell r="G3080"/>
          <cell r="H3080"/>
          <cell r="I3080"/>
          <cell r="J3080"/>
          <cell r="K3080"/>
        </row>
        <row r="3081">
          <cell r="B3081"/>
          <cell r="C3081"/>
          <cell r="D3081"/>
          <cell r="E3081"/>
          <cell r="F3081"/>
          <cell r="G3081"/>
          <cell r="H3081"/>
          <cell r="I3081"/>
          <cell r="J3081"/>
          <cell r="K3081"/>
        </row>
        <row r="3082">
          <cell r="B3082"/>
          <cell r="C3082"/>
          <cell r="D3082"/>
          <cell r="E3082"/>
          <cell r="F3082"/>
          <cell r="G3082"/>
          <cell r="H3082"/>
          <cell r="I3082"/>
          <cell r="J3082"/>
          <cell r="K3082"/>
        </row>
        <row r="3083">
          <cell r="B3083"/>
          <cell r="C3083"/>
          <cell r="D3083"/>
          <cell r="E3083"/>
          <cell r="F3083"/>
          <cell r="G3083"/>
          <cell r="H3083"/>
          <cell r="I3083"/>
          <cell r="J3083"/>
          <cell r="K3083"/>
        </row>
        <row r="3084">
          <cell r="B3084"/>
          <cell r="C3084"/>
          <cell r="D3084"/>
          <cell r="E3084"/>
          <cell r="F3084"/>
          <cell r="G3084"/>
          <cell r="H3084"/>
          <cell r="I3084"/>
          <cell r="J3084"/>
          <cell r="K3084"/>
        </row>
        <row r="3085">
          <cell r="B3085"/>
          <cell r="C3085"/>
          <cell r="D3085"/>
          <cell r="E3085"/>
          <cell r="F3085"/>
          <cell r="G3085"/>
          <cell r="H3085"/>
          <cell r="I3085"/>
          <cell r="J3085"/>
          <cell r="K3085"/>
        </row>
        <row r="3086">
          <cell r="B3086"/>
          <cell r="C3086"/>
          <cell r="D3086"/>
          <cell r="E3086"/>
          <cell r="F3086"/>
          <cell r="G3086"/>
          <cell r="H3086"/>
          <cell r="I3086"/>
          <cell r="J3086"/>
          <cell r="K3086"/>
        </row>
        <row r="3087">
          <cell r="B3087"/>
          <cell r="C3087"/>
          <cell r="D3087"/>
          <cell r="E3087"/>
          <cell r="F3087"/>
          <cell r="G3087"/>
          <cell r="H3087"/>
          <cell r="I3087"/>
          <cell r="J3087"/>
          <cell r="K3087"/>
        </row>
        <row r="3088">
          <cell r="B3088"/>
          <cell r="C3088"/>
          <cell r="D3088"/>
          <cell r="E3088"/>
          <cell r="F3088"/>
          <cell r="G3088"/>
          <cell r="H3088"/>
          <cell r="I3088"/>
          <cell r="J3088"/>
          <cell r="K3088"/>
        </row>
        <row r="3089">
          <cell r="B3089"/>
          <cell r="C3089"/>
          <cell r="D3089"/>
          <cell r="E3089"/>
          <cell r="F3089"/>
          <cell r="G3089"/>
          <cell r="H3089"/>
          <cell r="I3089"/>
          <cell r="J3089"/>
          <cell r="K3089"/>
        </row>
        <row r="3090">
          <cell r="B3090"/>
          <cell r="C3090"/>
          <cell r="D3090"/>
          <cell r="E3090"/>
          <cell r="F3090"/>
          <cell r="G3090"/>
          <cell r="H3090"/>
          <cell r="I3090"/>
          <cell r="J3090"/>
          <cell r="K3090"/>
        </row>
        <row r="3091">
          <cell r="B3091"/>
          <cell r="C3091"/>
          <cell r="D3091"/>
          <cell r="E3091"/>
          <cell r="F3091"/>
          <cell r="G3091"/>
          <cell r="H3091"/>
          <cell r="I3091"/>
          <cell r="J3091"/>
          <cell r="K3091"/>
        </row>
        <row r="3092">
          <cell r="B3092"/>
          <cell r="C3092"/>
          <cell r="D3092"/>
          <cell r="E3092"/>
          <cell r="F3092"/>
          <cell r="G3092"/>
          <cell r="H3092"/>
          <cell r="I3092"/>
          <cell r="J3092"/>
          <cell r="K3092"/>
        </row>
        <row r="3093">
          <cell r="B3093"/>
          <cell r="C3093"/>
          <cell r="D3093"/>
          <cell r="E3093"/>
          <cell r="F3093"/>
          <cell r="G3093"/>
          <cell r="H3093"/>
          <cell r="I3093"/>
          <cell r="J3093"/>
          <cell r="K3093"/>
        </row>
        <row r="3094">
          <cell r="B3094"/>
          <cell r="C3094"/>
          <cell r="D3094"/>
          <cell r="E3094"/>
          <cell r="F3094"/>
          <cell r="G3094"/>
          <cell r="H3094"/>
          <cell r="I3094"/>
          <cell r="J3094"/>
          <cell r="K3094"/>
        </row>
        <row r="3095">
          <cell r="B3095"/>
          <cell r="C3095"/>
          <cell r="D3095"/>
          <cell r="E3095"/>
          <cell r="F3095"/>
          <cell r="G3095"/>
          <cell r="H3095"/>
          <cell r="I3095"/>
          <cell r="J3095"/>
          <cell r="K3095"/>
        </row>
        <row r="3096">
          <cell r="B3096"/>
          <cell r="C3096"/>
          <cell r="D3096"/>
          <cell r="E3096"/>
          <cell r="F3096"/>
          <cell r="G3096"/>
          <cell r="H3096"/>
          <cell r="I3096"/>
          <cell r="J3096"/>
          <cell r="K3096"/>
        </row>
        <row r="3097">
          <cell r="B3097"/>
          <cell r="C3097"/>
          <cell r="D3097"/>
          <cell r="E3097"/>
          <cell r="F3097"/>
          <cell r="G3097"/>
          <cell r="H3097"/>
          <cell r="I3097"/>
          <cell r="J3097"/>
          <cell r="K3097"/>
        </row>
        <row r="3098">
          <cell r="B3098"/>
          <cell r="C3098"/>
          <cell r="D3098"/>
          <cell r="E3098"/>
          <cell r="F3098"/>
          <cell r="G3098"/>
          <cell r="H3098"/>
          <cell r="I3098"/>
          <cell r="J3098"/>
          <cell r="K3098"/>
        </row>
        <row r="3099">
          <cell r="B3099"/>
          <cell r="C3099"/>
          <cell r="D3099"/>
          <cell r="E3099"/>
          <cell r="F3099"/>
          <cell r="G3099"/>
          <cell r="H3099"/>
          <cell r="I3099"/>
          <cell r="J3099"/>
          <cell r="K3099"/>
        </row>
        <row r="3100">
          <cell r="B3100"/>
          <cell r="C3100"/>
          <cell r="D3100"/>
          <cell r="E3100"/>
          <cell r="F3100"/>
          <cell r="G3100"/>
          <cell r="H3100"/>
          <cell r="I3100"/>
          <cell r="J3100"/>
          <cell r="K3100"/>
        </row>
        <row r="3101">
          <cell r="B3101"/>
          <cell r="C3101"/>
          <cell r="D3101"/>
          <cell r="E3101"/>
          <cell r="F3101"/>
          <cell r="G3101"/>
          <cell r="H3101"/>
          <cell r="I3101"/>
          <cell r="J3101"/>
          <cell r="K3101"/>
        </row>
        <row r="3102">
          <cell r="B3102"/>
          <cell r="C3102"/>
          <cell r="D3102"/>
          <cell r="E3102"/>
          <cell r="F3102"/>
          <cell r="G3102"/>
          <cell r="H3102"/>
          <cell r="I3102"/>
          <cell r="J3102"/>
          <cell r="K3102"/>
        </row>
        <row r="3103">
          <cell r="B3103"/>
          <cell r="C3103"/>
          <cell r="D3103"/>
          <cell r="E3103"/>
          <cell r="F3103"/>
          <cell r="G3103"/>
          <cell r="H3103"/>
          <cell r="I3103"/>
          <cell r="J3103"/>
          <cell r="K3103"/>
        </row>
        <row r="3104">
          <cell r="B3104"/>
          <cell r="C3104"/>
          <cell r="D3104"/>
          <cell r="E3104"/>
          <cell r="F3104"/>
          <cell r="G3104"/>
          <cell r="H3104"/>
          <cell r="I3104"/>
          <cell r="J3104"/>
          <cell r="K3104"/>
        </row>
        <row r="3105">
          <cell r="B3105"/>
          <cell r="C3105"/>
          <cell r="D3105"/>
          <cell r="E3105"/>
          <cell r="F3105"/>
          <cell r="G3105"/>
          <cell r="H3105"/>
          <cell r="I3105"/>
          <cell r="J3105"/>
          <cell r="K3105"/>
        </row>
        <row r="3106">
          <cell r="B3106"/>
          <cell r="C3106"/>
          <cell r="D3106"/>
          <cell r="E3106"/>
          <cell r="F3106"/>
          <cell r="G3106"/>
          <cell r="H3106"/>
          <cell r="I3106"/>
          <cell r="J3106"/>
          <cell r="K3106"/>
        </row>
        <row r="3107">
          <cell r="B3107"/>
          <cell r="C3107"/>
          <cell r="D3107"/>
          <cell r="E3107"/>
          <cell r="F3107"/>
          <cell r="G3107"/>
          <cell r="H3107"/>
          <cell r="I3107"/>
          <cell r="J3107"/>
          <cell r="K3107"/>
        </row>
        <row r="3108">
          <cell r="B3108"/>
          <cell r="C3108"/>
          <cell r="D3108"/>
          <cell r="E3108"/>
          <cell r="F3108"/>
          <cell r="G3108"/>
          <cell r="H3108"/>
          <cell r="I3108"/>
          <cell r="J3108"/>
          <cell r="K3108"/>
        </row>
        <row r="3109">
          <cell r="B3109"/>
          <cell r="C3109"/>
          <cell r="D3109"/>
          <cell r="E3109"/>
          <cell r="F3109"/>
          <cell r="G3109"/>
          <cell r="H3109"/>
          <cell r="I3109"/>
          <cell r="J3109"/>
          <cell r="K3109"/>
        </row>
        <row r="3110">
          <cell r="B3110"/>
          <cell r="C3110"/>
          <cell r="D3110"/>
          <cell r="E3110"/>
          <cell r="F3110"/>
          <cell r="G3110"/>
          <cell r="H3110"/>
          <cell r="I3110"/>
          <cell r="J3110"/>
          <cell r="K3110"/>
        </row>
        <row r="3111">
          <cell r="B3111"/>
          <cell r="C3111"/>
          <cell r="D3111"/>
          <cell r="E3111"/>
          <cell r="F3111"/>
          <cell r="G3111"/>
          <cell r="H3111"/>
          <cell r="I3111"/>
          <cell r="J3111"/>
          <cell r="K3111"/>
        </row>
        <row r="3112">
          <cell r="B3112"/>
          <cell r="C3112"/>
          <cell r="D3112"/>
          <cell r="E3112"/>
          <cell r="F3112"/>
          <cell r="G3112"/>
          <cell r="H3112"/>
          <cell r="I3112"/>
          <cell r="J3112"/>
          <cell r="K3112"/>
        </row>
        <row r="3113">
          <cell r="B3113"/>
          <cell r="C3113"/>
          <cell r="D3113"/>
          <cell r="E3113"/>
          <cell r="F3113"/>
          <cell r="G3113"/>
          <cell r="H3113"/>
          <cell r="I3113"/>
          <cell r="J3113"/>
          <cell r="K3113"/>
        </row>
        <row r="3114">
          <cell r="B3114"/>
          <cell r="C3114"/>
          <cell r="D3114"/>
          <cell r="E3114"/>
          <cell r="F3114"/>
          <cell r="G3114"/>
          <cell r="H3114"/>
          <cell r="I3114"/>
          <cell r="J3114"/>
          <cell r="K3114"/>
        </row>
        <row r="3115">
          <cell r="B3115"/>
          <cell r="C3115"/>
          <cell r="D3115"/>
          <cell r="E3115"/>
          <cell r="F3115"/>
          <cell r="G3115"/>
          <cell r="H3115"/>
          <cell r="I3115"/>
          <cell r="J3115"/>
          <cell r="K3115"/>
        </row>
        <row r="3116">
          <cell r="B3116"/>
          <cell r="C3116"/>
          <cell r="D3116"/>
          <cell r="E3116"/>
          <cell r="F3116"/>
          <cell r="G3116"/>
          <cell r="H3116"/>
          <cell r="I3116"/>
          <cell r="J3116"/>
          <cell r="K3116"/>
        </row>
        <row r="3117">
          <cell r="B3117"/>
          <cell r="C3117"/>
          <cell r="D3117"/>
          <cell r="E3117"/>
          <cell r="F3117"/>
          <cell r="G3117"/>
          <cell r="H3117"/>
          <cell r="I3117"/>
          <cell r="J3117"/>
          <cell r="K3117"/>
        </row>
        <row r="3118">
          <cell r="B3118"/>
          <cell r="C3118"/>
          <cell r="D3118"/>
          <cell r="E3118"/>
          <cell r="F3118"/>
          <cell r="G3118"/>
          <cell r="H3118"/>
          <cell r="I3118"/>
          <cell r="J3118"/>
          <cell r="K3118"/>
        </row>
        <row r="3119">
          <cell r="B3119"/>
          <cell r="C3119"/>
          <cell r="D3119"/>
          <cell r="E3119"/>
          <cell r="F3119"/>
          <cell r="G3119"/>
          <cell r="H3119"/>
          <cell r="I3119"/>
          <cell r="J3119"/>
          <cell r="K3119"/>
        </row>
        <row r="3120">
          <cell r="B3120"/>
          <cell r="C3120"/>
          <cell r="D3120"/>
          <cell r="E3120"/>
          <cell r="F3120"/>
          <cell r="G3120"/>
          <cell r="H3120"/>
          <cell r="I3120"/>
          <cell r="J3120"/>
          <cell r="K3120"/>
        </row>
        <row r="3121">
          <cell r="B3121"/>
          <cell r="C3121"/>
          <cell r="D3121"/>
          <cell r="E3121"/>
          <cell r="F3121"/>
          <cell r="G3121"/>
          <cell r="H3121"/>
          <cell r="I3121"/>
          <cell r="J3121"/>
          <cell r="K3121"/>
        </row>
        <row r="3122">
          <cell r="B3122"/>
          <cell r="C3122"/>
          <cell r="D3122"/>
          <cell r="E3122"/>
          <cell r="F3122"/>
          <cell r="G3122"/>
          <cell r="H3122"/>
          <cell r="I3122"/>
          <cell r="J3122"/>
          <cell r="K3122"/>
        </row>
        <row r="3123">
          <cell r="B3123"/>
          <cell r="C3123"/>
          <cell r="D3123"/>
          <cell r="E3123"/>
          <cell r="F3123"/>
          <cell r="G3123"/>
          <cell r="H3123"/>
          <cell r="I3123"/>
          <cell r="J3123"/>
          <cell r="K3123"/>
        </row>
        <row r="3124">
          <cell r="B3124"/>
          <cell r="C3124"/>
          <cell r="D3124"/>
          <cell r="E3124"/>
          <cell r="F3124"/>
          <cell r="G3124"/>
          <cell r="H3124"/>
          <cell r="I3124"/>
          <cell r="J3124"/>
          <cell r="K3124"/>
        </row>
        <row r="3125">
          <cell r="B3125"/>
          <cell r="C3125"/>
          <cell r="D3125"/>
          <cell r="E3125"/>
          <cell r="F3125"/>
          <cell r="G3125"/>
          <cell r="H3125"/>
          <cell r="I3125"/>
          <cell r="J3125"/>
          <cell r="K3125"/>
        </row>
        <row r="3126">
          <cell r="B3126"/>
          <cell r="C3126"/>
          <cell r="D3126"/>
          <cell r="E3126"/>
          <cell r="F3126"/>
          <cell r="G3126"/>
          <cell r="H3126"/>
          <cell r="I3126"/>
          <cell r="J3126"/>
          <cell r="K3126"/>
        </row>
        <row r="3127">
          <cell r="B3127"/>
          <cell r="C3127"/>
          <cell r="D3127"/>
          <cell r="E3127"/>
          <cell r="F3127"/>
          <cell r="G3127"/>
          <cell r="H3127"/>
          <cell r="I3127"/>
          <cell r="J3127"/>
          <cell r="K3127"/>
        </row>
        <row r="3128">
          <cell r="B3128"/>
          <cell r="C3128"/>
          <cell r="D3128"/>
          <cell r="E3128"/>
          <cell r="F3128"/>
          <cell r="G3128"/>
          <cell r="H3128"/>
          <cell r="I3128"/>
          <cell r="J3128"/>
          <cell r="K3128"/>
        </row>
        <row r="3129">
          <cell r="B3129"/>
          <cell r="C3129"/>
          <cell r="D3129"/>
          <cell r="E3129"/>
          <cell r="F3129"/>
          <cell r="G3129"/>
          <cell r="H3129"/>
          <cell r="I3129"/>
          <cell r="J3129"/>
          <cell r="K3129"/>
        </row>
        <row r="3130">
          <cell r="B3130"/>
          <cell r="C3130"/>
          <cell r="D3130"/>
          <cell r="E3130"/>
          <cell r="F3130"/>
          <cell r="G3130"/>
          <cell r="H3130"/>
          <cell r="I3130"/>
          <cell r="J3130"/>
          <cell r="K3130"/>
        </row>
        <row r="3131">
          <cell r="B3131"/>
          <cell r="C3131"/>
          <cell r="D3131"/>
          <cell r="E3131"/>
          <cell r="F3131"/>
          <cell r="G3131"/>
          <cell r="H3131"/>
          <cell r="I3131"/>
          <cell r="J3131"/>
          <cell r="K3131"/>
        </row>
        <row r="3132">
          <cell r="B3132"/>
          <cell r="C3132"/>
          <cell r="D3132"/>
          <cell r="E3132"/>
          <cell r="F3132"/>
          <cell r="G3132"/>
          <cell r="H3132"/>
          <cell r="I3132"/>
          <cell r="J3132"/>
          <cell r="K3132"/>
        </row>
        <row r="3133">
          <cell r="B3133"/>
          <cell r="C3133"/>
          <cell r="D3133"/>
          <cell r="E3133"/>
          <cell r="F3133"/>
          <cell r="G3133"/>
          <cell r="H3133"/>
          <cell r="I3133"/>
          <cell r="J3133"/>
          <cell r="K3133"/>
        </row>
        <row r="3134">
          <cell r="B3134"/>
          <cell r="C3134"/>
          <cell r="D3134"/>
          <cell r="E3134"/>
          <cell r="F3134"/>
          <cell r="G3134"/>
          <cell r="H3134"/>
          <cell r="I3134"/>
          <cell r="J3134"/>
          <cell r="K3134"/>
        </row>
        <row r="3135">
          <cell r="B3135"/>
          <cell r="C3135"/>
          <cell r="D3135"/>
          <cell r="E3135"/>
          <cell r="F3135"/>
          <cell r="G3135"/>
          <cell r="H3135"/>
          <cell r="I3135"/>
          <cell r="J3135"/>
          <cell r="K3135"/>
        </row>
        <row r="3136">
          <cell r="B3136"/>
          <cell r="C3136"/>
          <cell r="D3136"/>
          <cell r="E3136"/>
          <cell r="F3136"/>
          <cell r="G3136"/>
          <cell r="H3136"/>
          <cell r="I3136"/>
          <cell r="J3136"/>
          <cell r="K3136"/>
        </row>
        <row r="3137">
          <cell r="B3137"/>
          <cell r="C3137"/>
          <cell r="D3137"/>
          <cell r="E3137"/>
          <cell r="F3137"/>
          <cell r="G3137"/>
          <cell r="H3137"/>
          <cell r="I3137"/>
          <cell r="J3137"/>
          <cell r="K3137"/>
        </row>
        <row r="3138">
          <cell r="B3138"/>
          <cell r="C3138"/>
          <cell r="D3138"/>
          <cell r="E3138"/>
          <cell r="F3138"/>
          <cell r="G3138"/>
          <cell r="H3138"/>
          <cell r="I3138"/>
          <cell r="J3138"/>
          <cell r="K3138"/>
        </row>
        <row r="3139">
          <cell r="B3139"/>
          <cell r="C3139"/>
          <cell r="D3139"/>
          <cell r="E3139"/>
          <cell r="F3139"/>
          <cell r="G3139"/>
          <cell r="H3139"/>
          <cell r="I3139"/>
          <cell r="J3139"/>
          <cell r="K3139"/>
        </row>
        <row r="3140">
          <cell r="B3140"/>
          <cell r="C3140"/>
          <cell r="D3140"/>
          <cell r="E3140"/>
          <cell r="F3140"/>
          <cell r="G3140"/>
          <cell r="H3140"/>
          <cell r="I3140"/>
          <cell r="J3140"/>
          <cell r="K3140"/>
        </row>
        <row r="3141">
          <cell r="B3141"/>
          <cell r="C3141"/>
          <cell r="D3141"/>
          <cell r="E3141"/>
          <cell r="F3141"/>
          <cell r="G3141"/>
          <cell r="H3141"/>
          <cell r="I3141"/>
          <cell r="J3141"/>
          <cell r="K3141"/>
        </row>
        <row r="3142">
          <cell r="B3142"/>
          <cell r="C3142"/>
          <cell r="D3142"/>
          <cell r="E3142"/>
          <cell r="F3142"/>
          <cell r="G3142"/>
          <cell r="H3142"/>
          <cell r="I3142"/>
          <cell r="J3142"/>
          <cell r="K3142"/>
        </row>
        <row r="3143">
          <cell r="B3143"/>
          <cell r="C3143"/>
          <cell r="D3143"/>
          <cell r="E3143"/>
          <cell r="F3143"/>
          <cell r="G3143"/>
          <cell r="H3143"/>
          <cell r="I3143"/>
          <cell r="J3143"/>
          <cell r="K3143"/>
        </row>
        <row r="3144">
          <cell r="B3144"/>
          <cell r="C3144"/>
          <cell r="D3144"/>
          <cell r="E3144"/>
          <cell r="F3144"/>
          <cell r="G3144"/>
          <cell r="H3144"/>
          <cell r="I3144"/>
          <cell r="J3144"/>
          <cell r="K3144"/>
        </row>
        <row r="3145">
          <cell r="B3145"/>
          <cell r="C3145"/>
          <cell r="D3145"/>
          <cell r="E3145"/>
          <cell r="F3145"/>
          <cell r="G3145"/>
          <cell r="H3145"/>
          <cell r="I3145"/>
          <cell r="J3145"/>
          <cell r="K3145"/>
        </row>
        <row r="3146">
          <cell r="B3146"/>
          <cell r="C3146"/>
          <cell r="D3146"/>
          <cell r="E3146"/>
          <cell r="F3146"/>
          <cell r="G3146"/>
          <cell r="H3146"/>
          <cell r="I3146"/>
          <cell r="J3146"/>
          <cell r="K3146"/>
        </row>
        <row r="3147">
          <cell r="B3147"/>
          <cell r="C3147"/>
          <cell r="D3147"/>
          <cell r="E3147"/>
          <cell r="F3147"/>
          <cell r="G3147"/>
          <cell r="H3147"/>
          <cell r="I3147"/>
          <cell r="J3147"/>
          <cell r="K3147"/>
        </row>
        <row r="3148">
          <cell r="B3148"/>
          <cell r="C3148"/>
          <cell r="D3148"/>
          <cell r="E3148"/>
          <cell r="F3148"/>
          <cell r="G3148"/>
          <cell r="H3148"/>
          <cell r="I3148"/>
          <cell r="J3148"/>
          <cell r="K3148"/>
        </row>
        <row r="3149">
          <cell r="B3149"/>
          <cell r="C3149"/>
          <cell r="D3149"/>
          <cell r="E3149"/>
          <cell r="F3149"/>
          <cell r="G3149"/>
          <cell r="H3149"/>
          <cell r="I3149"/>
          <cell r="J3149"/>
          <cell r="K3149"/>
        </row>
        <row r="3150">
          <cell r="B3150"/>
          <cell r="C3150"/>
          <cell r="D3150"/>
          <cell r="E3150"/>
          <cell r="F3150"/>
          <cell r="G3150"/>
          <cell r="H3150"/>
          <cell r="I3150"/>
          <cell r="J3150"/>
          <cell r="K3150"/>
        </row>
        <row r="3151">
          <cell r="B3151"/>
          <cell r="C3151"/>
          <cell r="D3151"/>
          <cell r="E3151"/>
          <cell r="F3151"/>
          <cell r="G3151"/>
          <cell r="H3151"/>
          <cell r="I3151"/>
          <cell r="J3151"/>
          <cell r="K3151"/>
        </row>
        <row r="3152">
          <cell r="B3152"/>
          <cell r="C3152"/>
          <cell r="D3152"/>
          <cell r="E3152"/>
          <cell r="F3152"/>
          <cell r="G3152"/>
          <cell r="H3152"/>
          <cell r="I3152"/>
          <cell r="J3152"/>
          <cell r="K3152"/>
        </row>
        <row r="3153">
          <cell r="B3153"/>
          <cell r="C3153"/>
          <cell r="D3153"/>
          <cell r="E3153"/>
          <cell r="F3153"/>
          <cell r="G3153"/>
          <cell r="H3153"/>
          <cell r="I3153"/>
          <cell r="J3153"/>
          <cell r="K3153"/>
        </row>
        <row r="3154">
          <cell r="B3154"/>
          <cell r="C3154"/>
          <cell r="D3154"/>
          <cell r="E3154"/>
          <cell r="F3154"/>
          <cell r="G3154"/>
          <cell r="H3154"/>
          <cell r="I3154"/>
          <cell r="J3154"/>
          <cell r="K3154"/>
        </row>
        <row r="3155">
          <cell r="B3155"/>
          <cell r="C3155"/>
          <cell r="D3155"/>
          <cell r="E3155"/>
          <cell r="F3155"/>
          <cell r="G3155"/>
          <cell r="H3155"/>
          <cell r="I3155"/>
          <cell r="J3155"/>
          <cell r="K3155"/>
        </row>
        <row r="3156">
          <cell r="B3156"/>
          <cell r="C3156"/>
          <cell r="D3156"/>
          <cell r="E3156"/>
          <cell r="F3156"/>
          <cell r="G3156"/>
          <cell r="H3156"/>
          <cell r="I3156"/>
          <cell r="J3156"/>
          <cell r="K3156"/>
        </row>
        <row r="3157">
          <cell r="B3157"/>
          <cell r="C3157"/>
          <cell r="D3157"/>
          <cell r="E3157"/>
          <cell r="F3157"/>
          <cell r="G3157"/>
          <cell r="H3157"/>
          <cell r="I3157"/>
          <cell r="J3157"/>
          <cell r="K3157"/>
        </row>
        <row r="3158">
          <cell r="B3158"/>
          <cell r="C3158"/>
          <cell r="D3158"/>
          <cell r="E3158"/>
          <cell r="F3158"/>
          <cell r="G3158"/>
          <cell r="H3158"/>
          <cell r="I3158"/>
          <cell r="J3158"/>
          <cell r="K3158"/>
        </row>
        <row r="3159">
          <cell r="B3159"/>
          <cell r="C3159"/>
          <cell r="D3159"/>
          <cell r="E3159"/>
          <cell r="F3159"/>
          <cell r="G3159"/>
          <cell r="H3159"/>
          <cell r="I3159"/>
          <cell r="J3159"/>
          <cell r="K3159"/>
        </row>
        <row r="3160">
          <cell r="B3160"/>
          <cell r="C3160"/>
          <cell r="D3160"/>
          <cell r="E3160"/>
          <cell r="F3160"/>
          <cell r="G3160"/>
          <cell r="H3160"/>
          <cell r="I3160"/>
          <cell r="J3160"/>
          <cell r="K3160"/>
        </row>
        <row r="3161">
          <cell r="B3161"/>
          <cell r="C3161"/>
          <cell r="D3161"/>
          <cell r="E3161"/>
          <cell r="F3161"/>
          <cell r="G3161"/>
          <cell r="H3161"/>
          <cell r="I3161"/>
          <cell r="J3161"/>
          <cell r="K3161"/>
        </row>
        <row r="3162">
          <cell r="B3162"/>
          <cell r="C3162"/>
          <cell r="D3162"/>
          <cell r="E3162"/>
          <cell r="F3162"/>
          <cell r="G3162"/>
          <cell r="H3162"/>
          <cell r="I3162"/>
          <cell r="J3162"/>
          <cell r="K3162"/>
        </row>
        <row r="3163">
          <cell r="B3163"/>
          <cell r="C3163"/>
          <cell r="D3163"/>
          <cell r="E3163"/>
          <cell r="F3163"/>
          <cell r="G3163"/>
          <cell r="H3163"/>
          <cell r="I3163"/>
          <cell r="J3163"/>
          <cell r="K3163"/>
        </row>
        <row r="3164">
          <cell r="B3164"/>
          <cell r="C3164"/>
          <cell r="D3164"/>
          <cell r="E3164"/>
          <cell r="F3164"/>
          <cell r="G3164"/>
          <cell r="H3164"/>
          <cell r="I3164"/>
          <cell r="J3164"/>
          <cell r="K3164"/>
        </row>
        <row r="3165">
          <cell r="B3165"/>
          <cell r="C3165"/>
          <cell r="D3165"/>
          <cell r="E3165"/>
          <cell r="F3165"/>
          <cell r="G3165"/>
          <cell r="H3165"/>
          <cell r="I3165"/>
          <cell r="J3165"/>
          <cell r="K3165"/>
        </row>
        <row r="3166">
          <cell r="B3166"/>
          <cell r="C3166"/>
          <cell r="D3166"/>
          <cell r="E3166"/>
          <cell r="F3166"/>
          <cell r="G3166"/>
          <cell r="H3166"/>
          <cell r="I3166"/>
          <cell r="J3166"/>
          <cell r="K3166"/>
        </row>
        <row r="3167">
          <cell r="B3167"/>
          <cell r="C3167"/>
          <cell r="D3167"/>
          <cell r="E3167"/>
          <cell r="F3167"/>
          <cell r="G3167"/>
          <cell r="H3167"/>
          <cell r="I3167"/>
          <cell r="J3167"/>
          <cell r="K3167"/>
        </row>
        <row r="3168">
          <cell r="B3168"/>
          <cell r="C3168"/>
          <cell r="D3168"/>
          <cell r="E3168"/>
          <cell r="F3168"/>
          <cell r="G3168"/>
          <cell r="H3168"/>
          <cell r="I3168"/>
          <cell r="J3168"/>
          <cell r="K3168"/>
        </row>
        <row r="3169">
          <cell r="B3169"/>
          <cell r="C3169"/>
          <cell r="D3169"/>
          <cell r="E3169"/>
          <cell r="F3169"/>
          <cell r="G3169"/>
          <cell r="H3169"/>
          <cell r="I3169"/>
          <cell r="J3169"/>
          <cell r="K3169"/>
        </row>
        <row r="3170">
          <cell r="B3170"/>
          <cell r="C3170"/>
          <cell r="D3170"/>
          <cell r="E3170"/>
          <cell r="F3170"/>
          <cell r="G3170"/>
          <cell r="H3170"/>
          <cell r="I3170"/>
          <cell r="J3170"/>
          <cell r="K3170"/>
        </row>
        <row r="3171">
          <cell r="B3171"/>
          <cell r="C3171"/>
          <cell r="D3171"/>
          <cell r="E3171"/>
          <cell r="F3171"/>
          <cell r="G3171"/>
          <cell r="H3171"/>
          <cell r="I3171"/>
          <cell r="J3171"/>
          <cell r="K3171"/>
        </row>
        <row r="3172">
          <cell r="B3172"/>
          <cell r="C3172"/>
          <cell r="D3172"/>
          <cell r="E3172"/>
          <cell r="F3172"/>
          <cell r="G3172"/>
          <cell r="H3172"/>
          <cell r="I3172"/>
          <cell r="J3172"/>
          <cell r="K3172"/>
        </row>
        <row r="3173">
          <cell r="B3173"/>
          <cell r="C3173"/>
          <cell r="D3173"/>
          <cell r="E3173"/>
          <cell r="F3173"/>
          <cell r="G3173"/>
          <cell r="H3173"/>
          <cell r="I3173"/>
          <cell r="J3173"/>
          <cell r="K3173"/>
        </row>
        <row r="3174">
          <cell r="B3174"/>
          <cell r="C3174"/>
          <cell r="D3174"/>
          <cell r="E3174"/>
          <cell r="F3174"/>
          <cell r="G3174"/>
          <cell r="H3174"/>
          <cell r="I3174"/>
          <cell r="J3174"/>
          <cell r="K3174"/>
        </row>
        <row r="3175">
          <cell r="B3175"/>
          <cell r="C3175"/>
          <cell r="D3175"/>
          <cell r="E3175"/>
          <cell r="F3175"/>
          <cell r="G3175"/>
          <cell r="H3175"/>
          <cell r="I3175"/>
          <cell r="J3175"/>
          <cell r="K3175"/>
        </row>
        <row r="3176">
          <cell r="B3176"/>
          <cell r="C3176"/>
          <cell r="D3176"/>
          <cell r="E3176"/>
          <cell r="F3176"/>
          <cell r="G3176"/>
          <cell r="H3176"/>
          <cell r="I3176"/>
          <cell r="J3176"/>
          <cell r="K3176"/>
        </row>
        <row r="3177">
          <cell r="B3177"/>
          <cell r="C3177"/>
          <cell r="D3177"/>
          <cell r="E3177"/>
          <cell r="F3177"/>
          <cell r="G3177"/>
          <cell r="H3177"/>
          <cell r="I3177"/>
          <cell r="J3177"/>
          <cell r="K3177"/>
        </row>
        <row r="3178">
          <cell r="B3178"/>
          <cell r="C3178"/>
          <cell r="D3178"/>
          <cell r="E3178"/>
          <cell r="F3178"/>
          <cell r="G3178"/>
          <cell r="H3178"/>
          <cell r="I3178"/>
          <cell r="J3178"/>
          <cell r="K3178"/>
        </row>
        <row r="3179">
          <cell r="B3179"/>
          <cell r="C3179"/>
          <cell r="D3179"/>
          <cell r="E3179"/>
          <cell r="F3179"/>
          <cell r="G3179"/>
          <cell r="H3179"/>
          <cell r="I3179"/>
          <cell r="J3179"/>
          <cell r="K3179"/>
        </row>
        <row r="3180">
          <cell r="B3180"/>
          <cell r="C3180"/>
          <cell r="D3180"/>
          <cell r="E3180"/>
          <cell r="F3180"/>
          <cell r="G3180"/>
          <cell r="H3180"/>
          <cell r="I3180"/>
          <cell r="J3180"/>
          <cell r="K3180"/>
        </row>
        <row r="3181">
          <cell r="B3181"/>
          <cell r="C3181"/>
          <cell r="D3181"/>
          <cell r="E3181"/>
          <cell r="F3181"/>
          <cell r="G3181"/>
          <cell r="H3181"/>
          <cell r="I3181"/>
          <cell r="J3181"/>
          <cell r="K3181"/>
        </row>
        <row r="3182">
          <cell r="B3182"/>
          <cell r="C3182"/>
          <cell r="D3182"/>
          <cell r="E3182"/>
          <cell r="F3182"/>
          <cell r="G3182"/>
          <cell r="H3182"/>
          <cell r="I3182"/>
          <cell r="J3182"/>
          <cell r="K3182"/>
        </row>
        <row r="3183">
          <cell r="B3183"/>
          <cell r="C3183"/>
          <cell r="D3183"/>
          <cell r="E3183"/>
          <cell r="F3183"/>
          <cell r="G3183"/>
          <cell r="H3183"/>
          <cell r="I3183"/>
          <cell r="J3183"/>
          <cell r="K3183"/>
        </row>
        <row r="3184">
          <cell r="B3184"/>
          <cell r="C3184"/>
          <cell r="D3184"/>
          <cell r="E3184"/>
          <cell r="F3184"/>
          <cell r="G3184"/>
          <cell r="H3184"/>
          <cell r="I3184"/>
          <cell r="J3184"/>
          <cell r="K3184"/>
        </row>
        <row r="3185">
          <cell r="B3185"/>
          <cell r="C3185"/>
          <cell r="D3185"/>
          <cell r="E3185"/>
          <cell r="F3185"/>
          <cell r="G3185"/>
          <cell r="H3185"/>
          <cell r="I3185"/>
          <cell r="J3185"/>
          <cell r="K3185"/>
        </row>
        <row r="3186">
          <cell r="B3186"/>
          <cell r="C3186"/>
          <cell r="D3186"/>
          <cell r="E3186"/>
          <cell r="F3186"/>
          <cell r="G3186"/>
          <cell r="H3186"/>
          <cell r="I3186"/>
          <cell r="J3186"/>
          <cell r="K3186"/>
        </row>
        <row r="3187">
          <cell r="B3187"/>
          <cell r="C3187"/>
          <cell r="D3187"/>
          <cell r="E3187"/>
          <cell r="F3187"/>
          <cell r="G3187"/>
          <cell r="H3187"/>
          <cell r="I3187"/>
          <cell r="J3187"/>
          <cell r="K3187"/>
        </row>
        <row r="3188">
          <cell r="B3188"/>
          <cell r="C3188"/>
          <cell r="D3188"/>
          <cell r="E3188"/>
          <cell r="F3188"/>
          <cell r="G3188"/>
          <cell r="H3188"/>
          <cell r="I3188"/>
          <cell r="J3188"/>
          <cell r="K3188"/>
        </row>
        <row r="3189">
          <cell r="B3189"/>
          <cell r="C3189"/>
          <cell r="D3189"/>
          <cell r="E3189"/>
          <cell r="F3189"/>
          <cell r="G3189"/>
          <cell r="H3189"/>
          <cell r="I3189"/>
          <cell r="J3189"/>
          <cell r="K3189"/>
        </row>
        <row r="3190">
          <cell r="B3190"/>
          <cell r="C3190"/>
          <cell r="D3190"/>
          <cell r="E3190"/>
          <cell r="F3190"/>
          <cell r="G3190"/>
          <cell r="H3190"/>
          <cell r="I3190"/>
          <cell r="J3190"/>
          <cell r="K3190"/>
        </row>
        <row r="3191">
          <cell r="B3191"/>
          <cell r="C3191"/>
          <cell r="D3191"/>
          <cell r="E3191"/>
          <cell r="F3191"/>
          <cell r="G3191"/>
          <cell r="H3191"/>
          <cell r="I3191"/>
          <cell r="J3191"/>
          <cell r="K3191"/>
        </row>
        <row r="3192">
          <cell r="B3192"/>
          <cell r="C3192"/>
          <cell r="D3192"/>
          <cell r="E3192"/>
          <cell r="F3192"/>
          <cell r="G3192"/>
          <cell r="H3192"/>
          <cell r="I3192"/>
          <cell r="J3192"/>
          <cell r="K3192"/>
        </row>
        <row r="3193">
          <cell r="B3193"/>
          <cell r="C3193"/>
          <cell r="D3193"/>
          <cell r="E3193"/>
          <cell r="F3193"/>
          <cell r="G3193"/>
          <cell r="H3193"/>
          <cell r="I3193"/>
          <cell r="J3193"/>
          <cell r="K3193"/>
        </row>
        <row r="3194">
          <cell r="B3194"/>
          <cell r="C3194"/>
          <cell r="D3194"/>
          <cell r="E3194"/>
          <cell r="F3194"/>
          <cell r="G3194"/>
          <cell r="H3194"/>
          <cell r="I3194"/>
          <cell r="J3194"/>
          <cell r="K3194"/>
        </row>
        <row r="3195">
          <cell r="B3195"/>
          <cell r="C3195"/>
          <cell r="D3195"/>
          <cell r="E3195"/>
          <cell r="F3195"/>
          <cell r="G3195"/>
          <cell r="H3195"/>
          <cell r="I3195"/>
          <cell r="J3195"/>
          <cell r="K3195"/>
        </row>
        <row r="3196">
          <cell r="B3196"/>
          <cell r="C3196"/>
          <cell r="D3196"/>
          <cell r="E3196"/>
          <cell r="F3196"/>
          <cell r="G3196"/>
          <cell r="H3196"/>
          <cell r="I3196"/>
          <cell r="J3196"/>
          <cell r="K3196"/>
        </row>
        <row r="3197">
          <cell r="B3197"/>
          <cell r="C3197"/>
          <cell r="D3197"/>
          <cell r="E3197"/>
          <cell r="F3197"/>
          <cell r="G3197"/>
          <cell r="H3197"/>
          <cell r="I3197"/>
          <cell r="J3197"/>
          <cell r="K3197"/>
        </row>
        <row r="3198">
          <cell r="B3198"/>
          <cell r="C3198"/>
          <cell r="D3198"/>
          <cell r="E3198"/>
          <cell r="F3198"/>
          <cell r="G3198"/>
          <cell r="H3198"/>
          <cell r="I3198"/>
          <cell r="J3198"/>
          <cell r="K3198"/>
        </row>
        <row r="3199">
          <cell r="B3199"/>
          <cell r="C3199"/>
          <cell r="D3199"/>
          <cell r="E3199"/>
          <cell r="F3199"/>
          <cell r="G3199"/>
          <cell r="H3199"/>
          <cell r="I3199"/>
          <cell r="J3199"/>
          <cell r="K3199"/>
        </row>
        <row r="3200">
          <cell r="B3200"/>
          <cell r="C3200"/>
          <cell r="D3200"/>
          <cell r="E3200"/>
          <cell r="F3200"/>
          <cell r="G3200"/>
          <cell r="H3200"/>
          <cell r="I3200"/>
          <cell r="J3200"/>
          <cell r="K3200"/>
        </row>
        <row r="3201">
          <cell r="B3201"/>
          <cell r="C3201"/>
          <cell r="D3201"/>
          <cell r="E3201"/>
          <cell r="F3201"/>
          <cell r="G3201"/>
          <cell r="H3201"/>
          <cell r="I3201"/>
          <cell r="J3201"/>
          <cell r="K3201"/>
        </row>
        <row r="3202">
          <cell r="B3202"/>
          <cell r="C3202"/>
          <cell r="D3202"/>
          <cell r="E3202"/>
          <cell r="F3202"/>
          <cell r="G3202"/>
          <cell r="H3202"/>
          <cell r="I3202"/>
          <cell r="J3202"/>
          <cell r="K3202"/>
        </row>
        <row r="3203">
          <cell r="B3203"/>
          <cell r="C3203"/>
          <cell r="D3203"/>
          <cell r="E3203"/>
          <cell r="F3203"/>
          <cell r="G3203"/>
          <cell r="H3203"/>
          <cell r="I3203"/>
          <cell r="J3203"/>
          <cell r="K3203"/>
        </row>
        <row r="3204">
          <cell r="B3204"/>
          <cell r="C3204"/>
          <cell r="D3204"/>
          <cell r="E3204"/>
          <cell r="F3204"/>
          <cell r="G3204"/>
          <cell r="H3204"/>
          <cell r="I3204"/>
          <cell r="J3204"/>
          <cell r="K3204"/>
        </row>
        <row r="3205">
          <cell r="B3205"/>
          <cell r="C3205"/>
          <cell r="D3205"/>
          <cell r="E3205"/>
          <cell r="F3205"/>
          <cell r="G3205"/>
          <cell r="H3205"/>
          <cell r="I3205"/>
          <cell r="J3205"/>
          <cell r="K3205"/>
        </row>
        <row r="3206">
          <cell r="B3206"/>
          <cell r="C3206"/>
          <cell r="D3206"/>
          <cell r="E3206"/>
          <cell r="F3206"/>
          <cell r="G3206"/>
          <cell r="H3206"/>
          <cell r="I3206"/>
          <cell r="J3206"/>
          <cell r="K3206"/>
        </row>
        <row r="3207">
          <cell r="B3207"/>
          <cell r="C3207"/>
          <cell r="D3207"/>
          <cell r="E3207"/>
          <cell r="F3207"/>
          <cell r="G3207"/>
          <cell r="H3207"/>
          <cell r="I3207"/>
          <cell r="J3207"/>
          <cell r="K3207"/>
        </row>
        <row r="3208">
          <cell r="B3208"/>
          <cell r="C3208"/>
          <cell r="D3208"/>
          <cell r="E3208"/>
          <cell r="F3208"/>
          <cell r="G3208"/>
          <cell r="H3208"/>
          <cell r="I3208"/>
          <cell r="J3208"/>
          <cell r="K3208"/>
        </row>
        <row r="3209">
          <cell r="B3209"/>
          <cell r="C3209"/>
          <cell r="D3209"/>
          <cell r="E3209"/>
          <cell r="F3209"/>
          <cell r="G3209"/>
          <cell r="H3209"/>
          <cell r="I3209"/>
          <cell r="J3209"/>
          <cell r="K3209"/>
        </row>
        <row r="3210">
          <cell r="B3210"/>
          <cell r="C3210"/>
          <cell r="D3210"/>
          <cell r="E3210"/>
          <cell r="F3210"/>
          <cell r="G3210"/>
          <cell r="H3210"/>
          <cell r="I3210"/>
          <cell r="J3210"/>
          <cell r="K3210"/>
        </row>
        <row r="3211">
          <cell r="B3211"/>
          <cell r="C3211"/>
          <cell r="D3211"/>
          <cell r="E3211"/>
          <cell r="F3211"/>
          <cell r="G3211"/>
          <cell r="H3211"/>
          <cell r="I3211"/>
          <cell r="J3211"/>
          <cell r="K3211"/>
        </row>
        <row r="3212">
          <cell r="B3212"/>
          <cell r="C3212"/>
          <cell r="D3212"/>
          <cell r="E3212"/>
          <cell r="F3212"/>
          <cell r="G3212"/>
          <cell r="H3212"/>
          <cell r="I3212"/>
          <cell r="J3212"/>
          <cell r="K3212"/>
        </row>
        <row r="3213">
          <cell r="B3213"/>
          <cell r="C3213"/>
          <cell r="D3213"/>
          <cell r="E3213"/>
          <cell r="F3213"/>
          <cell r="G3213"/>
          <cell r="H3213"/>
          <cell r="I3213"/>
          <cell r="J3213"/>
          <cell r="K3213"/>
        </row>
        <row r="3214">
          <cell r="B3214"/>
          <cell r="C3214"/>
          <cell r="D3214"/>
          <cell r="E3214"/>
          <cell r="F3214"/>
          <cell r="G3214"/>
          <cell r="H3214"/>
          <cell r="I3214"/>
          <cell r="J3214"/>
          <cell r="K3214"/>
        </row>
        <row r="3215">
          <cell r="B3215"/>
          <cell r="C3215"/>
          <cell r="D3215"/>
          <cell r="E3215"/>
          <cell r="F3215"/>
          <cell r="G3215"/>
          <cell r="H3215"/>
          <cell r="I3215"/>
          <cell r="J3215"/>
          <cell r="K3215"/>
        </row>
        <row r="3216">
          <cell r="B3216"/>
          <cell r="C3216"/>
          <cell r="D3216"/>
          <cell r="E3216"/>
          <cell r="F3216"/>
          <cell r="G3216"/>
          <cell r="H3216"/>
          <cell r="I3216"/>
          <cell r="J3216"/>
          <cell r="K3216"/>
        </row>
        <row r="3217">
          <cell r="B3217"/>
          <cell r="C3217"/>
          <cell r="D3217"/>
          <cell r="E3217"/>
          <cell r="F3217"/>
          <cell r="G3217"/>
          <cell r="H3217"/>
          <cell r="I3217"/>
          <cell r="J3217"/>
          <cell r="K3217"/>
        </row>
        <row r="3218">
          <cell r="B3218"/>
          <cell r="C3218"/>
          <cell r="D3218"/>
          <cell r="E3218"/>
          <cell r="F3218"/>
          <cell r="G3218"/>
          <cell r="H3218"/>
          <cell r="I3218"/>
          <cell r="J3218"/>
          <cell r="K3218"/>
        </row>
        <row r="3219">
          <cell r="B3219"/>
          <cell r="C3219"/>
          <cell r="D3219"/>
          <cell r="E3219"/>
          <cell r="F3219"/>
          <cell r="G3219"/>
          <cell r="H3219"/>
          <cell r="I3219"/>
          <cell r="J3219"/>
          <cell r="K3219"/>
        </row>
        <row r="3220">
          <cell r="B3220"/>
          <cell r="C3220"/>
          <cell r="D3220"/>
          <cell r="E3220"/>
          <cell r="F3220"/>
          <cell r="G3220"/>
          <cell r="H3220"/>
          <cell r="I3220"/>
          <cell r="J3220"/>
          <cell r="K3220"/>
        </row>
        <row r="3221">
          <cell r="B3221"/>
          <cell r="C3221"/>
          <cell r="D3221"/>
          <cell r="E3221"/>
          <cell r="F3221"/>
          <cell r="G3221"/>
          <cell r="H3221"/>
          <cell r="I3221"/>
          <cell r="J3221"/>
          <cell r="K3221"/>
        </row>
        <row r="3222">
          <cell r="B3222"/>
          <cell r="C3222"/>
          <cell r="D3222"/>
          <cell r="E3222"/>
          <cell r="F3222"/>
          <cell r="G3222"/>
          <cell r="H3222"/>
          <cell r="I3222"/>
          <cell r="J3222"/>
          <cell r="K3222"/>
        </row>
        <row r="3223">
          <cell r="B3223"/>
          <cell r="C3223"/>
          <cell r="D3223"/>
          <cell r="E3223"/>
          <cell r="F3223"/>
          <cell r="G3223"/>
          <cell r="H3223"/>
          <cell r="I3223"/>
          <cell r="J3223"/>
          <cell r="K3223"/>
        </row>
        <row r="3224">
          <cell r="B3224"/>
          <cell r="C3224"/>
          <cell r="D3224"/>
          <cell r="E3224"/>
          <cell r="F3224"/>
          <cell r="G3224"/>
          <cell r="H3224"/>
          <cell r="I3224"/>
          <cell r="J3224"/>
          <cell r="K3224"/>
        </row>
        <row r="3225">
          <cell r="B3225"/>
          <cell r="C3225"/>
          <cell r="D3225"/>
          <cell r="E3225"/>
          <cell r="F3225"/>
          <cell r="G3225"/>
          <cell r="H3225"/>
          <cell r="I3225"/>
          <cell r="J3225"/>
          <cell r="K3225"/>
        </row>
        <row r="3226">
          <cell r="B3226"/>
          <cell r="C3226"/>
          <cell r="D3226"/>
          <cell r="E3226"/>
          <cell r="F3226"/>
          <cell r="G3226"/>
          <cell r="H3226"/>
          <cell r="I3226"/>
          <cell r="J3226"/>
          <cell r="K3226"/>
        </row>
        <row r="3227">
          <cell r="B3227"/>
          <cell r="C3227"/>
          <cell r="D3227"/>
          <cell r="E3227"/>
          <cell r="F3227"/>
          <cell r="G3227"/>
          <cell r="H3227"/>
          <cell r="I3227"/>
          <cell r="J3227"/>
          <cell r="K3227"/>
        </row>
        <row r="3228">
          <cell r="B3228"/>
          <cell r="C3228"/>
          <cell r="D3228"/>
          <cell r="E3228"/>
          <cell r="F3228"/>
          <cell r="G3228"/>
          <cell r="H3228"/>
          <cell r="I3228"/>
          <cell r="J3228"/>
          <cell r="K3228"/>
        </row>
        <row r="3229">
          <cell r="B3229"/>
          <cell r="C3229"/>
          <cell r="D3229"/>
          <cell r="E3229"/>
          <cell r="F3229"/>
          <cell r="G3229"/>
          <cell r="H3229"/>
          <cell r="I3229"/>
          <cell r="J3229"/>
          <cell r="K3229"/>
        </row>
        <row r="3230">
          <cell r="B3230"/>
          <cell r="C3230"/>
          <cell r="D3230"/>
          <cell r="E3230"/>
          <cell r="F3230"/>
          <cell r="G3230"/>
          <cell r="H3230"/>
          <cell r="I3230"/>
          <cell r="J3230"/>
          <cell r="K3230"/>
        </row>
        <row r="3231">
          <cell r="B3231"/>
          <cell r="C3231"/>
          <cell r="D3231"/>
          <cell r="E3231"/>
          <cell r="F3231"/>
          <cell r="G3231"/>
          <cell r="H3231"/>
          <cell r="I3231"/>
          <cell r="J3231"/>
          <cell r="K3231"/>
        </row>
        <row r="3232">
          <cell r="B3232"/>
          <cell r="C3232"/>
          <cell r="D3232"/>
          <cell r="E3232"/>
          <cell r="F3232"/>
          <cell r="G3232"/>
          <cell r="H3232"/>
          <cell r="I3232"/>
          <cell r="J3232"/>
          <cell r="K3232"/>
        </row>
        <row r="3233">
          <cell r="B3233"/>
          <cell r="C3233"/>
          <cell r="D3233"/>
          <cell r="E3233"/>
          <cell r="F3233"/>
          <cell r="G3233"/>
          <cell r="H3233"/>
          <cell r="I3233"/>
          <cell r="J3233"/>
          <cell r="K3233"/>
        </row>
        <row r="3234">
          <cell r="B3234"/>
          <cell r="C3234"/>
          <cell r="D3234"/>
          <cell r="E3234"/>
          <cell r="F3234"/>
          <cell r="G3234"/>
          <cell r="H3234"/>
          <cell r="I3234"/>
          <cell r="J3234"/>
          <cell r="K3234"/>
        </row>
        <row r="3235">
          <cell r="B3235"/>
          <cell r="C3235"/>
          <cell r="D3235"/>
          <cell r="E3235"/>
          <cell r="F3235"/>
          <cell r="G3235"/>
          <cell r="H3235"/>
          <cell r="I3235"/>
          <cell r="J3235"/>
          <cell r="K3235"/>
        </row>
        <row r="3236">
          <cell r="B3236"/>
          <cell r="C3236"/>
          <cell r="D3236"/>
          <cell r="E3236"/>
          <cell r="F3236"/>
          <cell r="G3236"/>
          <cell r="H3236"/>
          <cell r="I3236"/>
          <cell r="J3236"/>
          <cell r="K3236"/>
        </row>
        <row r="3237">
          <cell r="B3237"/>
          <cell r="C3237"/>
          <cell r="D3237"/>
          <cell r="E3237"/>
          <cell r="F3237"/>
          <cell r="G3237"/>
          <cell r="H3237"/>
          <cell r="I3237"/>
          <cell r="J3237"/>
          <cell r="K3237"/>
        </row>
        <row r="3238">
          <cell r="B3238"/>
          <cell r="C3238"/>
          <cell r="D3238"/>
          <cell r="E3238"/>
          <cell r="F3238"/>
          <cell r="G3238"/>
          <cell r="H3238"/>
          <cell r="I3238"/>
          <cell r="J3238"/>
          <cell r="K3238"/>
        </row>
        <row r="3239">
          <cell r="B3239"/>
          <cell r="C3239"/>
          <cell r="D3239"/>
          <cell r="E3239"/>
          <cell r="F3239"/>
          <cell r="G3239"/>
          <cell r="H3239"/>
          <cell r="I3239"/>
          <cell r="J3239"/>
          <cell r="K3239"/>
        </row>
        <row r="3240">
          <cell r="B3240"/>
          <cell r="C3240"/>
          <cell r="D3240"/>
          <cell r="E3240"/>
          <cell r="F3240"/>
          <cell r="G3240"/>
          <cell r="H3240"/>
          <cell r="I3240"/>
          <cell r="J3240"/>
          <cell r="K3240"/>
        </row>
        <row r="3241">
          <cell r="B3241"/>
          <cell r="C3241"/>
          <cell r="D3241"/>
          <cell r="E3241"/>
          <cell r="F3241"/>
          <cell r="G3241"/>
          <cell r="H3241"/>
          <cell r="I3241"/>
          <cell r="J3241"/>
          <cell r="K3241"/>
        </row>
        <row r="3242">
          <cell r="B3242"/>
          <cell r="C3242"/>
          <cell r="D3242"/>
          <cell r="E3242"/>
          <cell r="F3242"/>
          <cell r="G3242"/>
          <cell r="H3242"/>
          <cell r="I3242"/>
          <cell r="J3242"/>
          <cell r="K3242"/>
        </row>
        <row r="3243">
          <cell r="B3243"/>
          <cell r="C3243"/>
          <cell r="D3243"/>
          <cell r="E3243"/>
          <cell r="F3243"/>
          <cell r="G3243"/>
          <cell r="H3243"/>
          <cell r="I3243"/>
          <cell r="J3243"/>
          <cell r="K3243"/>
        </row>
        <row r="3244">
          <cell r="B3244"/>
          <cell r="C3244"/>
          <cell r="D3244"/>
          <cell r="E3244"/>
          <cell r="F3244"/>
          <cell r="G3244"/>
          <cell r="H3244"/>
          <cell r="I3244"/>
          <cell r="J3244"/>
          <cell r="K3244"/>
        </row>
        <row r="3245">
          <cell r="B3245"/>
          <cell r="C3245"/>
          <cell r="D3245"/>
          <cell r="E3245"/>
          <cell r="F3245"/>
          <cell r="G3245"/>
          <cell r="H3245"/>
          <cell r="I3245"/>
          <cell r="J3245"/>
          <cell r="K3245"/>
        </row>
        <row r="3246">
          <cell r="B3246"/>
          <cell r="C3246"/>
          <cell r="D3246"/>
          <cell r="E3246"/>
          <cell r="F3246"/>
          <cell r="G3246"/>
          <cell r="H3246"/>
          <cell r="I3246"/>
          <cell r="J3246"/>
          <cell r="K3246"/>
        </row>
        <row r="3247">
          <cell r="B3247"/>
          <cell r="C3247"/>
          <cell r="D3247"/>
          <cell r="E3247"/>
          <cell r="F3247"/>
          <cell r="G3247"/>
          <cell r="H3247"/>
          <cell r="I3247"/>
          <cell r="J3247"/>
          <cell r="K3247"/>
        </row>
        <row r="3248">
          <cell r="B3248"/>
          <cell r="C3248"/>
          <cell r="D3248"/>
          <cell r="E3248"/>
          <cell r="F3248"/>
          <cell r="G3248"/>
          <cell r="H3248"/>
          <cell r="I3248"/>
          <cell r="J3248"/>
          <cell r="K3248"/>
        </row>
        <row r="3249">
          <cell r="B3249"/>
          <cell r="C3249"/>
          <cell r="D3249"/>
          <cell r="E3249"/>
          <cell r="F3249"/>
          <cell r="G3249"/>
          <cell r="H3249"/>
          <cell r="I3249"/>
          <cell r="J3249"/>
          <cell r="K3249"/>
        </row>
        <row r="3250">
          <cell r="B3250"/>
          <cell r="C3250"/>
          <cell r="D3250"/>
          <cell r="E3250"/>
          <cell r="F3250"/>
          <cell r="G3250"/>
          <cell r="H3250"/>
          <cell r="I3250"/>
          <cell r="J3250"/>
          <cell r="K3250"/>
        </row>
        <row r="3251">
          <cell r="B3251"/>
          <cell r="C3251"/>
          <cell r="D3251"/>
          <cell r="E3251"/>
          <cell r="F3251"/>
          <cell r="G3251"/>
          <cell r="H3251"/>
          <cell r="I3251"/>
          <cell r="J3251"/>
          <cell r="K3251"/>
        </row>
        <row r="3252">
          <cell r="B3252"/>
          <cell r="C3252"/>
          <cell r="D3252"/>
          <cell r="E3252"/>
          <cell r="F3252"/>
          <cell r="G3252"/>
          <cell r="H3252"/>
          <cell r="I3252"/>
          <cell r="J3252"/>
          <cell r="K3252"/>
        </row>
        <row r="3253">
          <cell r="B3253"/>
          <cell r="C3253"/>
          <cell r="D3253"/>
          <cell r="E3253"/>
          <cell r="F3253"/>
          <cell r="G3253"/>
          <cell r="H3253"/>
          <cell r="I3253"/>
          <cell r="J3253"/>
          <cell r="K3253"/>
        </row>
        <row r="3254">
          <cell r="B3254"/>
          <cell r="C3254"/>
          <cell r="D3254"/>
          <cell r="E3254"/>
          <cell r="F3254"/>
          <cell r="G3254"/>
          <cell r="H3254"/>
          <cell r="I3254"/>
          <cell r="J3254"/>
          <cell r="K3254"/>
        </row>
        <row r="3255">
          <cell r="B3255"/>
          <cell r="C3255"/>
          <cell r="D3255"/>
          <cell r="E3255"/>
          <cell r="F3255"/>
          <cell r="G3255"/>
          <cell r="H3255"/>
          <cell r="I3255"/>
          <cell r="J3255"/>
          <cell r="K3255"/>
        </row>
        <row r="3256">
          <cell r="B3256"/>
          <cell r="C3256"/>
          <cell r="D3256"/>
          <cell r="E3256"/>
          <cell r="F3256"/>
          <cell r="G3256"/>
          <cell r="H3256"/>
          <cell r="I3256"/>
          <cell r="J3256"/>
          <cell r="K3256"/>
        </row>
        <row r="3257">
          <cell r="B3257"/>
          <cell r="C3257"/>
          <cell r="D3257"/>
          <cell r="E3257"/>
          <cell r="F3257"/>
          <cell r="G3257"/>
          <cell r="H3257"/>
          <cell r="I3257"/>
          <cell r="J3257"/>
          <cell r="K3257"/>
        </row>
        <row r="3258">
          <cell r="B3258"/>
          <cell r="C3258"/>
          <cell r="D3258"/>
          <cell r="E3258"/>
          <cell r="F3258"/>
          <cell r="G3258"/>
          <cell r="H3258"/>
          <cell r="I3258"/>
          <cell r="J3258"/>
          <cell r="K3258"/>
        </row>
        <row r="3259">
          <cell r="B3259"/>
          <cell r="C3259"/>
          <cell r="D3259"/>
          <cell r="E3259"/>
          <cell r="F3259"/>
          <cell r="G3259"/>
          <cell r="H3259"/>
          <cell r="I3259"/>
          <cell r="J3259"/>
          <cell r="K3259"/>
        </row>
        <row r="3260">
          <cell r="B3260"/>
          <cell r="C3260"/>
          <cell r="D3260"/>
          <cell r="E3260"/>
          <cell r="F3260"/>
          <cell r="G3260"/>
          <cell r="H3260"/>
          <cell r="I3260"/>
          <cell r="J3260"/>
          <cell r="K3260"/>
        </row>
        <row r="3261">
          <cell r="B3261"/>
          <cell r="C3261"/>
          <cell r="D3261"/>
          <cell r="E3261"/>
          <cell r="F3261"/>
          <cell r="G3261"/>
          <cell r="H3261"/>
          <cell r="I3261"/>
          <cell r="J3261"/>
          <cell r="K3261"/>
        </row>
        <row r="3262">
          <cell r="B3262"/>
          <cell r="C3262"/>
          <cell r="D3262"/>
          <cell r="E3262"/>
          <cell r="F3262"/>
          <cell r="G3262"/>
          <cell r="H3262"/>
          <cell r="I3262"/>
          <cell r="J3262"/>
          <cell r="K3262"/>
        </row>
        <row r="3263">
          <cell r="B3263"/>
          <cell r="C3263"/>
          <cell r="D3263"/>
          <cell r="E3263"/>
          <cell r="F3263"/>
          <cell r="G3263"/>
          <cell r="H3263"/>
          <cell r="I3263"/>
          <cell r="J3263"/>
          <cell r="K3263"/>
        </row>
        <row r="3264">
          <cell r="B3264"/>
          <cell r="C3264"/>
          <cell r="D3264"/>
          <cell r="E3264"/>
          <cell r="F3264"/>
          <cell r="G3264"/>
          <cell r="H3264"/>
          <cell r="I3264"/>
          <cell r="J3264"/>
          <cell r="K3264"/>
        </row>
        <row r="3265">
          <cell r="B3265"/>
          <cell r="C3265"/>
          <cell r="D3265"/>
          <cell r="E3265"/>
          <cell r="F3265"/>
          <cell r="G3265"/>
          <cell r="H3265"/>
          <cell r="I3265"/>
          <cell r="J3265"/>
          <cell r="K3265"/>
        </row>
        <row r="3266">
          <cell r="B3266"/>
          <cell r="C3266"/>
          <cell r="D3266"/>
          <cell r="E3266"/>
          <cell r="F3266"/>
          <cell r="G3266"/>
          <cell r="H3266"/>
          <cell r="I3266"/>
          <cell r="J3266"/>
          <cell r="K3266"/>
        </row>
        <row r="3267">
          <cell r="B3267"/>
          <cell r="C3267"/>
          <cell r="D3267"/>
          <cell r="E3267"/>
          <cell r="F3267"/>
          <cell r="G3267"/>
          <cell r="H3267"/>
          <cell r="I3267"/>
          <cell r="J3267"/>
          <cell r="K3267"/>
        </row>
        <row r="3268">
          <cell r="B3268"/>
          <cell r="C3268"/>
          <cell r="D3268"/>
          <cell r="E3268"/>
          <cell r="F3268"/>
          <cell r="G3268"/>
          <cell r="H3268"/>
          <cell r="I3268"/>
          <cell r="J3268"/>
          <cell r="K3268"/>
        </row>
        <row r="3269">
          <cell r="B3269"/>
          <cell r="C3269"/>
          <cell r="D3269"/>
          <cell r="E3269"/>
          <cell r="F3269"/>
          <cell r="G3269"/>
          <cell r="H3269"/>
          <cell r="I3269"/>
          <cell r="J3269"/>
          <cell r="K3269"/>
        </row>
        <row r="3270">
          <cell r="B3270"/>
          <cell r="C3270"/>
          <cell r="D3270"/>
          <cell r="E3270"/>
          <cell r="F3270"/>
          <cell r="G3270"/>
          <cell r="H3270"/>
          <cell r="I3270"/>
          <cell r="J3270"/>
          <cell r="K3270"/>
        </row>
        <row r="3271">
          <cell r="B3271"/>
          <cell r="C3271"/>
          <cell r="D3271"/>
          <cell r="E3271"/>
          <cell r="F3271"/>
          <cell r="G3271"/>
          <cell r="H3271"/>
          <cell r="I3271"/>
          <cell r="J3271"/>
          <cell r="K3271"/>
        </row>
        <row r="3272">
          <cell r="B3272"/>
          <cell r="C3272"/>
          <cell r="D3272"/>
          <cell r="E3272"/>
          <cell r="F3272"/>
          <cell r="G3272"/>
          <cell r="H3272"/>
          <cell r="I3272"/>
          <cell r="J3272"/>
          <cell r="K3272"/>
        </row>
        <row r="3273">
          <cell r="B3273"/>
          <cell r="C3273"/>
          <cell r="D3273"/>
          <cell r="E3273"/>
          <cell r="F3273"/>
          <cell r="G3273"/>
          <cell r="H3273"/>
          <cell r="I3273"/>
          <cell r="J3273"/>
          <cell r="K3273"/>
        </row>
        <row r="3274">
          <cell r="B3274"/>
          <cell r="C3274"/>
          <cell r="D3274"/>
          <cell r="E3274"/>
          <cell r="F3274"/>
          <cell r="G3274"/>
          <cell r="H3274"/>
          <cell r="I3274"/>
          <cell r="J3274"/>
          <cell r="K3274"/>
        </row>
        <row r="3275">
          <cell r="B3275"/>
          <cell r="C3275"/>
          <cell r="D3275"/>
          <cell r="E3275"/>
          <cell r="F3275"/>
          <cell r="G3275"/>
          <cell r="H3275"/>
          <cell r="I3275"/>
          <cell r="J3275"/>
          <cell r="K3275"/>
        </row>
        <row r="3276">
          <cell r="B3276"/>
          <cell r="C3276"/>
          <cell r="D3276"/>
          <cell r="E3276"/>
          <cell r="F3276"/>
          <cell r="G3276"/>
          <cell r="H3276"/>
          <cell r="I3276"/>
          <cell r="J3276"/>
          <cell r="K3276"/>
        </row>
        <row r="3277">
          <cell r="B3277"/>
          <cell r="C3277"/>
          <cell r="D3277"/>
          <cell r="E3277"/>
          <cell r="F3277"/>
          <cell r="G3277"/>
          <cell r="H3277"/>
          <cell r="I3277"/>
          <cell r="J3277"/>
          <cell r="K3277"/>
        </row>
        <row r="3278">
          <cell r="B3278"/>
          <cell r="C3278"/>
          <cell r="D3278"/>
          <cell r="E3278"/>
          <cell r="F3278"/>
          <cell r="G3278"/>
          <cell r="H3278"/>
          <cell r="I3278"/>
          <cell r="J3278"/>
          <cell r="K3278"/>
        </row>
        <row r="3279">
          <cell r="B3279"/>
          <cell r="C3279"/>
          <cell r="D3279"/>
          <cell r="E3279"/>
          <cell r="F3279"/>
          <cell r="G3279"/>
          <cell r="H3279"/>
          <cell r="I3279"/>
          <cell r="J3279"/>
          <cell r="K3279"/>
        </row>
        <row r="3280">
          <cell r="B3280"/>
          <cell r="C3280"/>
          <cell r="D3280"/>
          <cell r="E3280"/>
          <cell r="F3280"/>
          <cell r="G3280"/>
          <cell r="H3280"/>
          <cell r="I3280"/>
          <cell r="J3280"/>
          <cell r="K3280"/>
        </row>
        <row r="3281">
          <cell r="B3281"/>
          <cell r="C3281"/>
          <cell r="D3281"/>
          <cell r="E3281"/>
          <cell r="F3281"/>
          <cell r="G3281"/>
          <cell r="H3281"/>
          <cell r="I3281"/>
          <cell r="J3281"/>
          <cell r="K3281"/>
        </row>
        <row r="3282">
          <cell r="B3282"/>
          <cell r="C3282"/>
          <cell r="D3282"/>
          <cell r="E3282"/>
          <cell r="F3282"/>
          <cell r="G3282"/>
          <cell r="H3282"/>
          <cell r="I3282"/>
          <cell r="J3282"/>
          <cell r="K3282"/>
        </row>
        <row r="3283">
          <cell r="B3283"/>
          <cell r="C3283"/>
          <cell r="D3283"/>
          <cell r="E3283"/>
          <cell r="F3283"/>
          <cell r="G3283"/>
          <cell r="H3283"/>
          <cell r="I3283"/>
          <cell r="J3283"/>
          <cell r="K3283"/>
        </row>
        <row r="3284">
          <cell r="B3284"/>
          <cell r="C3284"/>
          <cell r="D3284"/>
          <cell r="E3284"/>
          <cell r="F3284"/>
          <cell r="G3284"/>
          <cell r="H3284"/>
          <cell r="I3284"/>
          <cell r="J3284"/>
          <cell r="K3284"/>
        </row>
        <row r="3285">
          <cell r="B3285"/>
          <cell r="C3285"/>
          <cell r="D3285"/>
          <cell r="E3285"/>
          <cell r="F3285"/>
          <cell r="G3285"/>
          <cell r="H3285"/>
          <cell r="I3285"/>
          <cell r="J3285"/>
          <cell r="K3285"/>
        </row>
        <row r="3286">
          <cell r="B3286"/>
          <cell r="C3286"/>
          <cell r="D3286"/>
          <cell r="E3286"/>
          <cell r="F3286"/>
          <cell r="G3286"/>
          <cell r="H3286"/>
          <cell r="I3286"/>
          <cell r="J3286"/>
          <cell r="K3286"/>
        </row>
        <row r="3287">
          <cell r="B3287"/>
          <cell r="C3287"/>
          <cell r="D3287"/>
          <cell r="E3287"/>
          <cell r="F3287"/>
          <cell r="G3287"/>
          <cell r="H3287"/>
          <cell r="I3287"/>
          <cell r="J3287"/>
          <cell r="K3287"/>
        </row>
        <row r="3288">
          <cell r="B3288"/>
          <cell r="C3288"/>
          <cell r="D3288"/>
          <cell r="E3288"/>
          <cell r="F3288"/>
          <cell r="G3288"/>
          <cell r="H3288"/>
          <cell r="I3288"/>
          <cell r="J3288"/>
          <cell r="K3288"/>
        </row>
        <row r="3289">
          <cell r="B3289"/>
          <cell r="C3289"/>
          <cell r="D3289"/>
          <cell r="E3289"/>
          <cell r="F3289"/>
          <cell r="G3289"/>
          <cell r="H3289"/>
          <cell r="I3289"/>
          <cell r="J3289"/>
          <cell r="K3289"/>
        </row>
        <row r="3290">
          <cell r="B3290"/>
          <cell r="C3290"/>
          <cell r="D3290"/>
          <cell r="E3290"/>
          <cell r="F3290"/>
          <cell r="G3290"/>
          <cell r="H3290"/>
          <cell r="I3290"/>
          <cell r="J3290"/>
          <cell r="K3290"/>
        </row>
        <row r="3291">
          <cell r="B3291"/>
          <cell r="C3291"/>
          <cell r="D3291"/>
          <cell r="E3291"/>
          <cell r="F3291"/>
          <cell r="G3291"/>
          <cell r="H3291"/>
          <cell r="I3291"/>
          <cell r="J3291"/>
          <cell r="K3291"/>
        </row>
        <row r="3292">
          <cell r="B3292"/>
          <cell r="C3292"/>
          <cell r="D3292"/>
          <cell r="E3292"/>
          <cell r="F3292"/>
          <cell r="G3292"/>
          <cell r="H3292"/>
          <cell r="I3292"/>
          <cell r="J3292"/>
          <cell r="K3292"/>
        </row>
        <row r="3293">
          <cell r="B3293"/>
          <cell r="C3293"/>
          <cell r="D3293"/>
          <cell r="E3293"/>
          <cell r="F3293"/>
          <cell r="G3293"/>
          <cell r="H3293"/>
          <cell r="I3293"/>
          <cell r="J3293"/>
          <cell r="K3293"/>
        </row>
        <row r="3294">
          <cell r="B3294"/>
          <cell r="C3294"/>
          <cell r="D3294"/>
          <cell r="E3294"/>
          <cell r="F3294"/>
          <cell r="G3294"/>
          <cell r="H3294"/>
          <cell r="I3294"/>
          <cell r="J3294"/>
          <cell r="K3294"/>
        </row>
        <row r="3295">
          <cell r="B3295"/>
          <cell r="C3295"/>
          <cell r="D3295"/>
          <cell r="E3295"/>
          <cell r="F3295"/>
          <cell r="G3295"/>
          <cell r="H3295"/>
          <cell r="I3295"/>
          <cell r="J3295"/>
          <cell r="K3295"/>
        </row>
        <row r="3296">
          <cell r="B3296"/>
          <cell r="C3296"/>
          <cell r="D3296"/>
          <cell r="E3296"/>
          <cell r="F3296"/>
          <cell r="G3296"/>
          <cell r="H3296"/>
          <cell r="I3296"/>
          <cell r="J3296"/>
          <cell r="K3296"/>
        </row>
        <row r="3297">
          <cell r="B3297"/>
          <cell r="C3297"/>
          <cell r="D3297"/>
          <cell r="E3297"/>
          <cell r="F3297"/>
          <cell r="G3297"/>
          <cell r="H3297"/>
          <cell r="I3297"/>
          <cell r="J3297"/>
          <cell r="K3297"/>
        </row>
        <row r="3298">
          <cell r="B3298"/>
          <cell r="C3298"/>
          <cell r="D3298"/>
          <cell r="E3298"/>
          <cell r="F3298"/>
          <cell r="G3298"/>
          <cell r="H3298"/>
          <cell r="I3298"/>
          <cell r="J3298"/>
          <cell r="K3298"/>
        </row>
        <row r="3299">
          <cell r="B3299"/>
          <cell r="C3299"/>
          <cell r="D3299"/>
          <cell r="E3299"/>
          <cell r="F3299"/>
          <cell r="G3299"/>
          <cell r="H3299"/>
          <cell r="I3299"/>
          <cell r="J3299"/>
          <cell r="K3299"/>
        </row>
        <row r="3300">
          <cell r="B3300"/>
          <cell r="C3300"/>
          <cell r="D3300"/>
          <cell r="E3300"/>
          <cell r="F3300"/>
          <cell r="G3300"/>
          <cell r="H3300"/>
          <cell r="I3300"/>
          <cell r="J3300"/>
          <cell r="K3300"/>
        </row>
        <row r="3301">
          <cell r="B3301"/>
          <cell r="C3301"/>
          <cell r="D3301"/>
          <cell r="E3301"/>
          <cell r="F3301"/>
          <cell r="G3301"/>
          <cell r="H3301"/>
          <cell r="I3301"/>
          <cell r="J3301"/>
          <cell r="K3301"/>
        </row>
        <row r="3302">
          <cell r="B3302"/>
          <cell r="C3302"/>
          <cell r="D3302"/>
          <cell r="E3302"/>
          <cell r="F3302"/>
          <cell r="G3302"/>
          <cell r="H3302"/>
          <cell r="I3302"/>
          <cell r="J3302"/>
          <cell r="K3302"/>
        </row>
        <row r="3303">
          <cell r="B3303"/>
          <cell r="C3303"/>
          <cell r="D3303"/>
          <cell r="E3303"/>
          <cell r="F3303"/>
          <cell r="G3303"/>
          <cell r="H3303"/>
          <cell r="I3303"/>
          <cell r="J3303"/>
          <cell r="K3303"/>
        </row>
        <row r="3304">
          <cell r="B3304"/>
          <cell r="C3304"/>
          <cell r="D3304"/>
          <cell r="E3304"/>
          <cell r="F3304"/>
          <cell r="G3304"/>
          <cell r="H3304"/>
          <cell r="I3304"/>
          <cell r="J3304"/>
          <cell r="K3304"/>
        </row>
        <row r="3305">
          <cell r="B3305"/>
          <cell r="C3305"/>
          <cell r="D3305"/>
          <cell r="E3305"/>
          <cell r="F3305"/>
          <cell r="G3305"/>
          <cell r="H3305"/>
          <cell r="I3305"/>
          <cell r="J3305"/>
          <cell r="K3305"/>
        </row>
        <row r="3306">
          <cell r="B3306"/>
          <cell r="C3306"/>
          <cell r="D3306"/>
          <cell r="E3306"/>
          <cell r="F3306"/>
          <cell r="G3306"/>
          <cell r="H3306"/>
          <cell r="I3306"/>
          <cell r="J3306"/>
          <cell r="K3306"/>
        </row>
        <row r="3307">
          <cell r="B3307"/>
          <cell r="C3307"/>
          <cell r="D3307"/>
          <cell r="E3307"/>
          <cell r="F3307"/>
          <cell r="G3307"/>
          <cell r="H3307"/>
          <cell r="I3307"/>
          <cell r="J3307"/>
          <cell r="K3307"/>
        </row>
        <row r="3308">
          <cell r="B3308"/>
          <cell r="C3308"/>
          <cell r="D3308"/>
          <cell r="E3308"/>
          <cell r="F3308"/>
          <cell r="G3308"/>
          <cell r="H3308"/>
          <cell r="I3308"/>
          <cell r="J3308"/>
          <cell r="K3308"/>
        </row>
        <row r="3309">
          <cell r="B3309"/>
          <cell r="C3309"/>
          <cell r="D3309"/>
          <cell r="E3309"/>
          <cell r="F3309"/>
          <cell r="G3309"/>
          <cell r="H3309"/>
          <cell r="I3309"/>
          <cell r="J3309"/>
          <cell r="K3309"/>
        </row>
        <row r="3310">
          <cell r="B3310"/>
          <cell r="C3310"/>
          <cell r="D3310"/>
          <cell r="E3310"/>
          <cell r="F3310"/>
          <cell r="G3310"/>
          <cell r="H3310"/>
          <cell r="I3310"/>
          <cell r="J3310"/>
          <cell r="K3310"/>
        </row>
        <row r="3311">
          <cell r="B3311"/>
          <cell r="C3311"/>
          <cell r="D3311"/>
          <cell r="E3311"/>
          <cell r="F3311"/>
          <cell r="G3311"/>
          <cell r="H3311"/>
          <cell r="I3311"/>
          <cell r="J3311"/>
          <cell r="K3311"/>
        </row>
        <row r="3312">
          <cell r="B3312"/>
          <cell r="C3312"/>
          <cell r="D3312"/>
          <cell r="E3312"/>
          <cell r="F3312"/>
          <cell r="G3312"/>
          <cell r="H3312"/>
          <cell r="I3312"/>
          <cell r="J3312"/>
          <cell r="K3312"/>
        </row>
        <row r="3313">
          <cell r="B3313"/>
          <cell r="C3313"/>
          <cell r="D3313"/>
          <cell r="E3313"/>
          <cell r="F3313"/>
          <cell r="G3313"/>
          <cell r="H3313"/>
          <cell r="I3313"/>
          <cell r="J3313"/>
          <cell r="K3313"/>
        </row>
        <row r="3314">
          <cell r="B3314"/>
          <cell r="C3314"/>
          <cell r="D3314"/>
          <cell r="E3314"/>
          <cell r="F3314"/>
          <cell r="G3314"/>
          <cell r="H3314"/>
          <cell r="I3314"/>
          <cell r="J3314"/>
          <cell r="K3314"/>
        </row>
        <row r="3315">
          <cell r="B3315"/>
          <cell r="C3315"/>
          <cell r="D3315"/>
          <cell r="E3315"/>
          <cell r="F3315"/>
          <cell r="G3315"/>
          <cell r="H3315"/>
          <cell r="I3315"/>
          <cell r="J3315"/>
          <cell r="K3315"/>
        </row>
        <row r="3316">
          <cell r="B3316"/>
          <cell r="C3316"/>
          <cell r="D3316"/>
          <cell r="E3316"/>
          <cell r="F3316"/>
          <cell r="G3316"/>
          <cell r="H3316"/>
          <cell r="I3316"/>
          <cell r="J3316"/>
          <cell r="K3316"/>
        </row>
        <row r="3317">
          <cell r="B3317"/>
          <cell r="C3317"/>
          <cell r="D3317"/>
          <cell r="E3317"/>
          <cell r="F3317"/>
          <cell r="G3317"/>
          <cell r="H3317"/>
          <cell r="I3317"/>
          <cell r="J3317"/>
          <cell r="K3317"/>
        </row>
        <row r="3318">
          <cell r="B3318"/>
          <cell r="C3318"/>
          <cell r="D3318"/>
          <cell r="E3318"/>
          <cell r="F3318"/>
          <cell r="G3318"/>
          <cell r="H3318"/>
          <cell r="I3318"/>
          <cell r="J3318"/>
          <cell r="K3318"/>
        </row>
        <row r="3319">
          <cell r="B3319"/>
          <cell r="C3319"/>
          <cell r="D3319"/>
          <cell r="E3319"/>
          <cell r="F3319"/>
          <cell r="G3319"/>
          <cell r="H3319"/>
          <cell r="I3319"/>
          <cell r="J3319"/>
          <cell r="K3319"/>
        </row>
        <row r="3320">
          <cell r="B3320"/>
          <cell r="C3320"/>
          <cell r="D3320"/>
          <cell r="E3320"/>
          <cell r="F3320"/>
          <cell r="G3320"/>
          <cell r="H3320"/>
          <cell r="I3320"/>
          <cell r="J3320"/>
          <cell r="K3320"/>
        </row>
        <row r="3321">
          <cell r="B3321"/>
          <cell r="C3321"/>
          <cell r="D3321"/>
          <cell r="E3321"/>
          <cell r="F3321"/>
          <cell r="G3321"/>
          <cell r="H3321"/>
          <cell r="I3321"/>
          <cell r="J3321"/>
          <cell r="K3321"/>
        </row>
        <row r="3322">
          <cell r="B3322"/>
          <cell r="C3322"/>
          <cell r="D3322"/>
          <cell r="E3322"/>
          <cell r="F3322"/>
          <cell r="G3322"/>
          <cell r="H3322"/>
          <cell r="I3322"/>
          <cell r="J3322"/>
          <cell r="K3322"/>
        </row>
        <row r="3323">
          <cell r="B3323"/>
          <cell r="C3323"/>
          <cell r="D3323"/>
          <cell r="E3323"/>
          <cell r="F3323"/>
          <cell r="G3323"/>
          <cell r="H3323"/>
          <cell r="I3323"/>
          <cell r="J3323"/>
          <cell r="K3323"/>
        </row>
        <row r="3324">
          <cell r="B3324"/>
          <cell r="C3324"/>
          <cell r="D3324"/>
          <cell r="E3324"/>
          <cell r="F3324"/>
          <cell r="G3324"/>
          <cell r="H3324"/>
          <cell r="I3324"/>
          <cell r="J3324"/>
          <cell r="K3324"/>
        </row>
        <row r="3325">
          <cell r="B3325"/>
          <cell r="C3325"/>
          <cell r="D3325"/>
          <cell r="E3325"/>
          <cell r="F3325"/>
          <cell r="G3325"/>
          <cell r="H3325"/>
          <cell r="I3325"/>
          <cell r="J3325"/>
          <cell r="K3325"/>
        </row>
        <row r="3326">
          <cell r="B3326"/>
          <cell r="C3326"/>
          <cell r="D3326"/>
          <cell r="E3326"/>
          <cell r="F3326"/>
          <cell r="G3326"/>
          <cell r="H3326"/>
          <cell r="I3326"/>
          <cell r="J3326"/>
          <cell r="K3326"/>
        </row>
        <row r="3327">
          <cell r="B3327"/>
          <cell r="C3327"/>
          <cell r="D3327"/>
          <cell r="E3327"/>
          <cell r="F3327"/>
          <cell r="G3327"/>
          <cell r="H3327"/>
          <cell r="I3327"/>
          <cell r="J3327"/>
          <cell r="K3327"/>
        </row>
        <row r="3328">
          <cell r="B3328"/>
          <cell r="C3328"/>
          <cell r="D3328"/>
          <cell r="E3328"/>
          <cell r="F3328"/>
          <cell r="G3328"/>
          <cell r="H3328"/>
          <cell r="I3328"/>
          <cell r="J3328"/>
          <cell r="K3328"/>
        </row>
        <row r="3329">
          <cell r="B3329"/>
          <cell r="C3329"/>
          <cell r="D3329"/>
          <cell r="E3329"/>
          <cell r="F3329"/>
          <cell r="G3329"/>
          <cell r="H3329"/>
          <cell r="I3329"/>
          <cell r="J3329"/>
          <cell r="K3329"/>
        </row>
        <row r="3330">
          <cell r="B3330"/>
          <cell r="C3330"/>
          <cell r="D3330"/>
          <cell r="E3330"/>
          <cell r="F3330"/>
          <cell r="G3330"/>
          <cell r="H3330"/>
          <cell r="I3330"/>
          <cell r="J3330"/>
          <cell r="K3330"/>
        </row>
        <row r="3331">
          <cell r="B3331"/>
          <cell r="C3331"/>
          <cell r="D3331"/>
          <cell r="E3331"/>
          <cell r="F3331"/>
          <cell r="G3331"/>
          <cell r="H3331"/>
          <cell r="I3331"/>
          <cell r="J3331"/>
          <cell r="K3331"/>
        </row>
        <row r="3332">
          <cell r="B3332"/>
          <cell r="C3332"/>
          <cell r="D3332"/>
          <cell r="E3332"/>
          <cell r="F3332"/>
          <cell r="G3332"/>
          <cell r="H3332"/>
          <cell r="I3332"/>
          <cell r="J3332"/>
          <cell r="K3332"/>
        </row>
        <row r="3333">
          <cell r="B3333"/>
          <cell r="C3333"/>
          <cell r="D3333"/>
          <cell r="E3333"/>
          <cell r="F3333"/>
          <cell r="G3333"/>
          <cell r="H3333"/>
          <cell r="I3333"/>
          <cell r="J3333"/>
          <cell r="K3333"/>
        </row>
        <row r="3334">
          <cell r="B3334"/>
          <cell r="C3334"/>
          <cell r="D3334"/>
          <cell r="E3334"/>
          <cell r="F3334"/>
          <cell r="G3334"/>
          <cell r="H3334"/>
          <cell r="I3334"/>
          <cell r="J3334"/>
          <cell r="K3334"/>
        </row>
        <row r="3335">
          <cell r="B3335"/>
          <cell r="C3335"/>
          <cell r="D3335"/>
          <cell r="E3335"/>
          <cell r="F3335"/>
          <cell r="G3335"/>
          <cell r="H3335"/>
          <cell r="I3335"/>
          <cell r="J3335"/>
          <cell r="K3335"/>
        </row>
        <row r="3336">
          <cell r="B3336"/>
          <cell r="C3336"/>
          <cell r="D3336"/>
          <cell r="E3336"/>
          <cell r="F3336"/>
          <cell r="G3336"/>
          <cell r="H3336"/>
          <cell r="I3336"/>
          <cell r="J3336"/>
          <cell r="K3336"/>
        </row>
        <row r="3337">
          <cell r="B3337"/>
          <cell r="C3337"/>
          <cell r="D3337"/>
          <cell r="E3337"/>
          <cell r="F3337"/>
          <cell r="G3337"/>
          <cell r="H3337"/>
          <cell r="I3337"/>
          <cell r="J3337"/>
          <cell r="K3337"/>
        </row>
        <row r="3338">
          <cell r="B3338"/>
          <cell r="C3338"/>
          <cell r="D3338"/>
          <cell r="E3338"/>
          <cell r="F3338"/>
          <cell r="G3338"/>
          <cell r="H3338"/>
          <cell r="I3338"/>
          <cell r="J3338"/>
          <cell r="K3338"/>
        </row>
        <row r="3339">
          <cell r="B3339"/>
          <cell r="C3339"/>
          <cell r="D3339"/>
          <cell r="E3339"/>
          <cell r="F3339"/>
          <cell r="G3339"/>
          <cell r="H3339"/>
          <cell r="I3339"/>
          <cell r="J3339"/>
          <cell r="K3339"/>
        </row>
        <row r="3340">
          <cell r="B3340"/>
          <cell r="C3340"/>
          <cell r="D3340"/>
          <cell r="E3340"/>
          <cell r="F3340"/>
          <cell r="G3340"/>
          <cell r="H3340"/>
          <cell r="I3340"/>
          <cell r="J3340"/>
          <cell r="K3340"/>
        </row>
        <row r="3341">
          <cell r="B3341"/>
          <cell r="C3341"/>
          <cell r="D3341"/>
          <cell r="E3341"/>
          <cell r="F3341"/>
          <cell r="G3341"/>
          <cell r="H3341"/>
          <cell r="I3341"/>
          <cell r="J3341"/>
          <cell r="K3341"/>
        </row>
        <row r="3342">
          <cell r="B3342"/>
          <cell r="C3342"/>
          <cell r="D3342"/>
          <cell r="E3342"/>
          <cell r="F3342"/>
          <cell r="G3342"/>
          <cell r="H3342"/>
          <cell r="I3342"/>
          <cell r="J3342"/>
          <cell r="K3342"/>
        </row>
        <row r="3343">
          <cell r="B3343"/>
          <cell r="C3343"/>
          <cell r="D3343"/>
          <cell r="E3343"/>
          <cell r="F3343"/>
          <cell r="G3343"/>
          <cell r="H3343"/>
          <cell r="I3343"/>
          <cell r="J3343"/>
          <cell r="K3343"/>
        </row>
        <row r="3344">
          <cell r="B3344"/>
          <cell r="C3344"/>
          <cell r="D3344"/>
          <cell r="E3344"/>
          <cell r="F3344"/>
          <cell r="G3344"/>
          <cell r="H3344"/>
          <cell r="I3344"/>
          <cell r="J3344"/>
          <cell r="K3344"/>
        </row>
        <row r="3345">
          <cell r="B3345"/>
          <cell r="C3345"/>
          <cell r="D3345"/>
          <cell r="E3345"/>
          <cell r="F3345"/>
          <cell r="G3345"/>
          <cell r="H3345"/>
          <cell r="I3345"/>
          <cell r="J3345"/>
          <cell r="K3345"/>
        </row>
        <row r="3346">
          <cell r="B3346"/>
          <cell r="C3346"/>
          <cell r="D3346"/>
          <cell r="E3346"/>
          <cell r="F3346"/>
          <cell r="G3346"/>
          <cell r="H3346"/>
          <cell r="I3346"/>
          <cell r="J3346"/>
          <cell r="K3346"/>
        </row>
        <row r="3347">
          <cell r="B3347"/>
          <cell r="C3347"/>
          <cell r="D3347"/>
          <cell r="E3347"/>
          <cell r="F3347"/>
          <cell r="G3347"/>
          <cell r="H3347"/>
          <cell r="I3347"/>
          <cell r="J3347"/>
          <cell r="K3347"/>
        </row>
        <row r="3348">
          <cell r="B3348"/>
          <cell r="C3348"/>
          <cell r="D3348"/>
          <cell r="E3348"/>
          <cell r="F3348"/>
          <cell r="G3348"/>
          <cell r="H3348"/>
          <cell r="I3348"/>
          <cell r="J3348"/>
          <cell r="K3348"/>
        </row>
        <row r="3349">
          <cell r="B3349"/>
          <cell r="C3349"/>
          <cell r="D3349"/>
          <cell r="E3349"/>
          <cell r="F3349"/>
          <cell r="G3349"/>
          <cell r="H3349"/>
          <cell r="I3349"/>
          <cell r="J3349"/>
          <cell r="K3349"/>
        </row>
        <row r="3350">
          <cell r="B3350"/>
          <cell r="C3350"/>
          <cell r="D3350"/>
          <cell r="E3350"/>
          <cell r="F3350"/>
          <cell r="G3350"/>
          <cell r="H3350"/>
          <cell r="I3350"/>
          <cell r="J3350"/>
          <cell r="K3350"/>
        </row>
        <row r="3351">
          <cell r="B3351"/>
          <cell r="C3351"/>
          <cell r="D3351"/>
          <cell r="E3351"/>
          <cell r="F3351"/>
          <cell r="G3351"/>
          <cell r="H3351"/>
          <cell r="I3351"/>
          <cell r="J3351"/>
          <cell r="K3351"/>
        </row>
        <row r="3352">
          <cell r="B3352"/>
          <cell r="C3352"/>
          <cell r="D3352"/>
          <cell r="E3352"/>
          <cell r="F3352"/>
          <cell r="G3352"/>
          <cell r="H3352"/>
          <cell r="I3352"/>
          <cell r="J3352"/>
          <cell r="K3352"/>
        </row>
        <row r="3353">
          <cell r="B3353"/>
          <cell r="C3353"/>
          <cell r="D3353"/>
          <cell r="E3353"/>
          <cell r="F3353"/>
          <cell r="G3353"/>
          <cell r="H3353"/>
          <cell r="I3353"/>
          <cell r="J3353"/>
          <cell r="K3353"/>
        </row>
        <row r="3354">
          <cell r="B3354"/>
          <cell r="C3354"/>
          <cell r="D3354"/>
          <cell r="E3354"/>
          <cell r="F3354"/>
          <cell r="G3354"/>
          <cell r="H3354"/>
          <cell r="I3354"/>
          <cell r="J3354"/>
          <cell r="K3354"/>
        </row>
        <row r="3355">
          <cell r="B3355"/>
          <cell r="C3355"/>
          <cell r="D3355"/>
          <cell r="E3355"/>
          <cell r="F3355"/>
          <cell r="G3355"/>
          <cell r="H3355"/>
          <cell r="I3355"/>
          <cell r="J3355"/>
          <cell r="K3355"/>
        </row>
        <row r="3356">
          <cell r="B3356"/>
          <cell r="C3356"/>
          <cell r="D3356"/>
          <cell r="E3356"/>
          <cell r="F3356"/>
          <cell r="G3356"/>
          <cell r="H3356"/>
          <cell r="I3356"/>
          <cell r="J3356"/>
          <cell r="K3356"/>
        </row>
        <row r="3357">
          <cell r="B3357"/>
          <cell r="C3357"/>
          <cell r="D3357"/>
          <cell r="E3357"/>
          <cell r="F3357"/>
          <cell r="G3357"/>
          <cell r="H3357"/>
          <cell r="I3357"/>
          <cell r="J3357"/>
          <cell r="K3357"/>
        </row>
        <row r="3358">
          <cell r="B3358"/>
          <cell r="C3358"/>
          <cell r="D3358"/>
          <cell r="E3358"/>
          <cell r="F3358"/>
          <cell r="G3358"/>
          <cell r="H3358"/>
          <cell r="I3358"/>
          <cell r="J3358"/>
          <cell r="K3358"/>
        </row>
        <row r="3359">
          <cell r="B3359"/>
          <cell r="C3359"/>
          <cell r="D3359"/>
          <cell r="E3359"/>
          <cell r="F3359"/>
          <cell r="G3359"/>
          <cell r="H3359"/>
          <cell r="I3359"/>
          <cell r="J3359"/>
          <cell r="K3359"/>
        </row>
        <row r="3360">
          <cell r="B3360"/>
          <cell r="C3360"/>
          <cell r="D3360"/>
          <cell r="E3360"/>
          <cell r="F3360"/>
          <cell r="G3360"/>
          <cell r="H3360"/>
          <cell r="I3360"/>
          <cell r="J3360"/>
          <cell r="K3360"/>
        </row>
        <row r="3361">
          <cell r="B3361"/>
          <cell r="C3361"/>
          <cell r="D3361"/>
          <cell r="E3361"/>
          <cell r="F3361"/>
          <cell r="G3361"/>
          <cell r="H3361"/>
          <cell r="I3361"/>
          <cell r="J3361"/>
          <cell r="K3361"/>
        </row>
        <row r="3362">
          <cell r="B3362"/>
          <cell r="C3362"/>
          <cell r="D3362"/>
          <cell r="E3362"/>
          <cell r="F3362"/>
          <cell r="G3362"/>
          <cell r="H3362"/>
          <cell r="I3362"/>
          <cell r="J3362"/>
          <cell r="K3362"/>
        </row>
        <row r="3363">
          <cell r="B3363"/>
          <cell r="C3363"/>
          <cell r="D3363"/>
          <cell r="E3363"/>
          <cell r="F3363"/>
          <cell r="G3363"/>
          <cell r="H3363"/>
          <cell r="I3363"/>
          <cell r="J3363"/>
          <cell r="K3363"/>
        </row>
        <row r="3364">
          <cell r="B3364"/>
          <cell r="C3364"/>
          <cell r="D3364"/>
          <cell r="E3364"/>
          <cell r="F3364"/>
          <cell r="G3364"/>
          <cell r="H3364"/>
          <cell r="I3364"/>
          <cell r="J3364"/>
          <cell r="K3364"/>
        </row>
        <row r="3365">
          <cell r="B3365"/>
          <cell r="C3365"/>
          <cell r="D3365"/>
          <cell r="E3365"/>
          <cell r="F3365"/>
          <cell r="G3365"/>
          <cell r="H3365"/>
          <cell r="I3365"/>
          <cell r="J3365"/>
          <cell r="K3365"/>
        </row>
        <row r="3366">
          <cell r="B3366"/>
          <cell r="C3366"/>
          <cell r="D3366"/>
          <cell r="E3366"/>
          <cell r="F3366"/>
          <cell r="G3366"/>
          <cell r="H3366"/>
          <cell r="I3366"/>
          <cell r="J3366"/>
          <cell r="K3366"/>
        </row>
        <row r="3367">
          <cell r="B3367"/>
          <cell r="C3367"/>
          <cell r="D3367"/>
          <cell r="E3367"/>
          <cell r="F3367"/>
          <cell r="G3367"/>
          <cell r="H3367"/>
          <cell r="I3367"/>
          <cell r="J3367"/>
          <cell r="K3367"/>
        </row>
        <row r="3368">
          <cell r="B3368"/>
          <cell r="C3368"/>
          <cell r="D3368"/>
          <cell r="E3368"/>
          <cell r="F3368"/>
          <cell r="G3368"/>
          <cell r="H3368"/>
          <cell r="I3368"/>
          <cell r="J3368"/>
          <cell r="K3368"/>
        </row>
        <row r="3369">
          <cell r="B3369"/>
          <cell r="C3369"/>
          <cell r="D3369"/>
          <cell r="E3369"/>
          <cell r="F3369"/>
          <cell r="G3369"/>
          <cell r="H3369"/>
          <cell r="I3369"/>
          <cell r="J3369"/>
          <cell r="K3369"/>
        </row>
        <row r="3370">
          <cell r="B3370"/>
          <cell r="C3370"/>
          <cell r="D3370"/>
          <cell r="E3370"/>
          <cell r="F3370"/>
          <cell r="G3370"/>
          <cell r="H3370"/>
          <cell r="I3370"/>
          <cell r="J3370"/>
          <cell r="K3370"/>
        </row>
        <row r="3371">
          <cell r="B3371"/>
          <cell r="C3371"/>
          <cell r="D3371"/>
          <cell r="E3371"/>
          <cell r="F3371"/>
          <cell r="G3371"/>
          <cell r="H3371"/>
          <cell r="I3371"/>
          <cell r="J3371"/>
          <cell r="K3371"/>
        </row>
        <row r="3372">
          <cell r="B3372"/>
          <cell r="C3372"/>
          <cell r="D3372"/>
          <cell r="E3372"/>
          <cell r="F3372"/>
          <cell r="G3372"/>
          <cell r="H3372"/>
          <cell r="I3372"/>
          <cell r="J3372"/>
          <cell r="K3372"/>
        </row>
        <row r="3373">
          <cell r="B3373"/>
          <cell r="C3373"/>
          <cell r="D3373"/>
          <cell r="E3373"/>
          <cell r="F3373"/>
          <cell r="G3373"/>
          <cell r="H3373"/>
          <cell r="I3373"/>
          <cell r="J3373"/>
          <cell r="K3373"/>
        </row>
        <row r="3374">
          <cell r="B3374"/>
          <cell r="C3374"/>
          <cell r="D3374"/>
          <cell r="E3374"/>
          <cell r="F3374"/>
          <cell r="G3374"/>
          <cell r="H3374"/>
          <cell r="I3374"/>
          <cell r="J3374"/>
          <cell r="K3374"/>
        </row>
        <row r="3375">
          <cell r="B3375"/>
          <cell r="C3375"/>
          <cell r="D3375"/>
          <cell r="E3375"/>
          <cell r="F3375"/>
          <cell r="G3375"/>
          <cell r="H3375"/>
          <cell r="I3375"/>
          <cell r="J3375"/>
          <cell r="K3375"/>
        </row>
        <row r="3376">
          <cell r="B3376"/>
          <cell r="C3376"/>
          <cell r="D3376"/>
          <cell r="E3376"/>
          <cell r="F3376"/>
          <cell r="G3376"/>
          <cell r="H3376"/>
          <cell r="I3376"/>
          <cell r="J3376"/>
          <cell r="K3376"/>
        </row>
        <row r="3377">
          <cell r="B3377"/>
          <cell r="C3377"/>
          <cell r="D3377"/>
          <cell r="E3377"/>
          <cell r="F3377"/>
          <cell r="G3377"/>
          <cell r="H3377"/>
          <cell r="I3377"/>
          <cell r="J3377"/>
          <cell r="K3377"/>
        </row>
        <row r="3378">
          <cell r="B3378"/>
          <cell r="C3378"/>
          <cell r="D3378"/>
          <cell r="E3378"/>
          <cell r="F3378"/>
          <cell r="G3378"/>
          <cell r="H3378"/>
          <cell r="I3378"/>
          <cell r="J3378"/>
          <cell r="K3378"/>
        </row>
        <row r="3379">
          <cell r="B3379"/>
          <cell r="C3379"/>
          <cell r="D3379"/>
          <cell r="E3379"/>
          <cell r="F3379"/>
          <cell r="G3379"/>
          <cell r="H3379"/>
          <cell r="I3379"/>
          <cell r="J3379"/>
          <cell r="K3379"/>
        </row>
        <row r="3380">
          <cell r="B3380"/>
          <cell r="C3380"/>
          <cell r="D3380"/>
          <cell r="E3380"/>
          <cell r="F3380"/>
          <cell r="G3380"/>
          <cell r="H3380"/>
          <cell r="I3380"/>
          <cell r="J3380"/>
          <cell r="K3380"/>
        </row>
        <row r="3381">
          <cell r="B3381"/>
          <cell r="C3381"/>
          <cell r="D3381"/>
          <cell r="E3381"/>
          <cell r="F3381"/>
          <cell r="G3381"/>
          <cell r="H3381"/>
          <cell r="I3381"/>
          <cell r="J3381"/>
          <cell r="K3381"/>
        </row>
        <row r="3382">
          <cell r="B3382"/>
          <cell r="C3382"/>
          <cell r="D3382"/>
          <cell r="E3382"/>
          <cell r="F3382"/>
          <cell r="G3382"/>
          <cell r="H3382"/>
          <cell r="I3382"/>
          <cell r="J3382"/>
          <cell r="K3382"/>
        </row>
        <row r="3383">
          <cell r="B3383"/>
          <cell r="C3383"/>
          <cell r="D3383"/>
          <cell r="E3383"/>
          <cell r="F3383"/>
          <cell r="G3383"/>
          <cell r="H3383"/>
          <cell r="I3383"/>
          <cell r="J3383"/>
          <cell r="K3383"/>
        </row>
        <row r="3384">
          <cell r="B3384"/>
          <cell r="C3384"/>
          <cell r="D3384"/>
          <cell r="E3384"/>
          <cell r="F3384"/>
          <cell r="G3384"/>
          <cell r="H3384"/>
          <cell r="I3384"/>
          <cell r="J3384"/>
          <cell r="K3384"/>
        </row>
        <row r="3385">
          <cell r="B3385"/>
          <cell r="C3385"/>
          <cell r="D3385"/>
          <cell r="E3385"/>
          <cell r="F3385"/>
          <cell r="G3385"/>
          <cell r="H3385"/>
          <cell r="I3385"/>
          <cell r="J3385"/>
          <cell r="K3385"/>
        </row>
        <row r="3386">
          <cell r="B3386"/>
          <cell r="C3386"/>
          <cell r="D3386"/>
          <cell r="E3386"/>
          <cell r="F3386"/>
          <cell r="G3386"/>
          <cell r="H3386"/>
          <cell r="I3386"/>
          <cell r="J3386"/>
          <cell r="K3386"/>
        </row>
        <row r="3387">
          <cell r="B3387"/>
          <cell r="C3387"/>
          <cell r="D3387"/>
          <cell r="E3387"/>
          <cell r="F3387"/>
          <cell r="G3387"/>
          <cell r="H3387"/>
          <cell r="I3387"/>
          <cell r="J3387"/>
          <cell r="K3387"/>
        </row>
        <row r="3388">
          <cell r="B3388"/>
          <cell r="C3388"/>
          <cell r="D3388"/>
          <cell r="E3388"/>
          <cell r="F3388"/>
          <cell r="G3388"/>
          <cell r="H3388"/>
          <cell r="I3388"/>
          <cell r="J3388"/>
          <cell r="K3388"/>
        </row>
        <row r="3389">
          <cell r="B3389"/>
          <cell r="C3389"/>
          <cell r="D3389"/>
          <cell r="E3389"/>
          <cell r="F3389"/>
          <cell r="G3389"/>
          <cell r="H3389"/>
          <cell r="I3389"/>
          <cell r="J3389"/>
          <cell r="K3389"/>
        </row>
        <row r="3390">
          <cell r="B3390"/>
          <cell r="C3390"/>
          <cell r="D3390"/>
          <cell r="E3390"/>
          <cell r="F3390"/>
          <cell r="G3390"/>
          <cell r="H3390"/>
          <cell r="I3390"/>
          <cell r="J3390"/>
          <cell r="K3390"/>
        </row>
        <row r="3391">
          <cell r="B3391"/>
          <cell r="C3391"/>
          <cell r="D3391"/>
          <cell r="E3391"/>
          <cell r="F3391"/>
          <cell r="G3391"/>
          <cell r="H3391"/>
          <cell r="I3391"/>
          <cell r="J3391"/>
          <cell r="K3391"/>
        </row>
        <row r="3392">
          <cell r="B3392"/>
          <cell r="C3392"/>
          <cell r="D3392"/>
          <cell r="E3392"/>
          <cell r="F3392"/>
          <cell r="G3392"/>
          <cell r="H3392"/>
          <cell r="I3392"/>
          <cell r="J3392"/>
          <cell r="K3392"/>
        </row>
        <row r="3393">
          <cell r="B3393"/>
          <cell r="C3393"/>
          <cell r="D3393"/>
          <cell r="E3393"/>
          <cell r="F3393"/>
          <cell r="G3393"/>
          <cell r="H3393"/>
          <cell r="I3393"/>
          <cell r="J3393"/>
          <cell r="K3393"/>
        </row>
        <row r="3394">
          <cell r="B3394"/>
          <cell r="C3394"/>
          <cell r="D3394"/>
          <cell r="E3394"/>
          <cell r="F3394"/>
          <cell r="G3394"/>
          <cell r="H3394"/>
          <cell r="I3394"/>
          <cell r="J3394"/>
          <cell r="K3394"/>
        </row>
        <row r="3395">
          <cell r="B3395"/>
          <cell r="C3395"/>
          <cell r="D3395"/>
          <cell r="E3395"/>
          <cell r="F3395"/>
          <cell r="G3395"/>
          <cell r="H3395"/>
          <cell r="I3395"/>
          <cell r="J3395"/>
          <cell r="K3395"/>
        </row>
        <row r="3396">
          <cell r="B3396"/>
          <cell r="C3396"/>
          <cell r="D3396"/>
          <cell r="E3396"/>
          <cell r="F3396"/>
          <cell r="G3396"/>
          <cell r="H3396"/>
          <cell r="I3396"/>
          <cell r="J3396"/>
          <cell r="K3396"/>
        </row>
        <row r="3397">
          <cell r="B3397"/>
          <cell r="C3397"/>
          <cell r="D3397"/>
          <cell r="E3397"/>
          <cell r="F3397"/>
          <cell r="G3397"/>
          <cell r="H3397"/>
          <cell r="I3397"/>
          <cell r="J3397"/>
          <cell r="K3397"/>
        </row>
        <row r="3398">
          <cell r="B3398"/>
          <cell r="C3398"/>
          <cell r="D3398"/>
          <cell r="E3398"/>
          <cell r="F3398"/>
          <cell r="G3398"/>
          <cell r="H3398"/>
          <cell r="I3398"/>
          <cell r="J3398"/>
          <cell r="K3398"/>
        </row>
        <row r="3399">
          <cell r="B3399"/>
          <cell r="C3399"/>
          <cell r="D3399"/>
          <cell r="E3399"/>
          <cell r="F3399"/>
          <cell r="G3399"/>
          <cell r="H3399"/>
          <cell r="I3399"/>
          <cell r="J3399"/>
          <cell r="K3399"/>
        </row>
        <row r="3400">
          <cell r="B3400"/>
          <cell r="C3400"/>
          <cell r="D3400"/>
          <cell r="E3400"/>
          <cell r="F3400"/>
          <cell r="G3400"/>
          <cell r="H3400"/>
          <cell r="I3400"/>
          <cell r="J3400"/>
          <cell r="K3400"/>
        </row>
        <row r="3401">
          <cell r="B3401"/>
          <cell r="C3401"/>
          <cell r="D3401"/>
          <cell r="E3401"/>
          <cell r="F3401"/>
          <cell r="G3401"/>
          <cell r="H3401"/>
          <cell r="I3401"/>
          <cell r="J3401"/>
          <cell r="K3401"/>
        </row>
        <row r="3402">
          <cell r="B3402"/>
          <cell r="C3402"/>
          <cell r="D3402"/>
          <cell r="E3402"/>
          <cell r="F3402"/>
          <cell r="G3402"/>
          <cell r="H3402"/>
          <cell r="I3402"/>
          <cell r="J3402"/>
          <cell r="K3402"/>
        </row>
        <row r="3403">
          <cell r="B3403"/>
          <cell r="C3403"/>
          <cell r="D3403"/>
          <cell r="E3403"/>
          <cell r="F3403"/>
          <cell r="G3403"/>
          <cell r="H3403"/>
          <cell r="I3403"/>
          <cell r="J3403"/>
          <cell r="K3403"/>
        </row>
        <row r="3404">
          <cell r="B3404"/>
          <cell r="C3404"/>
          <cell r="D3404"/>
          <cell r="E3404"/>
          <cell r="F3404"/>
          <cell r="G3404"/>
          <cell r="H3404"/>
          <cell r="I3404"/>
          <cell r="J3404"/>
          <cell r="K3404"/>
        </row>
        <row r="3405">
          <cell r="B3405"/>
          <cell r="C3405"/>
          <cell r="D3405"/>
          <cell r="E3405"/>
          <cell r="F3405"/>
          <cell r="G3405"/>
          <cell r="H3405"/>
          <cell r="I3405"/>
          <cell r="J3405"/>
          <cell r="K3405"/>
        </row>
        <row r="3406">
          <cell r="B3406"/>
          <cell r="C3406"/>
          <cell r="D3406"/>
          <cell r="E3406"/>
          <cell r="F3406"/>
          <cell r="G3406"/>
          <cell r="H3406"/>
          <cell r="I3406"/>
          <cell r="J3406"/>
          <cell r="K3406"/>
        </row>
        <row r="3407">
          <cell r="B3407"/>
          <cell r="C3407"/>
          <cell r="D3407"/>
          <cell r="E3407"/>
          <cell r="F3407"/>
          <cell r="G3407"/>
          <cell r="H3407"/>
          <cell r="I3407"/>
          <cell r="J3407"/>
          <cell r="K3407"/>
        </row>
        <row r="3408">
          <cell r="B3408"/>
          <cell r="C3408"/>
          <cell r="D3408"/>
          <cell r="E3408"/>
          <cell r="F3408"/>
          <cell r="G3408"/>
          <cell r="H3408"/>
          <cell r="I3408"/>
          <cell r="J3408"/>
          <cell r="K3408"/>
        </row>
        <row r="3409">
          <cell r="B3409"/>
          <cell r="C3409"/>
          <cell r="D3409"/>
          <cell r="E3409"/>
          <cell r="F3409"/>
          <cell r="G3409"/>
          <cell r="H3409"/>
          <cell r="I3409"/>
          <cell r="J3409"/>
          <cell r="K3409"/>
        </row>
        <row r="3410">
          <cell r="B3410"/>
          <cell r="C3410"/>
          <cell r="D3410"/>
          <cell r="E3410"/>
          <cell r="F3410"/>
          <cell r="G3410"/>
          <cell r="H3410"/>
          <cell r="I3410"/>
          <cell r="J3410"/>
          <cell r="K3410"/>
        </row>
        <row r="3411">
          <cell r="B3411"/>
          <cell r="C3411"/>
          <cell r="D3411"/>
          <cell r="E3411"/>
          <cell r="F3411"/>
          <cell r="G3411"/>
          <cell r="H3411"/>
          <cell r="I3411"/>
          <cell r="J3411"/>
          <cell r="K3411"/>
        </row>
        <row r="3412">
          <cell r="B3412"/>
          <cell r="C3412"/>
          <cell r="D3412"/>
          <cell r="E3412"/>
          <cell r="F3412"/>
          <cell r="G3412"/>
          <cell r="H3412"/>
          <cell r="I3412"/>
          <cell r="J3412"/>
          <cell r="K3412"/>
        </row>
        <row r="3413">
          <cell r="B3413"/>
          <cell r="C3413"/>
          <cell r="D3413"/>
          <cell r="E3413"/>
          <cell r="F3413"/>
          <cell r="G3413"/>
          <cell r="H3413"/>
          <cell r="I3413"/>
          <cell r="J3413"/>
          <cell r="K3413"/>
        </row>
        <row r="3414">
          <cell r="B3414"/>
          <cell r="C3414"/>
          <cell r="D3414"/>
          <cell r="E3414"/>
          <cell r="F3414"/>
          <cell r="G3414"/>
          <cell r="H3414"/>
          <cell r="I3414"/>
          <cell r="J3414"/>
          <cell r="K3414"/>
        </row>
        <row r="3415">
          <cell r="B3415"/>
          <cell r="C3415"/>
          <cell r="D3415"/>
          <cell r="E3415"/>
          <cell r="F3415"/>
          <cell r="G3415"/>
          <cell r="H3415"/>
          <cell r="I3415"/>
          <cell r="J3415"/>
          <cell r="K3415"/>
        </row>
        <row r="3416">
          <cell r="B3416"/>
          <cell r="C3416"/>
          <cell r="D3416"/>
          <cell r="E3416"/>
          <cell r="F3416"/>
          <cell r="G3416"/>
          <cell r="H3416"/>
          <cell r="I3416"/>
          <cell r="J3416"/>
          <cell r="K3416"/>
        </row>
        <row r="3417">
          <cell r="B3417"/>
          <cell r="C3417"/>
          <cell r="D3417"/>
          <cell r="E3417"/>
          <cell r="F3417"/>
          <cell r="G3417"/>
          <cell r="H3417"/>
          <cell r="I3417"/>
          <cell r="J3417"/>
          <cell r="K3417"/>
        </row>
        <row r="3418">
          <cell r="B3418"/>
          <cell r="C3418"/>
          <cell r="D3418"/>
          <cell r="E3418"/>
          <cell r="F3418"/>
          <cell r="G3418"/>
          <cell r="H3418"/>
          <cell r="I3418"/>
          <cell r="J3418"/>
          <cell r="K3418"/>
        </row>
        <row r="3419">
          <cell r="B3419"/>
          <cell r="C3419"/>
          <cell r="D3419"/>
          <cell r="E3419"/>
          <cell r="F3419"/>
          <cell r="G3419"/>
          <cell r="H3419"/>
          <cell r="I3419"/>
          <cell r="J3419"/>
          <cell r="K3419"/>
        </row>
        <row r="3420">
          <cell r="B3420"/>
          <cell r="C3420"/>
          <cell r="D3420"/>
          <cell r="E3420"/>
          <cell r="F3420"/>
          <cell r="G3420"/>
          <cell r="H3420"/>
          <cell r="I3420"/>
          <cell r="J3420"/>
          <cell r="K3420"/>
        </row>
        <row r="3421">
          <cell r="B3421"/>
          <cell r="C3421"/>
          <cell r="D3421"/>
          <cell r="E3421"/>
          <cell r="F3421"/>
          <cell r="G3421"/>
          <cell r="H3421"/>
          <cell r="I3421"/>
          <cell r="J3421"/>
          <cell r="K3421"/>
        </row>
        <row r="3422">
          <cell r="B3422"/>
          <cell r="C3422"/>
          <cell r="D3422"/>
          <cell r="E3422"/>
          <cell r="F3422"/>
          <cell r="G3422"/>
          <cell r="H3422"/>
          <cell r="I3422"/>
          <cell r="J3422"/>
          <cell r="K3422"/>
        </row>
        <row r="3423">
          <cell r="B3423"/>
          <cell r="C3423"/>
          <cell r="D3423"/>
          <cell r="E3423"/>
          <cell r="F3423"/>
          <cell r="G3423"/>
          <cell r="H3423"/>
          <cell r="I3423"/>
          <cell r="J3423"/>
          <cell r="K3423"/>
        </row>
        <row r="3424">
          <cell r="B3424"/>
          <cell r="C3424"/>
          <cell r="D3424"/>
          <cell r="E3424"/>
          <cell r="F3424"/>
          <cell r="G3424"/>
          <cell r="H3424"/>
          <cell r="I3424"/>
          <cell r="J3424"/>
          <cell r="K3424"/>
        </row>
        <row r="3425">
          <cell r="B3425"/>
          <cell r="C3425"/>
          <cell r="D3425"/>
          <cell r="E3425"/>
          <cell r="F3425"/>
          <cell r="G3425"/>
          <cell r="H3425"/>
          <cell r="I3425"/>
          <cell r="J3425"/>
          <cell r="K3425"/>
        </row>
        <row r="3426">
          <cell r="B3426"/>
          <cell r="C3426"/>
          <cell r="D3426"/>
          <cell r="E3426"/>
          <cell r="F3426"/>
          <cell r="G3426"/>
          <cell r="H3426"/>
          <cell r="I3426"/>
          <cell r="J3426"/>
          <cell r="K3426"/>
        </row>
        <row r="3427">
          <cell r="B3427"/>
          <cell r="C3427"/>
          <cell r="D3427"/>
          <cell r="E3427"/>
          <cell r="F3427"/>
          <cell r="G3427"/>
          <cell r="H3427"/>
          <cell r="I3427"/>
          <cell r="J3427"/>
          <cell r="K3427"/>
        </row>
        <row r="3428">
          <cell r="B3428"/>
          <cell r="C3428"/>
          <cell r="D3428"/>
          <cell r="E3428"/>
          <cell r="F3428"/>
          <cell r="G3428"/>
          <cell r="H3428"/>
          <cell r="I3428"/>
          <cell r="J3428"/>
          <cell r="K3428"/>
        </row>
        <row r="3429">
          <cell r="B3429"/>
          <cell r="C3429"/>
          <cell r="D3429"/>
          <cell r="E3429"/>
          <cell r="F3429"/>
          <cell r="G3429"/>
          <cell r="H3429"/>
          <cell r="I3429"/>
          <cell r="J3429"/>
          <cell r="K3429"/>
        </row>
        <row r="3430">
          <cell r="B3430"/>
          <cell r="C3430"/>
          <cell r="D3430"/>
          <cell r="E3430"/>
          <cell r="F3430"/>
          <cell r="G3430"/>
          <cell r="H3430"/>
          <cell r="I3430"/>
          <cell r="J3430"/>
          <cell r="K3430"/>
        </row>
        <row r="3431">
          <cell r="B3431"/>
          <cell r="C3431"/>
          <cell r="D3431"/>
          <cell r="E3431"/>
          <cell r="F3431"/>
          <cell r="G3431"/>
          <cell r="H3431"/>
          <cell r="I3431"/>
          <cell r="J3431"/>
          <cell r="K3431"/>
        </row>
        <row r="3432">
          <cell r="B3432"/>
          <cell r="C3432"/>
          <cell r="D3432"/>
          <cell r="E3432"/>
          <cell r="F3432"/>
          <cell r="G3432"/>
          <cell r="H3432"/>
          <cell r="I3432"/>
          <cell r="J3432"/>
          <cell r="K3432"/>
        </row>
        <row r="3433">
          <cell r="B3433"/>
          <cell r="C3433"/>
          <cell r="D3433"/>
          <cell r="E3433"/>
          <cell r="F3433"/>
          <cell r="G3433"/>
          <cell r="H3433"/>
          <cell r="I3433"/>
          <cell r="J3433"/>
          <cell r="K3433"/>
        </row>
        <row r="3434">
          <cell r="B3434"/>
          <cell r="C3434"/>
          <cell r="D3434"/>
          <cell r="E3434"/>
          <cell r="F3434"/>
          <cell r="G3434"/>
          <cell r="H3434"/>
          <cell r="I3434"/>
          <cell r="J3434"/>
          <cell r="K3434"/>
        </row>
        <row r="3435">
          <cell r="B3435"/>
          <cell r="C3435"/>
          <cell r="D3435"/>
          <cell r="E3435"/>
          <cell r="F3435"/>
          <cell r="G3435"/>
          <cell r="H3435"/>
          <cell r="I3435"/>
          <cell r="J3435"/>
          <cell r="K3435"/>
        </row>
        <row r="3436">
          <cell r="B3436"/>
          <cell r="C3436"/>
          <cell r="D3436"/>
          <cell r="E3436"/>
          <cell r="F3436"/>
          <cell r="G3436"/>
          <cell r="H3436"/>
          <cell r="I3436"/>
          <cell r="J3436"/>
          <cell r="K3436"/>
        </row>
        <row r="3437">
          <cell r="B3437"/>
          <cell r="C3437"/>
          <cell r="D3437"/>
          <cell r="E3437"/>
          <cell r="F3437"/>
          <cell r="G3437"/>
          <cell r="H3437"/>
          <cell r="I3437"/>
          <cell r="J3437"/>
          <cell r="K3437"/>
        </row>
        <row r="3438">
          <cell r="B3438"/>
          <cell r="C3438"/>
          <cell r="D3438"/>
          <cell r="E3438"/>
          <cell r="F3438"/>
          <cell r="G3438"/>
          <cell r="H3438"/>
          <cell r="I3438"/>
          <cell r="J3438"/>
          <cell r="K3438"/>
        </row>
        <row r="3439">
          <cell r="B3439"/>
          <cell r="C3439"/>
          <cell r="D3439"/>
          <cell r="E3439"/>
          <cell r="F3439"/>
          <cell r="G3439"/>
          <cell r="H3439"/>
          <cell r="I3439"/>
          <cell r="J3439"/>
          <cell r="K3439"/>
        </row>
        <row r="3440">
          <cell r="B3440"/>
          <cell r="C3440"/>
          <cell r="D3440"/>
          <cell r="E3440"/>
          <cell r="F3440"/>
          <cell r="G3440"/>
          <cell r="H3440"/>
          <cell r="I3440"/>
          <cell r="J3440"/>
          <cell r="K3440"/>
        </row>
        <row r="3441">
          <cell r="B3441"/>
          <cell r="C3441"/>
          <cell r="D3441"/>
          <cell r="E3441"/>
          <cell r="F3441"/>
          <cell r="G3441"/>
          <cell r="H3441"/>
          <cell r="I3441"/>
          <cell r="J3441"/>
          <cell r="K3441"/>
        </row>
        <row r="3442">
          <cell r="B3442"/>
          <cell r="C3442"/>
          <cell r="D3442"/>
          <cell r="E3442"/>
          <cell r="F3442"/>
          <cell r="G3442"/>
          <cell r="H3442"/>
          <cell r="I3442"/>
          <cell r="J3442"/>
          <cell r="K3442"/>
        </row>
        <row r="3443">
          <cell r="B3443"/>
          <cell r="C3443"/>
          <cell r="D3443"/>
          <cell r="E3443"/>
          <cell r="F3443"/>
          <cell r="G3443"/>
          <cell r="H3443"/>
          <cell r="I3443"/>
          <cell r="J3443"/>
          <cell r="K3443"/>
        </row>
        <row r="3444">
          <cell r="B3444"/>
          <cell r="C3444"/>
          <cell r="D3444"/>
          <cell r="E3444"/>
          <cell r="F3444"/>
          <cell r="G3444"/>
          <cell r="H3444"/>
          <cell r="I3444"/>
          <cell r="J3444"/>
          <cell r="K3444"/>
        </row>
        <row r="3445">
          <cell r="B3445"/>
          <cell r="C3445"/>
          <cell r="D3445"/>
          <cell r="E3445"/>
          <cell r="F3445"/>
          <cell r="G3445"/>
          <cell r="H3445"/>
          <cell r="I3445"/>
          <cell r="J3445"/>
          <cell r="K3445"/>
        </row>
        <row r="3446">
          <cell r="B3446"/>
          <cell r="C3446"/>
          <cell r="D3446"/>
          <cell r="E3446"/>
          <cell r="F3446"/>
          <cell r="G3446"/>
          <cell r="H3446"/>
          <cell r="I3446"/>
          <cell r="J3446"/>
          <cell r="K3446"/>
        </row>
        <row r="3447">
          <cell r="B3447"/>
          <cell r="C3447"/>
          <cell r="D3447"/>
          <cell r="E3447"/>
          <cell r="F3447"/>
          <cell r="G3447"/>
          <cell r="H3447"/>
          <cell r="I3447"/>
          <cell r="J3447"/>
          <cell r="K3447"/>
        </row>
        <row r="3448">
          <cell r="B3448"/>
          <cell r="C3448"/>
          <cell r="D3448"/>
          <cell r="E3448"/>
          <cell r="F3448"/>
          <cell r="G3448"/>
          <cell r="H3448"/>
          <cell r="I3448"/>
          <cell r="J3448"/>
          <cell r="K3448"/>
        </row>
        <row r="3449">
          <cell r="B3449"/>
          <cell r="C3449"/>
          <cell r="D3449"/>
          <cell r="E3449"/>
          <cell r="F3449"/>
          <cell r="G3449"/>
          <cell r="H3449"/>
          <cell r="I3449"/>
          <cell r="J3449"/>
          <cell r="K3449"/>
        </row>
        <row r="3450">
          <cell r="B3450"/>
          <cell r="C3450"/>
          <cell r="D3450"/>
          <cell r="E3450"/>
          <cell r="F3450"/>
          <cell r="G3450"/>
          <cell r="H3450"/>
          <cell r="I3450"/>
          <cell r="J3450"/>
          <cell r="K3450"/>
        </row>
        <row r="3451">
          <cell r="B3451"/>
          <cell r="C3451"/>
          <cell r="D3451"/>
          <cell r="E3451"/>
          <cell r="F3451"/>
          <cell r="G3451"/>
          <cell r="H3451"/>
          <cell r="I3451"/>
          <cell r="J3451"/>
          <cell r="K3451"/>
        </row>
        <row r="3452">
          <cell r="B3452"/>
          <cell r="C3452"/>
          <cell r="D3452"/>
          <cell r="E3452"/>
          <cell r="F3452"/>
          <cell r="G3452"/>
          <cell r="H3452"/>
          <cell r="I3452"/>
          <cell r="J3452"/>
          <cell r="K3452"/>
        </row>
        <row r="3453">
          <cell r="B3453"/>
          <cell r="C3453"/>
          <cell r="D3453"/>
          <cell r="E3453"/>
          <cell r="F3453"/>
          <cell r="G3453"/>
          <cell r="H3453"/>
          <cell r="I3453"/>
          <cell r="J3453"/>
          <cell r="K3453"/>
        </row>
        <row r="3454">
          <cell r="B3454"/>
          <cell r="C3454"/>
          <cell r="D3454"/>
          <cell r="E3454"/>
          <cell r="F3454"/>
          <cell r="G3454"/>
          <cell r="H3454"/>
          <cell r="I3454"/>
          <cell r="J3454"/>
          <cell r="K3454"/>
        </row>
        <row r="3455">
          <cell r="B3455"/>
          <cell r="C3455"/>
          <cell r="D3455"/>
          <cell r="E3455"/>
          <cell r="F3455"/>
          <cell r="G3455"/>
          <cell r="H3455"/>
          <cell r="I3455"/>
          <cell r="J3455"/>
          <cell r="K3455"/>
        </row>
        <row r="3456">
          <cell r="B3456"/>
          <cell r="C3456"/>
          <cell r="D3456"/>
          <cell r="E3456"/>
          <cell r="F3456"/>
          <cell r="G3456"/>
          <cell r="H3456"/>
          <cell r="I3456"/>
          <cell r="J3456"/>
          <cell r="K3456"/>
        </row>
        <row r="3457">
          <cell r="B3457"/>
          <cell r="C3457"/>
          <cell r="D3457"/>
          <cell r="E3457"/>
          <cell r="F3457"/>
          <cell r="G3457"/>
          <cell r="H3457"/>
          <cell r="I3457"/>
          <cell r="J3457"/>
          <cell r="K3457"/>
        </row>
        <row r="3458">
          <cell r="B3458"/>
          <cell r="C3458"/>
          <cell r="D3458"/>
          <cell r="E3458"/>
          <cell r="F3458"/>
          <cell r="G3458"/>
          <cell r="H3458"/>
          <cell r="I3458"/>
          <cell r="J3458"/>
          <cell r="K3458"/>
        </row>
        <row r="3459">
          <cell r="B3459"/>
          <cell r="C3459"/>
          <cell r="D3459"/>
          <cell r="E3459"/>
          <cell r="F3459"/>
          <cell r="G3459"/>
          <cell r="H3459"/>
          <cell r="I3459"/>
          <cell r="J3459"/>
          <cell r="K3459"/>
        </row>
        <row r="3460">
          <cell r="B3460"/>
          <cell r="C3460"/>
          <cell r="D3460"/>
          <cell r="E3460"/>
          <cell r="F3460"/>
          <cell r="G3460"/>
          <cell r="H3460"/>
          <cell r="I3460"/>
          <cell r="J3460"/>
          <cell r="K3460"/>
        </row>
        <row r="3461">
          <cell r="B3461"/>
          <cell r="C3461"/>
          <cell r="D3461"/>
          <cell r="E3461"/>
          <cell r="F3461"/>
          <cell r="G3461"/>
          <cell r="H3461"/>
          <cell r="I3461"/>
          <cell r="J3461"/>
          <cell r="K3461"/>
        </row>
        <row r="3462">
          <cell r="B3462"/>
          <cell r="C3462"/>
          <cell r="D3462"/>
          <cell r="E3462"/>
          <cell r="F3462"/>
          <cell r="G3462"/>
          <cell r="H3462"/>
          <cell r="I3462"/>
          <cell r="J3462"/>
          <cell r="K3462"/>
        </row>
        <row r="3463">
          <cell r="B3463"/>
          <cell r="C3463"/>
          <cell r="D3463"/>
          <cell r="E3463"/>
          <cell r="F3463"/>
          <cell r="G3463"/>
          <cell r="H3463"/>
          <cell r="I3463"/>
          <cell r="J3463"/>
          <cell r="K3463"/>
        </row>
        <row r="3464">
          <cell r="B3464"/>
          <cell r="C3464"/>
          <cell r="D3464"/>
          <cell r="E3464"/>
          <cell r="F3464"/>
          <cell r="G3464"/>
          <cell r="H3464"/>
          <cell r="I3464"/>
          <cell r="J3464"/>
          <cell r="K3464"/>
        </row>
        <row r="3465">
          <cell r="B3465"/>
          <cell r="C3465"/>
          <cell r="D3465"/>
          <cell r="E3465"/>
          <cell r="F3465"/>
          <cell r="G3465"/>
          <cell r="H3465"/>
          <cell r="I3465"/>
          <cell r="J3465"/>
          <cell r="K3465"/>
        </row>
        <row r="3466">
          <cell r="B3466"/>
          <cell r="C3466"/>
          <cell r="D3466"/>
          <cell r="E3466"/>
          <cell r="F3466"/>
          <cell r="G3466"/>
          <cell r="H3466"/>
          <cell r="I3466"/>
          <cell r="J3466"/>
          <cell r="K3466"/>
        </row>
        <row r="3467">
          <cell r="B3467"/>
          <cell r="C3467"/>
          <cell r="D3467"/>
          <cell r="E3467"/>
          <cell r="F3467"/>
          <cell r="G3467"/>
          <cell r="H3467"/>
          <cell r="I3467"/>
          <cell r="J3467"/>
          <cell r="K3467"/>
        </row>
        <row r="3468">
          <cell r="B3468"/>
          <cell r="C3468"/>
          <cell r="D3468"/>
          <cell r="E3468"/>
          <cell r="F3468"/>
          <cell r="G3468"/>
          <cell r="H3468"/>
          <cell r="I3468"/>
          <cell r="J3468"/>
          <cell r="K3468"/>
        </row>
        <row r="3469">
          <cell r="B3469"/>
          <cell r="C3469"/>
          <cell r="D3469"/>
          <cell r="E3469"/>
          <cell r="F3469"/>
          <cell r="G3469"/>
          <cell r="H3469"/>
          <cell r="I3469"/>
          <cell r="J3469"/>
          <cell r="K3469"/>
        </row>
        <row r="3470">
          <cell r="B3470"/>
          <cell r="C3470"/>
          <cell r="D3470"/>
          <cell r="E3470"/>
          <cell r="F3470"/>
          <cell r="G3470"/>
          <cell r="H3470"/>
          <cell r="I3470"/>
          <cell r="J3470"/>
          <cell r="K3470"/>
        </row>
        <row r="3471">
          <cell r="B3471"/>
          <cell r="C3471"/>
          <cell r="D3471"/>
          <cell r="E3471"/>
          <cell r="F3471"/>
          <cell r="G3471"/>
          <cell r="H3471"/>
          <cell r="I3471"/>
          <cell r="J3471"/>
          <cell r="K3471"/>
        </row>
        <row r="3472">
          <cell r="B3472"/>
          <cell r="C3472"/>
          <cell r="D3472"/>
          <cell r="E3472"/>
          <cell r="F3472"/>
          <cell r="G3472"/>
          <cell r="H3472"/>
          <cell r="I3472"/>
          <cell r="J3472"/>
          <cell r="K3472"/>
        </row>
        <row r="3473">
          <cell r="B3473"/>
          <cell r="C3473"/>
          <cell r="D3473"/>
          <cell r="E3473"/>
          <cell r="F3473"/>
          <cell r="G3473"/>
          <cell r="H3473"/>
          <cell r="I3473"/>
          <cell r="J3473"/>
          <cell r="K3473"/>
        </row>
        <row r="3474">
          <cell r="B3474"/>
          <cell r="C3474"/>
          <cell r="D3474"/>
          <cell r="E3474"/>
          <cell r="F3474"/>
          <cell r="G3474"/>
          <cell r="H3474"/>
          <cell r="I3474"/>
          <cell r="J3474"/>
          <cell r="K3474"/>
        </row>
        <row r="3475">
          <cell r="B3475"/>
          <cell r="C3475"/>
          <cell r="D3475"/>
          <cell r="E3475"/>
          <cell r="F3475"/>
          <cell r="G3475"/>
          <cell r="H3475"/>
          <cell r="I3475"/>
          <cell r="J3475"/>
          <cell r="K3475"/>
        </row>
        <row r="3476">
          <cell r="B3476"/>
          <cell r="C3476"/>
          <cell r="D3476"/>
          <cell r="E3476"/>
          <cell r="F3476"/>
          <cell r="G3476"/>
          <cell r="H3476"/>
          <cell r="I3476"/>
          <cell r="J3476"/>
          <cell r="K3476"/>
        </row>
        <row r="3477">
          <cell r="B3477"/>
          <cell r="C3477"/>
          <cell r="D3477"/>
          <cell r="E3477"/>
          <cell r="F3477"/>
          <cell r="G3477"/>
          <cell r="H3477"/>
          <cell r="I3477"/>
          <cell r="J3477"/>
          <cell r="K3477"/>
        </row>
        <row r="3478">
          <cell r="B3478"/>
          <cell r="C3478"/>
          <cell r="D3478"/>
          <cell r="E3478"/>
          <cell r="F3478"/>
          <cell r="G3478"/>
          <cell r="H3478"/>
          <cell r="I3478"/>
          <cell r="J3478"/>
          <cell r="K3478"/>
        </row>
        <row r="3479">
          <cell r="B3479"/>
          <cell r="C3479"/>
          <cell r="D3479"/>
          <cell r="E3479"/>
          <cell r="F3479"/>
          <cell r="G3479"/>
          <cell r="H3479"/>
          <cell r="I3479"/>
          <cell r="J3479"/>
          <cell r="K3479"/>
        </row>
        <row r="3480">
          <cell r="B3480"/>
          <cell r="C3480"/>
          <cell r="D3480"/>
          <cell r="E3480"/>
          <cell r="F3480"/>
          <cell r="G3480"/>
          <cell r="H3480"/>
          <cell r="I3480"/>
          <cell r="J3480"/>
          <cell r="K3480"/>
        </row>
        <row r="3481">
          <cell r="B3481"/>
          <cell r="C3481"/>
          <cell r="D3481"/>
          <cell r="E3481"/>
          <cell r="F3481"/>
          <cell r="G3481"/>
          <cell r="H3481"/>
          <cell r="I3481"/>
          <cell r="J3481"/>
          <cell r="K3481"/>
        </row>
        <row r="3482">
          <cell r="B3482"/>
          <cell r="C3482"/>
          <cell r="D3482"/>
          <cell r="E3482"/>
          <cell r="F3482"/>
          <cell r="G3482"/>
          <cell r="H3482"/>
          <cell r="I3482"/>
          <cell r="J3482"/>
          <cell r="K3482"/>
        </row>
        <row r="3483">
          <cell r="B3483"/>
          <cell r="C3483"/>
          <cell r="D3483"/>
          <cell r="E3483"/>
          <cell r="F3483"/>
          <cell r="G3483"/>
          <cell r="H3483"/>
          <cell r="I3483"/>
          <cell r="J3483"/>
          <cell r="K3483"/>
        </row>
        <row r="3484">
          <cell r="B3484"/>
          <cell r="C3484"/>
          <cell r="D3484"/>
          <cell r="E3484"/>
          <cell r="F3484"/>
          <cell r="G3484"/>
          <cell r="H3484"/>
          <cell r="I3484"/>
          <cell r="J3484"/>
          <cell r="K3484"/>
        </row>
        <row r="3485">
          <cell r="B3485"/>
          <cell r="C3485"/>
          <cell r="D3485"/>
          <cell r="E3485"/>
          <cell r="F3485"/>
          <cell r="G3485"/>
          <cell r="H3485"/>
          <cell r="I3485"/>
          <cell r="J3485"/>
          <cell r="K3485"/>
        </row>
        <row r="3486">
          <cell r="B3486"/>
          <cell r="C3486"/>
          <cell r="D3486"/>
          <cell r="E3486"/>
          <cell r="F3486"/>
          <cell r="G3486"/>
          <cell r="H3486"/>
          <cell r="I3486"/>
          <cell r="J3486"/>
          <cell r="K3486"/>
        </row>
        <row r="3487">
          <cell r="B3487"/>
          <cell r="C3487"/>
          <cell r="D3487"/>
          <cell r="E3487"/>
          <cell r="F3487"/>
          <cell r="G3487"/>
          <cell r="H3487"/>
          <cell r="I3487"/>
          <cell r="J3487"/>
          <cell r="K3487"/>
        </row>
        <row r="3488">
          <cell r="B3488"/>
          <cell r="C3488"/>
          <cell r="D3488"/>
          <cell r="E3488"/>
          <cell r="F3488"/>
          <cell r="G3488"/>
          <cell r="H3488"/>
          <cell r="I3488"/>
          <cell r="J3488"/>
          <cell r="K3488"/>
        </row>
        <row r="3489">
          <cell r="B3489"/>
          <cell r="C3489"/>
          <cell r="D3489"/>
          <cell r="E3489"/>
          <cell r="F3489"/>
          <cell r="G3489"/>
          <cell r="H3489"/>
          <cell r="I3489"/>
          <cell r="J3489"/>
          <cell r="K3489"/>
        </row>
        <row r="3490">
          <cell r="B3490"/>
          <cell r="C3490"/>
          <cell r="D3490"/>
          <cell r="E3490"/>
          <cell r="F3490"/>
          <cell r="G3490"/>
          <cell r="H3490"/>
          <cell r="I3490"/>
          <cell r="J3490"/>
          <cell r="K3490"/>
        </row>
        <row r="3491">
          <cell r="B3491"/>
          <cell r="C3491"/>
          <cell r="D3491"/>
          <cell r="E3491"/>
          <cell r="F3491"/>
          <cell r="G3491"/>
          <cell r="H3491"/>
          <cell r="I3491"/>
          <cell r="J3491"/>
          <cell r="K3491"/>
        </row>
        <row r="3492">
          <cell r="B3492"/>
          <cell r="C3492"/>
          <cell r="D3492"/>
          <cell r="E3492"/>
          <cell r="F3492"/>
          <cell r="G3492"/>
          <cell r="H3492"/>
          <cell r="I3492"/>
          <cell r="J3492"/>
          <cell r="K3492"/>
        </row>
        <row r="3493">
          <cell r="B3493"/>
          <cell r="C3493"/>
          <cell r="D3493"/>
          <cell r="E3493"/>
          <cell r="F3493"/>
          <cell r="G3493"/>
          <cell r="H3493"/>
          <cell r="I3493"/>
          <cell r="J3493"/>
          <cell r="K3493"/>
        </row>
        <row r="3494">
          <cell r="B3494"/>
          <cell r="C3494"/>
          <cell r="D3494"/>
          <cell r="E3494"/>
          <cell r="F3494"/>
          <cell r="G3494"/>
          <cell r="H3494"/>
          <cell r="I3494"/>
          <cell r="J3494"/>
          <cell r="K3494"/>
        </row>
        <row r="3495">
          <cell r="B3495"/>
          <cell r="C3495"/>
          <cell r="D3495"/>
          <cell r="E3495"/>
          <cell r="F3495"/>
          <cell r="G3495"/>
          <cell r="H3495"/>
          <cell r="I3495"/>
          <cell r="J3495"/>
          <cell r="K3495"/>
        </row>
        <row r="3496">
          <cell r="B3496"/>
          <cell r="C3496"/>
          <cell r="D3496"/>
          <cell r="E3496"/>
          <cell r="F3496"/>
          <cell r="G3496"/>
          <cell r="H3496"/>
          <cell r="I3496"/>
          <cell r="J3496"/>
          <cell r="K3496"/>
        </row>
        <row r="3497">
          <cell r="B3497"/>
          <cell r="C3497"/>
          <cell r="D3497"/>
          <cell r="E3497"/>
          <cell r="F3497"/>
          <cell r="G3497"/>
          <cell r="H3497"/>
          <cell r="I3497"/>
          <cell r="J3497"/>
          <cell r="K3497"/>
        </row>
        <row r="3498">
          <cell r="B3498"/>
          <cell r="C3498"/>
          <cell r="D3498"/>
          <cell r="E3498"/>
          <cell r="F3498"/>
          <cell r="G3498"/>
          <cell r="H3498"/>
          <cell r="I3498"/>
          <cell r="J3498"/>
          <cell r="K3498"/>
        </row>
        <row r="3499">
          <cell r="B3499"/>
          <cell r="C3499"/>
          <cell r="D3499"/>
          <cell r="E3499"/>
          <cell r="F3499"/>
          <cell r="G3499"/>
          <cell r="H3499"/>
          <cell r="I3499"/>
          <cell r="J3499"/>
          <cell r="K3499"/>
        </row>
        <row r="3500">
          <cell r="B3500"/>
          <cell r="C3500"/>
          <cell r="D3500"/>
          <cell r="E3500"/>
          <cell r="F3500"/>
          <cell r="G3500"/>
          <cell r="H3500"/>
          <cell r="I3500"/>
          <cell r="J3500"/>
          <cell r="K3500"/>
        </row>
        <row r="3501">
          <cell r="B3501"/>
          <cell r="C3501"/>
          <cell r="D3501"/>
          <cell r="E3501"/>
          <cell r="F3501"/>
          <cell r="G3501"/>
          <cell r="H3501"/>
          <cell r="I3501"/>
          <cell r="J3501"/>
          <cell r="K3501"/>
        </row>
        <row r="3502">
          <cell r="B3502"/>
          <cell r="C3502"/>
          <cell r="D3502"/>
          <cell r="E3502"/>
          <cell r="F3502"/>
          <cell r="G3502"/>
          <cell r="H3502"/>
          <cell r="I3502"/>
          <cell r="J3502"/>
          <cell r="K3502"/>
        </row>
        <row r="3503">
          <cell r="B3503"/>
          <cell r="C3503"/>
          <cell r="D3503"/>
          <cell r="E3503"/>
          <cell r="F3503"/>
          <cell r="G3503"/>
          <cell r="H3503"/>
          <cell r="I3503"/>
          <cell r="J3503"/>
          <cell r="K3503"/>
        </row>
        <row r="3504">
          <cell r="B3504"/>
          <cell r="C3504"/>
          <cell r="D3504"/>
          <cell r="E3504"/>
          <cell r="F3504"/>
          <cell r="G3504"/>
          <cell r="H3504"/>
          <cell r="I3504"/>
          <cell r="J3504"/>
          <cell r="K3504"/>
        </row>
        <row r="3505">
          <cell r="B3505"/>
          <cell r="C3505"/>
          <cell r="D3505"/>
          <cell r="E3505"/>
          <cell r="F3505"/>
          <cell r="G3505"/>
          <cell r="H3505"/>
          <cell r="I3505"/>
          <cell r="J3505"/>
          <cell r="K3505"/>
        </row>
        <row r="3506">
          <cell r="B3506"/>
          <cell r="C3506"/>
          <cell r="D3506"/>
          <cell r="E3506"/>
          <cell r="F3506"/>
          <cell r="G3506"/>
          <cell r="H3506"/>
          <cell r="I3506"/>
          <cell r="J3506"/>
          <cell r="K3506"/>
        </row>
        <row r="3507">
          <cell r="B3507"/>
          <cell r="C3507"/>
          <cell r="D3507"/>
          <cell r="E3507"/>
          <cell r="F3507"/>
          <cell r="G3507"/>
          <cell r="H3507"/>
          <cell r="I3507"/>
          <cell r="J3507"/>
          <cell r="K3507"/>
        </row>
        <row r="3508">
          <cell r="B3508"/>
          <cell r="C3508"/>
          <cell r="D3508"/>
          <cell r="E3508"/>
          <cell r="F3508"/>
          <cell r="G3508"/>
          <cell r="H3508"/>
          <cell r="I3508"/>
          <cell r="J3508"/>
          <cell r="K3508"/>
        </row>
        <row r="3509">
          <cell r="B3509"/>
          <cell r="C3509"/>
          <cell r="D3509"/>
          <cell r="E3509"/>
          <cell r="F3509"/>
          <cell r="G3509"/>
          <cell r="H3509"/>
          <cell r="I3509"/>
          <cell r="J3509"/>
          <cell r="K3509"/>
        </row>
        <row r="3510">
          <cell r="B3510"/>
          <cell r="C3510"/>
          <cell r="D3510"/>
          <cell r="E3510"/>
          <cell r="F3510"/>
          <cell r="G3510"/>
          <cell r="H3510"/>
          <cell r="I3510"/>
          <cell r="J3510"/>
          <cell r="K3510"/>
        </row>
        <row r="3511">
          <cell r="B3511"/>
          <cell r="C3511"/>
          <cell r="D3511"/>
          <cell r="E3511"/>
          <cell r="F3511"/>
          <cell r="G3511"/>
          <cell r="H3511"/>
          <cell r="I3511"/>
          <cell r="J3511"/>
          <cell r="K3511"/>
        </row>
        <row r="3512">
          <cell r="B3512"/>
          <cell r="C3512"/>
          <cell r="D3512"/>
          <cell r="E3512"/>
          <cell r="F3512"/>
          <cell r="G3512"/>
          <cell r="H3512"/>
          <cell r="I3512"/>
          <cell r="J3512"/>
          <cell r="K3512"/>
        </row>
        <row r="3513">
          <cell r="B3513"/>
          <cell r="C3513"/>
          <cell r="D3513"/>
          <cell r="E3513"/>
          <cell r="F3513"/>
          <cell r="G3513"/>
          <cell r="H3513"/>
          <cell r="I3513"/>
          <cell r="J3513"/>
          <cell r="K3513"/>
        </row>
        <row r="3514">
          <cell r="B3514"/>
          <cell r="C3514"/>
          <cell r="D3514"/>
          <cell r="E3514"/>
          <cell r="F3514"/>
          <cell r="G3514"/>
          <cell r="H3514"/>
          <cell r="I3514"/>
          <cell r="J3514"/>
          <cell r="K3514"/>
        </row>
        <row r="3515">
          <cell r="B3515"/>
          <cell r="C3515"/>
          <cell r="D3515"/>
          <cell r="E3515"/>
          <cell r="F3515"/>
          <cell r="G3515"/>
          <cell r="H3515"/>
          <cell r="I3515"/>
          <cell r="J3515"/>
          <cell r="K3515"/>
        </row>
        <row r="3516">
          <cell r="B3516"/>
          <cell r="C3516"/>
          <cell r="D3516"/>
          <cell r="E3516"/>
          <cell r="F3516"/>
          <cell r="G3516"/>
          <cell r="H3516"/>
          <cell r="I3516"/>
          <cell r="J3516"/>
          <cell r="K3516"/>
        </row>
        <row r="3517">
          <cell r="B3517"/>
          <cell r="C3517"/>
          <cell r="D3517"/>
          <cell r="E3517"/>
          <cell r="F3517"/>
          <cell r="G3517"/>
          <cell r="H3517"/>
          <cell r="I3517"/>
          <cell r="J3517"/>
          <cell r="K3517"/>
        </row>
        <row r="3518">
          <cell r="B3518"/>
          <cell r="C3518"/>
          <cell r="D3518"/>
          <cell r="E3518"/>
          <cell r="F3518"/>
          <cell r="G3518"/>
          <cell r="H3518"/>
          <cell r="I3518"/>
          <cell r="J3518"/>
          <cell r="K3518"/>
        </row>
        <row r="3519">
          <cell r="B3519"/>
          <cell r="C3519"/>
          <cell r="D3519"/>
          <cell r="E3519"/>
          <cell r="F3519"/>
          <cell r="G3519"/>
          <cell r="H3519"/>
          <cell r="I3519"/>
          <cell r="J3519"/>
          <cell r="K3519"/>
        </row>
        <row r="3520">
          <cell r="B3520"/>
          <cell r="C3520"/>
          <cell r="D3520"/>
          <cell r="E3520"/>
          <cell r="F3520"/>
          <cell r="G3520"/>
          <cell r="H3520"/>
          <cell r="I3520"/>
          <cell r="J3520"/>
          <cell r="K3520"/>
        </row>
        <row r="3521">
          <cell r="B3521"/>
          <cell r="C3521"/>
          <cell r="D3521"/>
          <cell r="E3521"/>
          <cell r="F3521"/>
          <cell r="G3521"/>
          <cell r="H3521"/>
          <cell r="I3521"/>
          <cell r="J3521"/>
          <cell r="K3521"/>
        </row>
        <row r="3522">
          <cell r="B3522"/>
          <cell r="C3522"/>
          <cell r="D3522"/>
          <cell r="E3522"/>
          <cell r="F3522"/>
          <cell r="G3522"/>
          <cell r="H3522"/>
          <cell r="I3522"/>
          <cell r="J3522"/>
          <cell r="K3522"/>
        </row>
        <row r="3523">
          <cell r="B3523"/>
          <cell r="C3523"/>
          <cell r="D3523"/>
          <cell r="E3523"/>
          <cell r="F3523"/>
          <cell r="G3523"/>
          <cell r="H3523"/>
          <cell r="I3523"/>
          <cell r="J3523"/>
          <cell r="K3523"/>
        </row>
        <row r="3524">
          <cell r="B3524"/>
          <cell r="C3524"/>
          <cell r="D3524"/>
          <cell r="E3524"/>
          <cell r="F3524"/>
          <cell r="G3524"/>
          <cell r="H3524"/>
          <cell r="I3524"/>
          <cell r="J3524"/>
          <cell r="K3524"/>
        </row>
        <row r="3525">
          <cell r="B3525"/>
          <cell r="C3525"/>
          <cell r="D3525"/>
          <cell r="E3525"/>
          <cell r="F3525"/>
          <cell r="G3525"/>
          <cell r="H3525"/>
          <cell r="I3525"/>
          <cell r="J3525"/>
          <cell r="K3525"/>
        </row>
        <row r="3526">
          <cell r="B3526"/>
          <cell r="C3526"/>
          <cell r="D3526"/>
          <cell r="E3526"/>
          <cell r="F3526"/>
          <cell r="G3526"/>
          <cell r="H3526"/>
          <cell r="I3526"/>
          <cell r="J3526"/>
          <cell r="K3526"/>
        </row>
        <row r="3527">
          <cell r="B3527"/>
          <cell r="C3527"/>
          <cell r="D3527"/>
          <cell r="E3527"/>
          <cell r="F3527"/>
          <cell r="G3527"/>
          <cell r="H3527"/>
          <cell r="I3527"/>
          <cell r="J3527"/>
          <cell r="K3527"/>
        </row>
        <row r="3528">
          <cell r="B3528"/>
          <cell r="C3528"/>
          <cell r="D3528"/>
          <cell r="E3528"/>
          <cell r="F3528"/>
          <cell r="G3528"/>
          <cell r="H3528"/>
          <cell r="I3528"/>
          <cell r="J3528"/>
          <cell r="K3528"/>
        </row>
        <row r="3529">
          <cell r="B3529"/>
          <cell r="C3529"/>
          <cell r="D3529"/>
          <cell r="E3529"/>
          <cell r="F3529"/>
          <cell r="G3529"/>
          <cell r="H3529"/>
          <cell r="I3529"/>
          <cell r="J3529"/>
          <cell r="K3529"/>
        </row>
        <row r="3530">
          <cell r="B3530"/>
          <cell r="C3530"/>
          <cell r="D3530"/>
          <cell r="E3530"/>
          <cell r="F3530"/>
          <cell r="G3530"/>
          <cell r="H3530"/>
          <cell r="I3530"/>
          <cell r="J3530"/>
          <cell r="K3530"/>
        </row>
        <row r="3531">
          <cell r="B3531"/>
          <cell r="C3531"/>
          <cell r="D3531"/>
          <cell r="E3531"/>
          <cell r="F3531"/>
          <cell r="G3531"/>
          <cell r="H3531"/>
          <cell r="I3531"/>
          <cell r="J3531"/>
          <cell r="K3531"/>
        </row>
        <row r="3532">
          <cell r="B3532"/>
          <cell r="C3532"/>
          <cell r="D3532"/>
          <cell r="E3532"/>
          <cell r="F3532"/>
          <cell r="G3532"/>
          <cell r="H3532"/>
          <cell r="I3532"/>
          <cell r="J3532"/>
          <cell r="K3532"/>
        </row>
        <row r="3533">
          <cell r="B3533"/>
          <cell r="C3533"/>
          <cell r="D3533"/>
          <cell r="E3533"/>
          <cell r="F3533"/>
          <cell r="G3533"/>
          <cell r="H3533"/>
          <cell r="I3533"/>
          <cell r="J3533"/>
          <cell r="K3533"/>
        </row>
        <row r="3534">
          <cell r="B3534"/>
          <cell r="C3534"/>
          <cell r="D3534"/>
          <cell r="E3534"/>
          <cell r="F3534"/>
          <cell r="G3534"/>
          <cell r="H3534"/>
          <cell r="I3534"/>
          <cell r="J3534"/>
          <cell r="K3534"/>
        </row>
        <row r="3535">
          <cell r="B3535"/>
          <cell r="C3535"/>
          <cell r="D3535"/>
          <cell r="E3535"/>
          <cell r="F3535"/>
          <cell r="G3535"/>
          <cell r="H3535"/>
          <cell r="I3535"/>
          <cell r="J3535"/>
          <cell r="K3535"/>
        </row>
        <row r="3536">
          <cell r="B3536"/>
          <cell r="C3536"/>
          <cell r="D3536"/>
          <cell r="E3536"/>
          <cell r="F3536"/>
          <cell r="G3536"/>
          <cell r="H3536"/>
          <cell r="I3536"/>
          <cell r="J3536"/>
          <cell r="K3536"/>
        </row>
        <row r="3537">
          <cell r="B3537"/>
          <cell r="C3537"/>
          <cell r="D3537"/>
          <cell r="E3537"/>
          <cell r="F3537"/>
          <cell r="G3537"/>
          <cell r="H3537"/>
          <cell r="I3537"/>
          <cell r="J3537"/>
          <cell r="K3537"/>
        </row>
        <row r="3538">
          <cell r="B3538"/>
          <cell r="C3538"/>
          <cell r="D3538"/>
          <cell r="E3538"/>
          <cell r="F3538"/>
          <cell r="G3538"/>
          <cell r="H3538"/>
          <cell r="I3538"/>
          <cell r="J3538"/>
          <cell r="K3538"/>
        </row>
        <row r="3539">
          <cell r="B3539"/>
          <cell r="C3539"/>
          <cell r="D3539"/>
          <cell r="E3539"/>
          <cell r="F3539"/>
          <cell r="G3539"/>
          <cell r="H3539"/>
          <cell r="I3539"/>
          <cell r="J3539"/>
          <cell r="K3539"/>
        </row>
        <row r="3540">
          <cell r="B3540"/>
          <cell r="C3540"/>
          <cell r="D3540"/>
          <cell r="E3540"/>
          <cell r="F3540"/>
          <cell r="G3540"/>
          <cell r="H3540"/>
          <cell r="I3540"/>
          <cell r="J3540"/>
          <cell r="K3540"/>
        </row>
        <row r="3541">
          <cell r="B3541"/>
          <cell r="C3541"/>
          <cell r="D3541"/>
          <cell r="E3541"/>
          <cell r="F3541"/>
          <cell r="G3541"/>
          <cell r="H3541"/>
          <cell r="I3541"/>
          <cell r="J3541"/>
          <cell r="K3541"/>
        </row>
        <row r="3542">
          <cell r="B3542"/>
          <cell r="C3542"/>
          <cell r="D3542"/>
          <cell r="E3542"/>
          <cell r="F3542"/>
          <cell r="G3542"/>
          <cell r="H3542"/>
          <cell r="I3542"/>
          <cell r="J3542"/>
          <cell r="K3542"/>
        </row>
        <row r="3543">
          <cell r="B3543"/>
          <cell r="C3543"/>
          <cell r="D3543"/>
          <cell r="E3543"/>
          <cell r="F3543"/>
          <cell r="G3543"/>
          <cell r="H3543"/>
          <cell r="I3543"/>
          <cell r="J3543"/>
          <cell r="K3543"/>
        </row>
        <row r="3544">
          <cell r="B3544"/>
          <cell r="C3544"/>
          <cell r="D3544"/>
          <cell r="E3544"/>
          <cell r="F3544"/>
          <cell r="G3544"/>
          <cell r="H3544"/>
          <cell r="I3544"/>
          <cell r="J3544"/>
          <cell r="K3544"/>
        </row>
        <row r="3545">
          <cell r="B3545"/>
          <cell r="C3545"/>
          <cell r="D3545"/>
          <cell r="E3545"/>
          <cell r="F3545"/>
          <cell r="G3545"/>
          <cell r="H3545"/>
          <cell r="I3545"/>
          <cell r="J3545"/>
          <cell r="K3545"/>
        </row>
        <row r="3546">
          <cell r="B3546"/>
          <cell r="C3546"/>
          <cell r="D3546"/>
          <cell r="E3546"/>
          <cell r="F3546"/>
          <cell r="G3546"/>
          <cell r="H3546"/>
          <cell r="I3546"/>
          <cell r="J3546"/>
          <cell r="K3546"/>
        </row>
        <row r="3547">
          <cell r="B3547"/>
          <cell r="C3547"/>
          <cell r="D3547"/>
          <cell r="E3547"/>
          <cell r="F3547"/>
          <cell r="G3547"/>
          <cell r="H3547"/>
          <cell r="I3547"/>
          <cell r="J3547"/>
          <cell r="K3547"/>
        </row>
        <row r="3548">
          <cell r="B3548"/>
          <cell r="C3548"/>
          <cell r="D3548"/>
          <cell r="E3548"/>
          <cell r="F3548"/>
          <cell r="G3548"/>
          <cell r="H3548"/>
          <cell r="I3548"/>
          <cell r="J3548"/>
          <cell r="K3548"/>
        </row>
        <row r="3549">
          <cell r="B3549"/>
          <cell r="C3549"/>
          <cell r="D3549"/>
          <cell r="E3549"/>
          <cell r="F3549"/>
          <cell r="G3549"/>
          <cell r="H3549"/>
          <cell r="I3549"/>
          <cell r="J3549"/>
          <cell r="K3549"/>
        </row>
        <row r="3550">
          <cell r="B3550"/>
          <cell r="C3550"/>
          <cell r="D3550"/>
          <cell r="E3550"/>
          <cell r="F3550"/>
          <cell r="G3550"/>
          <cell r="H3550"/>
          <cell r="I3550"/>
          <cell r="J3550"/>
          <cell r="K3550"/>
        </row>
        <row r="3551">
          <cell r="B3551"/>
          <cell r="C3551"/>
          <cell r="D3551"/>
          <cell r="E3551"/>
          <cell r="F3551"/>
          <cell r="G3551"/>
          <cell r="H3551"/>
          <cell r="I3551"/>
          <cell r="J3551"/>
          <cell r="K3551"/>
        </row>
        <row r="3552">
          <cell r="B3552"/>
          <cell r="C3552"/>
          <cell r="D3552"/>
          <cell r="E3552"/>
          <cell r="F3552"/>
          <cell r="G3552"/>
          <cell r="H3552"/>
          <cell r="I3552"/>
          <cell r="J3552"/>
          <cell r="K3552"/>
        </row>
        <row r="3553">
          <cell r="B3553"/>
          <cell r="C3553"/>
          <cell r="D3553"/>
          <cell r="E3553"/>
          <cell r="F3553"/>
          <cell r="G3553"/>
          <cell r="H3553"/>
          <cell r="I3553"/>
          <cell r="J3553"/>
          <cell r="K3553"/>
        </row>
        <row r="3554">
          <cell r="B3554"/>
          <cell r="C3554"/>
          <cell r="D3554"/>
          <cell r="E3554"/>
          <cell r="F3554"/>
          <cell r="G3554"/>
          <cell r="H3554"/>
          <cell r="I3554"/>
          <cell r="J3554"/>
          <cell r="K3554"/>
        </row>
        <row r="3555">
          <cell r="B3555"/>
          <cell r="C3555"/>
          <cell r="D3555"/>
          <cell r="E3555"/>
          <cell r="F3555"/>
          <cell r="G3555"/>
          <cell r="H3555"/>
          <cell r="I3555"/>
          <cell r="J3555"/>
          <cell r="K3555"/>
        </row>
        <row r="3556">
          <cell r="B3556"/>
          <cell r="C3556"/>
          <cell r="D3556"/>
          <cell r="E3556"/>
          <cell r="F3556"/>
          <cell r="G3556"/>
          <cell r="H3556"/>
          <cell r="I3556"/>
          <cell r="J3556"/>
          <cell r="K3556"/>
        </row>
        <row r="3557">
          <cell r="B3557"/>
          <cell r="C3557"/>
          <cell r="D3557"/>
          <cell r="E3557"/>
          <cell r="F3557"/>
          <cell r="G3557"/>
          <cell r="H3557"/>
          <cell r="I3557"/>
          <cell r="J3557"/>
          <cell r="K3557"/>
        </row>
        <row r="3558">
          <cell r="B3558"/>
          <cell r="C3558"/>
          <cell r="D3558"/>
          <cell r="E3558"/>
          <cell r="F3558"/>
          <cell r="G3558"/>
          <cell r="H3558"/>
          <cell r="I3558"/>
          <cell r="J3558"/>
          <cell r="K3558"/>
        </row>
        <row r="3559">
          <cell r="B3559"/>
          <cell r="C3559"/>
          <cell r="D3559"/>
          <cell r="E3559"/>
          <cell r="F3559"/>
          <cell r="G3559"/>
          <cell r="H3559"/>
          <cell r="I3559"/>
          <cell r="J3559"/>
          <cell r="K3559"/>
        </row>
        <row r="3560">
          <cell r="B3560"/>
          <cell r="C3560"/>
          <cell r="D3560"/>
          <cell r="E3560"/>
          <cell r="F3560"/>
          <cell r="G3560"/>
          <cell r="H3560"/>
          <cell r="I3560"/>
          <cell r="J3560"/>
          <cell r="K3560"/>
        </row>
        <row r="3561">
          <cell r="B3561"/>
          <cell r="C3561"/>
          <cell r="D3561"/>
          <cell r="E3561"/>
          <cell r="F3561"/>
          <cell r="G3561"/>
          <cell r="H3561"/>
          <cell r="I3561"/>
          <cell r="J3561"/>
          <cell r="K3561"/>
        </row>
        <row r="3562">
          <cell r="B3562"/>
          <cell r="C3562"/>
          <cell r="D3562"/>
          <cell r="E3562"/>
          <cell r="F3562"/>
          <cell r="G3562"/>
          <cell r="H3562"/>
          <cell r="I3562"/>
          <cell r="J3562"/>
          <cell r="K3562"/>
        </row>
        <row r="3563">
          <cell r="B3563"/>
          <cell r="C3563"/>
          <cell r="D3563"/>
          <cell r="E3563"/>
          <cell r="F3563"/>
          <cell r="G3563"/>
          <cell r="H3563"/>
          <cell r="I3563"/>
          <cell r="J3563"/>
          <cell r="K3563"/>
        </row>
        <row r="3564">
          <cell r="B3564"/>
          <cell r="C3564"/>
          <cell r="D3564"/>
          <cell r="E3564"/>
          <cell r="F3564"/>
          <cell r="G3564"/>
          <cell r="H3564"/>
          <cell r="I3564"/>
          <cell r="J3564"/>
          <cell r="K3564"/>
        </row>
        <row r="3565">
          <cell r="B3565"/>
          <cell r="C3565"/>
          <cell r="D3565"/>
          <cell r="E3565"/>
          <cell r="F3565"/>
          <cell r="G3565"/>
          <cell r="H3565"/>
          <cell r="I3565"/>
          <cell r="J3565"/>
          <cell r="K3565"/>
        </row>
        <row r="3566">
          <cell r="B3566"/>
          <cell r="C3566"/>
          <cell r="D3566"/>
          <cell r="E3566"/>
          <cell r="F3566"/>
          <cell r="G3566"/>
          <cell r="H3566"/>
          <cell r="I3566"/>
          <cell r="J3566"/>
          <cell r="K3566"/>
        </row>
        <row r="3567">
          <cell r="B3567"/>
          <cell r="C3567"/>
          <cell r="D3567"/>
          <cell r="E3567"/>
          <cell r="F3567"/>
          <cell r="G3567"/>
          <cell r="H3567"/>
          <cell r="I3567"/>
          <cell r="J3567"/>
          <cell r="K3567"/>
        </row>
        <row r="3568">
          <cell r="B3568"/>
          <cell r="C3568"/>
          <cell r="D3568"/>
          <cell r="E3568"/>
          <cell r="F3568"/>
          <cell r="G3568"/>
          <cell r="H3568"/>
          <cell r="I3568"/>
          <cell r="J3568"/>
          <cell r="K3568"/>
        </row>
        <row r="3569">
          <cell r="B3569"/>
          <cell r="C3569"/>
          <cell r="D3569"/>
          <cell r="E3569"/>
          <cell r="F3569"/>
          <cell r="G3569"/>
          <cell r="H3569"/>
          <cell r="I3569"/>
          <cell r="J3569"/>
          <cell r="K3569"/>
        </row>
        <row r="3570">
          <cell r="B3570"/>
          <cell r="C3570"/>
          <cell r="D3570"/>
          <cell r="E3570"/>
          <cell r="F3570"/>
          <cell r="G3570"/>
          <cell r="H3570"/>
          <cell r="I3570"/>
          <cell r="J3570"/>
          <cell r="K3570"/>
        </row>
        <row r="3571">
          <cell r="B3571"/>
          <cell r="C3571"/>
          <cell r="D3571"/>
          <cell r="E3571"/>
          <cell r="F3571"/>
          <cell r="G3571"/>
          <cell r="H3571"/>
          <cell r="I3571"/>
          <cell r="J3571"/>
          <cell r="K3571"/>
        </row>
        <row r="3572">
          <cell r="B3572"/>
          <cell r="C3572"/>
          <cell r="D3572"/>
          <cell r="E3572"/>
          <cell r="F3572"/>
          <cell r="G3572"/>
          <cell r="H3572"/>
          <cell r="I3572"/>
          <cell r="J3572"/>
          <cell r="K3572"/>
        </row>
        <row r="3573">
          <cell r="B3573"/>
          <cell r="C3573"/>
          <cell r="D3573"/>
          <cell r="E3573"/>
          <cell r="F3573"/>
          <cell r="G3573"/>
          <cell r="H3573"/>
          <cell r="I3573"/>
          <cell r="J3573"/>
          <cell r="K3573"/>
        </row>
        <row r="3574">
          <cell r="B3574"/>
          <cell r="C3574"/>
          <cell r="D3574"/>
          <cell r="E3574"/>
          <cell r="F3574"/>
          <cell r="G3574"/>
          <cell r="H3574"/>
          <cell r="I3574"/>
          <cell r="J3574"/>
          <cell r="K3574"/>
        </row>
        <row r="3575">
          <cell r="B3575"/>
          <cell r="C3575"/>
          <cell r="D3575"/>
          <cell r="E3575"/>
          <cell r="F3575"/>
          <cell r="G3575"/>
          <cell r="H3575"/>
          <cell r="I3575"/>
          <cell r="J3575"/>
          <cell r="K3575"/>
        </row>
        <row r="3576">
          <cell r="B3576"/>
          <cell r="C3576"/>
          <cell r="D3576"/>
          <cell r="E3576"/>
          <cell r="F3576"/>
          <cell r="G3576"/>
          <cell r="H3576"/>
          <cell r="I3576"/>
          <cell r="J3576"/>
          <cell r="K3576"/>
        </row>
        <row r="3577">
          <cell r="B3577"/>
          <cell r="C3577"/>
          <cell r="D3577"/>
          <cell r="E3577"/>
          <cell r="F3577"/>
          <cell r="G3577"/>
          <cell r="H3577"/>
          <cell r="I3577"/>
          <cell r="J3577"/>
          <cell r="K3577"/>
        </row>
        <row r="3578">
          <cell r="B3578"/>
          <cell r="C3578"/>
          <cell r="D3578"/>
          <cell r="E3578"/>
          <cell r="F3578"/>
          <cell r="G3578"/>
          <cell r="H3578"/>
          <cell r="I3578"/>
          <cell r="J3578"/>
          <cell r="K3578"/>
        </row>
        <row r="3579">
          <cell r="B3579"/>
          <cell r="C3579"/>
          <cell r="D3579"/>
          <cell r="E3579"/>
          <cell r="F3579"/>
          <cell r="G3579"/>
          <cell r="H3579"/>
          <cell r="I3579"/>
          <cell r="J3579"/>
          <cell r="K3579"/>
        </row>
        <row r="3580">
          <cell r="B3580"/>
          <cell r="C3580"/>
          <cell r="D3580"/>
          <cell r="E3580"/>
          <cell r="F3580"/>
          <cell r="G3580"/>
          <cell r="H3580"/>
          <cell r="I3580"/>
          <cell r="J3580"/>
          <cell r="K3580"/>
        </row>
        <row r="3581">
          <cell r="B3581"/>
          <cell r="C3581"/>
          <cell r="D3581"/>
          <cell r="E3581"/>
          <cell r="F3581"/>
          <cell r="G3581"/>
          <cell r="H3581"/>
          <cell r="I3581"/>
          <cell r="J3581"/>
          <cell r="K3581"/>
        </row>
        <row r="3582">
          <cell r="B3582"/>
          <cell r="C3582"/>
          <cell r="D3582"/>
          <cell r="E3582"/>
          <cell r="F3582"/>
          <cell r="G3582"/>
          <cell r="H3582"/>
          <cell r="I3582"/>
          <cell r="J3582"/>
          <cell r="K3582"/>
        </row>
        <row r="3583">
          <cell r="B3583"/>
          <cell r="C3583"/>
          <cell r="D3583"/>
          <cell r="E3583"/>
          <cell r="F3583"/>
          <cell r="G3583"/>
          <cell r="H3583"/>
          <cell r="I3583"/>
          <cell r="J3583"/>
          <cell r="K3583"/>
        </row>
        <row r="3584">
          <cell r="B3584"/>
          <cell r="C3584"/>
          <cell r="D3584"/>
          <cell r="E3584"/>
          <cell r="F3584"/>
          <cell r="G3584"/>
          <cell r="H3584"/>
          <cell r="I3584"/>
          <cell r="J3584"/>
          <cell r="K3584"/>
        </row>
        <row r="3585">
          <cell r="B3585"/>
          <cell r="C3585"/>
          <cell r="D3585"/>
          <cell r="E3585"/>
          <cell r="F3585"/>
          <cell r="G3585"/>
          <cell r="H3585"/>
          <cell r="I3585"/>
          <cell r="J3585"/>
          <cell r="K3585"/>
        </row>
        <row r="3586">
          <cell r="B3586"/>
          <cell r="C3586"/>
          <cell r="D3586"/>
          <cell r="E3586"/>
          <cell r="F3586"/>
          <cell r="G3586"/>
          <cell r="H3586"/>
          <cell r="I3586"/>
          <cell r="J3586"/>
          <cell r="K3586"/>
        </row>
        <row r="3587">
          <cell r="B3587"/>
          <cell r="C3587"/>
          <cell r="D3587"/>
          <cell r="E3587"/>
          <cell r="F3587"/>
          <cell r="G3587"/>
          <cell r="H3587"/>
          <cell r="I3587"/>
          <cell r="J3587"/>
          <cell r="K3587"/>
        </row>
        <row r="3588">
          <cell r="B3588"/>
          <cell r="C3588"/>
          <cell r="D3588"/>
          <cell r="E3588"/>
          <cell r="F3588"/>
          <cell r="G3588"/>
          <cell r="H3588"/>
          <cell r="I3588"/>
          <cell r="J3588"/>
          <cell r="K3588"/>
        </row>
        <row r="3589">
          <cell r="B3589"/>
          <cell r="C3589"/>
          <cell r="D3589"/>
          <cell r="E3589"/>
          <cell r="F3589"/>
          <cell r="G3589"/>
          <cell r="H3589"/>
          <cell r="I3589"/>
          <cell r="J3589"/>
          <cell r="K3589"/>
        </row>
        <row r="3590">
          <cell r="B3590"/>
          <cell r="C3590"/>
          <cell r="D3590"/>
          <cell r="E3590"/>
          <cell r="F3590"/>
          <cell r="G3590"/>
          <cell r="H3590"/>
          <cell r="I3590"/>
          <cell r="J3590"/>
          <cell r="K3590"/>
        </row>
        <row r="3591">
          <cell r="B3591"/>
          <cell r="C3591"/>
          <cell r="D3591"/>
          <cell r="E3591"/>
          <cell r="F3591"/>
          <cell r="G3591"/>
          <cell r="H3591"/>
          <cell r="I3591"/>
          <cell r="J3591"/>
          <cell r="K3591"/>
        </row>
        <row r="3592">
          <cell r="B3592"/>
          <cell r="C3592"/>
          <cell r="D3592"/>
          <cell r="E3592"/>
          <cell r="F3592"/>
          <cell r="G3592"/>
          <cell r="H3592"/>
          <cell r="I3592"/>
          <cell r="J3592"/>
          <cell r="K3592"/>
        </row>
        <row r="3593">
          <cell r="B3593"/>
          <cell r="C3593"/>
          <cell r="D3593"/>
          <cell r="E3593"/>
          <cell r="F3593"/>
          <cell r="G3593"/>
          <cell r="H3593"/>
          <cell r="I3593"/>
          <cell r="J3593"/>
          <cell r="K3593"/>
        </row>
        <row r="3594">
          <cell r="B3594"/>
          <cell r="C3594"/>
          <cell r="D3594"/>
          <cell r="E3594"/>
          <cell r="F3594"/>
          <cell r="G3594"/>
          <cell r="H3594"/>
          <cell r="I3594"/>
          <cell r="J3594"/>
          <cell r="K3594"/>
        </row>
        <row r="3595">
          <cell r="B3595"/>
          <cell r="C3595"/>
          <cell r="D3595"/>
          <cell r="E3595"/>
          <cell r="F3595"/>
          <cell r="G3595"/>
          <cell r="H3595"/>
          <cell r="I3595"/>
          <cell r="J3595"/>
          <cell r="K3595"/>
        </row>
        <row r="3596">
          <cell r="B3596"/>
          <cell r="C3596"/>
          <cell r="D3596"/>
          <cell r="E3596"/>
          <cell r="F3596"/>
          <cell r="G3596"/>
          <cell r="H3596"/>
          <cell r="I3596"/>
          <cell r="J3596"/>
          <cell r="K3596"/>
        </row>
        <row r="3597">
          <cell r="B3597"/>
          <cell r="C3597"/>
          <cell r="D3597"/>
          <cell r="E3597"/>
          <cell r="F3597"/>
          <cell r="G3597"/>
          <cell r="H3597"/>
          <cell r="I3597"/>
          <cell r="J3597"/>
          <cell r="K3597"/>
        </row>
        <row r="3598">
          <cell r="B3598"/>
          <cell r="C3598"/>
          <cell r="D3598"/>
          <cell r="E3598"/>
          <cell r="F3598"/>
          <cell r="G3598"/>
          <cell r="H3598"/>
          <cell r="I3598"/>
          <cell r="J3598"/>
          <cell r="K3598"/>
        </row>
        <row r="3599">
          <cell r="B3599"/>
          <cell r="C3599"/>
          <cell r="D3599"/>
          <cell r="E3599"/>
          <cell r="F3599"/>
          <cell r="G3599"/>
          <cell r="H3599"/>
          <cell r="I3599"/>
          <cell r="J3599"/>
          <cell r="K3599"/>
        </row>
        <row r="3600">
          <cell r="B3600"/>
          <cell r="C3600"/>
          <cell r="D3600"/>
          <cell r="E3600"/>
          <cell r="F3600"/>
          <cell r="G3600"/>
          <cell r="H3600"/>
          <cell r="I3600"/>
          <cell r="J3600"/>
          <cell r="K3600"/>
        </row>
        <row r="3601">
          <cell r="B3601"/>
          <cell r="C3601"/>
          <cell r="D3601"/>
          <cell r="E3601"/>
          <cell r="F3601"/>
          <cell r="G3601"/>
          <cell r="H3601"/>
          <cell r="I3601"/>
          <cell r="J3601"/>
          <cell r="K3601"/>
        </row>
        <row r="3602">
          <cell r="B3602"/>
          <cell r="C3602"/>
          <cell r="D3602"/>
          <cell r="E3602"/>
          <cell r="F3602"/>
          <cell r="G3602"/>
          <cell r="H3602"/>
          <cell r="I3602"/>
          <cell r="J3602"/>
          <cell r="K3602"/>
        </row>
        <row r="3603">
          <cell r="B3603"/>
          <cell r="C3603"/>
          <cell r="D3603"/>
          <cell r="E3603"/>
          <cell r="F3603"/>
          <cell r="G3603"/>
          <cell r="H3603"/>
          <cell r="I3603"/>
          <cell r="J3603"/>
          <cell r="K3603"/>
        </row>
        <row r="3604">
          <cell r="B3604"/>
          <cell r="C3604"/>
          <cell r="D3604"/>
          <cell r="E3604"/>
          <cell r="F3604"/>
          <cell r="G3604"/>
          <cell r="H3604"/>
          <cell r="I3604"/>
          <cell r="J3604"/>
          <cell r="K3604"/>
        </row>
        <row r="3605">
          <cell r="B3605"/>
          <cell r="C3605"/>
          <cell r="D3605"/>
          <cell r="E3605"/>
          <cell r="F3605"/>
          <cell r="G3605"/>
          <cell r="H3605"/>
          <cell r="I3605"/>
          <cell r="J3605"/>
          <cell r="K3605"/>
        </row>
        <row r="3606">
          <cell r="B3606"/>
          <cell r="C3606"/>
          <cell r="D3606"/>
          <cell r="E3606"/>
          <cell r="F3606"/>
          <cell r="G3606"/>
          <cell r="H3606"/>
          <cell r="I3606"/>
          <cell r="J3606"/>
          <cell r="K3606"/>
        </row>
        <row r="3607">
          <cell r="B3607"/>
          <cell r="C3607"/>
          <cell r="D3607"/>
          <cell r="E3607"/>
          <cell r="F3607"/>
          <cell r="G3607"/>
          <cell r="H3607"/>
          <cell r="I3607"/>
          <cell r="J3607"/>
          <cell r="K3607"/>
        </row>
        <row r="3608">
          <cell r="B3608"/>
          <cell r="C3608"/>
          <cell r="D3608"/>
          <cell r="E3608"/>
          <cell r="F3608"/>
          <cell r="G3608"/>
          <cell r="H3608"/>
          <cell r="I3608"/>
          <cell r="J3608"/>
          <cell r="K3608"/>
        </row>
        <row r="3609">
          <cell r="B3609"/>
          <cell r="C3609"/>
          <cell r="D3609"/>
          <cell r="E3609"/>
          <cell r="F3609"/>
          <cell r="G3609"/>
          <cell r="H3609"/>
          <cell r="I3609"/>
          <cell r="J3609"/>
          <cell r="K3609"/>
        </row>
        <row r="3610">
          <cell r="B3610"/>
          <cell r="C3610"/>
          <cell r="D3610"/>
          <cell r="E3610"/>
          <cell r="F3610"/>
          <cell r="G3610"/>
          <cell r="H3610"/>
          <cell r="I3610"/>
          <cell r="J3610"/>
          <cell r="K3610"/>
        </row>
        <row r="3611">
          <cell r="B3611"/>
          <cell r="C3611"/>
          <cell r="D3611"/>
          <cell r="E3611"/>
          <cell r="F3611"/>
          <cell r="G3611"/>
          <cell r="H3611"/>
          <cell r="I3611"/>
          <cell r="J3611"/>
          <cell r="K3611"/>
        </row>
        <row r="3612">
          <cell r="B3612"/>
          <cell r="C3612"/>
          <cell r="D3612"/>
          <cell r="E3612"/>
          <cell r="F3612"/>
          <cell r="G3612"/>
          <cell r="H3612"/>
          <cell r="I3612"/>
          <cell r="J3612"/>
          <cell r="K3612"/>
        </row>
        <row r="3613">
          <cell r="B3613"/>
          <cell r="C3613"/>
          <cell r="D3613"/>
          <cell r="E3613"/>
          <cell r="F3613"/>
          <cell r="G3613"/>
          <cell r="H3613"/>
          <cell r="I3613"/>
          <cell r="J3613"/>
          <cell r="K3613"/>
        </row>
        <row r="3614">
          <cell r="B3614"/>
          <cell r="C3614"/>
          <cell r="D3614"/>
          <cell r="E3614"/>
          <cell r="F3614"/>
          <cell r="G3614"/>
          <cell r="H3614"/>
          <cell r="I3614"/>
          <cell r="J3614"/>
          <cell r="K3614"/>
        </row>
        <row r="3615">
          <cell r="B3615"/>
          <cell r="C3615"/>
          <cell r="D3615"/>
          <cell r="E3615"/>
          <cell r="F3615"/>
          <cell r="G3615"/>
          <cell r="H3615"/>
          <cell r="I3615"/>
          <cell r="J3615"/>
          <cell r="K3615"/>
        </row>
        <row r="3616">
          <cell r="B3616"/>
          <cell r="C3616"/>
          <cell r="D3616"/>
          <cell r="E3616"/>
          <cell r="F3616"/>
          <cell r="G3616"/>
          <cell r="H3616"/>
          <cell r="I3616"/>
          <cell r="J3616"/>
          <cell r="K3616"/>
        </row>
        <row r="3617">
          <cell r="B3617"/>
          <cell r="C3617"/>
          <cell r="D3617"/>
          <cell r="E3617"/>
          <cell r="F3617"/>
          <cell r="G3617"/>
          <cell r="H3617"/>
          <cell r="I3617"/>
          <cell r="J3617"/>
          <cell r="K3617"/>
        </row>
        <row r="3618">
          <cell r="B3618"/>
          <cell r="C3618"/>
          <cell r="D3618"/>
          <cell r="E3618"/>
          <cell r="F3618"/>
          <cell r="G3618"/>
          <cell r="H3618"/>
          <cell r="I3618"/>
          <cell r="J3618"/>
          <cell r="K3618"/>
        </row>
        <row r="3619">
          <cell r="B3619"/>
          <cell r="C3619"/>
          <cell r="D3619"/>
          <cell r="E3619"/>
          <cell r="F3619"/>
          <cell r="G3619"/>
          <cell r="H3619"/>
          <cell r="I3619"/>
          <cell r="J3619"/>
          <cell r="K3619"/>
        </row>
        <row r="3620">
          <cell r="B3620"/>
          <cell r="C3620"/>
          <cell r="D3620"/>
          <cell r="E3620"/>
          <cell r="F3620"/>
          <cell r="G3620"/>
          <cell r="H3620"/>
          <cell r="I3620"/>
          <cell r="J3620"/>
          <cell r="K3620"/>
        </row>
        <row r="3621">
          <cell r="B3621"/>
          <cell r="C3621"/>
          <cell r="D3621"/>
          <cell r="E3621"/>
          <cell r="F3621"/>
          <cell r="G3621"/>
          <cell r="H3621"/>
          <cell r="I3621"/>
          <cell r="J3621"/>
          <cell r="K3621"/>
        </row>
        <row r="3622">
          <cell r="B3622"/>
          <cell r="C3622"/>
          <cell r="D3622"/>
          <cell r="E3622"/>
          <cell r="F3622"/>
          <cell r="G3622"/>
          <cell r="H3622"/>
          <cell r="I3622"/>
          <cell r="J3622"/>
          <cell r="K3622"/>
        </row>
        <row r="3623">
          <cell r="B3623"/>
          <cell r="C3623"/>
          <cell r="D3623"/>
          <cell r="E3623"/>
          <cell r="F3623"/>
          <cell r="G3623"/>
          <cell r="H3623"/>
          <cell r="I3623"/>
          <cell r="J3623"/>
          <cell r="K3623"/>
        </row>
        <row r="3624">
          <cell r="B3624"/>
          <cell r="C3624"/>
          <cell r="D3624"/>
          <cell r="E3624"/>
          <cell r="F3624"/>
          <cell r="G3624"/>
          <cell r="H3624"/>
          <cell r="I3624"/>
          <cell r="J3624"/>
          <cell r="K3624"/>
        </row>
        <row r="3625">
          <cell r="B3625"/>
          <cell r="C3625"/>
          <cell r="D3625"/>
          <cell r="E3625"/>
          <cell r="F3625"/>
          <cell r="G3625"/>
          <cell r="H3625"/>
          <cell r="I3625"/>
          <cell r="J3625"/>
          <cell r="K3625"/>
        </row>
        <row r="3626">
          <cell r="B3626"/>
          <cell r="C3626"/>
          <cell r="D3626"/>
          <cell r="E3626"/>
          <cell r="F3626"/>
          <cell r="G3626"/>
          <cell r="H3626"/>
          <cell r="I3626"/>
          <cell r="J3626"/>
          <cell r="K3626"/>
        </row>
        <row r="3627">
          <cell r="B3627"/>
          <cell r="C3627"/>
          <cell r="D3627"/>
          <cell r="E3627"/>
          <cell r="F3627"/>
          <cell r="G3627"/>
          <cell r="H3627"/>
          <cell r="I3627"/>
          <cell r="J3627"/>
          <cell r="K3627"/>
        </row>
        <row r="3628">
          <cell r="B3628"/>
          <cell r="C3628"/>
          <cell r="D3628"/>
          <cell r="E3628"/>
          <cell r="F3628"/>
          <cell r="G3628"/>
          <cell r="H3628"/>
          <cell r="I3628"/>
          <cell r="J3628"/>
          <cell r="K3628"/>
        </row>
        <row r="3629">
          <cell r="B3629"/>
          <cell r="C3629"/>
          <cell r="D3629"/>
          <cell r="E3629"/>
          <cell r="F3629"/>
          <cell r="G3629"/>
          <cell r="H3629"/>
          <cell r="I3629"/>
          <cell r="J3629"/>
          <cell r="K3629"/>
        </row>
        <row r="3630">
          <cell r="B3630"/>
          <cell r="C3630"/>
          <cell r="D3630"/>
          <cell r="E3630"/>
          <cell r="F3630"/>
          <cell r="G3630"/>
          <cell r="H3630"/>
          <cell r="I3630"/>
          <cell r="J3630"/>
          <cell r="K3630"/>
        </row>
        <row r="3631">
          <cell r="B3631"/>
          <cell r="C3631"/>
          <cell r="D3631"/>
          <cell r="E3631"/>
          <cell r="F3631"/>
          <cell r="G3631"/>
          <cell r="H3631"/>
          <cell r="I3631"/>
          <cell r="J3631"/>
          <cell r="K3631"/>
        </row>
        <row r="3632">
          <cell r="B3632"/>
          <cell r="C3632"/>
          <cell r="D3632"/>
          <cell r="E3632"/>
          <cell r="F3632"/>
          <cell r="G3632"/>
          <cell r="H3632"/>
          <cell r="I3632"/>
          <cell r="J3632"/>
          <cell r="K3632"/>
        </row>
        <row r="3633">
          <cell r="B3633"/>
          <cell r="C3633"/>
          <cell r="D3633"/>
          <cell r="E3633"/>
          <cell r="F3633"/>
          <cell r="G3633"/>
          <cell r="H3633"/>
          <cell r="I3633"/>
          <cell r="J3633"/>
          <cell r="K3633"/>
        </row>
        <row r="3634">
          <cell r="B3634"/>
          <cell r="C3634"/>
          <cell r="D3634"/>
          <cell r="E3634"/>
          <cell r="F3634"/>
          <cell r="G3634"/>
          <cell r="H3634"/>
          <cell r="I3634"/>
          <cell r="J3634"/>
          <cell r="K3634"/>
        </row>
        <row r="3635">
          <cell r="B3635"/>
          <cell r="C3635"/>
          <cell r="D3635"/>
          <cell r="E3635"/>
          <cell r="F3635"/>
          <cell r="G3635"/>
          <cell r="H3635"/>
          <cell r="I3635"/>
          <cell r="J3635"/>
          <cell r="K3635"/>
        </row>
        <row r="3636">
          <cell r="B3636"/>
          <cell r="C3636"/>
          <cell r="D3636"/>
          <cell r="E3636"/>
          <cell r="F3636"/>
          <cell r="G3636"/>
          <cell r="H3636"/>
          <cell r="I3636"/>
          <cell r="J3636"/>
          <cell r="K3636"/>
        </row>
        <row r="3637">
          <cell r="B3637"/>
          <cell r="C3637"/>
          <cell r="D3637"/>
          <cell r="E3637"/>
          <cell r="F3637"/>
          <cell r="G3637"/>
          <cell r="H3637"/>
          <cell r="I3637"/>
          <cell r="J3637"/>
          <cell r="K3637"/>
        </row>
        <row r="3638">
          <cell r="B3638"/>
          <cell r="C3638"/>
          <cell r="D3638"/>
          <cell r="E3638"/>
          <cell r="F3638"/>
          <cell r="G3638"/>
          <cell r="H3638"/>
          <cell r="I3638"/>
          <cell r="J3638"/>
          <cell r="K3638"/>
        </row>
        <row r="3639">
          <cell r="B3639"/>
          <cell r="C3639"/>
          <cell r="D3639"/>
          <cell r="E3639"/>
          <cell r="F3639"/>
          <cell r="G3639"/>
          <cell r="H3639"/>
          <cell r="I3639"/>
          <cell r="J3639"/>
          <cell r="K3639"/>
        </row>
        <row r="3640">
          <cell r="B3640"/>
          <cell r="C3640"/>
          <cell r="D3640"/>
          <cell r="E3640"/>
          <cell r="F3640"/>
          <cell r="G3640"/>
          <cell r="H3640"/>
          <cell r="I3640"/>
          <cell r="J3640"/>
          <cell r="K3640"/>
        </row>
        <row r="3641">
          <cell r="B3641"/>
          <cell r="C3641"/>
          <cell r="D3641"/>
          <cell r="E3641"/>
          <cell r="F3641"/>
          <cell r="G3641"/>
          <cell r="H3641"/>
          <cell r="I3641"/>
          <cell r="J3641"/>
          <cell r="K3641"/>
        </row>
        <row r="3642">
          <cell r="B3642"/>
          <cell r="C3642"/>
          <cell r="D3642"/>
          <cell r="E3642"/>
          <cell r="F3642"/>
          <cell r="G3642"/>
          <cell r="H3642"/>
          <cell r="I3642"/>
          <cell r="J3642"/>
          <cell r="K3642"/>
        </row>
        <row r="3643">
          <cell r="B3643"/>
          <cell r="C3643"/>
          <cell r="D3643"/>
          <cell r="E3643"/>
          <cell r="F3643"/>
          <cell r="G3643"/>
          <cell r="H3643"/>
          <cell r="I3643"/>
          <cell r="J3643"/>
          <cell r="K3643"/>
        </row>
        <row r="3644">
          <cell r="B3644"/>
          <cell r="C3644"/>
          <cell r="D3644"/>
          <cell r="E3644"/>
          <cell r="F3644"/>
          <cell r="G3644"/>
          <cell r="H3644"/>
          <cell r="I3644"/>
          <cell r="J3644"/>
          <cell r="K3644"/>
        </row>
        <row r="3645">
          <cell r="B3645"/>
          <cell r="C3645"/>
          <cell r="D3645"/>
          <cell r="E3645"/>
          <cell r="F3645"/>
          <cell r="G3645"/>
          <cell r="H3645"/>
          <cell r="I3645"/>
          <cell r="J3645"/>
          <cell r="K3645"/>
        </row>
        <row r="3646">
          <cell r="B3646"/>
          <cell r="C3646"/>
          <cell r="D3646"/>
          <cell r="E3646"/>
          <cell r="F3646"/>
          <cell r="G3646"/>
          <cell r="H3646"/>
          <cell r="I3646"/>
          <cell r="J3646"/>
          <cell r="K3646"/>
        </row>
        <row r="3647">
          <cell r="B3647"/>
          <cell r="C3647"/>
          <cell r="D3647"/>
          <cell r="E3647"/>
          <cell r="F3647"/>
          <cell r="G3647"/>
          <cell r="H3647"/>
          <cell r="I3647"/>
          <cell r="J3647"/>
          <cell r="K3647"/>
        </row>
        <row r="3648">
          <cell r="B3648"/>
          <cell r="C3648"/>
          <cell r="D3648"/>
          <cell r="E3648"/>
          <cell r="F3648"/>
          <cell r="G3648"/>
          <cell r="H3648"/>
          <cell r="I3648"/>
          <cell r="J3648"/>
          <cell r="K3648"/>
        </row>
        <row r="3649">
          <cell r="B3649"/>
          <cell r="C3649"/>
          <cell r="D3649"/>
          <cell r="E3649"/>
          <cell r="F3649"/>
          <cell r="G3649"/>
          <cell r="H3649"/>
          <cell r="I3649"/>
          <cell r="J3649"/>
          <cell r="K3649"/>
        </row>
        <row r="3650">
          <cell r="B3650"/>
          <cell r="C3650"/>
          <cell r="D3650"/>
          <cell r="E3650"/>
          <cell r="F3650"/>
          <cell r="G3650"/>
          <cell r="H3650"/>
          <cell r="I3650"/>
          <cell r="J3650"/>
          <cell r="K3650"/>
        </row>
        <row r="3651">
          <cell r="B3651"/>
          <cell r="C3651"/>
          <cell r="D3651"/>
          <cell r="E3651"/>
          <cell r="F3651"/>
          <cell r="G3651"/>
          <cell r="H3651"/>
          <cell r="I3651"/>
          <cell r="J3651"/>
          <cell r="K3651"/>
        </row>
        <row r="3652">
          <cell r="B3652"/>
          <cell r="C3652"/>
          <cell r="D3652"/>
          <cell r="E3652"/>
          <cell r="F3652"/>
          <cell r="G3652"/>
          <cell r="H3652"/>
          <cell r="I3652"/>
          <cell r="J3652"/>
          <cell r="K3652"/>
        </row>
        <row r="3653">
          <cell r="B3653"/>
          <cell r="C3653"/>
          <cell r="D3653"/>
          <cell r="E3653"/>
          <cell r="F3653"/>
          <cell r="G3653"/>
          <cell r="H3653"/>
          <cell r="I3653"/>
          <cell r="J3653"/>
          <cell r="K3653"/>
        </row>
        <row r="3654">
          <cell r="B3654"/>
          <cell r="C3654"/>
          <cell r="D3654"/>
          <cell r="E3654"/>
          <cell r="F3654"/>
          <cell r="G3654"/>
          <cell r="H3654"/>
          <cell r="I3654"/>
          <cell r="J3654"/>
          <cell r="K3654"/>
        </row>
        <row r="3655">
          <cell r="B3655"/>
          <cell r="C3655"/>
          <cell r="D3655"/>
          <cell r="E3655"/>
          <cell r="F3655"/>
          <cell r="G3655"/>
          <cell r="H3655"/>
          <cell r="I3655"/>
          <cell r="J3655"/>
          <cell r="K3655"/>
        </row>
        <row r="3656">
          <cell r="B3656"/>
          <cell r="C3656"/>
          <cell r="D3656"/>
          <cell r="E3656"/>
          <cell r="F3656"/>
          <cell r="G3656"/>
          <cell r="H3656"/>
          <cell r="I3656"/>
          <cell r="J3656"/>
          <cell r="K3656"/>
        </row>
        <row r="3657">
          <cell r="B3657"/>
          <cell r="C3657"/>
          <cell r="D3657"/>
          <cell r="E3657"/>
          <cell r="F3657"/>
          <cell r="G3657"/>
          <cell r="H3657"/>
          <cell r="I3657"/>
          <cell r="J3657"/>
          <cell r="K3657"/>
        </row>
        <row r="3658">
          <cell r="B3658"/>
          <cell r="C3658"/>
          <cell r="D3658"/>
          <cell r="E3658"/>
          <cell r="F3658"/>
          <cell r="G3658"/>
          <cell r="H3658"/>
          <cell r="I3658"/>
          <cell r="J3658"/>
          <cell r="K3658"/>
        </row>
        <row r="3659">
          <cell r="B3659"/>
          <cell r="C3659"/>
          <cell r="D3659"/>
          <cell r="E3659"/>
          <cell r="F3659"/>
          <cell r="G3659"/>
          <cell r="H3659"/>
          <cell r="I3659"/>
          <cell r="J3659"/>
          <cell r="K3659"/>
        </row>
        <row r="3660">
          <cell r="B3660"/>
          <cell r="C3660"/>
          <cell r="D3660"/>
          <cell r="E3660"/>
          <cell r="F3660"/>
          <cell r="G3660"/>
          <cell r="H3660"/>
          <cell r="I3660"/>
          <cell r="J3660"/>
          <cell r="K3660"/>
        </row>
        <row r="3661">
          <cell r="B3661"/>
          <cell r="C3661"/>
          <cell r="D3661"/>
          <cell r="E3661"/>
          <cell r="F3661"/>
          <cell r="G3661"/>
          <cell r="H3661"/>
          <cell r="I3661"/>
          <cell r="J3661"/>
          <cell r="K3661"/>
        </row>
        <row r="3662">
          <cell r="B3662"/>
          <cell r="C3662"/>
          <cell r="D3662"/>
          <cell r="E3662"/>
          <cell r="F3662"/>
          <cell r="G3662"/>
          <cell r="H3662"/>
          <cell r="I3662"/>
          <cell r="J3662"/>
          <cell r="K3662"/>
        </row>
        <row r="3663">
          <cell r="B3663"/>
          <cell r="C3663"/>
          <cell r="D3663"/>
          <cell r="E3663"/>
          <cell r="F3663"/>
          <cell r="G3663"/>
          <cell r="H3663"/>
          <cell r="I3663"/>
          <cell r="J3663"/>
          <cell r="K3663"/>
        </row>
        <row r="3664">
          <cell r="B3664"/>
          <cell r="C3664"/>
          <cell r="D3664"/>
          <cell r="E3664"/>
          <cell r="F3664"/>
          <cell r="G3664"/>
          <cell r="H3664"/>
          <cell r="I3664"/>
          <cell r="J3664"/>
          <cell r="K3664"/>
        </row>
        <row r="3665">
          <cell r="B3665"/>
          <cell r="C3665"/>
          <cell r="D3665"/>
          <cell r="E3665"/>
          <cell r="F3665"/>
          <cell r="G3665"/>
          <cell r="H3665"/>
          <cell r="I3665"/>
          <cell r="J3665"/>
          <cell r="K3665"/>
        </row>
        <row r="3666">
          <cell r="B3666"/>
          <cell r="C3666"/>
          <cell r="D3666"/>
          <cell r="E3666"/>
          <cell r="F3666"/>
          <cell r="G3666"/>
          <cell r="H3666"/>
          <cell r="I3666"/>
          <cell r="J3666"/>
          <cell r="K3666"/>
        </row>
        <row r="3667">
          <cell r="B3667"/>
          <cell r="C3667"/>
          <cell r="D3667"/>
          <cell r="E3667"/>
          <cell r="F3667"/>
          <cell r="G3667"/>
          <cell r="H3667"/>
          <cell r="I3667"/>
          <cell r="J3667"/>
          <cell r="K3667"/>
        </row>
        <row r="3668">
          <cell r="B3668"/>
          <cell r="C3668"/>
          <cell r="D3668"/>
          <cell r="E3668"/>
          <cell r="F3668"/>
          <cell r="G3668"/>
          <cell r="H3668"/>
          <cell r="I3668"/>
          <cell r="J3668"/>
          <cell r="K3668"/>
        </row>
        <row r="3669">
          <cell r="B3669"/>
          <cell r="C3669"/>
          <cell r="D3669"/>
          <cell r="E3669"/>
          <cell r="F3669"/>
          <cell r="G3669"/>
          <cell r="H3669"/>
          <cell r="I3669"/>
          <cell r="J3669"/>
          <cell r="K3669"/>
        </row>
        <row r="3670">
          <cell r="B3670"/>
          <cell r="C3670"/>
          <cell r="D3670"/>
          <cell r="E3670"/>
          <cell r="F3670"/>
          <cell r="G3670"/>
          <cell r="H3670"/>
          <cell r="I3670"/>
          <cell r="J3670"/>
          <cell r="K3670"/>
        </row>
        <row r="3671">
          <cell r="B3671"/>
          <cell r="C3671"/>
          <cell r="D3671"/>
          <cell r="E3671"/>
          <cell r="F3671"/>
          <cell r="G3671"/>
          <cell r="H3671"/>
          <cell r="I3671"/>
          <cell r="J3671"/>
          <cell r="K3671"/>
        </row>
        <row r="3672">
          <cell r="B3672"/>
          <cell r="C3672"/>
          <cell r="D3672"/>
          <cell r="E3672"/>
          <cell r="F3672"/>
          <cell r="G3672"/>
          <cell r="H3672"/>
          <cell r="I3672"/>
          <cell r="J3672"/>
          <cell r="K3672"/>
        </row>
        <row r="3673">
          <cell r="B3673"/>
          <cell r="C3673"/>
          <cell r="D3673"/>
          <cell r="E3673"/>
          <cell r="F3673"/>
          <cell r="G3673"/>
          <cell r="H3673"/>
          <cell r="I3673"/>
          <cell r="J3673"/>
          <cell r="K3673"/>
        </row>
        <row r="3674">
          <cell r="B3674"/>
          <cell r="C3674"/>
          <cell r="D3674"/>
          <cell r="E3674"/>
          <cell r="F3674"/>
          <cell r="G3674"/>
          <cell r="H3674"/>
          <cell r="I3674"/>
          <cell r="J3674"/>
          <cell r="K3674"/>
        </row>
        <row r="3675">
          <cell r="B3675"/>
          <cell r="C3675"/>
          <cell r="D3675"/>
          <cell r="E3675"/>
          <cell r="F3675"/>
          <cell r="G3675"/>
          <cell r="H3675"/>
          <cell r="I3675"/>
          <cell r="J3675"/>
          <cell r="K3675"/>
        </row>
        <row r="3676">
          <cell r="B3676"/>
          <cell r="C3676"/>
          <cell r="D3676"/>
          <cell r="E3676"/>
          <cell r="F3676"/>
          <cell r="G3676"/>
          <cell r="H3676"/>
          <cell r="I3676"/>
          <cell r="J3676"/>
          <cell r="K3676"/>
        </row>
        <row r="3677">
          <cell r="B3677"/>
          <cell r="C3677"/>
          <cell r="D3677"/>
          <cell r="E3677"/>
          <cell r="F3677"/>
          <cell r="G3677"/>
          <cell r="H3677"/>
          <cell r="I3677"/>
          <cell r="J3677"/>
          <cell r="K3677"/>
        </row>
        <row r="3678">
          <cell r="B3678"/>
          <cell r="C3678"/>
          <cell r="D3678"/>
          <cell r="E3678"/>
          <cell r="F3678"/>
          <cell r="G3678"/>
          <cell r="H3678"/>
          <cell r="I3678"/>
          <cell r="J3678"/>
          <cell r="K3678"/>
        </row>
        <row r="3679">
          <cell r="B3679"/>
          <cell r="C3679"/>
          <cell r="D3679"/>
          <cell r="E3679"/>
          <cell r="F3679"/>
          <cell r="G3679"/>
          <cell r="H3679"/>
          <cell r="I3679"/>
          <cell r="J3679"/>
          <cell r="K3679"/>
        </row>
        <row r="3680">
          <cell r="B3680"/>
          <cell r="C3680"/>
          <cell r="D3680"/>
          <cell r="E3680"/>
          <cell r="F3680"/>
          <cell r="G3680"/>
          <cell r="H3680"/>
          <cell r="I3680"/>
          <cell r="J3680"/>
          <cell r="K3680"/>
        </row>
        <row r="3681">
          <cell r="B3681"/>
          <cell r="C3681"/>
          <cell r="D3681"/>
          <cell r="E3681"/>
          <cell r="F3681"/>
          <cell r="G3681"/>
          <cell r="H3681"/>
          <cell r="I3681"/>
          <cell r="J3681"/>
          <cell r="K3681"/>
        </row>
        <row r="3682">
          <cell r="B3682"/>
          <cell r="C3682"/>
          <cell r="D3682"/>
          <cell r="E3682"/>
          <cell r="F3682"/>
          <cell r="G3682"/>
          <cell r="H3682"/>
          <cell r="I3682"/>
          <cell r="J3682"/>
          <cell r="K3682"/>
        </row>
        <row r="3683">
          <cell r="B3683"/>
          <cell r="C3683"/>
          <cell r="D3683"/>
          <cell r="E3683"/>
          <cell r="F3683"/>
          <cell r="G3683"/>
          <cell r="H3683"/>
          <cell r="I3683"/>
          <cell r="J3683"/>
          <cell r="K3683"/>
        </row>
        <row r="3684">
          <cell r="B3684"/>
          <cell r="C3684"/>
          <cell r="D3684"/>
          <cell r="E3684"/>
          <cell r="F3684"/>
          <cell r="G3684"/>
          <cell r="H3684"/>
          <cell r="I3684"/>
          <cell r="J3684"/>
          <cell r="K3684"/>
        </row>
        <row r="3685">
          <cell r="B3685"/>
          <cell r="C3685"/>
          <cell r="D3685"/>
          <cell r="E3685"/>
          <cell r="F3685"/>
          <cell r="G3685"/>
          <cell r="H3685"/>
          <cell r="I3685"/>
          <cell r="J3685"/>
          <cell r="K3685"/>
        </row>
        <row r="3686">
          <cell r="B3686"/>
          <cell r="C3686"/>
          <cell r="D3686"/>
          <cell r="E3686"/>
          <cell r="F3686"/>
          <cell r="G3686"/>
          <cell r="H3686"/>
          <cell r="I3686"/>
          <cell r="J3686"/>
          <cell r="K3686"/>
        </row>
        <row r="3687">
          <cell r="B3687"/>
          <cell r="C3687"/>
          <cell r="D3687"/>
          <cell r="E3687"/>
          <cell r="F3687"/>
          <cell r="G3687"/>
          <cell r="H3687"/>
          <cell r="I3687"/>
          <cell r="J3687"/>
          <cell r="K3687"/>
        </row>
        <row r="3688">
          <cell r="B3688"/>
          <cell r="C3688"/>
          <cell r="D3688"/>
          <cell r="E3688"/>
          <cell r="F3688"/>
          <cell r="G3688"/>
          <cell r="H3688"/>
          <cell r="I3688"/>
          <cell r="J3688"/>
          <cell r="K3688"/>
        </row>
        <row r="3689">
          <cell r="B3689"/>
          <cell r="C3689"/>
          <cell r="D3689"/>
          <cell r="E3689"/>
          <cell r="F3689"/>
          <cell r="G3689"/>
          <cell r="H3689"/>
          <cell r="I3689"/>
          <cell r="J3689"/>
          <cell r="K3689"/>
        </row>
        <row r="3690">
          <cell r="B3690"/>
          <cell r="C3690"/>
          <cell r="D3690"/>
          <cell r="E3690"/>
          <cell r="F3690"/>
          <cell r="G3690"/>
          <cell r="H3690"/>
          <cell r="I3690"/>
          <cell r="J3690"/>
          <cell r="K3690"/>
        </row>
        <row r="3691">
          <cell r="B3691"/>
          <cell r="C3691"/>
          <cell r="D3691"/>
          <cell r="E3691"/>
          <cell r="F3691"/>
          <cell r="G3691"/>
          <cell r="H3691"/>
          <cell r="I3691"/>
          <cell r="J3691"/>
          <cell r="K3691"/>
        </row>
        <row r="3692">
          <cell r="B3692"/>
          <cell r="C3692"/>
          <cell r="D3692"/>
          <cell r="E3692"/>
          <cell r="F3692"/>
          <cell r="G3692"/>
          <cell r="H3692"/>
          <cell r="I3692"/>
          <cell r="J3692"/>
          <cell r="K3692"/>
        </row>
        <row r="3693">
          <cell r="B3693"/>
          <cell r="C3693"/>
          <cell r="D3693"/>
          <cell r="E3693"/>
          <cell r="F3693"/>
          <cell r="G3693"/>
          <cell r="H3693"/>
          <cell r="I3693"/>
          <cell r="J3693"/>
          <cell r="K3693"/>
        </row>
        <row r="3694">
          <cell r="B3694"/>
          <cell r="C3694"/>
          <cell r="D3694"/>
          <cell r="E3694"/>
          <cell r="F3694"/>
          <cell r="G3694"/>
          <cell r="H3694"/>
          <cell r="I3694"/>
          <cell r="J3694"/>
          <cell r="K3694"/>
        </row>
        <row r="3695">
          <cell r="B3695"/>
          <cell r="C3695"/>
          <cell r="D3695"/>
          <cell r="E3695"/>
          <cell r="F3695"/>
          <cell r="G3695"/>
          <cell r="H3695"/>
          <cell r="I3695"/>
          <cell r="J3695"/>
          <cell r="K3695"/>
        </row>
        <row r="3696">
          <cell r="B3696"/>
          <cell r="C3696"/>
          <cell r="D3696"/>
          <cell r="E3696"/>
          <cell r="F3696"/>
          <cell r="G3696"/>
          <cell r="H3696"/>
          <cell r="I3696"/>
          <cell r="J3696"/>
          <cell r="K3696"/>
        </row>
        <row r="3697">
          <cell r="B3697"/>
          <cell r="C3697"/>
          <cell r="D3697"/>
          <cell r="E3697"/>
          <cell r="F3697"/>
          <cell r="G3697"/>
          <cell r="H3697"/>
          <cell r="I3697"/>
          <cell r="J3697"/>
          <cell r="K3697"/>
        </row>
        <row r="3698">
          <cell r="B3698"/>
          <cell r="C3698"/>
          <cell r="D3698"/>
          <cell r="E3698"/>
          <cell r="F3698"/>
          <cell r="G3698"/>
          <cell r="H3698"/>
          <cell r="I3698"/>
          <cell r="J3698"/>
          <cell r="K3698"/>
        </row>
        <row r="3699">
          <cell r="B3699"/>
          <cell r="C3699"/>
          <cell r="D3699"/>
          <cell r="E3699"/>
          <cell r="F3699"/>
          <cell r="G3699"/>
          <cell r="H3699"/>
          <cell r="I3699"/>
          <cell r="J3699"/>
          <cell r="K3699"/>
        </row>
        <row r="3700">
          <cell r="B3700"/>
          <cell r="C3700"/>
          <cell r="D3700"/>
          <cell r="E3700"/>
          <cell r="F3700"/>
          <cell r="G3700"/>
          <cell r="H3700"/>
          <cell r="I3700"/>
          <cell r="J3700"/>
          <cell r="K3700"/>
        </row>
        <row r="3701">
          <cell r="B3701"/>
          <cell r="C3701"/>
          <cell r="D3701"/>
          <cell r="E3701"/>
          <cell r="F3701"/>
          <cell r="G3701"/>
          <cell r="H3701"/>
          <cell r="I3701"/>
          <cell r="J3701"/>
          <cell r="K3701"/>
        </row>
        <row r="3702">
          <cell r="B3702"/>
          <cell r="C3702"/>
          <cell r="D3702"/>
          <cell r="E3702"/>
          <cell r="F3702"/>
          <cell r="G3702"/>
          <cell r="H3702"/>
          <cell r="I3702"/>
          <cell r="J3702"/>
          <cell r="K3702"/>
        </row>
        <row r="3703">
          <cell r="B3703"/>
          <cell r="C3703"/>
          <cell r="D3703"/>
          <cell r="E3703"/>
          <cell r="F3703"/>
          <cell r="G3703"/>
          <cell r="H3703"/>
          <cell r="I3703"/>
          <cell r="J3703"/>
          <cell r="K3703"/>
        </row>
        <row r="3704">
          <cell r="B3704"/>
          <cell r="C3704"/>
          <cell r="D3704"/>
          <cell r="E3704"/>
          <cell r="F3704"/>
          <cell r="G3704"/>
          <cell r="H3704"/>
          <cell r="I3704"/>
          <cell r="J3704"/>
          <cell r="K3704"/>
        </row>
        <row r="3705">
          <cell r="B3705"/>
          <cell r="C3705"/>
          <cell r="D3705"/>
          <cell r="E3705"/>
          <cell r="F3705"/>
          <cell r="G3705"/>
          <cell r="H3705"/>
          <cell r="I3705"/>
          <cell r="J3705"/>
          <cell r="K3705"/>
        </row>
        <row r="3706">
          <cell r="B3706"/>
          <cell r="C3706"/>
          <cell r="D3706"/>
          <cell r="E3706"/>
          <cell r="F3706"/>
          <cell r="G3706"/>
          <cell r="H3706"/>
          <cell r="I3706"/>
          <cell r="J3706"/>
          <cell r="K3706"/>
        </row>
        <row r="3707">
          <cell r="B3707"/>
          <cell r="C3707"/>
          <cell r="D3707"/>
          <cell r="E3707"/>
          <cell r="F3707"/>
          <cell r="G3707"/>
          <cell r="H3707"/>
          <cell r="I3707"/>
          <cell r="J3707"/>
          <cell r="K3707"/>
        </row>
        <row r="3708">
          <cell r="B3708"/>
          <cell r="C3708"/>
          <cell r="D3708"/>
          <cell r="E3708"/>
          <cell r="F3708"/>
          <cell r="G3708"/>
          <cell r="H3708"/>
          <cell r="I3708"/>
          <cell r="J3708"/>
          <cell r="K3708"/>
        </row>
        <row r="3709">
          <cell r="B3709"/>
          <cell r="C3709"/>
          <cell r="D3709"/>
          <cell r="E3709"/>
          <cell r="F3709"/>
          <cell r="G3709"/>
          <cell r="H3709"/>
          <cell r="I3709"/>
          <cell r="J3709"/>
          <cell r="K3709"/>
        </row>
        <row r="3710">
          <cell r="B3710"/>
          <cell r="C3710"/>
          <cell r="D3710"/>
          <cell r="E3710"/>
          <cell r="F3710"/>
          <cell r="G3710"/>
          <cell r="H3710"/>
          <cell r="I3710"/>
          <cell r="J3710"/>
          <cell r="K3710"/>
        </row>
        <row r="3711">
          <cell r="B3711"/>
          <cell r="C3711"/>
          <cell r="D3711"/>
          <cell r="E3711"/>
          <cell r="F3711"/>
          <cell r="G3711"/>
          <cell r="H3711"/>
          <cell r="I3711"/>
          <cell r="J3711"/>
          <cell r="K3711"/>
        </row>
        <row r="3712">
          <cell r="B3712"/>
          <cell r="C3712"/>
          <cell r="D3712"/>
          <cell r="E3712"/>
          <cell r="F3712"/>
          <cell r="G3712"/>
          <cell r="H3712"/>
          <cell r="I3712"/>
          <cell r="J3712"/>
          <cell r="K3712"/>
        </row>
        <row r="3713">
          <cell r="B3713"/>
          <cell r="C3713"/>
          <cell r="D3713"/>
          <cell r="E3713"/>
          <cell r="F3713"/>
          <cell r="G3713"/>
          <cell r="H3713"/>
          <cell r="I3713"/>
          <cell r="J3713"/>
          <cell r="K3713"/>
        </row>
        <row r="3714">
          <cell r="B3714"/>
          <cell r="C3714"/>
          <cell r="D3714"/>
          <cell r="E3714"/>
          <cell r="F3714"/>
          <cell r="G3714"/>
          <cell r="H3714"/>
          <cell r="I3714"/>
          <cell r="J3714"/>
          <cell r="K3714"/>
        </row>
        <row r="3715">
          <cell r="B3715"/>
          <cell r="C3715"/>
          <cell r="D3715"/>
          <cell r="E3715"/>
          <cell r="F3715"/>
          <cell r="G3715"/>
          <cell r="H3715"/>
          <cell r="I3715"/>
          <cell r="J3715"/>
          <cell r="K3715"/>
        </row>
        <row r="3716">
          <cell r="B3716"/>
          <cell r="C3716"/>
          <cell r="D3716"/>
          <cell r="E3716"/>
          <cell r="F3716"/>
          <cell r="G3716"/>
          <cell r="H3716"/>
          <cell r="I3716"/>
          <cell r="J3716"/>
          <cell r="K3716"/>
        </row>
        <row r="3717">
          <cell r="B3717"/>
          <cell r="C3717"/>
          <cell r="D3717"/>
          <cell r="E3717"/>
          <cell r="F3717"/>
          <cell r="G3717"/>
          <cell r="H3717"/>
          <cell r="I3717"/>
          <cell r="J3717"/>
          <cell r="K3717"/>
        </row>
        <row r="3718">
          <cell r="B3718"/>
          <cell r="C3718"/>
          <cell r="D3718"/>
          <cell r="E3718"/>
          <cell r="F3718"/>
          <cell r="G3718"/>
          <cell r="H3718"/>
          <cell r="I3718"/>
          <cell r="J3718"/>
          <cell r="K3718"/>
        </row>
        <row r="3719">
          <cell r="B3719"/>
          <cell r="C3719"/>
          <cell r="D3719"/>
          <cell r="E3719"/>
          <cell r="F3719"/>
          <cell r="G3719"/>
          <cell r="H3719"/>
          <cell r="I3719"/>
          <cell r="J3719"/>
          <cell r="K3719"/>
        </row>
        <row r="3720">
          <cell r="B3720"/>
          <cell r="C3720"/>
          <cell r="D3720"/>
          <cell r="E3720"/>
          <cell r="F3720"/>
          <cell r="G3720"/>
          <cell r="H3720"/>
          <cell r="I3720"/>
          <cell r="J3720"/>
          <cell r="K3720"/>
        </row>
        <row r="3721">
          <cell r="B3721"/>
          <cell r="C3721"/>
          <cell r="D3721"/>
          <cell r="E3721"/>
          <cell r="F3721"/>
          <cell r="G3721"/>
          <cell r="H3721"/>
          <cell r="I3721"/>
          <cell r="J3721"/>
          <cell r="K3721"/>
        </row>
        <row r="3722">
          <cell r="B3722"/>
          <cell r="C3722"/>
          <cell r="D3722"/>
          <cell r="E3722"/>
          <cell r="F3722"/>
          <cell r="G3722"/>
          <cell r="H3722"/>
          <cell r="I3722"/>
          <cell r="J3722"/>
          <cell r="K3722"/>
        </row>
        <row r="3723">
          <cell r="B3723"/>
          <cell r="C3723"/>
          <cell r="D3723"/>
          <cell r="E3723"/>
          <cell r="F3723"/>
          <cell r="G3723"/>
          <cell r="H3723"/>
          <cell r="I3723"/>
          <cell r="J3723"/>
          <cell r="K3723"/>
        </row>
        <row r="3724">
          <cell r="B3724"/>
          <cell r="C3724"/>
          <cell r="D3724"/>
          <cell r="E3724"/>
          <cell r="F3724"/>
          <cell r="G3724"/>
          <cell r="H3724"/>
          <cell r="I3724"/>
          <cell r="J3724"/>
          <cell r="K3724"/>
        </row>
        <row r="3725">
          <cell r="B3725"/>
          <cell r="C3725"/>
          <cell r="D3725"/>
          <cell r="E3725"/>
          <cell r="F3725"/>
          <cell r="G3725"/>
          <cell r="H3725"/>
          <cell r="I3725"/>
          <cell r="J3725"/>
          <cell r="K3725"/>
        </row>
        <row r="3726">
          <cell r="B3726"/>
          <cell r="C3726"/>
          <cell r="D3726"/>
          <cell r="E3726"/>
          <cell r="F3726"/>
          <cell r="G3726"/>
          <cell r="H3726"/>
          <cell r="I3726"/>
          <cell r="J3726"/>
          <cell r="K3726"/>
        </row>
        <row r="3727">
          <cell r="B3727"/>
          <cell r="C3727"/>
          <cell r="D3727"/>
          <cell r="E3727"/>
          <cell r="F3727"/>
          <cell r="G3727"/>
          <cell r="H3727"/>
          <cell r="I3727"/>
          <cell r="J3727"/>
          <cell r="K3727"/>
        </row>
        <row r="3728">
          <cell r="B3728"/>
          <cell r="C3728"/>
          <cell r="D3728"/>
          <cell r="E3728"/>
          <cell r="F3728"/>
          <cell r="G3728"/>
          <cell r="H3728"/>
          <cell r="I3728"/>
          <cell r="J3728"/>
          <cell r="K3728"/>
        </row>
        <row r="3729">
          <cell r="B3729"/>
          <cell r="C3729"/>
          <cell r="D3729"/>
          <cell r="E3729"/>
          <cell r="F3729"/>
          <cell r="G3729"/>
          <cell r="H3729"/>
          <cell r="I3729"/>
          <cell r="J3729"/>
          <cell r="K3729"/>
        </row>
        <row r="3730">
          <cell r="B3730"/>
          <cell r="C3730"/>
          <cell r="D3730"/>
          <cell r="E3730"/>
          <cell r="F3730"/>
          <cell r="G3730"/>
          <cell r="H3730"/>
          <cell r="I3730"/>
          <cell r="J3730"/>
          <cell r="K3730"/>
        </row>
        <row r="3731">
          <cell r="B3731"/>
          <cell r="C3731"/>
          <cell r="D3731"/>
          <cell r="E3731"/>
          <cell r="F3731"/>
          <cell r="G3731"/>
          <cell r="H3731"/>
          <cell r="I3731"/>
          <cell r="J3731"/>
          <cell r="K3731"/>
        </row>
        <row r="3732">
          <cell r="B3732"/>
          <cell r="C3732"/>
          <cell r="D3732"/>
          <cell r="E3732"/>
          <cell r="F3732"/>
          <cell r="G3732"/>
          <cell r="H3732"/>
          <cell r="I3732"/>
          <cell r="J3732"/>
          <cell r="K3732"/>
        </row>
        <row r="3733">
          <cell r="B3733"/>
          <cell r="C3733"/>
          <cell r="D3733"/>
          <cell r="E3733"/>
          <cell r="F3733"/>
          <cell r="G3733"/>
          <cell r="H3733"/>
          <cell r="I3733"/>
          <cell r="J3733"/>
          <cell r="K3733"/>
        </row>
        <row r="3734">
          <cell r="B3734"/>
          <cell r="C3734"/>
          <cell r="D3734"/>
          <cell r="E3734"/>
          <cell r="F3734"/>
          <cell r="G3734"/>
          <cell r="H3734"/>
          <cell r="I3734"/>
          <cell r="J3734"/>
          <cell r="K3734"/>
        </row>
        <row r="3735">
          <cell r="B3735"/>
          <cell r="C3735"/>
          <cell r="D3735"/>
          <cell r="E3735"/>
          <cell r="F3735"/>
          <cell r="G3735"/>
          <cell r="H3735"/>
          <cell r="I3735"/>
          <cell r="J3735"/>
          <cell r="K3735"/>
        </row>
        <row r="3736">
          <cell r="B3736"/>
          <cell r="C3736"/>
          <cell r="D3736"/>
          <cell r="E3736"/>
          <cell r="F3736"/>
          <cell r="G3736"/>
          <cell r="H3736"/>
          <cell r="I3736"/>
          <cell r="J3736"/>
          <cell r="K3736"/>
        </row>
        <row r="3737">
          <cell r="B3737"/>
          <cell r="C3737"/>
          <cell r="D3737"/>
          <cell r="E3737"/>
          <cell r="F3737"/>
          <cell r="G3737"/>
          <cell r="H3737"/>
          <cell r="I3737"/>
          <cell r="J3737"/>
          <cell r="K3737"/>
        </row>
        <row r="3738">
          <cell r="B3738"/>
          <cell r="C3738"/>
          <cell r="D3738"/>
          <cell r="E3738"/>
          <cell r="F3738"/>
          <cell r="G3738"/>
          <cell r="H3738"/>
          <cell r="I3738"/>
          <cell r="J3738"/>
          <cell r="K3738"/>
        </row>
        <row r="3739">
          <cell r="B3739"/>
          <cell r="C3739"/>
          <cell r="D3739"/>
          <cell r="E3739"/>
          <cell r="F3739"/>
          <cell r="G3739"/>
          <cell r="H3739"/>
          <cell r="I3739"/>
          <cell r="J3739"/>
          <cell r="K3739"/>
        </row>
        <row r="3740">
          <cell r="B3740"/>
          <cell r="C3740"/>
          <cell r="D3740"/>
          <cell r="E3740"/>
          <cell r="F3740"/>
          <cell r="G3740"/>
          <cell r="H3740"/>
          <cell r="I3740"/>
          <cell r="J3740"/>
          <cell r="K3740"/>
        </row>
        <row r="3741">
          <cell r="B3741"/>
          <cell r="C3741"/>
          <cell r="D3741"/>
          <cell r="E3741"/>
          <cell r="F3741"/>
          <cell r="G3741"/>
          <cell r="H3741"/>
          <cell r="I3741"/>
          <cell r="J3741"/>
          <cell r="K3741"/>
        </row>
        <row r="3742">
          <cell r="B3742"/>
          <cell r="C3742"/>
          <cell r="D3742"/>
          <cell r="E3742"/>
          <cell r="F3742"/>
          <cell r="G3742"/>
          <cell r="H3742"/>
          <cell r="I3742"/>
          <cell r="J3742"/>
          <cell r="K3742"/>
        </row>
        <row r="3743">
          <cell r="B3743"/>
          <cell r="C3743"/>
          <cell r="D3743"/>
          <cell r="E3743"/>
          <cell r="F3743"/>
          <cell r="G3743"/>
          <cell r="H3743"/>
          <cell r="I3743"/>
          <cell r="J3743"/>
          <cell r="K3743"/>
        </row>
        <row r="3744">
          <cell r="B3744"/>
          <cell r="C3744"/>
          <cell r="D3744"/>
          <cell r="E3744"/>
          <cell r="F3744"/>
          <cell r="G3744"/>
          <cell r="H3744"/>
          <cell r="I3744"/>
          <cell r="J3744"/>
          <cell r="K3744"/>
        </row>
        <row r="3745">
          <cell r="B3745"/>
          <cell r="C3745"/>
          <cell r="D3745"/>
          <cell r="E3745"/>
          <cell r="F3745"/>
          <cell r="G3745"/>
          <cell r="H3745"/>
          <cell r="I3745"/>
          <cell r="J3745"/>
          <cell r="K3745"/>
        </row>
        <row r="3746">
          <cell r="B3746"/>
          <cell r="C3746"/>
          <cell r="D3746"/>
          <cell r="E3746"/>
          <cell r="F3746"/>
          <cell r="G3746"/>
          <cell r="H3746"/>
          <cell r="I3746"/>
          <cell r="J3746"/>
          <cell r="K3746"/>
        </row>
        <row r="3747">
          <cell r="B3747"/>
          <cell r="C3747"/>
          <cell r="D3747"/>
          <cell r="E3747"/>
          <cell r="F3747"/>
          <cell r="G3747"/>
          <cell r="H3747"/>
          <cell r="I3747"/>
          <cell r="J3747"/>
          <cell r="K3747"/>
        </row>
        <row r="3748">
          <cell r="B3748"/>
          <cell r="C3748"/>
          <cell r="D3748"/>
          <cell r="E3748"/>
          <cell r="F3748"/>
          <cell r="G3748"/>
          <cell r="H3748"/>
          <cell r="I3748"/>
          <cell r="J3748"/>
          <cell r="K3748"/>
        </row>
        <row r="3749">
          <cell r="B3749"/>
          <cell r="C3749"/>
          <cell r="D3749"/>
          <cell r="E3749"/>
          <cell r="F3749"/>
          <cell r="G3749"/>
          <cell r="H3749"/>
          <cell r="I3749"/>
          <cell r="J3749"/>
          <cell r="K3749"/>
        </row>
        <row r="3750">
          <cell r="B3750"/>
          <cell r="C3750"/>
          <cell r="D3750"/>
          <cell r="E3750"/>
          <cell r="F3750"/>
          <cell r="G3750"/>
          <cell r="H3750"/>
          <cell r="I3750"/>
          <cell r="J3750"/>
          <cell r="K3750"/>
        </row>
        <row r="3751">
          <cell r="B3751"/>
          <cell r="C3751"/>
          <cell r="D3751"/>
          <cell r="E3751"/>
          <cell r="F3751"/>
          <cell r="G3751"/>
          <cell r="H3751"/>
          <cell r="I3751"/>
          <cell r="J3751"/>
          <cell r="K3751"/>
        </row>
        <row r="3752">
          <cell r="B3752"/>
          <cell r="C3752"/>
          <cell r="D3752"/>
          <cell r="E3752"/>
          <cell r="F3752"/>
          <cell r="G3752"/>
          <cell r="H3752"/>
          <cell r="I3752"/>
          <cell r="J3752"/>
          <cell r="K3752"/>
        </row>
        <row r="3753">
          <cell r="B3753"/>
          <cell r="C3753"/>
          <cell r="D3753"/>
          <cell r="E3753"/>
          <cell r="F3753"/>
          <cell r="G3753"/>
          <cell r="H3753"/>
          <cell r="I3753"/>
          <cell r="J3753"/>
          <cell r="K3753"/>
        </row>
        <row r="3754">
          <cell r="B3754"/>
          <cell r="C3754"/>
          <cell r="D3754"/>
          <cell r="E3754"/>
          <cell r="F3754"/>
          <cell r="G3754"/>
          <cell r="H3754"/>
          <cell r="I3754"/>
          <cell r="J3754"/>
          <cell r="K3754"/>
        </row>
        <row r="3755">
          <cell r="B3755"/>
          <cell r="C3755"/>
          <cell r="D3755"/>
          <cell r="E3755"/>
          <cell r="F3755"/>
          <cell r="G3755"/>
          <cell r="H3755"/>
          <cell r="I3755"/>
          <cell r="J3755"/>
          <cell r="K3755"/>
        </row>
        <row r="3756">
          <cell r="B3756"/>
          <cell r="C3756"/>
          <cell r="D3756"/>
          <cell r="E3756"/>
          <cell r="F3756"/>
          <cell r="G3756"/>
          <cell r="H3756"/>
          <cell r="I3756"/>
          <cell r="J3756"/>
          <cell r="K3756"/>
        </row>
        <row r="3757">
          <cell r="B3757"/>
          <cell r="C3757"/>
          <cell r="D3757"/>
          <cell r="E3757"/>
          <cell r="F3757"/>
          <cell r="G3757"/>
          <cell r="H3757"/>
          <cell r="I3757"/>
          <cell r="J3757"/>
          <cell r="K3757"/>
        </row>
        <row r="3758">
          <cell r="B3758"/>
          <cell r="C3758"/>
          <cell r="D3758"/>
          <cell r="E3758"/>
          <cell r="F3758"/>
          <cell r="G3758"/>
          <cell r="H3758"/>
          <cell r="I3758"/>
          <cell r="J3758"/>
          <cell r="K3758"/>
        </row>
        <row r="3759">
          <cell r="B3759"/>
          <cell r="C3759"/>
          <cell r="D3759"/>
          <cell r="E3759"/>
          <cell r="F3759"/>
          <cell r="G3759"/>
          <cell r="H3759"/>
          <cell r="I3759"/>
          <cell r="J3759"/>
          <cell r="K3759"/>
        </row>
        <row r="3760">
          <cell r="B3760"/>
          <cell r="C3760"/>
          <cell r="D3760"/>
          <cell r="E3760"/>
          <cell r="F3760"/>
          <cell r="G3760"/>
          <cell r="H3760"/>
          <cell r="I3760"/>
          <cell r="J3760"/>
          <cell r="K3760"/>
        </row>
        <row r="3761">
          <cell r="B3761"/>
          <cell r="C3761"/>
          <cell r="D3761"/>
          <cell r="E3761"/>
          <cell r="F3761"/>
          <cell r="G3761"/>
          <cell r="H3761"/>
          <cell r="I3761"/>
          <cell r="J3761"/>
          <cell r="K3761"/>
        </row>
        <row r="3762">
          <cell r="B3762"/>
          <cell r="C3762"/>
          <cell r="D3762"/>
          <cell r="E3762"/>
          <cell r="F3762"/>
          <cell r="G3762"/>
          <cell r="H3762"/>
          <cell r="I3762"/>
          <cell r="J3762"/>
          <cell r="K3762"/>
        </row>
        <row r="3763">
          <cell r="B3763"/>
          <cell r="C3763"/>
          <cell r="D3763"/>
          <cell r="E3763"/>
          <cell r="F3763"/>
          <cell r="G3763"/>
          <cell r="H3763"/>
          <cell r="I3763"/>
          <cell r="J3763"/>
          <cell r="K3763"/>
        </row>
        <row r="3764">
          <cell r="B3764"/>
          <cell r="C3764"/>
          <cell r="D3764"/>
          <cell r="E3764"/>
          <cell r="F3764"/>
          <cell r="G3764"/>
          <cell r="H3764"/>
          <cell r="I3764"/>
          <cell r="J3764"/>
          <cell r="K3764"/>
        </row>
        <row r="3765">
          <cell r="B3765"/>
          <cell r="C3765"/>
          <cell r="D3765"/>
          <cell r="E3765"/>
          <cell r="F3765"/>
          <cell r="G3765"/>
          <cell r="H3765"/>
          <cell r="I3765"/>
          <cell r="J3765"/>
          <cell r="K3765"/>
        </row>
        <row r="3766">
          <cell r="B3766"/>
          <cell r="C3766"/>
          <cell r="D3766"/>
          <cell r="E3766"/>
          <cell r="F3766"/>
          <cell r="G3766"/>
          <cell r="H3766"/>
          <cell r="I3766"/>
          <cell r="J3766"/>
          <cell r="K3766"/>
        </row>
        <row r="3767">
          <cell r="B3767"/>
          <cell r="C3767"/>
          <cell r="D3767"/>
          <cell r="E3767"/>
          <cell r="F3767"/>
          <cell r="G3767"/>
          <cell r="H3767"/>
          <cell r="I3767"/>
          <cell r="J3767"/>
          <cell r="K3767"/>
        </row>
        <row r="3768">
          <cell r="B3768"/>
          <cell r="C3768"/>
          <cell r="D3768"/>
          <cell r="E3768"/>
          <cell r="F3768"/>
          <cell r="G3768"/>
          <cell r="H3768"/>
          <cell r="I3768"/>
          <cell r="J3768"/>
          <cell r="K3768"/>
        </row>
        <row r="3769">
          <cell r="B3769"/>
          <cell r="C3769"/>
          <cell r="D3769"/>
          <cell r="E3769"/>
          <cell r="F3769"/>
          <cell r="G3769"/>
          <cell r="H3769"/>
          <cell r="I3769"/>
          <cell r="J3769"/>
          <cell r="K3769"/>
        </row>
        <row r="3770">
          <cell r="B3770"/>
          <cell r="C3770"/>
          <cell r="D3770"/>
          <cell r="E3770"/>
          <cell r="F3770"/>
          <cell r="G3770"/>
          <cell r="H3770"/>
          <cell r="I3770"/>
          <cell r="J3770"/>
          <cell r="K3770"/>
        </row>
        <row r="3771">
          <cell r="B3771"/>
          <cell r="C3771"/>
          <cell r="D3771"/>
          <cell r="E3771"/>
          <cell r="F3771"/>
          <cell r="G3771"/>
          <cell r="H3771"/>
          <cell r="I3771"/>
          <cell r="J3771"/>
          <cell r="K3771"/>
        </row>
        <row r="3772">
          <cell r="B3772"/>
          <cell r="C3772"/>
          <cell r="D3772"/>
          <cell r="E3772"/>
          <cell r="F3772"/>
          <cell r="G3772"/>
          <cell r="H3772"/>
          <cell r="I3772"/>
          <cell r="J3772"/>
          <cell r="K3772"/>
        </row>
        <row r="3773">
          <cell r="B3773"/>
          <cell r="C3773"/>
          <cell r="D3773"/>
          <cell r="E3773"/>
          <cell r="F3773"/>
          <cell r="G3773"/>
          <cell r="H3773"/>
          <cell r="I3773"/>
          <cell r="J3773"/>
          <cell r="K3773"/>
        </row>
        <row r="3774">
          <cell r="B3774"/>
          <cell r="C3774"/>
          <cell r="D3774"/>
          <cell r="E3774"/>
          <cell r="F3774"/>
          <cell r="G3774"/>
          <cell r="H3774"/>
          <cell r="I3774"/>
          <cell r="J3774"/>
          <cell r="K3774"/>
        </row>
        <row r="3775">
          <cell r="B3775"/>
          <cell r="C3775"/>
          <cell r="D3775"/>
          <cell r="E3775"/>
          <cell r="F3775"/>
          <cell r="G3775"/>
          <cell r="H3775"/>
          <cell r="I3775"/>
          <cell r="J3775"/>
          <cell r="K3775"/>
        </row>
        <row r="3776">
          <cell r="B3776"/>
          <cell r="C3776"/>
          <cell r="D3776"/>
          <cell r="E3776"/>
          <cell r="F3776"/>
          <cell r="G3776"/>
          <cell r="H3776"/>
          <cell r="I3776"/>
          <cell r="J3776"/>
          <cell r="K3776"/>
        </row>
        <row r="3777">
          <cell r="B3777"/>
          <cell r="C3777"/>
          <cell r="D3777"/>
          <cell r="E3777"/>
          <cell r="F3777"/>
          <cell r="G3777"/>
          <cell r="H3777"/>
          <cell r="I3777"/>
          <cell r="J3777"/>
          <cell r="K3777"/>
        </row>
        <row r="3778">
          <cell r="B3778"/>
          <cell r="C3778"/>
          <cell r="D3778"/>
          <cell r="E3778"/>
          <cell r="F3778"/>
          <cell r="G3778"/>
          <cell r="H3778"/>
          <cell r="I3778"/>
          <cell r="J3778"/>
          <cell r="K3778"/>
        </row>
        <row r="3779">
          <cell r="B3779"/>
          <cell r="C3779"/>
          <cell r="D3779"/>
          <cell r="E3779"/>
          <cell r="F3779"/>
          <cell r="G3779"/>
          <cell r="H3779"/>
          <cell r="I3779"/>
          <cell r="J3779"/>
          <cell r="K3779"/>
        </row>
        <row r="3780">
          <cell r="B3780"/>
          <cell r="C3780"/>
          <cell r="D3780"/>
          <cell r="E3780"/>
          <cell r="F3780"/>
          <cell r="G3780"/>
          <cell r="H3780"/>
          <cell r="I3780"/>
          <cell r="J3780"/>
          <cell r="K3780"/>
        </row>
        <row r="3781">
          <cell r="B3781"/>
          <cell r="C3781"/>
          <cell r="D3781"/>
          <cell r="E3781"/>
          <cell r="F3781"/>
          <cell r="G3781"/>
          <cell r="H3781"/>
          <cell r="I3781"/>
          <cell r="J3781"/>
          <cell r="K3781"/>
        </row>
        <row r="3782">
          <cell r="B3782"/>
          <cell r="C3782"/>
          <cell r="D3782"/>
          <cell r="E3782"/>
          <cell r="F3782"/>
          <cell r="G3782"/>
          <cell r="H3782"/>
          <cell r="I3782"/>
          <cell r="J3782"/>
          <cell r="K3782"/>
        </row>
        <row r="3783">
          <cell r="B3783"/>
          <cell r="C3783"/>
          <cell r="D3783"/>
          <cell r="E3783"/>
          <cell r="F3783"/>
          <cell r="G3783"/>
          <cell r="H3783"/>
          <cell r="I3783"/>
          <cell r="J3783"/>
          <cell r="K3783"/>
        </row>
        <row r="3784">
          <cell r="B3784"/>
          <cell r="C3784"/>
          <cell r="D3784"/>
          <cell r="E3784"/>
          <cell r="F3784"/>
          <cell r="G3784"/>
          <cell r="H3784"/>
          <cell r="I3784"/>
          <cell r="J3784"/>
          <cell r="K3784"/>
        </row>
        <row r="3785">
          <cell r="B3785"/>
          <cell r="C3785"/>
          <cell r="D3785"/>
          <cell r="E3785"/>
          <cell r="F3785"/>
          <cell r="G3785"/>
          <cell r="H3785"/>
          <cell r="I3785"/>
          <cell r="J3785"/>
          <cell r="K3785"/>
        </row>
        <row r="3786">
          <cell r="B3786"/>
          <cell r="C3786"/>
          <cell r="D3786"/>
          <cell r="E3786"/>
          <cell r="F3786"/>
          <cell r="G3786"/>
          <cell r="H3786"/>
          <cell r="I3786"/>
          <cell r="J3786"/>
          <cell r="K3786"/>
        </row>
        <row r="3787">
          <cell r="B3787"/>
          <cell r="C3787"/>
          <cell r="D3787"/>
          <cell r="E3787"/>
          <cell r="F3787"/>
          <cell r="G3787"/>
          <cell r="H3787"/>
          <cell r="I3787"/>
          <cell r="J3787"/>
          <cell r="K3787"/>
        </row>
        <row r="3788">
          <cell r="B3788"/>
          <cell r="C3788"/>
          <cell r="D3788"/>
          <cell r="E3788"/>
          <cell r="F3788"/>
          <cell r="G3788"/>
          <cell r="H3788"/>
          <cell r="I3788"/>
          <cell r="J3788"/>
          <cell r="K3788"/>
        </row>
        <row r="3789">
          <cell r="B3789"/>
          <cell r="C3789"/>
          <cell r="D3789"/>
          <cell r="E3789"/>
          <cell r="F3789"/>
          <cell r="G3789"/>
          <cell r="H3789"/>
          <cell r="I3789"/>
          <cell r="J3789"/>
          <cell r="K3789"/>
        </row>
        <row r="3790">
          <cell r="B3790"/>
          <cell r="C3790"/>
          <cell r="D3790"/>
          <cell r="E3790"/>
          <cell r="F3790"/>
          <cell r="G3790"/>
          <cell r="H3790"/>
          <cell r="I3790"/>
          <cell r="J3790"/>
          <cell r="K3790"/>
        </row>
        <row r="3791">
          <cell r="B3791"/>
          <cell r="C3791"/>
          <cell r="D3791"/>
          <cell r="E3791"/>
          <cell r="F3791"/>
          <cell r="G3791"/>
          <cell r="H3791"/>
          <cell r="I3791"/>
          <cell r="J3791"/>
          <cell r="K3791"/>
        </row>
        <row r="3792">
          <cell r="B3792"/>
          <cell r="C3792"/>
          <cell r="D3792"/>
          <cell r="E3792"/>
          <cell r="F3792"/>
          <cell r="G3792"/>
          <cell r="H3792"/>
          <cell r="I3792"/>
          <cell r="J3792"/>
          <cell r="K3792"/>
        </row>
        <row r="3793">
          <cell r="B3793"/>
          <cell r="C3793"/>
          <cell r="D3793"/>
          <cell r="E3793"/>
          <cell r="F3793"/>
          <cell r="G3793"/>
          <cell r="H3793"/>
          <cell r="I3793"/>
          <cell r="J3793"/>
          <cell r="K3793"/>
        </row>
        <row r="3794">
          <cell r="B3794"/>
          <cell r="C3794"/>
          <cell r="D3794"/>
          <cell r="E3794"/>
          <cell r="F3794"/>
          <cell r="G3794"/>
          <cell r="H3794"/>
          <cell r="I3794"/>
          <cell r="J3794"/>
          <cell r="K3794"/>
        </row>
        <row r="3795">
          <cell r="B3795"/>
          <cell r="C3795"/>
          <cell r="D3795"/>
          <cell r="E3795"/>
          <cell r="F3795"/>
          <cell r="G3795"/>
          <cell r="H3795"/>
          <cell r="I3795"/>
          <cell r="J3795"/>
          <cell r="K3795"/>
        </row>
        <row r="3796">
          <cell r="B3796"/>
          <cell r="C3796"/>
          <cell r="D3796"/>
          <cell r="E3796"/>
          <cell r="F3796"/>
          <cell r="G3796"/>
          <cell r="H3796"/>
          <cell r="I3796"/>
          <cell r="J3796"/>
          <cell r="K3796"/>
        </row>
        <row r="3797">
          <cell r="B3797"/>
          <cell r="C3797"/>
          <cell r="D3797"/>
          <cell r="E3797"/>
          <cell r="F3797"/>
          <cell r="G3797"/>
          <cell r="H3797"/>
          <cell r="I3797"/>
          <cell r="J3797"/>
          <cell r="K3797"/>
        </row>
        <row r="3798">
          <cell r="B3798"/>
          <cell r="C3798"/>
          <cell r="D3798"/>
          <cell r="E3798"/>
          <cell r="F3798"/>
          <cell r="G3798"/>
          <cell r="H3798"/>
          <cell r="I3798"/>
          <cell r="J3798"/>
          <cell r="K3798"/>
        </row>
        <row r="3799">
          <cell r="B3799"/>
          <cell r="C3799"/>
          <cell r="D3799"/>
          <cell r="E3799"/>
          <cell r="F3799"/>
          <cell r="G3799"/>
          <cell r="H3799"/>
          <cell r="I3799"/>
          <cell r="J3799"/>
          <cell r="K3799"/>
        </row>
        <row r="3800">
          <cell r="B3800"/>
          <cell r="C3800"/>
          <cell r="D3800"/>
          <cell r="E3800"/>
          <cell r="F3800"/>
          <cell r="G3800"/>
          <cell r="H3800"/>
          <cell r="I3800"/>
          <cell r="J3800"/>
          <cell r="K3800"/>
        </row>
        <row r="3801">
          <cell r="B3801"/>
          <cell r="C3801"/>
          <cell r="D3801"/>
          <cell r="E3801"/>
          <cell r="F3801"/>
          <cell r="G3801"/>
          <cell r="H3801"/>
          <cell r="I3801"/>
          <cell r="J3801"/>
          <cell r="K3801"/>
        </row>
        <row r="3802">
          <cell r="B3802"/>
          <cell r="C3802"/>
          <cell r="D3802"/>
          <cell r="E3802"/>
          <cell r="F3802"/>
          <cell r="G3802"/>
          <cell r="H3802"/>
          <cell r="I3802"/>
          <cell r="J3802"/>
          <cell r="K3802"/>
        </row>
        <row r="3803">
          <cell r="B3803"/>
          <cell r="C3803"/>
          <cell r="D3803"/>
          <cell r="E3803"/>
          <cell r="F3803"/>
          <cell r="G3803"/>
          <cell r="H3803"/>
          <cell r="I3803"/>
          <cell r="J3803"/>
          <cell r="K3803"/>
        </row>
        <row r="3804">
          <cell r="B3804"/>
          <cell r="C3804"/>
          <cell r="D3804"/>
          <cell r="E3804"/>
          <cell r="F3804"/>
          <cell r="G3804"/>
          <cell r="H3804"/>
          <cell r="I3804"/>
          <cell r="J3804"/>
          <cell r="K3804"/>
        </row>
        <row r="3805">
          <cell r="B3805"/>
          <cell r="C3805"/>
          <cell r="D3805"/>
          <cell r="E3805"/>
          <cell r="F3805"/>
          <cell r="G3805"/>
          <cell r="H3805"/>
          <cell r="I3805"/>
          <cell r="J3805"/>
          <cell r="K3805"/>
        </row>
        <row r="3806">
          <cell r="B3806"/>
          <cell r="C3806"/>
          <cell r="D3806"/>
          <cell r="E3806"/>
          <cell r="F3806"/>
          <cell r="G3806"/>
          <cell r="H3806"/>
          <cell r="I3806"/>
          <cell r="J3806"/>
          <cell r="K3806"/>
        </row>
        <row r="3807">
          <cell r="B3807"/>
          <cell r="C3807"/>
          <cell r="D3807"/>
          <cell r="E3807"/>
          <cell r="F3807"/>
          <cell r="G3807"/>
          <cell r="H3807"/>
          <cell r="I3807"/>
          <cell r="J3807"/>
          <cell r="K3807"/>
        </row>
        <row r="3808">
          <cell r="B3808"/>
          <cell r="C3808"/>
          <cell r="D3808"/>
          <cell r="E3808"/>
          <cell r="F3808"/>
          <cell r="G3808"/>
          <cell r="H3808"/>
          <cell r="I3808"/>
          <cell r="J3808"/>
          <cell r="K3808"/>
        </row>
        <row r="3809">
          <cell r="B3809"/>
          <cell r="C3809"/>
          <cell r="D3809"/>
          <cell r="E3809"/>
          <cell r="F3809"/>
          <cell r="G3809"/>
          <cell r="H3809"/>
          <cell r="I3809"/>
          <cell r="J3809"/>
          <cell r="K3809"/>
        </row>
        <row r="3810">
          <cell r="B3810"/>
          <cell r="C3810"/>
          <cell r="D3810"/>
          <cell r="E3810"/>
          <cell r="F3810"/>
          <cell r="G3810"/>
          <cell r="H3810"/>
          <cell r="I3810"/>
          <cell r="J3810"/>
          <cell r="K3810"/>
        </row>
        <row r="3811">
          <cell r="B3811"/>
          <cell r="C3811"/>
          <cell r="D3811"/>
          <cell r="E3811"/>
          <cell r="F3811"/>
          <cell r="G3811"/>
          <cell r="H3811"/>
          <cell r="I3811"/>
          <cell r="J3811"/>
          <cell r="K3811"/>
        </row>
        <row r="3812">
          <cell r="B3812"/>
          <cell r="C3812"/>
          <cell r="D3812"/>
          <cell r="E3812"/>
          <cell r="F3812"/>
          <cell r="G3812"/>
          <cell r="H3812"/>
          <cell r="I3812"/>
          <cell r="J3812"/>
          <cell r="K3812"/>
        </row>
        <row r="3813">
          <cell r="B3813"/>
          <cell r="C3813"/>
          <cell r="D3813"/>
          <cell r="E3813"/>
          <cell r="F3813"/>
          <cell r="G3813"/>
          <cell r="H3813"/>
          <cell r="I3813"/>
          <cell r="J3813"/>
          <cell r="K3813"/>
        </row>
        <row r="3814">
          <cell r="B3814"/>
          <cell r="C3814"/>
          <cell r="D3814"/>
          <cell r="E3814"/>
          <cell r="F3814"/>
          <cell r="G3814"/>
          <cell r="H3814"/>
          <cell r="I3814"/>
          <cell r="J3814"/>
          <cell r="K3814"/>
        </row>
        <row r="3815">
          <cell r="B3815"/>
          <cell r="C3815"/>
          <cell r="D3815"/>
          <cell r="E3815"/>
          <cell r="F3815"/>
          <cell r="G3815"/>
          <cell r="H3815"/>
          <cell r="I3815"/>
          <cell r="J3815"/>
          <cell r="K3815"/>
        </row>
        <row r="3816">
          <cell r="B3816"/>
          <cell r="C3816"/>
          <cell r="D3816"/>
          <cell r="E3816"/>
          <cell r="F3816"/>
          <cell r="G3816"/>
          <cell r="H3816"/>
          <cell r="I3816"/>
          <cell r="J3816"/>
          <cell r="K3816"/>
        </row>
        <row r="3817">
          <cell r="B3817"/>
          <cell r="C3817"/>
          <cell r="D3817"/>
          <cell r="E3817"/>
          <cell r="F3817"/>
          <cell r="G3817"/>
          <cell r="H3817"/>
          <cell r="I3817"/>
          <cell r="J3817"/>
          <cell r="K3817"/>
        </row>
        <row r="3818">
          <cell r="B3818"/>
          <cell r="C3818"/>
          <cell r="D3818"/>
          <cell r="E3818"/>
          <cell r="F3818"/>
          <cell r="G3818"/>
          <cell r="H3818"/>
          <cell r="I3818"/>
          <cell r="J3818"/>
          <cell r="K3818"/>
        </row>
        <row r="3819">
          <cell r="B3819"/>
          <cell r="C3819"/>
          <cell r="D3819"/>
          <cell r="E3819"/>
          <cell r="F3819"/>
          <cell r="G3819"/>
          <cell r="H3819"/>
          <cell r="I3819"/>
          <cell r="J3819"/>
          <cell r="K3819"/>
        </row>
        <row r="3820">
          <cell r="B3820"/>
          <cell r="C3820"/>
          <cell r="D3820"/>
          <cell r="E3820"/>
          <cell r="F3820"/>
          <cell r="G3820"/>
          <cell r="H3820"/>
          <cell r="I3820"/>
          <cell r="J3820"/>
          <cell r="K3820"/>
        </row>
        <row r="3821">
          <cell r="B3821"/>
          <cell r="C3821"/>
          <cell r="D3821"/>
          <cell r="E3821"/>
          <cell r="F3821"/>
          <cell r="G3821"/>
          <cell r="H3821"/>
          <cell r="I3821"/>
          <cell r="J3821"/>
          <cell r="K3821"/>
        </row>
        <row r="3822">
          <cell r="B3822"/>
          <cell r="C3822"/>
          <cell r="D3822"/>
          <cell r="E3822"/>
          <cell r="F3822"/>
          <cell r="G3822"/>
          <cell r="H3822"/>
          <cell r="I3822"/>
          <cell r="J3822"/>
          <cell r="K3822"/>
        </row>
        <row r="3823">
          <cell r="B3823"/>
          <cell r="C3823"/>
          <cell r="D3823"/>
          <cell r="E3823"/>
          <cell r="F3823"/>
          <cell r="G3823"/>
          <cell r="H3823"/>
          <cell r="I3823"/>
          <cell r="J3823"/>
          <cell r="K3823"/>
        </row>
        <row r="3824">
          <cell r="B3824"/>
          <cell r="C3824"/>
          <cell r="D3824"/>
          <cell r="E3824"/>
          <cell r="F3824"/>
          <cell r="G3824"/>
          <cell r="H3824"/>
          <cell r="I3824"/>
          <cell r="J3824"/>
          <cell r="K3824"/>
        </row>
        <row r="3825">
          <cell r="B3825"/>
          <cell r="C3825"/>
          <cell r="D3825"/>
          <cell r="E3825"/>
          <cell r="F3825"/>
          <cell r="G3825"/>
          <cell r="H3825"/>
          <cell r="I3825"/>
          <cell r="J3825"/>
          <cell r="K3825"/>
        </row>
        <row r="3826">
          <cell r="B3826"/>
          <cell r="C3826"/>
          <cell r="D3826"/>
          <cell r="E3826"/>
          <cell r="F3826"/>
          <cell r="G3826"/>
          <cell r="H3826"/>
          <cell r="I3826"/>
          <cell r="J3826"/>
          <cell r="K3826"/>
        </row>
        <row r="3827">
          <cell r="B3827"/>
          <cell r="C3827"/>
          <cell r="D3827"/>
          <cell r="E3827"/>
          <cell r="F3827"/>
          <cell r="G3827"/>
          <cell r="H3827"/>
          <cell r="I3827"/>
          <cell r="J3827"/>
          <cell r="K3827"/>
        </row>
        <row r="3828">
          <cell r="B3828"/>
          <cell r="C3828"/>
          <cell r="D3828"/>
          <cell r="E3828"/>
          <cell r="F3828"/>
          <cell r="G3828"/>
          <cell r="H3828"/>
          <cell r="I3828"/>
          <cell r="J3828"/>
          <cell r="K3828"/>
        </row>
        <row r="3829">
          <cell r="B3829"/>
          <cell r="C3829"/>
          <cell r="D3829"/>
          <cell r="E3829"/>
          <cell r="F3829"/>
          <cell r="G3829"/>
          <cell r="H3829"/>
          <cell r="I3829"/>
          <cell r="J3829"/>
          <cell r="K3829"/>
        </row>
        <row r="3830">
          <cell r="B3830"/>
          <cell r="C3830"/>
          <cell r="D3830"/>
          <cell r="E3830"/>
          <cell r="F3830"/>
          <cell r="G3830"/>
          <cell r="H3830"/>
          <cell r="I3830"/>
          <cell r="J3830"/>
          <cell r="K3830"/>
        </row>
        <row r="3831">
          <cell r="B3831"/>
          <cell r="C3831"/>
          <cell r="D3831"/>
          <cell r="E3831"/>
          <cell r="F3831"/>
          <cell r="G3831"/>
          <cell r="H3831"/>
          <cell r="I3831"/>
          <cell r="J3831"/>
          <cell r="K3831"/>
        </row>
        <row r="3832">
          <cell r="B3832"/>
          <cell r="C3832"/>
          <cell r="D3832"/>
          <cell r="E3832"/>
          <cell r="F3832"/>
          <cell r="G3832"/>
          <cell r="H3832"/>
          <cell r="I3832"/>
          <cell r="J3832"/>
          <cell r="K3832"/>
        </row>
        <row r="3833">
          <cell r="B3833"/>
          <cell r="C3833"/>
          <cell r="D3833"/>
          <cell r="E3833"/>
          <cell r="F3833"/>
          <cell r="G3833"/>
          <cell r="H3833"/>
          <cell r="I3833"/>
          <cell r="J3833"/>
          <cell r="K3833"/>
        </row>
        <row r="3834">
          <cell r="B3834"/>
          <cell r="C3834"/>
          <cell r="D3834"/>
          <cell r="E3834"/>
          <cell r="F3834"/>
          <cell r="G3834"/>
          <cell r="H3834"/>
          <cell r="I3834"/>
          <cell r="J3834"/>
          <cell r="K3834"/>
        </row>
        <row r="3835">
          <cell r="B3835"/>
          <cell r="C3835"/>
          <cell r="D3835"/>
          <cell r="E3835"/>
          <cell r="F3835"/>
          <cell r="G3835"/>
          <cell r="H3835"/>
          <cell r="I3835"/>
          <cell r="J3835"/>
          <cell r="K3835"/>
        </row>
        <row r="3836">
          <cell r="B3836"/>
          <cell r="C3836"/>
          <cell r="D3836"/>
          <cell r="E3836"/>
          <cell r="F3836"/>
          <cell r="G3836"/>
          <cell r="H3836"/>
          <cell r="I3836"/>
          <cell r="J3836"/>
          <cell r="K3836"/>
        </row>
        <row r="3837">
          <cell r="B3837"/>
          <cell r="C3837"/>
          <cell r="D3837"/>
          <cell r="E3837"/>
          <cell r="F3837"/>
          <cell r="G3837"/>
          <cell r="H3837"/>
          <cell r="I3837"/>
          <cell r="J3837"/>
          <cell r="K3837"/>
        </row>
        <row r="3838">
          <cell r="B3838"/>
          <cell r="C3838"/>
          <cell r="D3838"/>
          <cell r="E3838"/>
          <cell r="F3838"/>
          <cell r="G3838"/>
          <cell r="H3838"/>
          <cell r="I3838"/>
          <cell r="J3838"/>
          <cell r="K3838"/>
        </row>
        <row r="3839">
          <cell r="B3839"/>
          <cell r="C3839"/>
          <cell r="D3839"/>
          <cell r="E3839"/>
          <cell r="F3839"/>
          <cell r="G3839"/>
          <cell r="H3839"/>
          <cell r="I3839"/>
          <cell r="J3839"/>
          <cell r="K3839"/>
        </row>
        <row r="3840">
          <cell r="B3840"/>
          <cell r="C3840"/>
          <cell r="D3840"/>
          <cell r="E3840"/>
          <cell r="F3840"/>
          <cell r="G3840"/>
          <cell r="H3840"/>
          <cell r="I3840"/>
          <cell r="J3840"/>
          <cell r="K3840"/>
        </row>
        <row r="3841">
          <cell r="B3841"/>
          <cell r="C3841"/>
          <cell r="D3841"/>
          <cell r="E3841"/>
          <cell r="F3841"/>
          <cell r="G3841"/>
          <cell r="H3841"/>
          <cell r="I3841"/>
          <cell r="J3841"/>
          <cell r="K3841"/>
        </row>
        <row r="3842">
          <cell r="B3842"/>
          <cell r="C3842"/>
          <cell r="D3842"/>
          <cell r="E3842"/>
          <cell r="F3842"/>
          <cell r="G3842"/>
          <cell r="H3842"/>
          <cell r="I3842"/>
          <cell r="J3842"/>
          <cell r="K3842"/>
        </row>
        <row r="3843">
          <cell r="B3843"/>
          <cell r="C3843"/>
          <cell r="D3843"/>
          <cell r="E3843"/>
          <cell r="F3843"/>
          <cell r="G3843"/>
          <cell r="H3843"/>
          <cell r="I3843"/>
          <cell r="J3843"/>
          <cell r="K3843"/>
        </row>
        <row r="3844">
          <cell r="B3844"/>
          <cell r="C3844"/>
          <cell r="D3844"/>
          <cell r="E3844"/>
          <cell r="F3844"/>
          <cell r="G3844"/>
          <cell r="H3844"/>
          <cell r="I3844"/>
          <cell r="J3844"/>
          <cell r="K3844"/>
        </row>
        <row r="3845">
          <cell r="B3845"/>
          <cell r="C3845"/>
          <cell r="D3845"/>
          <cell r="E3845"/>
          <cell r="F3845"/>
          <cell r="G3845"/>
          <cell r="H3845"/>
          <cell r="I3845"/>
          <cell r="J3845"/>
          <cell r="K3845"/>
        </row>
        <row r="3846">
          <cell r="B3846"/>
          <cell r="C3846"/>
          <cell r="D3846"/>
          <cell r="E3846"/>
          <cell r="F3846"/>
          <cell r="G3846"/>
          <cell r="H3846"/>
          <cell r="I3846"/>
          <cell r="J3846"/>
          <cell r="K3846"/>
        </row>
        <row r="3847">
          <cell r="B3847"/>
          <cell r="C3847"/>
          <cell r="D3847"/>
          <cell r="E3847"/>
          <cell r="F3847"/>
          <cell r="G3847"/>
          <cell r="H3847"/>
          <cell r="I3847"/>
          <cell r="J3847"/>
          <cell r="K3847"/>
        </row>
        <row r="3848">
          <cell r="B3848"/>
          <cell r="C3848"/>
          <cell r="D3848"/>
          <cell r="E3848"/>
          <cell r="F3848"/>
          <cell r="G3848"/>
          <cell r="H3848"/>
          <cell r="I3848"/>
          <cell r="J3848"/>
          <cell r="K3848"/>
        </row>
        <row r="3849">
          <cell r="B3849"/>
          <cell r="C3849"/>
          <cell r="D3849"/>
          <cell r="E3849"/>
          <cell r="F3849"/>
          <cell r="G3849"/>
          <cell r="H3849"/>
          <cell r="I3849"/>
          <cell r="J3849"/>
          <cell r="K3849"/>
        </row>
        <row r="3850">
          <cell r="B3850"/>
          <cell r="C3850"/>
          <cell r="D3850"/>
          <cell r="E3850"/>
          <cell r="F3850"/>
          <cell r="G3850"/>
          <cell r="H3850"/>
          <cell r="I3850"/>
          <cell r="J3850"/>
          <cell r="K3850"/>
        </row>
        <row r="3851">
          <cell r="B3851"/>
          <cell r="C3851"/>
          <cell r="D3851"/>
          <cell r="E3851"/>
          <cell r="F3851"/>
          <cell r="G3851"/>
          <cell r="H3851"/>
          <cell r="I3851"/>
          <cell r="J3851"/>
          <cell r="K3851"/>
        </row>
        <row r="3852">
          <cell r="B3852"/>
          <cell r="C3852"/>
          <cell r="D3852"/>
          <cell r="E3852"/>
          <cell r="F3852"/>
          <cell r="G3852"/>
          <cell r="H3852"/>
          <cell r="I3852"/>
          <cell r="J3852"/>
          <cell r="K3852"/>
        </row>
        <row r="3853">
          <cell r="B3853"/>
          <cell r="C3853"/>
          <cell r="D3853"/>
          <cell r="E3853"/>
          <cell r="F3853"/>
          <cell r="G3853"/>
          <cell r="H3853"/>
          <cell r="I3853"/>
          <cell r="J3853"/>
          <cell r="K3853"/>
        </row>
        <row r="3854">
          <cell r="B3854"/>
          <cell r="C3854"/>
          <cell r="D3854"/>
          <cell r="E3854"/>
          <cell r="F3854"/>
          <cell r="G3854"/>
          <cell r="H3854"/>
          <cell r="I3854"/>
          <cell r="J3854"/>
          <cell r="K3854"/>
        </row>
        <row r="3855">
          <cell r="B3855"/>
          <cell r="C3855"/>
          <cell r="D3855"/>
          <cell r="E3855"/>
          <cell r="F3855"/>
          <cell r="G3855"/>
          <cell r="H3855"/>
          <cell r="I3855"/>
          <cell r="J3855"/>
          <cell r="K3855"/>
        </row>
        <row r="3856">
          <cell r="B3856"/>
          <cell r="C3856"/>
          <cell r="D3856"/>
          <cell r="E3856"/>
          <cell r="F3856"/>
          <cell r="G3856"/>
          <cell r="H3856"/>
          <cell r="I3856"/>
          <cell r="J3856"/>
          <cell r="K3856"/>
        </row>
        <row r="3857">
          <cell r="B3857"/>
          <cell r="C3857"/>
          <cell r="D3857"/>
          <cell r="E3857"/>
          <cell r="F3857"/>
          <cell r="G3857"/>
          <cell r="H3857"/>
          <cell r="I3857"/>
          <cell r="J3857"/>
          <cell r="K3857"/>
        </row>
        <row r="3858">
          <cell r="B3858"/>
          <cell r="C3858"/>
          <cell r="D3858"/>
          <cell r="E3858"/>
          <cell r="F3858"/>
          <cell r="G3858"/>
          <cell r="H3858"/>
          <cell r="I3858"/>
          <cell r="J3858"/>
          <cell r="K3858"/>
        </row>
        <row r="3859">
          <cell r="B3859"/>
          <cell r="C3859"/>
          <cell r="D3859"/>
          <cell r="E3859"/>
          <cell r="F3859"/>
          <cell r="G3859"/>
          <cell r="H3859"/>
          <cell r="I3859"/>
          <cell r="J3859"/>
          <cell r="K3859"/>
        </row>
        <row r="3860">
          <cell r="B3860"/>
          <cell r="C3860"/>
          <cell r="D3860"/>
          <cell r="E3860"/>
          <cell r="F3860"/>
          <cell r="G3860"/>
          <cell r="H3860"/>
          <cell r="I3860"/>
          <cell r="J3860"/>
          <cell r="K3860"/>
        </row>
        <row r="3861">
          <cell r="B3861"/>
          <cell r="C3861"/>
          <cell r="D3861"/>
          <cell r="E3861"/>
          <cell r="F3861"/>
          <cell r="G3861"/>
          <cell r="H3861"/>
          <cell r="I3861"/>
          <cell r="J3861"/>
          <cell r="K3861"/>
        </row>
        <row r="3862">
          <cell r="B3862"/>
          <cell r="C3862"/>
          <cell r="D3862"/>
          <cell r="E3862"/>
          <cell r="F3862"/>
          <cell r="G3862"/>
          <cell r="H3862"/>
          <cell r="I3862"/>
          <cell r="J3862"/>
          <cell r="K3862"/>
        </row>
        <row r="3863">
          <cell r="B3863"/>
          <cell r="C3863"/>
          <cell r="D3863"/>
          <cell r="E3863"/>
          <cell r="F3863"/>
          <cell r="G3863"/>
          <cell r="H3863"/>
          <cell r="I3863"/>
          <cell r="J3863"/>
          <cell r="K3863"/>
        </row>
        <row r="3864">
          <cell r="B3864"/>
          <cell r="C3864"/>
          <cell r="D3864"/>
          <cell r="E3864"/>
          <cell r="F3864"/>
          <cell r="G3864"/>
          <cell r="H3864"/>
          <cell r="I3864"/>
          <cell r="J3864"/>
          <cell r="K3864"/>
        </row>
        <row r="3865">
          <cell r="B3865"/>
          <cell r="C3865"/>
          <cell r="D3865"/>
          <cell r="E3865"/>
          <cell r="F3865"/>
          <cell r="G3865"/>
          <cell r="H3865"/>
          <cell r="I3865"/>
          <cell r="J3865"/>
          <cell r="K3865"/>
        </row>
        <row r="3866">
          <cell r="B3866"/>
          <cell r="C3866"/>
          <cell r="D3866"/>
          <cell r="E3866"/>
          <cell r="F3866"/>
          <cell r="G3866"/>
          <cell r="H3866"/>
          <cell r="I3866"/>
          <cell r="J3866"/>
          <cell r="K3866"/>
        </row>
        <row r="3867">
          <cell r="B3867"/>
          <cell r="C3867"/>
          <cell r="D3867"/>
          <cell r="E3867"/>
          <cell r="F3867"/>
          <cell r="G3867"/>
          <cell r="H3867"/>
          <cell r="I3867"/>
          <cell r="J3867"/>
          <cell r="K3867"/>
        </row>
        <row r="3868">
          <cell r="B3868"/>
          <cell r="C3868"/>
          <cell r="D3868"/>
          <cell r="E3868"/>
          <cell r="F3868"/>
          <cell r="G3868"/>
          <cell r="H3868"/>
          <cell r="I3868"/>
          <cell r="J3868"/>
          <cell r="K3868"/>
        </row>
        <row r="3869">
          <cell r="B3869"/>
          <cell r="C3869"/>
          <cell r="D3869"/>
          <cell r="E3869"/>
          <cell r="F3869"/>
          <cell r="G3869"/>
          <cell r="H3869"/>
          <cell r="I3869"/>
          <cell r="J3869"/>
          <cell r="K3869"/>
        </row>
        <row r="3870">
          <cell r="B3870"/>
          <cell r="C3870"/>
          <cell r="D3870"/>
          <cell r="E3870"/>
          <cell r="F3870"/>
          <cell r="G3870"/>
          <cell r="H3870"/>
          <cell r="I3870"/>
          <cell r="J3870"/>
          <cell r="K3870"/>
        </row>
        <row r="3871">
          <cell r="B3871"/>
          <cell r="C3871"/>
          <cell r="D3871"/>
          <cell r="E3871"/>
          <cell r="F3871"/>
          <cell r="G3871"/>
          <cell r="H3871"/>
          <cell r="I3871"/>
          <cell r="J3871"/>
          <cell r="K3871"/>
        </row>
        <row r="3872">
          <cell r="B3872"/>
          <cell r="C3872"/>
          <cell r="D3872"/>
          <cell r="E3872"/>
          <cell r="F3872"/>
          <cell r="G3872"/>
          <cell r="H3872"/>
          <cell r="I3872"/>
          <cell r="J3872"/>
          <cell r="K3872"/>
        </row>
        <row r="3873">
          <cell r="B3873"/>
          <cell r="C3873"/>
          <cell r="D3873"/>
          <cell r="E3873"/>
          <cell r="F3873"/>
          <cell r="G3873"/>
          <cell r="H3873"/>
          <cell r="I3873"/>
          <cell r="J3873"/>
          <cell r="K3873"/>
        </row>
        <row r="3874">
          <cell r="B3874"/>
          <cell r="C3874"/>
          <cell r="D3874"/>
          <cell r="E3874"/>
          <cell r="F3874"/>
          <cell r="G3874"/>
          <cell r="H3874"/>
          <cell r="I3874"/>
          <cell r="J3874"/>
          <cell r="K3874"/>
        </row>
        <row r="3875">
          <cell r="B3875"/>
          <cell r="C3875"/>
          <cell r="D3875"/>
          <cell r="E3875"/>
          <cell r="F3875"/>
          <cell r="G3875"/>
          <cell r="H3875"/>
          <cell r="I3875"/>
          <cell r="J3875"/>
          <cell r="K3875"/>
        </row>
        <row r="3876">
          <cell r="B3876"/>
          <cell r="C3876"/>
          <cell r="D3876"/>
          <cell r="E3876"/>
          <cell r="F3876"/>
          <cell r="G3876"/>
          <cell r="H3876"/>
          <cell r="I3876"/>
          <cell r="J3876"/>
          <cell r="K3876"/>
        </row>
        <row r="3877">
          <cell r="B3877"/>
          <cell r="C3877"/>
          <cell r="D3877"/>
          <cell r="E3877"/>
          <cell r="F3877"/>
          <cell r="G3877"/>
          <cell r="H3877"/>
          <cell r="I3877"/>
          <cell r="J3877"/>
          <cell r="K3877"/>
        </row>
        <row r="3878">
          <cell r="B3878"/>
          <cell r="C3878"/>
          <cell r="D3878"/>
          <cell r="E3878"/>
          <cell r="F3878"/>
          <cell r="G3878"/>
          <cell r="H3878"/>
          <cell r="I3878"/>
          <cell r="J3878"/>
          <cell r="K3878"/>
        </row>
        <row r="3879">
          <cell r="B3879"/>
          <cell r="C3879"/>
          <cell r="D3879"/>
          <cell r="E3879"/>
          <cell r="F3879"/>
          <cell r="G3879"/>
          <cell r="H3879"/>
          <cell r="I3879"/>
          <cell r="J3879"/>
          <cell r="K3879"/>
        </row>
        <row r="3880">
          <cell r="B3880"/>
          <cell r="C3880"/>
          <cell r="D3880"/>
          <cell r="E3880"/>
          <cell r="F3880"/>
          <cell r="G3880"/>
          <cell r="H3880"/>
          <cell r="I3880"/>
          <cell r="J3880"/>
          <cell r="K3880"/>
        </row>
        <row r="3881">
          <cell r="B3881"/>
          <cell r="C3881"/>
          <cell r="D3881"/>
          <cell r="E3881"/>
          <cell r="F3881"/>
          <cell r="G3881"/>
          <cell r="H3881"/>
          <cell r="I3881"/>
          <cell r="J3881"/>
          <cell r="K3881"/>
        </row>
        <row r="3882">
          <cell r="B3882"/>
          <cell r="C3882"/>
          <cell r="D3882"/>
          <cell r="E3882"/>
          <cell r="F3882"/>
          <cell r="G3882"/>
          <cell r="H3882"/>
          <cell r="I3882"/>
          <cell r="J3882"/>
          <cell r="K3882"/>
        </row>
        <row r="3883">
          <cell r="B3883"/>
          <cell r="C3883"/>
          <cell r="D3883"/>
          <cell r="E3883"/>
          <cell r="F3883"/>
          <cell r="G3883"/>
          <cell r="H3883"/>
          <cell r="I3883"/>
          <cell r="J3883"/>
          <cell r="K3883"/>
        </row>
        <row r="3884">
          <cell r="B3884"/>
          <cell r="C3884"/>
          <cell r="D3884"/>
          <cell r="E3884"/>
          <cell r="F3884"/>
          <cell r="G3884"/>
          <cell r="H3884"/>
          <cell r="I3884"/>
          <cell r="J3884"/>
          <cell r="K3884"/>
        </row>
        <row r="3885">
          <cell r="B3885"/>
          <cell r="C3885"/>
          <cell r="D3885"/>
          <cell r="E3885"/>
          <cell r="F3885"/>
          <cell r="G3885"/>
          <cell r="H3885"/>
          <cell r="I3885"/>
          <cell r="J3885"/>
          <cell r="K3885"/>
        </row>
        <row r="3886">
          <cell r="B3886"/>
          <cell r="C3886"/>
          <cell r="D3886"/>
          <cell r="E3886"/>
          <cell r="F3886"/>
          <cell r="G3886"/>
          <cell r="H3886"/>
          <cell r="I3886"/>
          <cell r="J3886"/>
          <cell r="K3886"/>
        </row>
        <row r="3887">
          <cell r="B3887"/>
          <cell r="C3887"/>
          <cell r="D3887"/>
          <cell r="E3887"/>
          <cell r="F3887"/>
          <cell r="G3887"/>
          <cell r="H3887"/>
          <cell r="I3887"/>
          <cell r="J3887"/>
          <cell r="K3887"/>
        </row>
        <row r="3888">
          <cell r="B3888"/>
          <cell r="C3888"/>
          <cell r="D3888"/>
          <cell r="E3888"/>
          <cell r="F3888"/>
          <cell r="G3888"/>
          <cell r="H3888"/>
          <cell r="I3888"/>
          <cell r="J3888"/>
          <cell r="K3888"/>
        </row>
        <row r="3889">
          <cell r="B3889"/>
          <cell r="C3889"/>
          <cell r="D3889"/>
          <cell r="E3889"/>
          <cell r="F3889"/>
          <cell r="G3889"/>
          <cell r="H3889"/>
          <cell r="I3889"/>
          <cell r="J3889"/>
          <cell r="K3889"/>
        </row>
        <row r="3890">
          <cell r="B3890"/>
          <cell r="C3890"/>
          <cell r="D3890"/>
          <cell r="E3890"/>
          <cell r="F3890"/>
          <cell r="G3890"/>
          <cell r="H3890"/>
          <cell r="I3890"/>
          <cell r="J3890"/>
          <cell r="K3890"/>
        </row>
        <row r="3891">
          <cell r="B3891"/>
          <cell r="C3891"/>
          <cell r="D3891"/>
          <cell r="E3891"/>
          <cell r="F3891"/>
          <cell r="G3891"/>
          <cell r="H3891"/>
          <cell r="I3891"/>
          <cell r="J3891"/>
          <cell r="K3891"/>
        </row>
        <row r="3892">
          <cell r="B3892"/>
          <cell r="C3892"/>
          <cell r="D3892"/>
          <cell r="E3892"/>
          <cell r="F3892"/>
          <cell r="G3892"/>
          <cell r="H3892"/>
          <cell r="I3892"/>
          <cell r="J3892"/>
          <cell r="K3892"/>
        </row>
        <row r="3893">
          <cell r="B3893"/>
          <cell r="C3893"/>
          <cell r="D3893"/>
          <cell r="E3893"/>
          <cell r="F3893"/>
          <cell r="G3893"/>
          <cell r="H3893"/>
          <cell r="I3893"/>
          <cell r="J3893"/>
          <cell r="K3893"/>
        </row>
        <row r="3894">
          <cell r="B3894"/>
          <cell r="C3894"/>
          <cell r="D3894"/>
          <cell r="E3894"/>
          <cell r="F3894"/>
          <cell r="G3894"/>
          <cell r="H3894"/>
          <cell r="I3894"/>
          <cell r="J3894"/>
          <cell r="K3894"/>
        </row>
        <row r="3895">
          <cell r="B3895"/>
          <cell r="C3895"/>
          <cell r="D3895"/>
          <cell r="E3895"/>
          <cell r="F3895"/>
          <cell r="G3895"/>
          <cell r="H3895"/>
          <cell r="I3895"/>
          <cell r="J3895"/>
          <cell r="K3895"/>
        </row>
        <row r="3896">
          <cell r="B3896"/>
          <cell r="C3896"/>
          <cell r="D3896"/>
          <cell r="E3896"/>
          <cell r="F3896"/>
          <cell r="G3896"/>
          <cell r="H3896"/>
          <cell r="I3896"/>
          <cell r="J3896"/>
          <cell r="K3896"/>
        </row>
        <row r="3897">
          <cell r="B3897"/>
          <cell r="C3897"/>
          <cell r="D3897"/>
          <cell r="E3897"/>
          <cell r="F3897"/>
          <cell r="G3897"/>
          <cell r="H3897"/>
          <cell r="I3897"/>
          <cell r="J3897"/>
          <cell r="K3897"/>
        </row>
        <row r="3898">
          <cell r="B3898"/>
          <cell r="C3898"/>
          <cell r="D3898"/>
          <cell r="E3898"/>
          <cell r="F3898"/>
          <cell r="G3898"/>
          <cell r="H3898"/>
          <cell r="I3898"/>
          <cell r="J3898"/>
          <cell r="K3898"/>
        </row>
        <row r="3899">
          <cell r="B3899"/>
          <cell r="C3899"/>
          <cell r="D3899"/>
          <cell r="E3899"/>
          <cell r="F3899"/>
          <cell r="G3899"/>
          <cell r="H3899"/>
          <cell r="I3899"/>
          <cell r="J3899"/>
          <cell r="K3899"/>
        </row>
        <row r="3900">
          <cell r="B3900"/>
          <cell r="C3900"/>
          <cell r="D3900"/>
          <cell r="E3900"/>
          <cell r="F3900"/>
          <cell r="G3900"/>
          <cell r="H3900"/>
          <cell r="I3900"/>
          <cell r="J3900"/>
          <cell r="K3900"/>
        </row>
        <row r="3901">
          <cell r="B3901"/>
          <cell r="C3901"/>
          <cell r="D3901"/>
          <cell r="E3901"/>
          <cell r="F3901"/>
          <cell r="G3901"/>
          <cell r="H3901"/>
          <cell r="I3901"/>
          <cell r="J3901"/>
          <cell r="K3901"/>
        </row>
        <row r="3902">
          <cell r="B3902"/>
          <cell r="C3902"/>
          <cell r="D3902"/>
          <cell r="E3902"/>
          <cell r="F3902"/>
          <cell r="G3902"/>
          <cell r="H3902"/>
          <cell r="I3902"/>
          <cell r="J3902"/>
          <cell r="K3902"/>
        </row>
        <row r="3903">
          <cell r="B3903"/>
          <cell r="C3903"/>
          <cell r="D3903"/>
          <cell r="E3903"/>
          <cell r="F3903"/>
          <cell r="G3903"/>
          <cell r="H3903"/>
          <cell r="I3903"/>
          <cell r="J3903"/>
          <cell r="K3903"/>
        </row>
        <row r="3904">
          <cell r="B3904"/>
          <cell r="C3904"/>
          <cell r="D3904"/>
          <cell r="E3904"/>
          <cell r="F3904"/>
          <cell r="G3904"/>
          <cell r="H3904"/>
          <cell r="I3904"/>
          <cell r="J3904"/>
          <cell r="K3904"/>
        </row>
        <row r="3905">
          <cell r="B3905"/>
          <cell r="C3905"/>
          <cell r="D3905"/>
          <cell r="E3905"/>
          <cell r="F3905"/>
          <cell r="G3905"/>
          <cell r="H3905"/>
          <cell r="I3905"/>
          <cell r="J3905"/>
          <cell r="K3905"/>
        </row>
        <row r="3906">
          <cell r="B3906"/>
          <cell r="C3906"/>
          <cell r="D3906"/>
          <cell r="E3906"/>
          <cell r="F3906"/>
          <cell r="G3906"/>
          <cell r="H3906"/>
          <cell r="I3906"/>
          <cell r="J3906"/>
          <cell r="K3906"/>
        </row>
        <row r="3907">
          <cell r="B3907"/>
          <cell r="C3907"/>
          <cell r="D3907"/>
          <cell r="E3907"/>
          <cell r="F3907"/>
          <cell r="G3907"/>
          <cell r="H3907"/>
          <cell r="I3907"/>
          <cell r="J3907"/>
          <cell r="K3907"/>
        </row>
        <row r="3908">
          <cell r="B3908"/>
          <cell r="C3908"/>
          <cell r="D3908"/>
          <cell r="E3908"/>
          <cell r="F3908"/>
          <cell r="G3908"/>
          <cell r="H3908"/>
          <cell r="I3908"/>
          <cell r="J3908"/>
          <cell r="K3908"/>
        </row>
        <row r="3909">
          <cell r="B3909"/>
          <cell r="C3909"/>
          <cell r="D3909"/>
          <cell r="E3909"/>
          <cell r="F3909"/>
          <cell r="G3909"/>
          <cell r="H3909"/>
          <cell r="I3909"/>
          <cell r="J3909"/>
          <cell r="K3909"/>
        </row>
        <row r="3910">
          <cell r="B3910"/>
          <cell r="C3910"/>
          <cell r="D3910"/>
          <cell r="E3910"/>
          <cell r="F3910"/>
          <cell r="G3910"/>
          <cell r="H3910"/>
          <cell r="I3910"/>
          <cell r="J3910"/>
          <cell r="K3910"/>
        </row>
        <row r="3911">
          <cell r="B3911"/>
          <cell r="C3911"/>
          <cell r="D3911"/>
          <cell r="E3911"/>
          <cell r="F3911"/>
          <cell r="G3911"/>
          <cell r="H3911"/>
          <cell r="I3911"/>
          <cell r="J3911"/>
          <cell r="K3911"/>
        </row>
        <row r="3912">
          <cell r="B3912"/>
          <cell r="C3912"/>
          <cell r="D3912"/>
          <cell r="E3912"/>
          <cell r="F3912"/>
          <cell r="G3912"/>
          <cell r="H3912"/>
          <cell r="I3912"/>
          <cell r="J3912"/>
          <cell r="K3912"/>
        </row>
        <row r="3913">
          <cell r="B3913"/>
          <cell r="C3913"/>
          <cell r="D3913"/>
          <cell r="E3913"/>
          <cell r="F3913"/>
          <cell r="G3913"/>
          <cell r="H3913"/>
          <cell r="I3913"/>
          <cell r="J3913"/>
          <cell r="K3913"/>
        </row>
        <row r="3914">
          <cell r="B3914"/>
          <cell r="C3914"/>
          <cell r="D3914"/>
          <cell r="E3914"/>
          <cell r="F3914"/>
          <cell r="G3914"/>
          <cell r="H3914"/>
          <cell r="I3914"/>
          <cell r="J3914"/>
          <cell r="K3914"/>
        </row>
        <row r="3915">
          <cell r="B3915"/>
          <cell r="C3915"/>
          <cell r="D3915"/>
          <cell r="E3915"/>
          <cell r="F3915"/>
          <cell r="G3915"/>
          <cell r="H3915"/>
          <cell r="I3915"/>
          <cell r="J3915"/>
          <cell r="K3915"/>
        </row>
        <row r="3916">
          <cell r="B3916"/>
          <cell r="C3916"/>
          <cell r="D3916"/>
          <cell r="E3916"/>
          <cell r="F3916"/>
          <cell r="G3916"/>
          <cell r="H3916"/>
          <cell r="I3916"/>
          <cell r="J3916"/>
          <cell r="K3916"/>
        </row>
        <row r="3917">
          <cell r="B3917"/>
          <cell r="C3917"/>
          <cell r="D3917"/>
          <cell r="E3917"/>
          <cell r="F3917"/>
          <cell r="G3917"/>
          <cell r="H3917"/>
          <cell r="I3917"/>
          <cell r="J3917"/>
          <cell r="K3917"/>
        </row>
        <row r="3918">
          <cell r="B3918"/>
          <cell r="C3918"/>
          <cell r="D3918"/>
          <cell r="E3918"/>
          <cell r="F3918"/>
          <cell r="G3918"/>
          <cell r="H3918"/>
          <cell r="I3918"/>
          <cell r="J3918"/>
          <cell r="K3918"/>
        </row>
        <row r="3919">
          <cell r="B3919"/>
          <cell r="C3919"/>
          <cell r="D3919"/>
          <cell r="E3919"/>
          <cell r="F3919"/>
          <cell r="G3919"/>
          <cell r="H3919"/>
          <cell r="I3919"/>
          <cell r="J3919"/>
          <cell r="K3919"/>
        </row>
        <row r="3920">
          <cell r="B3920"/>
          <cell r="C3920"/>
          <cell r="D3920"/>
          <cell r="E3920"/>
          <cell r="F3920"/>
          <cell r="G3920"/>
          <cell r="H3920"/>
          <cell r="I3920"/>
          <cell r="J3920"/>
          <cell r="K3920"/>
        </row>
        <row r="3921">
          <cell r="B3921"/>
          <cell r="C3921"/>
          <cell r="D3921"/>
          <cell r="E3921"/>
          <cell r="F3921"/>
          <cell r="G3921"/>
          <cell r="H3921"/>
          <cell r="I3921"/>
          <cell r="J3921"/>
          <cell r="K3921"/>
        </row>
        <row r="3922">
          <cell r="B3922"/>
          <cell r="C3922"/>
          <cell r="D3922"/>
          <cell r="E3922"/>
          <cell r="F3922"/>
          <cell r="G3922"/>
          <cell r="H3922"/>
          <cell r="I3922"/>
          <cell r="J3922"/>
          <cell r="K3922"/>
        </row>
        <row r="3923">
          <cell r="B3923"/>
          <cell r="C3923"/>
          <cell r="D3923"/>
          <cell r="E3923"/>
          <cell r="F3923"/>
          <cell r="G3923"/>
          <cell r="H3923"/>
          <cell r="I3923"/>
          <cell r="J3923"/>
          <cell r="K3923"/>
        </row>
        <row r="3924">
          <cell r="B3924"/>
          <cell r="C3924"/>
          <cell r="D3924"/>
          <cell r="E3924"/>
          <cell r="F3924"/>
          <cell r="G3924"/>
          <cell r="H3924"/>
          <cell r="I3924"/>
          <cell r="J3924"/>
          <cell r="K3924"/>
        </row>
        <row r="3925">
          <cell r="B3925"/>
          <cell r="C3925"/>
          <cell r="D3925"/>
          <cell r="E3925"/>
          <cell r="F3925"/>
          <cell r="G3925"/>
          <cell r="H3925"/>
          <cell r="I3925"/>
          <cell r="J3925"/>
          <cell r="K3925"/>
        </row>
        <row r="3926">
          <cell r="B3926"/>
          <cell r="C3926"/>
          <cell r="D3926"/>
          <cell r="E3926"/>
          <cell r="F3926"/>
          <cell r="G3926"/>
          <cell r="H3926"/>
          <cell r="I3926"/>
          <cell r="J3926"/>
          <cell r="K3926"/>
        </row>
        <row r="3927">
          <cell r="B3927"/>
          <cell r="C3927"/>
          <cell r="D3927"/>
          <cell r="E3927"/>
          <cell r="F3927"/>
          <cell r="G3927"/>
          <cell r="H3927"/>
          <cell r="I3927"/>
          <cell r="J3927"/>
          <cell r="K3927"/>
        </row>
        <row r="3928">
          <cell r="B3928"/>
          <cell r="C3928"/>
          <cell r="D3928"/>
          <cell r="E3928"/>
          <cell r="F3928"/>
          <cell r="G3928"/>
          <cell r="H3928"/>
          <cell r="I3928"/>
          <cell r="J3928"/>
          <cell r="K3928"/>
        </row>
        <row r="3929">
          <cell r="B3929"/>
          <cell r="C3929"/>
          <cell r="D3929"/>
          <cell r="E3929"/>
          <cell r="F3929"/>
          <cell r="G3929"/>
          <cell r="H3929"/>
          <cell r="I3929"/>
          <cell r="J3929"/>
          <cell r="K3929"/>
        </row>
        <row r="3930">
          <cell r="B3930"/>
          <cell r="C3930"/>
          <cell r="D3930"/>
          <cell r="E3930"/>
          <cell r="F3930"/>
          <cell r="G3930"/>
          <cell r="H3930"/>
          <cell r="I3930"/>
          <cell r="J3930"/>
          <cell r="K3930"/>
        </row>
        <row r="3931">
          <cell r="B3931"/>
          <cell r="C3931"/>
          <cell r="D3931"/>
          <cell r="E3931"/>
          <cell r="F3931"/>
          <cell r="G3931"/>
          <cell r="H3931"/>
          <cell r="I3931"/>
          <cell r="J3931"/>
          <cell r="K3931"/>
        </row>
        <row r="3932">
          <cell r="B3932"/>
          <cell r="C3932"/>
          <cell r="D3932"/>
          <cell r="E3932"/>
          <cell r="F3932"/>
          <cell r="G3932"/>
          <cell r="H3932"/>
          <cell r="I3932"/>
          <cell r="J3932"/>
          <cell r="K3932"/>
        </row>
        <row r="3933">
          <cell r="B3933"/>
          <cell r="C3933"/>
          <cell r="D3933"/>
          <cell r="E3933"/>
          <cell r="F3933"/>
          <cell r="G3933"/>
          <cell r="H3933"/>
          <cell r="I3933"/>
          <cell r="J3933"/>
          <cell r="K3933"/>
        </row>
        <row r="3934">
          <cell r="B3934"/>
          <cell r="C3934"/>
          <cell r="D3934"/>
          <cell r="E3934"/>
          <cell r="F3934"/>
          <cell r="G3934"/>
          <cell r="H3934"/>
          <cell r="I3934"/>
          <cell r="J3934"/>
          <cell r="K3934"/>
        </row>
        <row r="3935">
          <cell r="B3935"/>
          <cell r="C3935"/>
          <cell r="D3935"/>
          <cell r="E3935"/>
          <cell r="F3935"/>
          <cell r="G3935"/>
          <cell r="H3935"/>
          <cell r="I3935"/>
          <cell r="J3935"/>
          <cell r="K3935"/>
        </row>
        <row r="3936">
          <cell r="B3936"/>
          <cell r="C3936"/>
          <cell r="D3936"/>
          <cell r="E3936"/>
          <cell r="F3936"/>
          <cell r="G3936"/>
          <cell r="H3936"/>
          <cell r="I3936"/>
          <cell r="J3936"/>
          <cell r="K3936"/>
        </row>
        <row r="3937">
          <cell r="B3937"/>
          <cell r="C3937"/>
          <cell r="D3937"/>
          <cell r="E3937"/>
          <cell r="F3937"/>
          <cell r="G3937"/>
          <cell r="H3937"/>
          <cell r="I3937"/>
          <cell r="J3937"/>
          <cell r="K3937"/>
        </row>
        <row r="3938">
          <cell r="B3938"/>
          <cell r="C3938"/>
          <cell r="D3938"/>
          <cell r="E3938"/>
          <cell r="F3938"/>
          <cell r="G3938"/>
          <cell r="H3938"/>
          <cell r="I3938"/>
          <cell r="J3938"/>
          <cell r="K3938"/>
        </row>
        <row r="3939">
          <cell r="B3939"/>
          <cell r="C3939"/>
          <cell r="D3939"/>
          <cell r="E3939"/>
          <cell r="F3939"/>
          <cell r="G3939"/>
          <cell r="H3939"/>
          <cell r="I3939"/>
          <cell r="J3939"/>
          <cell r="K3939"/>
        </row>
        <row r="3940">
          <cell r="B3940"/>
          <cell r="C3940"/>
          <cell r="D3940"/>
          <cell r="E3940"/>
          <cell r="F3940"/>
          <cell r="G3940"/>
          <cell r="H3940"/>
          <cell r="I3940"/>
          <cell r="J3940"/>
          <cell r="K3940"/>
        </row>
        <row r="3941">
          <cell r="B3941"/>
          <cell r="C3941"/>
          <cell r="D3941"/>
          <cell r="E3941"/>
          <cell r="F3941"/>
          <cell r="G3941"/>
          <cell r="H3941"/>
          <cell r="I3941"/>
          <cell r="J3941"/>
          <cell r="K3941"/>
        </row>
        <row r="3942">
          <cell r="B3942"/>
          <cell r="C3942"/>
          <cell r="D3942"/>
          <cell r="E3942"/>
          <cell r="F3942"/>
          <cell r="G3942"/>
          <cell r="H3942"/>
          <cell r="I3942"/>
          <cell r="J3942"/>
          <cell r="K3942"/>
        </row>
        <row r="3943">
          <cell r="B3943"/>
          <cell r="C3943"/>
          <cell r="D3943"/>
          <cell r="E3943"/>
          <cell r="F3943"/>
          <cell r="G3943"/>
          <cell r="H3943"/>
          <cell r="I3943"/>
          <cell r="J3943"/>
          <cell r="K3943"/>
        </row>
        <row r="3944">
          <cell r="B3944"/>
          <cell r="C3944"/>
          <cell r="D3944"/>
          <cell r="E3944"/>
          <cell r="F3944"/>
          <cell r="G3944"/>
          <cell r="H3944"/>
          <cell r="I3944"/>
          <cell r="J3944"/>
          <cell r="K3944"/>
        </row>
        <row r="3945">
          <cell r="B3945"/>
          <cell r="C3945"/>
          <cell r="D3945"/>
          <cell r="E3945"/>
          <cell r="F3945"/>
          <cell r="G3945"/>
          <cell r="H3945"/>
          <cell r="I3945"/>
          <cell r="J3945"/>
          <cell r="K3945"/>
        </row>
        <row r="3946">
          <cell r="B3946"/>
          <cell r="C3946"/>
          <cell r="D3946"/>
          <cell r="E3946"/>
          <cell r="F3946"/>
          <cell r="G3946"/>
          <cell r="H3946"/>
          <cell r="I3946"/>
          <cell r="J3946"/>
          <cell r="K3946"/>
        </row>
        <row r="3947">
          <cell r="B3947"/>
          <cell r="C3947"/>
          <cell r="D3947"/>
          <cell r="E3947"/>
          <cell r="F3947"/>
          <cell r="G3947"/>
          <cell r="H3947"/>
          <cell r="I3947"/>
          <cell r="J3947"/>
          <cell r="K3947"/>
        </row>
        <row r="3948">
          <cell r="B3948"/>
          <cell r="C3948"/>
          <cell r="D3948"/>
          <cell r="E3948"/>
          <cell r="F3948"/>
          <cell r="G3948"/>
          <cell r="H3948"/>
          <cell r="I3948"/>
          <cell r="J3948"/>
          <cell r="K3948"/>
        </row>
        <row r="3949">
          <cell r="B3949"/>
          <cell r="C3949"/>
          <cell r="D3949"/>
          <cell r="E3949"/>
          <cell r="F3949"/>
          <cell r="G3949"/>
          <cell r="H3949"/>
          <cell r="I3949"/>
          <cell r="J3949"/>
          <cell r="K3949"/>
        </row>
        <row r="3950">
          <cell r="B3950"/>
          <cell r="C3950"/>
          <cell r="D3950"/>
          <cell r="E3950"/>
          <cell r="F3950"/>
          <cell r="G3950"/>
          <cell r="H3950"/>
          <cell r="I3950"/>
          <cell r="J3950"/>
          <cell r="K3950"/>
        </row>
        <row r="3951">
          <cell r="B3951"/>
          <cell r="C3951"/>
          <cell r="D3951"/>
          <cell r="E3951"/>
          <cell r="F3951"/>
          <cell r="G3951"/>
          <cell r="H3951"/>
          <cell r="I3951"/>
          <cell r="J3951"/>
          <cell r="K3951"/>
        </row>
        <row r="3952">
          <cell r="B3952"/>
          <cell r="C3952"/>
          <cell r="D3952"/>
          <cell r="E3952"/>
          <cell r="F3952"/>
          <cell r="G3952"/>
          <cell r="H3952"/>
          <cell r="I3952"/>
          <cell r="J3952"/>
          <cell r="K3952"/>
        </row>
        <row r="3953">
          <cell r="B3953"/>
          <cell r="C3953"/>
          <cell r="D3953"/>
          <cell r="E3953"/>
          <cell r="F3953"/>
          <cell r="G3953"/>
          <cell r="H3953"/>
          <cell r="I3953"/>
          <cell r="J3953"/>
          <cell r="K3953"/>
        </row>
        <row r="3954">
          <cell r="B3954"/>
          <cell r="C3954"/>
          <cell r="D3954"/>
          <cell r="E3954"/>
          <cell r="F3954"/>
          <cell r="G3954"/>
          <cell r="H3954"/>
          <cell r="I3954"/>
          <cell r="J3954"/>
          <cell r="K3954"/>
        </row>
        <row r="3955">
          <cell r="B3955"/>
          <cell r="C3955"/>
          <cell r="D3955"/>
          <cell r="E3955"/>
          <cell r="F3955"/>
          <cell r="G3955"/>
          <cell r="H3955"/>
          <cell r="I3955"/>
          <cell r="J3955"/>
          <cell r="K3955"/>
        </row>
        <row r="3956">
          <cell r="B3956"/>
          <cell r="C3956"/>
          <cell r="D3956"/>
          <cell r="E3956"/>
          <cell r="F3956"/>
          <cell r="G3956"/>
          <cell r="H3956"/>
          <cell r="I3956"/>
          <cell r="J3956"/>
          <cell r="K3956"/>
        </row>
        <row r="3957">
          <cell r="B3957"/>
          <cell r="C3957"/>
          <cell r="D3957"/>
          <cell r="E3957"/>
          <cell r="F3957"/>
          <cell r="G3957"/>
          <cell r="H3957"/>
          <cell r="I3957"/>
          <cell r="J3957"/>
          <cell r="K3957"/>
        </row>
        <row r="3958">
          <cell r="B3958"/>
          <cell r="C3958"/>
          <cell r="D3958"/>
          <cell r="E3958"/>
          <cell r="F3958"/>
          <cell r="G3958"/>
          <cell r="H3958"/>
          <cell r="I3958"/>
          <cell r="J3958"/>
          <cell r="K3958"/>
        </row>
        <row r="3959">
          <cell r="B3959"/>
          <cell r="C3959"/>
          <cell r="D3959"/>
          <cell r="E3959"/>
          <cell r="F3959"/>
          <cell r="G3959"/>
          <cell r="H3959"/>
          <cell r="I3959"/>
          <cell r="J3959"/>
          <cell r="K3959"/>
        </row>
        <row r="3960">
          <cell r="B3960"/>
          <cell r="C3960"/>
          <cell r="D3960"/>
          <cell r="E3960"/>
          <cell r="F3960"/>
          <cell r="G3960"/>
          <cell r="H3960"/>
          <cell r="I3960"/>
          <cell r="J3960"/>
          <cell r="K3960"/>
        </row>
        <row r="3961">
          <cell r="B3961"/>
          <cell r="C3961"/>
          <cell r="D3961"/>
          <cell r="E3961"/>
          <cell r="F3961"/>
          <cell r="G3961"/>
          <cell r="H3961"/>
          <cell r="I3961"/>
          <cell r="J3961"/>
          <cell r="K3961"/>
        </row>
        <row r="3962">
          <cell r="B3962"/>
          <cell r="C3962"/>
          <cell r="D3962"/>
          <cell r="E3962"/>
          <cell r="F3962"/>
          <cell r="G3962"/>
          <cell r="H3962"/>
          <cell r="I3962"/>
          <cell r="J3962"/>
          <cell r="K3962"/>
        </row>
        <row r="3963">
          <cell r="B3963"/>
          <cell r="C3963"/>
          <cell r="D3963"/>
          <cell r="E3963"/>
          <cell r="F3963"/>
          <cell r="G3963"/>
          <cell r="H3963"/>
          <cell r="I3963"/>
          <cell r="J3963"/>
          <cell r="K3963"/>
        </row>
        <row r="3964">
          <cell r="B3964"/>
          <cell r="C3964"/>
          <cell r="D3964"/>
          <cell r="E3964"/>
          <cell r="F3964"/>
          <cell r="G3964"/>
          <cell r="H3964"/>
          <cell r="I3964"/>
          <cell r="J3964"/>
          <cell r="K3964"/>
        </row>
        <row r="3965">
          <cell r="B3965"/>
          <cell r="C3965"/>
          <cell r="D3965"/>
          <cell r="E3965"/>
          <cell r="F3965"/>
          <cell r="G3965"/>
          <cell r="H3965"/>
          <cell r="I3965"/>
          <cell r="J3965"/>
          <cell r="K3965"/>
        </row>
        <row r="3966">
          <cell r="B3966"/>
          <cell r="C3966"/>
          <cell r="D3966"/>
          <cell r="E3966"/>
          <cell r="F3966"/>
          <cell r="G3966"/>
          <cell r="H3966"/>
          <cell r="I3966"/>
          <cell r="J3966"/>
          <cell r="K3966"/>
        </row>
        <row r="3967">
          <cell r="B3967"/>
          <cell r="C3967"/>
          <cell r="D3967"/>
          <cell r="E3967"/>
          <cell r="F3967"/>
          <cell r="G3967"/>
          <cell r="H3967"/>
          <cell r="I3967"/>
          <cell r="J3967"/>
          <cell r="K3967"/>
        </row>
        <row r="3968">
          <cell r="B3968"/>
          <cell r="C3968"/>
          <cell r="D3968"/>
          <cell r="E3968"/>
          <cell r="F3968"/>
          <cell r="G3968"/>
          <cell r="H3968"/>
          <cell r="I3968"/>
          <cell r="J3968"/>
          <cell r="K3968"/>
        </row>
        <row r="3969">
          <cell r="B3969"/>
          <cell r="C3969"/>
          <cell r="D3969"/>
          <cell r="E3969"/>
          <cell r="F3969"/>
          <cell r="G3969"/>
          <cell r="H3969"/>
          <cell r="I3969"/>
          <cell r="J3969"/>
          <cell r="K3969"/>
        </row>
        <row r="3970">
          <cell r="B3970"/>
          <cell r="C3970"/>
          <cell r="D3970"/>
          <cell r="E3970"/>
          <cell r="F3970"/>
          <cell r="G3970"/>
          <cell r="H3970"/>
          <cell r="I3970"/>
          <cell r="J3970"/>
          <cell r="K3970"/>
        </row>
        <row r="3971">
          <cell r="B3971"/>
          <cell r="C3971"/>
          <cell r="D3971"/>
          <cell r="E3971"/>
          <cell r="F3971"/>
          <cell r="G3971"/>
          <cell r="H3971"/>
          <cell r="I3971"/>
          <cell r="J3971"/>
          <cell r="K3971"/>
        </row>
        <row r="3972">
          <cell r="B3972"/>
          <cell r="C3972"/>
          <cell r="D3972"/>
          <cell r="E3972"/>
          <cell r="F3972"/>
          <cell r="G3972"/>
          <cell r="H3972"/>
          <cell r="I3972"/>
          <cell r="J3972"/>
          <cell r="K3972"/>
        </row>
        <row r="3973">
          <cell r="B3973"/>
          <cell r="C3973"/>
          <cell r="D3973"/>
          <cell r="E3973"/>
          <cell r="F3973"/>
          <cell r="G3973"/>
          <cell r="H3973"/>
          <cell r="I3973"/>
          <cell r="J3973"/>
          <cell r="K3973"/>
        </row>
        <row r="3974">
          <cell r="B3974"/>
          <cell r="C3974"/>
          <cell r="D3974"/>
          <cell r="E3974"/>
          <cell r="F3974"/>
          <cell r="G3974"/>
          <cell r="H3974"/>
          <cell r="I3974"/>
          <cell r="J3974"/>
          <cell r="K3974"/>
        </row>
        <row r="3975">
          <cell r="B3975"/>
          <cell r="C3975"/>
          <cell r="D3975"/>
          <cell r="E3975"/>
          <cell r="F3975"/>
          <cell r="G3975"/>
          <cell r="H3975"/>
          <cell r="I3975"/>
          <cell r="J3975"/>
          <cell r="K3975"/>
        </row>
        <row r="3976">
          <cell r="B3976"/>
          <cell r="C3976"/>
          <cell r="D3976"/>
          <cell r="E3976"/>
          <cell r="F3976"/>
          <cell r="G3976"/>
          <cell r="H3976"/>
          <cell r="I3976"/>
          <cell r="J3976"/>
          <cell r="K3976"/>
        </row>
        <row r="3977">
          <cell r="B3977"/>
          <cell r="C3977"/>
          <cell r="D3977"/>
          <cell r="E3977"/>
          <cell r="F3977"/>
          <cell r="G3977"/>
          <cell r="H3977"/>
          <cell r="I3977"/>
          <cell r="J3977"/>
          <cell r="K3977"/>
        </row>
        <row r="3978">
          <cell r="B3978"/>
          <cell r="C3978"/>
          <cell r="D3978"/>
          <cell r="E3978"/>
          <cell r="F3978"/>
          <cell r="G3978"/>
          <cell r="H3978"/>
          <cell r="I3978"/>
          <cell r="J3978"/>
          <cell r="K3978"/>
        </row>
        <row r="3979">
          <cell r="B3979"/>
          <cell r="C3979"/>
          <cell r="D3979"/>
          <cell r="E3979"/>
          <cell r="F3979"/>
          <cell r="G3979"/>
          <cell r="H3979"/>
          <cell r="I3979"/>
          <cell r="J3979"/>
          <cell r="K3979"/>
        </row>
        <row r="3980">
          <cell r="B3980"/>
          <cell r="C3980"/>
          <cell r="D3980"/>
          <cell r="E3980"/>
          <cell r="F3980"/>
          <cell r="G3980"/>
          <cell r="H3980"/>
          <cell r="I3980"/>
          <cell r="J3980"/>
          <cell r="K3980"/>
        </row>
        <row r="3981">
          <cell r="B3981"/>
          <cell r="C3981"/>
          <cell r="D3981"/>
          <cell r="E3981"/>
          <cell r="F3981"/>
          <cell r="G3981"/>
          <cell r="H3981"/>
          <cell r="I3981"/>
          <cell r="J3981"/>
          <cell r="K3981"/>
        </row>
        <row r="3982">
          <cell r="B3982"/>
          <cell r="C3982"/>
          <cell r="D3982"/>
          <cell r="E3982"/>
          <cell r="F3982"/>
          <cell r="G3982"/>
          <cell r="H3982"/>
          <cell r="I3982"/>
          <cell r="J3982"/>
          <cell r="K3982"/>
        </row>
        <row r="3983">
          <cell r="B3983"/>
          <cell r="C3983"/>
          <cell r="D3983"/>
          <cell r="E3983"/>
          <cell r="F3983"/>
          <cell r="G3983"/>
          <cell r="H3983"/>
          <cell r="I3983"/>
          <cell r="J3983"/>
          <cell r="K3983"/>
        </row>
        <row r="3984">
          <cell r="B3984"/>
          <cell r="C3984"/>
          <cell r="D3984"/>
          <cell r="E3984"/>
          <cell r="F3984"/>
          <cell r="G3984"/>
          <cell r="H3984"/>
          <cell r="I3984"/>
          <cell r="J3984"/>
          <cell r="K3984"/>
        </row>
        <row r="3985">
          <cell r="B3985"/>
          <cell r="C3985"/>
          <cell r="D3985"/>
          <cell r="E3985"/>
          <cell r="F3985"/>
          <cell r="G3985"/>
          <cell r="H3985"/>
          <cell r="I3985"/>
          <cell r="J3985"/>
          <cell r="K3985"/>
        </row>
        <row r="3986">
          <cell r="B3986"/>
          <cell r="C3986"/>
          <cell r="D3986"/>
          <cell r="E3986"/>
          <cell r="F3986"/>
          <cell r="G3986"/>
          <cell r="H3986"/>
          <cell r="I3986"/>
          <cell r="J3986"/>
          <cell r="K3986"/>
        </row>
        <row r="3987">
          <cell r="B3987"/>
          <cell r="C3987"/>
          <cell r="D3987"/>
          <cell r="E3987"/>
          <cell r="F3987"/>
          <cell r="G3987"/>
          <cell r="H3987"/>
          <cell r="I3987"/>
          <cell r="J3987"/>
          <cell r="K3987"/>
        </row>
        <row r="3988">
          <cell r="B3988"/>
          <cell r="C3988"/>
          <cell r="D3988"/>
          <cell r="E3988"/>
          <cell r="F3988"/>
          <cell r="G3988"/>
          <cell r="H3988"/>
          <cell r="I3988"/>
          <cell r="J3988"/>
          <cell r="K3988"/>
        </row>
        <row r="3989">
          <cell r="B3989"/>
          <cell r="C3989"/>
          <cell r="D3989"/>
          <cell r="E3989"/>
          <cell r="F3989"/>
          <cell r="G3989"/>
          <cell r="H3989"/>
          <cell r="I3989"/>
          <cell r="J3989"/>
          <cell r="K3989"/>
        </row>
        <row r="3990">
          <cell r="B3990"/>
          <cell r="C3990"/>
          <cell r="D3990"/>
          <cell r="E3990"/>
          <cell r="F3990"/>
          <cell r="G3990"/>
          <cell r="H3990"/>
          <cell r="I3990"/>
          <cell r="J3990"/>
          <cell r="K3990"/>
        </row>
        <row r="3991">
          <cell r="B3991"/>
          <cell r="C3991"/>
          <cell r="D3991"/>
          <cell r="E3991"/>
          <cell r="F3991"/>
          <cell r="G3991"/>
          <cell r="H3991"/>
          <cell r="I3991"/>
          <cell r="J3991"/>
          <cell r="K3991"/>
        </row>
        <row r="3992">
          <cell r="B3992"/>
          <cell r="C3992"/>
          <cell r="D3992"/>
          <cell r="E3992"/>
          <cell r="F3992"/>
          <cell r="G3992"/>
          <cell r="H3992"/>
          <cell r="I3992"/>
          <cell r="J3992"/>
          <cell r="K3992"/>
        </row>
        <row r="3993">
          <cell r="B3993"/>
          <cell r="C3993"/>
          <cell r="D3993"/>
          <cell r="E3993"/>
          <cell r="F3993"/>
          <cell r="G3993"/>
          <cell r="H3993"/>
          <cell r="I3993"/>
          <cell r="J3993"/>
          <cell r="K3993"/>
        </row>
        <row r="3994">
          <cell r="B3994"/>
          <cell r="C3994"/>
          <cell r="D3994"/>
          <cell r="E3994"/>
          <cell r="F3994"/>
          <cell r="G3994"/>
          <cell r="H3994"/>
          <cell r="I3994"/>
          <cell r="J3994"/>
          <cell r="K3994"/>
        </row>
        <row r="3995">
          <cell r="B3995"/>
          <cell r="C3995"/>
          <cell r="D3995"/>
          <cell r="E3995"/>
          <cell r="F3995"/>
          <cell r="G3995"/>
          <cell r="H3995"/>
          <cell r="I3995"/>
          <cell r="J3995"/>
          <cell r="K3995"/>
        </row>
        <row r="3996">
          <cell r="B3996"/>
          <cell r="C3996"/>
          <cell r="D3996"/>
          <cell r="E3996"/>
          <cell r="F3996"/>
          <cell r="G3996"/>
          <cell r="H3996"/>
          <cell r="I3996"/>
          <cell r="J3996"/>
          <cell r="K3996"/>
        </row>
        <row r="3997">
          <cell r="B3997"/>
          <cell r="C3997"/>
          <cell r="D3997"/>
          <cell r="E3997"/>
          <cell r="F3997"/>
          <cell r="G3997"/>
          <cell r="H3997"/>
          <cell r="I3997"/>
          <cell r="J3997"/>
          <cell r="K3997"/>
        </row>
        <row r="3998">
          <cell r="B3998"/>
          <cell r="C3998"/>
          <cell r="D3998"/>
          <cell r="E3998"/>
          <cell r="F3998"/>
          <cell r="G3998"/>
          <cell r="H3998"/>
          <cell r="I3998"/>
          <cell r="J3998"/>
          <cell r="K3998"/>
        </row>
        <row r="3999">
          <cell r="B3999"/>
          <cell r="C3999"/>
          <cell r="D3999"/>
          <cell r="E3999"/>
          <cell r="F3999"/>
          <cell r="G3999"/>
          <cell r="H3999"/>
          <cell r="I3999"/>
          <cell r="J3999"/>
          <cell r="K3999"/>
        </row>
        <row r="4000">
          <cell r="B4000"/>
          <cell r="C4000"/>
          <cell r="D4000"/>
          <cell r="E4000"/>
          <cell r="F4000"/>
          <cell r="G4000"/>
          <cell r="H4000"/>
          <cell r="I4000"/>
          <cell r="J4000"/>
          <cell r="K4000"/>
        </row>
        <row r="4001">
          <cell r="B4001"/>
          <cell r="C4001"/>
          <cell r="D4001"/>
          <cell r="E4001"/>
          <cell r="F4001"/>
          <cell r="G4001"/>
          <cell r="H4001"/>
          <cell r="I4001"/>
          <cell r="J4001"/>
          <cell r="K4001"/>
        </row>
        <row r="4002">
          <cell r="B4002"/>
          <cell r="C4002"/>
          <cell r="D4002"/>
          <cell r="E4002"/>
          <cell r="F4002"/>
          <cell r="G4002"/>
          <cell r="H4002"/>
          <cell r="I4002"/>
          <cell r="J4002"/>
          <cell r="K4002"/>
        </row>
        <row r="4003">
          <cell r="B4003"/>
          <cell r="C4003"/>
          <cell r="D4003"/>
          <cell r="E4003"/>
          <cell r="F4003"/>
          <cell r="G4003"/>
          <cell r="H4003"/>
          <cell r="I4003"/>
          <cell r="J4003"/>
          <cell r="K4003"/>
        </row>
        <row r="4004">
          <cell r="B4004"/>
          <cell r="C4004"/>
          <cell r="D4004"/>
          <cell r="E4004"/>
          <cell r="F4004"/>
          <cell r="G4004"/>
          <cell r="H4004"/>
          <cell r="I4004"/>
          <cell r="J4004"/>
          <cell r="K4004"/>
        </row>
        <row r="4005">
          <cell r="B4005"/>
          <cell r="C4005"/>
          <cell r="D4005"/>
          <cell r="E4005"/>
          <cell r="F4005"/>
          <cell r="G4005"/>
          <cell r="H4005"/>
          <cell r="I4005"/>
          <cell r="J4005"/>
          <cell r="K4005"/>
        </row>
        <row r="4006">
          <cell r="B4006"/>
          <cell r="C4006"/>
          <cell r="D4006"/>
          <cell r="E4006"/>
          <cell r="F4006"/>
          <cell r="G4006"/>
          <cell r="H4006"/>
          <cell r="I4006"/>
          <cell r="J4006"/>
          <cell r="K4006"/>
        </row>
        <row r="4007">
          <cell r="B4007"/>
          <cell r="C4007"/>
          <cell r="D4007"/>
          <cell r="E4007"/>
          <cell r="F4007"/>
          <cell r="G4007"/>
          <cell r="H4007"/>
          <cell r="I4007"/>
          <cell r="J4007"/>
          <cell r="K4007"/>
        </row>
        <row r="4008">
          <cell r="B4008"/>
          <cell r="C4008"/>
          <cell r="D4008"/>
          <cell r="E4008"/>
          <cell r="F4008"/>
          <cell r="G4008"/>
          <cell r="H4008"/>
          <cell r="I4008"/>
          <cell r="J4008"/>
          <cell r="K4008"/>
        </row>
        <row r="4009">
          <cell r="B4009"/>
          <cell r="C4009"/>
          <cell r="D4009"/>
          <cell r="E4009"/>
          <cell r="F4009"/>
          <cell r="G4009"/>
          <cell r="H4009"/>
          <cell r="I4009"/>
          <cell r="J4009"/>
          <cell r="K4009"/>
        </row>
        <row r="4010">
          <cell r="B4010"/>
          <cell r="C4010"/>
          <cell r="D4010"/>
          <cell r="E4010"/>
          <cell r="F4010"/>
          <cell r="G4010"/>
          <cell r="H4010"/>
          <cell r="I4010"/>
          <cell r="J4010"/>
          <cell r="K4010"/>
        </row>
        <row r="4011">
          <cell r="B4011"/>
          <cell r="C4011"/>
          <cell r="D4011"/>
          <cell r="E4011"/>
          <cell r="F4011"/>
          <cell r="G4011"/>
          <cell r="H4011"/>
          <cell r="I4011"/>
          <cell r="J4011"/>
          <cell r="K4011"/>
        </row>
        <row r="4012">
          <cell r="B4012"/>
          <cell r="C4012"/>
          <cell r="D4012"/>
          <cell r="E4012"/>
          <cell r="F4012"/>
          <cell r="G4012"/>
          <cell r="H4012"/>
          <cell r="I4012"/>
          <cell r="J4012"/>
          <cell r="K4012"/>
        </row>
        <row r="4013">
          <cell r="B4013"/>
          <cell r="C4013"/>
          <cell r="D4013"/>
          <cell r="E4013"/>
          <cell r="F4013"/>
          <cell r="G4013"/>
          <cell r="H4013"/>
          <cell r="I4013"/>
          <cell r="J4013"/>
          <cell r="K4013"/>
        </row>
        <row r="4014">
          <cell r="B4014"/>
          <cell r="C4014"/>
          <cell r="D4014"/>
          <cell r="E4014"/>
          <cell r="F4014"/>
          <cell r="G4014"/>
          <cell r="H4014"/>
          <cell r="I4014"/>
          <cell r="J4014"/>
          <cell r="K4014"/>
        </row>
        <row r="4015">
          <cell r="B4015"/>
          <cell r="C4015"/>
          <cell r="D4015"/>
          <cell r="E4015"/>
          <cell r="F4015"/>
          <cell r="G4015"/>
          <cell r="H4015"/>
          <cell r="I4015"/>
          <cell r="J4015"/>
          <cell r="K4015"/>
        </row>
        <row r="4016">
          <cell r="B4016"/>
          <cell r="C4016"/>
          <cell r="D4016"/>
          <cell r="E4016"/>
          <cell r="F4016"/>
          <cell r="G4016"/>
          <cell r="H4016"/>
          <cell r="I4016"/>
          <cell r="J4016"/>
          <cell r="K4016"/>
        </row>
        <row r="4017">
          <cell r="B4017"/>
          <cell r="C4017"/>
          <cell r="D4017"/>
          <cell r="E4017"/>
          <cell r="F4017"/>
          <cell r="G4017"/>
          <cell r="H4017"/>
          <cell r="I4017"/>
          <cell r="J4017"/>
          <cell r="K4017"/>
        </row>
        <row r="4018">
          <cell r="B4018"/>
          <cell r="C4018"/>
          <cell r="D4018"/>
          <cell r="E4018"/>
          <cell r="F4018"/>
          <cell r="G4018"/>
          <cell r="H4018"/>
          <cell r="I4018"/>
          <cell r="J4018"/>
          <cell r="K4018"/>
        </row>
        <row r="4019">
          <cell r="B4019"/>
          <cell r="C4019"/>
          <cell r="D4019"/>
          <cell r="E4019"/>
          <cell r="F4019"/>
          <cell r="G4019"/>
          <cell r="H4019"/>
          <cell r="I4019"/>
          <cell r="J4019"/>
          <cell r="K4019"/>
        </row>
        <row r="4020">
          <cell r="B4020"/>
          <cell r="C4020"/>
          <cell r="D4020"/>
          <cell r="E4020"/>
          <cell r="F4020"/>
          <cell r="G4020"/>
          <cell r="H4020"/>
          <cell r="I4020"/>
          <cell r="J4020"/>
          <cell r="K4020"/>
        </row>
        <row r="4021">
          <cell r="B4021"/>
          <cell r="C4021"/>
          <cell r="D4021"/>
          <cell r="E4021"/>
          <cell r="F4021"/>
          <cell r="G4021"/>
          <cell r="H4021"/>
          <cell r="I4021"/>
          <cell r="J4021"/>
          <cell r="K4021"/>
        </row>
        <row r="4022">
          <cell r="B4022"/>
          <cell r="C4022"/>
          <cell r="D4022"/>
          <cell r="E4022"/>
          <cell r="F4022"/>
          <cell r="G4022"/>
          <cell r="H4022"/>
          <cell r="I4022"/>
          <cell r="J4022"/>
          <cell r="K4022"/>
        </row>
        <row r="4023">
          <cell r="B4023"/>
          <cell r="C4023"/>
          <cell r="D4023"/>
          <cell r="E4023"/>
          <cell r="F4023"/>
          <cell r="G4023"/>
          <cell r="H4023"/>
          <cell r="I4023"/>
          <cell r="J4023"/>
          <cell r="K4023"/>
        </row>
        <row r="4024">
          <cell r="B4024"/>
          <cell r="C4024"/>
          <cell r="D4024"/>
          <cell r="E4024"/>
          <cell r="F4024"/>
          <cell r="G4024"/>
          <cell r="H4024"/>
          <cell r="I4024"/>
          <cell r="J4024"/>
          <cell r="K4024"/>
        </row>
        <row r="4025">
          <cell r="B4025"/>
          <cell r="C4025"/>
          <cell r="D4025"/>
          <cell r="E4025"/>
          <cell r="F4025"/>
          <cell r="G4025"/>
          <cell r="H4025"/>
          <cell r="I4025"/>
          <cell r="J4025"/>
          <cell r="K4025"/>
        </row>
        <row r="4026">
          <cell r="B4026"/>
          <cell r="C4026"/>
          <cell r="D4026"/>
          <cell r="E4026"/>
          <cell r="F4026"/>
          <cell r="G4026"/>
          <cell r="H4026"/>
          <cell r="I4026"/>
          <cell r="J4026"/>
          <cell r="K4026"/>
        </row>
        <row r="4027">
          <cell r="B4027"/>
          <cell r="C4027"/>
          <cell r="D4027"/>
          <cell r="E4027"/>
          <cell r="F4027"/>
          <cell r="G4027"/>
          <cell r="H4027"/>
          <cell r="I4027"/>
          <cell r="J4027"/>
          <cell r="K4027"/>
        </row>
        <row r="4028">
          <cell r="B4028"/>
          <cell r="C4028"/>
          <cell r="D4028"/>
          <cell r="E4028"/>
          <cell r="F4028"/>
          <cell r="G4028"/>
          <cell r="H4028"/>
          <cell r="I4028"/>
          <cell r="J4028"/>
          <cell r="K4028"/>
        </row>
        <row r="4029">
          <cell r="B4029"/>
          <cell r="C4029"/>
          <cell r="D4029"/>
          <cell r="E4029"/>
          <cell r="F4029"/>
          <cell r="G4029"/>
          <cell r="H4029"/>
          <cell r="I4029"/>
          <cell r="J4029"/>
          <cell r="K4029"/>
        </row>
        <row r="4030">
          <cell r="B4030"/>
          <cell r="C4030"/>
          <cell r="D4030"/>
          <cell r="E4030"/>
          <cell r="F4030"/>
          <cell r="G4030"/>
          <cell r="H4030"/>
          <cell r="I4030"/>
          <cell r="J4030"/>
          <cell r="K4030"/>
        </row>
        <row r="4031">
          <cell r="B4031"/>
          <cell r="C4031"/>
          <cell r="D4031"/>
          <cell r="E4031"/>
          <cell r="F4031"/>
          <cell r="G4031"/>
          <cell r="H4031"/>
          <cell r="I4031"/>
          <cell r="J4031"/>
          <cell r="K4031"/>
        </row>
        <row r="4032">
          <cell r="B4032"/>
          <cell r="C4032"/>
          <cell r="D4032"/>
          <cell r="E4032"/>
          <cell r="F4032"/>
          <cell r="G4032"/>
          <cell r="H4032"/>
          <cell r="I4032"/>
          <cell r="J4032"/>
          <cell r="K4032"/>
        </row>
        <row r="4033">
          <cell r="B4033"/>
          <cell r="C4033"/>
          <cell r="D4033"/>
          <cell r="E4033"/>
          <cell r="F4033"/>
          <cell r="G4033"/>
          <cell r="H4033"/>
          <cell r="I4033"/>
          <cell r="J4033"/>
          <cell r="K4033"/>
        </row>
        <row r="4034">
          <cell r="B4034"/>
          <cell r="C4034"/>
          <cell r="D4034"/>
          <cell r="E4034"/>
          <cell r="F4034"/>
          <cell r="G4034"/>
          <cell r="H4034"/>
          <cell r="I4034"/>
          <cell r="J4034"/>
          <cell r="K4034"/>
        </row>
        <row r="4035">
          <cell r="B4035"/>
          <cell r="C4035"/>
          <cell r="D4035"/>
          <cell r="E4035"/>
          <cell r="F4035"/>
          <cell r="G4035"/>
          <cell r="H4035"/>
          <cell r="I4035"/>
          <cell r="J4035"/>
          <cell r="K4035"/>
        </row>
        <row r="4036">
          <cell r="B4036"/>
          <cell r="C4036"/>
          <cell r="D4036"/>
          <cell r="E4036"/>
          <cell r="F4036"/>
          <cell r="G4036"/>
          <cell r="H4036"/>
          <cell r="I4036"/>
          <cell r="J4036"/>
          <cell r="K4036"/>
        </row>
        <row r="4037">
          <cell r="B4037"/>
          <cell r="C4037"/>
          <cell r="D4037"/>
          <cell r="E4037"/>
          <cell r="F4037"/>
          <cell r="G4037"/>
          <cell r="H4037"/>
          <cell r="I4037"/>
          <cell r="J4037"/>
          <cell r="K4037"/>
        </row>
        <row r="4038">
          <cell r="B4038"/>
          <cell r="C4038"/>
          <cell r="D4038"/>
          <cell r="E4038"/>
          <cell r="F4038"/>
          <cell r="G4038"/>
          <cell r="H4038"/>
          <cell r="I4038"/>
          <cell r="J4038"/>
          <cell r="K4038"/>
        </row>
        <row r="4039">
          <cell r="B4039"/>
          <cell r="C4039"/>
          <cell r="D4039"/>
          <cell r="E4039"/>
          <cell r="F4039"/>
          <cell r="G4039"/>
          <cell r="H4039"/>
          <cell r="I4039"/>
          <cell r="J4039"/>
          <cell r="K4039"/>
        </row>
        <row r="4040">
          <cell r="B4040"/>
          <cell r="C4040"/>
          <cell r="D4040"/>
          <cell r="E4040"/>
          <cell r="F4040"/>
          <cell r="G4040"/>
          <cell r="H4040"/>
          <cell r="I4040"/>
          <cell r="J4040"/>
          <cell r="K4040"/>
        </row>
        <row r="4041">
          <cell r="B4041"/>
          <cell r="C4041"/>
          <cell r="D4041"/>
          <cell r="E4041"/>
          <cell r="F4041"/>
          <cell r="G4041"/>
          <cell r="H4041"/>
          <cell r="I4041"/>
          <cell r="J4041"/>
          <cell r="K4041"/>
        </row>
        <row r="4042">
          <cell r="B4042"/>
          <cell r="C4042"/>
          <cell r="D4042"/>
          <cell r="E4042"/>
          <cell r="F4042"/>
          <cell r="G4042"/>
          <cell r="H4042"/>
          <cell r="I4042"/>
          <cell r="J4042"/>
          <cell r="K4042"/>
        </row>
        <row r="4043">
          <cell r="B4043"/>
          <cell r="C4043"/>
          <cell r="D4043"/>
          <cell r="E4043"/>
          <cell r="F4043"/>
          <cell r="G4043"/>
          <cell r="H4043"/>
          <cell r="I4043"/>
          <cell r="J4043"/>
          <cell r="K4043"/>
        </row>
        <row r="4044">
          <cell r="B4044"/>
          <cell r="C4044"/>
          <cell r="D4044"/>
          <cell r="E4044"/>
          <cell r="F4044"/>
          <cell r="G4044"/>
          <cell r="H4044"/>
          <cell r="I4044"/>
          <cell r="J4044"/>
          <cell r="K4044"/>
        </row>
        <row r="4045">
          <cell r="B4045"/>
          <cell r="C4045"/>
          <cell r="D4045"/>
          <cell r="E4045"/>
          <cell r="F4045"/>
          <cell r="G4045"/>
          <cell r="H4045"/>
          <cell r="I4045"/>
          <cell r="J4045"/>
          <cell r="K4045"/>
        </row>
        <row r="4046">
          <cell r="B4046"/>
          <cell r="C4046"/>
          <cell r="D4046"/>
          <cell r="E4046"/>
          <cell r="F4046"/>
          <cell r="G4046"/>
          <cell r="H4046"/>
          <cell r="I4046"/>
          <cell r="J4046"/>
          <cell r="K4046"/>
        </row>
        <row r="4047">
          <cell r="B4047"/>
          <cell r="C4047"/>
          <cell r="D4047"/>
          <cell r="E4047"/>
          <cell r="F4047"/>
          <cell r="G4047"/>
          <cell r="H4047"/>
          <cell r="I4047"/>
          <cell r="J4047"/>
          <cell r="K4047"/>
        </row>
        <row r="4048">
          <cell r="B4048"/>
          <cell r="C4048"/>
          <cell r="D4048"/>
          <cell r="E4048"/>
          <cell r="F4048"/>
          <cell r="G4048"/>
          <cell r="H4048"/>
          <cell r="I4048"/>
          <cell r="J4048"/>
          <cell r="K4048"/>
        </row>
        <row r="4049">
          <cell r="B4049"/>
          <cell r="C4049"/>
          <cell r="D4049"/>
          <cell r="E4049"/>
          <cell r="F4049"/>
          <cell r="G4049"/>
          <cell r="H4049"/>
          <cell r="I4049"/>
          <cell r="J4049"/>
          <cell r="K4049"/>
        </row>
        <row r="4050">
          <cell r="B4050"/>
          <cell r="C4050"/>
          <cell r="D4050"/>
          <cell r="E4050"/>
          <cell r="F4050"/>
          <cell r="G4050"/>
          <cell r="H4050"/>
          <cell r="I4050"/>
          <cell r="J4050"/>
          <cell r="K4050"/>
        </row>
        <row r="4051">
          <cell r="B4051"/>
          <cell r="C4051"/>
          <cell r="D4051"/>
          <cell r="E4051"/>
          <cell r="F4051"/>
          <cell r="G4051"/>
          <cell r="H4051"/>
          <cell r="I4051"/>
          <cell r="J4051"/>
          <cell r="K4051"/>
        </row>
        <row r="4052">
          <cell r="B4052"/>
          <cell r="C4052"/>
          <cell r="D4052"/>
          <cell r="E4052"/>
          <cell r="F4052"/>
          <cell r="G4052"/>
          <cell r="H4052"/>
          <cell r="I4052"/>
          <cell r="J4052"/>
          <cell r="K4052"/>
        </row>
        <row r="4053">
          <cell r="B4053"/>
          <cell r="C4053"/>
          <cell r="D4053"/>
          <cell r="E4053"/>
          <cell r="F4053"/>
          <cell r="G4053"/>
          <cell r="H4053"/>
          <cell r="I4053"/>
          <cell r="J4053"/>
          <cell r="K4053"/>
        </row>
        <row r="4054">
          <cell r="B4054"/>
          <cell r="C4054"/>
          <cell r="D4054"/>
          <cell r="E4054"/>
          <cell r="F4054"/>
          <cell r="G4054"/>
          <cell r="H4054"/>
          <cell r="I4054"/>
          <cell r="J4054"/>
          <cell r="K4054"/>
        </row>
        <row r="4055">
          <cell r="B4055"/>
          <cell r="C4055"/>
          <cell r="D4055"/>
          <cell r="E4055"/>
          <cell r="F4055"/>
          <cell r="G4055"/>
          <cell r="H4055"/>
          <cell r="I4055"/>
          <cell r="J4055"/>
          <cell r="K4055"/>
        </row>
        <row r="4056">
          <cell r="B4056"/>
          <cell r="C4056"/>
          <cell r="D4056"/>
          <cell r="E4056"/>
          <cell r="F4056"/>
          <cell r="G4056"/>
          <cell r="H4056"/>
          <cell r="I4056"/>
          <cell r="J4056"/>
          <cell r="K4056"/>
        </row>
        <row r="4057">
          <cell r="B4057"/>
          <cell r="C4057"/>
          <cell r="D4057"/>
          <cell r="E4057"/>
          <cell r="F4057"/>
          <cell r="G4057"/>
          <cell r="H4057"/>
          <cell r="I4057"/>
          <cell r="J4057"/>
          <cell r="K4057"/>
        </row>
        <row r="4058">
          <cell r="B4058"/>
          <cell r="C4058"/>
          <cell r="D4058"/>
          <cell r="E4058"/>
          <cell r="F4058"/>
          <cell r="G4058"/>
          <cell r="H4058"/>
          <cell r="I4058"/>
          <cell r="J4058"/>
          <cell r="K4058"/>
        </row>
        <row r="4059">
          <cell r="B4059"/>
          <cell r="C4059"/>
          <cell r="D4059"/>
          <cell r="E4059"/>
          <cell r="F4059"/>
          <cell r="G4059"/>
          <cell r="H4059"/>
          <cell r="I4059"/>
          <cell r="J4059"/>
          <cell r="K4059"/>
        </row>
        <row r="4060">
          <cell r="B4060"/>
          <cell r="C4060"/>
          <cell r="D4060"/>
          <cell r="E4060"/>
          <cell r="F4060"/>
          <cell r="G4060"/>
          <cell r="H4060"/>
          <cell r="I4060"/>
          <cell r="J4060"/>
          <cell r="K4060"/>
        </row>
        <row r="4061">
          <cell r="B4061"/>
          <cell r="C4061"/>
          <cell r="D4061"/>
          <cell r="E4061"/>
          <cell r="F4061"/>
          <cell r="G4061"/>
          <cell r="H4061"/>
          <cell r="I4061"/>
          <cell r="J4061"/>
          <cell r="K4061"/>
        </row>
        <row r="4062">
          <cell r="B4062"/>
          <cell r="C4062"/>
          <cell r="D4062"/>
          <cell r="E4062"/>
          <cell r="F4062"/>
          <cell r="G4062"/>
          <cell r="H4062"/>
          <cell r="I4062"/>
          <cell r="J4062"/>
          <cell r="K4062"/>
        </row>
        <row r="4063">
          <cell r="B4063"/>
          <cell r="C4063"/>
          <cell r="D4063"/>
          <cell r="E4063"/>
          <cell r="F4063"/>
          <cell r="G4063"/>
          <cell r="H4063"/>
          <cell r="I4063"/>
          <cell r="J4063"/>
          <cell r="K4063"/>
        </row>
        <row r="4064">
          <cell r="B4064"/>
          <cell r="C4064"/>
          <cell r="D4064"/>
          <cell r="E4064"/>
          <cell r="F4064"/>
          <cell r="G4064"/>
          <cell r="H4064"/>
          <cell r="I4064"/>
          <cell r="J4064"/>
          <cell r="K4064"/>
        </row>
        <row r="4065">
          <cell r="B4065"/>
          <cell r="C4065"/>
          <cell r="D4065"/>
          <cell r="E4065"/>
          <cell r="F4065"/>
          <cell r="G4065"/>
          <cell r="H4065"/>
          <cell r="I4065"/>
          <cell r="J4065"/>
          <cell r="K4065"/>
        </row>
        <row r="4066">
          <cell r="B4066"/>
          <cell r="C4066"/>
          <cell r="D4066"/>
          <cell r="E4066"/>
          <cell r="F4066"/>
          <cell r="G4066"/>
          <cell r="H4066"/>
          <cell r="I4066"/>
          <cell r="J4066"/>
          <cell r="K4066"/>
        </row>
        <row r="4067">
          <cell r="B4067"/>
          <cell r="C4067"/>
          <cell r="D4067"/>
          <cell r="E4067"/>
          <cell r="F4067"/>
          <cell r="G4067"/>
          <cell r="H4067"/>
          <cell r="I4067"/>
          <cell r="J4067"/>
          <cell r="K4067"/>
        </row>
        <row r="4068">
          <cell r="B4068"/>
          <cell r="C4068"/>
          <cell r="D4068"/>
          <cell r="E4068"/>
          <cell r="F4068"/>
          <cell r="G4068"/>
          <cell r="H4068"/>
          <cell r="I4068"/>
          <cell r="J4068"/>
          <cell r="K4068"/>
        </row>
        <row r="4069">
          <cell r="B4069"/>
          <cell r="C4069"/>
          <cell r="D4069"/>
          <cell r="E4069"/>
          <cell r="F4069"/>
          <cell r="G4069"/>
          <cell r="H4069"/>
          <cell r="I4069"/>
          <cell r="J4069"/>
          <cell r="K4069"/>
        </row>
        <row r="4070">
          <cell r="B4070"/>
          <cell r="C4070"/>
          <cell r="D4070"/>
          <cell r="E4070"/>
          <cell r="F4070"/>
          <cell r="G4070"/>
          <cell r="H4070"/>
          <cell r="I4070"/>
          <cell r="J4070"/>
          <cell r="K4070"/>
        </row>
        <row r="4071">
          <cell r="B4071"/>
          <cell r="C4071"/>
          <cell r="D4071"/>
          <cell r="E4071"/>
          <cell r="F4071"/>
          <cell r="G4071"/>
          <cell r="H4071"/>
          <cell r="I4071"/>
          <cell r="J4071"/>
          <cell r="K4071"/>
        </row>
        <row r="4072">
          <cell r="B4072"/>
          <cell r="C4072"/>
          <cell r="D4072"/>
          <cell r="E4072"/>
          <cell r="F4072"/>
          <cell r="G4072"/>
          <cell r="H4072"/>
          <cell r="I4072"/>
          <cell r="J4072"/>
          <cell r="K4072"/>
        </row>
        <row r="4073">
          <cell r="B4073"/>
          <cell r="C4073"/>
          <cell r="D4073"/>
          <cell r="E4073"/>
          <cell r="F4073"/>
          <cell r="G4073"/>
          <cell r="H4073"/>
          <cell r="I4073"/>
          <cell r="J4073"/>
          <cell r="K4073"/>
        </row>
        <row r="4074">
          <cell r="B4074"/>
          <cell r="C4074"/>
          <cell r="D4074"/>
          <cell r="E4074"/>
          <cell r="F4074"/>
          <cell r="G4074"/>
          <cell r="H4074"/>
          <cell r="I4074"/>
          <cell r="J4074"/>
          <cell r="K4074"/>
        </row>
        <row r="4075">
          <cell r="B4075"/>
          <cell r="C4075"/>
          <cell r="D4075"/>
          <cell r="E4075"/>
          <cell r="F4075"/>
          <cell r="G4075"/>
          <cell r="H4075"/>
          <cell r="I4075"/>
          <cell r="J4075"/>
          <cell r="K4075"/>
        </row>
        <row r="4076">
          <cell r="B4076"/>
          <cell r="C4076"/>
          <cell r="D4076"/>
          <cell r="E4076"/>
          <cell r="F4076"/>
          <cell r="G4076"/>
          <cell r="H4076"/>
          <cell r="I4076"/>
          <cell r="J4076"/>
          <cell r="K4076"/>
        </row>
        <row r="4077">
          <cell r="B4077"/>
          <cell r="C4077"/>
          <cell r="D4077"/>
          <cell r="E4077"/>
          <cell r="F4077"/>
          <cell r="G4077"/>
          <cell r="H4077"/>
          <cell r="I4077"/>
          <cell r="J4077"/>
          <cell r="K4077"/>
        </row>
        <row r="4078">
          <cell r="B4078"/>
          <cell r="C4078"/>
          <cell r="D4078"/>
          <cell r="E4078"/>
          <cell r="F4078"/>
          <cell r="G4078"/>
          <cell r="H4078"/>
          <cell r="I4078"/>
          <cell r="J4078"/>
          <cell r="K4078"/>
        </row>
        <row r="4079">
          <cell r="B4079"/>
          <cell r="C4079"/>
          <cell r="D4079"/>
          <cell r="E4079"/>
          <cell r="F4079"/>
          <cell r="G4079"/>
          <cell r="H4079"/>
          <cell r="I4079"/>
          <cell r="J4079"/>
          <cell r="K4079"/>
        </row>
        <row r="4080">
          <cell r="B4080"/>
          <cell r="C4080"/>
          <cell r="D4080"/>
          <cell r="E4080"/>
          <cell r="F4080"/>
          <cell r="G4080"/>
          <cell r="H4080"/>
          <cell r="I4080"/>
          <cell r="J4080"/>
          <cell r="K4080"/>
        </row>
        <row r="4081">
          <cell r="B4081"/>
          <cell r="C4081"/>
          <cell r="D4081"/>
          <cell r="E4081"/>
          <cell r="F4081"/>
          <cell r="G4081"/>
          <cell r="H4081"/>
          <cell r="I4081"/>
          <cell r="J4081"/>
          <cell r="K4081"/>
        </row>
        <row r="4082">
          <cell r="B4082"/>
          <cell r="C4082"/>
          <cell r="D4082"/>
          <cell r="E4082"/>
          <cell r="F4082"/>
          <cell r="G4082"/>
          <cell r="H4082"/>
          <cell r="I4082"/>
          <cell r="J4082"/>
          <cell r="K4082"/>
        </row>
        <row r="4083">
          <cell r="B4083"/>
          <cell r="C4083"/>
          <cell r="D4083"/>
          <cell r="E4083"/>
          <cell r="F4083"/>
          <cell r="G4083"/>
          <cell r="H4083"/>
          <cell r="I4083"/>
          <cell r="J4083"/>
          <cell r="K4083"/>
        </row>
        <row r="4084">
          <cell r="B4084"/>
          <cell r="C4084"/>
          <cell r="D4084"/>
          <cell r="E4084"/>
          <cell r="F4084"/>
          <cell r="G4084"/>
          <cell r="H4084"/>
          <cell r="I4084"/>
          <cell r="J4084"/>
          <cell r="K4084"/>
        </row>
        <row r="4085">
          <cell r="B4085"/>
          <cell r="C4085"/>
          <cell r="D4085"/>
          <cell r="E4085"/>
          <cell r="F4085"/>
          <cell r="G4085"/>
          <cell r="H4085"/>
          <cell r="I4085"/>
          <cell r="J4085"/>
          <cell r="K4085"/>
        </row>
        <row r="4086">
          <cell r="B4086"/>
          <cell r="C4086"/>
          <cell r="D4086"/>
          <cell r="E4086"/>
          <cell r="F4086"/>
          <cell r="G4086"/>
          <cell r="H4086"/>
          <cell r="I4086"/>
          <cell r="J4086"/>
          <cell r="K4086"/>
        </row>
        <row r="4087">
          <cell r="B4087"/>
          <cell r="C4087"/>
          <cell r="D4087"/>
          <cell r="E4087"/>
          <cell r="F4087"/>
          <cell r="G4087"/>
          <cell r="H4087"/>
          <cell r="I4087"/>
          <cell r="J4087"/>
          <cell r="K4087"/>
        </row>
        <row r="4088">
          <cell r="B4088"/>
          <cell r="C4088"/>
          <cell r="D4088"/>
          <cell r="E4088"/>
          <cell r="F4088"/>
          <cell r="G4088"/>
          <cell r="H4088"/>
          <cell r="I4088"/>
          <cell r="J4088"/>
          <cell r="K4088"/>
        </row>
        <row r="4089">
          <cell r="B4089"/>
          <cell r="C4089"/>
          <cell r="D4089"/>
          <cell r="E4089"/>
          <cell r="F4089"/>
          <cell r="G4089"/>
          <cell r="H4089"/>
          <cell r="I4089"/>
          <cell r="J4089"/>
          <cell r="K4089"/>
        </row>
        <row r="4090">
          <cell r="B4090"/>
          <cell r="C4090"/>
          <cell r="D4090"/>
          <cell r="E4090"/>
          <cell r="F4090"/>
          <cell r="G4090"/>
          <cell r="H4090"/>
          <cell r="I4090"/>
          <cell r="J4090"/>
          <cell r="K4090"/>
        </row>
        <row r="4091">
          <cell r="B4091"/>
          <cell r="C4091"/>
          <cell r="D4091"/>
          <cell r="E4091"/>
          <cell r="F4091"/>
          <cell r="G4091"/>
          <cell r="H4091"/>
          <cell r="I4091"/>
          <cell r="J4091"/>
          <cell r="K4091"/>
        </row>
        <row r="4092">
          <cell r="B4092"/>
          <cell r="C4092"/>
          <cell r="D4092"/>
          <cell r="E4092"/>
          <cell r="F4092"/>
          <cell r="G4092"/>
          <cell r="H4092"/>
          <cell r="I4092"/>
          <cell r="J4092"/>
          <cell r="K4092"/>
        </row>
        <row r="4093">
          <cell r="B4093"/>
          <cell r="C4093"/>
          <cell r="D4093"/>
          <cell r="E4093"/>
          <cell r="F4093"/>
          <cell r="G4093"/>
          <cell r="H4093"/>
          <cell r="I4093"/>
          <cell r="J4093"/>
          <cell r="K4093"/>
        </row>
        <row r="4094">
          <cell r="B4094"/>
          <cell r="C4094"/>
          <cell r="D4094"/>
          <cell r="E4094"/>
          <cell r="F4094"/>
          <cell r="G4094"/>
          <cell r="H4094"/>
          <cell r="I4094"/>
          <cell r="J4094"/>
          <cell r="K4094"/>
        </row>
        <row r="4095">
          <cell r="B4095"/>
          <cell r="C4095"/>
          <cell r="D4095"/>
          <cell r="E4095"/>
          <cell r="F4095"/>
          <cell r="G4095"/>
          <cell r="H4095"/>
          <cell r="I4095"/>
          <cell r="J4095"/>
          <cell r="K4095"/>
        </row>
        <row r="4096">
          <cell r="B4096"/>
          <cell r="C4096"/>
          <cell r="D4096"/>
          <cell r="E4096"/>
          <cell r="F4096"/>
          <cell r="G4096"/>
          <cell r="H4096"/>
          <cell r="I4096"/>
          <cell r="J4096"/>
          <cell r="K4096"/>
        </row>
        <row r="4097">
          <cell r="B4097"/>
          <cell r="C4097"/>
          <cell r="D4097"/>
          <cell r="E4097"/>
          <cell r="F4097"/>
          <cell r="G4097"/>
          <cell r="H4097"/>
          <cell r="I4097"/>
          <cell r="J4097"/>
          <cell r="K4097"/>
        </row>
        <row r="4098">
          <cell r="B4098"/>
          <cell r="C4098"/>
          <cell r="D4098"/>
          <cell r="E4098"/>
          <cell r="F4098"/>
          <cell r="G4098"/>
          <cell r="H4098"/>
          <cell r="I4098"/>
          <cell r="J4098"/>
          <cell r="K4098"/>
        </row>
        <row r="4099">
          <cell r="B4099"/>
          <cell r="C4099"/>
          <cell r="D4099"/>
          <cell r="E4099"/>
          <cell r="F4099"/>
          <cell r="G4099"/>
          <cell r="H4099"/>
          <cell r="I4099"/>
          <cell r="J4099"/>
          <cell r="K4099"/>
        </row>
        <row r="4100">
          <cell r="B4100"/>
          <cell r="C4100"/>
          <cell r="D4100"/>
          <cell r="E4100"/>
          <cell r="F4100"/>
          <cell r="G4100"/>
          <cell r="H4100"/>
          <cell r="I4100"/>
          <cell r="J4100"/>
          <cell r="K4100"/>
        </row>
        <row r="4101">
          <cell r="B4101"/>
          <cell r="C4101"/>
          <cell r="D4101"/>
          <cell r="E4101"/>
          <cell r="F4101"/>
          <cell r="G4101"/>
          <cell r="H4101"/>
          <cell r="I4101"/>
          <cell r="J4101"/>
          <cell r="K4101"/>
        </row>
        <row r="4102">
          <cell r="B4102"/>
          <cell r="C4102"/>
          <cell r="D4102"/>
          <cell r="E4102"/>
          <cell r="F4102"/>
          <cell r="G4102"/>
          <cell r="H4102"/>
          <cell r="I4102"/>
          <cell r="J4102"/>
          <cell r="K4102"/>
        </row>
        <row r="4103">
          <cell r="B4103"/>
          <cell r="C4103"/>
          <cell r="D4103"/>
          <cell r="E4103"/>
          <cell r="F4103"/>
          <cell r="G4103"/>
          <cell r="H4103"/>
          <cell r="I4103"/>
          <cell r="J4103"/>
          <cell r="K4103"/>
        </row>
        <row r="4104">
          <cell r="B4104"/>
          <cell r="C4104"/>
          <cell r="D4104"/>
          <cell r="E4104"/>
          <cell r="F4104"/>
          <cell r="G4104"/>
          <cell r="H4104"/>
          <cell r="I4104"/>
          <cell r="J4104"/>
          <cell r="K4104"/>
        </row>
        <row r="4105">
          <cell r="B4105"/>
          <cell r="C4105"/>
          <cell r="D4105"/>
          <cell r="E4105"/>
          <cell r="F4105"/>
          <cell r="G4105"/>
          <cell r="H4105"/>
          <cell r="I4105"/>
          <cell r="J4105"/>
          <cell r="K4105"/>
        </row>
        <row r="4106">
          <cell r="B4106"/>
          <cell r="C4106"/>
          <cell r="D4106"/>
          <cell r="E4106"/>
          <cell r="F4106"/>
          <cell r="G4106"/>
          <cell r="H4106"/>
          <cell r="I4106"/>
          <cell r="J4106"/>
          <cell r="K4106"/>
        </row>
        <row r="4107">
          <cell r="B4107"/>
          <cell r="C4107"/>
          <cell r="D4107"/>
          <cell r="E4107"/>
          <cell r="F4107"/>
          <cell r="G4107"/>
          <cell r="H4107"/>
          <cell r="I4107"/>
          <cell r="J4107"/>
          <cell r="K4107"/>
        </row>
        <row r="4108">
          <cell r="B4108"/>
          <cell r="C4108"/>
          <cell r="D4108"/>
          <cell r="E4108"/>
          <cell r="F4108"/>
          <cell r="G4108"/>
          <cell r="H4108"/>
          <cell r="I4108"/>
          <cell r="J4108"/>
          <cell r="K4108"/>
        </row>
        <row r="4109">
          <cell r="B4109"/>
          <cell r="C4109"/>
          <cell r="D4109"/>
          <cell r="E4109"/>
          <cell r="F4109"/>
          <cell r="G4109"/>
          <cell r="H4109"/>
          <cell r="I4109"/>
          <cell r="J4109"/>
          <cell r="K4109"/>
        </row>
        <row r="4110">
          <cell r="B4110"/>
          <cell r="C4110"/>
          <cell r="D4110"/>
          <cell r="E4110"/>
          <cell r="F4110"/>
          <cell r="G4110"/>
          <cell r="H4110"/>
          <cell r="I4110"/>
          <cell r="J4110"/>
          <cell r="K4110"/>
        </row>
        <row r="4111">
          <cell r="B4111"/>
          <cell r="C4111"/>
          <cell r="D4111"/>
          <cell r="E4111"/>
          <cell r="F4111"/>
          <cell r="G4111"/>
          <cell r="H4111"/>
          <cell r="I4111"/>
          <cell r="J4111"/>
          <cell r="K4111"/>
        </row>
        <row r="4112">
          <cell r="B4112"/>
          <cell r="C4112"/>
          <cell r="D4112"/>
          <cell r="E4112"/>
          <cell r="F4112"/>
          <cell r="G4112"/>
          <cell r="H4112"/>
          <cell r="I4112"/>
          <cell r="J4112"/>
          <cell r="K4112"/>
        </row>
        <row r="4113">
          <cell r="B4113"/>
          <cell r="C4113"/>
          <cell r="D4113"/>
          <cell r="E4113"/>
          <cell r="F4113"/>
          <cell r="G4113"/>
          <cell r="H4113"/>
          <cell r="I4113"/>
          <cell r="J4113"/>
          <cell r="K4113"/>
        </row>
        <row r="4114">
          <cell r="B4114"/>
          <cell r="C4114"/>
          <cell r="D4114"/>
          <cell r="E4114"/>
          <cell r="F4114"/>
          <cell r="G4114"/>
          <cell r="H4114"/>
          <cell r="I4114"/>
          <cell r="J4114"/>
          <cell r="K4114"/>
        </row>
        <row r="4115">
          <cell r="B4115"/>
          <cell r="C4115"/>
          <cell r="D4115"/>
          <cell r="E4115"/>
          <cell r="F4115"/>
          <cell r="G4115"/>
          <cell r="H4115"/>
          <cell r="I4115"/>
          <cell r="J4115"/>
          <cell r="K4115"/>
        </row>
        <row r="4116">
          <cell r="B4116"/>
          <cell r="C4116"/>
          <cell r="D4116"/>
          <cell r="E4116"/>
          <cell r="F4116"/>
          <cell r="G4116"/>
          <cell r="H4116"/>
          <cell r="I4116"/>
          <cell r="J4116"/>
          <cell r="K4116"/>
        </row>
        <row r="4117">
          <cell r="B4117"/>
          <cell r="C4117"/>
          <cell r="D4117"/>
          <cell r="E4117"/>
          <cell r="F4117"/>
          <cell r="G4117"/>
          <cell r="H4117"/>
          <cell r="I4117"/>
          <cell r="J4117"/>
          <cell r="K4117"/>
        </row>
        <row r="4118">
          <cell r="B4118"/>
          <cell r="C4118"/>
          <cell r="D4118"/>
          <cell r="E4118"/>
          <cell r="F4118"/>
          <cell r="G4118"/>
          <cell r="H4118"/>
          <cell r="I4118"/>
          <cell r="J4118"/>
          <cell r="K4118"/>
        </row>
        <row r="4119">
          <cell r="B4119"/>
          <cell r="C4119"/>
          <cell r="D4119"/>
          <cell r="E4119"/>
          <cell r="F4119"/>
          <cell r="G4119"/>
          <cell r="H4119"/>
          <cell r="I4119"/>
          <cell r="J4119"/>
          <cell r="K4119"/>
        </row>
        <row r="4120">
          <cell r="B4120"/>
          <cell r="C4120"/>
          <cell r="D4120"/>
          <cell r="E4120"/>
          <cell r="F4120"/>
          <cell r="G4120"/>
          <cell r="H4120"/>
          <cell r="I4120"/>
          <cell r="J4120"/>
          <cell r="K4120"/>
        </row>
        <row r="4121">
          <cell r="B4121"/>
          <cell r="C4121"/>
          <cell r="D4121"/>
          <cell r="E4121"/>
          <cell r="F4121"/>
          <cell r="G4121"/>
          <cell r="H4121"/>
          <cell r="I4121"/>
          <cell r="J4121"/>
          <cell r="K4121"/>
        </row>
        <row r="4122">
          <cell r="B4122"/>
          <cell r="C4122"/>
          <cell r="D4122"/>
          <cell r="E4122"/>
          <cell r="F4122"/>
          <cell r="G4122"/>
          <cell r="H4122"/>
          <cell r="I4122"/>
          <cell r="J4122"/>
          <cell r="K4122"/>
        </row>
        <row r="4123">
          <cell r="B4123"/>
          <cell r="C4123"/>
          <cell r="D4123"/>
          <cell r="E4123"/>
          <cell r="F4123"/>
          <cell r="G4123"/>
          <cell r="H4123"/>
          <cell r="I4123"/>
          <cell r="J4123"/>
          <cell r="K4123"/>
        </row>
        <row r="4124">
          <cell r="B4124"/>
          <cell r="C4124"/>
          <cell r="D4124"/>
          <cell r="E4124"/>
          <cell r="F4124"/>
          <cell r="G4124"/>
          <cell r="H4124"/>
          <cell r="I4124"/>
          <cell r="J4124"/>
          <cell r="K4124"/>
        </row>
        <row r="4125">
          <cell r="B4125"/>
          <cell r="C4125"/>
          <cell r="D4125"/>
          <cell r="E4125"/>
          <cell r="F4125"/>
          <cell r="G4125"/>
          <cell r="H4125"/>
          <cell r="I4125"/>
          <cell r="J4125"/>
          <cell r="K4125"/>
        </row>
        <row r="4126">
          <cell r="B4126"/>
          <cell r="C4126"/>
          <cell r="D4126"/>
          <cell r="E4126"/>
          <cell r="F4126"/>
          <cell r="G4126"/>
          <cell r="H4126"/>
          <cell r="I4126"/>
          <cell r="J4126"/>
          <cell r="K4126"/>
        </row>
        <row r="4127">
          <cell r="B4127"/>
          <cell r="C4127"/>
          <cell r="D4127"/>
          <cell r="E4127"/>
          <cell r="F4127"/>
          <cell r="G4127"/>
          <cell r="H4127"/>
          <cell r="I4127"/>
          <cell r="J4127"/>
          <cell r="K4127"/>
        </row>
        <row r="4128">
          <cell r="B4128"/>
          <cell r="C4128"/>
          <cell r="D4128"/>
          <cell r="E4128"/>
          <cell r="F4128"/>
          <cell r="G4128"/>
          <cell r="H4128"/>
          <cell r="I4128"/>
          <cell r="J4128"/>
          <cell r="K4128"/>
        </row>
        <row r="4129">
          <cell r="B4129"/>
          <cell r="C4129"/>
          <cell r="D4129"/>
          <cell r="E4129"/>
          <cell r="F4129"/>
          <cell r="G4129"/>
          <cell r="H4129"/>
          <cell r="I4129"/>
          <cell r="J4129"/>
          <cell r="K4129"/>
        </row>
        <row r="4130">
          <cell r="B4130"/>
          <cell r="C4130"/>
          <cell r="D4130"/>
          <cell r="E4130"/>
          <cell r="F4130"/>
          <cell r="G4130"/>
          <cell r="H4130"/>
          <cell r="I4130"/>
          <cell r="J4130"/>
          <cell r="K4130"/>
        </row>
        <row r="4131">
          <cell r="B4131"/>
          <cell r="C4131"/>
          <cell r="D4131"/>
          <cell r="E4131"/>
          <cell r="F4131"/>
          <cell r="G4131"/>
          <cell r="H4131"/>
          <cell r="I4131"/>
          <cell r="J4131"/>
          <cell r="K4131"/>
        </row>
        <row r="4132">
          <cell r="B4132"/>
          <cell r="C4132"/>
          <cell r="D4132"/>
          <cell r="E4132"/>
          <cell r="F4132"/>
          <cell r="G4132"/>
          <cell r="H4132"/>
          <cell r="I4132"/>
          <cell r="J4132"/>
          <cell r="K4132"/>
        </row>
        <row r="4133">
          <cell r="B4133"/>
          <cell r="C4133"/>
          <cell r="D4133"/>
          <cell r="E4133"/>
          <cell r="F4133"/>
          <cell r="G4133"/>
          <cell r="H4133"/>
          <cell r="I4133"/>
          <cell r="J4133"/>
          <cell r="K4133"/>
        </row>
        <row r="4134">
          <cell r="B4134"/>
          <cell r="C4134"/>
          <cell r="D4134"/>
          <cell r="E4134"/>
          <cell r="F4134"/>
          <cell r="G4134"/>
          <cell r="H4134"/>
          <cell r="I4134"/>
          <cell r="J4134"/>
          <cell r="K4134"/>
        </row>
        <row r="4135">
          <cell r="B4135"/>
          <cell r="C4135"/>
          <cell r="D4135"/>
          <cell r="E4135"/>
          <cell r="F4135"/>
          <cell r="G4135"/>
          <cell r="H4135"/>
          <cell r="I4135"/>
          <cell r="J4135"/>
          <cell r="K4135"/>
        </row>
        <row r="4136">
          <cell r="B4136"/>
          <cell r="C4136"/>
          <cell r="D4136"/>
          <cell r="E4136"/>
          <cell r="F4136"/>
          <cell r="G4136"/>
          <cell r="H4136"/>
          <cell r="I4136"/>
          <cell r="J4136"/>
          <cell r="K4136"/>
        </row>
        <row r="4137">
          <cell r="B4137"/>
          <cell r="C4137"/>
          <cell r="D4137"/>
          <cell r="E4137"/>
          <cell r="F4137"/>
          <cell r="G4137"/>
          <cell r="H4137"/>
          <cell r="I4137"/>
          <cell r="J4137"/>
          <cell r="K4137"/>
        </row>
        <row r="4138">
          <cell r="B4138"/>
          <cell r="C4138"/>
          <cell r="D4138"/>
          <cell r="E4138"/>
          <cell r="F4138"/>
          <cell r="G4138"/>
          <cell r="H4138"/>
          <cell r="I4138"/>
          <cell r="J4138"/>
          <cell r="K4138"/>
        </row>
        <row r="4139">
          <cell r="B4139"/>
          <cell r="C4139"/>
          <cell r="D4139"/>
          <cell r="E4139"/>
          <cell r="F4139"/>
          <cell r="G4139"/>
          <cell r="H4139"/>
          <cell r="I4139"/>
          <cell r="J4139"/>
          <cell r="K4139"/>
        </row>
        <row r="4140">
          <cell r="B4140"/>
          <cell r="C4140"/>
          <cell r="D4140"/>
          <cell r="E4140"/>
          <cell r="F4140"/>
          <cell r="G4140"/>
          <cell r="H4140"/>
          <cell r="I4140"/>
          <cell r="J4140"/>
          <cell r="K4140"/>
        </row>
        <row r="4141">
          <cell r="B4141"/>
          <cell r="C4141"/>
          <cell r="D4141"/>
          <cell r="E4141"/>
          <cell r="F4141"/>
          <cell r="G4141"/>
          <cell r="H4141"/>
          <cell r="I4141"/>
          <cell r="J4141"/>
          <cell r="K4141"/>
        </row>
        <row r="4142">
          <cell r="B4142"/>
          <cell r="C4142"/>
          <cell r="D4142"/>
          <cell r="E4142"/>
          <cell r="F4142"/>
          <cell r="G4142"/>
          <cell r="H4142"/>
          <cell r="I4142"/>
          <cell r="J4142"/>
          <cell r="K4142"/>
        </row>
        <row r="4143">
          <cell r="B4143"/>
          <cell r="C4143"/>
          <cell r="D4143"/>
          <cell r="E4143"/>
          <cell r="F4143"/>
          <cell r="G4143"/>
          <cell r="H4143"/>
          <cell r="I4143"/>
          <cell r="J4143"/>
          <cell r="K4143"/>
        </row>
        <row r="4144">
          <cell r="B4144"/>
          <cell r="C4144"/>
          <cell r="D4144"/>
          <cell r="E4144"/>
          <cell r="F4144"/>
          <cell r="G4144"/>
          <cell r="H4144"/>
          <cell r="I4144"/>
          <cell r="J4144"/>
          <cell r="K4144"/>
        </row>
        <row r="4145">
          <cell r="B4145"/>
          <cell r="C4145"/>
          <cell r="D4145"/>
          <cell r="E4145"/>
          <cell r="F4145"/>
          <cell r="G4145"/>
          <cell r="H4145"/>
          <cell r="I4145"/>
          <cell r="J4145"/>
          <cell r="K4145"/>
        </row>
        <row r="4146">
          <cell r="B4146"/>
          <cell r="C4146"/>
          <cell r="D4146"/>
          <cell r="E4146"/>
          <cell r="F4146"/>
          <cell r="G4146"/>
          <cell r="H4146"/>
          <cell r="I4146"/>
          <cell r="J4146"/>
          <cell r="K4146"/>
        </row>
        <row r="4147">
          <cell r="B4147"/>
          <cell r="C4147"/>
          <cell r="D4147"/>
          <cell r="E4147"/>
          <cell r="F4147"/>
          <cell r="G4147"/>
          <cell r="H4147"/>
          <cell r="I4147"/>
          <cell r="J4147"/>
          <cell r="K4147"/>
        </row>
        <row r="4148">
          <cell r="B4148"/>
          <cell r="C4148"/>
          <cell r="D4148"/>
          <cell r="E4148"/>
          <cell r="F4148"/>
          <cell r="G4148"/>
          <cell r="H4148"/>
          <cell r="I4148"/>
          <cell r="J4148"/>
          <cell r="K4148"/>
        </row>
        <row r="4149">
          <cell r="B4149"/>
          <cell r="C4149"/>
          <cell r="D4149"/>
          <cell r="E4149"/>
          <cell r="F4149"/>
          <cell r="G4149"/>
          <cell r="H4149"/>
          <cell r="I4149"/>
          <cell r="J4149"/>
          <cell r="K4149"/>
        </row>
        <row r="4150">
          <cell r="B4150"/>
          <cell r="C4150"/>
          <cell r="D4150"/>
          <cell r="E4150"/>
          <cell r="F4150"/>
          <cell r="G4150"/>
          <cell r="H4150"/>
          <cell r="I4150"/>
          <cell r="J4150"/>
          <cell r="K4150"/>
        </row>
        <row r="4151">
          <cell r="B4151"/>
          <cell r="C4151"/>
          <cell r="D4151"/>
          <cell r="E4151"/>
          <cell r="F4151"/>
          <cell r="G4151"/>
          <cell r="H4151"/>
          <cell r="I4151"/>
          <cell r="J4151"/>
          <cell r="K4151"/>
        </row>
        <row r="4152">
          <cell r="B4152"/>
          <cell r="C4152"/>
          <cell r="D4152"/>
          <cell r="E4152"/>
          <cell r="F4152"/>
          <cell r="G4152"/>
          <cell r="H4152"/>
          <cell r="I4152"/>
          <cell r="J4152"/>
          <cell r="K4152"/>
        </row>
        <row r="4153">
          <cell r="B4153"/>
          <cell r="C4153"/>
          <cell r="D4153"/>
          <cell r="E4153"/>
          <cell r="F4153"/>
          <cell r="G4153"/>
          <cell r="H4153"/>
          <cell r="I4153"/>
          <cell r="J4153"/>
          <cell r="K4153"/>
        </row>
        <row r="4154">
          <cell r="B4154"/>
          <cell r="C4154"/>
          <cell r="D4154"/>
          <cell r="E4154"/>
          <cell r="F4154"/>
          <cell r="G4154"/>
          <cell r="H4154"/>
          <cell r="I4154"/>
          <cell r="J4154"/>
          <cell r="K4154"/>
        </row>
        <row r="4155">
          <cell r="B4155"/>
          <cell r="C4155"/>
          <cell r="D4155"/>
          <cell r="E4155"/>
          <cell r="F4155"/>
          <cell r="G4155"/>
          <cell r="H4155"/>
          <cell r="I4155"/>
          <cell r="J4155"/>
          <cell r="K4155"/>
        </row>
        <row r="4156">
          <cell r="B4156"/>
          <cell r="C4156"/>
          <cell r="D4156"/>
          <cell r="E4156"/>
          <cell r="F4156"/>
          <cell r="G4156"/>
          <cell r="H4156"/>
          <cell r="I4156"/>
          <cell r="J4156"/>
          <cell r="K4156"/>
        </row>
        <row r="4157">
          <cell r="B4157"/>
          <cell r="C4157"/>
          <cell r="D4157"/>
          <cell r="E4157"/>
          <cell r="F4157"/>
          <cell r="G4157"/>
          <cell r="H4157"/>
          <cell r="I4157"/>
          <cell r="J4157"/>
          <cell r="K4157"/>
        </row>
        <row r="4158">
          <cell r="B4158"/>
          <cell r="C4158"/>
          <cell r="D4158"/>
          <cell r="E4158"/>
          <cell r="F4158"/>
          <cell r="G4158"/>
          <cell r="H4158"/>
          <cell r="I4158"/>
          <cell r="J4158"/>
          <cell r="K4158"/>
        </row>
        <row r="4159">
          <cell r="B4159"/>
          <cell r="C4159"/>
          <cell r="D4159"/>
          <cell r="E4159"/>
          <cell r="F4159"/>
          <cell r="G4159"/>
          <cell r="H4159"/>
          <cell r="I4159"/>
          <cell r="J4159"/>
          <cell r="K4159"/>
        </row>
        <row r="4160">
          <cell r="B4160"/>
          <cell r="C4160"/>
          <cell r="D4160"/>
          <cell r="E4160"/>
          <cell r="F4160"/>
          <cell r="G4160"/>
          <cell r="H4160"/>
          <cell r="I4160"/>
          <cell r="J4160"/>
          <cell r="K4160"/>
        </row>
        <row r="4161">
          <cell r="B4161"/>
          <cell r="C4161"/>
          <cell r="D4161"/>
          <cell r="E4161"/>
          <cell r="F4161"/>
          <cell r="G4161"/>
          <cell r="H4161"/>
          <cell r="I4161"/>
          <cell r="J4161"/>
          <cell r="K4161"/>
        </row>
        <row r="4162">
          <cell r="B4162"/>
          <cell r="C4162"/>
          <cell r="D4162"/>
          <cell r="E4162"/>
          <cell r="F4162"/>
          <cell r="G4162"/>
          <cell r="H4162"/>
          <cell r="I4162"/>
          <cell r="J4162"/>
          <cell r="K4162"/>
        </row>
        <row r="4163">
          <cell r="B4163"/>
          <cell r="C4163"/>
          <cell r="D4163"/>
          <cell r="E4163"/>
          <cell r="F4163"/>
          <cell r="G4163"/>
          <cell r="H4163"/>
          <cell r="I4163"/>
          <cell r="J4163"/>
          <cell r="K4163"/>
        </row>
        <row r="4164">
          <cell r="B4164"/>
          <cell r="C4164"/>
          <cell r="D4164"/>
          <cell r="E4164"/>
          <cell r="F4164"/>
          <cell r="G4164"/>
          <cell r="H4164"/>
          <cell r="I4164"/>
          <cell r="J4164"/>
          <cell r="K4164"/>
        </row>
        <row r="4165">
          <cell r="B4165"/>
          <cell r="C4165"/>
          <cell r="D4165"/>
          <cell r="E4165"/>
          <cell r="F4165"/>
          <cell r="G4165"/>
          <cell r="H4165"/>
          <cell r="I4165"/>
          <cell r="J4165"/>
          <cell r="K4165"/>
        </row>
        <row r="4166">
          <cell r="B4166"/>
          <cell r="C4166"/>
          <cell r="D4166"/>
          <cell r="E4166"/>
          <cell r="F4166"/>
          <cell r="G4166"/>
          <cell r="H4166"/>
          <cell r="I4166"/>
          <cell r="J4166"/>
          <cell r="K4166"/>
        </row>
        <row r="4167">
          <cell r="B4167"/>
          <cell r="C4167"/>
          <cell r="D4167"/>
          <cell r="E4167"/>
          <cell r="F4167"/>
          <cell r="G4167"/>
          <cell r="H4167"/>
          <cell r="I4167"/>
          <cell r="J4167"/>
          <cell r="K4167"/>
        </row>
        <row r="4168">
          <cell r="B4168"/>
          <cell r="C4168"/>
          <cell r="D4168"/>
          <cell r="E4168"/>
          <cell r="F4168"/>
          <cell r="G4168"/>
          <cell r="H4168"/>
          <cell r="I4168"/>
          <cell r="J4168"/>
          <cell r="K4168"/>
        </row>
        <row r="4169">
          <cell r="B4169"/>
          <cell r="C4169"/>
          <cell r="D4169"/>
          <cell r="E4169"/>
          <cell r="F4169"/>
          <cell r="G4169"/>
          <cell r="H4169"/>
          <cell r="I4169"/>
          <cell r="J4169"/>
          <cell r="K4169"/>
        </row>
        <row r="4170">
          <cell r="B4170"/>
          <cell r="C4170"/>
          <cell r="D4170"/>
          <cell r="E4170"/>
          <cell r="F4170"/>
          <cell r="G4170"/>
          <cell r="H4170"/>
          <cell r="I4170"/>
          <cell r="J4170"/>
          <cell r="K4170"/>
        </row>
        <row r="4171">
          <cell r="B4171"/>
          <cell r="C4171"/>
          <cell r="D4171"/>
          <cell r="E4171"/>
          <cell r="F4171"/>
          <cell r="G4171"/>
          <cell r="H4171"/>
          <cell r="I4171"/>
          <cell r="J4171"/>
          <cell r="K4171"/>
        </row>
        <row r="4172">
          <cell r="B4172"/>
          <cell r="C4172"/>
          <cell r="D4172"/>
          <cell r="E4172"/>
          <cell r="F4172"/>
          <cell r="G4172"/>
          <cell r="H4172"/>
          <cell r="I4172"/>
          <cell r="J4172"/>
          <cell r="K4172"/>
        </row>
        <row r="4173">
          <cell r="B4173"/>
          <cell r="C4173"/>
          <cell r="D4173"/>
          <cell r="E4173"/>
          <cell r="F4173"/>
          <cell r="G4173"/>
          <cell r="H4173"/>
          <cell r="I4173"/>
          <cell r="J4173"/>
          <cell r="K4173"/>
        </row>
        <row r="4174">
          <cell r="B4174"/>
          <cell r="C4174"/>
          <cell r="D4174"/>
          <cell r="E4174"/>
          <cell r="F4174"/>
          <cell r="G4174"/>
          <cell r="H4174"/>
          <cell r="I4174"/>
          <cell r="J4174"/>
          <cell r="K4174"/>
        </row>
        <row r="4175">
          <cell r="B4175"/>
          <cell r="C4175"/>
          <cell r="D4175"/>
          <cell r="E4175"/>
          <cell r="F4175"/>
          <cell r="G4175"/>
          <cell r="H4175"/>
          <cell r="I4175"/>
          <cell r="J4175"/>
          <cell r="K4175"/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ภดส 1-7"/>
      <sheetName val="รายชื่อเจ้าของ"/>
      <sheetName val="จดหมาย"/>
    </sheetNames>
    <sheetDataSet>
      <sheetData sheetId="0"/>
      <sheetData sheetId="1"/>
      <sheetData sheetId="2">
        <row r="1">
          <cell r="B1" t="str">
            <v>ลำดับ</v>
          </cell>
          <cell r="C1" t="str">
            <v>ชื่อ-สกุล</v>
          </cell>
          <cell r="D1" t="str">
            <v>เลขที่</v>
          </cell>
          <cell r="E1" t="str">
            <v>หมู่</v>
          </cell>
          <cell r="F1" t="str">
            <v>ซอย</v>
          </cell>
          <cell r="G1" t="str">
            <v>ถนน</v>
          </cell>
          <cell r="H1" t="str">
            <v>ตำบล</v>
          </cell>
          <cell r="I1" t="str">
            <v>อำเภอ</v>
          </cell>
          <cell r="J1" t="str">
            <v>จังหวัด</v>
          </cell>
          <cell r="K1" t="str">
            <v>รหัสไปรษณีย์</v>
          </cell>
        </row>
        <row r="2">
          <cell r="B2">
            <v>1</v>
          </cell>
          <cell r="C2" t="str">
            <v>นายจิรศักดิ์  สวัสดิสาร</v>
          </cell>
          <cell r="D2">
            <v>418</v>
          </cell>
          <cell r="E2">
            <v>1</v>
          </cell>
          <cell r="F2"/>
          <cell r="G2"/>
          <cell r="H2" t="str">
            <v>ไสหร้า</v>
          </cell>
          <cell r="I2" t="str">
            <v>ฉวาง</v>
          </cell>
          <cell r="J2" t="str">
            <v>นครศรีธรรราช</v>
          </cell>
          <cell r="K2">
            <v>80150</v>
          </cell>
        </row>
        <row r="3">
          <cell r="B3">
            <v>2</v>
          </cell>
          <cell r="C3" t="str">
            <v>นางรุ่งฤดี  แก้วแสน</v>
          </cell>
          <cell r="D3">
            <v>336</v>
          </cell>
          <cell r="E3">
            <v>1</v>
          </cell>
          <cell r="F3"/>
          <cell r="G3"/>
          <cell r="H3" t="str">
            <v>ไสหร้า</v>
          </cell>
          <cell r="I3" t="str">
            <v>ฉวาง</v>
          </cell>
          <cell r="J3" t="str">
            <v>นครศรีธรรราช</v>
          </cell>
          <cell r="K3">
            <v>80150</v>
          </cell>
        </row>
        <row r="4">
          <cell r="B4">
            <v>3</v>
          </cell>
          <cell r="C4"/>
          <cell r="D4">
            <v>336</v>
          </cell>
          <cell r="E4">
            <v>1</v>
          </cell>
          <cell r="F4"/>
          <cell r="G4"/>
          <cell r="H4"/>
          <cell r="I4"/>
          <cell r="J4"/>
          <cell r="K4">
            <v>80150</v>
          </cell>
        </row>
        <row r="5">
          <cell r="B5">
            <v>4</v>
          </cell>
          <cell r="C5" t="str">
            <v>นางราตรี  มณีเจริญ</v>
          </cell>
          <cell r="D5">
            <v>224</v>
          </cell>
          <cell r="E5">
            <v>1</v>
          </cell>
          <cell r="F5"/>
          <cell r="G5"/>
          <cell r="H5" t="str">
            <v>ไสหร้า</v>
          </cell>
          <cell r="I5" t="str">
            <v>ฉวาง</v>
          </cell>
          <cell r="J5" t="str">
            <v>นครศรีธรรราช</v>
          </cell>
          <cell r="K5">
            <v>80150</v>
          </cell>
        </row>
        <row r="6">
          <cell r="B6">
            <v>5</v>
          </cell>
          <cell r="C6" t="str">
            <v>นางนิตยธิดา  บุรงค์</v>
          </cell>
          <cell r="D6">
            <v>339</v>
          </cell>
          <cell r="E6">
            <v>1</v>
          </cell>
          <cell r="F6"/>
          <cell r="G6"/>
          <cell r="H6" t="str">
            <v>ไสหร้า</v>
          </cell>
          <cell r="I6" t="str">
            <v>ฉวาง</v>
          </cell>
          <cell r="J6" t="str">
            <v>นครศรีธรรราช</v>
          </cell>
          <cell r="K6">
            <v>80150</v>
          </cell>
        </row>
        <row r="7">
          <cell r="B7">
            <v>6</v>
          </cell>
          <cell r="C7" t="str">
            <v>นางสาวนารีกานต์  ทับเกตุ</v>
          </cell>
          <cell r="D7">
            <v>372</v>
          </cell>
          <cell r="E7">
            <v>1</v>
          </cell>
          <cell r="F7"/>
          <cell r="G7"/>
          <cell r="H7" t="str">
            <v>ไสหร้า</v>
          </cell>
          <cell r="I7" t="str">
            <v>ฉวาง</v>
          </cell>
          <cell r="J7" t="str">
            <v>นครศรีธรรราช</v>
          </cell>
          <cell r="K7">
            <v>80150</v>
          </cell>
        </row>
        <row r="8">
          <cell r="B8">
            <v>7</v>
          </cell>
          <cell r="C8" t="str">
            <v>นายธารา  อินทร์สังข์</v>
          </cell>
          <cell r="D8">
            <v>9</v>
          </cell>
          <cell r="E8">
            <v>1</v>
          </cell>
          <cell r="F8"/>
          <cell r="G8"/>
          <cell r="H8" t="str">
            <v>ไสหร้า</v>
          </cell>
          <cell r="I8" t="str">
            <v>ฉวาง</v>
          </cell>
          <cell r="J8" t="str">
            <v>นครศรีธรรราช</v>
          </cell>
          <cell r="K8">
            <v>80150</v>
          </cell>
        </row>
        <row r="9">
          <cell r="B9">
            <v>8</v>
          </cell>
          <cell r="C9" t="str">
            <v>นางกัลยา  อ่อนรัตน์</v>
          </cell>
          <cell r="D9">
            <v>222</v>
          </cell>
          <cell r="E9">
            <v>1</v>
          </cell>
          <cell r="F9"/>
          <cell r="G9"/>
          <cell r="H9" t="str">
            <v>ไสหร้า</v>
          </cell>
          <cell r="I9" t="str">
            <v>ฉวาง</v>
          </cell>
          <cell r="J9" t="str">
            <v>นครศรีธรรราช</v>
          </cell>
          <cell r="K9">
            <v>80150</v>
          </cell>
        </row>
        <row r="10">
          <cell r="B10">
            <v>9</v>
          </cell>
          <cell r="C10" t="str">
            <v>นางอรวรรณ  จินา</v>
          </cell>
          <cell r="D10">
            <v>234</v>
          </cell>
          <cell r="E10">
            <v>1</v>
          </cell>
          <cell r="F10"/>
          <cell r="G10"/>
          <cell r="H10" t="str">
            <v>ไสหร้า</v>
          </cell>
          <cell r="I10" t="str">
            <v>ฉวาง</v>
          </cell>
          <cell r="J10" t="str">
            <v>นครศรีธรรราช</v>
          </cell>
          <cell r="K10">
            <v>80150</v>
          </cell>
        </row>
        <row r="11">
          <cell r="B11">
            <v>10</v>
          </cell>
          <cell r="C11" t="str">
            <v>นางภูรี  หยาง</v>
          </cell>
          <cell r="D11">
            <v>347</v>
          </cell>
          <cell r="E11">
            <v>1</v>
          </cell>
          <cell r="F11"/>
          <cell r="G11"/>
          <cell r="H11" t="str">
            <v>ไสหร้า</v>
          </cell>
          <cell r="I11" t="str">
            <v>ฉวาง</v>
          </cell>
          <cell r="J11" t="str">
            <v>นครศรีธรรราช</v>
          </cell>
          <cell r="K11">
            <v>80150</v>
          </cell>
        </row>
        <row r="12">
          <cell r="B12">
            <v>11</v>
          </cell>
          <cell r="C12" t="str">
            <v>นางปรีดา  แสงทอง</v>
          </cell>
          <cell r="D12">
            <v>150</v>
          </cell>
          <cell r="E12">
            <v>1</v>
          </cell>
          <cell r="F12"/>
          <cell r="G12"/>
          <cell r="H12" t="str">
            <v>ไสหร้า</v>
          </cell>
          <cell r="I12" t="str">
            <v>ฉวาง</v>
          </cell>
          <cell r="J12" t="str">
            <v>นครศรีธรรราช</v>
          </cell>
          <cell r="K12">
            <v>80150</v>
          </cell>
        </row>
        <row r="13">
          <cell r="B13">
            <v>12</v>
          </cell>
          <cell r="C13" t="str">
            <v>นายศุภฤกษ  ปรีชา</v>
          </cell>
          <cell r="D13">
            <v>213</v>
          </cell>
          <cell r="E13">
            <v>1</v>
          </cell>
          <cell r="F13"/>
          <cell r="G13"/>
          <cell r="H13" t="str">
            <v>ไสหร้า</v>
          </cell>
          <cell r="I13" t="str">
            <v>ฉวาง</v>
          </cell>
          <cell r="J13" t="str">
            <v>นครศรีธรรราช</v>
          </cell>
          <cell r="K13">
            <v>80150</v>
          </cell>
        </row>
        <row r="14">
          <cell r="B14">
            <v>13</v>
          </cell>
          <cell r="C14" t="str">
            <v>นายประสิทธิ์  แช่เซียว</v>
          </cell>
          <cell r="D14">
            <v>112</v>
          </cell>
          <cell r="E14">
            <v>1</v>
          </cell>
          <cell r="F14"/>
          <cell r="G14"/>
          <cell r="H14" t="str">
            <v>ไสหร้า</v>
          </cell>
          <cell r="I14" t="str">
            <v>ฉวาง</v>
          </cell>
          <cell r="J14" t="str">
            <v>นครศรีธรรราช</v>
          </cell>
          <cell r="K14">
            <v>80150</v>
          </cell>
        </row>
        <row r="15">
          <cell r="B15">
            <v>14</v>
          </cell>
          <cell r="C15" t="str">
            <v>นายสรรเพ็ชญ์  บุรงค์</v>
          </cell>
          <cell r="D15">
            <v>195</v>
          </cell>
          <cell r="E15">
            <v>1</v>
          </cell>
          <cell r="F15"/>
          <cell r="G15"/>
          <cell r="H15" t="str">
            <v>ไสหร้า</v>
          </cell>
          <cell r="I15" t="str">
            <v>ฉวาง</v>
          </cell>
          <cell r="J15" t="str">
            <v>นครศรีธรรราช</v>
          </cell>
          <cell r="K15">
            <v>80150</v>
          </cell>
        </row>
        <row r="16">
          <cell r="B16">
            <v>15</v>
          </cell>
          <cell r="C16" t="str">
            <v>นางสุภา  จะรา</v>
          </cell>
          <cell r="D16">
            <v>193</v>
          </cell>
          <cell r="E16">
            <v>2</v>
          </cell>
          <cell r="F16"/>
          <cell r="G16"/>
          <cell r="H16" t="str">
            <v>ไสหร้า</v>
          </cell>
          <cell r="I16" t="str">
            <v>ฉวาง</v>
          </cell>
          <cell r="J16" t="str">
            <v>นครศรีธรรราช</v>
          </cell>
          <cell r="K16">
            <v>80150</v>
          </cell>
        </row>
        <row r="17">
          <cell r="B17">
            <v>16</v>
          </cell>
          <cell r="C17" t="str">
            <v>นางรังษิยา  ไม้เรียง</v>
          </cell>
          <cell r="D17" t="str">
            <v>(199/1-14)</v>
          </cell>
          <cell r="E17">
            <v>2</v>
          </cell>
          <cell r="F17"/>
          <cell r="G17"/>
          <cell r="H17" t="str">
            <v>ต.ไสหร้า</v>
          </cell>
          <cell r="I17" t="str">
            <v>ฉวาง</v>
          </cell>
          <cell r="J17" t="str">
            <v>นครศรีธรรราช</v>
          </cell>
          <cell r="K17">
            <v>80150</v>
          </cell>
        </row>
        <row r="18">
          <cell r="B18">
            <v>17</v>
          </cell>
          <cell r="C18" t="str">
            <v>นายยุดล  จินาราช</v>
          </cell>
          <cell r="D18">
            <v>41</v>
          </cell>
          <cell r="E18">
            <v>2</v>
          </cell>
          <cell r="F18"/>
          <cell r="G18"/>
          <cell r="H18" t="str">
            <v>ไสหร้า</v>
          </cell>
          <cell r="I18" t="str">
            <v>ฉวาง</v>
          </cell>
          <cell r="J18" t="str">
            <v>นครศรีธรรราช</v>
          </cell>
          <cell r="K18">
            <v>80150</v>
          </cell>
        </row>
        <row r="19">
          <cell r="B19">
            <v>18</v>
          </cell>
          <cell r="C19" t="str">
            <v>นางนงเยาว์  ภักดีบุญ</v>
          </cell>
          <cell r="D19" t="str">
            <v>53/1</v>
          </cell>
          <cell r="E19">
            <v>2</v>
          </cell>
          <cell r="F19"/>
          <cell r="G19"/>
          <cell r="H19" t="str">
            <v>ไสหร้า</v>
          </cell>
          <cell r="I19" t="str">
            <v>ฉวาง</v>
          </cell>
          <cell r="J19" t="str">
            <v>นครศรีธรรราช</v>
          </cell>
          <cell r="K19">
            <v>80150</v>
          </cell>
        </row>
        <row r="20">
          <cell r="B20">
            <v>19</v>
          </cell>
          <cell r="C20" t="str">
            <v>นางละวิ  กรายแก้ว</v>
          </cell>
          <cell r="D20" t="str">
            <v>203-203/1-4</v>
          </cell>
          <cell r="E20">
            <v>2</v>
          </cell>
          <cell r="F20"/>
          <cell r="G20"/>
          <cell r="H20" t="str">
            <v>ไสหร้า</v>
          </cell>
          <cell r="I20" t="str">
            <v>ฉวาง</v>
          </cell>
          <cell r="J20" t="str">
            <v>นครศรีธรรราช</v>
          </cell>
          <cell r="K20">
            <v>80150</v>
          </cell>
        </row>
        <row r="21">
          <cell r="B21">
            <v>20</v>
          </cell>
          <cell r="C21" t="str">
            <v>นายธนากร  สุดใจ</v>
          </cell>
          <cell r="D21">
            <v>60</v>
          </cell>
          <cell r="E21">
            <v>2</v>
          </cell>
          <cell r="F21"/>
          <cell r="G21"/>
          <cell r="H21" t="str">
            <v>ไสหร้า</v>
          </cell>
          <cell r="I21" t="str">
            <v>ฉวาง</v>
          </cell>
          <cell r="J21" t="str">
            <v>นครศรีธรรราช</v>
          </cell>
          <cell r="K21">
            <v>80150</v>
          </cell>
        </row>
        <row r="22">
          <cell r="B22">
            <v>21</v>
          </cell>
          <cell r="C22" t="str">
            <v>นายไสยพินท์  จินา</v>
          </cell>
          <cell r="D22">
            <v>139</v>
          </cell>
          <cell r="E22">
            <v>2</v>
          </cell>
          <cell r="F22"/>
          <cell r="G22"/>
          <cell r="H22" t="str">
            <v>ไสหร้า</v>
          </cell>
          <cell r="I22" t="str">
            <v>ฉวาง</v>
          </cell>
          <cell r="J22" t="str">
            <v>นครศรีธรรราช</v>
          </cell>
          <cell r="K22">
            <v>80150</v>
          </cell>
        </row>
        <row r="23">
          <cell r="B23">
            <v>22</v>
          </cell>
          <cell r="C23" t="str">
            <v>นายปฏิพล  มีเงิน</v>
          </cell>
          <cell r="D23">
            <v>142</v>
          </cell>
          <cell r="E23">
            <v>2</v>
          </cell>
          <cell r="F23"/>
          <cell r="G23"/>
          <cell r="H23" t="str">
            <v>ไสหร้า</v>
          </cell>
          <cell r="I23" t="str">
            <v>ฉวาง</v>
          </cell>
          <cell r="J23" t="str">
            <v>นครศรีธรรราช</v>
          </cell>
          <cell r="K23">
            <v>80150</v>
          </cell>
        </row>
        <row r="24">
          <cell r="B24">
            <v>23</v>
          </cell>
          <cell r="C24" t="str">
            <v>นางวิไล  รัตนากร</v>
          </cell>
          <cell r="D24" t="str">
            <v>54/1</v>
          </cell>
          <cell r="E24">
            <v>2</v>
          </cell>
          <cell r="F24"/>
          <cell r="G24"/>
          <cell r="H24" t="str">
            <v>ไสหร้า</v>
          </cell>
          <cell r="I24" t="str">
            <v>ฉวาง</v>
          </cell>
          <cell r="J24" t="str">
            <v>นครศรีธรรราช</v>
          </cell>
          <cell r="K24">
            <v>80150</v>
          </cell>
        </row>
        <row r="25">
          <cell r="B25">
            <v>24</v>
          </cell>
          <cell r="C25" t="str">
            <v>นายเจริญ  รักษายศ</v>
          </cell>
          <cell r="D25">
            <v>144</v>
          </cell>
          <cell r="E25">
            <v>2</v>
          </cell>
          <cell r="F25"/>
          <cell r="G25"/>
          <cell r="H25" t="str">
            <v>ไสหร้า</v>
          </cell>
          <cell r="I25" t="str">
            <v>ฉวาง</v>
          </cell>
          <cell r="J25" t="str">
            <v>นครศรีธรรราช</v>
          </cell>
          <cell r="K25">
            <v>80150</v>
          </cell>
        </row>
        <row r="26">
          <cell r="B26">
            <v>25</v>
          </cell>
          <cell r="C26" t="str">
            <v>นายสมชาย  ทองจิตร</v>
          </cell>
          <cell r="D26">
            <v>4</v>
          </cell>
          <cell r="E26">
            <v>2</v>
          </cell>
          <cell r="F26"/>
          <cell r="G26"/>
          <cell r="H26" t="str">
            <v>ไสหร้า</v>
          </cell>
          <cell r="I26" t="str">
            <v>ฉวาง</v>
          </cell>
          <cell r="J26" t="str">
            <v>นครศรีธรรราช</v>
          </cell>
          <cell r="K26">
            <v>80150</v>
          </cell>
        </row>
        <row r="27">
          <cell r="B27">
            <v>26</v>
          </cell>
          <cell r="C27" t="str">
            <v xml:space="preserve">หจก.หจก.นิริยะนันท์  </v>
          </cell>
          <cell r="D27">
            <v>267</v>
          </cell>
          <cell r="E27">
            <v>6</v>
          </cell>
          <cell r="F27"/>
          <cell r="G27"/>
          <cell r="H27" t="str">
            <v>ไสหร้า</v>
          </cell>
          <cell r="I27" t="str">
            <v>ฉวาง</v>
          </cell>
          <cell r="J27" t="str">
            <v>นครศรีธรรราช</v>
          </cell>
          <cell r="K27">
            <v>80150</v>
          </cell>
        </row>
        <row r="28">
          <cell r="B28">
            <v>27</v>
          </cell>
          <cell r="C28" t="str">
            <v xml:space="preserve">ไม่พบเจ้าของ  </v>
          </cell>
          <cell r="D28" t="str">
            <v>61/4</v>
          </cell>
          <cell r="E28">
            <v>2</v>
          </cell>
          <cell r="F28"/>
          <cell r="G28"/>
          <cell r="H28" t="str">
            <v>ไสหร้า</v>
          </cell>
          <cell r="I28" t="str">
            <v>ฉวาง</v>
          </cell>
          <cell r="J28" t="str">
            <v>นครศรีธรรราช</v>
          </cell>
          <cell r="K28">
            <v>80150</v>
          </cell>
        </row>
        <row r="29">
          <cell r="B29">
            <v>28</v>
          </cell>
          <cell r="C29" t="str">
            <v>นายธีระวุฒิ  บัวบาน</v>
          </cell>
          <cell r="D29">
            <v>146</v>
          </cell>
          <cell r="E29">
            <v>3</v>
          </cell>
          <cell r="F29"/>
          <cell r="G29"/>
          <cell r="H29" t="str">
            <v>ไสหร้า</v>
          </cell>
          <cell r="I29" t="str">
            <v>ฉวาง</v>
          </cell>
          <cell r="J29" t="str">
            <v>นครศรีธรรราช</v>
          </cell>
          <cell r="K29">
            <v>80150</v>
          </cell>
        </row>
        <row r="30">
          <cell r="B30">
            <v>29</v>
          </cell>
          <cell r="C30" t="str">
            <v>นางภักดี  พิทักษ์วงศ์</v>
          </cell>
          <cell r="D30">
            <v>296</v>
          </cell>
          <cell r="E30">
            <v>6</v>
          </cell>
          <cell r="F30"/>
          <cell r="G30"/>
          <cell r="H30" t="str">
            <v>ไสหร้า</v>
          </cell>
          <cell r="I30" t="str">
            <v>ฉวาง</v>
          </cell>
          <cell r="J30" t="str">
            <v>นครศรีธรรราช</v>
          </cell>
          <cell r="K30">
            <v>80150</v>
          </cell>
        </row>
        <row r="31">
          <cell r="B31">
            <v>30</v>
          </cell>
          <cell r="C31" t="str">
            <v>นางรพีพรรณ  ราชบุรี</v>
          </cell>
          <cell r="D31">
            <v>51</v>
          </cell>
          <cell r="E31">
            <v>6</v>
          </cell>
          <cell r="F31"/>
          <cell r="G31"/>
          <cell r="H31" t="str">
            <v>ไสหร้า</v>
          </cell>
          <cell r="I31" t="str">
            <v>ฉวาง</v>
          </cell>
          <cell r="J31" t="str">
            <v>นครศรีธรรราช</v>
          </cell>
          <cell r="K31">
            <v>80150</v>
          </cell>
        </row>
        <row r="32">
          <cell r="B32">
            <v>31</v>
          </cell>
          <cell r="C32" t="str">
            <v>นายชาญฤทธิ์  หวานสนิท</v>
          </cell>
          <cell r="D32" t="str">
            <v>28/3</v>
          </cell>
          <cell r="E32">
            <v>6</v>
          </cell>
          <cell r="F32"/>
          <cell r="G32"/>
          <cell r="H32" t="str">
            <v>ไสหร้า</v>
          </cell>
          <cell r="I32" t="str">
            <v>ฉวาง</v>
          </cell>
          <cell r="J32" t="str">
            <v>นครศรีธรรราช</v>
          </cell>
          <cell r="K32">
            <v>80150</v>
          </cell>
        </row>
        <row r="33">
          <cell r="B33">
            <v>32</v>
          </cell>
          <cell r="C33" t="str">
            <v>นางอุไร  บัวทอง</v>
          </cell>
          <cell r="D33">
            <v>45</v>
          </cell>
          <cell r="E33">
            <v>6</v>
          </cell>
          <cell r="F33"/>
          <cell r="G33"/>
          <cell r="H33" t="str">
            <v>ไสหร้า</v>
          </cell>
          <cell r="I33" t="str">
            <v>ฉวาง</v>
          </cell>
          <cell r="J33" t="str">
            <v>นครศรีธรรราช</v>
          </cell>
          <cell r="K33">
            <v>80150</v>
          </cell>
        </row>
        <row r="34">
          <cell r="B34">
            <v>33</v>
          </cell>
          <cell r="C34" t="str">
            <v>น.ส.จันทิมา  พิทักษ์วงศ์</v>
          </cell>
          <cell r="D34">
            <v>304</v>
          </cell>
          <cell r="E34">
            <v>6</v>
          </cell>
          <cell r="F34"/>
          <cell r="G34"/>
          <cell r="H34" t="str">
            <v>ไสหร้า</v>
          </cell>
          <cell r="I34" t="str">
            <v>ฉวาง</v>
          </cell>
          <cell r="J34" t="str">
            <v>นครศรีธรรราช</v>
          </cell>
          <cell r="K34">
            <v>80150</v>
          </cell>
        </row>
        <row r="35">
          <cell r="B35">
            <v>34</v>
          </cell>
          <cell r="C35" t="str">
            <v>นางอมรรัตน์  พรหมมณี</v>
          </cell>
          <cell r="D35">
            <v>13</v>
          </cell>
          <cell r="E35">
            <v>6</v>
          </cell>
          <cell r="F35"/>
          <cell r="G35"/>
          <cell r="H35" t="str">
            <v>ไสหร้า</v>
          </cell>
          <cell r="I35" t="str">
            <v>ฉวาง</v>
          </cell>
          <cell r="J35" t="str">
            <v>นครศรีธรรราช</v>
          </cell>
          <cell r="K35">
            <v>80150</v>
          </cell>
        </row>
        <row r="36">
          <cell r="B36">
            <v>35</v>
          </cell>
          <cell r="C36" t="str">
            <v>นางประนอม  ราชบุรี</v>
          </cell>
          <cell r="D36">
            <v>261</v>
          </cell>
          <cell r="E36">
            <v>6</v>
          </cell>
          <cell r="F36"/>
          <cell r="G36"/>
          <cell r="H36" t="str">
            <v>ไสหร้า</v>
          </cell>
          <cell r="I36" t="str">
            <v>ฉวาง</v>
          </cell>
          <cell r="J36" t="str">
            <v>นครศรีธรรราช</v>
          </cell>
          <cell r="K36">
            <v>80150</v>
          </cell>
        </row>
        <row r="37">
          <cell r="B37">
            <v>36</v>
          </cell>
          <cell r="C37" t="str">
            <v>น.ส.ชกามาส  ศรีนวลดี</v>
          </cell>
          <cell r="D37" t="str">
            <v>4/1,2</v>
          </cell>
          <cell r="E37">
            <v>6</v>
          </cell>
          <cell r="F37"/>
          <cell r="G37"/>
          <cell r="H37" t="str">
            <v>ไสหร้า</v>
          </cell>
          <cell r="I37" t="str">
            <v>ฉวาง</v>
          </cell>
          <cell r="J37" t="str">
            <v>นครศรีธรรราช</v>
          </cell>
          <cell r="K37">
            <v>80150</v>
          </cell>
        </row>
        <row r="38">
          <cell r="B38">
            <v>37</v>
          </cell>
          <cell r="C38" t="str">
            <v>นายนิสิต  ศรีนวลดี</v>
          </cell>
          <cell r="D38" t="str">
            <v>4/3,4</v>
          </cell>
          <cell r="E38">
            <v>6</v>
          </cell>
          <cell r="F38"/>
          <cell r="G38"/>
          <cell r="H38" t="str">
            <v>ไสหร้า</v>
          </cell>
          <cell r="I38" t="str">
            <v>ฉวาง</v>
          </cell>
          <cell r="J38" t="str">
            <v>นครศรีธรรราช</v>
          </cell>
          <cell r="K38">
            <v>80150</v>
          </cell>
        </row>
        <row r="39">
          <cell r="B39">
            <v>38</v>
          </cell>
          <cell r="C39" t="str">
            <v>นางอรทัย  ศรีนวลดี</v>
          </cell>
          <cell r="D39" t="str">
            <v>4/5,6,7</v>
          </cell>
          <cell r="E39">
            <v>6</v>
          </cell>
          <cell r="F39"/>
          <cell r="G39"/>
          <cell r="H39" t="str">
            <v>ไสหร้า</v>
          </cell>
          <cell r="I39" t="str">
            <v>ฉวาง</v>
          </cell>
          <cell r="J39" t="str">
            <v>นครศรีธรรราช</v>
          </cell>
          <cell r="K39">
            <v>80150</v>
          </cell>
        </row>
        <row r="40">
          <cell r="B40">
            <v>39</v>
          </cell>
          <cell r="C40" t="str">
            <v xml:space="preserve">การไฟฟ้าฉวาง  </v>
          </cell>
          <cell r="D40">
            <v>266</v>
          </cell>
          <cell r="E40">
            <v>6</v>
          </cell>
          <cell r="F40"/>
          <cell r="G40"/>
          <cell r="H40" t="str">
            <v>ไสหร้า</v>
          </cell>
          <cell r="I40" t="str">
            <v>ฉวาง</v>
          </cell>
          <cell r="J40" t="str">
            <v>นครศรีธรรราช</v>
          </cell>
          <cell r="K40">
            <v>80150</v>
          </cell>
        </row>
        <row r="41">
          <cell r="B41">
            <v>40</v>
          </cell>
          <cell r="C41" t="str">
            <v>นางปรีดา  ปรีชา</v>
          </cell>
          <cell r="D41" t="str">
            <v>69/2</v>
          </cell>
          <cell r="E41">
            <v>6</v>
          </cell>
          <cell r="F41"/>
          <cell r="G41"/>
          <cell r="H41" t="str">
            <v>ไสหร้า</v>
          </cell>
          <cell r="I41" t="str">
            <v>ฉวาง</v>
          </cell>
          <cell r="J41" t="str">
            <v>นครศรีธรรราช</v>
          </cell>
          <cell r="K41">
            <v>80150</v>
          </cell>
        </row>
        <row r="42">
          <cell r="B42">
            <v>41</v>
          </cell>
          <cell r="C42" t="str">
            <v>น.ส.จีรจิตต์  นุกิจรังสรรค์</v>
          </cell>
          <cell r="D42" t="str">
            <v>302,302/1</v>
          </cell>
          <cell r="E42">
            <v>6</v>
          </cell>
          <cell r="F42"/>
          <cell r="G42"/>
          <cell r="H42" t="str">
            <v>ต.ไสหร้า</v>
          </cell>
          <cell r="I42" t="str">
            <v>อ.ฉวาง</v>
          </cell>
          <cell r="J42" t="str">
            <v>จ.นครศรีธรรราช</v>
          </cell>
          <cell r="K42">
            <v>80150</v>
          </cell>
        </row>
        <row r="43">
          <cell r="B43">
            <v>42</v>
          </cell>
          <cell r="C43" t="str">
            <v>นางประภัสสร  ขาว</v>
          </cell>
          <cell r="D43">
            <v>279</v>
          </cell>
          <cell r="E43">
            <v>6</v>
          </cell>
          <cell r="F43"/>
          <cell r="G43"/>
          <cell r="H43" t="str">
            <v>ไสหร้า</v>
          </cell>
          <cell r="I43" t="str">
            <v>ฉวาง</v>
          </cell>
          <cell r="J43" t="str">
            <v>นครศรีธรรราช</v>
          </cell>
          <cell r="K43">
            <v>80150</v>
          </cell>
        </row>
        <row r="44">
          <cell r="B44">
            <v>43</v>
          </cell>
          <cell r="C44" t="str">
            <v>น.ส.วัชรีย์  พิทักษ์วงศ์</v>
          </cell>
          <cell r="D44" t="str">
            <v>26/1</v>
          </cell>
          <cell r="E44">
            <v>6</v>
          </cell>
          <cell r="F44"/>
          <cell r="G44"/>
          <cell r="H44" t="str">
            <v>ไสหร้า</v>
          </cell>
          <cell r="I44" t="str">
            <v>ฉวาง</v>
          </cell>
          <cell r="J44" t="str">
            <v>นครศรีธรรราช</v>
          </cell>
          <cell r="K44">
            <v>80150</v>
          </cell>
        </row>
        <row r="45">
          <cell r="B45">
            <v>44</v>
          </cell>
          <cell r="C45" t="str">
            <v>นายสุรัตน์  ทองปรีชา</v>
          </cell>
          <cell r="D45">
            <v>298</v>
          </cell>
          <cell r="E45">
            <v>6</v>
          </cell>
          <cell r="F45"/>
          <cell r="G45"/>
          <cell r="H45" t="str">
            <v>ไสหร้า</v>
          </cell>
          <cell r="I45" t="str">
            <v>ฉวาง</v>
          </cell>
          <cell r="J45" t="str">
            <v>นครศรีธรรราช</v>
          </cell>
          <cell r="K45">
            <v>80150</v>
          </cell>
        </row>
        <row r="46">
          <cell r="B46">
            <v>45</v>
          </cell>
          <cell r="C46" t="str">
            <v>นางอรอุมา  ไกรสิทธิ์</v>
          </cell>
          <cell r="D46">
            <v>178</v>
          </cell>
          <cell r="E46">
            <v>6</v>
          </cell>
          <cell r="F46"/>
          <cell r="G46"/>
          <cell r="H46" t="str">
            <v>ไสหร้า</v>
          </cell>
          <cell r="I46" t="str">
            <v>ฉวาง</v>
          </cell>
          <cell r="J46" t="str">
            <v>นครศรีธรรราช</v>
          </cell>
          <cell r="K46">
            <v>80150</v>
          </cell>
        </row>
        <row r="47">
          <cell r="B47">
            <v>46</v>
          </cell>
          <cell r="C47" t="str">
            <v>น.ส.ธิชากร  แก้วทอง</v>
          </cell>
          <cell r="D47" t="str">
            <v>14/5</v>
          </cell>
          <cell r="E47">
            <v>6</v>
          </cell>
          <cell r="F47"/>
          <cell r="G47"/>
          <cell r="H47" t="str">
            <v>ไสหร้า</v>
          </cell>
          <cell r="I47" t="str">
            <v>ฉวาง</v>
          </cell>
          <cell r="J47" t="str">
            <v>นครศรีธรรราช</v>
          </cell>
          <cell r="K47">
            <v>80150</v>
          </cell>
        </row>
        <row r="48">
          <cell r="B48">
            <v>47</v>
          </cell>
          <cell r="C48" t="str">
            <v>นางอุทัยวรรณ์  หนูนิล</v>
          </cell>
          <cell r="D48">
            <v>1</v>
          </cell>
          <cell r="E48">
            <v>6</v>
          </cell>
          <cell r="F48"/>
          <cell r="G48"/>
          <cell r="H48" t="str">
            <v>ไสหร้า</v>
          </cell>
          <cell r="I48" t="str">
            <v>ฉวาง</v>
          </cell>
          <cell r="J48" t="str">
            <v>นครศรีธรรราช</v>
          </cell>
          <cell r="K48">
            <v>80150</v>
          </cell>
        </row>
        <row r="49">
          <cell r="B49">
            <v>48</v>
          </cell>
          <cell r="C49" t="str">
            <v>นายอัครเดช  แก้ววิเชียร</v>
          </cell>
          <cell r="D49" t="str">
            <v>281/6,7</v>
          </cell>
          <cell r="E49">
            <v>6</v>
          </cell>
          <cell r="F49"/>
          <cell r="G49"/>
          <cell r="H49" t="str">
            <v>ต.ไสหร้า</v>
          </cell>
          <cell r="I49" t="str">
            <v>อ.ฉวาง</v>
          </cell>
          <cell r="J49" t="str">
            <v>จ.นครศรีธรรราช</v>
          </cell>
          <cell r="K49">
            <v>80150</v>
          </cell>
        </row>
        <row r="50">
          <cell r="B50">
            <v>49</v>
          </cell>
          <cell r="C50" t="str">
            <v>น.ส.อนงค์นุช  เทพพิชัย</v>
          </cell>
          <cell r="D50" t="str">
            <v>8/1</v>
          </cell>
          <cell r="E50">
            <v>6</v>
          </cell>
          <cell r="F50"/>
          <cell r="G50"/>
          <cell r="H50" t="str">
            <v>ไสหร้า</v>
          </cell>
          <cell r="I50" t="str">
            <v>ฉวาง</v>
          </cell>
          <cell r="J50" t="str">
            <v>นครศรีธรรราช</v>
          </cell>
          <cell r="K50">
            <v>80150</v>
          </cell>
        </row>
        <row r="51">
          <cell r="B51">
            <v>50</v>
          </cell>
          <cell r="C51" t="str">
            <v>นายประโยชน์  เทพพิชัย</v>
          </cell>
          <cell r="D51">
            <v>264</v>
          </cell>
          <cell r="E51">
            <v>6</v>
          </cell>
          <cell r="F51"/>
          <cell r="G51"/>
          <cell r="H51" t="str">
            <v>ไสหร้า</v>
          </cell>
          <cell r="I51" t="str">
            <v>ฉวาง</v>
          </cell>
          <cell r="J51" t="str">
            <v>นครศรีธรรราช</v>
          </cell>
          <cell r="K51">
            <v>80150</v>
          </cell>
        </row>
        <row r="52">
          <cell r="B52">
            <v>51</v>
          </cell>
          <cell r="C52" t="str">
            <v>นายธีรศักดิ์  ไพบูลย์วรชาติ</v>
          </cell>
          <cell r="D52">
            <v>273</v>
          </cell>
          <cell r="E52">
            <v>6</v>
          </cell>
          <cell r="F52"/>
          <cell r="G52"/>
          <cell r="H52" t="str">
            <v>ไสหร้า</v>
          </cell>
          <cell r="I52" t="str">
            <v>ฉวาง</v>
          </cell>
          <cell r="J52" t="str">
            <v>นครศรีธรรราช</v>
          </cell>
          <cell r="K52">
            <v>80150</v>
          </cell>
        </row>
        <row r="53">
          <cell r="B53">
            <v>52</v>
          </cell>
          <cell r="C53" t="str">
            <v>นางจินดา  ช่วยสังข์</v>
          </cell>
          <cell r="D53">
            <v>150</v>
          </cell>
          <cell r="E53">
            <v>6</v>
          </cell>
          <cell r="F53"/>
          <cell r="G53"/>
          <cell r="H53" t="str">
            <v>ไสหร้า</v>
          </cell>
          <cell r="I53" t="str">
            <v>ฉวาง</v>
          </cell>
          <cell r="J53" t="str">
            <v>นครศรีธรรราช</v>
          </cell>
          <cell r="K53">
            <v>80150</v>
          </cell>
        </row>
        <row r="54">
          <cell r="B54">
            <v>53</v>
          </cell>
          <cell r="C54" t="str">
            <v>นายสุทธิ์  สุมล</v>
          </cell>
          <cell r="D54">
            <v>93</v>
          </cell>
          <cell r="E54">
            <v>6</v>
          </cell>
          <cell r="F54"/>
          <cell r="G54"/>
          <cell r="H54" t="str">
            <v>ไสหร้า</v>
          </cell>
          <cell r="I54" t="str">
            <v>ฉวาง</v>
          </cell>
          <cell r="J54" t="str">
            <v>นครศรีธรรราช</v>
          </cell>
          <cell r="K54">
            <v>80150</v>
          </cell>
        </row>
        <row r="55">
          <cell r="B55">
            <v>54</v>
          </cell>
          <cell r="C55" t="str">
            <v>นางคลาย  ซัง</v>
          </cell>
          <cell r="D55" t="str">
            <v>59/14</v>
          </cell>
          <cell r="E55">
            <v>8</v>
          </cell>
          <cell r="F55"/>
          <cell r="G55"/>
          <cell r="H55" t="str">
            <v>ไสหร้า</v>
          </cell>
          <cell r="I55" t="str">
            <v>ฉวาง</v>
          </cell>
          <cell r="J55" t="str">
            <v>นครศรีธรรราช</v>
          </cell>
          <cell r="K55">
            <v>80150</v>
          </cell>
        </row>
        <row r="56">
          <cell r="B56">
            <v>55</v>
          </cell>
          <cell r="C56" t="str">
            <v>น.ส.ฉวีวรรณ  ภู่พงค์</v>
          </cell>
          <cell r="D56" t="str">
            <v>59/10</v>
          </cell>
          <cell r="E56">
            <v>8</v>
          </cell>
          <cell r="F56"/>
          <cell r="G56"/>
          <cell r="H56" t="str">
            <v>ไสหร้า</v>
          </cell>
          <cell r="I56" t="str">
            <v>ฉวาง</v>
          </cell>
          <cell r="J56" t="str">
            <v>นครศรีธรรราช</v>
          </cell>
          <cell r="K56">
            <v>80150</v>
          </cell>
        </row>
        <row r="57">
          <cell r="B57">
            <v>56</v>
          </cell>
          <cell r="C57" t="str">
            <v>นางนงลักษณ์  ศรีเปาระยะ</v>
          </cell>
          <cell r="D57">
            <v>157</v>
          </cell>
          <cell r="E57">
            <v>8</v>
          </cell>
          <cell r="F57"/>
          <cell r="G57"/>
          <cell r="H57" t="str">
            <v>ไสหร้า</v>
          </cell>
          <cell r="I57" t="str">
            <v>ฉวาง</v>
          </cell>
          <cell r="J57" t="str">
            <v>นครศรีธรรราช</v>
          </cell>
          <cell r="K57">
            <v>80150</v>
          </cell>
        </row>
        <row r="58">
          <cell r="B58">
            <v>57</v>
          </cell>
          <cell r="C58" t="str">
            <v>นายประสิทธิ์  หวานสนิท</v>
          </cell>
          <cell r="D58" t="str">
            <v>63/6</v>
          </cell>
          <cell r="E58">
            <v>8</v>
          </cell>
          <cell r="F58"/>
          <cell r="G58"/>
          <cell r="H58" t="str">
            <v>ไสหร้า</v>
          </cell>
          <cell r="I58" t="str">
            <v>ฉวาง</v>
          </cell>
          <cell r="J58" t="str">
            <v>นครศรีธรรราช</v>
          </cell>
          <cell r="K58">
            <v>80150</v>
          </cell>
        </row>
        <row r="59">
          <cell r="B59">
            <v>58</v>
          </cell>
          <cell r="C59" t="str">
            <v>นางพูนศิริ  นวลใย</v>
          </cell>
          <cell r="D59">
            <v>122</v>
          </cell>
          <cell r="E59">
            <v>8</v>
          </cell>
          <cell r="F59"/>
          <cell r="G59"/>
          <cell r="H59" t="str">
            <v>ไสหร้า</v>
          </cell>
          <cell r="I59" t="str">
            <v>ฉวาง</v>
          </cell>
          <cell r="J59" t="str">
            <v>นครศรีธรรราช</v>
          </cell>
          <cell r="K59">
            <v>80150</v>
          </cell>
        </row>
        <row r="60">
          <cell r="B60">
            <v>59</v>
          </cell>
          <cell r="C60" t="str">
            <v>นายชบ  พลเมือง</v>
          </cell>
          <cell r="D60" t="str">
            <v>27/2</v>
          </cell>
          <cell r="E60">
            <v>8</v>
          </cell>
          <cell r="F60"/>
          <cell r="G60"/>
          <cell r="H60" t="str">
            <v>ไสหร้า</v>
          </cell>
          <cell r="I60" t="str">
            <v>ฉวาง</v>
          </cell>
          <cell r="J60" t="str">
            <v>นครศรีธรรราช</v>
          </cell>
          <cell r="K60">
            <v>80150</v>
          </cell>
        </row>
        <row r="61">
          <cell r="B61">
            <v>60</v>
          </cell>
          <cell r="C61" t="str">
            <v>นายธีระพงษ์  ไชยเทพ</v>
          </cell>
          <cell r="D61">
            <v>27</v>
          </cell>
          <cell r="E61">
            <v>8</v>
          </cell>
          <cell r="F61"/>
          <cell r="G61"/>
          <cell r="H61" t="str">
            <v>ไสหร้า</v>
          </cell>
          <cell r="I61" t="str">
            <v>ฉวาง</v>
          </cell>
          <cell r="J61" t="str">
            <v>นครศรีธรรราช</v>
          </cell>
          <cell r="K61">
            <v>80150</v>
          </cell>
        </row>
        <row r="62">
          <cell r="B62">
            <v>61</v>
          </cell>
          <cell r="C62" t="str">
            <v>ร.ต.ต.สำเริง  ศรีแก้วณวรณ์</v>
          </cell>
          <cell r="D62" t="str">
            <v>104/1</v>
          </cell>
          <cell r="E62">
            <v>8</v>
          </cell>
          <cell r="F62"/>
          <cell r="G62"/>
          <cell r="H62" t="str">
            <v>ไสหร้า</v>
          </cell>
          <cell r="I62" t="str">
            <v>ฉวาง</v>
          </cell>
          <cell r="J62" t="str">
            <v>นครศรีธรรราช</v>
          </cell>
          <cell r="K62">
            <v>80150</v>
          </cell>
        </row>
        <row r="63">
          <cell r="B63">
            <v>62</v>
          </cell>
          <cell r="C63" t="str">
            <v>น.ส.อิรัญญรัตน์  ไกรภูิ</v>
          </cell>
          <cell r="D63" t="str">
            <v>225/2</v>
          </cell>
          <cell r="E63">
            <v>8</v>
          </cell>
          <cell r="F63"/>
          <cell r="G63"/>
          <cell r="H63" t="str">
            <v>ไสหร้า</v>
          </cell>
          <cell r="I63" t="str">
            <v>ฉวาง</v>
          </cell>
          <cell r="J63" t="str">
            <v>นครศรีธรรราช</v>
          </cell>
          <cell r="K63">
            <v>80150</v>
          </cell>
        </row>
        <row r="64">
          <cell r="B64">
            <v>63</v>
          </cell>
          <cell r="C64" t="str">
            <v>นางสุพรทิพย์  พรหมเรือง</v>
          </cell>
          <cell r="D64" t="str">
            <v>43/2</v>
          </cell>
          <cell r="E64">
            <v>8</v>
          </cell>
          <cell r="F64"/>
          <cell r="G64"/>
          <cell r="H64" t="str">
            <v>ไสหร้า</v>
          </cell>
          <cell r="I64" t="str">
            <v>ฉวาง</v>
          </cell>
          <cell r="J64" t="str">
            <v>นครศรีธรรราช</v>
          </cell>
          <cell r="K64">
            <v>80150</v>
          </cell>
        </row>
        <row r="65">
          <cell r="B65">
            <v>64</v>
          </cell>
          <cell r="C65" t="str">
            <v>ร.ต.ท.ธวัชชัย  ทองพันธ์ชู</v>
          </cell>
          <cell r="D65">
            <v>228</v>
          </cell>
          <cell r="E65">
            <v>8</v>
          </cell>
          <cell r="F65"/>
          <cell r="G65"/>
          <cell r="H65" t="str">
            <v>ไสหร้า</v>
          </cell>
          <cell r="I65" t="str">
            <v>ฉวาง</v>
          </cell>
          <cell r="J65" t="str">
            <v>นครศรีธรรราช</v>
          </cell>
          <cell r="K65">
            <v>80150</v>
          </cell>
        </row>
        <row r="66">
          <cell r="B66">
            <v>65</v>
          </cell>
          <cell r="C66" t="str">
            <v>นางพรเพ็ญ  จินา</v>
          </cell>
          <cell r="D66">
            <v>258</v>
          </cell>
          <cell r="E66">
            <v>8</v>
          </cell>
          <cell r="F66"/>
          <cell r="G66"/>
          <cell r="H66" t="str">
            <v>ไสหร้า</v>
          </cell>
          <cell r="I66" t="str">
            <v>ฉวาง</v>
          </cell>
          <cell r="J66" t="str">
            <v>นครศรีธรรราช</v>
          </cell>
          <cell r="K66">
            <v>80150</v>
          </cell>
        </row>
        <row r="67">
          <cell r="B67">
            <v>66</v>
          </cell>
          <cell r="C67" t="str">
            <v>นางสมจิต  ชิดเชี่ยว</v>
          </cell>
          <cell r="D67" t="str">
            <v>59/11</v>
          </cell>
          <cell r="E67">
            <v>8</v>
          </cell>
          <cell r="F67"/>
          <cell r="G67"/>
          <cell r="H67" t="str">
            <v>ไสหร้า</v>
          </cell>
          <cell r="I67" t="str">
            <v>ฉวาง</v>
          </cell>
          <cell r="J67" t="str">
            <v>นครศรีธรรราช</v>
          </cell>
          <cell r="K67">
            <v>80150</v>
          </cell>
        </row>
        <row r="68">
          <cell r="B68">
            <v>67</v>
          </cell>
          <cell r="C68" t="str">
            <v>นางวสุนธรา  แช่ม</v>
          </cell>
          <cell r="D68">
            <v>139</v>
          </cell>
          <cell r="E68">
            <v>8</v>
          </cell>
          <cell r="F68"/>
          <cell r="G68"/>
          <cell r="H68" t="str">
            <v>ไสหร้า</v>
          </cell>
          <cell r="I68" t="str">
            <v>ฉวาง</v>
          </cell>
          <cell r="J68" t="str">
            <v>นครศรีธรรราช</v>
          </cell>
          <cell r="K68">
            <v>80150</v>
          </cell>
        </row>
        <row r="69">
          <cell r="B69">
            <v>68</v>
          </cell>
          <cell r="C69" t="str">
            <v>นายจตุพงษ์  พลสิทธิ์</v>
          </cell>
          <cell r="D69" t="str">
            <v>258/1</v>
          </cell>
          <cell r="E69">
            <v>8</v>
          </cell>
          <cell r="F69"/>
          <cell r="G69"/>
          <cell r="H69" t="str">
            <v>ไสหร้า</v>
          </cell>
          <cell r="I69" t="str">
            <v>ฉวาง</v>
          </cell>
          <cell r="J69" t="str">
            <v>นครศรีธรรราช</v>
          </cell>
          <cell r="K69">
            <v>80150</v>
          </cell>
        </row>
        <row r="70">
          <cell r="B70">
            <v>69</v>
          </cell>
          <cell r="C70" t="str">
            <v>นายสำเนียง  ผิวนวล</v>
          </cell>
          <cell r="D70">
            <v>49</v>
          </cell>
          <cell r="E70">
            <v>8</v>
          </cell>
          <cell r="F70"/>
          <cell r="G70"/>
          <cell r="H70" t="str">
            <v>ไสหร้า</v>
          </cell>
          <cell r="I70" t="str">
            <v>ฉวาง</v>
          </cell>
          <cell r="J70" t="str">
            <v>นครศรีธรรราช</v>
          </cell>
          <cell r="K70">
            <v>80150</v>
          </cell>
        </row>
        <row r="71">
          <cell r="B71">
            <v>70</v>
          </cell>
          <cell r="C71" t="str">
            <v>นายชาตรี  เพ็งสวัสด์</v>
          </cell>
          <cell r="D71">
            <v>147</v>
          </cell>
          <cell r="E71">
            <v>8</v>
          </cell>
          <cell r="F71"/>
          <cell r="G71"/>
          <cell r="H71" t="str">
            <v>ไสหร้า</v>
          </cell>
          <cell r="I71" t="str">
            <v>ฉวาง</v>
          </cell>
          <cell r="J71" t="str">
            <v>นครศรีธรรราช</v>
          </cell>
          <cell r="K71">
            <v>80150</v>
          </cell>
        </row>
        <row r="72">
          <cell r="B72">
            <v>71</v>
          </cell>
          <cell r="C72" t="str">
            <v>นางลัดดาวัลย์  รักษายศ</v>
          </cell>
          <cell r="D72" t="str">
            <v>151/1</v>
          </cell>
          <cell r="E72">
            <v>8</v>
          </cell>
          <cell r="F72"/>
          <cell r="G72"/>
          <cell r="H72" t="str">
            <v>ไสหร้า</v>
          </cell>
          <cell r="I72" t="str">
            <v>ฉวาง</v>
          </cell>
          <cell r="J72" t="str">
            <v>นครศรีธรรราช</v>
          </cell>
          <cell r="K72">
            <v>80150</v>
          </cell>
        </row>
        <row r="73">
          <cell r="B73">
            <v>72</v>
          </cell>
          <cell r="C73" t="str">
            <v>นางนัฐชุนันท์  กิจเหทานนท์</v>
          </cell>
          <cell r="D73">
            <v>242</v>
          </cell>
          <cell r="E73">
            <v>8</v>
          </cell>
          <cell r="F73"/>
          <cell r="G73"/>
          <cell r="H73" t="str">
            <v>ไสหร้า</v>
          </cell>
          <cell r="I73" t="str">
            <v>ฉวาง</v>
          </cell>
          <cell r="J73" t="str">
            <v>นครศรีธรรราช</v>
          </cell>
          <cell r="K73">
            <v>80150</v>
          </cell>
        </row>
        <row r="74">
          <cell r="B74">
            <v>73</v>
          </cell>
          <cell r="C74" t="str">
            <v>นางสาวตมิสา  นวลศรี</v>
          </cell>
          <cell r="D74">
            <v>98</v>
          </cell>
          <cell r="E74">
            <v>7</v>
          </cell>
          <cell r="F74"/>
          <cell r="G74"/>
          <cell r="H74" t="str">
            <v>ไสหร้า</v>
          </cell>
          <cell r="I74" t="str">
            <v>ฉวาง</v>
          </cell>
          <cell r="J74" t="str">
            <v>นครศรีธรรราช</v>
          </cell>
          <cell r="K74">
            <v>80150</v>
          </cell>
        </row>
        <row r="75">
          <cell r="B75">
            <v>74</v>
          </cell>
          <cell r="C75" t="str">
            <v>นางปราณี  งามสิงห์</v>
          </cell>
          <cell r="D75"/>
          <cell r="E75">
            <v>8</v>
          </cell>
          <cell r="F75"/>
          <cell r="G75"/>
          <cell r="H75" t="str">
            <v>ไสหร้า</v>
          </cell>
          <cell r="I75" t="str">
            <v>ฉวาง</v>
          </cell>
          <cell r="J75" t="str">
            <v>นครศรีธรรราช</v>
          </cell>
          <cell r="K75">
            <v>80150</v>
          </cell>
        </row>
        <row r="76">
          <cell r="B76">
            <v>75</v>
          </cell>
          <cell r="C76" t="str">
            <v>นางสุจิดา  หนูเนตร</v>
          </cell>
          <cell r="D76" t="str">
            <v>39/2</v>
          </cell>
          <cell r="E76">
            <v>8</v>
          </cell>
          <cell r="F76"/>
          <cell r="G76"/>
          <cell r="H76" t="str">
            <v>ไสหร้า</v>
          </cell>
          <cell r="I76" t="str">
            <v>ฉวาง</v>
          </cell>
          <cell r="J76" t="str">
            <v>นครศรีธรรราช</v>
          </cell>
          <cell r="K76">
            <v>80150</v>
          </cell>
        </row>
        <row r="77">
          <cell r="B77">
            <v>76</v>
          </cell>
          <cell r="C77" t="str">
            <v>นายสามารถ  ทองบัว</v>
          </cell>
          <cell r="D77">
            <v>153</v>
          </cell>
          <cell r="E77">
            <v>8</v>
          </cell>
          <cell r="F77"/>
          <cell r="G77"/>
          <cell r="H77" t="str">
            <v>ไสหร้า</v>
          </cell>
          <cell r="I77" t="str">
            <v>ฉวาง</v>
          </cell>
          <cell r="J77" t="str">
            <v>นครศรีธรรราช</v>
          </cell>
          <cell r="K77">
            <v>80150</v>
          </cell>
        </row>
        <row r="78">
          <cell r="B78">
            <v>77</v>
          </cell>
          <cell r="C78" t="str">
            <v>นางนริศรา  รามล</v>
          </cell>
          <cell r="D78">
            <v>155</v>
          </cell>
          <cell r="E78">
            <v>8</v>
          </cell>
          <cell r="F78"/>
          <cell r="G78"/>
          <cell r="H78" t="str">
            <v>ไสหร้า</v>
          </cell>
          <cell r="I78" t="str">
            <v>ฉวาง</v>
          </cell>
          <cell r="J78" t="str">
            <v>นครศรีธรรราช</v>
          </cell>
          <cell r="K78">
            <v>80150</v>
          </cell>
        </row>
        <row r="79">
          <cell r="B79">
            <v>78</v>
          </cell>
          <cell r="C79" t="str">
            <v>บริษัทไทยเอ็กตร้า  จำกัด</v>
          </cell>
          <cell r="D79">
            <v>43879</v>
          </cell>
          <cell r="E79">
            <v>8</v>
          </cell>
          <cell r="F79"/>
          <cell r="G79"/>
          <cell r="H79" t="str">
            <v>ไสหร้า</v>
          </cell>
          <cell r="I79" t="str">
            <v>ฉวาง</v>
          </cell>
          <cell r="J79" t="str">
            <v>นครศรีธรรราช</v>
          </cell>
          <cell r="K79">
            <v>80150</v>
          </cell>
        </row>
        <row r="80">
          <cell r="B80">
            <v>79</v>
          </cell>
          <cell r="C80" t="str">
            <v>นางอุไร  ชาววัดเกาะ</v>
          </cell>
          <cell r="D80" t="str">
            <v>53/3</v>
          </cell>
          <cell r="E80">
            <v>2</v>
          </cell>
          <cell r="F80"/>
          <cell r="G80"/>
          <cell r="H80" t="str">
            <v>ไสหร้า</v>
          </cell>
          <cell r="I80" t="str">
            <v>ฉวาง</v>
          </cell>
          <cell r="J80" t="str">
            <v>นครศรีธรรราช</v>
          </cell>
          <cell r="K80">
            <v>80150</v>
          </cell>
        </row>
        <row r="81">
          <cell r="B81">
            <v>80</v>
          </cell>
          <cell r="C81" t="str">
            <v>นายอนุรักษ์  เกตุชู</v>
          </cell>
          <cell r="D81">
            <v>117</v>
          </cell>
          <cell r="E81">
            <v>2</v>
          </cell>
          <cell r="F81"/>
          <cell r="G81"/>
          <cell r="H81" t="str">
            <v>ไสหร้า</v>
          </cell>
          <cell r="I81" t="str">
            <v>ฉวาง</v>
          </cell>
          <cell r="J81" t="str">
            <v>นครศรีธรรราช</v>
          </cell>
          <cell r="K81">
            <v>80150</v>
          </cell>
        </row>
        <row r="82">
          <cell r="B82">
            <v>81</v>
          </cell>
          <cell r="C82" t="str">
            <v>นางนิศารัตน์  นวพันธ์</v>
          </cell>
          <cell r="D82">
            <v>1</v>
          </cell>
          <cell r="E82">
            <v>2</v>
          </cell>
          <cell r="F82"/>
          <cell r="G82"/>
          <cell r="H82" t="str">
            <v>ไสหร้า</v>
          </cell>
          <cell r="I82" t="str">
            <v>ฉวาง</v>
          </cell>
          <cell r="J82" t="str">
            <v>นครศรีธรรราช</v>
          </cell>
          <cell r="K82">
            <v>80150</v>
          </cell>
        </row>
        <row r="83">
          <cell r="B83">
            <v>82</v>
          </cell>
          <cell r="C83" t="str">
            <v>นายมงคล  สมสกุล</v>
          </cell>
          <cell r="D83" t="str">
            <v>193,193/1-4</v>
          </cell>
          <cell r="E83">
            <v>2</v>
          </cell>
          <cell r="F83"/>
          <cell r="G83"/>
          <cell r="H83" t="str">
            <v>ไสหร้า</v>
          </cell>
          <cell r="I83" t="str">
            <v>ฉวาง</v>
          </cell>
          <cell r="J83" t="str">
            <v>นครศรีธรรราช</v>
          </cell>
          <cell r="K83">
            <v>80150</v>
          </cell>
        </row>
        <row r="84">
          <cell r="B84">
            <v>83</v>
          </cell>
          <cell r="C84" t="str">
            <v>นายวุฒิพงษ์  วัดวัง</v>
          </cell>
          <cell r="D84">
            <v>192</v>
          </cell>
          <cell r="E84">
            <v>2</v>
          </cell>
          <cell r="F84"/>
          <cell r="G84"/>
          <cell r="H84" t="str">
            <v>ไสหร้า</v>
          </cell>
          <cell r="I84" t="str">
            <v>ฉวาง</v>
          </cell>
          <cell r="J84" t="str">
            <v>นครศรีธรรราช</v>
          </cell>
          <cell r="K84">
            <v>80150</v>
          </cell>
        </row>
        <row r="85">
          <cell r="B85">
            <v>84</v>
          </cell>
          <cell r="C85" t="str">
            <v>นายทรงเกียรติ  สินชู</v>
          </cell>
          <cell r="D85" t="str">
            <v>72/1</v>
          </cell>
          <cell r="E85">
            <v>2</v>
          </cell>
          <cell r="F85"/>
          <cell r="G85"/>
          <cell r="H85" t="str">
            <v>ต.ไสหร้า</v>
          </cell>
          <cell r="I85" t="str">
            <v>อ.ฉวาง</v>
          </cell>
          <cell r="J85" t="str">
            <v>จ.นครศรีธรรราช</v>
          </cell>
          <cell r="K85">
            <v>80150</v>
          </cell>
        </row>
        <row r="86">
          <cell r="B86">
            <v>85</v>
          </cell>
          <cell r="C86" t="str">
            <v>นางอรไท  ปานสุวรรณ</v>
          </cell>
          <cell r="D86" t="str">
            <v>153/1</v>
          </cell>
          <cell r="E86">
            <v>2</v>
          </cell>
          <cell r="F86"/>
          <cell r="G86"/>
          <cell r="H86" t="str">
            <v>ไสหร้า</v>
          </cell>
          <cell r="I86" t="str">
            <v>ฉวาง</v>
          </cell>
          <cell r="J86" t="str">
            <v>นครศรีธรรราช</v>
          </cell>
          <cell r="K86">
            <v>80150</v>
          </cell>
        </row>
        <row r="87">
          <cell r="B87">
            <v>86</v>
          </cell>
          <cell r="C87" t="str">
            <v>นายอรุณโรจน์  อักษรทอง</v>
          </cell>
          <cell r="D87">
            <v>87</v>
          </cell>
          <cell r="E87">
            <v>2</v>
          </cell>
          <cell r="F87"/>
          <cell r="G87"/>
          <cell r="H87" t="str">
            <v>ไสหร้า</v>
          </cell>
          <cell r="I87" t="str">
            <v>ฉวาง</v>
          </cell>
          <cell r="J87" t="str">
            <v>นครศรีธรรราช</v>
          </cell>
          <cell r="K87">
            <v>80150</v>
          </cell>
        </row>
        <row r="88">
          <cell r="B88">
            <v>87</v>
          </cell>
          <cell r="C88" t="str">
            <v>นายจำรูญ  สิทธิวงษ์</v>
          </cell>
          <cell r="D88">
            <v>202</v>
          </cell>
          <cell r="E88">
            <v>2</v>
          </cell>
          <cell r="F88"/>
          <cell r="G88"/>
          <cell r="H88" t="str">
            <v>ไสหร้า</v>
          </cell>
          <cell r="I88" t="str">
            <v>ฉวาง</v>
          </cell>
          <cell r="J88" t="str">
            <v>นครศรีธรรราช</v>
          </cell>
          <cell r="K88">
            <v>80150</v>
          </cell>
        </row>
        <row r="89">
          <cell r="B89">
            <v>88</v>
          </cell>
          <cell r="C89" t="str">
            <v>นายพงษ์ศักดิ์  โกรณ</v>
          </cell>
          <cell r="D89" t="str">
            <v>80/1</v>
          </cell>
          <cell r="E89">
            <v>2</v>
          </cell>
          <cell r="F89"/>
          <cell r="G89"/>
          <cell r="H89" t="str">
            <v>ไสหร้า</v>
          </cell>
          <cell r="I89" t="str">
            <v>ฉวาง</v>
          </cell>
          <cell r="J89" t="str">
            <v>นครศรีธรรราช</v>
          </cell>
          <cell r="K89">
            <v>80150</v>
          </cell>
        </row>
        <row r="90">
          <cell r="B90">
            <v>89</v>
          </cell>
          <cell r="C90" t="str">
            <v>นายบุญลาภ  บุญไชย</v>
          </cell>
          <cell r="D90" t="str">
            <v>115/2</v>
          </cell>
          <cell r="E90">
            <v>7</v>
          </cell>
          <cell r="F90"/>
          <cell r="G90"/>
          <cell r="H90" t="str">
            <v>ไสหร้า</v>
          </cell>
          <cell r="I90" t="str">
            <v>ฉวาง</v>
          </cell>
          <cell r="J90" t="str">
            <v>นครศรีธรรราช</v>
          </cell>
          <cell r="K90">
            <v>80150</v>
          </cell>
        </row>
        <row r="91">
          <cell r="B91">
            <v>90</v>
          </cell>
          <cell r="C91" t="str">
            <v>น.ส.สุรางคณา  ฟักขาว</v>
          </cell>
          <cell r="D91">
            <v>82</v>
          </cell>
          <cell r="E91">
            <v>7</v>
          </cell>
          <cell r="F91"/>
          <cell r="G91"/>
          <cell r="H91" t="str">
            <v>ต.ไสหร้า</v>
          </cell>
          <cell r="I91" t="str">
            <v>อ.ฉวาง</v>
          </cell>
          <cell r="J91" t="str">
            <v>จ.นครศรีธรรราช</v>
          </cell>
          <cell r="K91">
            <v>80150</v>
          </cell>
        </row>
        <row r="92">
          <cell r="B92">
            <v>91</v>
          </cell>
          <cell r="C92" t="str">
            <v>นายอุดร  ทิพย์โพธิ์</v>
          </cell>
          <cell r="D92" t="str">
            <v>127/1</v>
          </cell>
          <cell r="E92">
            <v>7</v>
          </cell>
          <cell r="F92"/>
          <cell r="G92"/>
          <cell r="H92" t="str">
            <v>ไสหร้า</v>
          </cell>
          <cell r="I92" t="str">
            <v>ฉวาง</v>
          </cell>
          <cell r="J92" t="str">
            <v>นครศรีธรรราช</v>
          </cell>
          <cell r="K92">
            <v>80150</v>
          </cell>
        </row>
        <row r="93">
          <cell r="B93">
            <v>92</v>
          </cell>
          <cell r="C93" t="str">
            <v>นางอัญชลี  ปรีชา</v>
          </cell>
          <cell r="D93">
            <v>29</v>
          </cell>
          <cell r="E93">
            <v>7</v>
          </cell>
          <cell r="F93"/>
          <cell r="G93"/>
          <cell r="H93" t="str">
            <v>ไสหร้า</v>
          </cell>
          <cell r="I93" t="str">
            <v>ฉวาง</v>
          </cell>
          <cell r="J93" t="str">
            <v>นครศรีธรรราช</v>
          </cell>
          <cell r="K93">
            <v>80150</v>
          </cell>
        </row>
        <row r="94">
          <cell r="B94">
            <v>93</v>
          </cell>
          <cell r="C94" t="str">
            <v>น.ส.พรทิพย์  พุฒแก้ว</v>
          </cell>
          <cell r="D94" t="str">
            <v>70/1</v>
          </cell>
          <cell r="E94">
            <v>7</v>
          </cell>
          <cell r="F94"/>
          <cell r="G94"/>
          <cell r="H94" t="str">
            <v>ไสหร้า</v>
          </cell>
          <cell r="I94" t="str">
            <v>ฉวาง</v>
          </cell>
          <cell r="J94" t="str">
            <v>นครศรีธรรราช</v>
          </cell>
          <cell r="K94">
            <v>80150</v>
          </cell>
        </row>
        <row r="95">
          <cell r="B95">
            <v>94</v>
          </cell>
          <cell r="C95" t="str">
            <v>นางสุนิสา  สุดใจ</v>
          </cell>
          <cell r="D95">
            <v>3</v>
          </cell>
          <cell r="E95">
            <v>7</v>
          </cell>
          <cell r="F95"/>
          <cell r="G95"/>
          <cell r="H95" t="str">
            <v>ไสหร้า</v>
          </cell>
          <cell r="I95" t="str">
            <v>ฉวาง</v>
          </cell>
          <cell r="J95" t="str">
            <v>นครศรีธรรราช</v>
          </cell>
          <cell r="K95">
            <v>80150</v>
          </cell>
        </row>
        <row r="96">
          <cell r="B96">
            <v>95</v>
          </cell>
          <cell r="C96" t="str">
            <v xml:space="preserve">โรงเรียนวัดโคกหาด  </v>
          </cell>
          <cell r="D96">
            <v>323</v>
          </cell>
          <cell r="E96">
            <v>7</v>
          </cell>
          <cell r="F96"/>
          <cell r="G96"/>
          <cell r="H96" t="str">
            <v>ไสหร้า</v>
          </cell>
          <cell r="I96" t="str">
            <v>ฉวาง</v>
          </cell>
          <cell r="J96" t="str">
            <v>นครศรีธรรราช</v>
          </cell>
          <cell r="K96">
            <v>80150</v>
          </cell>
        </row>
        <row r="97">
          <cell r="B97">
            <v>96</v>
          </cell>
          <cell r="C97" t="str">
            <v xml:space="preserve">วัดโคกหาด  </v>
          </cell>
          <cell r="D97">
            <v>80</v>
          </cell>
          <cell r="E97">
            <v>7</v>
          </cell>
          <cell r="F97"/>
          <cell r="G97"/>
          <cell r="H97" t="str">
            <v>ไสหร้า</v>
          </cell>
          <cell r="I97" t="str">
            <v>ฉวาง</v>
          </cell>
          <cell r="J97" t="str">
            <v>นครศรีธรรราช</v>
          </cell>
          <cell r="K97">
            <v>80150</v>
          </cell>
        </row>
        <row r="98">
          <cell r="B98">
            <v>97</v>
          </cell>
          <cell r="C98" t="str">
            <v>น.ส.อมรรัตน์  พลเดช</v>
          </cell>
          <cell r="D98">
            <v>321</v>
          </cell>
          <cell r="E98">
            <v>7</v>
          </cell>
          <cell r="F98"/>
          <cell r="G98"/>
          <cell r="H98" t="str">
            <v>ไสหร้า</v>
          </cell>
          <cell r="I98" t="str">
            <v>ฉวาง</v>
          </cell>
          <cell r="J98" t="str">
            <v>นครศรีธรรราช</v>
          </cell>
          <cell r="K98">
            <v>80150</v>
          </cell>
        </row>
        <row r="99">
          <cell r="B99">
            <v>98</v>
          </cell>
          <cell r="C99" t="str">
            <v>นางรัชฎาพร  เพชรนก</v>
          </cell>
          <cell r="D99" t="str">
            <v>78/3</v>
          </cell>
          <cell r="E99">
            <v>7</v>
          </cell>
          <cell r="F99"/>
          <cell r="G99"/>
          <cell r="H99" t="str">
            <v>ไสหร้า</v>
          </cell>
          <cell r="I99" t="str">
            <v>ฉวาง</v>
          </cell>
          <cell r="J99" t="str">
            <v>นครศรีธรรราช</v>
          </cell>
          <cell r="K99">
            <v>80150</v>
          </cell>
        </row>
        <row r="100">
          <cell r="B100">
            <v>99</v>
          </cell>
          <cell r="C100" t="str">
            <v>นางกฤษฎี  วงค์สวัสดิ์</v>
          </cell>
          <cell r="D100" t="str">
            <v>193/1</v>
          </cell>
          <cell r="E100">
            <v>7</v>
          </cell>
          <cell r="F100"/>
          <cell r="G100"/>
          <cell r="H100" t="str">
            <v>ไสหร้า</v>
          </cell>
          <cell r="I100" t="str">
            <v>ฉวาง</v>
          </cell>
          <cell r="J100" t="str">
            <v>นครศรีธรรราช</v>
          </cell>
          <cell r="K100">
            <v>80150</v>
          </cell>
        </row>
        <row r="101">
          <cell r="B101">
            <v>100</v>
          </cell>
          <cell r="C101" t="str">
            <v>นายสุฤทธิ์  มิสวิล</v>
          </cell>
          <cell r="D101" t="str">
            <v>126/1</v>
          </cell>
          <cell r="E101">
            <v>7</v>
          </cell>
          <cell r="F101"/>
          <cell r="G101"/>
          <cell r="H101" t="str">
            <v>ไสหร้า</v>
          </cell>
          <cell r="I101" t="str">
            <v>ฉวาง</v>
          </cell>
          <cell r="J101" t="str">
            <v>นครศรีธรรราช</v>
          </cell>
          <cell r="K101">
            <v>80150</v>
          </cell>
        </row>
        <row r="102">
          <cell r="B102">
            <v>101</v>
          </cell>
          <cell r="C102" t="str">
            <v>นางจิตต์  เพชรนก</v>
          </cell>
          <cell r="D102" t="str">
            <v>78/1</v>
          </cell>
          <cell r="E102">
            <v>7</v>
          </cell>
          <cell r="F102"/>
          <cell r="G102"/>
          <cell r="H102" t="str">
            <v>ไสหร้า</v>
          </cell>
          <cell r="I102" t="str">
            <v>ฉวาง</v>
          </cell>
          <cell r="J102" t="str">
            <v>นครศรีธรรราช</v>
          </cell>
          <cell r="K102">
            <v>80150</v>
          </cell>
        </row>
        <row r="103">
          <cell r="B103">
            <v>102</v>
          </cell>
          <cell r="C103" t="str">
            <v xml:space="preserve">หจก.จอมขวัญ  </v>
          </cell>
          <cell r="D103">
            <v>43838</v>
          </cell>
          <cell r="E103">
            <v>7</v>
          </cell>
          <cell r="F103"/>
          <cell r="G103"/>
          <cell r="H103" t="str">
            <v>ไสหร้า</v>
          </cell>
          <cell r="I103" t="str">
            <v>ฉวาง</v>
          </cell>
          <cell r="J103" t="str">
            <v>นครศรีธรรราช</v>
          </cell>
          <cell r="K103">
            <v>80150</v>
          </cell>
        </row>
        <row r="104">
          <cell r="B104">
            <v>103</v>
          </cell>
          <cell r="C104" t="str">
            <v>นางอามร  บัวแก้ว</v>
          </cell>
          <cell r="D104" t="str">
            <v>24/1</v>
          </cell>
          <cell r="E104">
            <v>7</v>
          </cell>
          <cell r="F104"/>
          <cell r="G104"/>
          <cell r="H104" t="str">
            <v>ไสหร้า</v>
          </cell>
          <cell r="I104" t="str">
            <v>ฉวาง</v>
          </cell>
          <cell r="J104" t="str">
            <v>นครศรีธรรราช</v>
          </cell>
          <cell r="K104">
            <v>80150</v>
          </cell>
        </row>
        <row r="105">
          <cell r="B105">
            <v>104</v>
          </cell>
          <cell r="C105" t="str">
            <v>นายวัชระ  ยี่สุ่น</v>
          </cell>
          <cell r="D105" t="str">
            <v>193/3</v>
          </cell>
          <cell r="E105">
            <v>7</v>
          </cell>
          <cell r="F105"/>
          <cell r="G105"/>
          <cell r="H105" t="str">
            <v>ไสหร้า</v>
          </cell>
          <cell r="I105" t="str">
            <v>ฉวาง</v>
          </cell>
          <cell r="J105" t="str">
            <v>นครศรีธรรราช</v>
          </cell>
          <cell r="K105">
            <v>80150</v>
          </cell>
        </row>
        <row r="106">
          <cell r="B106">
            <v>105</v>
          </cell>
          <cell r="C106" t="str">
            <v>นางภมร  จันทร์คง</v>
          </cell>
          <cell r="D106" t="str">
            <v>79/1</v>
          </cell>
          <cell r="E106">
            <v>7</v>
          </cell>
          <cell r="F106"/>
          <cell r="G106"/>
          <cell r="H106" t="str">
            <v>ไสหร้า</v>
          </cell>
          <cell r="I106" t="str">
            <v>ฉวาง</v>
          </cell>
          <cell r="J106" t="str">
            <v>นครศรีธรรราช</v>
          </cell>
          <cell r="K106">
            <v>80150</v>
          </cell>
        </row>
        <row r="107">
          <cell r="B107">
            <v>106</v>
          </cell>
          <cell r="C107" t="str">
            <v>นางอุษา  จินา</v>
          </cell>
          <cell r="D107" t="str">
            <v>82/3</v>
          </cell>
          <cell r="E107">
            <v>7</v>
          </cell>
          <cell r="F107"/>
          <cell r="G107"/>
          <cell r="H107" t="str">
            <v>ไสหร้า</v>
          </cell>
          <cell r="I107" t="str">
            <v>ฉวาง</v>
          </cell>
          <cell r="J107" t="str">
            <v>นครศรีธรรราช</v>
          </cell>
          <cell r="K107">
            <v>80150</v>
          </cell>
        </row>
        <row r="108">
          <cell r="B108">
            <v>107</v>
          </cell>
          <cell r="C108" t="str">
            <v>นายเริงชัย  อุปลา</v>
          </cell>
          <cell r="D108">
            <v>76</v>
          </cell>
          <cell r="E108">
            <v>7</v>
          </cell>
          <cell r="F108"/>
          <cell r="G108"/>
          <cell r="H108" t="str">
            <v>ต.ไสหร้า</v>
          </cell>
          <cell r="I108" t="str">
            <v>อ.ฉวาง</v>
          </cell>
          <cell r="J108" t="str">
            <v>จ.นครศรีธรรราช</v>
          </cell>
          <cell r="K108">
            <v>80150</v>
          </cell>
        </row>
        <row r="109">
          <cell r="B109">
            <v>108</v>
          </cell>
          <cell r="C109" t="str">
            <v>นายสำเริง  ผิวนวล</v>
          </cell>
          <cell r="D109" t="str">
            <v>103/1</v>
          </cell>
          <cell r="E109">
            <v>8</v>
          </cell>
          <cell r="F109"/>
          <cell r="G109"/>
          <cell r="H109" t="str">
            <v>ไสหร้า</v>
          </cell>
          <cell r="I109" t="str">
            <v>ฉวาง</v>
          </cell>
          <cell r="J109" t="str">
            <v>นครศรีธรรราช</v>
          </cell>
          <cell r="K109">
            <v>80150</v>
          </cell>
        </row>
        <row r="110">
          <cell r="B110">
            <v>109</v>
          </cell>
          <cell r="C110" t="str">
            <v>นางทิพย์วรรณ  ณ นคร</v>
          </cell>
          <cell r="D110" t="str">
            <v>138/2</v>
          </cell>
          <cell r="E110">
            <v>8</v>
          </cell>
          <cell r="F110"/>
          <cell r="G110"/>
          <cell r="H110" t="str">
            <v>ไสหร้า</v>
          </cell>
          <cell r="I110" t="str">
            <v>ฉวาง</v>
          </cell>
          <cell r="J110" t="str">
            <v>นครศรีธรรราช</v>
          </cell>
          <cell r="K110">
            <v>80150</v>
          </cell>
        </row>
        <row r="111">
          <cell r="B111">
            <v>110</v>
          </cell>
          <cell r="C111" t="str">
            <v>นายวิรัตน์  ธราพร</v>
          </cell>
          <cell r="D111" t="str">
            <v>234,234/1-9</v>
          </cell>
          <cell r="E111">
            <v>8</v>
          </cell>
          <cell r="F111"/>
          <cell r="G111"/>
          <cell r="H111" t="str">
            <v>ต.ไสหร้า</v>
          </cell>
          <cell r="I111" t="str">
            <v>อ.ฉวาง</v>
          </cell>
          <cell r="J111" t="str">
            <v>จ.นครศรีธรรราช</v>
          </cell>
          <cell r="K111">
            <v>80150</v>
          </cell>
        </row>
        <row r="112">
          <cell r="B112">
            <v>111</v>
          </cell>
          <cell r="C112" t="str">
            <v>นางปุนยนุช  สุดใจ</v>
          </cell>
          <cell r="D112" t="str">
            <v>46/5</v>
          </cell>
          <cell r="E112">
            <v>8</v>
          </cell>
          <cell r="F112"/>
          <cell r="G112"/>
          <cell r="H112" t="str">
            <v>ไสหร้า</v>
          </cell>
          <cell r="I112" t="str">
            <v>ฉวาง</v>
          </cell>
          <cell r="J112" t="str">
            <v>นครศรีธรรราช</v>
          </cell>
          <cell r="K112">
            <v>80150</v>
          </cell>
        </row>
        <row r="113">
          <cell r="B113">
            <v>112</v>
          </cell>
          <cell r="C113" t="str">
            <v>นางสาววาสนา  สโสร</v>
          </cell>
          <cell r="D113">
            <v>101</v>
          </cell>
          <cell r="E113">
            <v>8</v>
          </cell>
          <cell r="F113"/>
          <cell r="G113"/>
          <cell r="H113" t="str">
            <v>ไสหร้า</v>
          </cell>
          <cell r="I113" t="str">
            <v>ฉวาง</v>
          </cell>
          <cell r="J113" t="str">
            <v>นครศรีธรรราช</v>
          </cell>
          <cell r="K113">
            <v>80150</v>
          </cell>
        </row>
        <row r="114">
          <cell r="B114">
            <v>113</v>
          </cell>
          <cell r="C114" t="str">
            <v>นางสาวก้อนทอง  แก้วโชติ</v>
          </cell>
          <cell r="D114">
            <v>167</v>
          </cell>
          <cell r="E114">
            <v>8</v>
          </cell>
          <cell r="F114"/>
          <cell r="G114"/>
          <cell r="H114" t="str">
            <v>ไสหร้า</v>
          </cell>
          <cell r="I114" t="str">
            <v>ฉวาง</v>
          </cell>
          <cell r="J114" t="str">
            <v>นครศรีธรรราช</v>
          </cell>
          <cell r="K114">
            <v>80150</v>
          </cell>
        </row>
        <row r="115">
          <cell r="B115">
            <v>114</v>
          </cell>
          <cell r="C115" t="str">
            <v>นายวชิระ  แสงโชติ</v>
          </cell>
          <cell r="D115">
            <v>65</v>
          </cell>
          <cell r="E115">
            <v>8</v>
          </cell>
          <cell r="F115"/>
          <cell r="G115"/>
          <cell r="H115" t="str">
            <v>ไสหร้า</v>
          </cell>
          <cell r="I115" t="str">
            <v>ฉวาง</v>
          </cell>
          <cell r="J115" t="str">
            <v>นครศรีธรรราช</v>
          </cell>
          <cell r="K115">
            <v>80150</v>
          </cell>
        </row>
        <row r="116">
          <cell r="B116">
            <v>115</v>
          </cell>
          <cell r="C116" t="str">
            <v>นางทุมพร  ศรีมณี</v>
          </cell>
          <cell r="D116">
            <v>239</v>
          </cell>
          <cell r="E116">
            <v>8</v>
          </cell>
          <cell r="F116"/>
          <cell r="G116"/>
          <cell r="H116" t="str">
            <v>ต.ไสหร้า</v>
          </cell>
          <cell r="I116" t="str">
            <v>อ.ฉวาง</v>
          </cell>
          <cell r="J116" t="str">
            <v>จ.นครศรีธรรราช</v>
          </cell>
          <cell r="K116">
            <v>80150</v>
          </cell>
        </row>
        <row r="117">
          <cell r="B117">
            <v>116</v>
          </cell>
          <cell r="C117" t="str">
            <v>นายประดิษฐ์  แช่ม</v>
          </cell>
          <cell r="D117" t="str">
            <v>59/9</v>
          </cell>
          <cell r="E117">
            <v>8</v>
          </cell>
          <cell r="F117"/>
          <cell r="G117"/>
          <cell r="H117" t="str">
            <v>ไสหร้า</v>
          </cell>
          <cell r="I117" t="str">
            <v>ฉวาง</v>
          </cell>
          <cell r="J117" t="str">
            <v>นครศรีธรรราช</v>
          </cell>
          <cell r="K117">
            <v>80150</v>
          </cell>
        </row>
        <row r="118">
          <cell r="B118">
            <v>117</v>
          </cell>
          <cell r="C118" t="str">
            <v>นายสมควร  อุปลา</v>
          </cell>
          <cell r="D118" t="str">
            <v>59/8</v>
          </cell>
          <cell r="E118">
            <v>8</v>
          </cell>
          <cell r="F118"/>
          <cell r="G118"/>
          <cell r="H118" t="str">
            <v>ไสหร้า</v>
          </cell>
          <cell r="I118" t="str">
            <v>ฉวาง</v>
          </cell>
          <cell r="J118" t="str">
            <v>นครศรีธรรราช</v>
          </cell>
          <cell r="K118">
            <v>80150</v>
          </cell>
        </row>
        <row r="119">
          <cell r="B119">
            <v>118</v>
          </cell>
          <cell r="C119" t="str">
            <v>นายสังเวช  รักษาวงศ์</v>
          </cell>
          <cell r="D119" t="str">
            <v>37/3-6</v>
          </cell>
          <cell r="E119">
            <v>8</v>
          </cell>
          <cell r="F119"/>
          <cell r="G119"/>
          <cell r="H119" t="str">
            <v>ไสหร้า</v>
          </cell>
          <cell r="I119" t="str">
            <v>ฉวาง</v>
          </cell>
          <cell r="J119" t="str">
            <v>นครศรีธรรราช</v>
          </cell>
          <cell r="K119">
            <v>80150</v>
          </cell>
        </row>
        <row r="120">
          <cell r="B120">
            <v>119</v>
          </cell>
          <cell r="C120" t="str">
            <v>นางปราณี  เพชรประพันธ์</v>
          </cell>
          <cell r="D120">
            <v>108</v>
          </cell>
          <cell r="E120">
            <v>8</v>
          </cell>
          <cell r="F120"/>
          <cell r="G120"/>
          <cell r="H120" t="str">
            <v>ไสหร้า</v>
          </cell>
          <cell r="I120" t="str">
            <v>ฉวาง</v>
          </cell>
          <cell r="J120" t="str">
            <v>นครศรีธรรราช</v>
          </cell>
          <cell r="K120">
            <v>80150</v>
          </cell>
        </row>
        <row r="121">
          <cell r="B121">
            <v>120</v>
          </cell>
          <cell r="C121" t="str">
            <v>น.ส.ดวงสุดา  ค้ำวงศ์</v>
          </cell>
          <cell r="D121" t="str">
            <v>182/1</v>
          </cell>
          <cell r="E121">
            <v>8</v>
          </cell>
          <cell r="F121"/>
          <cell r="G121"/>
          <cell r="H121" t="str">
            <v>ไสหร้า</v>
          </cell>
          <cell r="I121" t="str">
            <v>ฉวาง</v>
          </cell>
          <cell r="J121" t="str">
            <v>นครศรีธรรราช</v>
          </cell>
          <cell r="K121">
            <v>80150</v>
          </cell>
        </row>
        <row r="122">
          <cell r="B122">
            <v>121</v>
          </cell>
          <cell r="C122" t="str">
            <v>นางอุดมวรรณ  สารถวิล</v>
          </cell>
          <cell r="D122" t="str">
            <v>228/1-4</v>
          </cell>
          <cell r="E122">
            <v>8</v>
          </cell>
          <cell r="F122"/>
          <cell r="G122"/>
          <cell r="H122" t="str">
            <v>ไสหร้า</v>
          </cell>
          <cell r="I122" t="str">
            <v>ฉวาง</v>
          </cell>
          <cell r="J122" t="str">
            <v>นครศรีธรรราช</v>
          </cell>
          <cell r="K122">
            <v>80150</v>
          </cell>
        </row>
        <row r="123">
          <cell r="B123">
            <v>122</v>
          </cell>
          <cell r="C123" t="str">
            <v xml:space="preserve">โรงเรียนรัชดาภิเษก  </v>
          </cell>
          <cell r="D123"/>
          <cell r="E123">
            <v>8</v>
          </cell>
          <cell r="F123"/>
          <cell r="G123"/>
          <cell r="H123" t="str">
            <v>ไสหร้า</v>
          </cell>
          <cell r="I123" t="str">
            <v>ฉวาง</v>
          </cell>
          <cell r="J123" t="str">
            <v>นครศรีธรรราช</v>
          </cell>
          <cell r="K123">
            <v>80150</v>
          </cell>
        </row>
        <row r="124">
          <cell r="B124">
            <v>123</v>
          </cell>
          <cell r="C124" t="str">
            <v>นายจรูญ  ตั้งสัจจะธรรม</v>
          </cell>
          <cell r="D124">
            <v>12</v>
          </cell>
          <cell r="E124">
            <v>9</v>
          </cell>
          <cell r="F124"/>
          <cell r="G124"/>
          <cell r="H124" t="str">
            <v>ไสหร้า</v>
          </cell>
          <cell r="I124" t="str">
            <v>ฉวาง</v>
          </cell>
          <cell r="J124" t="str">
            <v>นครศรีธรรราช</v>
          </cell>
          <cell r="K124">
            <v>80150</v>
          </cell>
        </row>
        <row r="125">
          <cell r="B125">
            <v>124</v>
          </cell>
          <cell r="C125" t="str">
            <v>บริษัทไทยนครพาราวู้ด  จำกัด</v>
          </cell>
          <cell r="D125">
            <v>308</v>
          </cell>
          <cell r="E125">
            <v>9</v>
          </cell>
          <cell r="F125"/>
          <cell r="G125"/>
          <cell r="H125" t="str">
            <v>ไสหร้า</v>
          </cell>
          <cell r="I125" t="str">
            <v>ฉวาง</v>
          </cell>
          <cell r="J125" t="str">
            <v>นครศรีธรรราช</v>
          </cell>
          <cell r="K125">
            <v>80150</v>
          </cell>
        </row>
        <row r="126">
          <cell r="B126">
            <v>125</v>
          </cell>
          <cell r="C126" t="str">
            <v>นายเจริญ  ลีลาพิพัฒน์กุล</v>
          </cell>
          <cell r="D126">
            <v>314</v>
          </cell>
          <cell r="E126">
            <v>9</v>
          </cell>
          <cell r="F126"/>
          <cell r="G126"/>
          <cell r="H126" t="str">
            <v>ไสหร้า</v>
          </cell>
          <cell r="I126" t="str">
            <v>ฉวาง</v>
          </cell>
          <cell r="J126" t="str">
            <v>นครศรีธรรราช</v>
          </cell>
          <cell r="K126">
            <v>80150</v>
          </cell>
        </row>
        <row r="127">
          <cell r="B127">
            <v>126</v>
          </cell>
          <cell r="C127" t="str">
            <v>นายขันตี  ลือชัย</v>
          </cell>
          <cell r="D127">
            <v>182</v>
          </cell>
          <cell r="E127">
            <v>9</v>
          </cell>
          <cell r="F127"/>
          <cell r="G127"/>
          <cell r="H127" t="str">
            <v>ไสหร้า</v>
          </cell>
          <cell r="I127" t="str">
            <v>ฉวาง</v>
          </cell>
          <cell r="J127" t="str">
            <v>นครศรีธรรราช</v>
          </cell>
          <cell r="K127">
            <v>80150</v>
          </cell>
        </row>
        <row r="128">
          <cell r="B128">
            <v>127</v>
          </cell>
          <cell r="C128" t="str">
            <v>นางสุนิษา  ดีดวง</v>
          </cell>
          <cell r="D128">
            <v>153</v>
          </cell>
          <cell r="E128">
            <v>9</v>
          </cell>
          <cell r="F128"/>
          <cell r="G128"/>
          <cell r="H128" t="str">
            <v>ไสหร้า</v>
          </cell>
          <cell r="I128" t="str">
            <v>ฉวาง</v>
          </cell>
          <cell r="J128" t="str">
            <v>นครศรีธรรราช</v>
          </cell>
          <cell r="K128">
            <v>80150</v>
          </cell>
        </row>
        <row r="129">
          <cell r="B129">
            <v>128</v>
          </cell>
          <cell r="C129" t="str">
            <v>นางสมหมาย  ดีชู</v>
          </cell>
          <cell r="D129">
            <v>306</v>
          </cell>
          <cell r="E129">
            <v>9</v>
          </cell>
          <cell r="F129"/>
          <cell r="G129"/>
          <cell r="H129" t="str">
            <v>ไสหร้า</v>
          </cell>
          <cell r="I129" t="str">
            <v>ฉวาง</v>
          </cell>
          <cell r="J129" t="str">
            <v>นครศรีธรรราช</v>
          </cell>
          <cell r="K129">
            <v>80150</v>
          </cell>
        </row>
        <row r="130">
          <cell r="B130">
            <v>129</v>
          </cell>
          <cell r="C130" t="str">
            <v>นายวิศานต์  รินทรวิฑูรย์</v>
          </cell>
          <cell r="D130">
            <v>148</v>
          </cell>
          <cell r="E130">
            <v>9</v>
          </cell>
          <cell r="F130"/>
          <cell r="G130"/>
          <cell r="H130" t="str">
            <v>ไสหร้า</v>
          </cell>
          <cell r="I130" t="str">
            <v>ฉวาง</v>
          </cell>
          <cell r="J130" t="str">
            <v>นครศรีธรรราช</v>
          </cell>
          <cell r="K130">
            <v>80150</v>
          </cell>
        </row>
        <row r="131">
          <cell r="B131">
            <v>130</v>
          </cell>
          <cell r="C131" t="str">
            <v>นายวินัย  หวานสนิท</v>
          </cell>
          <cell r="D131">
            <v>158</v>
          </cell>
          <cell r="E131">
            <v>9</v>
          </cell>
          <cell r="F131"/>
          <cell r="G131"/>
          <cell r="H131" t="str">
            <v>ไสหร้า</v>
          </cell>
          <cell r="I131" t="str">
            <v>ฉวาง</v>
          </cell>
          <cell r="J131" t="str">
            <v>นครศรีธรรราช</v>
          </cell>
          <cell r="K131">
            <v>80150</v>
          </cell>
        </row>
        <row r="132">
          <cell r="B132">
            <v>131</v>
          </cell>
          <cell r="C132" t="str">
            <v xml:space="preserve">โรงเรียนมูลนิธิจันดีการศึกษา  </v>
          </cell>
          <cell r="D132">
            <v>171</v>
          </cell>
          <cell r="E132">
            <v>9</v>
          </cell>
          <cell r="F132"/>
          <cell r="G132"/>
          <cell r="H132" t="str">
            <v>ไสหร้า</v>
          </cell>
          <cell r="I132" t="str">
            <v>ฉวาง</v>
          </cell>
          <cell r="J132" t="str">
            <v>นครศรีธรรราช</v>
          </cell>
          <cell r="K132">
            <v>80150</v>
          </cell>
        </row>
        <row r="133">
          <cell r="B133">
            <v>132</v>
          </cell>
          <cell r="C133" t="str">
            <v>นางปรานอม  เสาวพงษ์</v>
          </cell>
          <cell r="D133">
            <v>188</v>
          </cell>
          <cell r="E133">
            <v>8</v>
          </cell>
          <cell r="F133"/>
          <cell r="G133"/>
          <cell r="H133" t="str">
            <v>ไสหร้า</v>
          </cell>
          <cell r="I133" t="str">
            <v>ฉวาง</v>
          </cell>
          <cell r="J133" t="str">
            <v>นครศรีธรรราช</v>
          </cell>
          <cell r="K133">
            <v>80150</v>
          </cell>
        </row>
        <row r="134">
          <cell r="B134">
            <v>133</v>
          </cell>
          <cell r="C134" t="str">
            <v>นายเกียรติศักดิ์  หนูสง</v>
          </cell>
          <cell r="D134">
            <v>184</v>
          </cell>
          <cell r="E134">
            <v>8</v>
          </cell>
          <cell r="F134"/>
          <cell r="G134"/>
          <cell r="H134" t="str">
            <v>ไสหร้า</v>
          </cell>
          <cell r="I134" t="str">
            <v>ฉวาง</v>
          </cell>
          <cell r="J134" t="str">
            <v>นครศรีธรรราช</v>
          </cell>
          <cell r="K134">
            <v>80150</v>
          </cell>
        </row>
        <row r="135">
          <cell r="B135">
            <v>134</v>
          </cell>
          <cell r="C135" t="str">
            <v>นางสุดสาย  มณีเกิด</v>
          </cell>
          <cell r="D135" t="str">
            <v>83/1</v>
          </cell>
          <cell r="E135">
            <v>8</v>
          </cell>
          <cell r="F135"/>
          <cell r="G135"/>
          <cell r="H135" t="str">
            <v>ไสหร้า</v>
          </cell>
          <cell r="I135" t="str">
            <v>ฉวาง</v>
          </cell>
          <cell r="J135" t="str">
            <v>นครศรีธรรราช</v>
          </cell>
          <cell r="K135">
            <v>80150</v>
          </cell>
        </row>
        <row r="136">
          <cell r="B136">
            <v>135</v>
          </cell>
          <cell r="C136" t="str">
            <v>นายสมจิตร  จินา</v>
          </cell>
          <cell r="D136" t="str">
            <v>59/3</v>
          </cell>
          <cell r="E136">
            <v>8</v>
          </cell>
          <cell r="F136"/>
          <cell r="G136"/>
          <cell r="H136" t="str">
            <v>ไสหร้า</v>
          </cell>
          <cell r="I136" t="str">
            <v>ฉวาง</v>
          </cell>
          <cell r="J136" t="str">
            <v>นครศรีธรรราช</v>
          </cell>
          <cell r="K136">
            <v>80150</v>
          </cell>
        </row>
        <row r="137">
          <cell r="B137">
            <v>136</v>
          </cell>
          <cell r="C137" t="str">
            <v>นางสุจิตรา  นิโรบลสถาพร</v>
          </cell>
          <cell r="D137" t="str">
            <v>155/3-8</v>
          </cell>
          <cell r="E137">
            <v>8</v>
          </cell>
          <cell r="F137"/>
          <cell r="G137"/>
          <cell r="H137" t="str">
            <v>ไสหร้า</v>
          </cell>
          <cell r="I137" t="str">
            <v>ฉวาง</v>
          </cell>
          <cell r="J137" t="str">
            <v>นครศรีธรรราช</v>
          </cell>
          <cell r="K137">
            <v>80150</v>
          </cell>
        </row>
        <row r="138">
          <cell r="B138">
            <v>137</v>
          </cell>
          <cell r="C138" t="str">
            <v>นางอมรรัตน์  ไกร</v>
          </cell>
          <cell r="D138" t="str">
            <v>115/7</v>
          </cell>
          <cell r="E138">
            <v>8</v>
          </cell>
          <cell r="F138"/>
          <cell r="G138"/>
          <cell r="H138" t="str">
            <v>ไสหร้า</v>
          </cell>
          <cell r="I138" t="str">
            <v>ฉวาง</v>
          </cell>
          <cell r="J138" t="str">
            <v>นครศรีธรรราช</v>
          </cell>
          <cell r="K138">
            <v>80150</v>
          </cell>
        </row>
        <row r="139">
          <cell r="B139">
            <v>138</v>
          </cell>
          <cell r="C139" t="str">
            <v>นายไมตรี  สุทิน</v>
          </cell>
          <cell r="D139" t="str">
            <v>155/4</v>
          </cell>
          <cell r="E139">
            <v>8</v>
          </cell>
          <cell r="F139"/>
          <cell r="G139"/>
          <cell r="H139" t="str">
            <v>สิชล</v>
          </cell>
          <cell r="I139" t="str">
            <v>สิชล</v>
          </cell>
          <cell r="J139" t="str">
            <v>นครศรีธรรราช</v>
          </cell>
          <cell r="K139">
            <v>80150</v>
          </cell>
        </row>
        <row r="140">
          <cell r="B140">
            <v>139</v>
          </cell>
          <cell r="C140" t="str">
            <v>น.ส.สุดใจ  บัวแก้ว</v>
          </cell>
          <cell r="D140" t="str">
            <v>155/8</v>
          </cell>
          <cell r="E140">
            <v>8</v>
          </cell>
          <cell r="F140"/>
          <cell r="G140"/>
          <cell r="H140" t="str">
            <v>บ้านกรด</v>
          </cell>
          <cell r="I140" t="str">
            <v>บางปะอิน</v>
          </cell>
          <cell r="J140" t="str">
            <v>พระนครศรีอยุธยา</v>
          </cell>
          <cell r="K140">
            <v>80150</v>
          </cell>
        </row>
        <row r="141">
          <cell r="B141">
            <v>140</v>
          </cell>
          <cell r="C141" t="str">
            <v>นายสุรพล  ศิริวุฒิ</v>
          </cell>
          <cell r="D141" t="str">
            <v>155/3</v>
          </cell>
          <cell r="E141">
            <v>8</v>
          </cell>
          <cell r="F141"/>
          <cell r="G141"/>
          <cell r="H141" t="str">
            <v>ไสหร้า</v>
          </cell>
          <cell r="I141" t="str">
            <v>ฉวาง</v>
          </cell>
          <cell r="J141" t="str">
            <v>นครศรีธรรราช</v>
          </cell>
          <cell r="K141">
            <v>80150</v>
          </cell>
        </row>
        <row r="142">
          <cell r="B142">
            <v>141</v>
          </cell>
          <cell r="C142" t="str">
            <v>นางสิรินุช  แก้วบุญทอง</v>
          </cell>
          <cell r="D142" t="str">
            <v>219/7</v>
          </cell>
          <cell r="E142">
            <v>8</v>
          </cell>
          <cell r="F142"/>
          <cell r="G142"/>
          <cell r="H142" t="str">
            <v>ไสหร้า</v>
          </cell>
          <cell r="I142" t="str">
            <v>ฉวาง</v>
          </cell>
          <cell r="J142" t="str">
            <v>นครศรีธรรราช</v>
          </cell>
          <cell r="K142">
            <v>80150</v>
          </cell>
        </row>
        <row r="143">
          <cell r="B143">
            <v>142</v>
          </cell>
          <cell r="C143" t="str">
            <v>นายดวน  ทองทา</v>
          </cell>
          <cell r="D143" t="str">
            <v>52/2</v>
          </cell>
          <cell r="E143">
            <v>8</v>
          </cell>
          <cell r="F143"/>
          <cell r="G143"/>
          <cell r="H143" t="str">
            <v>ไสหร้า</v>
          </cell>
          <cell r="I143" t="str">
            <v>ฉวาง</v>
          </cell>
          <cell r="J143" t="str">
            <v>นครศรีธรรราช</v>
          </cell>
          <cell r="K143">
            <v>80150</v>
          </cell>
        </row>
        <row r="144">
          <cell r="B144">
            <v>143</v>
          </cell>
          <cell r="C144" t="str">
            <v>นายสมเกียรติ  อนุภักดิ์</v>
          </cell>
          <cell r="D144">
            <v>198</v>
          </cell>
          <cell r="E144">
            <v>8</v>
          </cell>
          <cell r="F144"/>
          <cell r="G144"/>
          <cell r="H144" t="str">
            <v>ไสหร้า</v>
          </cell>
          <cell r="I144" t="str">
            <v>ฉวาง</v>
          </cell>
          <cell r="J144" t="str">
            <v>นครศรีธรรราช</v>
          </cell>
          <cell r="K144">
            <v>80150</v>
          </cell>
        </row>
        <row r="145">
          <cell r="B145">
            <v>144</v>
          </cell>
          <cell r="C145" t="str">
            <v>นายสุรสิทธิ์  คงสิน</v>
          </cell>
          <cell r="D145">
            <v>232</v>
          </cell>
          <cell r="E145">
            <v>8</v>
          </cell>
          <cell r="F145"/>
          <cell r="G145"/>
          <cell r="H145" t="str">
            <v>ไสหร้า</v>
          </cell>
          <cell r="I145" t="str">
            <v>ฉวาง</v>
          </cell>
          <cell r="J145" t="str">
            <v>นครศรีธรรราช</v>
          </cell>
          <cell r="K145">
            <v>80150</v>
          </cell>
        </row>
        <row r="146">
          <cell r="B146">
            <v>145</v>
          </cell>
          <cell r="C146" t="str">
            <v>น.ส.สกาวนิจ  บุญญารุณ</v>
          </cell>
          <cell r="D146" t="str">
            <v>71/1</v>
          </cell>
          <cell r="E146">
            <v>8</v>
          </cell>
          <cell r="F146"/>
          <cell r="G146"/>
          <cell r="H146" t="str">
            <v>ไสหร้า</v>
          </cell>
          <cell r="I146" t="str">
            <v>ฉวาง</v>
          </cell>
          <cell r="J146" t="str">
            <v>นครศรีธรรราช</v>
          </cell>
          <cell r="K146">
            <v>80150</v>
          </cell>
        </row>
        <row r="147">
          <cell r="B147">
            <v>146</v>
          </cell>
          <cell r="C147" t="str">
            <v>นายธีระวุฒิ  สิริวัฒน์</v>
          </cell>
          <cell r="D147" t="str">
            <v>236,236/1-3</v>
          </cell>
          <cell r="E147">
            <v>8</v>
          </cell>
          <cell r="F147"/>
          <cell r="G147"/>
          <cell r="H147" t="str">
            <v>ต.ไสหร้า</v>
          </cell>
          <cell r="I147" t="str">
            <v>อ.ฉวาง</v>
          </cell>
          <cell r="J147" t="str">
            <v>จ.นครศรีธรรราช</v>
          </cell>
          <cell r="K147">
            <v>80150</v>
          </cell>
        </row>
        <row r="148">
          <cell r="B148">
            <v>147</v>
          </cell>
          <cell r="C148" t="str">
            <v>สุดใจ</v>
          </cell>
          <cell r="D148">
            <v>45</v>
          </cell>
          <cell r="E148">
            <v>8</v>
          </cell>
          <cell r="F148"/>
          <cell r="G148"/>
          <cell r="H148" t="str">
            <v>ไสหร้า</v>
          </cell>
          <cell r="I148" t="str">
            <v>ฉวาง</v>
          </cell>
          <cell r="J148" t="str">
            <v>นครศรีธรรราช</v>
          </cell>
          <cell r="K148">
            <v>80150</v>
          </cell>
        </row>
        <row r="149">
          <cell r="B149">
            <v>148</v>
          </cell>
          <cell r="C149" t="str">
            <v>น.ส.ปัญจรัตน์  ด้วงช่วย</v>
          </cell>
          <cell r="D149">
            <v>59</v>
          </cell>
          <cell r="E149">
            <v>8</v>
          </cell>
          <cell r="F149"/>
          <cell r="G149"/>
          <cell r="H149" t="str">
            <v>ไสหร้า</v>
          </cell>
          <cell r="I149" t="str">
            <v>ฉวาง</v>
          </cell>
          <cell r="J149" t="str">
            <v>นครศรีธรรราช</v>
          </cell>
          <cell r="K149">
            <v>80150</v>
          </cell>
        </row>
        <row r="150">
          <cell r="B150">
            <v>149</v>
          </cell>
          <cell r="C150" t="str">
            <v>นายสุนทร  จันทนา</v>
          </cell>
          <cell r="D150" t="str">
            <v>36/1</v>
          </cell>
          <cell r="E150">
            <v>8</v>
          </cell>
          <cell r="F150"/>
          <cell r="G150"/>
          <cell r="H150" t="str">
            <v>ไสหร้า</v>
          </cell>
          <cell r="I150" t="str">
            <v>ฉวาง</v>
          </cell>
          <cell r="J150" t="str">
            <v>นครศรีธรรราช</v>
          </cell>
          <cell r="K150">
            <v>80150</v>
          </cell>
        </row>
        <row r="151">
          <cell r="B151">
            <v>150</v>
          </cell>
          <cell r="C151" t="str">
            <v>นายสมเกียรติ  ภักดีประพันธ์</v>
          </cell>
          <cell r="D151">
            <v>392</v>
          </cell>
          <cell r="E151">
            <v>1</v>
          </cell>
          <cell r="F151"/>
          <cell r="G151"/>
          <cell r="H151" t="str">
            <v>ไสหร้า</v>
          </cell>
          <cell r="I151" t="str">
            <v>ฉวาง</v>
          </cell>
          <cell r="J151" t="str">
            <v>นครศรีธรรราช</v>
          </cell>
          <cell r="K151">
            <v>80150</v>
          </cell>
        </row>
        <row r="152">
          <cell r="B152">
            <v>151</v>
          </cell>
          <cell r="C152" t="str">
            <v>นายอร่าม  เทพกูล</v>
          </cell>
          <cell r="D152">
            <v>124</v>
          </cell>
          <cell r="E152">
            <v>1</v>
          </cell>
          <cell r="F152"/>
          <cell r="G152"/>
          <cell r="H152" t="str">
            <v>ไสหร้า</v>
          </cell>
          <cell r="I152" t="str">
            <v>ฉวาง</v>
          </cell>
          <cell r="J152" t="str">
            <v>นครศรีธรรราช</v>
          </cell>
          <cell r="K152">
            <v>80150</v>
          </cell>
        </row>
        <row r="153">
          <cell r="B153">
            <v>152</v>
          </cell>
          <cell r="C153" t="str">
            <v>นางกินรี  จันทร์ศรีคง</v>
          </cell>
          <cell r="D153">
            <v>178</v>
          </cell>
          <cell r="E153">
            <v>1</v>
          </cell>
          <cell r="F153"/>
          <cell r="G153"/>
          <cell r="H153" t="str">
            <v>ไสหร้า</v>
          </cell>
          <cell r="I153" t="str">
            <v>ฉวาง</v>
          </cell>
          <cell r="J153" t="str">
            <v>นครศรีธรรราช</v>
          </cell>
          <cell r="K153">
            <v>80150</v>
          </cell>
        </row>
        <row r="154">
          <cell r="B154">
            <v>153</v>
          </cell>
          <cell r="C154" t="str">
            <v>จ.ส.อ.จรินทร์  ภักดีประพันธ์</v>
          </cell>
          <cell r="D154">
            <v>98</v>
          </cell>
          <cell r="E154">
            <v>1</v>
          </cell>
          <cell r="F154"/>
          <cell r="G154"/>
          <cell r="H154" t="str">
            <v>ไสหร้า</v>
          </cell>
          <cell r="I154" t="str">
            <v>ฉวาง</v>
          </cell>
          <cell r="J154" t="str">
            <v>นครศรีธรรราช</v>
          </cell>
          <cell r="K154">
            <v>80150</v>
          </cell>
        </row>
        <row r="155">
          <cell r="B155">
            <v>154</v>
          </cell>
          <cell r="C155" t="str">
            <v>นายวิลาด  แสงทอง</v>
          </cell>
          <cell r="D155">
            <v>24</v>
          </cell>
          <cell r="E155">
            <v>1</v>
          </cell>
          <cell r="F155"/>
          <cell r="G155"/>
          <cell r="H155" t="str">
            <v>ไสหร้า</v>
          </cell>
          <cell r="I155" t="str">
            <v>ฉวาง</v>
          </cell>
          <cell r="J155" t="str">
            <v>นครศรีธรรราช</v>
          </cell>
          <cell r="K155">
            <v>80150</v>
          </cell>
        </row>
        <row r="156">
          <cell r="B156">
            <v>155</v>
          </cell>
          <cell r="C156" t="str">
            <v>นางณัฐวดี  ทองจิตร</v>
          </cell>
          <cell r="D156" t="str">
            <v>226/1</v>
          </cell>
          <cell r="E156">
            <v>1</v>
          </cell>
          <cell r="F156"/>
          <cell r="G156"/>
          <cell r="H156" t="str">
            <v>ไสหร้า</v>
          </cell>
          <cell r="I156" t="str">
            <v>ฉวาง</v>
          </cell>
          <cell r="J156" t="str">
            <v>นครศรีธรรราช</v>
          </cell>
          <cell r="K156">
            <v>80150</v>
          </cell>
        </row>
        <row r="157">
          <cell r="B157">
            <v>156</v>
          </cell>
          <cell r="C157" t="str">
            <v>นายเสงี่ยม  เพชรประสงค์</v>
          </cell>
          <cell r="D157">
            <v>114</v>
          </cell>
          <cell r="E157">
            <v>1</v>
          </cell>
          <cell r="F157"/>
          <cell r="G157"/>
          <cell r="H157" t="str">
            <v>ไสหร้า</v>
          </cell>
          <cell r="I157" t="str">
            <v>ฉวาง</v>
          </cell>
          <cell r="J157" t="str">
            <v>นครศรีธรรราช</v>
          </cell>
          <cell r="K157">
            <v>80150</v>
          </cell>
        </row>
        <row r="158">
          <cell r="B158">
            <v>157</v>
          </cell>
          <cell r="C158" t="str">
            <v>นายอภิชัย  ชัยยัง</v>
          </cell>
          <cell r="D158">
            <v>416</v>
          </cell>
          <cell r="E158">
            <v>1</v>
          </cell>
          <cell r="F158"/>
          <cell r="G158"/>
          <cell r="H158" t="str">
            <v>ไสหร้า</v>
          </cell>
          <cell r="I158" t="str">
            <v>ฉวาง</v>
          </cell>
          <cell r="J158" t="str">
            <v>นครศรีธรรราช</v>
          </cell>
          <cell r="K158">
            <v>80150</v>
          </cell>
        </row>
        <row r="159">
          <cell r="B159">
            <v>158</v>
          </cell>
          <cell r="C159" t="str">
            <v>นายสมพร  สินเพชร</v>
          </cell>
          <cell r="D159">
            <v>174</v>
          </cell>
          <cell r="E159">
            <v>1</v>
          </cell>
          <cell r="F159"/>
          <cell r="G159"/>
          <cell r="H159" t="str">
            <v>ไสหร้า</v>
          </cell>
          <cell r="I159" t="str">
            <v>ฉวาง</v>
          </cell>
          <cell r="J159" t="str">
            <v>นครศรีธรรราช</v>
          </cell>
          <cell r="K159">
            <v>80150</v>
          </cell>
        </row>
        <row r="160">
          <cell r="B160">
            <v>159</v>
          </cell>
          <cell r="C160" t="str">
            <v>นางรัชนี  ธีรพงษ์</v>
          </cell>
          <cell r="D160" t="str">
            <v>136/3</v>
          </cell>
          <cell r="E160">
            <v>1</v>
          </cell>
          <cell r="F160"/>
          <cell r="G160"/>
          <cell r="H160" t="str">
            <v>ไสหร้า</v>
          </cell>
          <cell r="I160" t="str">
            <v>ฉวาง</v>
          </cell>
          <cell r="J160" t="str">
            <v>นครศรีธรรราช</v>
          </cell>
          <cell r="K160">
            <v>80150</v>
          </cell>
        </row>
        <row r="161">
          <cell r="B161">
            <v>160</v>
          </cell>
          <cell r="C161" t="str">
            <v>น.ส.กิ่งพร  เพชรประสงค์</v>
          </cell>
          <cell r="D161">
            <v>161</v>
          </cell>
          <cell r="E161">
            <v>1</v>
          </cell>
          <cell r="F161"/>
          <cell r="G161"/>
          <cell r="H161" t="str">
            <v>ไสหร้า</v>
          </cell>
          <cell r="I161" t="str">
            <v>ฉวาง</v>
          </cell>
          <cell r="J161" t="str">
            <v>นครศรีธรรราช</v>
          </cell>
          <cell r="K161">
            <v>80150</v>
          </cell>
        </row>
        <row r="162">
          <cell r="B162">
            <v>161</v>
          </cell>
          <cell r="C162" t="str">
            <v>นายสมภพ  แก้วอักษร</v>
          </cell>
          <cell r="D162">
            <v>162</v>
          </cell>
          <cell r="E162">
            <v>1</v>
          </cell>
          <cell r="F162"/>
          <cell r="G162"/>
          <cell r="H162" t="str">
            <v>ไสหร้า</v>
          </cell>
          <cell r="I162" t="str">
            <v>ฉวาง</v>
          </cell>
          <cell r="J162" t="str">
            <v>นครศรีธรรราช</v>
          </cell>
          <cell r="K162">
            <v>80150</v>
          </cell>
        </row>
        <row r="163">
          <cell r="B163">
            <v>162</v>
          </cell>
          <cell r="C163" t="str">
            <v xml:space="preserve">โรงเรียนวัดเพ็ญิตร  </v>
          </cell>
          <cell r="D163"/>
          <cell r="E163">
            <v>1</v>
          </cell>
          <cell r="F163" t="str">
            <v>ต.ไสหร้า</v>
          </cell>
          <cell r="G163"/>
          <cell r="H163"/>
          <cell r="I163" t="str">
            <v>ฉวาง</v>
          </cell>
          <cell r="J163" t="str">
            <v>นครศรีธรรราช</v>
          </cell>
          <cell r="K163">
            <v>80150</v>
          </cell>
        </row>
        <row r="164">
          <cell r="B164">
            <v>163</v>
          </cell>
          <cell r="C164" t="str">
            <v xml:space="preserve">วัดเพ็ญิตร  </v>
          </cell>
          <cell r="D164"/>
          <cell r="E164">
            <v>1</v>
          </cell>
          <cell r="F164" t="str">
            <v>ต.ไสหร้า</v>
          </cell>
          <cell r="G164"/>
          <cell r="H164"/>
          <cell r="I164" t="str">
            <v>ฉวาง</v>
          </cell>
          <cell r="J164" t="str">
            <v>นครศรีธรรราช</v>
          </cell>
          <cell r="K164">
            <v>80150</v>
          </cell>
        </row>
        <row r="165">
          <cell r="B165">
            <v>164</v>
          </cell>
          <cell r="C165" t="str">
            <v>นายสุวรรณ  สโมสร</v>
          </cell>
          <cell r="D165">
            <v>200</v>
          </cell>
          <cell r="E165">
            <v>2</v>
          </cell>
          <cell r="F165"/>
          <cell r="G165"/>
          <cell r="H165" t="str">
            <v>ไสหร้า</v>
          </cell>
          <cell r="I165" t="str">
            <v>ฉวาง</v>
          </cell>
          <cell r="J165" t="str">
            <v>นครศรีธรรราช</v>
          </cell>
          <cell r="K165">
            <v>80150</v>
          </cell>
        </row>
        <row r="166">
          <cell r="B166">
            <v>165</v>
          </cell>
          <cell r="C166" t="str">
            <v xml:space="preserve">โรงเรียนวัดสามัคคีนุกูล  </v>
          </cell>
          <cell r="D166"/>
          <cell r="E166">
            <v>2</v>
          </cell>
          <cell r="F166" t="str">
            <v>ต.ไสหร้า</v>
          </cell>
          <cell r="G166"/>
          <cell r="H166"/>
          <cell r="I166" t="str">
            <v>ฉวาง</v>
          </cell>
          <cell r="J166" t="str">
            <v>นครศรีธรรราช</v>
          </cell>
          <cell r="K166">
            <v>80150</v>
          </cell>
        </row>
        <row r="167">
          <cell r="B167">
            <v>166</v>
          </cell>
          <cell r="C167" t="str">
            <v>นางพรศรี  หอมหวน</v>
          </cell>
          <cell r="D167">
            <v>159</v>
          </cell>
          <cell r="E167">
            <v>2</v>
          </cell>
          <cell r="F167"/>
          <cell r="G167"/>
          <cell r="H167" t="str">
            <v>ไสหร้า</v>
          </cell>
          <cell r="I167" t="str">
            <v>ฉวาง</v>
          </cell>
          <cell r="J167" t="str">
            <v>นครศรีธรรราช</v>
          </cell>
          <cell r="K167">
            <v>80150</v>
          </cell>
        </row>
        <row r="168">
          <cell r="B168">
            <v>167</v>
          </cell>
          <cell r="C168" t="str">
            <v>นางสุภิญญา  ไชยสมบัติ</v>
          </cell>
          <cell r="D168" t="str">
            <v>190/1-9</v>
          </cell>
          <cell r="E168">
            <v>2</v>
          </cell>
          <cell r="F168"/>
          <cell r="G168"/>
          <cell r="H168" t="str">
            <v>ไสหร้า</v>
          </cell>
          <cell r="I168" t="str">
            <v>ฉวาง</v>
          </cell>
          <cell r="J168" t="str">
            <v>นครศรีธรรราช</v>
          </cell>
          <cell r="K168">
            <v>80150</v>
          </cell>
        </row>
        <row r="169">
          <cell r="B169">
            <v>168</v>
          </cell>
          <cell r="C169" t="str">
            <v>นายภานุศักดิ์  จติกุล</v>
          </cell>
          <cell r="D169" t="str">
            <v>135/2</v>
          </cell>
          <cell r="E169">
            <v>2</v>
          </cell>
          <cell r="F169"/>
          <cell r="G169"/>
          <cell r="H169" t="str">
            <v>ไสหร้า</v>
          </cell>
          <cell r="I169" t="str">
            <v>ฉวาง</v>
          </cell>
          <cell r="J169" t="str">
            <v>นครศรีธรรราช</v>
          </cell>
          <cell r="K169">
            <v>80150</v>
          </cell>
        </row>
        <row r="170">
          <cell r="B170">
            <v>169</v>
          </cell>
          <cell r="C170" t="str">
            <v>นางชนะ  ทองคำ</v>
          </cell>
          <cell r="D170">
            <v>135</v>
          </cell>
          <cell r="E170">
            <v>2</v>
          </cell>
          <cell r="F170"/>
          <cell r="G170"/>
          <cell r="H170" t="str">
            <v>ไสหร้า</v>
          </cell>
          <cell r="I170" t="str">
            <v>ฉวาง</v>
          </cell>
          <cell r="J170" t="str">
            <v>นครศรีธรรราช</v>
          </cell>
          <cell r="K170">
            <v>80150</v>
          </cell>
        </row>
        <row r="171">
          <cell r="B171">
            <v>170</v>
          </cell>
          <cell r="C171" t="str">
            <v xml:space="preserve">วัดสาัคคีนุกูล  </v>
          </cell>
          <cell r="D171"/>
          <cell r="E171">
            <v>2</v>
          </cell>
          <cell r="F171" t="str">
            <v>ต.ไสหร้า</v>
          </cell>
          <cell r="G171"/>
          <cell r="H171"/>
          <cell r="I171" t="str">
            <v>ฉวาง</v>
          </cell>
          <cell r="J171" t="str">
            <v>นครศรีธรรราช</v>
          </cell>
          <cell r="K171">
            <v>80150</v>
          </cell>
        </row>
        <row r="172">
          <cell r="B172">
            <v>171</v>
          </cell>
          <cell r="C172" t="str">
            <v>นางบุญธรรม  สุกใส</v>
          </cell>
          <cell r="D172">
            <v>38</v>
          </cell>
          <cell r="E172">
            <v>3</v>
          </cell>
          <cell r="F172"/>
          <cell r="G172"/>
          <cell r="H172" t="str">
            <v>ไสหร้า</v>
          </cell>
          <cell r="I172" t="str">
            <v>ฉวาง</v>
          </cell>
          <cell r="J172" t="str">
            <v>นครศรีธรรราช</v>
          </cell>
          <cell r="K172">
            <v>80150</v>
          </cell>
        </row>
        <row r="173">
          <cell r="B173">
            <v>172</v>
          </cell>
          <cell r="C173" t="str">
            <v>นางอารยา  บุญธรรม</v>
          </cell>
          <cell r="D173">
            <v>171</v>
          </cell>
          <cell r="E173">
            <v>3</v>
          </cell>
          <cell r="F173"/>
          <cell r="G173"/>
          <cell r="H173" t="str">
            <v>ไสหร้า</v>
          </cell>
          <cell r="I173" t="str">
            <v>ฉวาง</v>
          </cell>
          <cell r="J173" t="str">
            <v>นครศรีธรรราช</v>
          </cell>
          <cell r="K173">
            <v>80150</v>
          </cell>
        </row>
        <row r="174">
          <cell r="B174">
            <v>173</v>
          </cell>
          <cell r="C174" t="str">
            <v>นายสนิท  รัตนาคร</v>
          </cell>
          <cell r="D174">
            <v>70</v>
          </cell>
          <cell r="E174">
            <v>3</v>
          </cell>
          <cell r="F174"/>
          <cell r="G174"/>
          <cell r="H174" t="str">
            <v>ไสหร้า</v>
          </cell>
          <cell r="I174" t="str">
            <v>ฉวาง</v>
          </cell>
          <cell r="J174" t="str">
            <v>นครศรีธรรราช</v>
          </cell>
          <cell r="K174">
            <v>80150</v>
          </cell>
        </row>
        <row r="175">
          <cell r="B175">
            <v>174</v>
          </cell>
          <cell r="C175" t="str">
            <v>นางจิรา  ทิพย์จักษุ</v>
          </cell>
          <cell r="D175" t="str">
            <v>211/1-5</v>
          </cell>
          <cell r="E175">
            <v>3</v>
          </cell>
          <cell r="F175"/>
          <cell r="G175"/>
          <cell r="H175" t="str">
            <v>ไสหร้า</v>
          </cell>
          <cell r="I175" t="str">
            <v>ฉวาง</v>
          </cell>
          <cell r="J175" t="str">
            <v>นครศรีธรรราช</v>
          </cell>
          <cell r="K175">
            <v>80150</v>
          </cell>
        </row>
        <row r="176">
          <cell r="B176">
            <v>175</v>
          </cell>
          <cell r="C176" t="str">
            <v>นายสงบ  ศรีอินทร์</v>
          </cell>
          <cell r="D176">
            <v>41</v>
          </cell>
          <cell r="E176">
            <v>3</v>
          </cell>
          <cell r="F176"/>
          <cell r="G176"/>
          <cell r="H176" t="str">
            <v>ไสหร้า</v>
          </cell>
          <cell r="I176" t="str">
            <v>ฉวาง</v>
          </cell>
          <cell r="J176" t="str">
            <v>นครศรีธรรราช</v>
          </cell>
          <cell r="K176">
            <v>80150</v>
          </cell>
        </row>
        <row r="177">
          <cell r="B177">
            <v>176</v>
          </cell>
          <cell r="C177" t="str">
            <v>นางเรณู  อุดมยุทธ</v>
          </cell>
          <cell r="D177">
            <v>41</v>
          </cell>
          <cell r="E177">
            <v>3</v>
          </cell>
          <cell r="F177"/>
          <cell r="G177"/>
          <cell r="H177" t="str">
            <v>ไสหร้า</v>
          </cell>
          <cell r="I177" t="str">
            <v>ฉวาง</v>
          </cell>
          <cell r="J177" t="str">
            <v>นครศรีธรรราช</v>
          </cell>
          <cell r="K177">
            <v>80150</v>
          </cell>
        </row>
        <row r="178">
          <cell r="B178">
            <v>177</v>
          </cell>
          <cell r="C178" t="str">
            <v>น.สนัฐการณ์  ทิศเกลี้ยง</v>
          </cell>
          <cell r="D178">
            <v>25</v>
          </cell>
          <cell r="E178">
            <v>3</v>
          </cell>
          <cell r="F178"/>
          <cell r="G178"/>
          <cell r="H178" t="str">
            <v>ไสหร้า</v>
          </cell>
          <cell r="I178" t="str">
            <v>ฉวาง</v>
          </cell>
          <cell r="J178" t="str">
            <v>นครศรีธรรราช</v>
          </cell>
          <cell r="K178">
            <v>80150</v>
          </cell>
        </row>
        <row r="179">
          <cell r="B179">
            <v>178</v>
          </cell>
          <cell r="C179" t="str">
            <v>นางพัชรฎพร  หอมหวน</v>
          </cell>
          <cell r="D179" t="str">
            <v>61/1</v>
          </cell>
          <cell r="E179">
            <v>3</v>
          </cell>
          <cell r="F179"/>
          <cell r="G179"/>
          <cell r="H179" t="str">
            <v>ไสหร้า</v>
          </cell>
          <cell r="I179" t="str">
            <v>ฉวาง</v>
          </cell>
          <cell r="J179" t="str">
            <v>นครศรีธรรราช</v>
          </cell>
          <cell r="K179">
            <v>80150</v>
          </cell>
        </row>
        <row r="180">
          <cell r="B180">
            <v>179</v>
          </cell>
          <cell r="C180" t="str">
            <v>นางวลัยภร  สรูป</v>
          </cell>
          <cell r="D180">
            <v>106</v>
          </cell>
          <cell r="E180">
            <v>3</v>
          </cell>
          <cell r="F180"/>
          <cell r="G180"/>
          <cell r="H180" t="str">
            <v>ไสหร้า</v>
          </cell>
          <cell r="I180" t="str">
            <v>ฉวาง</v>
          </cell>
          <cell r="J180" t="str">
            <v>นครศรีธรรราช</v>
          </cell>
          <cell r="K180">
            <v>80150</v>
          </cell>
        </row>
        <row r="181">
          <cell r="B181">
            <v>180</v>
          </cell>
          <cell r="C181" t="str">
            <v>น.สแจ่มฤดี  พนาลี</v>
          </cell>
          <cell r="D181">
            <v>66</v>
          </cell>
          <cell r="E181">
            <v>3</v>
          </cell>
          <cell r="F181"/>
          <cell r="G181"/>
          <cell r="H181" t="str">
            <v>ไสหร้า</v>
          </cell>
          <cell r="I181" t="str">
            <v>ฉวาง</v>
          </cell>
          <cell r="J181" t="str">
            <v>นครศรีธรรราช</v>
          </cell>
          <cell r="K181">
            <v>80150</v>
          </cell>
        </row>
        <row r="182">
          <cell r="B182">
            <v>181</v>
          </cell>
          <cell r="C182" t="str">
            <v>นางจิราพร  สินรา</v>
          </cell>
          <cell r="D182">
            <v>205</v>
          </cell>
          <cell r="E182">
            <v>3</v>
          </cell>
          <cell r="F182"/>
          <cell r="G182"/>
          <cell r="H182" t="str">
            <v>ไสหร้า</v>
          </cell>
          <cell r="I182" t="str">
            <v>ฉวาง</v>
          </cell>
          <cell r="J182" t="str">
            <v>นครศรีธรรราช</v>
          </cell>
          <cell r="K182">
            <v>80150</v>
          </cell>
        </row>
        <row r="183">
          <cell r="B183">
            <v>182</v>
          </cell>
          <cell r="C183" t="str">
            <v>นายสุนันท์  สวัสดิโกมล</v>
          </cell>
          <cell r="D183">
            <v>4</v>
          </cell>
          <cell r="E183">
            <v>3</v>
          </cell>
          <cell r="F183"/>
          <cell r="G183"/>
          <cell r="H183" t="str">
            <v>ไสหร้า</v>
          </cell>
          <cell r="I183" t="str">
            <v>ฉวาง</v>
          </cell>
          <cell r="J183" t="str">
            <v>นครศรีธรรราช</v>
          </cell>
          <cell r="K183">
            <v>80150</v>
          </cell>
        </row>
        <row r="184">
          <cell r="B184">
            <v>183</v>
          </cell>
          <cell r="C184" t="str">
            <v>นายพรศักดิ์  ศรีนิล</v>
          </cell>
          <cell r="D184">
            <v>148</v>
          </cell>
          <cell r="E184">
            <v>3</v>
          </cell>
          <cell r="F184"/>
          <cell r="G184"/>
          <cell r="H184" t="str">
            <v>ไสหร้า</v>
          </cell>
          <cell r="I184" t="str">
            <v>ฉวาง</v>
          </cell>
          <cell r="J184" t="str">
            <v>นครศรีธรรราช</v>
          </cell>
          <cell r="K184">
            <v>80150</v>
          </cell>
        </row>
        <row r="185">
          <cell r="B185">
            <v>184</v>
          </cell>
          <cell r="C185" t="str">
            <v>นางบุญญา  ซัง</v>
          </cell>
          <cell r="D185">
            <v>80</v>
          </cell>
          <cell r="E185">
            <v>3</v>
          </cell>
          <cell r="F185"/>
          <cell r="G185"/>
          <cell r="H185" t="str">
            <v>ไสหร้า</v>
          </cell>
          <cell r="I185" t="str">
            <v>ฉวาง</v>
          </cell>
          <cell r="J185" t="str">
            <v>นครศรีธรรราช</v>
          </cell>
          <cell r="K185">
            <v>80150</v>
          </cell>
        </row>
        <row r="186">
          <cell r="B186">
            <v>185</v>
          </cell>
          <cell r="C186" t="str">
            <v>นายธรรมนูญ  ทิศเกลี้ยง</v>
          </cell>
          <cell r="D186">
            <v>57</v>
          </cell>
          <cell r="E186">
            <v>3</v>
          </cell>
          <cell r="F186"/>
          <cell r="G186"/>
          <cell r="H186" t="str">
            <v>ไสหร้า</v>
          </cell>
          <cell r="I186" t="str">
            <v>ฉวาง</v>
          </cell>
          <cell r="J186" t="str">
            <v>นครศรีธรรราช</v>
          </cell>
          <cell r="K186">
            <v>80150</v>
          </cell>
        </row>
        <row r="187">
          <cell r="B187">
            <v>186</v>
          </cell>
          <cell r="C187" t="str">
            <v>นางพรเพ็ญ  ทิศเกลี้ยง</v>
          </cell>
          <cell r="D187">
            <v>87</v>
          </cell>
          <cell r="E187">
            <v>3</v>
          </cell>
          <cell r="F187"/>
          <cell r="G187"/>
          <cell r="H187" t="str">
            <v>ไสหร้า</v>
          </cell>
          <cell r="I187" t="str">
            <v>ฉวาง</v>
          </cell>
          <cell r="J187" t="str">
            <v>นครศรีธรรราช</v>
          </cell>
          <cell r="K187">
            <v>80150</v>
          </cell>
        </row>
        <row r="188">
          <cell r="B188">
            <v>187</v>
          </cell>
          <cell r="C188" t="str">
            <v xml:space="preserve">โรงเรียนปลายคลองเพรง  </v>
          </cell>
          <cell r="D188"/>
          <cell r="E188">
            <v>3</v>
          </cell>
          <cell r="F188" t="str">
            <v>ต.ไสหร้า</v>
          </cell>
          <cell r="G188"/>
          <cell r="H188"/>
          <cell r="I188" t="str">
            <v>ฉวาง</v>
          </cell>
          <cell r="J188" t="str">
            <v>นครศรีธรรราช</v>
          </cell>
          <cell r="K188">
            <v>80150</v>
          </cell>
        </row>
        <row r="189">
          <cell r="B189">
            <v>188</v>
          </cell>
          <cell r="C189" t="str">
            <v>นายไมตรี  บัวแก้ว</v>
          </cell>
          <cell r="D189">
            <v>183</v>
          </cell>
          <cell r="E189">
            <v>3</v>
          </cell>
          <cell r="F189"/>
          <cell r="G189"/>
          <cell r="H189" t="str">
            <v>ไสหร้า</v>
          </cell>
          <cell r="I189" t="str">
            <v>ฉวาง</v>
          </cell>
          <cell r="J189" t="str">
            <v>นครศรีธรรราช</v>
          </cell>
          <cell r="K189">
            <v>80150</v>
          </cell>
        </row>
        <row r="190">
          <cell r="B190">
            <v>189</v>
          </cell>
          <cell r="C190" t="str">
            <v>นางยินดี  ทิศเกลี้ยง</v>
          </cell>
          <cell r="D190">
            <v>24</v>
          </cell>
          <cell r="E190">
            <v>3</v>
          </cell>
          <cell r="F190"/>
          <cell r="G190"/>
          <cell r="H190" t="str">
            <v>ไสหร้า</v>
          </cell>
          <cell r="I190" t="str">
            <v>ฉวาง</v>
          </cell>
          <cell r="J190" t="str">
            <v>นครศรีธรรราช</v>
          </cell>
          <cell r="K190">
            <v>80150</v>
          </cell>
        </row>
        <row r="191">
          <cell r="B191">
            <v>190</v>
          </cell>
          <cell r="C191" t="str">
            <v>นางอารีย์  รักษายศ</v>
          </cell>
          <cell r="D191">
            <v>216</v>
          </cell>
          <cell r="E191">
            <v>3</v>
          </cell>
          <cell r="F191"/>
          <cell r="G191"/>
          <cell r="H191" t="str">
            <v>ไสหร้า</v>
          </cell>
          <cell r="I191" t="str">
            <v>ฉวาง</v>
          </cell>
          <cell r="J191" t="str">
            <v>นครศรีธรรราช</v>
          </cell>
          <cell r="K191">
            <v>80150</v>
          </cell>
        </row>
        <row r="192">
          <cell r="B192">
            <v>191</v>
          </cell>
          <cell r="C192" t="str">
            <v xml:space="preserve">วัดลอยโพธิ์ธารา  </v>
          </cell>
          <cell r="D192"/>
          <cell r="E192">
            <v>3</v>
          </cell>
          <cell r="F192" t="str">
            <v>ต.ไสหร้า</v>
          </cell>
          <cell r="G192"/>
          <cell r="H192"/>
          <cell r="I192" t="str">
            <v>ฉวาง</v>
          </cell>
          <cell r="J192" t="str">
            <v>นครศรีธรรราช</v>
          </cell>
          <cell r="K192">
            <v>80150</v>
          </cell>
        </row>
        <row r="193">
          <cell r="B193">
            <v>192</v>
          </cell>
          <cell r="C193" t="str">
            <v>นายสุชา  สกุลขำ</v>
          </cell>
          <cell r="D193" t="str">
            <v>111/1</v>
          </cell>
          <cell r="E193">
            <v>3</v>
          </cell>
          <cell r="F193"/>
          <cell r="G193"/>
          <cell r="H193" t="str">
            <v>ไสหร้า</v>
          </cell>
          <cell r="I193" t="str">
            <v>ฉวาง</v>
          </cell>
          <cell r="J193" t="str">
            <v>นครศรีธรรราช</v>
          </cell>
          <cell r="K193">
            <v>80150</v>
          </cell>
        </row>
        <row r="194">
          <cell r="B194">
            <v>193</v>
          </cell>
          <cell r="C194" t="str">
            <v>น.ส.อทิตา  ศรีถัด</v>
          </cell>
          <cell r="D194">
            <v>92</v>
          </cell>
          <cell r="E194">
            <v>3</v>
          </cell>
          <cell r="F194"/>
          <cell r="G194"/>
          <cell r="H194" t="str">
            <v>ไสหร้า</v>
          </cell>
          <cell r="I194" t="str">
            <v>ฉวาง</v>
          </cell>
          <cell r="J194" t="str">
            <v>นครศรีธรรราช</v>
          </cell>
          <cell r="K194">
            <v>80150</v>
          </cell>
        </row>
        <row r="195">
          <cell r="B195">
            <v>194</v>
          </cell>
          <cell r="C195" t="str">
            <v>นางจรรยา  เจริญ</v>
          </cell>
          <cell r="D195">
            <v>9</v>
          </cell>
          <cell r="E195">
            <v>4</v>
          </cell>
          <cell r="F195"/>
          <cell r="G195"/>
          <cell r="H195" t="str">
            <v>ไสหร้า</v>
          </cell>
          <cell r="I195" t="str">
            <v>ฉวาง</v>
          </cell>
          <cell r="J195" t="str">
            <v>นครศรีธรรราช</v>
          </cell>
          <cell r="K195">
            <v>80150</v>
          </cell>
        </row>
        <row r="196">
          <cell r="B196">
            <v>195</v>
          </cell>
          <cell r="C196" t="str">
            <v>นายอำไพ  หนูหล่อ</v>
          </cell>
          <cell r="D196">
            <v>291</v>
          </cell>
          <cell r="E196">
            <v>4</v>
          </cell>
          <cell r="F196"/>
          <cell r="G196"/>
          <cell r="H196" t="str">
            <v>ไสหร้า</v>
          </cell>
          <cell r="I196" t="str">
            <v>ฉวาง</v>
          </cell>
          <cell r="J196" t="str">
            <v>นครศรีธรรราช</v>
          </cell>
          <cell r="K196">
            <v>80150</v>
          </cell>
        </row>
        <row r="197">
          <cell r="B197">
            <v>196</v>
          </cell>
          <cell r="C197" t="str">
            <v>นางสมเพศ  เติม</v>
          </cell>
          <cell r="D197" t="str">
            <v>59/3</v>
          </cell>
          <cell r="E197">
            <v>4</v>
          </cell>
          <cell r="F197"/>
          <cell r="G197"/>
          <cell r="H197" t="str">
            <v>ไสหร้า</v>
          </cell>
          <cell r="I197" t="str">
            <v>ฉวาง</v>
          </cell>
          <cell r="J197" t="str">
            <v>นครศรีธรรราช</v>
          </cell>
          <cell r="K197">
            <v>80150</v>
          </cell>
        </row>
        <row r="198">
          <cell r="B198">
            <v>197</v>
          </cell>
          <cell r="C198" t="str">
            <v>นายนิรัตน์  ชื่นชม</v>
          </cell>
          <cell r="D198" t="str">
            <v>52/2</v>
          </cell>
          <cell r="E198">
            <v>4</v>
          </cell>
          <cell r="F198"/>
          <cell r="G198"/>
          <cell r="H198" t="str">
            <v>ไสหร้า</v>
          </cell>
          <cell r="I198" t="str">
            <v>ฉวาง</v>
          </cell>
          <cell r="J198" t="str">
            <v>นครศรีธรรราช</v>
          </cell>
          <cell r="K198">
            <v>80150</v>
          </cell>
        </row>
        <row r="199">
          <cell r="B199">
            <v>198</v>
          </cell>
          <cell r="C199" t="str">
            <v>นายอนุสิทธิ์  สโมสร</v>
          </cell>
          <cell r="D199">
            <v>41</v>
          </cell>
          <cell r="E199">
            <v>4</v>
          </cell>
          <cell r="F199"/>
          <cell r="G199"/>
          <cell r="H199" t="str">
            <v>ไสหร้า</v>
          </cell>
          <cell r="I199" t="str">
            <v>ฉวาง</v>
          </cell>
          <cell r="J199" t="str">
            <v>นครศรีธรรราช</v>
          </cell>
          <cell r="K199">
            <v>80150</v>
          </cell>
        </row>
        <row r="200">
          <cell r="B200">
            <v>199</v>
          </cell>
          <cell r="C200" t="str">
            <v>นายนนทิพย์  จะรา</v>
          </cell>
          <cell r="D200">
            <v>1</v>
          </cell>
          <cell r="E200">
            <v>4</v>
          </cell>
          <cell r="F200"/>
          <cell r="G200"/>
          <cell r="H200" t="str">
            <v>ไสหร้า</v>
          </cell>
          <cell r="I200" t="str">
            <v>ฉวาง</v>
          </cell>
          <cell r="J200" t="str">
            <v>นครศรีธรรราช</v>
          </cell>
          <cell r="K200">
            <v>80150</v>
          </cell>
        </row>
        <row r="201">
          <cell r="B201">
            <v>200</v>
          </cell>
          <cell r="C201" t="str">
            <v>นายณัฐภณ  กาญจนะ</v>
          </cell>
          <cell r="D201" t="str">
            <v>177/1</v>
          </cell>
          <cell r="E201">
            <v>4</v>
          </cell>
          <cell r="F201"/>
          <cell r="G201"/>
          <cell r="H201" t="str">
            <v>ไสหร้า</v>
          </cell>
          <cell r="I201" t="str">
            <v>ฉวาง</v>
          </cell>
          <cell r="J201" t="str">
            <v>นครศรีธรรราช</v>
          </cell>
          <cell r="K201">
            <v>80150</v>
          </cell>
        </row>
        <row r="202">
          <cell r="B202">
            <v>201</v>
          </cell>
          <cell r="C202" t="str">
            <v>นางรัตนา  เพ็งประสพ</v>
          </cell>
          <cell r="D202">
            <v>153</v>
          </cell>
          <cell r="E202">
            <v>5</v>
          </cell>
          <cell r="F202"/>
          <cell r="G202"/>
          <cell r="H202" t="str">
            <v>ไสหร้า</v>
          </cell>
          <cell r="I202" t="str">
            <v>ฉวาง</v>
          </cell>
          <cell r="J202" t="str">
            <v>นครศรีธรรราช</v>
          </cell>
          <cell r="K202">
            <v>80150</v>
          </cell>
        </row>
        <row r="203">
          <cell r="B203">
            <v>202</v>
          </cell>
          <cell r="C203" t="str">
            <v>นายธีระ  ภิรมย์</v>
          </cell>
          <cell r="D203">
            <v>196</v>
          </cell>
          <cell r="E203">
            <v>5</v>
          </cell>
          <cell r="F203"/>
          <cell r="G203"/>
          <cell r="H203" t="str">
            <v>ไสหร้า</v>
          </cell>
          <cell r="I203" t="str">
            <v>ฉวาง</v>
          </cell>
          <cell r="J203" t="str">
            <v>นครศรีธรรราช</v>
          </cell>
          <cell r="K203">
            <v>80150</v>
          </cell>
        </row>
        <row r="204">
          <cell r="B204">
            <v>203</v>
          </cell>
          <cell r="C204" t="str">
            <v>นางวนิดา  ศรีนวล</v>
          </cell>
          <cell r="D204">
            <v>86</v>
          </cell>
          <cell r="E204">
            <v>5</v>
          </cell>
          <cell r="F204"/>
          <cell r="G204"/>
          <cell r="H204" t="str">
            <v>ไสหร้า</v>
          </cell>
          <cell r="I204" t="str">
            <v>ฉวาง</v>
          </cell>
          <cell r="J204" t="str">
            <v>นครศรีธรรราช</v>
          </cell>
          <cell r="K204">
            <v>80150</v>
          </cell>
        </row>
        <row r="205">
          <cell r="B205">
            <v>204</v>
          </cell>
          <cell r="C205" t="str">
            <v xml:space="preserve">วัดสุวรรณประดิษฐารา(ควนสะตอ)  </v>
          </cell>
          <cell r="D205"/>
          <cell r="E205">
            <v>5</v>
          </cell>
          <cell r="F205" t="str">
            <v>ต.ไสหร้า</v>
          </cell>
          <cell r="G205"/>
          <cell r="H205"/>
          <cell r="I205" t="str">
            <v>ฉวาง</v>
          </cell>
          <cell r="J205" t="str">
            <v>นครศรีธรรราช</v>
          </cell>
          <cell r="K205">
            <v>80150</v>
          </cell>
        </row>
        <row r="206">
          <cell r="B206">
            <v>205</v>
          </cell>
          <cell r="C206" t="str">
            <v>นางสุภาวดี  สินรา</v>
          </cell>
          <cell r="D206">
            <v>205</v>
          </cell>
          <cell r="E206">
            <v>5</v>
          </cell>
          <cell r="F206"/>
          <cell r="G206"/>
          <cell r="H206" t="str">
            <v>ไสหร้า</v>
          </cell>
          <cell r="I206" t="str">
            <v>ฉวาง</v>
          </cell>
          <cell r="J206" t="str">
            <v>นครศรีธรรราช</v>
          </cell>
          <cell r="K206">
            <v>80150</v>
          </cell>
        </row>
        <row r="207">
          <cell r="B207">
            <v>206</v>
          </cell>
          <cell r="C207" t="str">
            <v>นายสัญญา  เกลา</v>
          </cell>
          <cell r="D207">
            <v>105</v>
          </cell>
          <cell r="E207">
            <v>5</v>
          </cell>
          <cell r="F207"/>
          <cell r="G207"/>
          <cell r="H207" t="str">
            <v>ไสหร้า</v>
          </cell>
          <cell r="I207" t="str">
            <v>ฉวาง</v>
          </cell>
          <cell r="J207" t="str">
            <v>นครศรีธรรราช</v>
          </cell>
          <cell r="K207">
            <v>80150</v>
          </cell>
        </row>
        <row r="208">
          <cell r="B208">
            <v>207</v>
          </cell>
          <cell r="C208" t="str">
            <v>น.ส.นิตยา  ผิวนวล</v>
          </cell>
          <cell r="D208">
            <v>185</v>
          </cell>
          <cell r="E208">
            <v>5</v>
          </cell>
          <cell r="F208"/>
          <cell r="G208"/>
          <cell r="H208" t="str">
            <v>ไสหร้า</v>
          </cell>
          <cell r="I208" t="str">
            <v>ฉวาง</v>
          </cell>
          <cell r="J208" t="str">
            <v>นครศรีธรรราช</v>
          </cell>
          <cell r="K208">
            <v>80150</v>
          </cell>
        </row>
        <row r="209">
          <cell r="B209">
            <v>208</v>
          </cell>
          <cell r="C209" t="str">
            <v>น.ส.อุมาพร  อุปลา</v>
          </cell>
          <cell r="D209">
            <v>169</v>
          </cell>
          <cell r="E209">
            <v>5</v>
          </cell>
          <cell r="F209"/>
          <cell r="G209"/>
          <cell r="H209" t="str">
            <v>ไสหร้า</v>
          </cell>
          <cell r="I209" t="str">
            <v>ฉวาง</v>
          </cell>
          <cell r="J209" t="str">
            <v>นครศรีธรรราช</v>
          </cell>
          <cell r="K209">
            <v>80150</v>
          </cell>
        </row>
        <row r="210">
          <cell r="B210">
            <v>209</v>
          </cell>
          <cell r="C210" t="str">
            <v>นางปุญยนุช  สุดใจ</v>
          </cell>
          <cell r="D210" t="str">
            <v>45/5</v>
          </cell>
          <cell r="E210">
            <v>8</v>
          </cell>
          <cell r="F210"/>
          <cell r="G210"/>
          <cell r="H210" t="str">
            <v>ไสหร้า</v>
          </cell>
          <cell r="I210" t="str">
            <v>ฉวาง</v>
          </cell>
          <cell r="J210" t="str">
            <v>นครศรีธรรราช</v>
          </cell>
          <cell r="K210">
            <v>80150</v>
          </cell>
        </row>
        <row r="211">
          <cell r="B211">
            <v>210</v>
          </cell>
          <cell r="C211" t="str">
            <v>นายเกรียงพงษ์  คงสิน</v>
          </cell>
          <cell r="D211" t="str">
            <v>36/3</v>
          </cell>
          <cell r="E211">
            <v>8</v>
          </cell>
          <cell r="F211"/>
          <cell r="G211"/>
          <cell r="H211" t="str">
            <v>ไสหร้า</v>
          </cell>
          <cell r="I211" t="str">
            <v>ฉวาง</v>
          </cell>
          <cell r="J211" t="str">
            <v>นครศรีธรรราช</v>
          </cell>
          <cell r="K211">
            <v>80150</v>
          </cell>
        </row>
        <row r="212">
          <cell r="B212">
            <v>211</v>
          </cell>
          <cell r="C212" t="str">
            <v>นางแววตา  กะตากูล</v>
          </cell>
          <cell r="D212">
            <v>99</v>
          </cell>
          <cell r="E212">
            <v>8</v>
          </cell>
          <cell r="F212"/>
          <cell r="G212"/>
          <cell r="H212" t="str">
            <v>ไสหร้า</v>
          </cell>
          <cell r="I212" t="str">
            <v>ฉวาง</v>
          </cell>
          <cell r="J212" t="str">
            <v>นครศรีธรรราช</v>
          </cell>
          <cell r="K212">
            <v>80150</v>
          </cell>
        </row>
        <row r="213">
          <cell r="B213">
            <v>212</v>
          </cell>
          <cell r="C213" t="str">
            <v>นายสุริยัน  กะตากูล</v>
          </cell>
          <cell r="D213">
            <v>169</v>
          </cell>
          <cell r="E213">
            <v>8</v>
          </cell>
          <cell r="F213"/>
          <cell r="G213"/>
          <cell r="H213" t="str">
            <v>ไสหร้า</v>
          </cell>
          <cell r="I213" t="str">
            <v>ฉวาง</v>
          </cell>
          <cell r="J213" t="str">
            <v>นครศรีธรรราช</v>
          </cell>
          <cell r="K213">
            <v>80150</v>
          </cell>
        </row>
        <row r="214">
          <cell r="B214">
            <v>213</v>
          </cell>
          <cell r="C214" t="str">
            <v>นางกุหลาบ  กะตากูล</v>
          </cell>
          <cell r="D214">
            <v>178</v>
          </cell>
          <cell r="E214">
            <v>8</v>
          </cell>
          <cell r="F214"/>
          <cell r="G214"/>
          <cell r="H214" t="str">
            <v>ไสหร้า</v>
          </cell>
          <cell r="I214" t="str">
            <v>ฉวาง</v>
          </cell>
          <cell r="J214" t="str">
            <v>นครศรีธรรราช</v>
          </cell>
          <cell r="K214">
            <v>80150</v>
          </cell>
        </row>
        <row r="215">
          <cell r="B215">
            <v>214</v>
          </cell>
          <cell r="C215" t="str">
            <v>นางจิราพร  รักษายศ</v>
          </cell>
          <cell r="D215" t="str">
            <v>48/1</v>
          </cell>
          <cell r="E215">
            <v>8</v>
          </cell>
          <cell r="F215"/>
          <cell r="G215"/>
          <cell r="H215" t="str">
            <v>ไสหร้า</v>
          </cell>
          <cell r="I215" t="str">
            <v>ฉวาง</v>
          </cell>
          <cell r="J215" t="str">
            <v>นครศรีธรรราช</v>
          </cell>
          <cell r="K215">
            <v>80150</v>
          </cell>
        </row>
        <row r="216">
          <cell r="B216">
            <v>215</v>
          </cell>
          <cell r="C216" t="str">
            <v>นายนฤนาท  กฐินหอม</v>
          </cell>
          <cell r="D216">
            <v>45</v>
          </cell>
          <cell r="E216">
            <v>8</v>
          </cell>
          <cell r="F216"/>
          <cell r="G216"/>
          <cell r="H216" t="str">
            <v>ไสหร้า</v>
          </cell>
          <cell r="I216" t="str">
            <v>ฉวาง</v>
          </cell>
          <cell r="J216" t="str">
            <v>นครศรีธรรราช</v>
          </cell>
          <cell r="K216">
            <v>80150</v>
          </cell>
        </row>
        <row r="217">
          <cell r="B217">
            <v>216</v>
          </cell>
          <cell r="C217" t="str">
            <v>น.ส.ดารา  อุปพงศ์</v>
          </cell>
          <cell r="D217" t="str">
            <v>219/3</v>
          </cell>
          <cell r="E217">
            <v>8</v>
          </cell>
          <cell r="F217"/>
          <cell r="G217"/>
          <cell r="H217" t="str">
            <v>ไสหร้า</v>
          </cell>
          <cell r="I217" t="str">
            <v>ฉวาง</v>
          </cell>
          <cell r="J217" t="str">
            <v>นครศรีธรรราช</v>
          </cell>
          <cell r="K217">
            <v>80150</v>
          </cell>
        </row>
        <row r="218">
          <cell r="B218">
            <v>217</v>
          </cell>
          <cell r="C218" t="str">
            <v>น.ส.แวววัน  รักษาแก้ว</v>
          </cell>
          <cell r="D218">
            <v>237</v>
          </cell>
          <cell r="E218">
            <v>8</v>
          </cell>
          <cell r="F218"/>
          <cell r="G218"/>
          <cell r="H218" t="str">
            <v>ไสหร้า</v>
          </cell>
          <cell r="I218" t="str">
            <v>ฉวาง</v>
          </cell>
          <cell r="J218" t="str">
            <v>นครศรีธรรราช</v>
          </cell>
          <cell r="K218">
            <v>80150</v>
          </cell>
        </row>
        <row r="219">
          <cell r="B219">
            <v>218</v>
          </cell>
          <cell r="C219" t="str">
            <v>นายสุทัศน์  จินดา</v>
          </cell>
          <cell r="D219" t="str">
            <v>59/13</v>
          </cell>
          <cell r="E219">
            <v>8</v>
          </cell>
          <cell r="F219"/>
          <cell r="G219"/>
          <cell r="H219" t="str">
            <v>ไสหร้า</v>
          </cell>
          <cell r="I219" t="str">
            <v>ฉวาง</v>
          </cell>
          <cell r="J219" t="str">
            <v>นครศรีธรรราช</v>
          </cell>
          <cell r="K219">
            <v>80150</v>
          </cell>
        </row>
        <row r="220">
          <cell r="B220">
            <v>219</v>
          </cell>
          <cell r="C220" t="str">
            <v>นายชำนาญ  นนทศักดิ์</v>
          </cell>
          <cell r="D220">
            <v>45</v>
          </cell>
          <cell r="E220">
            <v>8</v>
          </cell>
          <cell r="F220"/>
          <cell r="G220"/>
          <cell r="H220" t="str">
            <v>ไสหร้า</v>
          </cell>
          <cell r="I220" t="str">
            <v>ฉวาง</v>
          </cell>
          <cell r="J220" t="str">
            <v>นครศรีธรรราช</v>
          </cell>
          <cell r="K220">
            <v>80150</v>
          </cell>
        </row>
        <row r="221">
          <cell r="B221">
            <v>220</v>
          </cell>
          <cell r="C221" t="str">
            <v>นางจันทร์เพ็ญ  สุริวงศ์</v>
          </cell>
          <cell r="D221" t="str">
            <v>166/1</v>
          </cell>
          <cell r="E221">
            <v>8</v>
          </cell>
          <cell r="F221"/>
          <cell r="G221"/>
          <cell r="H221" t="str">
            <v>ไสหร้า</v>
          </cell>
          <cell r="I221" t="str">
            <v>ฉวาง</v>
          </cell>
          <cell r="J221" t="str">
            <v>นครศรีธรรราช</v>
          </cell>
          <cell r="K221">
            <v>80150</v>
          </cell>
        </row>
        <row r="222">
          <cell r="B222">
            <v>221</v>
          </cell>
          <cell r="C222" t="str">
            <v>นางรัตนา  หวานสนิท</v>
          </cell>
          <cell r="D222">
            <v>63</v>
          </cell>
          <cell r="E222">
            <v>8</v>
          </cell>
          <cell r="F222"/>
          <cell r="G222"/>
          <cell r="H222" t="str">
            <v>ไสหร้า</v>
          </cell>
          <cell r="I222" t="str">
            <v>ฉวาง</v>
          </cell>
          <cell r="J222" t="str">
            <v>นครศรีธรรราช</v>
          </cell>
          <cell r="K222">
            <v>80150</v>
          </cell>
        </row>
        <row r="223">
          <cell r="B223">
            <v>222</v>
          </cell>
          <cell r="C223" t="str">
            <v>นายวิทยา  ลาชโรจน์</v>
          </cell>
          <cell r="D223">
            <v>165</v>
          </cell>
          <cell r="E223">
            <v>8</v>
          </cell>
          <cell r="F223"/>
          <cell r="G223"/>
          <cell r="H223" t="str">
            <v>ไสหร้า</v>
          </cell>
          <cell r="I223" t="str">
            <v>ฉวาง</v>
          </cell>
          <cell r="J223" t="str">
            <v>นครศรีธรรราช</v>
          </cell>
          <cell r="K223">
            <v>80150</v>
          </cell>
        </row>
        <row r="224">
          <cell r="B224">
            <v>223</v>
          </cell>
          <cell r="C224" t="str">
            <v>นายกุหลาบ  เพ็งประสพ</v>
          </cell>
          <cell r="D224">
            <v>240</v>
          </cell>
          <cell r="E224">
            <v>8</v>
          </cell>
          <cell r="F224"/>
          <cell r="G224"/>
          <cell r="H224" t="str">
            <v>ไสหร้า</v>
          </cell>
          <cell r="I224" t="str">
            <v>ฉวาง</v>
          </cell>
          <cell r="J224" t="str">
            <v>นครศรีธรรราช</v>
          </cell>
          <cell r="K224">
            <v>80150</v>
          </cell>
        </row>
        <row r="225">
          <cell r="B225">
            <v>224</v>
          </cell>
          <cell r="C225" t="str">
            <v>นายเสวก  จินา</v>
          </cell>
          <cell r="D225">
            <v>170</v>
          </cell>
          <cell r="E225">
            <v>8</v>
          </cell>
          <cell r="F225"/>
          <cell r="G225"/>
          <cell r="H225" t="str">
            <v>ไสหร้า</v>
          </cell>
          <cell r="I225" t="str">
            <v>ฉวาง</v>
          </cell>
          <cell r="J225" t="str">
            <v>นครศรีธรรราช</v>
          </cell>
          <cell r="K225">
            <v>80150</v>
          </cell>
        </row>
        <row r="226">
          <cell r="B226">
            <v>225</v>
          </cell>
          <cell r="C226" t="str">
            <v>นางวรรณภา  เจริญเฉลิมศักดิ์</v>
          </cell>
          <cell r="D226">
            <v>75</v>
          </cell>
          <cell r="E226">
            <v>8</v>
          </cell>
          <cell r="F226"/>
          <cell r="G226"/>
          <cell r="H226" t="str">
            <v>ทุ่งใหญ่</v>
          </cell>
          <cell r="I226" t="str">
            <v>ทุ่งใหญ่</v>
          </cell>
          <cell r="J226" t="str">
            <v>นครศรีธรรราช</v>
          </cell>
          <cell r="K226">
            <v>80150</v>
          </cell>
        </row>
        <row r="227">
          <cell r="B227">
            <v>226</v>
          </cell>
          <cell r="C227" t="str">
            <v>นางพรทิพา  พิจิตร</v>
          </cell>
          <cell r="D227" t="str">
            <v>18/3</v>
          </cell>
          <cell r="E227">
            <v>8</v>
          </cell>
          <cell r="F227"/>
          <cell r="G227"/>
          <cell r="H227" t="str">
            <v>ละอาย</v>
          </cell>
          <cell r="I227" t="str">
            <v>ฉวาง</v>
          </cell>
          <cell r="J227" t="str">
            <v>นครศรีธรรราช</v>
          </cell>
          <cell r="K227">
            <v>80150</v>
          </cell>
        </row>
        <row r="228">
          <cell r="B228">
            <v>227</v>
          </cell>
          <cell r="C228" t="str">
            <v>นายสุชาติ  ปรีชา</v>
          </cell>
          <cell r="D228">
            <v>238</v>
          </cell>
          <cell r="E228">
            <v>8</v>
          </cell>
          <cell r="F228"/>
          <cell r="G228"/>
          <cell r="H228" t="str">
            <v>ควนกลาง</v>
          </cell>
          <cell r="I228" t="str">
            <v>พิบูล</v>
          </cell>
          <cell r="J228" t="str">
            <v>นครศรีธรรราช</v>
          </cell>
          <cell r="K228">
            <v>80150</v>
          </cell>
        </row>
        <row r="229">
          <cell r="B229">
            <v>228</v>
          </cell>
          <cell r="C229" t="str">
            <v xml:space="preserve">กองร้อยตำรวจตระเวนชายแดนที่ 422  </v>
          </cell>
          <cell r="D229"/>
          <cell r="E229">
            <v>8</v>
          </cell>
          <cell r="F229"/>
          <cell r="G229"/>
          <cell r="H229" t="str">
            <v>ไสหร้า</v>
          </cell>
          <cell r="I229" t="str">
            <v>ฉวาง</v>
          </cell>
          <cell r="J229" t="str">
            <v>นครศรีธรรราช</v>
          </cell>
          <cell r="K229">
            <v>80150</v>
          </cell>
        </row>
        <row r="230">
          <cell r="B230">
            <v>229</v>
          </cell>
          <cell r="C230" t="str">
            <v>นางพรรัตน์  แก้วนรา</v>
          </cell>
          <cell r="D230" t="str">
            <v>112/2</v>
          </cell>
          <cell r="E230">
            <v>8</v>
          </cell>
          <cell r="F230"/>
          <cell r="G230"/>
          <cell r="H230" t="str">
            <v>ฉวาง</v>
          </cell>
          <cell r="I230" t="str">
            <v>ฉวาง</v>
          </cell>
          <cell r="J230" t="str">
            <v>นครศรีธรรราช</v>
          </cell>
          <cell r="K230">
            <v>80150</v>
          </cell>
        </row>
        <row r="231">
          <cell r="B231">
            <v>230</v>
          </cell>
          <cell r="C231" t="str">
            <v>นายสุรเชษฐ มีเงิน</v>
          </cell>
          <cell r="D231">
            <v>141</v>
          </cell>
          <cell r="E231">
            <v>2</v>
          </cell>
          <cell r="F231"/>
          <cell r="G231"/>
          <cell r="H231" t="str">
            <v>ไสหร้า</v>
          </cell>
          <cell r="I231" t="str">
            <v>ฉวาง</v>
          </cell>
          <cell r="J231" t="str">
            <v>นครศรีธรรราช</v>
          </cell>
          <cell r="K231">
            <v>80150</v>
          </cell>
        </row>
        <row r="232">
          <cell r="B232">
            <v>231</v>
          </cell>
          <cell r="C232" t="str">
            <v>นางนงลักษณ์  ศรีเปาระอะ</v>
          </cell>
          <cell r="D232">
            <v>157</v>
          </cell>
          <cell r="E232">
            <v>8</v>
          </cell>
          <cell r="H232" t="str">
            <v>ไสหร้า</v>
          </cell>
          <cell r="I232" t="str">
            <v>ฉวาง</v>
          </cell>
          <cell r="J232" t="str">
            <v>นครศรีธรรราช</v>
          </cell>
          <cell r="K232">
            <v>80150</v>
          </cell>
        </row>
        <row r="233">
          <cell r="B233">
            <v>232</v>
          </cell>
          <cell r="C233" t="str">
            <v>นางพรศรี  หอมหวล</v>
          </cell>
          <cell r="D233">
            <v>159</v>
          </cell>
          <cell r="E233">
            <v>2</v>
          </cell>
          <cell r="H233" t="str">
            <v>ไสหร้า</v>
          </cell>
          <cell r="I233" t="str">
            <v>ฉวาง</v>
          </cell>
          <cell r="J233" t="str">
            <v>นครศรีธรรราช</v>
          </cell>
          <cell r="K233">
            <v>80150</v>
          </cell>
        </row>
        <row r="234">
          <cell r="B234">
            <v>233</v>
          </cell>
          <cell r="C234" t="str">
            <v>นางพัชฎาภร  หอมหวล</v>
          </cell>
          <cell r="D234" t="str">
            <v>61/1</v>
          </cell>
          <cell r="E234">
            <v>3</v>
          </cell>
          <cell r="H234" t="str">
            <v>ไสหร้า</v>
          </cell>
          <cell r="I234" t="str">
            <v>ฉวาง</v>
          </cell>
          <cell r="J234" t="str">
            <v>นครศรีธรรราช</v>
          </cell>
          <cell r="K234">
            <v>80150</v>
          </cell>
        </row>
        <row r="235">
          <cell r="B235">
            <v>234</v>
          </cell>
          <cell r="C235" t="str">
            <v>นางเอี้ยม  ไชยเพชร</v>
          </cell>
          <cell r="D235">
            <v>125</v>
          </cell>
          <cell r="E235">
            <v>8</v>
          </cell>
          <cell r="H235" t="str">
            <v>ไสหร้า</v>
          </cell>
          <cell r="I235" t="str">
            <v>ฉวาง</v>
          </cell>
          <cell r="J235" t="str">
            <v>นครศรีธรรราช</v>
          </cell>
          <cell r="K235">
            <v>80150</v>
          </cell>
        </row>
        <row r="236">
          <cell r="B236">
            <v>235</v>
          </cell>
          <cell r="C236" t="str">
            <v>นายจารึก  ฤทธิรุตม์</v>
          </cell>
          <cell r="D236">
            <v>112</v>
          </cell>
          <cell r="E236">
            <v>9</v>
          </cell>
          <cell r="H236" t="str">
            <v>ทุ่งหลวง</v>
          </cell>
          <cell r="I236" t="str">
            <v>ละแม</v>
          </cell>
          <cell r="J236" t="str">
            <v>ชุมพร</v>
          </cell>
          <cell r="K236">
            <v>86170</v>
          </cell>
        </row>
        <row r="237">
          <cell r="B237">
            <v>236</v>
          </cell>
          <cell r="C237" t="str">
            <v>นายลาภ  บุญไชย</v>
          </cell>
          <cell r="D237">
            <v>145</v>
          </cell>
          <cell r="E237">
            <v>5</v>
          </cell>
          <cell r="H237" t="str">
            <v>พรุเดียว</v>
          </cell>
          <cell r="I237" t="str">
            <v>เขาพนม</v>
          </cell>
          <cell r="J237" t="str">
            <v>กระบี่</v>
          </cell>
          <cell r="K237">
            <v>81140</v>
          </cell>
        </row>
        <row r="238">
          <cell r="B238">
            <v>237</v>
          </cell>
          <cell r="C238" t="str">
            <v>นายบุญลาภ  รักษายศ</v>
          </cell>
          <cell r="D238">
            <v>57</v>
          </cell>
          <cell r="E238">
            <v>8</v>
          </cell>
          <cell r="H238" t="str">
            <v>ไสหร้า</v>
          </cell>
          <cell r="I238" t="str">
            <v>ฉวาง</v>
          </cell>
          <cell r="J238" t="str">
            <v>นครศรีธรรราช</v>
          </cell>
          <cell r="K238">
            <v>80150</v>
          </cell>
        </row>
        <row r="239">
          <cell r="B239">
            <v>238</v>
          </cell>
          <cell r="C239" t="str">
            <v>นางประนอม  อินทร์แก้ว</v>
          </cell>
          <cell r="D239" t="str">
            <v xml:space="preserve">          60/1</v>
          </cell>
          <cell r="E239">
            <v>7</v>
          </cell>
          <cell r="H239" t="str">
            <v>ไสหร้า</v>
          </cell>
          <cell r="I239" t="str">
            <v>ฉวาง</v>
          </cell>
          <cell r="J239" t="str">
            <v>นครศรีธรรราช</v>
          </cell>
          <cell r="K239">
            <v>80150</v>
          </cell>
        </row>
        <row r="240">
          <cell r="B240">
            <v>239</v>
          </cell>
          <cell r="C240" t="str">
            <v>นางโชคดี  จิ้วพานิช</v>
          </cell>
          <cell r="D240" t="str">
            <v xml:space="preserve">41/42 </v>
          </cell>
          <cell r="F240" t="str">
            <v>วิภาวดีรังสิต 39</v>
          </cell>
          <cell r="G240" t="str">
            <v>วิภาวดีรังสิต</v>
          </cell>
          <cell r="H240" t="str">
            <v>แขวงสีกัน</v>
          </cell>
          <cell r="I240" t="str">
            <v>เขตดอนเมือง</v>
          </cell>
          <cell r="J240" t="str">
            <v>กรุงเทพฯ</v>
          </cell>
        </row>
        <row r="241">
          <cell r="B241">
            <v>240</v>
          </cell>
          <cell r="C241" t="str">
            <v>นางโชคดี  จิ้วพานิช</v>
          </cell>
          <cell r="D241" t="str">
            <v>41/42</v>
          </cell>
          <cell r="F241" t="str">
            <v>วิภาวดีรังสิต 39</v>
          </cell>
          <cell r="G241" t="str">
            <v>วิภาวดีรังสิต</v>
          </cell>
          <cell r="H241" t="str">
            <v>แขวงสีกัน</v>
          </cell>
          <cell r="I241" t="str">
            <v>เขตดอนเมือง</v>
          </cell>
          <cell r="J241" t="str">
            <v>กรุงเทพฯ</v>
          </cell>
        </row>
        <row r="242">
          <cell r="B242">
            <v>241</v>
          </cell>
          <cell r="C242">
            <v>1</v>
          </cell>
          <cell r="D242" t="str">
            <v>33/1</v>
          </cell>
          <cell r="E242">
            <v>9</v>
          </cell>
          <cell r="H242" t="str">
            <v>ไสหร้า</v>
          </cell>
          <cell r="I242" t="str">
            <v>ฉวาง</v>
          </cell>
          <cell r="J242" t="str">
            <v>นครศรีธรรราช</v>
          </cell>
          <cell r="K242">
            <v>80150</v>
          </cell>
        </row>
        <row r="243">
          <cell r="B243">
            <v>242</v>
          </cell>
          <cell r="C243">
            <v>2</v>
          </cell>
          <cell r="D243" t="str">
            <v>33/1</v>
          </cell>
          <cell r="E243">
            <v>9</v>
          </cell>
          <cell r="H243" t="str">
            <v>ไสหร้า</v>
          </cell>
          <cell r="I243" t="str">
            <v>ฉวาง</v>
          </cell>
          <cell r="J243" t="str">
            <v>นครศรีธรรราช</v>
          </cell>
          <cell r="K243">
            <v>80150</v>
          </cell>
        </row>
        <row r="244">
          <cell r="B244">
            <v>243</v>
          </cell>
        </row>
        <row r="245">
          <cell r="B245">
            <v>244</v>
          </cell>
        </row>
        <row r="246">
          <cell r="B246">
            <v>245</v>
          </cell>
        </row>
        <row r="247">
          <cell r="B247">
            <v>246</v>
          </cell>
        </row>
        <row r="248">
          <cell r="B248">
            <v>247</v>
          </cell>
        </row>
        <row r="249">
          <cell r="B249">
            <v>248</v>
          </cell>
        </row>
        <row r="250">
          <cell r="B250">
            <v>249</v>
          </cell>
        </row>
        <row r="251">
          <cell r="B251">
            <v>250</v>
          </cell>
        </row>
        <row r="252">
          <cell r="B252">
            <v>251</v>
          </cell>
        </row>
        <row r="253">
          <cell r="B253">
            <v>252</v>
          </cell>
        </row>
        <row r="254">
          <cell r="B254">
            <v>253</v>
          </cell>
        </row>
        <row r="255">
          <cell r="B255">
            <v>254</v>
          </cell>
        </row>
        <row r="256">
          <cell r="B256">
            <v>255</v>
          </cell>
        </row>
        <row r="257">
          <cell r="B257">
            <v>256</v>
          </cell>
        </row>
        <row r="258">
          <cell r="B258">
            <v>257</v>
          </cell>
        </row>
        <row r="259">
          <cell r="B259">
            <v>258</v>
          </cell>
        </row>
        <row r="260">
          <cell r="B260">
            <v>259</v>
          </cell>
        </row>
        <row r="261">
          <cell r="B261">
            <v>260</v>
          </cell>
        </row>
        <row r="262">
          <cell r="B262">
            <v>261</v>
          </cell>
        </row>
        <row r="263">
          <cell r="B263">
            <v>262</v>
          </cell>
        </row>
        <row r="264">
          <cell r="B264">
            <v>263</v>
          </cell>
        </row>
        <row r="265">
          <cell r="B265">
            <v>264</v>
          </cell>
        </row>
        <row r="266">
          <cell r="B266">
            <v>265</v>
          </cell>
        </row>
        <row r="267">
          <cell r="B267">
            <v>266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BN951"/>
  <sheetViews>
    <sheetView zoomScale="79" zoomScaleNormal="79" workbookViewId="0">
      <pane xSplit="1" ySplit="1" topLeftCell="H602" activePane="bottomRight" state="frozen"/>
      <selection pane="topRight" activeCell="B1" sqref="B1"/>
      <selection pane="bottomLeft" activeCell="A5" sqref="A5"/>
      <selection pane="bottomRight" activeCell="AV678" sqref="AV678:AY678"/>
    </sheetView>
  </sheetViews>
  <sheetFormatPr defaultRowHeight="12.75"/>
  <cols>
    <col min="1" max="7" width="10.42578125" style="89" hidden="1" customWidth="1"/>
    <col min="8" max="8" width="9.28515625" style="208" customWidth="1"/>
    <col min="9" max="9" width="13.28515625" style="89" customWidth="1"/>
    <col min="10" max="11" width="9.140625" style="89"/>
    <col min="12" max="12" width="9.28515625" style="89" customWidth="1"/>
    <col min="13" max="13" width="16" style="89" customWidth="1"/>
    <col min="14" max="23" width="9.140625" style="89"/>
    <col min="24" max="24" width="8.7109375" style="89" customWidth="1"/>
    <col min="25" max="25" width="11.85546875" style="89" customWidth="1"/>
    <col min="26" max="32" width="9.140625" style="89"/>
    <col min="33" max="33" width="20.85546875" style="89" customWidth="1"/>
    <col min="34" max="34" width="9.140625" style="89"/>
    <col min="35" max="35" width="5.28515625" style="89" customWidth="1"/>
    <col min="36" max="37" width="10.42578125" style="89" hidden="1" customWidth="1"/>
    <col min="38" max="38" width="12.85546875" style="89" customWidth="1"/>
    <col min="39" max="39" width="33.5703125" style="89" customWidth="1"/>
    <col min="40" max="40" width="9.140625" style="89"/>
    <col min="41" max="41" width="19.7109375" style="89" customWidth="1"/>
    <col min="42" max="42" width="20.28515625" style="89" customWidth="1"/>
    <col min="43" max="43" width="21" style="163" customWidth="1"/>
    <col min="44" max="50" width="9.140625" style="89"/>
    <col min="51" max="51" width="15.7109375" style="89" customWidth="1"/>
    <col min="52" max="52" width="9.140625" style="89"/>
    <col min="53" max="53" width="36.7109375" style="89" customWidth="1"/>
    <col min="54" max="54" width="9.140625" style="89"/>
    <col min="55" max="55" width="24.28515625" style="89" customWidth="1"/>
    <col min="56" max="56" width="17" style="89" customWidth="1"/>
    <col min="57" max="57" width="21.42578125" style="89" customWidth="1"/>
    <col min="58" max="64" width="9.140625" style="89"/>
    <col min="65" max="65" width="14.42578125" style="89" customWidth="1"/>
    <col min="66" max="16384" width="9.140625" style="89"/>
  </cols>
  <sheetData>
    <row r="1" spans="1:65" s="91" customFormat="1" ht="21.75" customHeight="1">
      <c r="A1" s="90"/>
      <c r="B1" s="90"/>
      <c r="C1" s="90"/>
      <c r="D1" s="90"/>
      <c r="E1" s="90"/>
      <c r="F1" s="90"/>
      <c r="G1" s="90"/>
      <c r="H1" s="338" t="s">
        <v>232</v>
      </c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K1" s="92"/>
      <c r="AL1" s="93"/>
      <c r="AM1" s="94"/>
      <c r="AN1" s="95"/>
      <c r="AO1" s="95"/>
      <c r="AP1" s="95"/>
      <c r="AQ1" s="158"/>
      <c r="AR1" s="96"/>
      <c r="AS1" s="95"/>
      <c r="AT1" s="95"/>
      <c r="AU1" s="95"/>
      <c r="AV1" s="97"/>
      <c r="AW1" s="97"/>
      <c r="AX1" s="97"/>
      <c r="AY1" s="97"/>
      <c r="AZ1" s="93"/>
      <c r="BA1" s="98"/>
      <c r="BB1" s="95"/>
      <c r="BC1" s="95"/>
      <c r="BD1" s="95"/>
      <c r="BE1" s="95"/>
      <c r="BF1" s="95"/>
    </row>
    <row r="2" spans="1:65" s="91" customFormat="1" ht="34.5">
      <c r="A2" s="90"/>
      <c r="B2" s="90"/>
      <c r="C2" s="90"/>
      <c r="D2" s="90"/>
      <c r="E2" s="90"/>
      <c r="F2" s="90"/>
      <c r="G2" s="90"/>
      <c r="H2" s="338" t="s">
        <v>233</v>
      </c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186" t="s">
        <v>2381</v>
      </c>
      <c r="AK2" s="92"/>
      <c r="AL2" s="93"/>
      <c r="AM2" s="94"/>
      <c r="AN2" s="95"/>
      <c r="AO2" s="95"/>
      <c r="AP2" s="95"/>
      <c r="AQ2" s="158"/>
      <c r="AR2" s="96"/>
      <c r="AS2" s="95"/>
      <c r="AT2" s="95"/>
      <c r="AU2" s="95"/>
      <c r="AV2" s="97"/>
      <c r="AW2" s="97"/>
      <c r="AX2" s="97"/>
      <c r="AY2" s="97"/>
      <c r="AZ2" s="93"/>
      <c r="BA2" s="98"/>
      <c r="BB2" s="95"/>
      <c r="BC2" s="95"/>
      <c r="BD2" s="95"/>
      <c r="BE2" s="95"/>
      <c r="BF2" s="95"/>
    </row>
    <row r="3" spans="1:65" s="91" customFormat="1" ht="10.5" customHeight="1">
      <c r="A3" s="90"/>
      <c r="B3" s="90"/>
      <c r="C3" s="90"/>
      <c r="D3" s="90"/>
      <c r="E3" s="90"/>
      <c r="F3" s="90"/>
      <c r="G3" s="90"/>
      <c r="H3" s="95"/>
      <c r="I3" s="99"/>
      <c r="J3" s="97"/>
      <c r="K3" s="95"/>
      <c r="L3" s="95"/>
      <c r="M3" s="95"/>
      <c r="N3" s="99"/>
      <c r="O3" s="99"/>
      <c r="P3" s="99"/>
      <c r="Q3" s="99"/>
      <c r="R3" s="99"/>
      <c r="S3" s="100"/>
      <c r="W3" s="99"/>
      <c r="X3" s="99"/>
      <c r="Y3" s="99"/>
      <c r="Z3" s="99"/>
      <c r="AA3" s="101"/>
      <c r="AB3" s="101"/>
      <c r="AC3" s="101"/>
      <c r="AD3" s="101"/>
      <c r="AE3" s="101"/>
      <c r="AF3" s="95"/>
      <c r="AG3" s="102"/>
      <c r="AK3" s="92"/>
      <c r="AL3" s="93"/>
      <c r="AM3" s="94"/>
      <c r="AN3" s="95"/>
      <c r="AO3" s="95"/>
      <c r="AP3" s="95"/>
      <c r="AQ3" s="158"/>
      <c r="AR3" s="96"/>
      <c r="AS3" s="95"/>
      <c r="AT3" s="95"/>
      <c r="AU3" s="95"/>
      <c r="AV3" s="97"/>
      <c r="AW3" s="97"/>
      <c r="AX3" s="97"/>
      <c r="AY3" s="97"/>
      <c r="AZ3" s="93"/>
      <c r="BA3" s="98"/>
      <c r="BB3" s="95"/>
      <c r="BC3" s="95"/>
      <c r="BD3" s="95"/>
      <c r="BE3" s="95"/>
      <c r="BF3" s="95"/>
    </row>
    <row r="4" spans="1:65" s="91" customFormat="1" ht="34.5">
      <c r="A4" s="90"/>
      <c r="B4" s="90"/>
      <c r="C4" s="90"/>
      <c r="D4" s="90"/>
      <c r="E4" s="90"/>
      <c r="F4" s="90"/>
      <c r="G4" s="90"/>
      <c r="H4" s="339" t="s">
        <v>234</v>
      </c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1"/>
      <c r="W4" s="342" t="s">
        <v>235</v>
      </c>
      <c r="X4" s="343"/>
      <c r="Y4" s="343"/>
      <c r="Z4" s="343"/>
      <c r="AA4" s="343"/>
      <c r="AB4" s="343"/>
      <c r="AC4" s="343"/>
      <c r="AD4" s="343"/>
      <c r="AE4" s="343"/>
      <c r="AF4" s="343"/>
      <c r="AG4" s="344"/>
      <c r="AK4" s="92"/>
      <c r="AL4" s="93"/>
      <c r="AM4" s="94"/>
      <c r="AN4" s="95"/>
      <c r="AO4" s="95"/>
      <c r="AP4" s="95"/>
      <c r="AQ4" s="158"/>
      <c r="AR4" s="96"/>
      <c r="AS4" s="95"/>
      <c r="AT4" s="95"/>
      <c r="AU4" s="95"/>
      <c r="AV4" s="97"/>
      <c r="AW4" s="97"/>
      <c r="AX4" s="97"/>
      <c r="AY4" s="97"/>
      <c r="AZ4" s="93"/>
      <c r="BA4" s="98"/>
      <c r="BB4" s="95"/>
      <c r="BC4" s="95"/>
      <c r="BD4" s="95"/>
      <c r="BE4" s="95"/>
      <c r="BF4" s="95"/>
    </row>
    <row r="5" spans="1:65" s="91" customFormat="1" ht="31.5" customHeight="1">
      <c r="A5" s="90"/>
      <c r="B5" s="90"/>
      <c r="C5" s="90"/>
      <c r="D5" s="90"/>
      <c r="E5" s="90"/>
      <c r="F5" s="90"/>
      <c r="G5" s="90"/>
      <c r="H5" s="345" t="s">
        <v>8</v>
      </c>
      <c r="I5" s="348" t="s">
        <v>9</v>
      </c>
      <c r="J5" s="351" t="s">
        <v>10</v>
      </c>
      <c r="K5" s="354" t="s">
        <v>236</v>
      </c>
      <c r="L5" s="355"/>
      <c r="M5" s="348" t="s">
        <v>237</v>
      </c>
      <c r="N5" s="356" t="s">
        <v>11</v>
      </c>
      <c r="O5" s="357"/>
      <c r="P5" s="358"/>
      <c r="Q5" s="348" t="s">
        <v>238</v>
      </c>
      <c r="R5" s="339" t="s">
        <v>239</v>
      </c>
      <c r="S5" s="340"/>
      <c r="T5" s="340"/>
      <c r="U5" s="340"/>
      <c r="V5" s="341"/>
      <c r="W5" s="365" t="s">
        <v>8</v>
      </c>
      <c r="X5" s="365" t="s">
        <v>38</v>
      </c>
      <c r="Y5" s="359" t="s">
        <v>240</v>
      </c>
      <c r="Z5" s="359" t="s">
        <v>241</v>
      </c>
      <c r="AA5" s="369" t="s">
        <v>242</v>
      </c>
      <c r="AB5" s="372" t="s">
        <v>243</v>
      </c>
      <c r="AC5" s="373"/>
      <c r="AD5" s="373"/>
      <c r="AE5" s="374"/>
      <c r="AF5" s="375" t="s">
        <v>244</v>
      </c>
      <c r="AG5" s="378" t="s">
        <v>31</v>
      </c>
      <c r="AK5" s="92"/>
      <c r="AL5" s="93"/>
      <c r="AM5" s="94"/>
      <c r="AN5" s="95"/>
      <c r="AO5" s="95"/>
      <c r="AP5" s="95"/>
      <c r="AQ5" s="158"/>
      <c r="AR5" s="96"/>
      <c r="AS5" s="95"/>
      <c r="AT5" s="95"/>
      <c r="AU5" s="95"/>
      <c r="AV5" s="97"/>
      <c r="AW5" s="97"/>
      <c r="AX5" s="97"/>
      <c r="AY5" s="97"/>
      <c r="AZ5" s="93"/>
      <c r="BA5" s="98"/>
      <c r="BB5" s="95"/>
      <c r="BC5" s="95"/>
      <c r="BD5" s="95"/>
      <c r="BE5" s="95"/>
      <c r="BF5" s="95"/>
    </row>
    <row r="6" spans="1:65" s="91" customFormat="1" ht="31.5" customHeight="1">
      <c r="A6" s="90"/>
      <c r="B6" s="90"/>
      <c r="C6" s="90"/>
      <c r="D6" s="90"/>
      <c r="E6" s="90">
        <f>'[2]ภ.ด.ส.3 รายบุคคล'!X3</f>
        <v>0</v>
      </c>
      <c r="F6" s="90"/>
      <c r="G6" s="90"/>
      <c r="H6" s="346"/>
      <c r="I6" s="349"/>
      <c r="J6" s="352"/>
      <c r="K6" s="348" t="s">
        <v>245</v>
      </c>
      <c r="L6" s="348" t="s">
        <v>246</v>
      </c>
      <c r="M6" s="349"/>
      <c r="N6" s="345" t="s">
        <v>26</v>
      </c>
      <c r="O6" s="345" t="s">
        <v>27</v>
      </c>
      <c r="P6" s="345" t="s">
        <v>247</v>
      </c>
      <c r="Q6" s="349"/>
      <c r="R6" s="348" t="s">
        <v>248</v>
      </c>
      <c r="S6" s="362" t="s">
        <v>249</v>
      </c>
      <c r="T6" s="348" t="s">
        <v>250</v>
      </c>
      <c r="U6" s="348" t="s">
        <v>251</v>
      </c>
      <c r="V6" s="348" t="s">
        <v>252</v>
      </c>
      <c r="W6" s="366"/>
      <c r="X6" s="366"/>
      <c r="Y6" s="360"/>
      <c r="Z6" s="360"/>
      <c r="AA6" s="370"/>
      <c r="AB6" s="369" t="s">
        <v>253</v>
      </c>
      <c r="AC6" s="369" t="s">
        <v>249</v>
      </c>
      <c r="AD6" s="369" t="s">
        <v>250</v>
      </c>
      <c r="AE6" s="369" t="s">
        <v>254</v>
      </c>
      <c r="AF6" s="376"/>
      <c r="AG6" s="379"/>
      <c r="AK6" s="92"/>
      <c r="AL6" s="93"/>
      <c r="AM6" s="94"/>
      <c r="AN6" s="95"/>
      <c r="AO6" s="95"/>
      <c r="AP6" s="95"/>
      <c r="AQ6" s="158"/>
      <c r="AR6" s="96"/>
      <c r="AS6" s="95"/>
      <c r="AT6" s="95"/>
      <c r="AU6" s="95"/>
      <c r="AV6" s="97"/>
      <c r="AW6" s="97"/>
      <c r="AX6" s="97"/>
      <c r="AY6" s="97"/>
      <c r="AZ6" s="93"/>
      <c r="BA6" s="98"/>
      <c r="BB6" s="95"/>
      <c r="BC6" s="95"/>
      <c r="BD6" s="95"/>
      <c r="BE6" s="95"/>
      <c r="BF6" s="95"/>
    </row>
    <row r="7" spans="1:65" s="91" customFormat="1" ht="31.5" customHeight="1">
      <c r="A7" s="90"/>
      <c r="B7" s="90"/>
      <c r="C7" s="90"/>
      <c r="D7" s="90"/>
      <c r="E7" s="90"/>
      <c r="F7" s="90"/>
      <c r="G7" s="90"/>
      <c r="H7" s="346"/>
      <c r="I7" s="349"/>
      <c r="J7" s="352"/>
      <c r="K7" s="349"/>
      <c r="L7" s="349"/>
      <c r="M7" s="349"/>
      <c r="N7" s="346"/>
      <c r="O7" s="346"/>
      <c r="P7" s="346"/>
      <c r="Q7" s="349"/>
      <c r="R7" s="349"/>
      <c r="S7" s="363"/>
      <c r="T7" s="349"/>
      <c r="U7" s="349"/>
      <c r="V7" s="349"/>
      <c r="W7" s="366"/>
      <c r="X7" s="366"/>
      <c r="Y7" s="360"/>
      <c r="Z7" s="360"/>
      <c r="AA7" s="370"/>
      <c r="AB7" s="370"/>
      <c r="AC7" s="370"/>
      <c r="AD7" s="370"/>
      <c r="AE7" s="370"/>
      <c r="AF7" s="376"/>
      <c r="AG7" s="379"/>
      <c r="AK7" s="92"/>
      <c r="AL7" s="368" t="s">
        <v>255</v>
      </c>
      <c r="AM7" s="94"/>
      <c r="AN7" s="103" t="s">
        <v>256</v>
      </c>
      <c r="AO7" s="103"/>
      <c r="AP7" s="103"/>
      <c r="AQ7" s="159"/>
      <c r="AR7" s="104"/>
      <c r="AS7" s="105"/>
      <c r="AT7" s="105"/>
      <c r="AU7" s="105"/>
      <c r="AV7" s="105"/>
      <c r="AW7" s="105"/>
      <c r="AX7" s="103"/>
      <c r="AY7" s="105"/>
      <c r="AZ7" s="368" t="s">
        <v>257</v>
      </c>
      <c r="BA7" s="106" t="s">
        <v>258</v>
      </c>
      <c r="BB7" s="107" t="s">
        <v>259</v>
      </c>
      <c r="BC7" s="107"/>
      <c r="BD7" s="107"/>
      <c r="BE7" s="108"/>
      <c r="BF7" s="108"/>
      <c r="BG7" s="108"/>
      <c r="BH7" s="108"/>
      <c r="BI7" s="108"/>
      <c r="BJ7" s="108"/>
      <c r="BK7" s="108"/>
      <c r="BL7" s="108"/>
      <c r="BM7" s="108"/>
    </row>
    <row r="8" spans="1:65" s="91" customFormat="1" ht="51.75" customHeight="1">
      <c r="A8" s="90" t="s">
        <v>260</v>
      </c>
      <c r="B8" s="90" t="s">
        <v>261</v>
      </c>
      <c r="C8" s="90" t="s">
        <v>262</v>
      </c>
      <c r="D8" s="90" t="s">
        <v>263</v>
      </c>
      <c r="E8" s="90" t="s">
        <v>264</v>
      </c>
      <c r="F8" s="90" t="s">
        <v>265</v>
      </c>
      <c r="G8" s="90"/>
      <c r="H8" s="347"/>
      <c r="I8" s="350"/>
      <c r="J8" s="353"/>
      <c r="K8" s="350"/>
      <c r="L8" s="350"/>
      <c r="M8" s="350"/>
      <c r="N8" s="347"/>
      <c r="O8" s="347"/>
      <c r="P8" s="347"/>
      <c r="Q8" s="350"/>
      <c r="R8" s="350"/>
      <c r="S8" s="364"/>
      <c r="T8" s="350"/>
      <c r="U8" s="350"/>
      <c r="V8" s="350"/>
      <c r="W8" s="367"/>
      <c r="X8" s="367"/>
      <c r="Y8" s="361"/>
      <c r="Z8" s="361"/>
      <c r="AA8" s="371"/>
      <c r="AB8" s="371"/>
      <c r="AC8" s="371"/>
      <c r="AD8" s="371"/>
      <c r="AE8" s="371"/>
      <c r="AF8" s="377"/>
      <c r="AG8" s="380"/>
      <c r="AK8" s="92"/>
      <c r="AL8" s="368"/>
      <c r="AM8" s="109" t="s">
        <v>266</v>
      </c>
      <c r="AN8" s="103" t="s">
        <v>184</v>
      </c>
      <c r="AO8" s="103" t="s">
        <v>185</v>
      </c>
      <c r="AP8" s="103" t="s">
        <v>186</v>
      </c>
      <c r="AQ8" s="160" t="s">
        <v>187</v>
      </c>
      <c r="AR8" s="111" t="s">
        <v>188</v>
      </c>
      <c r="AS8" s="103" t="s">
        <v>189</v>
      </c>
      <c r="AT8" s="103" t="s">
        <v>190</v>
      </c>
      <c r="AU8" s="103" t="s">
        <v>191</v>
      </c>
      <c r="AV8" s="110" t="s">
        <v>192</v>
      </c>
      <c r="AW8" s="110" t="s">
        <v>193</v>
      </c>
      <c r="AX8" s="110" t="s">
        <v>183</v>
      </c>
      <c r="AY8" s="110" t="s">
        <v>194</v>
      </c>
      <c r="AZ8" s="368"/>
      <c r="BA8" s="106"/>
      <c r="BB8" s="107" t="s">
        <v>184</v>
      </c>
      <c r="BC8" s="107" t="s">
        <v>185</v>
      </c>
      <c r="BD8" s="107" t="s">
        <v>186</v>
      </c>
      <c r="BE8" s="107" t="s">
        <v>187</v>
      </c>
      <c r="BF8" s="107" t="s">
        <v>188</v>
      </c>
      <c r="BG8" s="108" t="s">
        <v>189</v>
      </c>
      <c r="BH8" s="108" t="s">
        <v>190</v>
      </c>
      <c r="BI8" s="108" t="s">
        <v>191</v>
      </c>
      <c r="BJ8" s="108" t="s">
        <v>192</v>
      </c>
      <c r="BK8" s="108" t="s">
        <v>193</v>
      </c>
      <c r="BL8" s="108" t="s">
        <v>183</v>
      </c>
      <c r="BM8" s="108" t="s">
        <v>194</v>
      </c>
    </row>
    <row r="9" spans="1:65" s="91" customFormat="1" ht="31.5" customHeight="1">
      <c r="A9" s="90"/>
      <c r="B9" s="90"/>
      <c r="C9" s="90"/>
      <c r="D9" s="90"/>
      <c r="E9" s="90"/>
      <c r="F9" s="90"/>
      <c r="G9" s="90"/>
      <c r="H9" s="206"/>
      <c r="I9" s="177"/>
      <c r="J9" s="178"/>
      <c r="K9" s="177"/>
      <c r="L9" s="177"/>
      <c r="M9" s="177"/>
      <c r="N9" s="176"/>
      <c r="O9" s="176"/>
      <c r="P9" s="176"/>
      <c r="Q9" s="177"/>
      <c r="R9" s="177"/>
      <c r="S9" s="180"/>
      <c r="T9" s="177"/>
      <c r="U9" s="177"/>
      <c r="V9" s="177"/>
      <c r="W9" s="181"/>
      <c r="X9" s="181"/>
      <c r="Y9" s="179"/>
      <c r="Z9" s="179"/>
      <c r="AA9" s="183"/>
      <c r="AB9" s="183"/>
      <c r="AC9" s="183"/>
      <c r="AD9" s="183"/>
      <c r="AE9" s="183"/>
      <c r="AF9" s="184"/>
      <c r="AG9" s="185"/>
      <c r="AK9" s="92"/>
      <c r="AL9" s="182"/>
      <c r="AM9" s="109"/>
      <c r="AN9" s="103" t="s">
        <v>2507</v>
      </c>
      <c r="AO9" s="103"/>
      <c r="AP9" s="103"/>
      <c r="AQ9" s="160"/>
      <c r="AR9" s="111"/>
      <c r="AS9" s="103"/>
      <c r="AT9" s="103"/>
      <c r="AU9" s="103"/>
      <c r="AV9" s="110"/>
      <c r="AW9" s="110"/>
      <c r="AX9" s="110"/>
      <c r="AY9" s="110"/>
      <c r="AZ9" s="182"/>
      <c r="BA9" s="106"/>
      <c r="BB9" s="107"/>
      <c r="BC9" s="107"/>
      <c r="BD9" s="107"/>
      <c r="BE9" s="107"/>
      <c r="BF9" s="107"/>
      <c r="BG9" s="108"/>
      <c r="BH9" s="108"/>
      <c r="BI9" s="108"/>
      <c r="BJ9" s="108"/>
      <c r="BK9" s="108"/>
      <c r="BL9" s="108"/>
      <c r="BM9" s="108"/>
    </row>
    <row r="10" spans="1:65" s="119" customFormat="1" ht="34.5" customHeight="1">
      <c r="A10" s="187" t="str">
        <f>IF($B10="","",SUM($B10:$B$11))</f>
        <v/>
      </c>
      <c r="B10" s="187" t="str">
        <f>IF($E$6="","",IF($E$6=$BA10,1,""))</f>
        <v/>
      </c>
      <c r="C10" s="187" t="str">
        <f>IF($B10="","",SUM($B10:$B$11))</f>
        <v/>
      </c>
      <c r="D10" s="187" t="str">
        <f>IF($E10="","",SUM($E10:$E$11))</f>
        <v/>
      </c>
      <c r="E10" s="188" t="str">
        <f>IF($E$6="","",IF($E$6=$AM10,1,""))</f>
        <v/>
      </c>
      <c r="F10" s="188" t="str">
        <f>IF($E10="","",SUM($E10:$E$11))</f>
        <v/>
      </c>
      <c r="G10" s="188"/>
      <c r="H10" s="113">
        <v>1</v>
      </c>
      <c r="I10" s="114" t="s">
        <v>30</v>
      </c>
      <c r="J10" s="115">
        <v>619</v>
      </c>
      <c r="K10" s="113">
        <v>43</v>
      </c>
      <c r="L10" s="113"/>
      <c r="M10" s="113" t="s">
        <v>267</v>
      </c>
      <c r="N10" s="113">
        <v>4</v>
      </c>
      <c r="O10" s="113">
        <v>2</v>
      </c>
      <c r="P10" s="113">
        <v>3</v>
      </c>
      <c r="Q10" s="113">
        <v>1803</v>
      </c>
      <c r="R10" s="116">
        <v>1803</v>
      </c>
      <c r="S10" s="116"/>
      <c r="T10" s="113"/>
      <c r="U10" s="113"/>
      <c r="V10" s="113"/>
      <c r="W10" s="114"/>
      <c r="X10" s="115"/>
      <c r="Y10" s="115"/>
      <c r="Z10" s="115"/>
      <c r="AA10" s="117"/>
      <c r="AB10" s="118"/>
      <c r="AC10" s="118"/>
      <c r="AD10" s="118"/>
      <c r="AE10" s="118"/>
      <c r="AF10" s="114"/>
      <c r="AG10" s="118"/>
      <c r="AK10" s="120"/>
      <c r="AL10" s="121">
        <v>1</v>
      </c>
      <c r="AM10" s="122" t="str">
        <f t="shared" ref="AM10:AM36" si="0">IF($AO10=0,"",$AN10&amp;$AO10&amp;"  "&amp;$AP10)</f>
        <v>นายยุทธนา  แสงสุริย์</v>
      </c>
      <c r="AN10" s="123" t="s">
        <v>195</v>
      </c>
      <c r="AO10" s="123" t="s">
        <v>268</v>
      </c>
      <c r="AP10" s="123" t="s">
        <v>269</v>
      </c>
      <c r="AQ10" s="161">
        <v>3860700389354</v>
      </c>
      <c r="AR10" s="124">
        <v>8</v>
      </c>
      <c r="AS10" s="123">
        <v>8</v>
      </c>
      <c r="AT10" s="123"/>
      <c r="AU10" s="123"/>
      <c r="AV10" s="125" t="s">
        <v>270</v>
      </c>
      <c r="AW10" s="125" t="s">
        <v>271</v>
      </c>
      <c r="AX10" s="125" t="s">
        <v>60</v>
      </c>
      <c r="AY10" s="125">
        <v>86130</v>
      </c>
      <c r="AZ10" s="121" t="str">
        <f>IF($Y10="","",$W10)</f>
        <v/>
      </c>
      <c r="BA10" s="126" t="str">
        <f>IF($BC10=0,"",$BB10&amp;$BC10&amp;"  "&amp;$BD10)</f>
        <v/>
      </c>
      <c r="BB10" s="123"/>
      <c r="BC10" s="123"/>
      <c r="BD10" s="123"/>
      <c r="BE10" s="123"/>
      <c r="BF10" s="123"/>
      <c r="BG10" s="123"/>
      <c r="BH10" s="123"/>
      <c r="BI10" s="123"/>
    </row>
    <row r="11" spans="1:65" s="119" customFormat="1" ht="34.5" customHeight="1">
      <c r="A11" s="187" t="str">
        <f>IF($B11="","",SUM($B$11:$B11))</f>
        <v/>
      </c>
      <c r="B11" s="187" t="str">
        <f>IF($E$6="","",IF($E$6=$BA11,1,""))</f>
        <v/>
      </c>
      <c r="C11" s="187" t="str">
        <f>IF($B11="","",SUM($B$11:$B11))</f>
        <v/>
      </c>
      <c r="D11" s="187" t="str">
        <f>IF($E11="","",SUM($E$11:$E11))</f>
        <v/>
      </c>
      <c r="E11" s="188" t="str">
        <f>IF($E$6="","",IF($E$6=$AM11,1,""))</f>
        <v/>
      </c>
      <c r="F11" s="188" t="str">
        <f>IF($E11="","",SUM($E$11:$E11))</f>
        <v/>
      </c>
      <c r="G11" s="188"/>
      <c r="H11" s="113">
        <v>2</v>
      </c>
      <c r="I11" s="114" t="s">
        <v>30</v>
      </c>
      <c r="J11" s="115" t="s">
        <v>272</v>
      </c>
      <c r="K11" s="113" t="s">
        <v>273</v>
      </c>
      <c r="L11" s="113"/>
      <c r="M11" s="113" t="s">
        <v>274</v>
      </c>
      <c r="N11" s="113" t="s">
        <v>275</v>
      </c>
      <c r="O11" s="113" t="s">
        <v>276</v>
      </c>
      <c r="P11" s="113" t="s">
        <v>277</v>
      </c>
      <c r="Q11" s="113">
        <v>406</v>
      </c>
      <c r="R11" s="116">
        <v>381</v>
      </c>
      <c r="S11" s="116">
        <v>25</v>
      </c>
      <c r="T11" s="113"/>
      <c r="U11" s="113"/>
      <c r="V11" s="113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18"/>
      <c r="AK11" s="120"/>
      <c r="AL11" s="121">
        <v>2</v>
      </c>
      <c r="AM11" s="122" t="str">
        <f t="shared" si="0"/>
        <v>นายวีระยุทธ  คล้ายน้อย</v>
      </c>
      <c r="AN11" s="123" t="s">
        <v>195</v>
      </c>
      <c r="AO11" s="123" t="s">
        <v>278</v>
      </c>
      <c r="AP11" s="123" t="s">
        <v>279</v>
      </c>
      <c r="AQ11" s="161" t="s">
        <v>280</v>
      </c>
      <c r="AR11" s="128" t="s">
        <v>281</v>
      </c>
      <c r="AS11" s="123">
        <v>10</v>
      </c>
      <c r="AT11" s="123"/>
      <c r="AU11" s="123"/>
      <c r="AV11" s="125" t="s">
        <v>270</v>
      </c>
      <c r="AW11" s="125" t="s">
        <v>271</v>
      </c>
      <c r="AX11" s="125" t="s">
        <v>60</v>
      </c>
      <c r="AY11" s="125">
        <v>86130</v>
      </c>
      <c r="AZ11" s="121" t="str">
        <f t="shared" ref="AZ11:AZ74" si="1">IF($Y11="","",$W11)</f>
        <v/>
      </c>
      <c r="BA11" s="126" t="str">
        <f t="shared" ref="BA11:BA74" si="2">IF($BC11=0,"",$BB11&amp;$BC11&amp;"  "&amp;$BD11)</f>
        <v/>
      </c>
    </row>
    <row r="12" spans="1:65" s="119" customFormat="1" ht="34.5" customHeight="1">
      <c r="A12" s="187"/>
      <c r="B12" s="187"/>
      <c r="C12" s="187"/>
      <c r="D12" s="187"/>
      <c r="E12" s="188"/>
      <c r="F12" s="188"/>
      <c r="G12" s="188"/>
      <c r="H12" s="113"/>
      <c r="I12" s="114"/>
      <c r="J12" s="115"/>
      <c r="K12" s="113"/>
      <c r="L12" s="113"/>
      <c r="M12" s="113"/>
      <c r="N12" s="113"/>
      <c r="O12" s="113"/>
      <c r="P12" s="113"/>
      <c r="Q12" s="113"/>
      <c r="R12" s="116"/>
      <c r="S12" s="116"/>
      <c r="T12" s="113"/>
      <c r="U12" s="113"/>
      <c r="V12" s="113"/>
      <c r="W12" s="114">
        <v>1</v>
      </c>
      <c r="X12" s="115" t="s">
        <v>281</v>
      </c>
      <c r="Y12" s="115" t="s">
        <v>282</v>
      </c>
      <c r="Z12" s="115" t="s">
        <v>179</v>
      </c>
      <c r="AA12" s="117">
        <v>100</v>
      </c>
      <c r="AB12" s="118"/>
      <c r="AC12" s="118">
        <v>100</v>
      </c>
      <c r="AD12" s="118"/>
      <c r="AE12" s="118"/>
      <c r="AF12" s="114">
        <v>5</v>
      </c>
      <c r="AG12" s="118"/>
      <c r="AK12" s="120"/>
      <c r="AL12" s="121">
        <v>2</v>
      </c>
      <c r="AM12" s="122" t="str">
        <f t="shared" si="0"/>
        <v>นายวีระยุทธ  คล้ายน้อย</v>
      </c>
      <c r="AN12" s="123" t="s">
        <v>195</v>
      </c>
      <c r="AO12" s="123" t="s">
        <v>278</v>
      </c>
      <c r="AP12" s="123" t="s">
        <v>279</v>
      </c>
      <c r="AQ12" s="161" t="s">
        <v>280</v>
      </c>
      <c r="AR12" s="128" t="s">
        <v>281</v>
      </c>
      <c r="AS12" s="123">
        <v>11</v>
      </c>
      <c r="AT12" s="123"/>
      <c r="AU12" s="123"/>
      <c r="AV12" s="125" t="s">
        <v>270</v>
      </c>
      <c r="AW12" s="125" t="s">
        <v>271</v>
      </c>
      <c r="AX12" s="125" t="s">
        <v>60</v>
      </c>
      <c r="AY12" s="125">
        <v>86130</v>
      </c>
      <c r="AZ12" s="121">
        <f t="shared" si="1"/>
        <v>1</v>
      </c>
      <c r="BA12" s="126" t="str">
        <f t="shared" si="2"/>
        <v>นายวีระยุทธ  คล้ายน้อย</v>
      </c>
      <c r="BB12" s="123" t="s">
        <v>195</v>
      </c>
      <c r="BC12" s="123" t="s">
        <v>278</v>
      </c>
      <c r="BD12" s="123" t="s">
        <v>279</v>
      </c>
      <c r="BE12" s="123" t="s">
        <v>280</v>
      </c>
      <c r="BF12" s="128" t="s">
        <v>281</v>
      </c>
      <c r="BG12" s="123">
        <v>10</v>
      </c>
      <c r="BH12" s="123"/>
      <c r="BI12" s="123"/>
      <c r="BJ12" s="125" t="s">
        <v>270</v>
      </c>
      <c r="BK12" s="125" t="s">
        <v>271</v>
      </c>
      <c r="BL12" s="125" t="s">
        <v>60</v>
      </c>
      <c r="BM12" s="125">
        <v>86130</v>
      </c>
    </row>
    <row r="13" spans="1:65" s="119" customFormat="1" ht="34.5" customHeight="1">
      <c r="A13" s="187" t="str">
        <f>IF($B13="","",SUM($B$11:$B13))</f>
        <v/>
      </c>
      <c r="B13" s="187" t="str">
        <f>IF($E$6="","",IF($E$6=$BA13,1,""))</f>
        <v/>
      </c>
      <c r="C13" s="187" t="str">
        <f>IF($B13="","",SUM($B$11:$B13))</f>
        <v/>
      </c>
      <c r="D13" s="187" t="str">
        <f>IF($E13="","",SUM($E$11:$E13))</f>
        <v/>
      </c>
      <c r="E13" s="188" t="str">
        <f>IF($E$6="","",IF($E$6=$AM13,1,""))</f>
        <v/>
      </c>
      <c r="F13" s="188" t="str">
        <f>IF($E13="","",SUM($E$11:$E13))</f>
        <v/>
      </c>
      <c r="G13" s="188"/>
      <c r="H13" s="113">
        <v>3</v>
      </c>
      <c r="I13" s="114" t="s">
        <v>30</v>
      </c>
      <c r="J13" s="115">
        <v>362</v>
      </c>
      <c r="K13" s="113">
        <v>14</v>
      </c>
      <c r="L13" s="113"/>
      <c r="M13" s="113" t="s">
        <v>267</v>
      </c>
      <c r="N13" s="113">
        <v>25</v>
      </c>
      <c r="O13" s="113">
        <v>0</v>
      </c>
      <c r="P13" s="113">
        <v>50</v>
      </c>
      <c r="Q13" s="113">
        <v>10050</v>
      </c>
      <c r="R13" s="116">
        <v>10050</v>
      </c>
      <c r="S13" s="116"/>
      <c r="T13" s="113"/>
      <c r="U13" s="113"/>
      <c r="V13" s="113"/>
      <c r="W13" s="114"/>
      <c r="X13" s="115"/>
      <c r="Y13" s="115"/>
      <c r="Z13" s="115"/>
      <c r="AA13" s="117"/>
      <c r="AB13" s="118"/>
      <c r="AC13" s="118"/>
      <c r="AD13" s="118"/>
      <c r="AE13" s="118"/>
      <c r="AF13" s="114"/>
      <c r="AG13" s="118"/>
      <c r="AK13" s="120"/>
      <c r="AL13" s="121">
        <v>3</v>
      </c>
      <c r="AM13" s="122" t="str">
        <f t="shared" si="0"/>
        <v>นางดารารัตน์  จันทร์น้อย</v>
      </c>
      <c r="AN13" s="123" t="s">
        <v>283</v>
      </c>
      <c r="AO13" s="123" t="s">
        <v>284</v>
      </c>
      <c r="AP13" s="123" t="s">
        <v>285</v>
      </c>
      <c r="AQ13" s="161">
        <v>3860800138829</v>
      </c>
      <c r="AR13" s="128" t="s">
        <v>286</v>
      </c>
      <c r="AS13" s="123">
        <v>5</v>
      </c>
      <c r="AT13" s="123"/>
      <c r="AU13" s="123"/>
      <c r="AV13" s="125" t="s">
        <v>287</v>
      </c>
      <c r="AW13" s="125" t="s">
        <v>288</v>
      </c>
      <c r="AX13" s="125" t="s">
        <v>60</v>
      </c>
      <c r="AY13" s="125">
        <v>86130</v>
      </c>
      <c r="AZ13" s="121" t="str">
        <f t="shared" si="1"/>
        <v/>
      </c>
      <c r="BA13" s="126" t="str">
        <f t="shared" si="2"/>
        <v/>
      </c>
      <c r="BB13" s="123"/>
      <c r="BC13" s="123"/>
      <c r="BD13" s="123"/>
      <c r="BE13" s="123"/>
      <c r="BF13" s="123"/>
      <c r="BG13" s="123"/>
      <c r="BH13" s="123"/>
      <c r="BI13" s="123"/>
    </row>
    <row r="14" spans="1:65" s="119" customFormat="1" ht="34.5" customHeight="1">
      <c r="A14" s="187"/>
      <c r="B14" s="187"/>
      <c r="C14" s="187"/>
      <c r="D14" s="187"/>
      <c r="E14" s="188" t="str">
        <f>IF($E$6="","",IF($E$6=$AM14,1,""))</f>
        <v/>
      </c>
      <c r="F14" s="188"/>
      <c r="G14" s="188"/>
      <c r="H14" s="113">
        <v>4</v>
      </c>
      <c r="I14" s="114" t="s">
        <v>30</v>
      </c>
      <c r="J14" s="115">
        <v>621</v>
      </c>
      <c r="K14" s="113">
        <v>45</v>
      </c>
      <c r="L14" s="113"/>
      <c r="M14" s="113" t="s">
        <v>267</v>
      </c>
      <c r="N14" s="113">
        <v>1</v>
      </c>
      <c r="O14" s="113">
        <v>1</v>
      </c>
      <c r="P14" s="113">
        <v>14</v>
      </c>
      <c r="Q14" s="113">
        <v>514</v>
      </c>
      <c r="R14" s="116">
        <v>514</v>
      </c>
      <c r="S14" s="116"/>
      <c r="T14" s="113"/>
      <c r="U14" s="113"/>
      <c r="V14" s="113"/>
      <c r="W14" s="114"/>
      <c r="X14" s="115"/>
      <c r="Y14" s="115"/>
      <c r="Z14" s="115"/>
      <c r="AA14" s="117"/>
      <c r="AB14" s="118"/>
      <c r="AC14" s="118"/>
      <c r="AD14" s="118"/>
      <c r="AE14" s="118"/>
      <c r="AF14" s="114"/>
      <c r="AG14" s="118"/>
      <c r="AK14" s="120"/>
      <c r="AL14" s="121">
        <v>4</v>
      </c>
      <c r="AM14" s="122" t="str">
        <f t="shared" si="0"/>
        <v>นางลำดวน  เกตุแก้ว</v>
      </c>
      <c r="AN14" s="123" t="s">
        <v>283</v>
      </c>
      <c r="AO14" s="123" t="s">
        <v>289</v>
      </c>
      <c r="AP14" s="123" t="s">
        <v>290</v>
      </c>
      <c r="AQ14" s="161"/>
      <c r="AR14" s="128" t="s">
        <v>291</v>
      </c>
      <c r="AS14" s="123">
        <v>8</v>
      </c>
      <c r="AT14" s="123"/>
      <c r="AU14" s="123"/>
      <c r="AV14" s="125" t="s">
        <v>270</v>
      </c>
      <c r="AW14" s="125" t="s">
        <v>271</v>
      </c>
      <c r="AX14" s="125" t="s">
        <v>60</v>
      </c>
      <c r="AY14" s="125">
        <v>86130</v>
      </c>
      <c r="AZ14" s="121" t="str">
        <f t="shared" si="1"/>
        <v/>
      </c>
      <c r="BA14" s="126" t="str">
        <f t="shared" si="2"/>
        <v/>
      </c>
      <c r="BB14" s="123"/>
      <c r="BC14" s="123"/>
      <c r="BD14" s="123"/>
      <c r="BE14" s="123"/>
      <c r="BF14" s="123"/>
      <c r="BG14" s="123"/>
      <c r="BH14" s="123"/>
      <c r="BI14" s="123"/>
    </row>
    <row r="15" spans="1:65" s="119" customFormat="1" ht="34.5" customHeight="1">
      <c r="A15" s="187"/>
      <c r="B15" s="187"/>
      <c r="C15" s="187"/>
      <c r="D15" s="187"/>
      <c r="E15" s="188"/>
      <c r="F15" s="188"/>
      <c r="G15" s="188"/>
      <c r="H15" s="113">
        <v>5</v>
      </c>
      <c r="I15" s="114" t="s">
        <v>30</v>
      </c>
      <c r="J15" s="115">
        <v>1090</v>
      </c>
      <c r="K15" s="113">
        <v>48</v>
      </c>
      <c r="L15" s="113"/>
      <c r="M15" s="113" t="s">
        <v>267</v>
      </c>
      <c r="N15" s="113">
        <v>3</v>
      </c>
      <c r="O15" s="113">
        <v>0</v>
      </c>
      <c r="P15" s="113">
        <v>77</v>
      </c>
      <c r="Q15" s="113">
        <v>1277</v>
      </c>
      <c r="R15" s="116">
        <v>1277</v>
      </c>
      <c r="S15" s="116"/>
      <c r="T15" s="113"/>
      <c r="U15" s="113"/>
      <c r="V15" s="113"/>
      <c r="W15" s="114"/>
      <c r="X15" s="115"/>
      <c r="Y15" s="115"/>
      <c r="Z15" s="115"/>
      <c r="AA15" s="117"/>
      <c r="AB15" s="118"/>
      <c r="AC15" s="118"/>
      <c r="AD15" s="118"/>
      <c r="AE15" s="118"/>
      <c r="AF15" s="114"/>
      <c r="AG15" s="118"/>
      <c r="AK15" s="120"/>
      <c r="AL15" s="121">
        <v>5</v>
      </c>
      <c r="AM15" s="122" t="str">
        <f t="shared" si="0"/>
        <v>นางลำดวน  เกตุแก้ว</v>
      </c>
      <c r="AN15" s="123" t="s">
        <v>283</v>
      </c>
      <c r="AO15" s="123" t="s">
        <v>289</v>
      </c>
      <c r="AP15" s="123" t="s">
        <v>290</v>
      </c>
      <c r="AQ15" s="161"/>
      <c r="AR15" s="128" t="s">
        <v>291</v>
      </c>
      <c r="AS15" s="123">
        <v>8</v>
      </c>
      <c r="AT15" s="123"/>
      <c r="AU15" s="123"/>
      <c r="AV15" s="125" t="s">
        <v>270</v>
      </c>
      <c r="AW15" s="125" t="s">
        <v>271</v>
      </c>
      <c r="AX15" s="125" t="s">
        <v>60</v>
      </c>
      <c r="AY15" s="125">
        <v>86130</v>
      </c>
      <c r="AZ15" s="121" t="str">
        <f t="shared" si="1"/>
        <v/>
      </c>
      <c r="BA15" s="126" t="str">
        <f t="shared" si="2"/>
        <v/>
      </c>
      <c r="BB15" s="123"/>
      <c r="BC15" s="123"/>
      <c r="BD15" s="123"/>
      <c r="BE15" s="123"/>
      <c r="BF15" s="123"/>
      <c r="BG15" s="123"/>
      <c r="BH15" s="123"/>
      <c r="BI15" s="123"/>
    </row>
    <row r="16" spans="1:65" s="119" customFormat="1" ht="34.5" customHeight="1">
      <c r="A16" s="187" t="str">
        <f>IF($B16="","",SUM($B$11:$B16))</f>
        <v/>
      </c>
      <c r="B16" s="187" t="str">
        <f t="shared" ref="B16:B24" si="3">IF($E$6="","",IF($E$6=$BA16,1,""))</f>
        <v/>
      </c>
      <c r="C16" s="187" t="str">
        <f>IF($B16="","",SUM($B$11:$B16))</f>
        <v/>
      </c>
      <c r="D16" s="187" t="str">
        <f>IF($E16="","",SUM($E$11:$E16))</f>
        <v/>
      </c>
      <c r="E16" s="188" t="str">
        <f t="shared" ref="E16:E24" si="4">IF($E$6="","",IF($E$6=$AM16,1,""))</f>
        <v/>
      </c>
      <c r="F16" s="188" t="str">
        <f>IF($E16="","",SUM($E$11:$E16))</f>
        <v/>
      </c>
      <c r="G16" s="188"/>
      <c r="H16" s="113">
        <v>6</v>
      </c>
      <c r="I16" s="114" t="s">
        <v>30</v>
      </c>
      <c r="J16" s="115" t="s">
        <v>292</v>
      </c>
      <c r="K16" s="113" t="s">
        <v>293</v>
      </c>
      <c r="L16" s="113"/>
      <c r="M16" s="113" t="s">
        <v>294</v>
      </c>
      <c r="N16" s="113" t="s">
        <v>295</v>
      </c>
      <c r="O16" s="113" t="s">
        <v>296</v>
      </c>
      <c r="P16" s="113" t="s">
        <v>297</v>
      </c>
      <c r="Q16" s="113">
        <v>1893</v>
      </c>
      <c r="R16" s="116">
        <v>1893</v>
      </c>
      <c r="S16" s="116"/>
      <c r="T16" s="113"/>
      <c r="U16" s="113"/>
      <c r="V16" s="113"/>
      <c r="W16" s="114"/>
      <c r="X16" s="115"/>
      <c r="Y16" s="115"/>
      <c r="Z16" s="115"/>
      <c r="AA16" s="117"/>
      <c r="AB16" s="118"/>
      <c r="AC16" s="118"/>
      <c r="AD16" s="118"/>
      <c r="AE16" s="118"/>
      <c r="AF16" s="114"/>
      <c r="AG16" s="118"/>
      <c r="AK16" s="120"/>
      <c r="AL16" s="121">
        <v>6</v>
      </c>
      <c r="AM16" s="122" t="str">
        <f t="shared" si="0"/>
        <v>นางวัฒนา  พรหมจรรย์</v>
      </c>
      <c r="AN16" s="123" t="s">
        <v>283</v>
      </c>
      <c r="AO16" s="123" t="s">
        <v>298</v>
      </c>
      <c r="AP16" s="123" t="s">
        <v>299</v>
      </c>
      <c r="AQ16" s="161" t="s">
        <v>300</v>
      </c>
      <c r="AR16" s="124">
        <v>135</v>
      </c>
      <c r="AS16" s="123">
        <v>10</v>
      </c>
      <c r="AT16" s="123"/>
      <c r="AU16" s="123"/>
      <c r="AV16" s="125" t="s">
        <v>270</v>
      </c>
      <c r="AW16" s="125" t="s">
        <v>271</v>
      </c>
      <c r="AX16" s="125" t="s">
        <v>60</v>
      </c>
      <c r="AY16" s="125">
        <v>86130</v>
      </c>
      <c r="AZ16" s="121" t="str">
        <f t="shared" si="1"/>
        <v/>
      </c>
      <c r="BA16" s="126" t="str">
        <f t="shared" si="2"/>
        <v/>
      </c>
      <c r="BB16" s="123"/>
      <c r="BC16" s="123"/>
      <c r="BD16" s="123"/>
      <c r="BE16" s="123"/>
      <c r="BF16" s="123"/>
      <c r="BG16" s="123"/>
      <c r="BH16" s="123"/>
      <c r="BI16" s="123"/>
    </row>
    <row r="17" spans="1:65" s="119" customFormat="1" ht="34.5" customHeight="1">
      <c r="A17" s="187" t="str">
        <f>IF($B17="","",SUM($B$11:$B17))</f>
        <v/>
      </c>
      <c r="B17" s="187" t="str">
        <f t="shared" si="3"/>
        <v/>
      </c>
      <c r="C17" s="187" t="str">
        <f>IF($B17="","",SUM($B$11:$B17))</f>
        <v/>
      </c>
      <c r="D17" s="187" t="str">
        <f>IF($E17="","",SUM($E$11:$E17))</f>
        <v/>
      </c>
      <c r="E17" s="188" t="str">
        <f t="shared" si="4"/>
        <v/>
      </c>
      <c r="F17" s="188" t="str">
        <f>IF($E17="","",SUM($E$11:$E17))</f>
        <v/>
      </c>
      <c r="G17" s="188"/>
      <c r="H17" s="113">
        <v>7</v>
      </c>
      <c r="I17" s="114" t="s">
        <v>30</v>
      </c>
      <c r="J17" s="115" t="s">
        <v>301</v>
      </c>
      <c r="K17" s="113" t="s">
        <v>302</v>
      </c>
      <c r="L17" s="113"/>
      <c r="M17" s="113" t="s">
        <v>274</v>
      </c>
      <c r="N17" s="113" t="s">
        <v>275</v>
      </c>
      <c r="O17" s="113" t="s">
        <v>275</v>
      </c>
      <c r="P17" s="113" t="s">
        <v>303</v>
      </c>
      <c r="Q17" s="113">
        <v>508</v>
      </c>
      <c r="R17" s="116">
        <v>508</v>
      </c>
      <c r="S17" s="116"/>
      <c r="T17" s="113"/>
      <c r="U17" s="113"/>
      <c r="V17" s="113"/>
      <c r="W17" s="114"/>
      <c r="X17" s="115"/>
      <c r="Y17" s="115"/>
      <c r="Z17" s="115"/>
      <c r="AA17" s="117"/>
      <c r="AB17" s="118"/>
      <c r="AC17" s="118"/>
      <c r="AD17" s="118"/>
      <c r="AE17" s="118"/>
      <c r="AF17" s="114"/>
      <c r="AG17" s="118"/>
      <c r="AK17" s="120"/>
      <c r="AL17" s="121">
        <v>7</v>
      </c>
      <c r="AM17" s="122" t="str">
        <f t="shared" si="0"/>
        <v>นายหนูแสน  เกื้อกาญจน์</v>
      </c>
      <c r="AN17" s="123" t="s">
        <v>195</v>
      </c>
      <c r="AO17" s="123" t="s">
        <v>304</v>
      </c>
      <c r="AP17" s="123" t="s">
        <v>305</v>
      </c>
      <c r="AQ17" s="161" t="s">
        <v>306</v>
      </c>
      <c r="AR17" s="124">
        <v>43</v>
      </c>
      <c r="AS17" s="123">
        <v>10</v>
      </c>
      <c r="AT17" s="123"/>
      <c r="AU17" s="123"/>
      <c r="AV17" s="125" t="s">
        <v>270</v>
      </c>
      <c r="AW17" s="125" t="s">
        <v>271</v>
      </c>
      <c r="AX17" s="125" t="s">
        <v>60</v>
      </c>
      <c r="AY17" s="125">
        <v>86130</v>
      </c>
      <c r="AZ17" s="121" t="str">
        <f t="shared" si="1"/>
        <v/>
      </c>
      <c r="BA17" s="126" t="str">
        <f t="shared" si="2"/>
        <v/>
      </c>
      <c r="BB17" s="123"/>
      <c r="BC17" s="123"/>
      <c r="BD17" s="123"/>
      <c r="BE17" s="123"/>
      <c r="BF17" s="123"/>
      <c r="BG17" s="123"/>
      <c r="BH17" s="123"/>
      <c r="BI17" s="123"/>
    </row>
    <row r="18" spans="1:65" s="119" customFormat="1" ht="34.5" customHeight="1">
      <c r="A18" s="187" t="str">
        <f>IF($B18="","",SUM($B$11:$B18))</f>
        <v/>
      </c>
      <c r="B18" s="187" t="str">
        <f t="shared" si="3"/>
        <v/>
      </c>
      <c r="C18" s="187" t="str">
        <f>IF($B18="","",SUM($B$11:$B18))</f>
        <v/>
      </c>
      <c r="D18" s="187" t="str">
        <f>IF($E18="","",SUM($E$11:$E18))</f>
        <v/>
      </c>
      <c r="E18" s="188" t="str">
        <f t="shared" si="4"/>
        <v/>
      </c>
      <c r="F18" s="188" t="str">
        <f>IF($E18="","",SUM($E$11:$E18))</f>
        <v/>
      </c>
      <c r="G18" s="188"/>
      <c r="H18" s="113">
        <v>8</v>
      </c>
      <c r="I18" s="114" t="s">
        <v>30</v>
      </c>
      <c r="J18" s="115">
        <v>603</v>
      </c>
      <c r="K18" s="113">
        <v>27</v>
      </c>
      <c r="L18" s="113"/>
      <c r="M18" s="113" t="s">
        <v>267</v>
      </c>
      <c r="N18" s="113">
        <v>9</v>
      </c>
      <c r="O18" s="113">
        <v>2</v>
      </c>
      <c r="P18" s="113">
        <v>15</v>
      </c>
      <c r="Q18" s="113">
        <v>3815</v>
      </c>
      <c r="R18" s="116">
        <v>3815</v>
      </c>
      <c r="S18" s="116"/>
      <c r="T18" s="113"/>
      <c r="U18" s="113"/>
      <c r="V18" s="113"/>
      <c r="W18" s="114"/>
      <c r="X18" s="115"/>
      <c r="Y18" s="115"/>
      <c r="Z18" s="115"/>
      <c r="AA18" s="117"/>
      <c r="AB18" s="118"/>
      <c r="AC18" s="118"/>
      <c r="AD18" s="118"/>
      <c r="AE18" s="118"/>
      <c r="AF18" s="114"/>
      <c r="AG18" s="118"/>
      <c r="AK18" s="120"/>
      <c r="AL18" s="121">
        <v>8</v>
      </c>
      <c r="AM18" s="122" t="str">
        <f t="shared" si="0"/>
        <v>นายสมโภช  ยังสุข</v>
      </c>
      <c r="AN18" s="123" t="s">
        <v>195</v>
      </c>
      <c r="AO18" s="123" t="s">
        <v>307</v>
      </c>
      <c r="AP18" s="123" t="s">
        <v>308</v>
      </c>
      <c r="AQ18" s="161" t="s">
        <v>309</v>
      </c>
      <c r="AR18" s="124">
        <v>26</v>
      </c>
      <c r="AS18" s="123">
        <v>10</v>
      </c>
      <c r="AT18" s="123"/>
      <c r="AU18" s="123"/>
      <c r="AV18" s="125" t="s">
        <v>270</v>
      </c>
      <c r="AW18" s="125" t="s">
        <v>271</v>
      </c>
      <c r="AX18" s="125" t="s">
        <v>60</v>
      </c>
      <c r="AY18" s="125">
        <v>86130</v>
      </c>
      <c r="AZ18" s="121" t="str">
        <f t="shared" si="1"/>
        <v/>
      </c>
      <c r="BA18" s="126" t="str">
        <f t="shared" si="2"/>
        <v/>
      </c>
      <c r="BB18" s="123"/>
      <c r="BC18" s="123"/>
      <c r="BD18" s="123"/>
      <c r="BE18" s="123"/>
      <c r="BF18" s="123"/>
      <c r="BG18" s="123"/>
      <c r="BH18" s="123"/>
      <c r="BI18" s="123"/>
    </row>
    <row r="19" spans="1:65" s="119" customFormat="1" ht="34.5" customHeight="1">
      <c r="A19" s="187" t="str">
        <f>IF($B19="","",SUM($B$11:$B19))</f>
        <v/>
      </c>
      <c r="B19" s="187" t="str">
        <f t="shared" si="3"/>
        <v/>
      </c>
      <c r="C19" s="187" t="str">
        <f>IF($B19="","",SUM($B$11:$B19))</f>
        <v/>
      </c>
      <c r="D19" s="187" t="str">
        <f>IF($E19="","",SUM($E$11:$E19))</f>
        <v/>
      </c>
      <c r="E19" s="188" t="str">
        <f t="shared" si="4"/>
        <v/>
      </c>
      <c r="F19" s="188" t="str">
        <f>IF($E19="","",SUM($E$11:$E19))</f>
        <v/>
      </c>
      <c r="G19" s="188"/>
      <c r="H19" s="113">
        <v>9</v>
      </c>
      <c r="I19" s="114" t="s">
        <v>30</v>
      </c>
      <c r="J19" s="115">
        <v>438</v>
      </c>
      <c r="K19" s="113">
        <v>66</v>
      </c>
      <c r="L19" s="113"/>
      <c r="M19" s="113" t="s">
        <v>310</v>
      </c>
      <c r="N19" s="113">
        <v>3</v>
      </c>
      <c r="O19" s="113">
        <v>2</v>
      </c>
      <c r="P19" s="113">
        <v>46</v>
      </c>
      <c r="Q19" s="113">
        <v>1446</v>
      </c>
      <c r="R19" s="116">
        <v>1446</v>
      </c>
      <c r="S19" s="116"/>
      <c r="T19" s="113"/>
      <c r="U19" s="113"/>
      <c r="V19" s="113"/>
      <c r="W19" s="114"/>
      <c r="X19" s="115"/>
      <c r="Y19" s="115"/>
      <c r="Z19" s="115"/>
      <c r="AA19" s="117"/>
      <c r="AB19" s="118"/>
      <c r="AC19" s="118"/>
      <c r="AD19" s="118"/>
      <c r="AE19" s="118"/>
      <c r="AF19" s="114"/>
      <c r="AG19" s="118"/>
      <c r="AK19" s="120"/>
      <c r="AL19" s="121">
        <v>9</v>
      </c>
      <c r="AM19" s="122" t="str">
        <f t="shared" si="0"/>
        <v>นายจำเลือง  ภู่ขวัญเมือง</v>
      </c>
      <c r="AN19" s="123" t="s">
        <v>195</v>
      </c>
      <c r="AO19" s="123" t="s">
        <v>311</v>
      </c>
      <c r="AP19" s="123" t="s">
        <v>312</v>
      </c>
      <c r="AQ19" s="161"/>
      <c r="AR19" s="124">
        <v>43</v>
      </c>
      <c r="AS19" s="123">
        <v>7</v>
      </c>
      <c r="AT19" s="123"/>
      <c r="AU19" s="123"/>
      <c r="AV19" s="125" t="s">
        <v>270</v>
      </c>
      <c r="AW19" s="125" t="s">
        <v>271</v>
      </c>
      <c r="AX19" s="125" t="s">
        <v>60</v>
      </c>
      <c r="AY19" s="125">
        <v>86130</v>
      </c>
      <c r="AZ19" s="121" t="str">
        <f t="shared" si="1"/>
        <v/>
      </c>
      <c r="BA19" s="126" t="str">
        <f t="shared" si="2"/>
        <v/>
      </c>
      <c r="BB19" s="123"/>
      <c r="BC19" s="123"/>
      <c r="BD19" s="123"/>
      <c r="BE19" s="123"/>
      <c r="BF19" s="123"/>
      <c r="BG19" s="123"/>
      <c r="BH19" s="123"/>
      <c r="BI19" s="123"/>
    </row>
    <row r="20" spans="1:65" s="119" customFormat="1" ht="34.5" customHeight="1">
      <c r="A20" s="187" t="str">
        <f>IF($B20="","",SUM($B$11:$B20))</f>
        <v/>
      </c>
      <c r="B20" s="187" t="str">
        <f t="shared" si="3"/>
        <v/>
      </c>
      <c r="C20" s="187" t="str">
        <f>IF($B20="","",SUM($B$11:$B20))</f>
        <v/>
      </c>
      <c r="D20" s="187" t="str">
        <f>IF($E20="","",SUM($E$11:$E20))</f>
        <v/>
      </c>
      <c r="E20" s="188" t="str">
        <f t="shared" si="4"/>
        <v/>
      </c>
      <c r="F20" s="188" t="str">
        <f>IF($E20="","",SUM($E$11:$E20))</f>
        <v/>
      </c>
      <c r="G20" s="188"/>
      <c r="H20" s="113">
        <v>10</v>
      </c>
      <c r="I20" s="114" t="s">
        <v>30</v>
      </c>
      <c r="J20" s="115">
        <v>405</v>
      </c>
      <c r="K20" s="113">
        <v>41</v>
      </c>
      <c r="L20" s="113"/>
      <c r="M20" s="113" t="s">
        <v>267</v>
      </c>
      <c r="N20" s="113">
        <v>4</v>
      </c>
      <c r="O20" s="113">
        <v>2</v>
      </c>
      <c r="P20" s="113">
        <v>20</v>
      </c>
      <c r="Q20" s="113">
        <v>1820</v>
      </c>
      <c r="R20" s="116">
        <v>1820</v>
      </c>
      <c r="S20" s="116"/>
      <c r="T20" s="113"/>
      <c r="U20" s="113"/>
      <c r="V20" s="113"/>
      <c r="W20" s="114"/>
      <c r="X20" s="115"/>
      <c r="Y20" s="115"/>
      <c r="Z20" s="115"/>
      <c r="AA20" s="117"/>
      <c r="AB20" s="118"/>
      <c r="AC20" s="118"/>
      <c r="AD20" s="118"/>
      <c r="AE20" s="118"/>
      <c r="AF20" s="114"/>
      <c r="AG20" s="118"/>
      <c r="AK20" s="120"/>
      <c r="AL20" s="121">
        <v>10</v>
      </c>
      <c r="AM20" s="122" t="str">
        <f t="shared" si="0"/>
        <v>นางกุศล  ปานเพชร</v>
      </c>
      <c r="AN20" s="123" t="s">
        <v>283</v>
      </c>
      <c r="AO20" s="123" t="s">
        <v>313</v>
      </c>
      <c r="AP20" s="123" t="s">
        <v>314</v>
      </c>
      <c r="AQ20" s="161">
        <v>3860700393843</v>
      </c>
      <c r="AR20" s="124" t="s">
        <v>315</v>
      </c>
      <c r="AS20" s="123">
        <v>8</v>
      </c>
      <c r="AT20" s="123"/>
      <c r="AU20" s="123"/>
      <c r="AV20" s="125" t="s">
        <v>270</v>
      </c>
      <c r="AW20" s="125" t="s">
        <v>271</v>
      </c>
      <c r="AX20" s="125" t="s">
        <v>60</v>
      </c>
      <c r="AY20" s="125">
        <v>86130</v>
      </c>
      <c r="AZ20" s="121" t="str">
        <f t="shared" si="1"/>
        <v/>
      </c>
      <c r="BA20" s="126" t="str">
        <f t="shared" si="2"/>
        <v/>
      </c>
      <c r="BB20" s="123"/>
      <c r="BC20" s="123"/>
      <c r="BD20" s="123"/>
      <c r="BE20" s="123"/>
      <c r="BF20" s="123"/>
      <c r="BG20" s="123"/>
      <c r="BH20" s="123"/>
      <c r="BI20" s="123"/>
    </row>
    <row r="21" spans="1:65" s="119" customFormat="1" ht="34.5" customHeight="1">
      <c r="A21" s="187" t="str">
        <f>IF($B21="","",SUM($B$11:$B21))</f>
        <v/>
      </c>
      <c r="B21" s="187" t="str">
        <f t="shared" si="3"/>
        <v/>
      </c>
      <c r="C21" s="187" t="str">
        <f>IF($B21="","",SUM($B$11:$B21))</f>
        <v/>
      </c>
      <c r="D21" s="187" t="str">
        <f>IF($E21="","",SUM($E$11:$E21))</f>
        <v/>
      </c>
      <c r="E21" s="188" t="str">
        <f t="shared" si="4"/>
        <v/>
      </c>
      <c r="F21" s="188" t="str">
        <f>IF($E21="","",SUM($E$11:$E21))</f>
        <v/>
      </c>
      <c r="G21" s="188"/>
      <c r="H21" s="113">
        <v>11</v>
      </c>
      <c r="I21" s="114" t="s">
        <v>30</v>
      </c>
      <c r="J21" s="115">
        <v>1616</v>
      </c>
      <c r="K21" s="113">
        <v>86</v>
      </c>
      <c r="L21" s="113"/>
      <c r="M21" s="113" t="s">
        <v>267</v>
      </c>
      <c r="N21" s="113">
        <v>12</v>
      </c>
      <c r="O21" s="113">
        <v>2</v>
      </c>
      <c r="P21" s="113">
        <v>72</v>
      </c>
      <c r="Q21" s="113">
        <v>5072</v>
      </c>
      <c r="R21" s="116">
        <v>5072</v>
      </c>
      <c r="S21" s="116"/>
      <c r="T21" s="113"/>
      <c r="U21" s="113"/>
      <c r="V21" s="113"/>
      <c r="W21" s="114"/>
      <c r="X21" s="115"/>
      <c r="Y21" s="115"/>
      <c r="Z21" s="115"/>
      <c r="AA21" s="117"/>
      <c r="AB21" s="118"/>
      <c r="AC21" s="118"/>
      <c r="AD21" s="118"/>
      <c r="AE21" s="118"/>
      <c r="AF21" s="114"/>
      <c r="AG21" s="118"/>
      <c r="AK21" s="120"/>
      <c r="AL21" s="121">
        <v>11</v>
      </c>
      <c r="AM21" s="122" t="str">
        <f t="shared" si="0"/>
        <v>นางศรัณภัสร์  โอภาธันยพงศ์</v>
      </c>
      <c r="AN21" s="123" t="s">
        <v>283</v>
      </c>
      <c r="AO21" s="123" t="s">
        <v>316</v>
      </c>
      <c r="AP21" s="123" t="s">
        <v>317</v>
      </c>
      <c r="AQ21" s="161"/>
      <c r="AR21" s="124" t="s">
        <v>318</v>
      </c>
      <c r="AS21" s="123">
        <v>8</v>
      </c>
      <c r="AT21" s="123"/>
      <c r="AU21" s="123"/>
      <c r="AV21" s="125" t="s">
        <v>270</v>
      </c>
      <c r="AW21" s="125" t="s">
        <v>271</v>
      </c>
      <c r="AX21" s="125" t="s">
        <v>60</v>
      </c>
      <c r="AY21" s="125">
        <v>86130</v>
      </c>
      <c r="AZ21" s="121" t="str">
        <f t="shared" si="1"/>
        <v/>
      </c>
      <c r="BA21" s="126" t="str">
        <f t="shared" si="2"/>
        <v/>
      </c>
      <c r="BB21" s="123"/>
      <c r="BC21" s="123"/>
      <c r="BD21" s="123"/>
      <c r="BE21" s="123"/>
      <c r="BF21" s="123"/>
      <c r="BG21" s="123"/>
      <c r="BH21" s="123"/>
      <c r="BI21" s="123"/>
    </row>
    <row r="22" spans="1:65" s="119" customFormat="1" ht="34.5" customHeight="1">
      <c r="A22" s="187" t="str">
        <f>IF($B22="","",SUM($B$11:$B22))</f>
        <v/>
      </c>
      <c r="B22" s="187" t="str">
        <f t="shared" si="3"/>
        <v/>
      </c>
      <c r="C22" s="187" t="str">
        <f>IF($B22="","",SUM($B$11:$B22))</f>
        <v/>
      </c>
      <c r="D22" s="187" t="str">
        <f>IF($E22="","",SUM($E$11:$E22))</f>
        <v/>
      </c>
      <c r="E22" s="188" t="str">
        <f t="shared" si="4"/>
        <v/>
      </c>
      <c r="F22" s="188" t="str">
        <f>IF($E22="","",SUM($E$11:$E22))</f>
        <v/>
      </c>
      <c r="G22" s="188"/>
      <c r="H22" s="113">
        <v>12</v>
      </c>
      <c r="I22" s="114" t="s">
        <v>30</v>
      </c>
      <c r="J22" s="115" t="s">
        <v>319</v>
      </c>
      <c r="K22" s="113" t="s">
        <v>320</v>
      </c>
      <c r="L22" s="113"/>
      <c r="M22" s="113" t="s">
        <v>321</v>
      </c>
      <c r="N22" s="113" t="s">
        <v>322</v>
      </c>
      <c r="O22" s="113" t="s">
        <v>323</v>
      </c>
      <c r="P22" s="113" t="s">
        <v>324</v>
      </c>
      <c r="Q22" s="113">
        <v>4313</v>
      </c>
      <c r="R22" s="116">
        <v>4313</v>
      </c>
      <c r="S22" s="116"/>
      <c r="T22" s="113"/>
      <c r="U22" s="113"/>
      <c r="V22" s="113"/>
      <c r="W22" s="114"/>
      <c r="X22" s="115"/>
      <c r="Y22" s="115"/>
      <c r="Z22" s="115"/>
      <c r="AA22" s="117"/>
      <c r="AB22" s="118"/>
      <c r="AC22" s="118"/>
      <c r="AD22" s="118"/>
      <c r="AE22" s="118"/>
      <c r="AF22" s="114"/>
      <c r="AG22" s="118"/>
      <c r="AK22" s="120"/>
      <c r="AL22" s="121"/>
      <c r="AM22" s="122" t="str">
        <f t="shared" si="0"/>
        <v>นางสาวสารภี  ยังสุข</v>
      </c>
      <c r="AN22" s="123" t="s">
        <v>325</v>
      </c>
      <c r="AO22" s="123" t="s">
        <v>326</v>
      </c>
      <c r="AP22" s="123" t="s">
        <v>308</v>
      </c>
      <c r="AQ22" s="161">
        <v>3860700367087</v>
      </c>
      <c r="AR22" s="124"/>
      <c r="AS22" s="123">
        <v>5</v>
      </c>
      <c r="AT22" s="123"/>
      <c r="AU22" s="123"/>
      <c r="AV22" s="125" t="s">
        <v>270</v>
      </c>
      <c r="AW22" s="125" t="s">
        <v>271</v>
      </c>
      <c r="AX22" s="125" t="s">
        <v>60</v>
      </c>
      <c r="AY22" s="125">
        <v>86130</v>
      </c>
      <c r="AZ22" s="121" t="str">
        <f t="shared" si="1"/>
        <v/>
      </c>
      <c r="BA22" s="126" t="str">
        <f t="shared" si="2"/>
        <v/>
      </c>
      <c r="BB22" s="123"/>
      <c r="BC22" s="123"/>
      <c r="BD22" s="123"/>
      <c r="BE22" s="123"/>
      <c r="BF22" s="123"/>
      <c r="BG22" s="123"/>
      <c r="BH22" s="123"/>
      <c r="BI22" s="123"/>
    </row>
    <row r="23" spans="1:65" s="119" customFormat="1" ht="34.5" customHeight="1">
      <c r="A23" s="187" t="str">
        <f>IF($B23="","",SUM($B$11:$B23))</f>
        <v/>
      </c>
      <c r="B23" s="187" t="str">
        <f t="shared" si="3"/>
        <v/>
      </c>
      <c r="C23" s="187" t="str">
        <f>IF($B23="","",SUM($B$11:$B23))</f>
        <v/>
      </c>
      <c r="D23" s="187" t="str">
        <f>IF($E23="","",SUM($E$11:$E23))</f>
        <v/>
      </c>
      <c r="E23" s="188" t="str">
        <f t="shared" si="4"/>
        <v/>
      </c>
      <c r="F23" s="188" t="str">
        <f>IF($E23="","",SUM($E$11:$E23))</f>
        <v/>
      </c>
      <c r="G23" s="188"/>
      <c r="H23" s="113">
        <v>13</v>
      </c>
      <c r="I23" s="114" t="s">
        <v>30</v>
      </c>
      <c r="J23" s="115" t="s">
        <v>327</v>
      </c>
      <c r="K23" s="113" t="s">
        <v>328</v>
      </c>
      <c r="L23" s="113"/>
      <c r="M23" s="113" t="s">
        <v>321</v>
      </c>
      <c r="N23" s="113" t="s">
        <v>295</v>
      </c>
      <c r="O23" s="113" t="s">
        <v>276</v>
      </c>
      <c r="P23" s="113" t="s">
        <v>329</v>
      </c>
      <c r="Q23" s="113">
        <v>1633</v>
      </c>
      <c r="R23" s="116">
        <v>1633</v>
      </c>
      <c r="S23" s="116"/>
      <c r="T23" s="113"/>
      <c r="U23" s="113"/>
      <c r="V23" s="113"/>
      <c r="W23" s="114"/>
      <c r="X23" s="115"/>
      <c r="Y23" s="115"/>
      <c r="Z23" s="115"/>
      <c r="AA23" s="117"/>
      <c r="AB23" s="118"/>
      <c r="AC23" s="118"/>
      <c r="AD23" s="118"/>
      <c r="AE23" s="118"/>
      <c r="AF23" s="114"/>
      <c r="AG23" s="118"/>
      <c r="AK23" s="120"/>
      <c r="AL23" s="121"/>
      <c r="AM23" s="122" t="str">
        <f t="shared" si="0"/>
        <v>นายนฤปชัย  ยังสุข</v>
      </c>
      <c r="AN23" s="123" t="s">
        <v>195</v>
      </c>
      <c r="AO23" s="123" t="s">
        <v>330</v>
      </c>
      <c r="AP23" s="123" t="s">
        <v>308</v>
      </c>
      <c r="AQ23" s="161" t="s">
        <v>331</v>
      </c>
      <c r="AR23" s="124" t="s">
        <v>332</v>
      </c>
      <c r="AS23" s="123">
        <v>10</v>
      </c>
      <c r="AT23" s="123"/>
      <c r="AU23" s="123"/>
      <c r="AV23" s="125" t="s">
        <v>270</v>
      </c>
      <c r="AW23" s="125" t="s">
        <v>271</v>
      </c>
      <c r="AX23" s="125" t="s">
        <v>60</v>
      </c>
      <c r="AY23" s="125">
        <v>86130</v>
      </c>
      <c r="AZ23" s="121" t="str">
        <f t="shared" si="1"/>
        <v/>
      </c>
      <c r="BA23" s="126" t="str">
        <f t="shared" si="2"/>
        <v/>
      </c>
      <c r="BB23" s="123"/>
      <c r="BC23" s="123"/>
      <c r="BD23" s="123"/>
      <c r="BE23" s="123"/>
      <c r="BF23" s="123"/>
      <c r="BG23" s="123"/>
      <c r="BH23" s="123"/>
      <c r="BI23" s="123"/>
    </row>
    <row r="24" spans="1:65" s="119" customFormat="1" ht="34.5" customHeight="1">
      <c r="A24" s="187" t="str">
        <f>IF($B24="","",SUM($B$11:$B24))</f>
        <v/>
      </c>
      <c r="B24" s="187" t="str">
        <f t="shared" si="3"/>
        <v/>
      </c>
      <c r="C24" s="187" t="str">
        <f>IF($B24="","",SUM($B$11:$B24))</f>
        <v/>
      </c>
      <c r="D24" s="187" t="str">
        <f>IF($E24="","",SUM($E$11:$E24))</f>
        <v/>
      </c>
      <c r="E24" s="188" t="str">
        <f t="shared" si="4"/>
        <v/>
      </c>
      <c r="F24" s="188" t="str">
        <f>IF($E24="","",SUM($E$11:$E24))</f>
        <v/>
      </c>
      <c r="G24" s="188"/>
      <c r="H24" s="113">
        <v>14</v>
      </c>
      <c r="I24" s="114" t="s">
        <v>30</v>
      </c>
      <c r="J24" s="115" t="s">
        <v>333</v>
      </c>
      <c r="K24" s="113" t="s">
        <v>334</v>
      </c>
      <c r="L24" s="113"/>
      <c r="M24" s="113" t="s">
        <v>321</v>
      </c>
      <c r="N24" s="113" t="s">
        <v>335</v>
      </c>
      <c r="O24" s="113" t="s">
        <v>296</v>
      </c>
      <c r="P24" s="113" t="s">
        <v>336</v>
      </c>
      <c r="Q24" s="113">
        <v>5053</v>
      </c>
      <c r="R24" s="116">
        <v>5028</v>
      </c>
      <c r="S24" s="116">
        <v>25</v>
      </c>
      <c r="T24" s="113"/>
      <c r="U24" s="113"/>
      <c r="V24" s="113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K24" s="120"/>
      <c r="AL24" s="121"/>
      <c r="AM24" s="122" t="str">
        <f t="shared" si="0"/>
        <v>นางนิษถา  บุตรแก้ว</v>
      </c>
      <c r="AN24" s="123" t="s">
        <v>283</v>
      </c>
      <c r="AO24" s="123" t="s">
        <v>337</v>
      </c>
      <c r="AP24" s="123" t="s">
        <v>338</v>
      </c>
      <c r="AQ24" s="161" t="s">
        <v>339</v>
      </c>
      <c r="AR24" s="124">
        <v>14</v>
      </c>
      <c r="AS24" s="123">
        <v>3</v>
      </c>
      <c r="AT24" s="123"/>
      <c r="AU24" s="123"/>
      <c r="AV24" s="125" t="s">
        <v>270</v>
      </c>
      <c r="AW24" s="125" t="s">
        <v>271</v>
      </c>
      <c r="AX24" s="125" t="s">
        <v>60</v>
      </c>
      <c r="AY24" s="125">
        <v>86130</v>
      </c>
      <c r="AZ24" s="121" t="str">
        <f t="shared" si="1"/>
        <v/>
      </c>
      <c r="BA24" s="126" t="str">
        <f t="shared" si="2"/>
        <v/>
      </c>
      <c r="BB24" s="123"/>
      <c r="BC24" s="123"/>
      <c r="BD24" s="123"/>
      <c r="BE24" s="123"/>
      <c r="BF24" s="123"/>
      <c r="BG24" s="123"/>
      <c r="BH24" s="123"/>
      <c r="BI24" s="123"/>
    </row>
    <row r="25" spans="1:65" s="119" customFormat="1" ht="34.5" customHeight="1">
      <c r="A25" s="187"/>
      <c r="B25" s="187"/>
      <c r="C25" s="187"/>
      <c r="D25" s="187"/>
      <c r="E25" s="188"/>
      <c r="F25" s="188"/>
      <c r="G25" s="188"/>
      <c r="H25" s="113"/>
      <c r="I25" s="114"/>
      <c r="J25" s="115"/>
      <c r="K25" s="113"/>
      <c r="L25" s="113"/>
      <c r="M25" s="113"/>
      <c r="N25" s="113"/>
      <c r="O25" s="113"/>
      <c r="P25" s="113"/>
      <c r="Q25" s="113"/>
      <c r="R25" s="116"/>
      <c r="S25" s="116"/>
      <c r="T25" s="113"/>
      <c r="U25" s="113"/>
      <c r="V25" s="113"/>
      <c r="W25" s="114">
        <v>1</v>
      </c>
      <c r="X25" s="115">
        <v>14</v>
      </c>
      <c r="Y25" s="115" t="s">
        <v>282</v>
      </c>
      <c r="Z25" s="115" t="s">
        <v>181</v>
      </c>
      <c r="AA25" s="117">
        <v>100</v>
      </c>
      <c r="AB25" s="118"/>
      <c r="AC25" s="118">
        <v>100</v>
      </c>
      <c r="AD25" s="118"/>
      <c r="AE25" s="118"/>
      <c r="AF25" s="114">
        <v>45</v>
      </c>
      <c r="AG25" s="118" t="s">
        <v>340</v>
      </c>
      <c r="AK25" s="120"/>
      <c r="AL25" s="121"/>
      <c r="AM25" s="122" t="str">
        <f t="shared" si="0"/>
        <v>นางนิษถา  บุตรแก้ว</v>
      </c>
      <c r="AN25" s="123" t="s">
        <v>283</v>
      </c>
      <c r="AO25" s="123" t="s">
        <v>337</v>
      </c>
      <c r="AP25" s="123" t="s">
        <v>338</v>
      </c>
      <c r="AQ25" s="161" t="s">
        <v>339</v>
      </c>
      <c r="AR25" s="124">
        <v>14</v>
      </c>
      <c r="AS25" s="123">
        <v>3</v>
      </c>
      <c r="AT25" s="123"/>
      <c r="AU25" s="123"/>
      <c r="AV25" s="125" t="s">
        <v>270</v>
      </c>
      <c r="AW25" s="125" t="s">
        <v>271</v>
      </c>
      <c r="AX25" s="125" t="s">
        <v>60</v>
      </c>
      <c r="AY25" s="125">
        <v>86130</v>
      </c>
      <c r="AZ25" s="121">
        <f t="shared" si="1"/>
        <v>1</v>
      </c>
      <c r="BA25" s="126" t="str">
        <f t="shared" si="2"/>
        <v>นางนิษถา  บุตรแก้ว</v>
      </c>
      <c r="BB25" s="123" t="s">
        <v>283</v>
      </c>
      <c r="BC25" s="123" t="s">
        <v>337</v>
      </c>
      <c r="BD25" s="123" t="s">
        <v>338</v>
      </c>
      <c r="BE25" s="123" t="s">
        <v>339</v>
      </c>
      <c r="BF25" s="124">
        <v>14</v>
      </c>
      <c r="BG25" s="123">
        <v>3</v>
      </c>
      <c r="BH25" s="123"/>
      <c r="BI25" s="123"/>
      <c r="BJ25" s="125" t="s">
        <v>270</v>
      </c>
      <c r="BK25" s="125" t="s">
        <v>271</v>
      </c>
      <c r="BL25" s="125" t="s">
        <v>60</v>
      </c>
      <c r="BM25" s="125">
        <v>86130</v>
      </c>
    </row>
    <row r="26" spans="1:65" s="119" customFormat="1" ht="34.5" customHeight="1">
      <c r="A26" s="187" t="str">
        <f>IF($B26="","",SUM($B$11:$B26))</f>
        <v/>
      </c>
      <c r="B26" s="187" t="str">
        <f>IF($E$6="","",IF($E$6=$BA26,1,""))</f>
        <v/>
      </c>
      <c r="C26" s="187" t="str">
        <f>IF($B26="","",SUM($B$11:$B26))</f>
        <v/>
      </c>
      <c r="D26" s="187" t="str">
        <f>IF($E26="","",SUM($E$11:$E26))</f>
        <v/>
      </c>
      <c r="E26" s="188" t="str">
        <f>IF($E$6="","",IF($E$6=$AM26,1,""))</f>
        <v/>
      </c>
      <c r="F26" s="188" t="str">
        <f>IF($E26="","",SUM($E$11:$E26))</f>
        <v/>
      </c>
      <c r="G26" s="188"/>
      <c r="H26" s="113">
        <v>15</v>
      </c>
      <c r="I26" s="114" t="s">
        <v>30</v>
      </c>
      <c r="J26" s="115" t="s">
        <v>341</v>
      </c>
      <c r="K26" s="113" t="s">
        <v>342</v>
      </c>
      <c r="L26" s="113"/>
      <c r="M26" s="113" t="s">
        <v>321</v>
      </c>
      <c r="N26" s="113" t="s">
        <v>296</v>
      </c>
      <c r="O26" s="113" t="s">
        <v>296</v>
      </c>
      <c r="P26" s="113" t="s">
        <v>343</v>
      </c>
      <c r="Q26" s="113">
        <v>1086</v>
      </c>
      <c r="R26" s="116">
        <v>1061</v>
      </c>
      <c r="S26" s="116">
        <v>25</v>
      </c>
      <c r="T26" s="113"/>
      <c r="U26" s="113"/>
      <c r="V26" s="113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18"/>
      <c r="AK26" s="120"/>
      <c r="AL26" s="121"/>
      <c r="AM26" s="122" t="str">
        <f t="shared" si="0"/>
        <v>นางนิษถา  บุตรแก้ว</v>
      </c>
      <c r="AN26" s="123" t="s">
        <v>283</v>
      </c>
      <c r="AO26" s="123" t="s">
        <v>337</v>
      </c>
      <c r="AP26" s="123" t="s">
        <v>338</v>
      </c>
      <c r="AQ26" s="161" t="s">
        <v>339</v>
      </c>
      <c r="AR26" s="124">
        <v>14</v>
      </c>
      <c r="AS26" s="123">
        <v>3</v>
      </c>
      <c r="AT26" s="123"/>
      <c r="AU26" s="123"/>
      <c r="AV26" s="125" t="s">
        <v>270</v>
      </c>
      <c r="AW26" s="125" t="s">
        <v>271</v>
      </c>
      <c r="AX26" s="125" t="s">
        <v>60</v>
      </c>
      <c r="AY26" s="125">
        <v>86130</v>
      </c>
      <c r="AZ26" s="121" t="str">
        <f t="shared" si="1"/>
        <v/>
      </c>
      <c r="BA26" s="126" t="str">
        <f t="shared" si="2"/>
        <v/>
      </c>
      <c r="BB26" s="123"/>
      <c r="BC26" s="123"/>
      <c r="BD26" s="123"/>
      <c r="BE26" s="123"/>
      <c r="BF26" s="123"/>
      <c r="BG26" s="123"/>
      <c r="BH26" s="123"/>
      <c r="BI26" s="123"/>
    </row>
    <row r="27" spans="1:65" s="119" customFormat="1" ht="34.5" customHeight="1">
      <c r="A27" s="187"/>
      <c r="B27" s="187"/>
      <c r="C27" s="187"/>
      <c r="D27" s="187"/>
      <c r="E27" s="188"/>
      <c r="F27" s="188"/>
      <c r="G27" s="188"/>
      <c r="H27" s="113"/>
      <c r="I27" s="114"/>
      <c r="J27" s="115"/>
      <c r="K27" s="113"/>
      <c r="L27" s="113"/>
      <c r="M27" s="113"/>
      <c r="N27" s="113"/>
      <c r="O27" s="113"/>
      <c r="P27" s="113"/>
      <c r="Q27" s="113"/>
      <c r="R27" s="116"/>
      <c r="S27" s="116"/>
      <c r="T27" s="113"/>
      <c r="U27" s="113"/>
      <c r="V27" s="113"/>
      <c r="W27" s="114">
        <v>1</v>
      </c>
      <c r="X27" s="115" t="s">
        <v>344</v>
      </c>
      <c r="Y27" s="115" t="s">
        <v>282</v>
      </c>
      <c r="Z27" s="115" t="s">
        <v>179</v>
      </c>
      <c r="AA27" s="117">
        <v>100</v>
      </c>
      <c r="AB27" s="118"/>
      <c r="AC27" s="118">
        <v>100</v>
      </c>
      <c r="AD27" s="118"/>
      <c r="AE27" s="118"/>
      <c r="AF27" s="114">
        <v>6</v>
      </c>
      <c r="AG27" s="118" t="s">
        <v>345</v>
      </c>
      <c r="AK27" s="120"/>
      <c r="AL27" s="121"/>
      <c r="AM27" s="122" t="str">
        <f t="shared" si="0"/>
        <v>นางนิษถา  บุตรแก้ว</v>
      </c>
      <c r="AN27" s="123" t="s">
        <v>283</v>
      </c>
      <c r="AO27" s="123" t="s">
        <v>337</v>
      </c>
      <c r="AP27" s="123" t="s">
        <v>338</v>
      </c>
      <c r="AQ27" s="161" t="s">
        <v>339</v>
      </c>
      <c r="AR27" s="124">
        <v>14</v>
      </c>
      <c r="AS27" s="123">
        <v>3</v>
      </c>
      <c r="AT27" s="123"/>
      <c r="AU27" s="123"/>
      <c r="AV27" s="125" t="s">
        <v>270</v>
      </c>
      <c r="AW27" s="125" t="s">
        <v>271</v>
      </c>
      <c r="AX27" s="125" t="s">
        <v>60</v>
      </c>
      <c r="AY27" s="125">
        <v>86130</v>
      </c>
      <c r="AZ27" s="121">
        <f t="shared" si="1"/>
        <v>1</v>
      </c>
      <c r="BA27" s="126" t="str">
        <f t="shared" si="2"/>
        <v>นางนิษถา  บุตรแก้ว</v>
      </c>
      <c r="BB27" s="123" t="s">
        <v>283</v>
      </c>
      <c r="BC27" s="123" t="s">
        <v>337</v>
      </c>
      <c r="BD27" s="123" t="s">
        <v>338</v>
      </c>
      <c r="BE27" s="123" t="s">
        <v>339</v>
      </c>
      <c r="BF27" s="124">
        <v>14</v>
      </c>
      <c r="BG27" s="123">
        <v>3</v>
      </c>
      <c r="BH27" s="123"/>
      <c r="BI27" s="123"/>
      <c r="BJ27" s="125" t="s">
        <v>270</v>
      </c>
      <c r="BK27" s="125" t="s">
        <v>271</v>
      </c>
      <c r="BL27" s="125" t="s">
        <v>60</v>
      </c>
      <c r="BM27" s="125">
        <v>86130</v>
      </c>
    </row>
    <row r="28" spans="1:65" s="119" customFormat="1" ht="34.5" customHeight="1">
      <c r="A28" s="187" t="str">
        <f>IF($B28="","",SUM($B$11:$B28))</f>
        <v/>
      </c>
      <c r="B28" s="187" t="str">
        <f>IF($E$6="","",IF($E$6=$BA28,1,""))</f>
        <v/>
      </c>
      <c r="C28" s="187" t="str">
        <f>IF($B28="","",SUM($B$11:$B28))</f>
        <v/>
      </c>
      <c r="D28" s="187" t="str">
        <f>IF($E28="","",SUM($E$11:$E28))</f>
        <v/>
      </c>
      <c r="E28" s="188" t="str">
        <f>IF($E$6="","",IF($E$6=$AM28,1,""))</f>
        <v/>
      </c>
      <c r="F28" s="188" t="str">
        <f>IF($E28="","",SUM($E$11:$E28))</f>
        <v/>
      </c>
      <c r="G28" s="188"/>
      <c r="H28" s="113" t="s">
        <v>481</v>
      </c>
      <c r="I28" s="114" t="s">
        <v>30</v>
      </c>
      <c r="J28" s="115" t="s">
        <v>346</v>
      </c>
      <c r="K28" s="113" t="s">
        <v>347</v>
      </c>
      <c r="L28" s="113"/>
      <c r="M28" s="113" t="s">
        <v>348</v>
      </c>
      <c r="N28" s="113" t="s">
        <v>349</v>
      </c>
      <c r="O28" s="113" t="s">
        <v>276</v>
      </c>
      <c r="P28" s="113" t="s">
        <v>350</v>
      </c>
      <c r="Q28" s="113">
        <v>4400</v>
      </c>
      <c r="R28" s="116">
        <v>4400</v>
      </c>
      <c r="S28" s="116"/>
      <c r="T28" s="113"/>
      <c r="U28" s="113"/>
      <c r="V28" s="113"/>
      <c r="W28" s="114"/>
      <c r="X28" s="115"/>
      <c r="Y28" s="115"/>
      <c r="Z28" s="115"/>
      <c r="AA28" s="117"/>
      <c r="AB28" s="118"/>
      <c r="AC28" s="118"/>
      <c r="AD28" s="118"/>
      <c r="AE28" s="118"/>
      <c r="AF28" s="114"/>
      <c r="AG28" s="118"/>
      <c r="AK28" s="120"/>
      <c r="AL28" s="121"/>
      <c r="AM28" s="122" t="str">
        <f t="shared" si="0"/>
        <v>นางจิระฐาภรณ์  สีพูแพน</v>
      </c>
      <c r="AN28" s="123" t="s">
        <v>283</v>
      </c>
      <c r="AO28" s="123" t="s">
        <v>351</v>
      </c>
      <c r="AP28" s="123" t="s">
        <v>352</v>
      </c>
      <c r="AQ28" s="161" t="s">
        <v>353</v>
      </c>
      <c r="AR28" s="124" t="s">
        <v>354</v>
      </c>
      <c r="AS28" s="123">
        <v>3</v>
      </c>
      <c r="AT28" s="123"/>
      <c r="AU28" s="123"/>
      <c r="AV28" s="125" t="s">
        <v>270</v>
      </c>
      <c r="AW28" s="125" t="s">
        <v>271</v>
      </c>
      <c r="AX28" s="125" t="s">
        <v>60</v>
      </c>
      <c r="AY28" s="125">
        <v>86130</v>
      </c>
      <c r="AZ28" s="121" t="str">
        <f t="shared" si="1"/>
        <v/>
      </c>
      <c r="BA28" s="126" t="str">
        <f t="shared" si="2"/>
        <v/>
      </c>
      <c r="BB28" s="123"/>
      <c r="BC28" s="123"/>
      <c r="BD28" s="123"/>
      <c r="BE28" s="123"/>
      <c r="BF28" s="123"/>
      <c r="BG28" s="123"/>
      <c r="BH28" s="123"/>
      <c r="BI28" s="123"/>
    </row>
    <row r="29" spans="1:65" s="119" customFormat="1" ht="34.5" customHeight="1">
      <c r="A29" s="187" t="str">
        <f>IF($B29="","",SUM($B$11:$B29))</f>
        <v/>
      </c>
      <c r="B29" s="187" t="str">
        <f>IF($E$6="","",IF($E$6=$BA29,1,""))</f>
        <v/>
      </c>
      <c r="C29" s="187" t="str">
        <f>IF($B29="","",SUM($B$11:$B29))</f>
        <v/>
      </c>
      <c r="D29" s="187" t="str">
        <f>IF($E29="","",SUM($E$11:$E29))</f>
        <v/>
      </c>
      <c r="E29" s="188" t="str">
        <f>IF($E$6="","",IF($E$6=$AM29,1,""))</f>
        <v/>
      </c>
      <c r="F29" s="188" t="str">
        <f>IF($E29="","",SUM($E$11:$E29))</f>
        <v/>
      </c>
      <c r="G29" s="188"/>
      <c r="H29" s="113">
        <v>17</v>
      </c>
      <c r="I29" s="114" t="s">
        <v>30</v>
      </c>
      <c r="J29" s="115" t="s">
        <v>355</v>
      </c>
      <c r="K29" s="113" t="s">
        <v>356</v>
      </c>
      <c r="L29" s="113"/>
      <c r="M29" s="113" t="s">
        <v>321</v>
      </c>
      <c r="N29" s="113" t="s">
        <v>296</v>
      </c>
      <c r="O29" s="113" t="s">
        <v>296</v>
      </c>
      <c r="P29" s="113" t="s">
        <v>357</v>
      </c>
      <c r="Q29" s="113">
        <v>1040</v>
      </c>
      <c r="R29" s="116">
        <v>1015</v>
      </c>
      <c r="S29" s="116">
        <v>25</v>
      </c>
      <c r="T29" s="113"/>
      <c r="U29" s="113"/>
      <c r="V29" s="113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K29" s="120"/>
      <c r="AL29" s="121"/>
      <c r="AM29" s="122" t="str">
        <f t="shared" si="0"/>
        <v>นางละเอียด  ตุงโสธานนท์</v>
      </c>
      <c r="AN29" s="123" t="s">
        <v>283</v>
      </c>
      <c r="AO29" s="123" t="s">
        <v>358</v>
      </c>
      <c r="AP29" s="123" t="s">
        <v>359</v>
      </c>
      <c r="AQ29" s="161" t="s">
        <v>360</v>
      </c>
      <c r="AR29" s="124">
        <v>4</v>
      </c>
      <c r="AS29" s="123">
        <v>3</v>
      </c>
      <c r="AT29" s="123"/>
      <c r="AU29" s="123"/>
      <c r="AV29" s="125" t="s">
        <v>270</v>
      </c>
      <c r="AW29" s="125" t="s">
        <v>271</v>
      </c>
      <c r="AX29" s="125" t="s">
        <v>60</v>
      </c>
      <c r="AY29" s="125">
        <v>86130</v>
      </c>
      <c r="AZ29" s="121" t="str">
        <f t="shared" si="1"/>
        <v/>
      </c>
      <c r="BA29" s="126" t="str">
        <f t="shared" si="2"/>
        <v/>
      </c>
      <c r="BB29" s="123"/>
      <c r="BC29" s="123"/>
      <c r="BD29" s="123"/>
      <c r="BE29" s="123"/>
      <c r="BF29" s="123"/>
      <c r="BG29" s="123"/>
      <c r="BH29" s="123"/>
      <c r="BI29" s="123"/>
    </row>
    <row r="30" spans="1:65" s="119" customFormat="1" ht="34.5" customHeight="1">
      <c r="A30" s="187"/>
      <c r="B30" s="187"/>
      <c r="C30" s="187"/>
      <c r="D30" s="187"/>
      <c r="E30" s="188"/>
      <c r="F30" s="188"/>
      <c r="G30" s="188"/>
      <c r="H30" s="113"/>
      <c r="I30" s="114"/>
      <c r="J30" s="115"/>
      <c r="K30" s="113"/>
      <c r="L30" s="113"/>
      <c r="M30" s="113"/>
      <c r="N30" s="113"/>
      <c r="O30" s="113"/>
      <c r="P30" s="113"/>
      <c r="Q30" s="113"/>
      <c r="R30" s="116"/>
      <c r="S30" s="116"/>
      <c r="T30" s="113"/>
      <c r="U30" s="113"/>
      <c r="V30" s="113"/>
      <c r="W30" s="114">
        <v>1</v>
      </c>
      <c r="X30" s="115">
        <v>4</v>
      </c>
      <c r="Y30" s="115" t="s">
        <v>282</v>
      </c>
      <c r="Z30" s="115" t="s">
        <v>181</v>
      </c>
      <c r="AA30" s="117">
        <v>100</v>
      </c>
      <c r="AB30" s="118"/>
      <c r="AC30" s="118">
        <v>100</v>
      </c>
      <c r="AD30" s="118"/>
      <c r="AE30" s="118"/>
      <c r="AF30" s="114">
        <v>12</v>
      </c>
      <c r="AG30" s="118"/>
      <c r="AK30" s="120"/>
      <c r="AL30" s="121"/>
      <c r="AM30" s="122" t="str">
        <f t="shared" si="0"/>
        <v>นางละเอียด  ตุงโสธานนท์</v>
      </c>
      <c r="AN30" s="123" t="s">
        <v>283</v>
      </c>
      <c r="AO30" s="123" t="s">
        <v>358</v>
      </c>
      <c r="AP30" s="123" t="s">
        <v>359</v>
      </c>
      <c r="AQ30" s="161" t="s">
        <v>360</v>
      </c>
      <c r="AR30" s="124">
        <v>4</v>
      </c>
      <c r="AS30" s="123">
        <v>3</v>
      </c>
      <c r="AT30" s="123"/>
      <c r="AU30" s="123"/>
      <c r="AV30" s="125" t="s">
        <v>270</v>
      </c>
      <c r="AW30" s="125" t="s">
        <v>271</v>
      </c>
      <c r="AX30" s="125" t="s">
        <v>60</v>
      </c>
      <c r="AY30" s="125">
        <v>86130</v>
      </c>
      <c r="AZ30" s="121">
        <f t="shared" si="1"/>
        <v>1</v>
      </c>
      <c r="BA30" s="126" t="str">
        <f t="shared" si="2"/>
        <v>นางละเอียด  ตุงโสธานนท์</v>
      </c>
      <c r="BB30" s="123" t="s">
        <v>283</v>
      </c>
      <c r="BC30" s="123" t="s">
        <v>358</v>
      </c>
      <c r="BD30" s="123" t="s">
        <v>359</v>
      </c>
      <c r="BE30" s="123" t="s">
        <v>360</v>
      </c>
      <c r="BF30" s="124">
        <v>4</v>
      </c>
      <c r="BG30" s="123">
        <v>3</v>
      </c>
      <c r="BH30" s="123"/>
      <c r="BI30" s="123"/>
      <c r="BJ30" s="125" t="s">
        <v>270</v>
      </c>
      <c r="BK30" s="125" t="s">
        <v>271</v>
      </c>
      <c r="BL30" s="125" t="s">
        <v>60</v>
      </c>
      <c r="BM30" s="125">
        <v>86130</v>
      </c>
    </row>
    <row r="31" spans="1:65" s="119" customFormat="1" ht="34.5" customHeight="1">
      <c r="A31" s="112" t="str">
        <f>IF($B31="","",SUM($B$11:$B31))</f>
        <v/>
      </c>
      <c r="B31" s="112" t="str">
        <f>IF($E$6="","",IF($E$6=$BA31,1,""))</f>
        <v/>
      </c>
      <c r="C31" s="112" t="str">
        <f>IF($B31="","",SUM($B$11:$B31))</f>
        <v/>
      </c>
      <c r="D31" s="112" t="str">
        <f>IF($E31="","",SUM($E$11:$E31))</f>
        <v/>
      </c>
      <c r="E31" s="90" t="str">
        <f>IF($E$6="","",IF($E$6=$AM31,1,""))</f>
        <v/>
      </c>
      <c r="F31" s="90" t="str">
        <f>IF($E31="","",SUM($E$11:$E31))</f>
        <v/>
      </c>
      <c r="G31" s="90"/>
      <c r="H31" s="113">
        <v>18</v>
      </c>
      <c r="I31" s="114" t="s">
        <v>30</v>
      </c>
      <c r="J31" s="115" t="s">
        <v>361</v>
      </c>
      <c r="K31" s="113" t="s">
        <v>362</v>
      </c>
      <c r="L31" s="113"/>
      <c r="M31" s="113" t="s">
        <v>321</v>
      </c>
      <c r="N31" s="113" t="s">
        <v>363</v>
      </c>
      <c r="O31" s="113" t="s">
        <v>276</v>
      </c>
      <c r="P31" s="113" t="s">
        <v>364</v>
      </c>
      <c r="Q31" s="113">
        <v>2043</v>
      </c>
      <c r="R31" s="116">
        <v>2043</v>
      </c>
      <c r="S31" s="116"/>
      <c r="T31" s="113"/>
      <c r="U31" s="113"/>
      <c r="V31" s="113"/>
      <c r="W31" s="114"/>
      <c r="X31" s="115"/>
      <c r="Y31" s="115"/>
      <c r="Z31" s="115"/>
      <c r="AA31" s="117"/>
      <c r="AB31" s="118"/>
      <c r="AC31" s="118"/>
      <c r="AD31" s="118"/>
      <c r="AE31" s="118"/>
      <c r="AF31" s="114"/>
      <c r="AG31" s="118"/>
      <c r="AK31" s="120"/>
      <c r="AL31" s="121"/>
      <c r="AM31" s="122" t="str">
        <f t="shared" si="0"/>
        <v>นายวิสุทธิ์  นิลเขาปีป</v>
      </c>
      <c r="AN31" s="123" t="s">
        <v>195</v>
      </c>
      <c r="AO31" s="123" t="s">
        <v>365</v>
      </c>
      <c r="AP31" s="123" t="s">
        <v>366</v>
      </c>
      <c r="AQ31" s="161" t="s">
        <v>367</v>
      </c>
      <c r="AR31" s="124" t="s">
        <v>368</v>
      </c>
      <c r="AS31" s="123">
        <v>10</v>
      </c>
      <c r="AT31" s="123"/>
      <c r="AU31" s="123"/>
      <c r="AV31" s="125" t="s">
        <v>369</v>
      </c>
      <c r="AW31" s="125" t="s">
        <v>370</v>
      </c>
      <c r="AX31" s="125" t="s">
        <v>77</v>
      </c>
      <c r="AY31" s="125">
        <v>86130</v>
      </c>
      <c r="AZ31" s="121" t="str">
        <f t="shared" si="1"/>
        <v/>
      </c>
      <c r="BA31" s="126" t="str">
        <f t="shared" si="2"/>
        <v/>
      </c>
      <c r="BB31" s="123"/>
      <c r="BC31" s="123"/>
      <c r="BD31" s="123"/>
      <c r="BE31" s="123"/>
      <c r="BF31" s="123"/>
      <c r="BG31" s="123"/>
      <c r="BH31" s="123"/>
      <c r="BI31" s="123"/>
    </row>
    <row r="32" spans="1:65" s="119" customFormat="1" ht="34.5" customHeight="1">
      <c r="A32" s="112" t="str">
        <f>IF($B32="","",SUM($B$11:$B32))</f>
        <v/>
      </c>
      <c r="B32" s="112" t="str">
        <f>IF($E$6="","",IF($E$6=$BA32,1,""))</f>
        <v/>
      </c>
      <c r="C32" s="112" t="str">
        <f>IF($B32="","",SUM($B$11:$B32))</f>
        <v/>
      </c>
      <c r="D32" s="112" t="str">
        <f>IF($E32="","",SUM($E$11:$E32))</f>
        <v/>
      </c>
      <c r="E32" s="90" t="str">
        <f>IF($E$6="","",IF($E$6=$AM32,1,""))</f>
        <v/>
      </c>
      <c r="F32" s="90" t="str">
        <f>IF($E32="","",SUM($E$11:$E32))</f>
        <v/>
      </c>
      <c r="G32" s="90"/>
      <c r="H32" s="113">
        <v>19</v>
      </c>
      <c r="I32" s="114" t="s">
        <v>30</v>
      </c>
      <c r="J32" s="115" t="s">
        <v>371</v>
      </c>
      <c r="K32" s="113" t="s">
        <v>372</v>
      </c>
      <c r="L32" s="113"/>
      <c r="M32" s="113" t="s">
        <v>321</v>
      </c>
      <c r="N32" s="113" t="s">
        <v>275</v>
      </c>
      <c r="O32" s="113" t="s">
        <v>275</v>
      </c>
      <c r="P32" s="113" t="s">
        <v>373</v>
      </c>
      <c r="Q32" s="113">
        <v>558</v>
      </c>
      <c r="R32" s="116">
        <v>558</v>
      </c>
      <c r="S32" s="116"/>
      <c r="T32" s="113"/>
      <c r="U32" s="113"/>
      <c r="V32" s="113"/>
      <c r="W32" s="114"/>
      <c r="X32" s="115"/>
      <c r="Y32" s="115"/>
      <c r="Z32" s="115"/>
      <c r="AA32" s="117"/>
      <c r="AB32" s="118"/>
      <c r="AC32" s="118"/>
      <c r="AD32" s="118"/>
      <c r="AE32" s="118"/>
      <c r="AF32" s="114"/>
      <c r="AG32" s="118"/>
      <c r="AK32" s="120"/>
      <c r="AL32" s="121"/>
      <c r="AM32" s="122" t="str">
        <f t="shared" si="0"/>
        <v>นางละเอียด  ตุงโสธานนท์</v>
      </c>
      <c r="AN32" s="123" t="s">
        <v>283</v>
      </c>
      <c r="AO32" s="123" t="s">
        <v>358</v>
      </c>
      <c r="AP32" s="123" t="s">
        <v>359</v>
      </c>
      <c r="AQ32" s="161" t="s">
        <v>360</v>
      </c>
      <c r="AR32" s="124">
        <v>4</v>
      </c>
      <c r="AS32" s="123">
        <v>3</v>
      </c>
      <c r="AT32" s="123"/>
      <c r="AU32" s="123"/>
      <c r="AV32" s="125" t="s">
        <v>270</v>
      </c>
      <c r="AW32" s="125" t="s">
        <v>271</v>
      </c>
      <c r="AX32" s="125" t="s">
        <v>60</v>
      </c>
      <c r="AY32" s="125">
        <v>86130</v>
      </c>
      <c r="AZ32" s="121" t="str">
        <f t="shared" si="1"/>
        <v/>
      </c>
      <c r="BA32" s="126" t="str">
        <f t="shared" si="2"/>
        <v/>
      </c>
      <c r="BB32" s="123"/>
      <c r="BC32" s="123"/>
      <c r="BD32" s="123"/>
      <c r="BE32" s="123"/>
      <c r="BF32" s="123"/>
      <c r="BG32" s="123"/>
      <c r="BH32" s="123"/>
      <c r="BI32" s="123"/>
    </row>
    <row r="33" spans="1:65" s="119" customFormat="1" ht="34.5" customHeight="1">
      <c r="A33" s="112" t="str">
        <f>IF($B33="","",SUM($B$11:$B33))</f>
        <v/>
      </c>
      <c r="B33" s="112" t="str">
        <f>IF($E$6="","",IF($E$6=$BA33,1,""))</f>
        <v/>
      </c>
      <c r="C33" s="112" t="str">
        <f>IF($B33="","",SUM($B$11:$B33))</f>
        <v/>
      </c>
      <c r="D33" s="112" t="str">
        <f>IF($E33="","",SUM($E$11:$E33))</f>
        <v/>
      </c>
      <c r="E33" s="90" t="str">
        <f>IF($E$6="","",IF($E$6=$AM33,1,""))</f>
        <v/>
      </c>
      <c r="F33" s="90" t="str">
        <f>IF($E33="","",SUM($E$11:$E33))</f>
        <v/>
      </c>
      <c r="G33" s="90"/>
      <c r="H33" s="113">
        <v>20</v>
      </c>
      <c r="I33" s="114" t="s">
        <v>30</v>
      </c>
      <c r="J33" s="115" t="s">
        <v>374</v>
      </c>
      <c r="K33" s="113" t="s">
        <v>375</v>
      </c>
      <c r="L33" s="113"/>
      <c r="M33" s="113" t="s">
        <v>321</v>
      </c>
      <c r="N33" s="113" t="s">
        <v>295</v>
      </c>
      <c r="O33" s="113" t="s">
        <v>296</v>
      </c>
      <c r="P33" s="113" t="s">
        <v>357</v>
      </c>
      <c r="Q33" s="113">
        <v>1840</v>
      </c>
      <c r="R33" s="116">
        <v>1840</v>
      </c>
      <c r="S33" s="116"/>
      <c r="T33" s="113"/>
      <c r="U33" s="113"/>
      <c r="V33" s="113"/>
      <c r="W33" s="114"/>
      <c r="X33" s="115"/>
      <c r="Y33" s="115"/>
      <c r="Z33" s="115"/>
      <c r="AA33" s="117"/>
      <c r="AB33" s="118"/>
      <c r="AC33" s="118"/>
      <c r="AD33" s="118"/>
      <c r="AE33" s="118"/>
      <c r="AF33" s="114"/>
      <c r="AG33" s="118"/>
      <c r="AK33" s="120"/>
      <c r="AL33" s="121"/>
      <c r="AM33" s="122" t="str">
        <f t="shared" si="0"/>
        <v>นางละเอียด  ตุงโสธานนท์</v>
      </c>
      <c r="AN33" s="123" t="s">
        <v>283</v>
      </c>
      <c r="AO33" s="123" t="s">
        <v>358</v>
      </c>
      <c r="AP33" s="123" t="s">
        <v>359</v>
      </c>
      <c r="AQ33" s="161" t="s">
        <v>360</v>
      </c>
      <c r="AR33" s="124">
        <v>4</v>
      </c>
      <c r="AS33" s="123">
        <v>3</v>
      </c>
      <c r="AT33" s="123"/>
      <c r="AU33" s="123"/>
      <c r="AV33" s="125" t="s">
        <v>270</v>
      </c>
      <c r="AW33" s="125" t="s">
        <v>271</v>
      </c>
      <c r="AX33" s="125" t="s">
        <v>60</v>
      </c>
      <c r="AY33" s="125">
        <v>86130</v>
      </c>
      <c r="AZ33" s="121" t="str">
        <f t="shared" si="1"/>
        <v/>
      </c>
      <c r="BA33" s="126" t="str">
        <f t="shared" si="2"/>
        <v/>
      </c>
      <c r="BB33" s="123"/>
      <c r="BC33" s="123"/>
      <c r="BD33" s="123"/>
      <c r="BE33" s="123"/>
      <c r="BF33" s="123"/>
      <c r="BG33" s="123"/>
      <c r="BH33" s="123"/>
      <c r="BI33" s="123"/>
    </row>
    <row r="34" spans="1:65" s="119" customFormat="1" ht="34.5" customHeight="1">
      <c r="A34" s="112" t="str">
        <f>IF($B34="","",SUM($B$11:$B34))</f>
        <v/>
      </c>
      <c r="B34" s="112" t="str">
        <f>IF($E$6="","",IF($E$6=$BA34,1,""))</f>
        <v/>
      </c>
      <c r="C34" s="112" t="str">
        <f>IF($B34="","",SUM($B$11:$B34))</f>
        <v/>
      </c>
      <c r="D34" s="112" t="str">
        <f>IF($E34="","",SUM($E$11:$E34))</f>
        <v/>
      </c>
      <c r="E34" s="90" t="str">
        <f>IF($E$6="","",IF($E$6=$AM34,1,""))</f>
        <v/>
      </c>
      <c r="F34" s="90" t="str">
        <f>IF($E34="","",SUM($E$11:$E34))</f>
        <v/>
      </c>
      <c r="G34" s="90"/>
      <c r="H34" s="113">
        <v>21</v>
      </c>
      <c r="I34" s="114" t="s">
        <v>30</v>
      </c>
      <c r="J34" s="115" t="s">
        <v>376</v>
      </c>
      <c r="K34" s="113" t="s">
        <v>377</v>
      </c>
      <c r="L34" s="113"/>
      <c r="M34" s="113" t="s">
        <v>321</v>
      </c>
      <c r="N34" s="113" t="s">
        <v>295</v>
      </c>
      <c r="O34" s="113" t="s">
        <v>275</v>
      </c>
      <c r="P34" s="113" t="s">
        <v>350</v>
      </c>
      <c r="Q34" s="113">
        <v>1700</v>
      </c>
      <c r="R34" s="116">
        <v>1700</v>
      </c>
      <c r="S34" s="116"/>
      <c r="T34" s="113"/>
      <c r="U34" s="113"/>
      <c r="V34" s="113"/>
      <c r="W34" s="114"/>
      <c r="X34" s="115"/>
      <c r="Y34" s="115"/>
      <c r="Z34" s="115"/>
      <c r="AA34" s="117"/>
      <c r="AB34" s="118"/>
      <c r="AC34" s="118"/>
      <c r="AD34" s="118"/>
      <c r="AE34" s="118"/>
      <c r="AF34" s="114"/>
      <c r="AG34" s="118"/>
      <c r="AK34" s="120"/>
      <c r="AL34" s="121"/>
      <c r="AM34" s="122" t="str">
        <f t="shared" si="0"/>
        <v>นายถนอม  ทองมาก</v>
      </c>
      <c r="AN34" s="123" t="s">
        <v>195</v>
      </c>
      <c r="AO34" s="123" t="s">
        <v>378</v>
      </c>
      <c r="AP34" s="123" t="s">
        <v>379</v>
      </c>
      <c r="AQ34" s="161" t="s">
        <v>380</v>
      </c>
      <c r="AR34" s="124">
        <v>16</v>
      </c>
      <c r="AS34" s="123">
        <v>3</v>
      </c>
      <c r="AT34" s="123"/>
      <c r="AU34" s="123"/>
      <c r="AV34" s="125" t="s">
        <v>270</v>
      </c>
      <c r="AW34" s="125" t="s">
        <v>271</v>
      </c>
      <c r="AX34" s="125" t="s">
        <v>60</v>
      </c>
      <c r="AY34" s="125">
        <v>86130</v>
      </c>
      <c r="AZ34" s="121" t="str">
        <f t="shared" si="1"/>
        <v/>
      </c>
      <c r="BA34" s="126" t="str">
        <f t="shared" si="2"/>
        <v/>
      </c>
      <c r="BB34" s="123"/>
      <c r="BC34" s="123"/>
      <c r="BD34" s="123"/>
      <c r="BE34" s="123"/>
      <c r="BF34" s="123"/>
      <c r="BG34" s="123"/>
      <c r="BH34" s="123"/>
      <c r="BI34" s="123"/>
    </row>
    <row r="35" spans="1:65" s="119" customFormat="1" ht="34.5" customHeight="1">
      <c r="A35" s="112" t="str">
        <f>IF($B35="","",SUM($B$11:$B35))</f>
        <v/>
      </c>
      <c r="B35" s="112" t="str">
        <f>IF($E$6="","",IF($E$6=$BA35,1,""))</f>
        <v/>
      </c>
      <c r="C35" s="112" t="str">
        <f>IF($B35="","",SUM($B$11:$B35))</f>
        <v/>
      </c>
      <c r="D35" s="112" t="str">
        <f>IF($E35="","",SUM($E$11:$E35))</f>
        <v/>
      </c>
      <c r="E35" s="90" t="str">
        <f>IF($E$6="","",IF($E$6=$AM35,1,""))</f>
        <v/>
      </c>
      <c r="F35" s="90" t="str">
        <f>IF($E35="","",SUM($E$11:$E35))</f>
        <v/>
      </c>
      <c r="G35" s="90"/>
      <c r="H35" s="113">
        <v>22</v>
      </c>
      <c r="I35" s="114" t="s">
        <v>30</v>
      </c>
      <c r="J35" s="115" t="s">
        <v>381</v>
      </c>
      <c r="K35" s="113" t="s">
        <v>382</v>
      </c>
      <c r="L35" s="113"/>
      <c r="M35" s="113" t="s">
        <v>383</v>
      </c>
      <c r="N35" s="113" t="s">
        <v>384</v>
      </c>
      <c r="O35" s="113" t="s">
        <v>296</v>
      </c>
      <c r="P35" s="113" t="s">
        <v>385</v>
      </c>
      <c r="Q35" s="113">
        <v>13032</v>
      </c>
      <c r="R35" s="116">
        <v>13007</v>
      </c>
      <c r="S35" s="116">
        <v>25</v>
      </c>
      <c r="T35" s="113"/>
      <c r="U35" s="113"/>
      <c r="V35" s="113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K35" s="120"/>
      <c r="AL35" s="121"/>
      <c r="AM35" s="122" t="str">
        <f t="shared" si="0"/>
        <v>นายโกวิทย์  สุดสวาสดิ์</v>
      </c>
      <c r="AN35" s="123" t="s">
        <v>195</v>
      </c>
      <c r="AO35" s="123" t="s">
        <v>386</v>
      </c>
      <c r="AP35" s="123" t="s">
        <v>387</v>
      </c>
      <c r="AQ35" s="161" t="s">
        <v>388</v>
      </c>
      <c r="AR35" s="124" t="s">
        <v>389</v>
      </c>
      <c r="AS35" s="123">
        <v>9</v>
      </c>
      <c r="AT35" s="123"/>
      <c r="AU35" s="123"/>
      <c r="AV35" s="125" t="s">
        <v>270</v>
      </c>
      <c r="AW35" s="125" t="s">
        <v>271</v>
      </c>
      <c r="AX35" s="125" t="s">
        <v>60</v>
      </c>
      <c r="AY35" s="125">
        <v>86130</v>
      </c>
      <c r="AZ35" s="121" t="str">
        <f t="shared" si="1"/>
        <v/>
      </c>
      <c r="BA35" s="126" t="str">
        <f t="shared" si="2"/>
        <v/>
      </c>
      <c r="BB35" s="123"/>
      <c r="BC35" s="123"/>
      <c r="BD35" s="123"/>
      <c r="BE35" s="123"/>
      <c r="BF35" s="123"/>
      <c r="BG35" s="123"/>
      <c r="BH35" s="123"/>
      <c r="BI35" s="123"/>
    </row>
    <row r="36" spans="1:65" s="119" customFormat="1" ht="34.5" customHeight="1">
      <c r="A36" s="112"/>
      <c r="B36" s="112"/>
      <c r="C36" s="112"/>
      <c r="D36" s="112"/>
      <c r="E36" s="90"/>
      <c r="F36" s="90"/>
      <c r="G36" s="90"/>
      <c r="H36" s="113"/>
      <c r="I36" s="114"/>
      <c r="J36" s="115"/>
      <c r="K36" s="113"/>
      <c r="L36" s="113"/>
      <c r="M36" s="113"/>
      <c r="N36" s="113"/>
      <c r="O36" s="113"/>
      <c r="P36" s="113"/>
      <c r="Q36" s="113"/>
      <c r="R36" s="116"/>
      <c r="S36" s="116"/>
      <c r="T36" s="113"/>
      <c r="U36" s="113"/>
      <c r="V36" s="113"/>
      <c r="W36" s="114">
        <v>1</v>
      </c>
      <c r="X36" s="115" t="s">
        <v>389</v>
      </c>
      <c r="Y36" s="115" t="s">
        <v>282</v>
      </c>
      <c r="Z36" s="115" t="s">
        <v>179</v>
      </c>
      <c r="AA36" s="117">
        <v>100</v>
      </c>
      <c r="AB36" s="118"/>
      <c r="AC36" s="118">
        <v>100</v>
      </c>
      <c r="AD36" s="118"/>
      <c r="AE36" s="118"/>
      <c r="AF36" s="114">
        <v>12</v>
      </c>
      <c r="AG36" s="118"/>
      <c r="AK36" s="120"/>
      <c r="AL36" s="121"/>
      <c r="AM36" s="122" t="str">
        <f t="shared" si="0"/>
        <v>นายโกวิทย์  สุดสวาสดิ์</v>
      </c>
      <c r="AN36" s="123" t="s">
        <v>195</v>
      </c>
      <c r="AO36" s="123" t="s">
        <v>386</v>
      </c>
      <c r="AP36" s="123" t="s">
        <v>387</v>
      </c>
      <c r="AQ36" s="161" t="s">
        <v>388</v>
      </c>
      <c r="AR36" s="124" t="s">
        <v>389</v>
      </c>
      <c r="AS36" s="123">
        <v>10</v>
      </c>
      <c r="AT36" s="123"/>
      <c r="AU36" s="123"/>
      <c r="AV36" s="125" t="s">
        <v>270</v>
      </c>
      <c r="AW36" s="125" t="s">
        <v>271</v>
      </c>
      <c r="AX36" s="125" t="s">
        <v>60</v>
      </c>
      <c r="AY36" s="125">
        <v>86130</v>
      </c>
      <c r="AZ36" s="121">
        <f t="shared" si="1"/>
        <v>1</v>
      </c>
      <c r="BA36" s="126" t="str">
        <f t="shared" si="2"/>
        <v>นายโกวิทย์  สุดสวาสดิ์</v>
      </c>
      <c r="BB36" s="123" t="s">
        <v>195</v>
      </c>
      <c r="BC36" s="123" t="s">
        <v>386</v>
      </c>
      <c r="BD36" s="123" t="s">
        <v>387</v>
      </c>
      <c r="BE36" s="123" t="s">
        <v>388</v>
      </c>
      <c r="BF36" s="124" t="s">
        <v>389</v>
      </c>
      <c r="BG36" s="123">
        <v>9</v>
      </c>
      <c r="BH36" s="123"/>
      <c r="BI36" s="123"/>
      <c r="BJ36" s="125" t="s">
        <v>270</v>
      </c>
      <c r="BK36" s="125" t="s">
        <v>271</v>
      </c>
      <c r="BL36" s="125" t="s">
        <v>60</v>
      </c>
      <c r="BM36" s="125">
        <v>86130</v>
      </c>
    </row>
    <row r="37" spans="1:65" s="119" customFormat="1" ht="34.5" customHeight="1">
      <c r="A37" s="112" t="str">
        <f>IF($B37="","",SUM($B$11:$B37))</f>
        <v/>
      </c>
      <c r="B37" s="112" t="str">
        <f>IF($E$6="","",IF($E$6=$BA37,1,""))</f>
        <v/>
      </c>
      <c r="C37" s="112" t="str">
        <f>IF($B37="","",SUM($B$11:$B37))</f>
        <v/>
      </c>
      <c r="D37" s="112" t="str">
        <f>IF($E37="","",SUM($E$11:$E37))</f>
        <v/>
      </c>
      <c r="E37" s="90" t="str">
        <f>IF($E$6="","",IF($E$6=$AM37,1,""))</f>
        <v/>
      </c>
      <c r="F37" s="90" t="str">
        <f>IF($E37="","",SUM($E$11:$E37))</f>
        <v/>
      </c>
      <c r="G37" s="90"/>
      <c r="H37" s="113">
        <v>23</v>
      </c>
      <c r="I37" s="114" t="s">
        <v>30</v>
      </c>
      <c r="J37" s="115" t="s">
        <v>390</v>
      </c>
      <c r="K37" s="113" t="s">
        <v>391</v>
      </c>
      <c r="L37" s="113"/>
      <c r="M37" s="113" t="s">
        <v>392</v>
      </c>
      <c r="N37" s="113" t="s">
        <v>393</v>
      </c>
      <c r="O37" s="113" t="s">
        <v>323</v>
      </c>
      <c r="P37" s="113" t="s">
        <v>394</v>
      </c>
      <c r="Q37" s="113">
        <v>7126</v>
      </c>
      <c r="R37" s="116">
        <v>7101</v>
      </c>
      <c r="S37" s="116">
        <v>25</v>
      </c>
      <c r="T37" s="113"/>
      <c r="U37" s="113"/>
      <c r="V37" s="113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18"/>
      <c r="AK37" s="120"/>
      <c r="AL37" s="121"/>
      <c r="AM37" s="122" t="str">
        <f>IF($AO37=0,"",$AN37&amp;$AO37&amp;"  "&amp;$AP37)</f>
        <v>นายสมปอง  ทองมี</v>
      </c>
      <c r="AN37" s="123" t="s">
        <v>195</v>
      </c>
      <c r="AO37" s="123" t="s">
        <v>395</v>
      </c>
      <c r="AP37" s="123" t="s">
        <v>396</v>
      </c>
      <c r="AQ37" s="161" t="s">
        <v>397</v>
      </c>
      <c r="AR37" s="124">
        <v>97</v>
      </c>
      <c r="AS37" s="123">
        <v>9</v>
      </c>
      <c r="AT37" s="123"/>
      <c r="AU37" s="123"/>
      <c r="AV37" s="125" t="s">
        <v>270</v>
      </c>
      <c r="AW37" s="125" t="s">
        <v>271</v>
      </c>
      <c r="AX37" s="125" t="s">
        <v>60</v>
      </c>
      <c r="AY37" s="125">
        <v>86130</v>
      </c>
      <c r="AZ37" s="121" t="str">
        <f t="shared" si="1"/>
        <v/>
      </c>
      <c r="BA37" s="126" t="str">
        <f t="shared" si="2"/>
        <v/>
      </c>
      <c r="BB37" s="123"/>
      <c r="BC37" s="123"/>
      <c r="BD37" s="123"/>
      <c r="BE37" s="123"/>
      <c r="BF37" s="123"/>
      <c r="BG37" s="123"/>
      <c r="BH37" s="123"/>
      <c r="BI37" s="123"/>
    </row>
    <row r="38" spans="1:65" s="119" customFormat="1" ht="34.5" customHeight="1">
      <c r="A38" s="112"/>
      <c r="B38" s="112"/>
      <c r="C38" s="112"/>
      <c r="D38" s="112"/>
      <c r="E38" s="90"/>
      <c r="F38" s="90"/>
      <c r="G38" s="90"/>
      <c r="H38" s="113"/>
      <c r="I38" s="114"/>
      <c r="J38" s="115"/>
      <c r="K38" s="113"/>
      <c r="L38" s="113"/>
      <c r="M38" s="113"/>
      <c r="N38" s="113"/>
      <c r="O38" s="113"/>
      <c r="P38" s="113"/>
      <c r="Q38" s="113"/>
      <c r="R38" s="116"/>
      <c r="S38" s="116"/>
      <c r="T38" s="113"/>
      <c r="U38" s="113"/>
      <c r="V38" s="113"/>
      <c r="W38" s="114">
        <v>1</v>
      </c>
      <c r="X38" s="115">
        <v>97</v>
      </c>
      <c r="Y38" s="115" t="s">
        <v>282</v>
      </c>
      <c r="Z38" s="115" t="s">
        <v>179</v>
      </c>
      <c r="AA38" s="117">
        <v>100</v>
      </c>
      <c r="AB38" s="118"/>
      <c r="AC38" s="118">
        <v>100</v>
      </c>
      <c r="AD38" s="118"/>
      <c r="AE38" s="118"/>
      <c r="AF38" s="114">
        <v>55</v>
      </c>
      <c r="AG38" s="118"/>
      <c r="AK38" s="120"/>
      <c r="AL38" s="121"/>
      <c r="AM38" s="122" t="str">
        <f>IF($AO38=0,"",$AN38&amp;$AO38&amp;"  "&amp;$AP38)</f>
        <v>นายสมปอง  ทองมี</v>
      </c>
      <c r="AN38" s="123" t="s">
        <v>195</v>
      </c>
      <c r="AO38" s="123" t="s">
        <v>395</v>
      </c>
      <c r="AP38" s="123" t="s">
        <v>396</v>
      </c>
      <c r="AQ38" s="161" t="s">
        <v>397</v>
      </c>
      <c r="AR38" s="124">
        <v>97</v>
      </c>
      <c r="AS38" s="123">
        <v>9</v>
      </c>
      <c r="AT38" s="123"/>
      <c r="AU38" s="123"/>
      <c r="AV38" s="125" t="s">
        <v>270</v>
      </c>
      <c r="AW38" s="125" t="s">
        <v>271</v>
      </c>
      <c r="AX38" s="125" t="s">
        <v>60</v>
      </c>
      <c r="AY38" s="125">
        <v>86130</v>
      </c>
      <c r="AZ38" s="121">
        <f t="shared" si="1"/>
        <v>1</v>
      </c>
      <c r="BA38" s="126" t="str">
        <f t="shared" si="2"/>
        <v>นายสมปอง  ทองมี</v>
      </c>
      <c r="BB38" s="123" t="s">
        <v>195</v>
      </c>
      <c r="BC38" s="123" t="s">
        <v>395</v>
      </c>
      <c r="BD38" s="123" t="s">
        <v>396</v>
      </c>
      <c r="BE38" s="123" t="s">
        <v>397</v>
      </c>
      <c r="BF38" s="124">
        <v>97</v>
      </c>
      <c r="BG38" s="123">
        <v>9</v>
      </c>
      <c r="BH38" s="123"/>
      <c r="BI38" s="123"/>
      <c r="BJ38" s="125" t="s">
        <v>270</v>
      </c>
      <c r="BK38" s="125" t="s">
        <v>271</v>
      </c>
      <c r="BL38" s="125" t="s">
        <v>60</v>
      </c>
      <c r="BM38" s="125">
        <v>86130</v>
      </c>
    </row>
    <row r="39" spans="1:65" s="119" customFormat="1" ht="34.5" customHeight="1">
      <c r="A39" s="112" t="str">
        <f>IF($B39="","",SUM($B$11:$B39))</f>
        <v/>
      </c>
      <c r="B39" s="112" t="str">
        <f>IF($E$6="","",IF($E$6=$BA39,1,""))</f>
        <v/>
      </c>
      <c r="C39" s="112" t="str">
        <f>IF($B39="","",SUM($B$11:$B39))</f>
        <v/>
      </c>
      <c r="D39" s="112" t="str">
        <f>IF($E39="","",SUM($E$11:$E39))</f>
        <v/>
      </c>
      <c r="E39" s="90" t="str">
        <f>IF($E$6="","",IF($E$6=$AM39,1,""))</f>
        <v/>
      </c>
      <c r="F39" s="90" t="str">
        <f>IF($E39="","",SUM($E$11:$E39))</f>
        <v/>
      </c>
      <c r="G39" s="90"/>
      <c r="H39" s="113">
        <v>24</v>
      </c>
      <c r="I39" s="114" t="s">
        <v>30</v>
      </c>
      <c r="J39" s="115" t="s">
        <v>398</v>
      </c>
      <c r="K39" s="113" t="s">
        <v>399</v>
      </c>
      <c r="L39" s="113"/>
      <c r="M39" s="113" t="s">
        <v>392</v>
      </c>
      <c r="N39" s="113" t="s">
        <v>296</v>
      </c>
      <c r="O39" s="113" t="s">
        <v>323</v>
      </c>
      <c r="P39" s="113" t="s">
        <v>400</v>
      </c>
      <c r="Q39" s="113">
        <v>1173</v>
      </c>
      <c r="R39" s="116">
        <v>1173</v>
      </c>
      <c r="S39" s="116"/>
      <c r="T39" s="113"/>
      <c r="U39" s="113"/>
      <c r="V39" s="113"/>
      <c r="W39" s="114"/>
      <c r="X39" s="115"/>
      <c r="Y39" s="115"/>
      <c r="Z39" s="115"/>
      <c r="AA39" s="117"/>
      <c r="AB39" s="118"/>
      <c r="AC39" s="118"/>
      <c r="AD39" s="118"/>
      <c r="AE39" s="118"/>
      <c r="AF39" s="114"/>
      <c r="AG39" s="118"/>
      <c r="AK39" s="120"/>
      <c r="AL39" s="121"/>
      <c r="AM39" s="122" t="str">
        <f t="shared" ref="AM39:AM100" si="5">IF($AO39=0,"",$AN39&amp;$AO39&amp;"  "&amp;$AP39)</f>
        <v>นายอัมพร  บุญเกิด</v>
      </c>
      <c r="AN39" s="123" t="s">
        <v>195</v>
      </c>
      <c r="AO39" s="123" t="s">
        <v>401</v>
      </c>
      <c r="AP39" s="123" t="s">
        <v>402</v>
      </c>
      <c r="AQ39" s="161" t="s">
        <v>403</v>
      </c>
      <c r="AR39" s="128" t="s">
        <v>404</v>
      </c>
      <c r="AS39" s="123">
        <v>7</v>
      </c>
      <c r="AT39" s="123"/>
      <c r="AU39" s="123"/>
      <c r="AV39" s="125" t="s">
        <v>270</v>
      </c>
      <c r="AW39" s="125" t="s">
        <v>271</v>
      </c>
      <c r="AX39" s="125" t="s">
        <v>60</v>
      </c>
      <c r="AY39" s="125">
        <v>86130</v>
      </c>
      <c r="AZ39" s="121" t="str">
        <f t="shared" si="1"/>
        <v/>
      </c>
      <c r="BA39" s="126" t="str">
        <f t="shared" si="2"/>
        <v/>
      </c>
      <c r="BB39" s="123"/>
      <c r="BC39" s="123"/>
      <c r="BD39" s="123"/>
      <c r="BE39" s="123"/>
      <c r="BF39" s="123"/>
      <c r="BG39" s="123"/>
      <c r="BH39" s="123"/>
      <c r="BI39" s="123"/>
    </row>
    <row r="40" spans="1:65" s="119" customFormat="1" ht="34.5" customHeight="1">
      <c r="A40" s="112" t="str">
        <f>IF($B40="","",SUM($B$11:$B40))</f>
        <v/>
      </c>
      <c r="B40" s="112" t="str">
        <f>IF($E$6="","",IF($E$6=$BA40,1,""))</f>
        <v/>
      </c>
      <c r="C40" s="112" t="str">
        <f>IF($B40="","",SUM($B$11:$B40))</f>
        <v/>
      </c>
      <c r="D40" s="112" t="str">
        <f>IF($E40="","",SUM($E$11:$E40))</f>
        <v/>
      </c>
      <c r="E40" s="90" t="str">
        <f>IF($E$6="","",IF($E$6=$AM40,1,""))</f>
        <v/>
      </c>
      <c r="F40" s="90" t="str">
        <f>IF($E40="","",SUM($E$11:$E40))</f>
        <v/>
      </c>
      <c r="G40" s="90"/>
      <c r="H40" s="113">
        <v>25</v>
      </c>
      <c r="I40" s="114" t="s">
        <v>30</v>
      </c>
      <c r="J40" s="115" t="s">
        <v>405</v>
      </c>
      <c r="K40" s="113" t="s">
        <v>406</v>
      </c>
      <c r="L40" s="113"/>
      <c r="M40" s="113" t="s">
        <v>392</v>
      </c>
      <c r="N40" s="113" t="s">
        <v>363</v>
      </c>
      <c r="O40" s="113" t="s">
        <v>323</v>
      </c>
      <c r="P40" s="113" t="s">
        <v>277</v>
      </c>
      <c r="Q40" s="113">
        <v>2306</v>
      </c>
      <c r="R40" s="116"/>
      <c r="S40" s="116"/>
      <c r="T40" s="113"/>
      <c r="U40" s="113">
        <v>2306</v>
      </c>
      <c r="V40" s="113"/>
      <c r="W40" s="114"/>
      <c r="X40" s="115"/>
      <c r="Y40" s="115"/>
      <c r="Z40" s="115"/>
      <c r="AA40" s="117"/>
      <c r="AB40" s="118"/>
      <c r="AC40" s="118"/>
      <c r="AD40" s="118"/>
      <c r="AE40" s="118"/>
      <c r="AF40" s="114"/>
      <c r="AG40" s="118"/>
      <c r="AK40" s="120"/>
      <c r="AL40" s="121"/>
      <c r="AM40" s="122" t="str">
        <f t="shared" si="5"/>
        <v xml:space="preserve">บริษัท จำกัดเซ็นทาโกฟาร์ม   </v>
      </c>
      <c r="AN40" s="123" t="s">
        <v>407</v>
      </c>
      <c r="AO40" s="123" t="s">
        <v>408</v>
      </c>
      <c r="AP40" s="123" t="s">
        <v>409</v>
      </c>
      <c r="AQ40" s="161"/>
      <c r="AR40" s="128" t="s">
        <v>410</v>
      </c>
      <c r="AS40" s="123">
        <v>1</v>
      </c>
      <c r="AT40" s="123"/>
      <c r="AU40" s="123"/>
      <c r="AV40" s="125" t="s">
        <v>411</v>
      </c>
      <c r="AW40" s="125" t="s">
        <v>412</v>
      </c>
      <c r="AX40" s="125" t="s">
        <v>77</v>
      </c>
      <c r="AY40" s="125"/>
      <c r="AZ40" s="121" t="str">
        <f t="shared" si="1"/>
        <v/>
      </c>
      <c r="BA40" s="126" t="str">
        <f t="shared" si="2"/>
        <v/>
      </c>
      <c r="BB40" s="123"/>
      <c r="BC40" s="123"/>
      <c r="BD40" s="123"/>
      <c r="BE40" s="123"/>
      <c r="BF40" s="123"/>
      <c r="BG40" s="123"/>
      <c r="BH40" s="123"/>
      <c r="BI40" s="123"/>
    </row>
    <row r="41" spans="1:65" s="119" customFormat="1" ht="34.5" customHeight="1">
      <c r="A41" s="112" t="str">
        <f>IF($B41="","",SUM($B$11:$B41))</f>
        <v/>
      </c>
      <c r="B41" s="112" t="str">
        <f>IF($E$6="","",IF($E$6=$BA41,1,""))</f>
        <v/>
      </c>
      <c r="C41" s="112" t="str">
        <f>IF($B41="","",SUM($B$11:$B41))</f>
        <v/>
      </c>
      <c r="D41" s="112" t="str">
        <f>IF($E41="","",SUM($E$11:$E41))</f>
        <v/>
      </c>
      <c r="E41" s="90" t="str">
        <f>IF($E$6="","",IF($E$6=$AM41,1,""))</f>
        <v/>
      </c>
      <c r="F41" s="90" t="str">
        <f>IF($E41="","",SUM($E$11:$E41))</f>
        <v/>
      </c>
      <c r="G41" s="90"/>
      <c r="H41" s="113">
        <v>26</v>
      </c>
      <c r="I41" s="114" t="s">
        <v>30</v>
      </c>
      <c r="J41" s="115" t="s">
        <v>413</v>
      </c>
      <c r="K41" s="113" t="s">
        <v>414</v>
      </c>
      <c r="L41" s="113"/>
      <c r="M41" s="113" t="s">
        <v>392</v>
      </c>
      <c r="N41" s="113" t="s">
        <v>323</v>
      </c>
      <c r="O41" s="113" t="s">
        <v>296</v>
      </c>
      <c r="P41" s="113" t="s">
        <v>357</v>
      </c>
      <c r="Q41" s="113">
        <v>1440</v>
      </c>
      <c r="R41" s="116">
        <v>1440</v>
      </c>
      <c r="S41" s="116"/>
      <c r="T41" s="113"/>
      <c r="U41" s="113"/>
      <c r="V41" s="113"/>
      <c r="W41" s="114"/>
      <c r="X41" s="115"/>
      <c r="Y41" s="115"/>
      <c r="Z41" s="115"/>
      <c r="AA41" s="117"/>
      <c r="AB41" s="118"/>
      <c r="AC41" s="118"/>
      <c r="AD41" s="118"/>
      <c r="AE41" s="118"/>
      <c r="AF41" s="114"/>
      <c r="AG41" s="118"/>
      <c r="AK41" s="120"/>
      <c r="AL41" s="121"/>
      <c r="AM41" s="122" t="str">
        <f t="shared" si="5"/>
        <v>นายอนันต์  ยังสุข</v>
      </c>
      <c r="AN41" s="123" t="s">
        <v>195</v>
      </c>
      <c r="AO41" s="123" t="s">
        <v>415</v>
      </c>
      <c r="AP41" s="123" t="s">
        <v>308</v>
      </c>
      <c r="AQ41" s="161" t="s">
        <v>416</v>
      </c>
      <c r="AR41" s="124" t="s">
        <v>209</v>
      </c>
      <c r="AS41" s="123">
        <v>9</v>
      </c>
      <c r="AT41" s="123"/>
      <c r="AU41" s="123"/>
      <c r="AV41" s="125" t="s">
        <v>270</v>
      </c>
      <c r="AW41" s="125" t="s">
        <v>271</v>
      </c>
      <c r="AX41" s="125" t="s">
        <v>60</v>
      </c>
      <c r="AY41" s="125">
        <v>86130</v>
      </c>
      <c r="AZ41" s="121" t="str">
        <f t="shared" si="1"/>
        <v/>
      </c>
      <c r="BA41" s="126" t="str">
        <f t="shared" si="2"/>
        <v/>
      </c>
      <c r="BB41" s="123"/>
      <c r="BC41" s="123"/>
      <c r="BD41" s="123"/>
      <c r="BE41" s="123"/>
      <c r="BF41" s="123"/>
      <c r="BG41" s="123"/>
      <c r="BH41" s="123"/>
      <c r="BI41" s="123"/>
    </row>
    <row r="42" spans="1:65" s="119" customFormat="1" ht="34.5" customHeight="1">
      <c r="A42" s="112"/>
      <c r="B42" s="112"/>
      <c r="C42" s="112"/>
      <c r="D42" s="112"/>
      <c r="E42" s="90"/>
      <c r="F42" s="90"/>
      <c r="G42" s="90"/>
      <c r="H42" s="113"/>
      <c r="I42" s="114"/>
      <c r="J42" s="115"/>
      <c r="K42" s="113"/>
      <c r="L42" s="113"/>
      <c r="M42" s="113"/>
      <c r="N42" s="113"/>
      <c r="O42" s="113"/>
      <c r="P42" s="113"/>
      <c r="Q42" s="113"/>
      <c r="R42" s="116"/>
      <c r="S42" s="116"/>
      <c r="T42" s="113"/>
      <c r="U42" s="113"/>
      <c r="V42" s="113"/>
      <c r="W42" s="114">
        <v>1</v>
      </c>
      <c r="X42" s="115">
        <v>118</v>
      </c>
      <c r="Y42" s="115" t="s">
        <v>126</v>
      </c>
      <c r="Z42" s="115" t="s">
        <v>179</v>
      </c>
      <c r="AA42" s="117">
        <v>120</v>
      </c>
      <c r="AB42" s="118"/>
      <c r="AC42" s="118">
        <v>120</v>
      </c>
      <c r="AD42" s="118"/>
      <c r="AE42" s="118"/>
      <c r="AF42" s="114"/>
      <c r="AG42" s="118"/>
      <c r="AK42" s="120"/>
      <c r="AL42" s="121"/>
      <c r="AM42" s="122" t="str">
        <f t="shared" si="5"/>
        <v>นายอนันต์  ยังสุข</v>
      </c>
      <c r="AN42" s="123" t="s">
        <v>195</v>
      </c>
      <c r="AO42" s="123" t="s">
        <v>415</v>
      </c>
      <c r="AP42" s="123" t="s">
        <v>308</v>
      </c>
      <c r="AQ42" s="161" t="s">
        <v>416</v>
      </c>
      <c r="AR42" s="124" t="s">
        <v>209</v>
      </c>
      <c r="AS42" s="123">
        <v>9</v>
      </c>
      <c r="AT42" s="123"/>
      <c r="AU42" s="123"/>
      <c r="AV42" s="125" t="s">
        <v>270</v>
      </c>
      <c r="AW42" s="125" t="s">
        <v>271</v>
      </c>
      <c r="AX42" s="125" t="s">
        <v>60</v>
      </c>
      <c r="AY42" s="125">
        <v>86130</v>
      </c>
      <c r="AZ42" s="121">
        <f t="shared" si="1"/>
        <v>1</v>
      </c>
      <c r="BA42" s="126" t="str">
        <f t="shared" si="2"/>
        <v>นายอนันต์  ยังสุข</v>
      </c>
      <c r="BB42" s="123" t="s">
        <v>195</v>
      </c>
      <c r="BC42" s="123" t="s">
        <v>415</v>
      </c>
      <c r="BD42" s="123" t="s">
        <v>308</v>
      </c>
      <c r="BE42" s="123" t="s">
        <v>416</v>
      </c>
      <c r="BF42" s="124" t="s">
        <v>209</v>
      </c>
      <c r="BG42" s="123">
        <v>9</v>
      </c>
      <c r="BH42" s="123"/>
      <c r="BI42" s="123"/>
      <c r="BJ42" s="125" t="s">
        <v>270</v>
      </c>
      <c r="BK42" s="125" t="s">
        <v>271</v>
      </c>
      <c r="BL42" s="125" t="s">
        <v>60</v>
      </c>
      <c r="BM42" s="125">
        <v>86130</v>
      </c>
    </row>
    <row r="43" spans="1:65" s="119" customFormat="1" ht="34.5" customHeight="1">
      <c r="A43" s="112" t="str">
        <f>IF($B43="","",SUM($B$11:$B43))</f>
        <v/>
      </c>
      <c r="B43" s="112" t="str">
        <f>IF($E$6="","",IF($E$6=$BA43,1,""))</f>
        <v/>
      </c>
      <c r="C43" s="112" t="str">
        <f>IF($B43="","",SUM($B$11:$B43))</f>
        <v/>
      </c>
      <c r="D43" s="112" t="str">
        <f>IF($E43="","",SUM($E$11:$E43))</f>
        <v/>
      </c>
      <c r="E43" s="90" t="str">
        <f>IF($E$6="","",IF($E$6=$AM43,1,""))</f>
        <v/>
      </c>
      <c r="F43" s="90" t="str">
        <f>IF($E43="","",SUM($E$11:$E43))</f>
        <v/>
      </c>
      <c r="G43" s="90"/>
      <c r="H43" s="113">
        <v>27</v>
      </c>
      <c r="I43" s="114" t="s">
        <v>30</v>
      </c>
      <c r="J43" s="115" t="s">
        <v>417</v>
      </c>
      <c r="K43" s="113" t="s">
        <v>295</v>
      </c>
      <c r="L43" s="113"/>
      <c r="M43" s="113" t="s">
        <v>294</v>
      </c>
      <c r="N43" s="113" t="s">
        <v>276</v>
      </c>
      <c r="O43" s="113" t="s">
        <v>323</v>
      </c>
      <c r="P43" s="113" t="s">
        <v>418</v>
      </c>
      <c r="Q43" s="113">
        <v>327</v>
      </c>
      <c r="R43" s="116">
        <v>327</v>
      </c>
      <c r="S43" s="116"/>
      <c r="T43" s="113"/>
      <c r="U43" s="113"/>
      <c r="V43" s="113"/>
      <c r="W43" s="114"/>
      <c r="X43" s="115"/>
      <c r="Y43" s="115"/>
      <c r="Z43" s="115"/>
      <c r="AA43" s="117"/>
      <c r="AB43" s="118"/>
      <c r="AC43" s="118"/>
      <c r="AD43" s="118"/>
      <c r="AE43" s="118"/>
      <c r="AF43" s="114"/>
      <c r="AG43" s="118"/>
      <c r="AK43" s="120"/>
      <c r="AL43" s="121"/>
      <c r="AM43" s="122" t="str">
        <f t="shared" si="5"/>
        <v>นางจรรยา  บุญช่วย</v>
      </c>
      <c r="AN43" s="123" t="s">
        <v>283</v>
      </c>
      <c r="AO43" s="123" t="s">
        <v>419</v>
      </c>
      <c r="AP43" s="123" t="s">
        <v>420</v>
      </c>
      <c r="AQ43" s="161" t="s">
        <v>421</v>
      </c>
      <c r="AR43" s="124" t="s">
        <v>422</v>
      </c>
      <c r="AS43" s="123">
        <v>4</v>
      </c>
      <c r="AT43" s="123"/>
      <c r="AU43" s="123"/>
      <c r="AV43" s="125" t="s">
        <v>270</v>
      </c>
      <c r="AW43" s="125" t="s">
        <v>271</v>
      </c>
      <c r="AX43" s="125" t="s">
        <v>60</v>
      </c>
      <c r="AY43" s="125">
        <v>86130</v>
      </c>
      <c r="AZ43" s="121" t="str">
        <f t="shared" si="1"/>
        <v/>
      </c>
      <c r="BA43" s="126" t="str">
        <f t="shared" si="2"/>
        <v/>
      </c>
      <c r="BB43" s="123"/>
      <c r="BC43" s="123"/>
      <c r="BD43" s="123"/>
      <c r="BE43" s="123"/>
      <c r="BF43" s="123"/>
      <c r="BG43" s="123"/>
      <c r="BH43" s="123"/>
      <c r="BI43" s="123"/>
    </row>
    <row r="44" spans="1:65" s="119" customFormat="1" ht="34.5" customHeight="1">
      <c r="A44" s="112" t="str">
        <f>IF($B44="","",SUM($B$11:$B44))</f>
        <v/>
      </c>
      <c r="B44" s="112" t="str">
        <f>IF($E$6="","",IF($E$6=$BA44,1,""))</f>
        <v/>
      </c>
      <c r="C44" s="112" t="str">
        <f>IF($B44="","",SUM($B$11:$B44))</f>
        <v/>
      </c>
      <c r="D44" s="112" t="str">
        <f>IF($E44="","",SUM($E$11:$E44))</f>
        <v/>
      </c>
      <c r="E44" s="90" t="str">
        <f>IF($E$6="","",IF($E$6=$AM44,1,""))</f>
        <v/>
      </c>
      <c r="F44" s="90" t="str">
        <f>IF($E44="","",SUM($E$11:$E44))</f>
        <v/>
      </c>
      <c r="G44" s="90"/>
      <c r="H44" s="113">
        <v>28</v>
      </c>
      <c r="I44" s="114" t="s">
        <v>30</v>
      </c>
      <c r="J44" s="115" t="s">
        <v>423</v>
      </c>
      <c r="K44" s="113" t="s">
        <v>424</v>
      </c>
      <c r="L44" s="113"/>
      <c r="M44" s="113" t="s">
        <v>425</v>
      </c>
      <c r="N44" s="113" t="s">
        <v>426</v>
      </c>
      <c r="O44" s="113" t="s">
        <v>275</v>
      </c>
      <c r="P44" s="113" t="s">
        <v>277</v>
      </c>
      <c r="Q44" s="113">
        <v>3706</v>
      </c>
      <c r="R44" s="116">
        <v>3706</v>
      </c>
      <c r="S44" s="116"/>
      <c r="T44" s="113"/>
      <c r="U44" s="113"/>
      <c r="V44" s="113"/>
      <c r="W44" s="114"/>
      <c r="X44" s="115"/>
      <c r="Y44" s="115"/>
      <c r="Z44" s="115"/>
      <c r="AA44" s="117"/>
      <c r="AB44" s="118"/>
      <c r="AC44" s="118"/>
      <c r="AD44" s="118"/>
      <c r="AE44" s="118"/>
      <c r="AF44" s="114"/>
      <c r="AG44" s="118"/>
      <c r="AK44" s="120"/>
      <c r="AL44" s="121"/>
      <c r="AM44" s="122" t="str">
        <f t="shared" si="5"/>
        <v>นางพิมพร  ฉิมทัต</v>
      </c>
      <c r="AN44" s="123" t="s">
        <v>283</v>
      </c>
      <c r="AO44" s="123" t="s">
        <v>427</v>
      </c>
      <c r="AP44" s="123" t="s">
        <v>428</v>
      </c>
      <c r="AQ44" s="161" t="s">
        <v>429</v>
      </c>
      <c r="AR44" s="128" t="s">
        <v>430</v>
      </c>
      <c r="AS44" s="123">
        <v>6</v>
      </c>
      <c r="AT44" s="123"/>
      <c r="AU44" s="123"/>
      <c r="AV44" s="125" t="s">
        <v>270</v>
      </c>
      <c r="AW44" s="125" t="s">
        <v>271</v>
      </c>
      <c r="AX44" s="125" t="s">
        <v>60</v>
      </c>
      <c r="AY44" s="125">
        <v>86130</v>
      </c>
      <c r="AZ44" s="121" t="str">
        <f t="shared" si="1"/>
        <v/>
      </c>
      <c r="BA44" s="126" t="str">
        <f t="shared" si="2"/>
        <v/>
      </c>
      <c r="BB44" s="123"/>
      <c r="BC44" s="123"/>
      <c r="BD44" s="123"/>
      <c r="BE44" s="123"/>
      <c r="BF44" s="123"/>
      <c r="BG44" s="123"/>
      <c r="BH44" s="123"/>
      <c r="BI44" s="123"/>
    </row>
    <row r="45" spans="1:65" s="119" customFormat="1" ht="34.5" customHeight="1">
      <c r="A45" s="112" t="str">
        <f>IF($B45="","",SUM($B$11:$B45))</f>
        <v/>
      </c>
      <c r="B45" s="112" t="str">
        <f>IF($E$6="","",IF($E$6=$BA45,1,""))</f>
        <v/>
      </c>
      <c r="C45" s="112" t="str">
        <f>IF($B45="","",SUM($B$11:$B45))</f>
        <v/>
      </c>
      <c r="D45" s="112" t="str">
        <f>IF($E45="","",SUM($E$11:$E45))</f>
        <v/>
      </c>
      <c r="E45" s="90" t="str">
        <f>IF($E$6="","",IF($E$6=$AM45,1,""))</f>
        <v/>
      </c>
      <c r="F45" s="90" t="str">
        <f>IF($E45="","",SUM($E$11:$E45))</f>
        <v/>
      </c>
      <c r="G45" s="90"/>
      <c r="H45" s="113">
        <v>29</v>
      </c>
      <c r="I45" s="114" t="s">
        <v>30</v>
      </c>
      <c r="J45" s="115">
        <v>373</v>
      </c>
      <c r="K45" s="113">
        <v>4</v>
      </c>
      <c r="L45" s="113"/>
      <c r="M45" s="113" t="s">
        <v>267</v>
      </c>
      <c r="N45" s="113">
        <v>13</v>
      </c>
      <c r="O45" s="113">
        <v>2</v>
      </c>
      <c r="P45" s="113">
        <v>40</v>
      </c>
      <c r="Q45" s="113">
        <v>5440</v>
      </c>
      <c r="R45" s="116">
        <v>5440</v>
      </c>
      <c r="S45" s="116"/>
      <c r="T45" s="113"/>
      <c r="U45" s="113"/>
      <c r="V45" s="113"/>
      <c r="W45" s="114"/>
      <c r="X45" s="115"/>
      <c r="Y45" s="115"/>
      <c r="Z45" s="115"/>
      <c r="AA45" s="117"/>
      <c r="AB45" s="118"/>
      <c r="AC45" s="118"/>
      <c r="AD45" s="118"/>
      <c r="AE45" s="118"/>
      <c r="AF45" s="114"/>
      <c r="AG45" s="118"/>
      <c r="AK45" s="120"/>
      <c r="AL45" s="121"/>
      <c r="AM45" s="122" t="str">
        <f t="shared" si="5"/>
        <v>นายสุธง  มณีวงศ์</v>
      </c>
      <c r="AN45" s="123" t="s">
        <v>195</v>
      </c>
      <c r="AO45" s="123" t="s">
        <v>431</v>
      </c>
      <c r="AP45" s="123" t="s">
        <v>432</v>
      </c>
      <c r="AQ45" s="161"/>
      <c r="AR45" s="124">
        <v>62</v>
      </c>
      <c r="AS45" s="123">
        <v>6</v>
      </c>
      <c r="AT45" s="123"/>
      <c r="AU45" s="123"/>
      <c r="AV45" s="125" t="s">
        <v>270</v>
      </c>
      <c r="AW45" s="125" t="s">
        <v>271</v>
      </c>
      <c r="AX45" s="125" t="s">
        <v>60</v>
      </c>
      <c r="AY45" s="125">
        <v>86130</v>
      </c>
      <c r="AZ45" s="121" t="str">
        <f t="shared" si="1"/>
        <v/>
      </c>
      <c r="BA45" s="126" t="str">
        <f t="shared" si="2"/>
        <v/>
      </c>
      <c r="BB45" s="123"/>
      <c r="BC45" s="123"/>
      <c r="BD45" s="123"/>
      <c r="BE45" s="123"/>
      <c r="BF45" s="123"/>
      <c r="BG45" s="123"/>
      <c r="BH45" s="123"/>
      <c r="BI45" s="123"/>
    </row>
    <row r="46" spans="1:65" s="119" customFormat="1" ht="34.5" customHeight="1">
      <c r="A46" s="112" t="str">
        <f>IF($B46="","",SUM($B$11:$B46))</f>
        <v/>
      </c>
      <c r="B46" s="112" t="str">
        <f>IF($E$6="","",IF($E$6=$BA46,1,""))</f>
        <v/>
      </c>
      <c r="C46" s="112" t="str">
        <f>IF($B46="","",SUM($B$11:$B46))</f>
        <v/>
      </c>
      <c r="D46" s="112" t="str">
        <f>IF($E46="","",SUM($E$11:$E46))</f>
        <v/>
      </c>
      <c r="E46" s="90" t="str">
        <f>IF($E$6="","",IF($E$6=$AM46,1,""))</f>
        <v/>
      </c>
      <c r="F46" s="90" t="str">
        <f>IF($E46="","",SUM($E$11:$E46))</f>
        <v/>
      </c>
      <c r="G46" s="90"/>
      <c r="H46" s="113">
        <v>30</v>
      </c>
      <c r="I46" s="114" t="s">
        <v>30</v>
      </c>
      <c r="J46" s="115" t="s">
        <v>433</v>
      </c>
      <c r="K46" s="113" t="s">
        <v>434</v>
      </c>
      <c r="L46" s="113"/>
      <c r="M46" s="113" t="s">
        <v>425</v>
      </c>
      <c r="N46" s="113" t="s">
        <v>322</v>
      </c>
      <c r="O46" s="113" t="s">
        <v>275</v>
      </c>
      <c r="P46" s="113" t="s">
        <v>435</v>
      </c>
      <c r="Q46" s="113">
        <v>4160</v>
      </c>
      <c r="R46" s="116">
        <v>4160</v>
      </c>
      <c r="S46" s="116"/>
      <c r="T46" s="113"/>
      <c r="U46" s="113"/>
      <c r="V46" s="113"/>
      <c r="W46" s="114"/>
      <c r="X46" s="115"/>
      <c r="Y46" s="115"/>
      <c r="Z46" s="115"/>
      <c r="AA46" s="117"/>
      <c r="AB46" s="118"/>
      <c r="AC46" s="118"/>
      <c r="AD46" s="118"/>
      <c r="AE46" s="118"/>
      <c r="AF46" s="114"/>
      <c r="AG46" s="118"/>
      <c r="AK46" s="120"/>
      <c r="AL46" s="121"/>
      <c r="AM46" s="122" t="str">
        <f t="shared" si="5"/>
        <v>นางสุพิศ  พรหมสวัสดิ์</v>
      </c>
      <c r="AN46" s="123" t="s">
        <v>283</v>
      </c>
      <c r="AO46" s="123" t="s">
        <v>436</v>
      </c>
      <c r="AP46" s="123" t="s">
        <v>437</v>
      </c>
      <c r="AQ46" s="161" t="s">
        <v>438</v>
      </c>
      <c r="AR46" s="124">
        <v>19</v>
      </c>
      <c r="AS46" s="123">
        <v>5</v>
      </c>
      <c r="AT46" s="123"/>
      <c r="AU46" s="123"/>
      <c r="AV46" s="125" t="s">
        <v>270</v>
      </c>
      <c r="AW46" s="125" t="s">
        <v>271</v>
      </c>
      <c r="AX46" s="125" t="s">
        <v>60</v>
      </c>
      <c r="AY46" s="125">
        <v>86130</v>
      </c>
      <c r="AZ46" s="121" t="str">
        <f t="shared" si="1"/>
        <v/>
      </c>
      <c r="BA46" s="126" t="str">
        <f t="shared" si="2"/>
        <v/>
      </c>
      <c r="BB46" s="123"/>
      <c r="BC46" s="123"/>
      <c r="BD46" s="123"/>
      <c r="BE46" s="123"/>
      <c r="BF46" s="123"/>
      <c r="BG46" s="123"/>
      <c r="BH46" s="123"/>
      <c r="BI46" s="123"/>
    </row>
    <row r="47" spans="1:65" s="119" customFormat="1" ht="34.5" customHeight="1">
      <c r="A47" s="112" t="str">
        <f>IF($B47="","",SUM($B$11:$B47))</f>
        <v/>
      </c>
      <c r="B47" s="112" t="str">
        <f>IF($E$6="","",IF($E$6=$BA47,1,""))</f>
        <v/>
      </c>
      <c r="C47" s="112" t="str">
        <f>IF($B47="","",SUM($B$11:$B47))</f>
        <v/>
      </c>
      <c r="D47" s="112" t="str">
        <f>IF($E47="","",SUM($E$11:$E47))</f>
        <v/>
      </c>
      <c r="E47" s="90" t="str">
        <f>IF($E$6="","",IF($E$6=$AM47,1,""))</f>
        <v/>
      </c>
      <c r="F47" s="90" t="str">
        <f>IF($E47="","",SUM($E$11:$E47))</f>
        <v/>
      </c>
      <c r="G47" s="90"/>
      <c r="H47" s="113">
        <v>31</v>
      </c>
      <c r="I47" s="114" t="s">
        <v>30</v>
      </c>
      <c r="J47" s="115" t="s">
        <v>439</v>
      </c>
      <c r="K47" s="113">
        <v>0</v>
      </c>
      <c r="L47" s="113"/>
      <c r="M47" s="113" t="s">
        <v>267</v>
      </c>
      <c r="N47" s="113" t="s">
        <v>295</v>
      </c>
      <c r="O47" s="113" t="s">
        <v>296</v>
      </c>
      <c r="P47" s="113" t="s">
        <v>440</v>
      </c>
      <c r="Q47" s="113">
        <v>1830</v>
      </c>
      <c r="R47" s="116">
        <v>1805</v>
      </c>
      <c r="S47" s="116">
        <v>25</v>
      </c>
      <c r="T47" s="113"/>
      <c r="U47" s="113"/>
      <c r="V47" s="113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18"/>
      <c r="AK47" s="120"/>
      <c r="AL47" s="121"/>
      <c r="AM47" s="122" t="str">
        <f t="shared" si="5"/>
        <v>นายสานิตย์  ชังสัจจา</v>
      </c>
      <c r="AN47" s="123" t="s">
        <v>195</v>
      </c>
      <c r="AO47" s="123" t="s">
        <v>441</v>
      </c>
      <c r="AP47" s="123" t="s">
        <v>442</v>
      </c>
      <c r="AQ47" s="161" t="s">
        <v>443</v>
      </c>
      <c r="AR47" s="124">
        <v>92</v>
      </c>
      <c r="AS47" s="123">
        <v>8</v>
      </c>
      <c r="AT47" s="123"/>
      <c r="AU47" s="123"/>
      <c r="AV47" s="125" t="s">
        <v>270</v>
      </c>
      <c r="AW47" s="125" t="s">
        <v>271</v>
      </c>
      <c r="AX47" s="125" t="s">
        <v>60</v>
      </c>
      <c r="AY47" s="125">
        <v>86130</v>
      </c>
      <c r="AZ47" s="121" t="str">
        <f t="shared" si="1"/>
        <v/>
      </c>
      <c r="BA47" s="126" t="str">
        <f t="shared" si="2"/>
        <v/>
      </c>
      <c r="BB47" s="123"/>
      <c r="BC47" s="123"/>
      <c r="BD47" s="123"/>
      <c r="BE47" s="123"/>
      <c r="BF47" s="123"/>
      <c r="BG47" s="123"/>
      <c r="BH47" s="123"/>
      <c r="BI47" s="123"/>
    </row>
    <row r="48" spans="1:65" s="119" customFormat="1" ht="34.5" customHeight="1">
      <c r="A48" s="112"/>
      <c r="B48" s="112"/>
      <c r="C48" s="112"/>
      <c r="D48" s="112"/>
      <c r="E48" s="90"/>
      <c r="F48" s="90"/>
      <c r="G48" s="90"/>
      <c r="H48" s="113"/>
      <c r="I48" s="114"/>
      <c r="J48" s="115"/>
      <c r="K48" s="113"/>
      <c r="L48" s="113"/>
      <c r="M48" s="113"/>
      <c r="N48" s="113"/>
      <c r="O48" s="113"/>
      <c r="P48" s="113"/>
      <c r="Q48" s="113"/>
      <c r="R48" s="116"/>
      <c r="S48" s="116"/>
      <c r="T48" s="113"/>
      <c r="U48" s="113"/>
      <c r="V48" s="113"/>
      <c r="W48" s="114">
        <v>1</v>
      </c>
      <c r="X48" s="115">
        <v>92</v>
      </c>
      <c r="Y48" s="115" t="s">
        <v>282</v>
      </c>
      <c r="Z48" s="115" t="s">
        <v>444</v>
      </c>
      <c r="AA48" s="117">
        <v>100</v>
      </c>
      <c r="AB48" s="118"/>
      <c r="AC48" s="118">
        <v>100</v>
      </c>
      <c r="AD48" s="118"/>
      <c r="AE48" s="118"/>
      <c r="AF48" s="114">
        <v>40</v>
      </c>
      <c r="AG48" s="118"/>
      <c r="AK48" s="120"/>
      <c r="AL48" s="121"/>
      <c r="AM48" s="122" t="str">
        <f t="shared" si="5"/>
        <v>นายสานิตย์  ชังสัจจา</v>
      </c>
      <c r="AN48" s="123" t="s">
        <v>195</v>
      </c>
      <c r="AO48" s="123" t="s">
        <v>441</v>
      </c>
      <c r="AP48" s="123" t="s">
        <v>442</v>
      </c>
      <c r="AQ48" s="161" t="s">
        <v>443</v>
      </c>
      <c r="AR48" s="124">
        <v>92</v>
      </c>
      <c r="AS48" s="123">
        <v>8</v>
      </c>
      <c r="AT48" s="123"/>
      <c r="AU48" s="123"/>
      <c r="AV48" s="125" t="s">
        <v>270</v>
      </c>
      <c r="AW48" s="125" t="s">
        <v>271</v>
      </c>
      <c r="AX48" s="125" t="s">
        <v>60</v>
      </c>
      <c r="AY48" s="125">
        <v>86130</v>
      </c>
      <c r="AZ48" s="121">
        <f t="shared" si="1"/>
        <v>1</v>
      </c>
      <c r="BA48" s="126" t="str">
        <f t="shared" si="2"/>
        <v>นายสานิตย์  ชังสัจจา</v>
      </c>
      <c r="BB48" s="123" t="s">
        <v>195</v>
      </c>
      <c r="BC48" s="123" t="s">
        <v>441</v>
      </c>
      <c r="BD48" s="123" t="s">
        <v>442</v>
      </c>
      <c r="BE48" s="123" t="s">
        <v>443</v>
      </c>
      <c r="BF48" s="124">
        <v>92</v>
      </c>
      <c r="BG48" s="123">
        <v>8</v>
      </c>
      <c r="BH48" s="123"/>
      <c r="BI48" s="123"/>
      <c r="BJ48" s="125" t="s">
        <v>270</v>
      </c>
      <c r="BK48" s="125" t="s">
        <v>271</v>
      </c>
      <c r="BL48" s="125" t="s">
        <v>60</v>
      </c>
      <c r="BM48" s="125">
        <v>86130</v>
      </c>
    </row>
    <row r="49" spans="1:65" s="119" customFormat="1" ht="23.25" customHeight="1">
      <c r="A49" s="112" t="str">
        <f>IF($B49="","",SUM($B$11:$B49))</f>
        <v/>
      </c>
      <c r="B49" s="112" t="str">
        <f t="shared" ref="B49:B58" si="6">IF($E$6="","",IF($E$6=$BA49,1,""))</f>
        <v/>
      </c>
      <c r="C49" s="112" t="str">
        <f>IF($B49="","",SUM($B$11:$B49))</f>
        <v/>
      </c>
      <c r="D49" s="112" t="str">
        <f>IF($E49="","",SUM($E$11:$E49))</f>
        <v/>
      </c>
      <c r="E49" s="90" t="str">
        <f t="shared" ref="E49:E58" si="7">IF($E$6="","",IF($E$6=$AM49,1,""))</f>
        <v/>
      </c>
      <c r="F49" s="90" t="str">
        <f>IF($E49="","",SUM($E$11:$E49))</f>
        <v/>
      </c>
      <c r="G49" s="90"/>
      <c r="H49" s="113">
        <v>32</v>
      </c>
      <c r="I49" s="114" t="s">
        <v>30</v>
      </c>
      <c r="J49" s="115" t="s">
        <v>445</v>
      </c>
      <c r="K49" s="113" t="s">
        <v>446</v>
      </c>
      <c r="L49" s="113"/>
      <c r="M49" s="113" t="s">
        <v>425</v>
      </c>
      <c r="N49" s="113" t="s">
        <v>295</v>
      </c>
      <c r="O49" s="113" t="s">
        <v>296</v>
      </c>
      <c r="P49" s="113" t="s">
        <v>277</v>
      </c>
      <c r="Q49" s="113">
        <v>1806</v>
      </c>
      <c r="R49" s="116">
        <v>1806</v>
      </c>
      <c r="S49" s="116"/>
      <c r="T49" s="113"/>
      <c r="U49" s="113"/>
      <c r="V49" s="113"/>
      <c r="W49" s="114"/>
      <c r="X49" s="115"/>
      <c r="Y49" s="115"/>
      <c r="Z49" s="115"/>
      <c r="AA49" s="117"/>
      <c r="AB49" s="118"/>
      <c r="AC49" s="118"/>
      <c r="AD49" s="118"/>
      <c r="AE49" s="118"/>
      <c r="AF49" s="114"/>
      <c r="AG49" s="118"/>
      <c r="AK49" s="120"/>
      <c r="AL49" s="121"/>
      <c r="AM49" s="122" t="str">
        <f t="shared" si="5"/>
        <v>นายพัตร  มันติวัช</v>
      </c>
      <c r="AN49" s="123" t="s">
        <v>195</v>
      </c>
      <c r="AO49" s="123" t="s">
        <v>447</v>
      </c>
      <c r="AP49" s="123" t="s">
        <v>448</v>
      </c>
      <c r="AQ49" s="161"/>
      <c r="AR49" s="129" t="s">
        <v>449</v>
      </c>
      <c r="AS49" s="129">
        <v>7</v>
      </c>
      <c r="AT49" s="123"/>
      <c r="AU49" s="123"/>
      <c r="AV49" s="125" t="s">
        <v>270</v>
      </c>
      <c r="AW49" s="125" t="s">
        <v>271</v>
      </c>
      <c r="AX49" s="125" t="s">
        <v>60</v>
      </c>
      <c r="AY49" s="125">
        <v>86130</v>
      </c>
      <c r="AZ49" s="121" t="str">
        <f t="shared" si="1"/>
        <v/>
      </c>
      <c r="BA49" s="126" t="str">
        <f t="shared" si="2"/>
        <v/>
      </c>
      <c r="BB49" s="123"/>
      <c r="BC49" s="123"/>
      <c r="BD49" s="123"/>
      <c r="BE49" s="123"/>
      <c r="BF49" s="123"/>
      <c r="BG49" s="123"/>
      <c r="BH49" s="123"/>
      <c r="BI49" s="123"/>
    </row>
    <row r="50" spans="1:65" s="119" customFormat="1" ht="34.5" customHeight="1">
      <c r="A50" s="112" t="str">
        <f>IF($B50="","",SUM($B$11:$B50))</f>
        <v/>
      </c>
      <c r="B50" s="112" t="str">
        <f t="shared" si="6"/>
        <v/>
      </c>
      <c r="C50" s="112" t="str">
        <f>IF($B50="","",SUM($B$11:$B50))</f>
        <v/>
      </c>
      <c r="D50" s="112" t="str">
        <f>IF($E50="","",SUM($E$11:$E50))</f>
        <v/>
      </c>
      <c r="E50" s="90" t="str">
        <f t="shared" si="7"/>
        <v/>
      </c>
      <c r="F50" s="90" t="str">
        <f>IF($E50="","",SUM($E$11:$E50))</f>
        <v/>
      </c>
      <c r="G50" s="90"/>
      <c r="H50" s="113">
        <v>33</v>
      </c>
      <c r="I50" s="114" t="s">
        <v>30</v>
      </c>
      <c r="J50" s="115" t="s">
        <v>450</v>
      </c>
      <c r="K50" s="113" t="s">
        <v>451</v>
      </c>
      <c r="L50" s="113"/>
      <c r="M50" s="113" t="s">
        <v>425</v>
      </c>
      <c r="N50" s="113" t="s">
        <v>323</v>
      </c>
      <c r="O50" s="113" t="s">
        <v>296</v>
      </c>
      <c r="P50" s="113" t="s">
        <v>452</v>
      </c>
      <c r="Q50" s="113">
        <v>1410</v>
      </c>
      <c r="R50" s="116">
        <v>1410</v>
      </c>
      <c r="S50" s="116"/>
      <c r="T50" s="113"/>
      <c r="U50" s="113"/>
      <c r="V50" s="113"/>
      <c r="W50" s="114"/>
      <c r="X50" s="115"/>
      <c r="Y50" s="115"/>
      <c r="Z50" s="115"/>
      <c r="AA50" s="117"/>
      <c r="AB50" s="118"/>
      <c r="AC50" s="118"/>
      <c r="AD50" s="118"/>
      <c r="AE50" s="118"/>
      <c r="AF50" s="114"/>
      <c r="AG50" s="118"/>
      <c r="AK50" s="120"/>
      <c r="AL50" s="121"/>
      <c r="AM50" s="122" t="str">
        <f t="shared" si="5"/>
        <v>นางสาวเยาวรัตน์  หัตถา</v>
      </c>
      <c r="AN50" s="123" t="s">
        <v>325</v>
      </c>
      <c r="AO50" s="123" t="s">
        <v>453</v>
      </c>
      <c r="AP50" s="123" t="s">
        <v>454</v>
      </c>
      <c r="AQ50" s="161" t="s">
        <v>455</v>
      </c>
      <c r="AR50" s="124">
        <v>21</v>
      </c>
      <c r="AS50" s="123">
        <v>6</v>
      </c>
      <c r="AT50" s="123"/>
      <c r="AU50" s="123"/>
      <c r="AV50" s="125" t="s">
        <v>270</v>
      </c>
      <c r="AW50" s="125" t="s">
        <v>271</v>
      </c>
      <c r="AX50" s="125" t="s">
        <v>60</v>
      </c>
      <c r="AY50" s="125">
        <v>86130</v>
      </c>
      <c r="AZ50" s="121" t="str">
        <f t="shared" si="1"/>
        <v/>
      </c>
      <c r="BA50" s="126" t="str">
        <f t="shared" si="2"/>
        <v/>
      </c>
      <c r="BB50" s="123"/>
      <c r="BC50" s="123"/>
      <c r="BD50" s="123"/>
      <c r="BE50" s="123"/>
      <c r="BF50" s="123"/>
      <c r="BG50" s="123"/>
      <c r="BH50" s="123"/>
      <c r="BI50" s="123"/>
    </row>
    <row r="51" spans="1:65" s="119" customFormat="1" ht="34.5" customHeight="1">
      <c r="A51" s="112" t="str">
        <f>IF($B51="","",SUM($B$11:$B51))</f>
        <v/>
      </c>
      <c r="B51" s="112" t="str">
        <f t="shared" si="6"/>
        <v/>
      </c>
      <c r="C51" s="112" t="str">
        <f>IF($B51="","",SUM($B$11:$B51))</f>
        <v/>
      </c>
      <c r="D51" s="112" t="str">
        <f>IF($E51="","",SUM($E$11:$E51))</f>
        <v/>
      </c>
      <c r="E51" s="90" t="str">
        <f t="shared" si="7"/>
        <v/>
      </c>
      <c r="F51" s="90" t="str">
        <f>IF($E51="","",SUM($E$11:$E51))</f>
        <v/>
      </c>
      <c r="G51" s="90"/>
      <c r="H51" s="113">
        <v>34</v>
      </c>
      <c r="I51" s="114" t="s">
        <v>30</v>
      </c>
      <c r="J51" s="115" t="s">
        <v>456</v>
      </c>
      <c r="K51" s="113" t="s">
        <v>382</v>
      </c>
      <c r="L51" s="113"/>
      <c r="M51" s="113" t="s">
        <v>457</v>
      </c>
      <c r="N51" s="113" t="s">
        <v>295</v>
      </c>
      <c r="O51" s="113" t="s">
        <v>323</v>
      </c>
      <c r="P51" s="113" t="s">
        <v>394</v>
      </c>
      <c r="Q51" s="113">
        <v>1926</v>
      </c>
      <c r="R51" s="116">
        <v>1926</v>
      </c>
      <c r="S51" s="116"/>
      <c r="T51" s="113"/>
      <c r="U51" s="113"/>
      <c r="V51" s="113"/>
      <c r="W51" s="114"/>
      <c r="X51" s="115"/>
      <c r="Y51" s="115"/>
      <c r="Z51" s="115"/>
      <c r="AA51" s="117"/>
      <c r="AB51" s="118"/>
      <c r="AC51" s="118"/>
      <c r="AD51" s="118"/>
      <c r="AE51" s="118"/>
      <c r="AF51" s="114"/>
      <c r="AG51" s="118"/>
      <c r="AK51" s="120"/>
      <c r="AL51" s="121"/>
      <c r="AM51" s="122" t="str">
        <f t="shared" si="5"/>
        <v>บริษัทเจริญโภคภัณฑ์อาหาร  จำกัด (มหาชน)</v>
      </c>
      <c r="AN51" s="123" t="s">
        <v>458</v>
      </c>
      <c r="AO51" s="123" t="s">
        <v>459</v>
      </c>
      <c r="AP51" s="123" t="s">
        <v>460</v>
      </c>
      <c r="AQ51" s="161"/>
      <c r="AR51" s="124">
        <v>313</v>
      </c>
      <c r="AS51" s="123"/>
      <c r="AT51" s="123"/>
      <c r="AU51" s="123" t="s">
        <v>461</v>
      </c>
      <c r="AV51" s="125"/>
      <c r="AW51" s="125" t="s">
        <v>462</v>
      </c>
      <c r="AX51" s="125" t="s">
        <v>463</v>
      </c>
      <c r="AY51" s="125">
        <v>10500</v>
      </c>
      <c r="AZ51" s="121" t="str">
        <f t="shared" si="1"/>
        <v/>
      </c>
      <c r="BA51" s="126" t="str">
        <f t="shared" si="2"/>
        <v/>
      </c>
      <c r="BB51" s="123"/>
      <c r="BC51" s="123"/>
      <c r="BD51" s="123"/>
      <c r="BE51" s="123"/>
      <c r="BF51" s="123"/>
      <c r="BG51" s="123"/>
      <c r="BH51" s="123"/>
      <c r="BI51" s="123"/>
    </row>
    <row r="52" spans="1:65" s="119" customFormat="1" ht="34.5" customHeight="1">
      <c r="A52" s="112" t="str">
        <f>IF($B52="","",SUM($B$11:$B52))</f>
        <v/>
      </c>
      <c r="B52" s="112" t="str">
        <f t="shared" si="6"/>
        <v/>
      </c>
      <c r="C52" s="112" t="str">
        <f>IF($B52="","",SUM($B$11:$B52))</f>
        <v/>
      </c>
      <c r="D52" s="112" t="str">
        <f>IF($E52="","",SUM($E$11:$E52))</f>
        <v/>
      </c>
      <c r="E52" s="90" t="str">
        <f t="shared" si="7"/>
        <v/>
      </c>
      <c r="F52" s="90" t="str">
        <f>IF($E52="","",SUM($E$11:$E52))</f>
        <v/>
      </c>
      <c r="G52" s="90"/>
      <c r="H52" s="113">
        <v>35</v>
      </c>
      <c r="I52" s="114" t="s">
        <v>30</v>
      </c>
      <c r="J52" s="115" t="s">
        <v>464</v>
      </c>
      <c r="K52" s="113" t="s">
        <v>465</v>
      </c>
      <c r="L52" s="113"/>
      <c r="M52" s="113" t="s">
        <v>457</v>
      </c>
      <c r="N52" s="113" t="s">
        <v>466</v>
      </c>
      <c r="O52" s="113" t="s">
        <v>275</v>
      </c>
      <c r="P52" s="113" t="s">
        <v>357</v>
      </c>
      <c r="Q52" s="113">
        <v>6140</v>
      </c>
      <c r="R52" s="116">
        <v>6140</v>
      </c>
      <c r="S52" s="116"/>
      <c r="T52" s="113"/>
      <c r="U52" s="113"/>
      <c r="V52" s="113"/>
      <c r="W52" s="114"/>
      <c r="X52" s="115"/>
      <c r="Y52" s="115"/>
      <c r="Z52" s="115"/>
      <c r="AA52" s="117"/>
      <c r="AB52" s="118"/>
      <c r="AC52" s="118"/>
      <c r="AD52" s="118"/>
      <c r="AE52" s="118"/>
      <c r="AF52" s="114"/>
      <c r="AG52" s="118"/>
      <c r="AK52" s="120"/>
      <c r="AL52" s="121"/>
      <c r="AM52" s="122" t="str">
        <f t="shared" si="5"/>
        <v>บริษัทเจริญโภคภัณฑ์อาหาร  จำกัด (มหาชน)</v>
      </c>
      <c r="AN52" s="123" t="s">
        <v>458</v>
      </c>
      <c r="AO52" s="123" t="s">
        <v>459</v>
      </c>
      <c r="AP52" s="123" t="s">
        <v>460</v>
      </c>
      <c r="AQ52" s="161"/>
      <c r="AR52" s="124">
        <v>313</v>
      </c>
      <c r="AS52" s="123"/>
      <c r="AT52" s="123"/>
      <c r="AU52" s="123" t="s">
        <v>461</v>
      </c>
      <c r="AV52" s="125"/>
      <c r="AW52" s="125" t="s">
        <v>462</v>
      </c>
      <c r="AX52" s="125" t="s">
        <v>463</v>
      </c>
      <c r="AY52" s="125">
        <v>10500</v>
      </c>
      <c r="AZ52" s="121" t="str">
        <f t="shared" si="1"/>
        <v/>
      </c>
      <c r="BA52" s="126" t="str">
        <f t="shared" si="2"/>
        <v/>
      </c>
      <c r="BB52" s="123"/>
      <c r="BC52" s="123"/>
      <c r="BD52" s="123"/>
      <c r="BE52" s="123"/>
      <c r="BF52" s="123"/>
      <c r="BG52" s="123"/>
      <c r="BH52" s="123"/>
      <c r="BI52" s="123"/>
    </row>
    <row r="53" spans="1:65" s="119" customFormat="1" ht="34.5" customHeight="1">
      <c r="A53" s="112" t="str">
        <f>IF($B53="","",SUM($B$11:$B53))</f>
        <v/>
      </c>
      <c r="B53" s="112" t="str">
        <f t="shared" si="6"/>
        <v/>
      </c>
      <c r="C53" s="112" t="str">
        <f>IF($B53="","",SUM($B$11:$B53))</f>
        <v/>
      </c>
      <c r="D53" s="112" t="str">
        <f>IF($E53="","",SUM($E$11:$E53))</f>
        <v/>
      </c>
      <c r="E53" s="90" t="str">
        <f t="shared" si="7"/>
        <v/>
      </c>
      <c r="F53" s="90" t="str">
        <f>IF($E53="","",SUM($E$11:$E53))</f>
        <v/>
      </c>
      <c r="G53" s="90"/>
      <c r="H53" s="113">
        <v>36</v>
      </c>
      <c r="I53" s="114" t="s">
        <v>30</v>
      </c>
      <c r="J53" s="115" t="s">
        <v>467</v>
      </c>
      <c r="K53" s="113" t="s">
        <v>468</v>
      </c>
      <c r="L53" s="113"/>
      <c r="M53" s="113" t="s">
        <v>425</v>
      </c>
      <c r="N53" s="113" t="s">
        <v>275</v>
      </c>
      <c r="O53" s="113" t="s">
        <v>276</v>
      </c>
      <c r="P53" s="113" t="s">
        <v>435</v>
      </c>
      <c r="Q53" s="113">
        <v>460</v>
      </c>
      <c r="R53" s="116">
        <v>460</v>
      </c>
      <c r="S53" s="116"/>
      <c r="T53" s="113"/>
      <c r="U53" s="113"/>
      <c r="V53" s="113"/>
      <c r="W53" s="114"/>
      <c r="X53" s="115"/>
      <c r="Y53" s="115"/>
      <c r="Z53" s="115"/>
      <c r="AA53" s="117"/>
      <c r="AB53" s="118"/>
      <c r="AC53" s="118"/>
      <c r="AD53" s="118"/>
      <c r="AE53" s="118"/>
      <c r="AF53" s="114"/>
      <c r="AG53" s="118"/>
      <c r="AK53" s="120"/>
      <c r="AL53" s="121"/>
      <c r="AM53" s="122" t="str">
        <f t="shared" si="5"/>
        <v>นายเลิบ  บุญพัตร</v>
      </c>
      <c r="AN53" s="123" t="s">
        <v>195</v>
      </c>
      <c r="AO53" s="123" t="s">
        <v>469</v>
      </c>
      <c r="AP53" s="123" t="s">
        <v>470</v>
      </c>
      <c r="AQ53" s="161" t="s">
        <v>471</v>
      </c>
      <c r="AR53" s="128" t="s">
        <v>449</v>
      </c>
      <c r="AS53" s="123">
        <v>7</v>
      </c>
      <c r="AT53" s="123"/>
      <c r="AU53" s="123"/>
      <c r="AV53" s="125" t="s">
        <v>270</v>
      </c>
      <c r="AW53" s="125" t="s">
        <v>271</v>
      </c>
      <c r="AX53" s="125" t="s">
        <v>60</v>
      </c>
      <c r="AY53" s="125">
        <v>86130</v>
      </c>
      <c r="AZ53" s="121" t="str">
        <f t="shared" si="1"/>
        <v/>
      </c>
      <c r="BA53" s="126" t="str">
        <f t="shared" si="2"/>
        <v/>
      </c>
      <c r="BB53" s="123"/>
      <c r="BC53" s="123"/>
      <c r="BD53" s="123"/>
      <c r="BE53" s="123"/>
      <c r="BF53" s="123"/>
      <c r="BG53" s="123"/>
      <c r="BH53" s="123"/>
      <c r="BI53" s="123"/>
    </row>
    <row r="54" spans="1:65" s="91" customFormat="1" ht="34.5" customHeight="1">
      <c r="A54" s="112" t="str">
        <f>IF($B54="","",SUM($B$11:$B54))</f>
        <v/>
      </c>
      <c r="B54" s="112" t="str">
        <f t="shared" si="6"/>
        <v/>
      </c>
      <c r="C54" s="112" t="str">
        <f>IF($B54="","",SUM($B$11:$B54))</f>
        <v/>
      </c>
      <c r="D54" s="112" t="str">
        <f>IF($E54="","",SUM($E$11:$E54))</f>
        <v/>
      </c>
      <c r="E54" s="90" t="str">
        <f t="shared" si="7"/>
        <v/>
      </c>
      <c r="F54" s="90" t="str">
        <f>IF($E54="","",SUM($E$11:$E54))</f>
        <v/>
      </c>
      <c r="G54" s="90"/>
      <c r="H54" s="113">
        <v>37</v>
      </c>
      <c r="I54" s="114" t="s">
        <v>30</v>
      </c>
      <c r="J54" s="115" t="s">
        <v>472</v>
      </c>
      <c r="K54" s="113" t="s">
        <v>414</v>
      </c>
      <c r="L54" s="113"/>
      <c r="M54" s="113" t="s">
        <v>457</v>
      </c>
      <c r="N54" s="113" t="s">
        <v>473</v>
      </c>
      <c r="O54" s="113" t="s">
        <v>276</v>
      </c>
      <c r="P54" s="113" t="s">
        <v>324</v>
      </c>
      <c r="Q54" s="113">
        <v>2413</v>
      </c>
      <c r="R54" s="116">
        <v>2413</v>
      </c>
      <c r="S54" s="116"/>
      <c r="T54" s="113"/>
      <c r="U54" s="113"/>
      <c r="V54" s="113"/>
      <c r="W54" s="114"/>
      <c r="X54" s="115"/>
      <c r="Y54" s="115"/>
      <c r="Z54" s="115"/>
      <c r="AA54" s="117"/>
      <c r="AB54" s="118"/>
      <c r="AC54" s="118"/>
      <c r="AD54" s="118"/>
      <c r="AE54" s="118"/>
      <c r="AF54" s="114"/>
      <c r="AG54" s="118"/>
      <c r="AK54" s="92"/>
      <c r="AL54" s="121"/>
      <c r="AM54" s="122" t="str">
        <f t="shared" si="5"/>
        <v>บริษัทเจริญโภคภัณฑ์อาหาร  จำกัด (มหาชน)</v>
      </c>
      <c r="AN54" s="123" t="s">
        <v>458</v>
      </c>
      <c r="AO54" s="123" t="s">
        <v>459</v>
      </c>
      <c r="AP54" s="123" t="s">
        <v>460</v>
      </c>
      <c r="AQ54" s="161"/>
      <c r="AR54" s="124">
        <v>313</v>
      </c>
      <c r="AS54" s="123"/>
      <c r="AT54" s="123"/>
      <c r="AU54" s="123" t="s">
        <v>461</v>
      </c>
      <c r="AV54" s="125"/>
      <c r="AW54" s="125" t="s">
        <v>462</v>
      </c>
      <c r="AX54" s="125" t="s">
        <v>463</v>
      </c>
      <c r="AY54" s="125">
        <v>10500</v>
      </c>
      <c r="AZ54" s="121" t="str">
        <f t="shared" si="1"/>
        <v/>
      </c>
      <c r="BA54" s="126" t="str">
        <f t="shared" si="2"/>
        <v/>
      </c>
      <c r="BB54" s="95"/>
      <c r="BC54" s="95"/>
      <c r="BD54" s="95"/>
      <c r="BE54" s="95"/>
      <c r="BF54" s="95"/>
    </row>
    <row r="55" spans="1:65" s="91" customFormat="1" ht="34.5" customHeight="1">
      <c r="A55" s="112" t="str">
        <f>IF($B55="","",SUM($B$11:$B55))</f>
        <v/>
      </c>
      <c r="B55" s="112" t="str">
        <f t="shared" si="6"/>
        <v/>
      </c>
      <c r="C55" s="112" t="str">
        <f>IF($B55="","",SUM($B$11:$B55))</f>
        <v/>
      </c>
      <c r="D55" s="112" t="str">
        <f>IF($E55="","",SUM($E$11:$E55))</f>
        <v/>
      </c>
      <c r="E55" s="90" t="str">
        <f t="shared" si="7"/>
        <v/>
      </c>
      <c r="F55" s="90" t="str">
        <f>IF($E55="","",SUM($E$11:$E55))</f>
        <v/>
      </c>
      <c r="G55" s="90"/>
      <c r="H55" s="113">
        <v>38</v>
      </c>
      <c r="I55" s="114" t="s">
        <v>30</v>
      </c>
      <c r="J55" s="115" t="s">
        <v>474</v>
      </c>
      <c r="K55" s="113" t="s">
        <v>301</v>
      </c>
      <c r="L55" s="113"/>
      <c r="M55" s="113" t="s">
        <v>457</v>
      </c>
      <c r="N55" s="113" t="s">
        <v>296</v>
      </c>
      <c r="O55" s="113" t="s">
        <v>296</v>
      </c>
      <c r="P55" s="113" t="s">
        <v>394</v>
      </c>
      <c r="Q55" s="113">
        <v>1026</v>
      </c>
      <c r="R55" s="116">
        <v>1026</v>
      </c>
      <c r="S55" s="116"/>
      <c r="T55" s="113"/>
      <c r="U55" s="113"/>
      <c r="V55" s="113"/>
      <c r="W55" s="114"/>
      <c r="X55" s="115"/>
      <c r="Y55" s="115"/>
      <c r="Z55" s="115"/>
      <c r="AA55" s="117"/>
      <c r="AB55" s="118"/>
      <c r="AC55" s="118"/>
      <c r="AD55" s="118"/>
      <c r="AE55" s="118"/>
      <c r="AF55" s="114"/>
      <c r="AG55" s="118"/>
      <c r="AK55" s="92"/>
      <c r="AL55" s="121"/>
      <c r="AM55" s="122" t="str">
        <f t="shared" si="5"/>
        <v>บริษัทเจริญโภคภัณฑ์อาหาร  จำกัด (มหาชน)</v>
      </c>
      <c r="AN55" s="123" t="s">
        <v>458</v>
      </c>
      <c r="AO55" s="123" t="s">
        <v>459</v>
      </c>
      <c r="AP55" s="123" t="s">
        <v>460</v>
      </c>
      <c r="AQ55" s="161"/>
      <c r="AR55" s="124">
        <v>313</v>
      </c>
      <c r="AS55" s="123"/>
      <c r="AT55" s="123"/>
      <c r="AU55" s="123" t="s">
        <v>461</v>
      </c>
      <c r="AV55" s="125"/>
      <c r="AW55" s="125" t="s">
        <v>462</v>
      </c>
      <c r="AX55" s="125" t="s">
        <v>463</v>
      </c>
      <c r="AY55" s="125">
        <v>10500</v>
      </c>
      <c r="AZ55" s="121" t="str">
        <f t="shared" si="1"/>
        <v/>
      </c>
      <c r="BA55" s="126" t="str">
        <f t="shared" si="2"/>
        <v/>
      </c>
      <c r="BB55" s="95"/>
      <c r="BC55" s="95"/>
      <c r="BD55" s="95"/>
      <c r="BE55" s="95"/>
      <c r="BF55" s="95"/>
    </row>
    <row r="56" spans="1:65" s="91" customFormat="1" ht="34.5" customHeight="1">
      <c r="A56" s="112" t="str">
        <f>IF($B56="","",SUM($B$11:$B56))</f>
        <v/>
      </c>
      <c r="B56" s="112" t="str">
        <f t="shared" si="6"/>
        <v/>
      </c>
      <c r="C56" s="112" t="str">
        <f>IF($B56="","",SUM($B$11:$B56))</f>
        <v/>
      </c>
      <c r="D56" s="112" t="str">
        <f>IF($E56="","",SUM($E$11:$E56))</f>
        <v/>
      </c>
      <c r="E56" s="90" t="str">
        <f t="shared" si="7"/>
        <v/>
      </c>
      <c r="F56" s="90" t="str">
        <f>IF($E56="","",SUM($E$11:$E56))</f>
        <v/>
      </c>
      <c r="G56" s="90"/>
      <c r="H56" s="113">
        <v>39</v>
      </c>
      <c r="I56" s="114" t="s">
        <v>30</v>
      </c>
      <c r="J56" s="115" t="s">
        <v>475</v>
      </c>
      <c r="K56" s="113" t="s">
        <v>476</v>
      </c>
      <c r="L56" s="113"/>
      <c r="M56" s="113" t="s">
        <v>457</v>
      </c>
      <c r="N56" s="113" t="s">
        <v>275</v>
      </c>
      <c r="O56" s="113" t="s">
        <v>275</v>
      </c>
      <c r="P56" s="113" t="s">
        <v>297</v>
      </c>
      <c r="Q56" s="113">
        <v>593</v>
      </c>
      <c r="R56" s="116">
        <v>593</v>
      </c>
      <c r="S56" s="116"/>
      <c r="T56" s="113"/>
      <c r="U56" s="113"/>
      <c r="V56" s="113"/>
      <c r="W56" s="114"/>
      <c r="X56" s="115"/>
      <c r="Y56" s="115"/>
      <c r="Z56" s="115"/>
      <c r="AA56" s="117"/>
      <c r="AB56" s="118"/>
      <c r="AC56" s="118"/>
      <c r="AD56" s="118"/>
      <c r="AE56" s="118"/>
      <c r="AF56" s="114"/>
      <c r="AG56" s="118"/>
      <c r="AK56" s="92"/>
      <c r="AL56" s="121"/>
      <c r="AM56" s="122" t="str">
        <f t="shared" si="5"/>
        <v>บริษัทเจริญโภคภัณฑ์อาหาร  จำกัด (มหาชน)</v>
      </c>
      <c r="AN56" s="123" t="s">
        <v>458</v>
      </c>
      <c r="AO56" s="123" t="s">
        <v>459</v>
      </c>
      <c r="AP56" s="123" t="s">
        <v>460</v>
      </c>
      <c r="AQ56" s="161"/>
      <c r="AR56" s="124">
        <v>313</v>
      </c>
      <c r="AS56" s="123"/>
      <c r="AT56" s="123"/>
      <c r="AU56" s="123" t="s">
        <v>461</v>
      </c>
      <c r="AV56" s="125"/>
      <c r="AW56" s="125" t="s">
        <v>462</v>
      </c>
      <c r="AX56" s="125" t="s">
        <v>463</v>
      </c>
      <c r="AY56" s="125">
        <v>10500</v>
      </c>
      <c r="AZ56" s="121" t="str">
        <f t="shared" si="1"/>
        <v/>
      </c>
      <c r="BA56" s="126" t="str">
        <f t="shared" si="2"/>
        <v/>
      </c>
      <c r="BB56" s="95"/>
      <c r="BC56" s="95"/>
      <c r="BD56" s="95"/>
      <c r="BE56" s="95"/>
      <c r="BF56" s="95"/>
    </row>
    <row r="57" spans="1:65" s="91" customFormat="1" ht="34.5" customHeight="1">
      <c r="A57" s="112" t="str">
        <f>IF($B57="","",SUM($B$11:$B57))</f>
        <v/>
      </c>
      <c r="B57" s="112" t="str">
        <f t="shared" si="6"/>
        <v/>
      </c>
      <c r="C57" s="112" t="str">
        <f>IF($B57="","",SUM($B$11:$B57))</f>
        <v/>
      </c>
      <c r="D57" s="112" t="str">
        <f>IF($E57="","",SUM($E$11:$E57))</f>
        <v/>
      </c>
      <c r="E57" s="90" t="str">
        <f t="shared" si="7"/>
        <v/>
      </c>
      <c r="F57" s="90" t="str">
        <f>IF($E57="","",SUM($E$11:$E57))</f>
        <v/>
      </c>
      <c r="G57" s="90"/>
      <c r="H57" s="113">
        <v>40</v>
      </c>
      <c r="I57" s="114" t="s">
        <v>30</v>
      </c>
      <c r="J57" s="115" t="s">
        <v>477</v>
      </c>
      <c r="K57" s="113" t="s">
        <v>478</v>
      </c>
      <c r="L57" s="113"/>
      <c r="M57" s="113" t="s">
        <v>457</v>
      </c>
      <c r="N57" s="113" t="s">
        <v>296</v>
      </c>
      <c r="O57" s="113" t="s">
        <v>296</v>
      </c>
      <c r="P57" s="113" t="s">
        <v>479</v>
      </c>
      <c r="Q57" s="113">
        <v>1016</v>
      </c>
      <c r="R57" s="116">
        <v>1016</v>
      </c>
      <c r="S57" s="116"/>
      <c r="T57" s="113"/>
      <c r="U57" s="113"/>
      <c r="V57" s="113"/>
      <c r="W57" s="114"/>
      <c r="X57" s="115"/>
      <c r="Y57" s="115"/>
      <c r="Z57" s="115"/>
      <c r="AA57" s="117"/>
      <c r="AB57" s="118"/>
      <c r="AC57" s="118"/>
      <c r="AD57" s="118"/>
      <c r="AE57" s="118"/>
      <c r="AF57" s="114"/>
      <c r="AG57" s="118"/>
      <c r="AK57" s="92"/>
      <c r="AL57" s="121"/>
      <c r="AM57" s="122" t="str">
        <f t="shared" si="5"/>
        <v>บริษัทเจริญโภคภัณฑ์อาหาร  จำกัด (มหาชน)</v>
      </c>
      <c r="AN57" s="123" t="s">
        <v>458</v>
      </c>
      <c r="AO57" s="123" t="s">
        <v>459</v>
      </c>
      <c r="AP57" s="123" t="s">
        <v>460</v>
      </c>
      <c r="AQ57" s="161"/>
      <c r="AR57" s="124">
        <v>313</v>
      </c>
      <c r="AS57" s="123"/>
      <c r="AT57" s="123"/>
      <c r="AU57" s="123" t="s">
        <v>461</v>
      </c>
      <c r="AV57" s="125"/>
      <c r="AW57" s="125" t="s">
        <v>462</v>
      </c>
      <c r="AX57" s="125" t="s">
        <v>463</v>
      </c>
      <c r="AY57" s="125">
        <v>10500</v>
      </c>
      <c r="AZ57" s="121" t="str">
        <f t="shared" si="1"/>
        <v/>
      </c>
      <c r="BA57" s="126" t="str">
        <f t="shared" si="2"/>
        <v/>
      </c>
      <c r="BB57" s="95"/>
      <c r="BC57" s="95"/>
      <c r="BD57" s="95"/>
      <c r="BE57" s="95"/>
      <c r="BF57" s="95"/>
    </row>
    <row r="58" spans="1:65" s="91" customFormat="1" ht="34.5" customHeight="1">
      <c r="A58" s="112" t="str">
        <f>IF($B58="","",SUM($B$11:$B58))</f>
        <v/>
      </c>
      <c r="B58" s="112" t="str">
        <f t="shared" si="6"/>
        <v/>
      </c>
      <c r="C58" s="112" t="str">
        <f>IF($B58="","",SUM($B$11:$B58))</f>
        <v/>
      </c>
      <c r="D58" s="112" t="str">
        <f>IF($E58="","",SUM($E$11:$E58))</f>
        <v/>
      </c>
      <c r="E58" s="90" t="str">
        <f t="shared" si="7"/>
        <v/>
      </c>
      <c r="F58" s="90" t="str">
        <f>IF($E58="","",SUM($E$11:$E58))</f>
        <v/>
      </c>
      <c r="G58" s="90"/>
      <c r="H58" s="113">
        <v>41</v>
      </c>
      <c r="I58" s="114" t="s">
        <v>30</v>
      </c>
      <c r="J58" s="115" t="s">
        <v>480</v>
      </c>
      <c r="K58" s="113" t="s">
        <v>384</v>
      </c>
      <c r="L58" s="113"/>
      <c r="M58" s="113" t="s">
        <v>310</v>
      </c>
      <c r="N58" s="113" t="s">
        <v>481</v>
      </c>
      <c r="O58" s="113" t="s">
        <v>296</v>
      </c>
      <c r="P58" s="113" t="s">
        <v>482</v>
      </c>
      <c r="Q58" s="113">
        <v>6680</v>
      </c>
      <c r="R58" s="116">
        <v>6655</v>
      </c>
      <c r="S58" s="116">
        <v>25</v>
      </c>
      <c r="T58" s="113"/>
      <c r="U58" s="113"/>
      <c r="V58" s="113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18"/>
      <c r="AK58" s="92"/>
      <c r="AL58" s="121"/>
      <c r="AM58" s="122" t="str">
        <f t="shared" si="5"/>
        <v>นางอำนวย  ขำบุรี</v>
      </c>
      <c r="AN58" s="123" t="s">
        <v>283</v>
      </c>
      <c r="AO58" s="123" t="s">
        <v>483</v>
      </c>
      <c r="AP58" s="123" t="s">
        <v>484</v>
      </c>
      <c r="AQ58" s="161" t="s">
        <v>485</v>
      </c>
      <c r="AR58" s="124">
        <v>5</v>
      </c>
      <c r="AS58" s="123">
        <v>7</v>
      </c>
      <c r="AT58" s="123"/>
      <c r="AU58" s="123"/>
      <c r="AV58" s="125" t="s">
        <v>270</v>
      </c>
      <c r="AW58" s="125" t="s">
        <v>271</v>
      </c>
      <c r="AX58" s="125" t="s">
        <v>60</v>
      </c>
      <c r="AY58" s="125">
        <v>86130</v>
      </c>
      <c r="AZ58" s="121" t="str">
        <f t="shared" si="1"/>
        <v/>
      </c>
      <c r="BA58" s="126" t="str">
        <f t="shared" si="2"/>
        <v/>
      </c>
      <c r="BB58" s="95"/>
      <c r="BC58" s="95"/>
      <c r="BD58" s="95"/>
      <c r="BE58" s="95"/>
      <c r="BF58" s="95"/>
    </row>
    <row r="59" spans="1:65" s="91" customFormat="1" ht="34.5" customHeight="1">
      <c r="A59" s="112"/>
      <c r="B59" s="112"/>
      <c r="C59" s="112"/>
      <c r="D59" s="112"/>
      <c r="E59" s="90"/>
      <c r="F59" s="90"/>
      <c r="G59" s="90"/>
      <c r="H59" s="113"/>
      <c r="I59" s="114"/>
      <c r="J59" s="115"/>
      <c r="K59" s="113"/>
      <c r="L59" s="113"/>
      <c r="M59" s="113"/>
      <c r="N59" s="113"/>
      <c r="O59" s="113"/>
      <c r="P59" s="113"/>
      <c r="Q59" s="113"/>
      <c r="R59" s="116"/>
      <c r="S59" s="116"/>
      <c r="T59" s="113"/>
      <c r="U59" s="113"/>
      <c r="V59" s="113"/>
      <c r="W59" s="114">
        <v>1</v>
      </c>
      <c r="X59" s="115">
        <v>5</v>
      </c>
      <c r="Y59" s="115" t="s">
        <v>282</v>
      </c>
      <c r="Z59" s="115" t="s">
        <v>179</v>
      </c>
      <c r="AA59" s="117">
        <v>100</v>
      </c>
      <c r="AB59" s="118"/>
      <c r="AC59" s="118">
        <v>100</v>
      </c>
      <c r="AD59" s="118"/>
      <c r="AE59" s="118"/>
      <c r="AF59" s="114">
        <v>70</v>
      </c>
      <c r="AG59" s="118"/>
      <c r="AK59" s="92"/>
      <c r="AL59" s="121"/>
      <c r="AM59" s="122" t="str">
        <f t="shared" si="5"/>
        <v>นางอำนวย  ขำบุรี</v>
      </c>
      <c r="AN59" s="123" t="s">
        <v>283</v>
      </c>
      <c r="AO59" s="123" t="s">
        <v>483</v>
      </c>
      <c r="AP59" s="123" t="s">
        <v>484</v>
      </c>
      <c r="AQ59" s="161" t="s">
        <v>485</v>
      </c>
      <c r="AR59" s="124">
        <v>5</v>
      </c>
      <c r="AS59" s="123">
        <v>7</v>
      </c>
      <c r="AT59" s="123"/>
      <c r="AU59" s="123"/>
      <c r="AV59" s="125" t="s">
        <v>270</v>
      </c>
      <c r="AW59" s="125" t="s">
        <v>271</v>
      </c>
      <c r="AX59" s="125" t="s">
        <v>60</v>
      </c>
      <c r="AY59" s="125">
        <v>86130</v>
      </c>
      <c r="AZ59" s="121">
        <f t="shared" si="1"/>
        <v>1</v>
      </c>
      <c r="BA59" s="126" t="str">
        <f t="shared" si="2"/>
        <v>นางอำนวย  ขำบุรี</v>
      </c>
      <c r="BB59" s="123" t="s">
        <v>283</v>
      </c>
      <c r="BC59" s="123" t="s">
        <v>483</v>
      </c>
      <c r="BD59" s="123" t="s">
        <v>484</v>
      </c>
      <c r="BE59" s="123" t="s">
        <v>485</v>
      </c>
      <c r="BF59" s="124">
        <v>5</v>
      </c>
      <c r="BG59" s="123">
        <v>7</v>
      </c>
      <c r="BH59" s="123"/>
      <c r="BI59" s="123"/>
      <c r="BJ59" s="125" t="s">
        <v>270</v>
      </c>
      <c r="BK59" s="125" t="s">
        <v>271</v>
      </c>
      <c r="BL59" s="125" t="s">
        <v>60</v>
      </c>
      <c r="BM59" s="125">
        <v>86130</v>
      </c>
    </row>
    <row r="60" spans="1:65" s="91" customFormat="1" ht="34.5" customHeight="1">
      <c r="A60" s="112" t="str">
        <f>IF($B60="","",SUM($B$11:$B60))</f>
        <v/>
      </c>
      <c r="B60" s="112" t="str">
        <f>IF($E$6="","",IF($E$6=$BA60,1,""))</f>
        <v/>
      </c>
      <c r="C60" s="112" t="str">
        <f>IF($B60="","",SUM($B$11:$B60))</f>
        <v/>
      </c>
      <c r="D60" s="112" t="str">
        <f>IF($E60="","",SUM($E$11:$E60))</f>
        <v/>
      </c>
      <c r="E60" s="90" t="str">
        <f>IF($E$6="","",IF($E$6=$AM60,1,""))</f>
        <v/>
      </c>
      <c r="F60" s="90" t="str">
        <f>IF($E60="","",SUM($E$11:$E60))</f>
        <v/>
      </c>
      <c r="G60" s="90"/>
      <c r="H60" s="113">
        <v>42</v>
      </c>
      <c r="I60" s="114" t="s">
        <v>30</v>
      </c>
      <c r="J60" s="115" t="s">
        <v>486</v>
      </c>
      <c r="K60" s="113" t="s">
        <v>487</v>
      </c>
      <c r="L60" s="113"/>
      <c r="M60" s="113" t="s">
        <v>310</v>
      </c>
      <c r="N60" s="113" t="s">
        <v>295</v>
      </c>
      <c r="O60" s="113" t="s">
        <v>275</v>
      </c>
      <c r="P60" s="113" t="s">
        <v>324</v>
      </c>
      <c r="Q60" s="113">
        <v>1713</v>
      </c>
      <c r="R60" s="116">
        <v>1713</v>
      </c>
      <c r="S60" s="116"/>
      <c r="T60" s="113"/>
      <c r="U60" s="113"/>
      <c r="V60" s="113"/>
      <c r="W60" s="114"/>
      <c r="X60" s="115"/>
      <c r="Y60" s="115"/>
      <c r="Z60" s="115"/>
      <c r="AA60" s="117"/>
      <c r="AB60" s="118"/>
      <c r="AC60" s="118"/>
      <c r="AD60" s="118"/>
      <c r="AE60" s="118"/>
      <c r="AF60" s="114"/>
      <c r="AG60" s="118"/>
      <c r="AK60" s="92"/>
      <c r="AL60" s="121"/>
      <c r="AM60" s="122" t="str">
        <f t="shared" si="5"/>
        <v>นายกุณฑล  ทองมี</v>
      </c>
      <c r="AN60" s="123" t="s">
        <v>195</v>
      </c>
      <c r="AO60" s="123" t="s">
        <v>488</v>
      </c>
      <c r="AP60" s="123" t="s">
        <v>396</v>
      </c>
      <c r="AQ60" s="161" t="s">
        <v>489</v>
      </c>
      <c r="AR60" s="128" t="s">
        <v>490</v>
      </c>
      <c r="AS60" s="123">
        <v>8</v>
      </c>
      <c r="AT60" s="123"/>
      <c r="AU60" s="123"/>
      <c r="AV60" s="125" t="s">
        <v>270</v>
      </c>
      <c r="AW60" s="125" t="s">
        <v>271</v>
      </c>
      <c r="AX60" s="125" t="s">
        <v>60</v>
      </c>
      <c r="AY60" s="125">
        <v>86130</v>
      </c>
      <c r="AZ60" s="121" t="str">
        <f t="shared" si="1"/>
        <v/>
      </c>
      <c r="BA60" s="126" t="str">
        <f t="shared" si="2"/>
        <v/>
      </c>
      <c r="BB60" s="95"/>
      <c r="BC60" s="95"/>
      <c r="BD60" s="95"/>
      <c r="BE60" s="95"/>
      <c r="BF60" s="95"/>
    </row>
    <row r="61" spans="1:65" s="91" customFormat="1" ht="34.5" customHeight="1">
      <c r="A61" s="112" t="str">
        <f>IF($B61="","",SUM($B$11:$B61))</f>
        <v/>
      </c>
      <c r="B61" s="112" t="str">
        <f>IF($E$6="","",IF($E$6=$BA61,1,""))</f>
        <v/>
      </c>
      <c r="C61" s="112" t="str">
        <f>IF($B61="","",SUM($B$11:$B61))</f>
        <v/>
      </c>
      <c r="D61" s="112" t="str">
        <f>IF($E61="","",SUM($E$11:$E61))</f>
        <v/>
      </c>
      <c r="E61" s="90" t="str">
        <f>IF($E$6="","",IF($E$6=$AM61,1,""))</f>
        <v/>
      </c>
      <c r="F61" s="90" t="str">
        <f>IF($E61="","",SUM($E$11:$E61))</f>
        <v/>
      </c>
      <c r="G61" s="90"/>
      <c r="H61" s="113">
        <v>43</v>
      </c>
      <c r="I61" s="114" t="s">
        <v>30</v>
      </c>
      <c r="J61" s="115" t="s">
        <v>491</v>
      </c>
      <c r="K61" s="113" t="s">
        <v>492</v>
      </c>
      <c r="L61" s="113"/>
      <c r="M61" s="113" t="s">
        <v>274</v>
      </c>
      <c r="N61" s="113" t="s">
        <v>296</v>
      </c>
      <c r="O61" s="113" t="s">
        <v>296</v>
      </c>
      <c r="P61" s="113" t="s">
        <v>394</v>
      </c>
      <c r="Q61" s="113">
        <v>1026</v>
      </c>
      <c r="R61" s="116">
        <v>1001</v>
      </c>
      <c r="S61" s="116">
        <v>25</v>
      </c>
      <c r="T61" s="113"/>
      <c r="U61" s="113"/>
      <c r="V61" s="113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K61" s="92"/>
      <c r="AL61" s="121"/>
      <c r="AM61" s="122" t="str">
        <f t="shared" si="5"/>
        <v>นางผ่องพรรณ  แช่มเชียง</v>
      </c>
      <c r="AN61" s="123" t="s">
        <v>283</v>
      </c>
      <c r="AO61" s="123" t="s">
        <v>493</v>
      </c>
      <c r="AP61" s="123" t="s">
        <v>494</v>
      </c>
      <c r="AQ61" s="161"/>
      <c r="AR61" s="124">
        <v>22</v>
      </c>
      <c r="AS61" s="123">
        <v>10</v>
      </c>
      <c r="AT61" s="123"/>
      <c r="AU61" s="123"/>
      <c r="AV61" s="125" t="s">
        <v>270</v>
      </c>
      <c r="AW61" s="125" t="s">
        <v>271</v>
      </c>
      <c r="AX61" s="125" t="s">
        <v>60</v>
      </c>
      <c r="AY61" s="125">
        <v>86130</v>
      </c>
      <c r="AZ61" s="121" t="str">
        <f t="shared" si="1"/>
        <v/>
      </c>
      <c r="BA61" s="126" t="str">
        <f t="shared" si="2"/>
        <v/>
      </c>
      <c r="BB61" s="95"/>
      <c r="BC61" s="95"/>
      <c r="BD61" s="95"/>
      <c r="BE61" s="95"/>
      <c r="BF61" s="95"/>
    </row>
    <row r="62" spans="1:65" s="91" customFormat="1" ht="34.5" customHeight="1">
      <c r="A62" s="112"/>
      <c r="B62" s="112"/>
      <c r="C62" s="112"/>
      <c r="D62" s="112"/>
      <c r="E62" s="90"/>
      <c r="F62" s="90"/>
      <c r="G62" s="90"/>
      <c r="H62" s="113"/>
      <c r="I62" s="114"/>
      <c r="J62" s="115"/>
      <c r="K62" s="113"/>
      <c r="L62" s="113"/>
      <c r="M62" s="113"/>
      <c r="N62" s="113"/>
      <c r="O62" s="113"/>
      <c r="P62" s="113"/>
      <c r="Q62" s="113"/>
      <c r="R62" s="116"/>
      <c r="S62" s="116"/>
      <c r="T62" s="113"/>
      <c r="U62" s="113"/>
      <c r="V62" s="113"/>
      <c r="W62" s="114">
        <v>1</v>
      </c>
      <c r="X62" s="115">
        <v>22</v>
      </c>
      <c r="Y62" s="115" t="s">
        <v>282</v>
      </c>
      <c r="Z62" s="115" t="s">
        <v>179</v>
      </c>
      <c r="AA62" s="117">
        <v>100</v>
      </c>
      <c r="AB62" s="118"/>
      <c r="AC62" s="118">
        <v>100</v>
      </c>
      <c r="AD62" s="118"/>
      <c r="AE62" s="118"/>
      <c r="AF62" s="114"/>
      <c r="AG62" s="118"/>
      <c r="AK62" s="92"/>
      <c r="AL62" s="121"/>
      <c r="AM62" s="122" t="str">
        <f t="shared" si="5"/>
        <v>นางผ่องพรรณ  แช่มเชียง</v>
      </c>
      <c r="AN62" s="123" t="s">
        <v>283</v>
      </c>
      <c r="AO62" s="123" t="s">
        <v>493</v>
      </c>
      <c r="AP62" s="123" t="s">
        <v>494</v>
      </c>
      <c r="AQ62" s="161"/>
      <c r="AR62" s="124">
        <v>22</v>
      </c>
      <c r="AS62" s="123">
        <v>10</v>
      </c>
      <c r="AT62" s="123"/>
      <c r="AU62" s="123"/>
      <c r="AV62" s="125" t="s">
        <v>270</v>
      </c>
      <c r="AW62" s="125" t="s">
        <v>271</v>
      </c>
      <c r="AX62" s="125" t="s">
        <v>60</v>
      </c>
      <c r="AY62" s="125">
        <v>86130</v>
      </c>
      <c r="AZ62" s="121">
        <f t="shared" si="1"/>
        <v>1</v>
      </c>
      <c r="BA62" s="126" t="str">
        <f t="shared" si="2"/>
        <v>นางผ่องพรรณ  แช่มเชียง</v>
      </c>
      <c r="BB62" s="123" t="s">
        <v>283</v>
      </c>
      <c r="BC62" s="123" t="s">
        <v>493</v>
      </c>
      <c r="BD62" s="123" t="s">
        <v>494</v>
      </c>
      <c r="BE62" s="123"/>
      <c r="BF62" s="124">
        <v>22</v>
      </c>
      <c r="BG62" s="123">
        <v>10</v>
      </c>
      <c r="BH62" s="123"/>
      <c r="BI62" s="123"/>
      <c r="BJ62" s="125" t="s">
        <v>270</v>
      </c>
      <c r="BK62" s="125" t="s">
        <v>271</v>
      </c>
      <c r="BL62" s="125" t="s">
        <v>60</v>
      </c>
      <c r="BM62" s="125">
        <v>86130</v>
      </c>
    </row>
    <row r="63" spans="1:65" s="91" customFormat="1" ht="34.5" customHeight="1">
      <c r="A63" s="112" t="str">
        <f>IF($B63="","",SUM($B$11:$B63))</f>
        <v/>
      </c>
      <c r="B63" s="112" t="str">
        <f>IF($E$6="","",IF($E$6=$BA63,1,""))</f>
        <v/>
      </c>
      <c r="C63" s="112" t="str">
        <f>IF($B63="","",SUM($B$11:$B63))</f>
        <v/>
      </c>
      <c r="D63" s="112" t="str">
        <f>IF($E63="","",SUM($E$11:$E63))</f>
        <v/>
      </c>
      <c r="E63" s="90" t="str">
        <f>IF($E$6="","",IF($E$6=$AM63,1,""))</f>
        <v/>
      </c>
      <c r="F63" s="90" t="str">
        <f>IF($E63="","",SUM($E$11:$E63))</f>
        <v/>
      </c>
      <c r="G63" s="90"/>
      <c r="H63" s="113">
        <v>44</v>
      </c>
      <c r="I63" s="114" t="s">
        <v>30</v>
      </c>
      <c r="J63" s="115" t="s">
        <v>495</v>
      </c>
      <c r="K63" s="113" t="s">
        <v>496</v>
      </c>
      <c r="L63" s="113"/>
      <c r="M63" s="113" t="s">
        <v>274</v>
      </c>
      <c r="N63" s="113" t="s">
        <v>497</v>
      </c>
      <c r="O63" s="113" t="s">
        <v>296</v>
      </c>
      <c r="P63" s="113" t="s">
        <v>303</v>
      </c>
      <c r="Q63" s="113">
        <v>8208</v>
      </c>
      <c r="R63" s="116">
        <v>8160.75</v>
      </c>
      <c r="S63" s="116">
        <v>47.25</v>
      </c>
      <c r="T63" s="113"/>
      <c r="U63" s="113"/>
      <c r="V63" s="113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18"/>
      <c r="AK63" s="92"/>
      <c r="AL63" s="121"/>
      <c r="AM63" s="122" t="str">
        <f t="shared" si="5"/>
        <v>นายทวีป  พรหมชัย</v>
      </c>
      <c r="AN63" s="123" t="s">
        <v>195</v>
      </c>
      <c r="AO63" s="123" t="s">
        <v>526</v>
      </c>
      <c r="AP63" s="123" t="s">
        <v>2302</v>
      </c>
      <c r="AQ63" s="161"/>
      <c r="AR63" s="124" t="s">
        <v>1106</v>
      </c>
      <c r="AS63" s="123">
        <v>10</v>
      </c>
      <c r="AT63" s="123"/>
      <c r="AU63" s="123"/>
      <c r="AV63" s="125" t="s">
        <v>270</v>
      </c>
      <c r="AW63" s="125" t="s">
        <v>271</v>
      </c>
      <c r="AX63" s="125" t="s">
        <v>60</v>
      </c>
      <c r="AY63" s="125">
        <v>86130</v>
      </c>
      <c r="AZ63" s="121" t="str">
        <f t="shared" si="1"/>
        <v/>
      </c>
      <c r="BA63" s="126" t="str">
        <f t="shared" si="2"/>
        <v/>
      </c>
      <c r="BB63" s="95"/>
      <c r="BC63" s="95"/>
      <c r="BD63" s="95"/>
      <c r="BE63" s="95"/>
      <c r="BF63" s="95"/>
    </row>
    <row r="64" spans="1:65" s="91" customFormat="1" ht="34.5" customHeight="1">
      <c r="A64" s="112"/>
      <c r="B64" s="112"/>
      <c r="C64" s="112"/>
      <c r="D64" s="112"/>
      <c r="E64" s="90"/>
      <c r="F64" s="90"/>
      <c r="G64" s="90"/>
      <c r="H64" s="113"/>
      <c r="I64" s="114"/>
      <c r="J64" s="115"/>
      <c r="K64" s="113"/>
      <c r="L64" s="113"/>
      <c r="M64" s="113"/>
      <c r="N64" s="113"/>
      <c r="O64" s="113"/>
      <c r="P64" s="113"/>
      <c r="Q64" s="113"/>
      <c r="R64" s="116"/>
      <c r="S64" s="116"/>
      <c r="T64" s="113"/>
      <c r="U64" s="113"/>
      <c r="V64" s="113"/>
      <c r="W64" s="114">
        <v>1</v>
      </c>
      <c r="X64" s="115">
        <v>41</v>
      </c>
      <c r="Y64" s="115" t="s">
        <v>282</v>
      </c>
      <c r="Z64" s="115" t="s">
        <v>179</v>
      </c>
      <c r="AA64" s="117">
        <v>165</v>
      </c>
      <c r="AB64" s="118"/>
      <c r="AC64" s="118">
        <v>165</v>
      </c>
      <c r="AD64" s="118"/>
      <c r="AE64" s="118"/>
      <c r="AF64" s="114">
        <v>42</v>
      </c>
      <c r="AG64" s="118"/>
      <c r="AK64" s="92"/>
      <c r="AL64" s="121"/>
      <c r="AM64" s="122" t="str">
        <f t="shared" si="5"/>
        <v>นายทวีป  พรหมชัย</v>
      </c>
      <c r="AN64" s="123" t="s">
        <v>195</v>
      </c>
      <c r="AO64" s="123" t="s">
        <v>526</v>
      </c>
      <c r="AP64" s="123" t="s">
        <v>2302</v>
      </c>
      <c r="AQ64" s="161"/>
      <c r="AR64" s="124" t="s">
        <v>1106</v>
      </c>
      <c r="AS64" s="123">
        <v>10</v>
      </c>
      <c r="AT64" s="123"/>
      <c r="AU64" s="123"/>
      <c r="AV64" s="125" t="s">
        <v>270</v>
      </c>
      <c r="AW64" s="125" t="s">
        <v>271</v>
      </c>
      <c r="AX64" s="125" t="s">
        <v>60</v>
      </c>
      <c r="AY64" s="125">
        <v>86130</v>
      </c>
      <c r="AZ64" s="121">
        <f t="shared" si="1"/>
        <v>1</v>
      </c>
      <c r="BA64" s="126" t="str">
        <f t="shared" si="2"/>
        <v>นางผ่องพรรณ  แช่มเชียง</v>
      </c>
      <c r="BB64" s="123" t="s">
        <v>283</v>
      </c>
      <c r="BC64" s="123" t="s">
        <v>493</v>
      </c>
      <c r="BD64" s="123" t="s">
        <v>494</v>
      </c>
      <c r="BE64" s="123"/>
      <c r="BF64" s="124">
        <v>22</v>
      </c>
      <c r="BG64" s="123">
        <v>10</v>
      </c>
      <c r="BH64" s="123"/>
      <c r="BI64" s="123"/>
      <c r="BJ64" s="125" t="s">
        <v>270</v>
      </c>
      <c r="BK64" s="125" t="s">
        <v>271</v>
      </c>
      <c r="BL64" s="125" t="s">
        <v>60</v>
      </c>
      <c r="BM64" s="125">
        <v>86130</v>
      </c>
    </row>
    <row r="65" spans="1:65" s="91" customFormat="1" ht="34.5" customHeight="1">
      <c r="A65" s="112"/>
      <c r="B65" s="112"/>
      <c r="C65" s="112"/>
      <c r="D65" s="112"/>
      <c r="E65" s="90"/>
      <c r="F65" s="90"/>
      <c r="G65" s="90"/>
      <c r="H65" s="113"/>
      <c r="I65" s="114"/>
      <c r="J65" s="115"/>
      <c r="K65" s="113"/>
      <c r="L65" s="113"/>
      <c r="M65" s="113"/>
      <c r="N65" s="113"/>
      <c r="O65" s="113"/>
      <c r="P65" s="113"/>
      <c r="Q65" s="113"/>
      <c r="R65" s="116"/>
      <c r="S65" s="116"/>
      <c r="T65" s="113"/>
      <c r="U65" s="113"/>
      <c r="V65" s="113"/>
      <c r="W65" s="114">
        <v>2</v>
      </c>
      <c r="X65" s="115"/>
      <c r="Y65" s="115" t="s">
        <v>132</v>
      </c>
      <c r="Z65" s="115" t="s">
        <v>181</v>
      </c>
      <c r="AA65" s="117">
        <v>24</v>
      </c>
      <c r="AB65" s="118"/>
      <c r="AC65" s="118">
        <v>24</v>
      </c>
      <c r="AD65" s="118"/>
      <c r="AE65" s="118"/>
      <c r="AF65" s="114">
        <v>42</v>
      </c>
      <c r="AG65" s="118"/>
      <c r="AK65" s="92"/>
      <c r="AL65" s="121"/>
      <c r="AM65" s="122" t="str">
        <f t="shared" si="5"/>
        <v>นายทวีป  พรหมชัย</v>
      </c>
      <c r="AN65" s="123" t="s">
        <v>195</v>
      </c>
      <c r="AO65" s="123" t="s">
        <v>526</v>
      </c>
      <c r="AP65" s="123" t="s">
        <v>2302</v>
      </c>
      <c r="AQ65" s="161"/>
      <c r="AR65" s="124" t="s">
        <v>1106</v>
      </c>
      <c r="AS65" s="123">
        <v>10</v>
      </c>
      <c r="AT65" s="123"/>
      <c r="AU65" s="123"/>
      <c r="AV65" s="125" t="s">
        <v>270</v>
      </c>
      <c r="AW65" s="125" t="s">
        <v>271</v>
      </c>
      <c r="AX65" s="125" t="s">
        <v>60</v>
      </c>
      <c r="AY65" s="125">
        <v>86130</v>
      </c>
      <c r="AZ65" s="121">
        <f t="shared" si="1"/>
        <v>2</v>
      </c>
      <c r="BA65" s="126" t="str">
        <f t="shared" si="2"/>
        <v>นางผ่องพรรณ  แช่มเชียง</v>
      </c>
      <c r="BB65" s="123" t="s">
        <v>283</v>
      </c>
      <c r="BC65" s="123" t="s">
        <v>493</v>
      </c>
      <c r="BD65" s="123" t="s">
        <v>494</v>
      </c>
      <c r="BE65" s="123"/>
      <c r="BF65" s="124">
        <v>22</v>
      </c>
      <c r="BG65" s="123">
        <v>10</v>
      </c>
      <c r="BH65" s="123"/>
      <c r="BI65" s="123"/>
      <c r="BJ65" s="125" t="s">
        <v>270</v>
      </c>
      <c r="BK65" s="125" t="s">
        <v>271</v>
      </c>
      <c r="BL65" s="125" t="s">
        <v>60</v>
      </c>
      <c r="BM65" s="125">
        <v>86130</v>
      </c>
    </row>
    <row r="66" spans="1:65" s="91" customFormat="1" ht="34.5" customHeight="1">
      <c r="A66" s="112"/>
      <c r="B66" s="112"/>
      <c r="C66" s="112"/>
      <c r="D66" s="112"/>
      <c r="E66" s="90"/>
      <c r="F66" s="90"/>
      <c r="G66" s="90"/>
      <c r="H66" s="113"/>
      <c r="I66" s="114"/>
      <c r="J66" s="115"/>
      <c r="K66" s="113"/>
      <c r="L66" s="113"/>
      <c r="M66" s="113"/>
      <c r="N66" s="113"/>
      <c r="O66" s="113"/>
      <c r="P66" s="113"/>
      <c r="Q66" s="113"/>
      <c r="R66" s="116"/>
      <c r="S66" s="116"/>
      <c r="T66" s="113"/>
      <c r="U66" s="113"/>
      <c r="V66" s="113"/>
      <c r="W66" s="114">
        <v>3</v>
      </c>
      <c r="X66" s="115"/>
      <c r="Y66" s="115" t="s">
        <v>169</v>
      </c>
      <c r="Z66" s="115"/>
      <c r="AA66" s="117">
        <v>630</v>
      </c>
      <c r="AB66" s="118">
        <v>630</v>
      </c>
      <c r="AC66" s="118"/>
      <c r="AD66" s="118"/>
      <c r="AE66" s="118"/>
      <c r="AF66" s="114">
        <v>42</v>
      </c>
      <c r="AG66" s="118" t="s">
        <v>498</v>
      </c>
      <c r="AK66" s="92"/>
      <c r="AL66" s="121"/>
      <c r="AM66" s="122" t="str">
        <f t="shared" si="5"/>
        <v>นายทวีป  พรหมชัย</v>
      </c>
      <c r="AN66" s="123" t="s">
        <v>195</v>
      </c>
      <c r="AO66" s="123" t="s">
        <v>526</v>
      </c>
      <c r="AP66" s="123" t="s">
        <v>2302</v>
      </c>
      <c r="AQ66" s="161"/>
      <c r="AR66" s="124" t="s">
        <v>1106</v>
      </c>
      <c r="AS66" s="123">
        <v>10</v>
      </c>
      <c r="AT66" s="123"/>
      <c r="AU66" s="123"/>
      <c r="AV66" s="125" t="s">
        <v>270</v>
      </c>
      <c r="AW66" s="125" t="s">
        <v>271</v>
      </c>
      <c r="AX66" s="125" t="s">
        <v>60</v>
      </c>
      <c r="AY66" s="125">
        <v>86130</v>
      </c>
      <c r="AZ66" s="121">
        <f t="shared" si="1"/>
        <v>3</v>
      </c>
      <c r="BA66" s="126" t="str">
        <f t="shared" si="2"/>
        <v>นางผ่องพรรณ  แช่มเชียง</v>
      </c>
      <c r="BB66" s="123" t="s">
        <v>283</v>
      </c>
      <c r="BC66" s="123" t="s">
        <v>493</v>
      </c>
      <c r="BD66" s="123" t="s">
        <v>494</v>
      </c>
      <c r="BE66" s="123"/>
      <c r="BF66" s="124">
        <v>22</v>
      </c>
      <c r="BG66" s="123">
        <v>10</v>
      </c>
      <c r="BH66" s="123"/>
      <c r="BI66" s="123"/>
      <c r="BJ66" s="125" t="s">
        <v>270</v>
      </c>
      <c r="BK66" s="125" t="s">
        <v>271</v>
      </c>
      <c r="BL66" s="125" t="s">
        <v>60</v>
      </c>
      <c r="BM66" s="125">
        <v>86130</v>
      </c>
    </row>
    <row r="67" spans="1:65" s="91" customFormat="1" ht="34.5" customHeight="1">
      <c r="A67" s="112" t="str">
        <f>IF($B67="","",SUM($B$11:$B67))</f>
        <v/>
      </c>
      <c r="B67" s="112" t="str">
        <f>IF($E$6="","",IF($E$6=$BA67,1,""))</f>
        <v/>
      </c>
      <c r="C67" s="112" t="str">
        <f>IF($B67="","",SUM($B$11:$B67))</f>
        <v/>
      </c>
      <c r="D67" s="112" t="str">
        <f>IF($E67="","",SUM($E$11:$E67))</f>
        <v/>
      </c>
      <c r="E67" s="90" t="str">
        <f>IF($E$6="","",IF($E$6=$AM67,1,""))</f>
        <v/>
      </c>
      <c r="F67" s="90" t="str">
        <f>IF($E67="","",SUM($E$11:$E67))</f>
        <v/>
      </c>
      <c r="G67" s="90"/>
      <c r="H67" s="113">
        <v>45</v>
      </c>
      <c r="I67" s="114" t="s">
        <v>30</v>
      </c>
      <c r="J67" s="115" t="s">
        <v>499</v>
      </c>
      <c r="K67" s="113" t="s">
        <v>500</v>
      </c>
      <c r="L67" s="113"/>
      <c r="M67" s="113" t="s">
        <v>294</v>
      </c>
      <c r="N67" s="113" t="s">
        <v>295</v>
      </c>
      <c r="O67" s="113" t="s">
        <v>275</v>
      </c>
      <c r="P67" s="113" t="s">
        <v>329</v>
      </c>
      <c r="Q67" s="113">
        <v>1733</v>
      </c>
      <c r="R67" s="116">
        <v>1708</v>
      </c>
      <c r="S67" s="116">
        <v>25</v>
      </c>
      <c r="T67" s="113"/>
      <c r="U67" s="113"/>
      <c r="V67" s="113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K67" s="92"/>
      <c r="AL67" s="121"/>
      <c r="AM67" s="122" t="str">
        <f t="shared" si="5"/>
        <v>นางจรรยา  บุญช่วย</v>
      </c>
      <c r="AN67" s="123" t="s">
        <v>283</v>
      </c>
      <c r="AO67" s="123" t="s">
        <v>419</v>
      </c>
      <c r="AP67" s="123" t="s">
        <v>420</v>
      </c>
      <c r="AQ67" s="161" t="s">
        <v>421</v>
      </c>
      <c r="AR67" s="128" t="s">
        <v>422</v>
      </c>
      <c r="AS67" s="123">
        <v>4</v>
      </c>
      <c r="AT67" s="123"/>
      <c r="AU67" s="123"/>
      <c r="AV67" s="125" t="s">
        <v>270</v>
      </c>
      <c r="AW67" s="125" t="s">
        <v>271</v>
      </c>
      <c r="AX67" s="125" t="s">
        <v>60</v>
      </c>
      <c r="AY67" s="125">
        <v>86130</v>
      </c>
      <c r="AZ67" s="121" t="str">
        <f t="shared" si="1"/>
        <v/>
      </c>
      <c r="BA67" s="126" t="str">
        <f t="shared" si="2"/>
        <v/>
      </c>
      <c r="BB67" s="95"/>
      <c r="BC67" s="95"/>
      <c r="BD67" s="95"/>
      <c r="BE67" s="95"/>
      <c r="BF67" s="95"/>
    </row>
    <row r="68" spans="1:65" s="91" customFormat="1" ht="34.5" customHeight="1">
      <c r="A68" s="112"/>
      <c r="B68" s="112"/>
      <c r="C68" s="112"/>
      <c r="D68" s="112"/>
      <c r="E68" s="90"/>
      <c r="F68" s="90"/>
      <c r="G68" s="90"/>
      <c r="H68" s="113"/>
      <c r="I68" s="114"/>
      <c r="J68" s="115"/>
      <c r="K68" s="113"/>
      <c r="L68" s="113"/>
      <c r="M68" s="113"/>
      <c r="N68" s="113"/>
      <c r="O68" s="113"/>
      <c r="P68" s="113"/>
      <c r="Q68" s="113"/>
      <c r="R68" s="116"/>
      <c r="S68" s="116"/>
      <c r="T68" s="113"/>
      <c r="U68" s="113"/>
      <c r="V68" s="113"/>
      <c r="W68" s="114">
        <v>1</v>
      </c>
      <c r="X68" s="115" t="s">
        <v>198</v>
      </c>
      <c r="Y68" s="115" t="s">
        <v>282</v>
      </c>
      <c r="Z68" s="115" t="s">
        <v>179</v>
      </c>
      <c r="AA68" s="117">
        <v>100</v>
      </c>
      <c r="AB68" s="118"/>
      <c r="AC68" s="118">
        <v>100</v>
      </c>
      <c r="AD68" s="118"/>
      <c r="AE68" s="118"/>
      <c r="AF68" s="114">
        <v>25</v>
      </c>
      <c r="AG68" s="118"/>
      <c r="AK68" s="92"/>
      <c r="AL68" s="121"/>
      <c r="AM68" s="122" t="str">
        <f t="shared" si="5"/>
        <v>นางจรรยา  บุญช่วย</v>
      </c>
      <c r="AN68" s="123" t="s">
        <v>283</v>
      </c>
      <c r="AO68" s="123" t="s">
        <v>419</v>
      </c>
      <c r="AP68" s="123" t="s">
        <v>420</v>
      </c>
      <c r="AQ68" s="161" t="s">
        <v>421</v>
      </c>
      <c r="AR68" s="128" t="s">
        <v>198</v>
      </c>
      <c r="AS68" s="123">
        <v>5</v>
      </c>
      <c r="AT68" s="123"/>
      <c r="AU68" s="123"/>
      <c r="AV68" s="125" t="s">
        <v>270</v>
      </c>
      <c r="AW68" s="125" t="s">
        <v>271</v>
      </c>
      <c r="AX68" s="125" t="s">
        <v>60</v>
      </c>
      <c r="AY68" s="125">
        <v>86130</v>
      </c>
      <c r="AZ68" s="121">
        <f t="shared" si="1"/>
        <v>1</v>
      </c>
      <c r="BA68" s="126" t="str">
        <f t="shared" si="2"/>
        <v>นางจรรยา  บุญช่วย</v>
      </c>
      <c r="BB68" s="123" t="s">
        <v>283</v>
      </c>
      <c r="BC68" s="123" t="s">
        <v>419</v>
      </c>
      <c r="BD68" s="123" t="s">
        <v>420</v>
      </c>
      <c r="BE68" s="123" t="s">
        <v>421</v>
      </c>
      <c r="BF68" s="128" t="s">
        <v>422</v>
      </c>
      <c r="BG68" s="123">
        <v>4</v>
      </c>
      <c r="BH68" s="123"/>
      <c r="BI68" s="123"/>
      <c r="BJ68" s="125" t="s">
        <v>270</v>
      </c>
      <c r="BK68" s="125" t="s">
        <v>271</v>
      </c>
      <c r="BL68" s="125" t="s">
        <v>60</v>
      </c>
      <c r="BM68" s="125">
        <v>86130</v>
      </c>
    </row>
    <row r="69" spans="1:65" s="91" customFormat="1" ht="34.5" customHeight="1">
      <c r="A69" s="112" t="str">
        <f>IF($B69="","",SUM($B$11:$B69))</f>
        <v/>
      </c>
      <c r="B69" s="112" t="str">
        <f>IF($E$6="","",IF($E$6=$BA69,1,""))</f>
        <v/>
      </c>
      <c r="C69" s="112" t="str">
        <f>IF($B69="","",SUM($B$11:$B69))</f>
        <v/>
      </c>
      <c r="D69" s="112" t="str">
        <f>IF($E69="","",SUM($E$11:$E69))</f>
        <v/>
      </c>
      <c r="E69" s="90" t="str">
        <f>IF($E$6="","",IF($E$6=$AM69,1,""))</f>
        <v/>
      </c>
      <c r="F69" s="90" t="str">
        <f>IF($E69="","",SUM($E$11:$E69))</f>
        <v/>
      </c>
      <c r="G69" s="90"/>
      <c r="H69" s="113">
        <v>46</v>
      </c>
      <c r="I69" s="114" t="s">
        <v>30</v>
      </c>
      <c r="J69" s="115" t="s">
        <v>501</v>
      </c>
      <c r="K69" s="113" t="s">
        <v>502</v>
      </c>
      <c r="L69" s="113"/>
      <c r="M69" s="113" t="s">
        <v>321</v>
      </c>
      <c r="N69" s="113" t="s">
        <v>323</v>
      </c>
      <c r="O69" s="113" t="s">
        <v>323</v>
      </c>
      <c r="P69" s="113" t="s">
        <v>400</v>
      </c>
      <c r="Q69" s="113">
        <v>1573</v>
      </c>
      <c r="R69" s="116">
        <v>1573</v>
      </c>
      <c r="S69" s="116"/>
      <c r="T69" s="113"/>
      <c r="U69" s="113"/>
      <c r="V69" s="113"/>
      <c r="W69" s="114"/>
      <c r="X69" s="115"/>
      <c r="Y69" s="115"/>
      <c r="Z69" s="115"/>
      <c r="AA69" s="117"/>
      <c r="AB69" s="118"/>
      <c r="AC69" s="118"/>
      <c r="AD69" s="118"/>
      <c r="AE69" s="118"/>
      <c r="AF69" s="114"/>
      <c r="AG69" s="118"/>
      <c r="AK69" s="92"/>
      <c r="AL69" s="121"/>
      <c r="AM69" s="122" t="str">
        <f t="shared" si="5"/>
        <v>นางสาวจำเริญ  อักษรกวน</v>
      </c>
      <c r="AN69" s="123" t="s">
        <v>325</v>
      </c>
      <c r="AO69" s="123" t="s">
        <v>503</v>
      </c>
      <c r="AP69" s="123" t="s">
        <v>504</v>
      </c>
      <c r="AQ69" s="161" t="s">
        <v>505</v>
      </c>
      <c r="AR69" s="128" t="s">
        <v>506</v>
      </c>
      <c r="AS69" s="123">
        <v>3</v>
      </c>
      <c r="AT69" s="123"/>
      <c r="AU69" s="123"/>
      <c r="AV69" s="125" t="s">
        <v>270</v>
      </c>
      <c r="AW69" s="125" t="s">
        <v>271</v>
      </c>
      <c r="AX69" s="125" t="s">
        <v>60</v>
      </c>
      <c r="AY69" s="125">
        <v>86130</v>
      </c>
      <c r="AZ69" s="121" t="str">
        <f t="shared" si="1"/>
        <v/>
      </c>
      <c r="BA69" s="126" t="str">
        <f t="shared" si="2"/>
        <v/>
      </c>
      <c r="BB69" s="95"/>
      <c r="BC69" s="95"/>
      <c r="BD69" s="95"/>
      <c r="BE69" s="95"/>
      <c r="BF69" s="95"/>
    </row>
    <row r="70" spans="1:65" s="91" customFormat="1" ht="34.5" customHeight="1">
      <c r="A70" s="112" t="str">
        <f>IF($B70="","",SUM($B$11:$B70))</f>
        <v/>
      </c>
      <c r="B70" s="112" t="str">
        <f>IF($E$6="","",IF($E$6=$BA70,1,""))</f>
        <v/>
      </c>
      <c r="C70" s="112" t="str">
        <f>IF($B70="","",SUM($B$11:$B70))</f>
        <v/>
      </c>
      <c r="D70" s="112" t="str">
        <f>IF($E70="","",SUM($E$11:$E70))</f>
        <v/>
      </c>
      <c r="E70" s="90" t="str">
        <f>IF($E$6="","",IF($E$6=$AM70,1,""))</f>
        <v/>
      </c>
      <c r="F70" s="90" t="str">
        <f>IF($E70="","",SUM($E$11:$E70))</f>
        <v/>
      </c>
      <c r="G70" s="90"/>
      <c r="H70" s="113">
        <v>47</v>
      </c>
      <c r="I70" s="114" t="s">
        <v>30</v>
      </c>
      <c r="J70" s="115" t="s">
        <v>507</v>
      </c>
      <c r="K70" s="113" t="s">
        <v>508</v>
      </c>
      <c r="L70" s="113"/>
      <c r="M70" s="113" t="s">
        <v>310</v>
      </c>
      <c r="N70" s="113" t="s">
        <v>295</v>
      </c>
      <c r="O70" s="113" t="s">
        <v>296</v>
      </c>
      <c r="P70" s="113" t="s">
        <v>440</v>
      </c>
      <c r="Q70" s="113">
        <v>1830</v>
      </c>
      <c r="R70" s="116">
        <v>1805</v>
      </c>
      <c r="S70" s="116">
        <v>25</v>
      </c>
      <c r="T70" s="113"/>
      <c r="U70" s="113"/>
      <c r="V70" s="113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K70" s="92"/>
      <c r="AL70" s="121"/>
      <c r="AM70" s="122" t="str">
        <f t="shared" si="5"/>
        <v>นายพนา  พรมมิตร</v>
      </c>
      <c r="AN70" s="123" t="s">
        <v>195</v>
      </c>
      <c r="AO70" s="123" t="s">
        <v>509</v>
      </c>
      <c r="AP70" s="123" t="s">
        <v>510</v>
      </c>
      <c r="AQ70" s="161" t="s">
        <v>511</v>
      </c>
      <c r="AR70" s="128" t="s">
        <v>205</v>
      </c>
      <c r="AS70" s="123">
        <v>7</v>
      </c>
      <c r="AT70" s="123"/>
      <c r="AU70" s="123"/>
      <c r="AV70" s="125" t="s">
        <v>270</v>
      </c>
      <c r="AW70" s="125" t="s">
        <v>271</v>
      </c>
      <c r="AX70" s="125" t="s">
        <v>60</v>
      </c>
      <c r="AY70" s="125">
        <v>86130</v>
      </c>
      <c r="AZ70" s="121" t="str">
        <f t="shared" si="1"/>
        <v/>
      </c>
      <c r="BA70" s="126" t="str">
        <f t="shared" si="2"/>
        <v/>
      </c>
      <c r="BB70" s="95"/>
      <c r="BC70" s="95"/>
      <c r="BD70" s="95"/>
      <c r="BE70" s="95"/>
      <c r="BF70" s="95"/>
    </row>
    <row r="71" spans="1:65" s="91" customFormat="1" ht="34.5" customHeight="1">
      <c r="A71" s="112"/>
      <c r="B71" s="112"/>
      <c r="C71" s="112"/>
      <c r="D71" s="112"/>
      <c r="E71" s="90"/>
      <c r="F71" s="90"/>
      <c r="G71" s="90"/>
      <c r="H71" s="113"/>
      <c r="I71" s="114"/>
      <c r="J71" s="115"/>
      <c r="K71" s="113"/>
      <c r="L71" s="113"/>
      <c r="M71" s="113"/>
      <c r="N71" s="113"/>
      <c r="O71" s="113"/>
      <c r="P71" s="113"/>
      <c r="Q71" s="113"/>
      <c r="R71" s="116"/>
      <c r="S71" s="116"/>
      <c r="T71" s="113"/>
      <c r="U71" s="113"/>
      <c r="V71" s="113"/>
      <c r="W71" s="114">
        <v>1</v>
      </c>
      <c r="X71" s="115" t="s">
        <v>205</v>
      </c>
      <c r="Y71" s="115" t="s">
        <v>282</v>
      </c>
      <c r="Z71" s="115" t="s">
        <v>179</v>
      </c>
      <c r="AA71" s="117">
        <v>100</v>
      </c>
      <c r="AB71" s="118"/>
      <c r="AC71" s="118">
        <v>100</v>
      </c>
      <c r="AD71" s="118"/>
      <c r="AE71" s="118"/>
      <c r="AF71" s="114">
        <v>30</v>
      </c>
      <c r="AG71" s="118"/>
      <c r="AK71" s="92"/>
      <c r="AL71" s="121"/>
      <c r="AM71" s="122" t="str">
        <f t="shared" si="5"/>
        <v>นายพนา  พรมมิตร</v>
      </c>
      <c r="AN71" s="123" t="s">
        <v>195</v>
      </c>
      <c r="AO71" s="123" t="s">
        <v>509</v>
      </c>
      <c r="AP71" s="123" t="s">
        <v>510</v>
      </c>
      <c r="AQ71" s="161" t="s">
        <v>511</v>
      </c>
      <c r="AR71" s="128" t="s">
        <v>205</v>
      </c>
      <c r="AS71" s="123">
        <v>8</v>
      </c>
      <c r="AT71" s="123"/>
      <c r="AU71" s="123"/>
      <c r="AV71" s="125" t="s">
        <v>270</v>
      </c>
      <c r="AW71" s="125" t="s">
        <v>271</v>
      </c>
      <c r="AX71" s="125" t="s">
        <v>60</v>
      </c>
      <c r="AY71" s="125">
        <v>86130</v>
      </c>
      <c r="AZ71" s="121">
        <f t="shared" si="1"/>
        <v>1</v>
      </c>
      <c r="BA71" s="126" t="str">
        <f t="shared" si="2"/>
        <v>นายพนา  พรมมิตร</v>
      </c>
      <c r="BB71" s="123" t="s">
        <v>195</v>
      </c>
      <c r="BC71" s="123" t="s">
        <v>509</v>
      </c>
      <c r="BD71" s="123" t="s">
        <v>510</v>
      </c>
      <c r="BE71" s="123" t="s">
        <v>511</v>
      </c>
      <c r="BF71" s="128" t="s">
        <v>205</v>
      </c>
      <c r="BG71" s="123">
        <v>7</v>
      </c>
      <c r="BH71" s="123"/>
      <c r="BI71" s="123"/>
      <c r="BJ71" s="125" t="s">
        <v>270</v>
      </c>
      <c r="BK71" s="125" t="s">
        <v>271</v>
      </c>
      <c r="BL71" s="125" t="s">
        <v>60</v>
      </c>
      <c r="BM71" s="125">
        <v>86130</v>
      </c>
    </row>
    <row r="72" spans="1:65" s="91" customFormat="1" ht="34.5" customHeight="1">
      <c r="A72" s="112" t="str">
        <f>IF($B72="","",SUM($B$11:$B72))</f>
        <v/>
      </c>
      <c r="B72" s="112" t="str">
        <f t="shared" ref="B72:B80" si="8">IF($E$6="","",IF($E$6=$BA72,1,""))</f>
        <v/>
      </c>
      <c r="C72" s="112" t="str">
        <f>IF($B72="","",SUM($B$11:$B72))</f>
        <v/>
      </c>
      <c r="D72" s="112" t="str">
        <f>IF($E72="","",SUM($E$11:$E72))</f>
        <v/>
      </c>
      <c r="E72" s="90" t="str">
        <f t="shared" ref="E72:E80" si="9">IF($E$6="","",IF($E$6=$AM72,1,""))</f>
        <v/>
      </c>
      <c r="F72" s="90" t="str">
        <f>IF($E72="","",SUM($E$11:$E72))</f>
        <v/>
      </c>
      <c r="G72" s="90"/>
      <c r="H72" s="113">
        <v>48</v>
      </c>
      <c r="I72" s="114" t="s">
        <v>30</v>
      </c>
      <c r="J72" s="115" t="s">
        <v>512</v>
      </c>
      <c r="K72" s="113" t="s">
        <v>513</v>
      </c>
      <c r="L72" s="113"/>
      <c r="M72" s="113" t="s">
        <v>425</v>
      </c>
      <c r="N72" s="113" t="s">
        <v>276</v>
      </c>
      <c r="O72" s="113" t="s">
        <v>323</v>
      </c>
      <c r="P72" s="113" t="s">
        <v>357</v>
      </c>
      <c r="Q72" s="113">
        <v>340</v>
      </c>
      <c r="R72" s="116">
        <v>340</v>
      </c>
      <c r="S72" s="116"/>
      <c r="T72" s="113"/>
      <c r="U72" s="113"/>
      <c r="V72" s="113"/>
      <c r="W72" s="114"/>
      <c r="X72" s="115"/>
      <c r="Y72" s="115"/>
      <c r="Z72" s="115"/>
      <c r="AA72" s="117"/>
      <c r="AB72" s="118"/>
      <c r="AC72" s="118"/>
      <c r="AD72" s="118"/>
      <c r="AE72" s="118"/>
      <c r="AF72" s="114"/>
      <c r="AG72" s="118"/>
      <c r="AK72" s="92"/>
      <c r="AL72" s="121"/>
      <c r="AM72" s="122" t="str">
        <f t="shared" si="5"/>
        <v>นางกฤษณา  คงมี</v>
      </c>
      <c r="AN72" s="123" t="s">
        <v>283</v>
      </c>
      <c r="AO72" s="123" t="s">
        <v>514</v>
      </c>
      <c r="AP72" s="123" t="s">
        <v>515</v>
      </c>
      <c r="AQ72" s="161" t="s">
        <v>516</v>
      </c>
      <c r="AR72" s="128" t="s">
        <v>517</v>
      </c>
      <c r="AS72" s="123">
        <v>6</v>
      </c>
      <c r="AT72" s="123"/>
      <c r="AU72" s="123"/>
      <c r="AV72" s="125" t="s">
        <v>270</v>
      </c>
      <c r="AW72" s="125" t="s">
        <v>271</v>
      </c>
      <c r="AX72" s="125" t="s">
        <v>60</v>
      </c>
      <c r="AY72" s="125">
        <v>86130</v>
      </c>
      <c r="AZ72" s="121" t="str">
        <f t="shared" si="1"/>
        <v/>
      </c>
      <c r="BA72" s="126" t="str">
        <f t="shared" si="2"/>
        <v/>
      </c>
      <c r="BB72" s="95"/>
      <c r="BC72" s="95"/>
      <c r="BD72" s="95"/>
      <c r="BE72" s="95"/>
      <c r="BF72" s="95"/>
    </row>
    <row r="73" spans="1:65" s="91" customFormat="1" ht="34.5" customHeight="1">
      <c r="A73" s="112" t="str">
        <f>IF($B73="","",SUM($B$11:$B73))</f>
        <v/>
      </c>
      <c r="B73" s="112" t="str">
        <f t="shared" si="8"/>
        <v/>
      </c>
      <c r="C73" s="112" t="str">
        <f>IF($B73="","",SUM($B$11:$B73))</f>
        <v/>
      </c>
      <c r="D73" s="112" t="str">
        <f>IF($E73="","",SUM($E$11:$E73))</f>
        <v/>
      </c>
      <c r="E73" s="90" t="str">
        <f t="shared" si="9"/>
        <v/>
      </c>
      <c r="F73" s="90" t="str">
        <f>IF($E73="","",SUM($E$11:$E73))</f>
        <v/>
      </c>
      <c r="G73" s="90"/>
      <c r="H73" s="113">
        <v>49</v>
      </c>
      <c r="I73" s="114" t="s">
        <v>30</v>
      </c>
      <c r="J73" s="115" t="s">
        <v>518</v>
      </c>
      <c r="K73" s="113" t="s">
        <v>519</v>
      </c>
      <c r="L73" s="113"/>
      <c r="M73" s="113" t="s">
        <v>425</v>
      </c>
      <c r="N73" s="113" t="s">
        <v>473</v>
      </c>
      <c r="O73" s="113" t="s">
        <v>276</v>
      </c>
      <c r="P73" s="113" t="s">
        <v>357</v>
      </c>
      <c r="Q73" s="113">
        <v>2440</v>
      </c>
      <c r="R73" s="116">
        <v>2440</v>
      </c>
      <c r="S73" s="116"/>
      <c r="T73" s="113"/>
      <c r="U73" s="113"/>
      <c r="V73" s="113"/>
      <c r="W73" s="114"/>
      <c r="X73" s="115"/>
      <c r="Y73" s="115"/>
      <c r="Z73" s="115"/>
      <c r="AA73" s="117"/>
      <c r="AB73" s="118"/>
      <c r="AC73" s="118"/>
      <c r="AD73" s="118"/>
      <c r="AE73" s="118"/>
      <c r="AF73" s="114"/>
      <c r="AG73" s="118"/>
      <c r="AK73" s="92"/>
      <c r="AL73" s="121"/>
      <c r="AM73" s="122" t="str">
        <f t="shared" si="5"/>
        <v>นางอุบล  ฐินะกุล</v>
      </c>
      <c r="AN73" s="123" t="s">
        <v>283</v>
      </c>
      <c r="AO73" s="123" t="s">
        <v>520</v>
      </c>
      <c r="AP73" s="123" t="s">
        <v>521</v>
      </c>
      <c r="AQ73" s="161" t="s">
        <v>522</v>
      </c>
      <c r="AR73" s="128" t="s">
        <v>523</v>
      </c>
      <c r="AS73" s="123">
        <v>6</v>
      </c>
      <c r="AT73" s="123"/>
      <c r="AU73" s="123"/>
      <c r="AV73" s="125" t="s">
        <v>270</v>
      </c>
      <c r="AW73" s="125" t="s">
        <v>271</v>
      </c>
      <c r="AX73" s="125" t="s">
        <v>60</v>
      </c>
      <c r="AY73" s="125">
        <v>86130</v>
      </c>
      <c r="AZ73" s="121" t="str">
        <f t="shared" si="1"/>
        <v/>
      </c>
      <c r="BA73" s="126" t="str">
        <f t="shared" si="2"/>
        <v/>
      </c>
      <c r="BB73" s="95"/>
      <c r="BC73" s="95"/>
      <c r="BD73" s="95"/>
      <c r="BE73" s="95"/>
      <c r="BF73" s="95"/>
    </row>
    <row r="74" spans="1:65" s="91" customFormat="1" ht="34.5" customHeight="1">
      <c r="A74" s="112" t="str">
        <f>IF($B74="","",SUM($B$11:$B74))</f>
        <v/>
      </c>
      <c r="B74" s="112" t="str">
        <f t="shared" si="8"/>
        <v/>
      </c>
      <c r="C74" s="112" t="str">
        <f>IF($B74="","",SUM($B$11:$B74))</f>
        <v/>
      </c>
      <c r="D74" s="112" t="str">
        <f>IF($E74="","",SUM($E$11:$E74))</f>
        <v/>
      </c>
      <c r="E74" s="90" t="str">
        <f t="shared" si="9"/>
        <v/>
      </c>
      <c r="F74" s="90" t="str">
        <f>IF($E74="","",SUM($E$11:$E74))</f>
        <v/>
      </c>
      <c r="G74" s="90"/>
      <c r="H74" s="113">
        <v>50</v>
      </c>
      <c r="I74" s="114" t="s">
        <v>30</v>
      </c>
      <c r="J74" s="115" t="s">
        <v>524</v>
      </c>
      <c r="K74" s="113" t="s">
        <v>525</v>
      </c>
      <c r="L74" s="113"/>
      <c r="M74" s="113" t="s">
        <v>425</v>
      </c>
      <c r="N74" s="113" t="s">
        <v>473</v>
      </c>
      <c r="O74" s="113" t="s">
        <v>275</v>
      </c>
      <c r="P74" s="113" t="s">
        <v>435</v>
      </c>
      <c r="Q74" s="113">
        <v>2560</v>
      </c>
      <c r="R74" s="116">
        <v>2560</v>
      </c>
      <c r="S74" s="116"/>
      <c r="T74" s="113"/>
      <c r="U74" s="113"/>
      <c r="V74" s="113"/>
      <c r="W74" s="114"/>
      <c r="X74" s="115"/>
      <c r="Y74" s="115"/>
      <c r="Z74" s="115"/>
      <c r="AA74" s="117"/>
      <c r="AB74" s="118"/>
      <c r="AC74" s="118"/>
      <c r="AD74" s="118"/>
      <c r="AE74" s="118"/>
      <c r="AF74" s="114"/>
      <c r="AG74" s="118"/>
      <c r="AK74" s="92"/>
      <c r="AL74" s="121"/>
      <c r="AM74" s="122" t="str">
        <f t="shared" si="5"/>
        <v>นายทวีป  บุญพัตร</v>
      </c>
      <c r="AN74" s="123" t="s">
        <v>195</v>
      </c>
      <c r="AO74" s="123" t="s">
        <v>526</v>
      </c>
      <c r="AP74" s="123" t="s">
        <v>470</v>
      </c>
      <c r="AQ74" s="161" t="s">
        <v>527</v>
      </c>
      <c r="AR74" s="124">
        <v>43</v>
      </c>
      <c r="AS74" s="123"/>
      <c r="AT74" s="123"/>
      <c r="AU74" s="123"/>
      <c r="AV74" s="125"/>
      <c r="AW74" s="125"/>
      <c r="AX74" s="125"/>
      <c r="AY74" s="125"/>
      <c r="AZ74" s="121" t="str">
        <f t="shared" si="1"/>
        <v/>
      </c>
      <c r="BA74" s="126" t="str">
        <f t="shared" si="2"/>
        <v/>
      </c>
      <c r="BB74" s="95"/>
      <c r="BC74" s="95"/>
      <c r="BD74" s="95"/>
      <c r="BE74" s="95"/>
      <c r="BF74" s="95"/>
    </row>
    <row r="75" spans="1:65" s="91" customFormat="1" ht="34.5" customHeight="1">
      <c r="A75" s="112" t="str">
        <f>IF($B75="","",SUM($B$11:$B75))</f>
        <v/>
      </c>
      <c r="B75" s="112" t="str">
        <f t="shared" si="8"/>
        <v/>
      </c>
      <c r="C75" s="112" t="str">
        <f>IF($B75="","",SUM($B$11:$B75))</f>
        <v/>
      </c>
      <c r="D75" s="112" t="str">
        <f>IF($E75="","",SUM($E$11:$E75))</f>
        <v/>
      </c>
      <c r="E75" s="90" t="str">
        <f t="shared" si="9"/>
        <v/>
      </c>
      <c r="F75" s="90" t="str">
        <f>IF($E75="","",SUM($E$11:$E75))</f>
        <v/>
      </c>
      <c r="G75" s="90"/>
      <c r="H75" s="113">
        <v>51</v>
      </c>
      <c r="I75" s="114" t="s">
        <v>30</v>
      </c>
      <c r="J75" s="115" t="s">
        <v>528</v>
      </c>
      <c r="K75" s="113" t="s">
        <v>529</v>
      </c>
      <c r="L75" s="113"/>
      <c r="M75" s="113" t="s">
        <v>425</v>
      </c>
      <c r="N75" s="113" t="s">
        <v>473</v>
      </c>
      <c r="O75" s="113" t="s">
        <v>296</v>
      </c>
      <c r="P75" s="113" t="s">
        <v>530</v>
      </c>
      <c r="Q75" s="113">
        <v>2620</v>
      </c>
      <c r="R75" s="116">
        <v>2620</v>
      </c>
      <c r="S75" s="116"/>
      <c r="T75" s="113"/>
      <c r="U75" s="113"/>
      <c r="V75" s="113"/>
      <c r="W75" s="114"/>
      <c r="X75" s="115"/>
      <c r="Y75" s="115"/>
      <c r="Z75" s="115"/>
      <c r="AA75" s="117"/>
      <c r="AB75" s="118"/>
      <c r="AC75" s="118"/>
      <c r="AD75" s="118"/>
      <c r="AE75" s="118"/>
      <c r="AF75" s="114"/>
      <c r="AG75" s="118"/>
      <c r="AK75" s="92"/>
      <c r="AL75" s="121"/>
      <c r="AM75" s="122" t="str">
        <f t="shared" si="5"/>
        <v>นายทวีป  บุญพัตร</v>
      </c>
      <c r="AN75" s="123" t="s">
        <v>195</v>
      </c>
      <c r="AO75" s="123" t="s">
        <v>526</v>
      </c>
      <c r="AP75" s="123" t="s">
        <v>470</v>
      </c>
      <c r="AQ75" s="161" t="s">
        <v>527</v>
      </c>
      <c r="AR75" s="124">
        <v>43</v>
      </c>
      <c r="AS75" s="123">
        <v>6</v>
      </c>
      <c r="AT75" s="123"/>
      <c r="AU75" s="123"/>
      <c r="AV75" s="125" t="s">
        <v>270</v>
      </c>
      <c r="AW75" s="125" t="s">
        <v>271</v>
      </c>
      <c r="AX75" s="125" t="s">
        <v>60</v>
      </c>
      <c r="AY75" s="125">
        <v>86130</v>
      </c>
      <c r="AZ75" s="121" t="str">
        <f t="shared" ref="AZ75:AZ138" si="10">IF($Y75="","",$W75)</f>
        <v/>
      </c>
      <c r="BA75" s="126" t="str">
        <f t="shared" ref="BA75:BA138" si="11">IF($BC75=0,"",$BB75&amp;$BC75&amp;"  "&amp;$BD75)</f>
        <v/>
      </c>
      <c r="BB75" s="95"/>
      <c r="BC75" s="95"/>
      <c r="BD75" s="95"/>
      <c r="BE75" s="95"/>
      <c r="BF75" s="95"/>
    </row>
    <row r="76" spans="1:65" s="91" customFormat="1" ht="34.5" customHeight="1">
      <c r="A76" s="112" t="str">
        <f>IF($B76="","",SUM($B$11:$B76))</f>
        <v/>
      </c>
      <c r="B76" s="112" t="str">
        <f t="shared" si="8"/>
        <v/>
      </c>
      <c r="C76" s="112" t="str">
        <f>IF($B76="","",SUM($B$11:$B76))</f>
        <v/>
      </c>
      <c r="D76" s="112" t="str">
        <f>IF($E76="","",SUM($E$11:$E76))</f>
        <v/>
      </c>
      <c r="E76" s="90" t="str">
        <f t="shared" si="9"/>
        <v/>
      </c>
      <c r="F76" s="90" t="str">
        <f>IF($E76="","",SUM($E$11:$E76))</f>
        <v/>
      </c>
      <c r="G76" s="90"/>
      <c r="H76" s="113">
        <v>52</v>
      </c>
      <c r="I76" s="114" t="s">
        <v>30</v>
      </c>
      <c r="J76" s="115" t="s">
        <v>531</v>
      </c>
      <c r="K76" s="113" t="s">
        <v>532</v>
      </c>
      <c r="L76" s="113"/>
      <c r="M76" s="113" t="s">
        <v>425</v>
      </c>
      <c r="N76" s="113" t="s">
        <v>473</v>
      </c>
      <c r="O76" s="113" t="s">
        <v>296</v>
      </c>
      <c r="P76" s="113" t="s">
        <v>533</v>
      </c>
      <c r="Q76" s="113">
        <v>2646</v>
      </c>
      <c r="R76" s="116">
        <v>2646</v>
      </c>
      <c r="S76" s="116"/>
      <c r="T76" s="113"/>
      <c r="U76" s="113"/>
      <c r="V76" s="113"/>
      <c r="W76" s="114"/>
      <c r="X76" s="115"/>
      <c r="Y76" s="115"/>
      <c r="Z76" s="115"/>
      <c r="AA76" s="117"/>
      <c r="AB76" s="118"/>
      <c r="AC76" s="118"/>
      <c r="AD76" s="118"/>
      <c r="AE76" s="118"/>
      <c r="AF76" s="114"/>
      <c r="AG76" s="118"/>
      <c r="AK76" s="92"/>
      <c r="AL76" s="121"/>
      <c r="AM76" s="122" t="str">
        <f t="shared" si="5"/>
        <v>นายทวีป  บุญพัตร</v>
      </c>
      <c r="AN76" s="123" t="s">
        <v>195</v>
      </c>
      <c r="AO76" s="123" t="s">
        <v>526</v>
      </c>
      <c r="AP76" s="123" t="s">
        <v>470</v>
      </c>
      <c r="AQ76" s="161" t="s">
        <v>527</v>
      </c>
      <c r="AR76" s="124">
        <v>43</v>
      </c>
      <c r="AS76" s="123">
        <v>6</v>
      </c>
      <c r="AT76" s="123"/>
      <c r="AU76" s="123"/>
      <c r="AV76" s="125" t="s">
        <v>270</v>
      </c>
      <c r="AW76" s="125" t="s">
        <v>271</v>
      </c>
      <c r="AX76" s="125" t="s">
        <v>60</v>
      </c>
      <c r="AY76" s="125">
        <v>86130</v>
      </c>
      <c r="AZ76" s="121" t="str">
        <f t="shared" si="10"/>
        <v/>
      </c>
      <c r="BA76" s="126" t="str">
        <f t="shared" si="11"/>
        <v/>
      </c>
      <c r="BB76" s="95"/>
      <c r="BC76" s="95"/>
      <c r="BD76" s="95"/>
      <c r="BE76" s="95"/>
      <c r="BF76" s="95"/>
    </row>
    <row r="77" spans="1:65" s="91" customFormat="1" ht="34.5" customHeight="1">
      <c r="A77" s="112" t="str">
        <f>IF($B77="","",SUM($B$11:$B77))</f>
        <v/>
      </c>
      <c r="B77" s="112" t="str">
        <f t="shared" si="8"/>
        <v/>
      </c>
      <c r="C77" s="112" t="str">
        <f>IF($B77="","",SUM($B$11:$B77))</f>
        <v/>
      </c>
      <c r="D77" s="112" t="str">
        <f>IF($E77="","",SUM($E$11:$E77))</f>
        <v/>
      </c>
      <c r="E77" s="90" t="str">
        <f t="shared" si="9"/>
        <v/>
      </c>
      <c r="F77" s="90" t="str">
        <f>IF($E77="","",SUM($E$11:$E77))</f>
        <v/>
      </c>
      <c r="G77" s="90"/>
      <c r="H77" s="113">
        <v>53</v>
      </c>
      <c r="I77" s="114" t="s">
        <v>30</v>
      </c>
      <c r="J77" s="115" t="s">
        <v>534</v>
      </c>
      <c r="K77" s="113" t="s">
        <v>535</v>
      </c>
      <c r="L77" s="113"/>
      <c r="M77" s="113" t="s">
        <v>425</v>
      </c>
      <c r="N77" s="113" t="s">
        <v>323</v>
      </c>
      <c r="O77" s="113" t="s">
        <v>276</v>
      </c>
      <c r="P77" s="113" t="s">
        <v>357</v>
      </c>
      <c r="Q77" s="113">
        <v>1240</v>
      </c>
      <c r="R77" s="116">
        <v>1240</v>
      </c>
      <c r="S77" s="116"/>
      <c r="T77" s="113"/>
      <c r="U77" s="113"/>
      <c r="V77" s="113"/>
      <c r="W77" s="114"/>
      <c r="X77" s="115"/>
      <c r="Y77" s="115"/>
      <c r="Z77" s="115"/>
      <c r="AA77" s="117"/>
      <c r="AB77" s="118"/>
      <c r="AC77" s="118"/>
      <c r="AD77" s="118"/>
      <c r="AE77" s="118"/>
      <c r="AF77" s="114"/>
      <c r="AG77" s="118"/>
      <c r="AK77" s="92"/>
      <c r="AL77" s="121"/>
      <c r="AM77" s="122" t="str">
        <f t="shared" si="5"/>
        <v>นางไมตรี  พรหมรักษา</v>
      </c>
      <c r="AN77" s="123" t="s">
        <v>283</v>
      </c>
      <c r="AO77" s="123" t="s">
        <v>536</v>
      </c>
      <c r="AP77" s="123" t="s">
        <v>537</v>
      </c>
      <c r="AQ77" s="161" t="s">
        <v>538</v>
      </c>
      <c r="AR77" s="124">
        <v>30</v>
      </c>
      <c r="AS77" s="123">
        <v>6</v>
      </c>
      <c r="AT77" s="123"/>
      <c r="AU77" s="123"/>
      <c r="AV77" s="125" t="s">
        <v>270</v>
      </c>
      <c r="AW77" s="125" t="s">
        <v>271</v>
      </c>
      <c r="AX77" s="125" t="s">
        <v>60</v>
      </c>
      <c r="AY77" s="125">
        <v>86130</v>
      </c>
      <c r="AZ77" s="121" t="str">
        <f t="shared" si="10"/>
        <v/>
      </c>
      <c r="BA77" s="126" t="str">
        <f t="shared" si="11"/>
        <v/>
      </c>
      <c r="BB77" s="95"/>
      <c r="BC77" s="95"/>
      <c r="BD77" s="95"/>
      <c r="BE77" s="95"/>
      <c r="BF77" s="95"/>
    </row>
    <row r="78" spans="1:65" s="91" customFormat="1" ht="34.5" customHeight="1">
      <c r="A78" s="112" t="str">
        <f>IF($B78="","",SUM($B$11:$B78))</f>
        <v/>
      </c>
      <c r="B78" s="112" t="str">
        <f t="shared" si="8"/>
        <v/>
      </c>
      <c r="C78" s="112" t="str">
        <f>IF($B78="","",SUM($B$11:$B78))</f>
        <v/>
      </c>
      <c r="D78" s="112" t="str">
        <f>IF($E78="","",SUM($E$11:$E78))</f>
        <v/>
      </c>
      <c r="E78" s="90" t="str">
        <f t="shared" si="9"/>
        <v/>
      </c>
      <c r="F78" s="90" t="str">
        <f>IF($E78="","",SUM($E$11:$E78))</f>
        <v/>
      </c>
      <c r="G78" s="90"/>
      <c r="H78" s="113">
        <v>54</v>
      </c>
      <c r="I78" s="114" t="s">
        <v>30</v>
      </c>
      <c r="J78" s="115" t="s">
        <v>539</v>
      </c>
      <c r="K78" s="113" t="s">
        <v>540</v>
      </c>
      <c r="L78" s="113"/>
      <c r="M78" s="113" t="s">
        <v>310</v>
      </c>
      <c r="N78" s="113" t="s">
        <v>296</v>
      </c>
      <c r="O78" s="113" t="s">
        <v>323</v>
      </c>
      <c r="P78" s="113" t="s">
        <v>357</v>
      </c>
      <c r="Q78" s="113">
        <v>1140</v>
      </c>
      <c r="R78" s="116">
        <v>1140</v>
      </c>
      <c r="S78" s="116"/>
      <c r="T78" s="113"/>
      <c r="U78" s="113"/>
      <c r="V78" s="113"/>
      <c r="W78" s="114"/>
      <c r="X78" s="115"/>
      <c r="Y78" s="115"/>
      <c r="Z78" s="115"/>
      <c r="AA78" s="117"/>
      <c r="AB78" s="118"/>
      <c r="AC78" s="118"/>
      <c r="AD78" s="118"/>
      <c r="AE78" s="118"/>
      <c r="AF78" s="114"/>
      <c r="AG78" s="118"/>
      <c r="AK78" s="92"/>
      <c r="AL78" s="121"/>
      <c r="AM78" s="122" t="str">
        <f t="shared" si="5"/>
        <v>นางจุรีรัตน์  จันทร์ภักดี</v>
      </c>
      <c r="AN78" s="123" t="s">
        <v>283</v>
      </c>
      <c r="AO78" s="123" t="s">
        <v>541</v>
      </c>
      <c r="AP78" s="123" t="s">
        <v>542</v>
      </c>
      <c r="AQ78" s="161" t="s">
        <v>543</v>
      </c>
      <c r="AR78" s="124">
        <v>31</v>
      </c>
      <c r="AS78" s="123">
        <v>3</v>
      </c>
      <c r="AT78" s="123"/>
      <c r="AU78" s="123"/>
      <c r="AV78" s="125" t="s">
        <v>270</v>
      </c>
      <c r="AW78" s="125" t="s">
        <v>271</v>
      </c>
      <c r="AX78" s="125" t="s">
        <v>60</v>
      </c>
      <c r="AY78" s="125">
        <v>86130</v>
      </c>
      <c r="AZ78" s="121" t="str">
        <f t="shared" si="10"/>
        <v/>
      </c>
      <c r="BA78" s="126" t="str">
        <f t="shared" si="11"/>
        <v/>
      </c>
      <c r="BB78" s="95"/>
      <c r="BC78" s="95"/>
      <c r="BD78" s="95"/>
      <c r="BE78" s="95"/>
      <c r="BF78" s="95"/>
    </row>
    <row r="79" spans="1:65" s="91" customFormat="1" ht="34.5" customHeight="1">
      <c r="A79" s="112" t="str">
        <f>IF($B79="","",SUM($B$11:$B79))</f>
        <v/>
      </c>
      <c r="B79" s="112" t="str">
        <f t="shared" si="8"/>
        <v/>
      </c>
      <c r="C79" s="112" t="str">
        <f>IF($B79="","",SUM($B$11:$B79))</f>
        <v/>
      </c>
      <c r="D79" s="112" t="str">
        <f>IF($E79="","",SUM($E$11:$E79))</f>
        <v/>
      </c>
      <c r="E79" s="90" t="str">
        <f t="shared" si="9"/>
        <v/>
      </c>
      <c r="F79" s="90" t="str">
        <f>IF($E79="","",SUM($E$11:$E79))</f>
        <v/>
      </c>
      <c r="G79" s="90"/>
      <c r="H79" s="113">
        <v>55</v>
      </c>
      <c r="I79" s="114" t="s">
        <v>30</v>
      </c>
      <c r="J79" s="115" t="s">
        <v>544</v>
      </c>
      <c r="K79" s="113" t="s">
        <v>545</v>
      </c>
      <c r="L79" s="113"/>
      <c r="M79" s="113" t="s">
        <v>310</v>
      </c>
      <c r="N79" s="113" t="s">
        <v>296</v>
      </c>
      <c r="O79" s="113" t="s">
        <v>275</v>
      </c>
      <c r="P79" s="113" t="s">
        <v>357</v>
      </c>
      <c r="Q79" s="113">
        <v>940</v>
      </c>
      <c r="R79" s="116">
        <v>940</v>
      </c>
      <c r="S79" s="116"/>
      <c r="T79" s="113"/>
      <c r="U79" s="113"/>
      <c r="V79" s="113"/>
      <c r="W79" s="114"/>
      <c r="X79" s="115"/>
      <c r="Y79" s="115"/>
      <c r="Z79" s="115"/>
      <c r="AA79" s="117"/>
      <c r="AB79" s="118"/>
      <c r="AC79" s="118"/>
      <c r="AD79" s="118"/>
      <c r="AE79" s="118"/>
      <c r="AF79" s="114"/>
      <c r="AG79" s="118"/>
      <c r="AK79" s="92"/>
      <c r="AL79" s="121"/>
      <c r="AM79" s="122" t="str">
        <f t="shared" si="5"/>
        <v>นางจุรีรัตน์  จันทร์ภักดี</v>
      </c>
      <c r="AN79" s="123" t="s">
        <v>283</v>
      </c>
      <c r="AO79" s="123" t="s">
        <v>541</v>
      </c>
      <c r="AP79" s="123" t="s">
        <v>542</v>
      </c>
      <c r="AQ79" s="161" t="s">
        <v>543</v>
      </c>
      <c r="AR79" s="124">
        <v>31</v>
      </c>
      <c r="AS79" s="123">
        <v>3</v>
      </c>
      <c r="AT79" s="123"/>
      <c r="AU79" s="123"/>
      <c r="AV79" s="125" t="s">
        <v>270</v>
      </c>
      <c r="AW79" s="125" t="s">
        <v>271</v>
      </c>
      <c r="AX79" s="125" t="s">
        <v>60</v>
      </c>
      <c r="AY79" s="125">
        <v>86130</v>
      </c>
      <c r="AZ79" s="121" t="str">
        <f t="shared" si="10"/>
        <v/>
      </c>
      <c r="BA79" s="126" t="str">
        <f t="shared" si="11"/>
        <v/>
      </c>
      <c r="BB79" s="95"/>
      <c r="BC79" s="95"/>
      <c r="BD79" s="95"/>
      <c r="BE79" s="95"/>
      <c r="BF79" s="95"/>
    </row>
    <row r="80" spans="1:65" s="91" customFormat="1" ht="34.5" customHeight="1">
      <c r="A80" s="112" t="str">
        <f>IF($B80="","",SUM($B$11:$B80))</f>
        <v/>
      </c>
      <c r="B80" s="112" t="str">
        <f t="shared" si="8"/>
        <v/>
      </c>
      <c r="C80" s="112" t="str">
        <f>IF($B80="","",SUM($B$11:$B80))</f>
        <v/>
      </c>
      <c r="D80" s="112" t="str">
        <f>IF($E80="","",SUM($E$11:$E80))</f>
        <v/>
      </c>
      <c r="E80" s="90" t="str">
        <f t="shared" si="9"/>
        <v/>
      </c>
      <c r="F80" s="90" t="str">
        <f>IF($E80="","",SUM($E$11:$E80))</f>
        <v/>
      </c>
      <c r="G80" s="90"/>
      <c r="H80" s="113">
        <v>56</v>
      </c>
      <c r="I80" s="114" t="s">
        <v>30</v>
      </c>
      <c r="J80" s="115">
        <v>390</v>
      </c>
      <c r="K80" s="113">
        <v>24</v>
      </c>
      <c r="L80" s="113"/>
      <c r="M80" s="113" t="s">
        <v>267</v>
      </c>
      <c r="N80" s="113">
        <v>8</v>
      </c>
      <c r="O80" s="113">
        <v>2</v>
      </c>
      <c r="P80" s="113">
        <v>20</v>
      </c>
      <c r="Q80" s="113">
        <v>3420</v>
      </c>
      <c r="R80" s="116">
        <v>3395</v>
      </c>
      <c r="S80" s="116">
        <v>25</v>
      </c>
      <c r="T80" s="113"/>
      <c r="U80" s="113"/>
      <c r="V80" s="113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18"/>
      <c r="AK80" s="92"/>
      <c r="AL80" s="121"/>
      <c r="AM80" s="122" t="str">
        <f t="shared" si="5"/>
        <v>นางเสาวรีย์  นวลเจริญ</v>
      </c>
      <c r="AN80" s="123" t="s">
        <v>283</v>
      </c>
      <c r="AO80" s="123" t="s">
        <v>546</v>
      </c>
      <c r="AP80" s="123" t="s">
        <v>547</v>
      </c>
      <c r="AQ80" s="161">
        <v>3860700390020</v>
      </c>
      <c r="AR80" s="128" t="s">
        <v>517</v>
      </c>
      <c r="AS80" s="123">
        <v>8</v>
      </c>
      <c r="AT80" s="123"/>
      <c r="AU80" s="123"/>
      <c r="AV80" s="125" t="s">
        <v>270</v>
      </c>
      <c r="AW80" s="125" t="s">
        <v>271</v>
      </c>
      <c r="AX80" s="125" t="s">
        <v>60</v>
      </c>
      <c r="AY80" s="125">
        <v>86130</v>
      </c>
      <c r="AZ80" s="121" t="str">
        <f t="shared" si="10"/>
        <v/>
      </c>
      <c r="BA80" s="126" t="str">
        <f t="shared" si="11"/>
        <v/>
      </c>
      <c r="BB80" s="95"/>
      <c r="BC80" s="95"/>
      <c r="BD80" s="95"/>
      <c r="BE80" s="95"/>
      <c r="BF80" s="95"/>
    </row>
    <row r="81" spans="1:66" s="91" customFormat="1" ht="34.5" customHeight="1">
      <c r="A81" s="112"/>
      <c r="B81" s="112"/>
      <c r="C81" s="112"/>
      <c r="D81" s="112"/>
      <c r="E81" s="90"/>
      <c r="F81" s="90"/>
      <c r="G81" s="90"/>
      <c r="H81" s="113"/>
      <c r="I81" s="114"/>
      <c r="J81" s="115"/>
      <c r="K81" s="113"/>
      <c r="L81" s="113"/>
      <c r="M81" s="113"/>
      <c r="N81" s="113"/>
      <c r="O81" s="113"/>
      <c r="P81" s="113"/>
      <c r="Q81" s="113"/>
      <c r="R81" s="116"/>
      <c r="S81" s="116"/>
      <c r="T81" s="113"/>
      <c r="U81" s="113"/>
      <c r="V81" s="113"/>
      <c r="W81" s="114">
        <v>1</v>
      </c>
      <c r="X81" s="115" t="s">
        <v>517</v>
      </c>
      <c r="Y81" s="115" t="s">
        <v>282</v>
      </c>
      <c r="Z81" s="115" t="s">
        <v>179</v>
      </c>
      <c r="AA81" s="117">
        <v>100</v>
      </c>
      <c r="AB81" s="118"/>
      <c r="AC81" s="118">
        <v>100</v>
      </c>
      <c r="AD81" s="118"/>
      <c r="AE81" s="118"/>
      <c r="AF81" s="114">
        <v>30</v>
      </c>
      <c r="AG81" s="118"/>
      <c r="AK81" s="92"/>
      <c r="AL81" s="121"/>
      <c r="AM81" s="122" t="str">
        <f t="shared" si="5"/>
        <v>นางเสาวรีย์  นวลเจริญ</v>
      </c>
      <c r="AN81" s="123" t="s">
        <v>283</v>
      </c>
      <c r="AO81" s="123" t="s">
        <v>546</v>
      </c>
      <c r="AP81" s="123" t="s">
        <v>547</v>
      </c>
      <c r="AQ81" s="161">
        <v>3860700390021</v>
      </c>
      <c r="AR81" s="128" t="s">
        <v>548</v>
      </c>
      <c r="AS81" s="123">
        <v>9</v>
      </c>
      <c r="AT81" s="123"/>
      <c r="AU81" s="123"/>
      <c r="AV81" s="125" t="s">
        <v>270</v>
      </c>
      <c r="AW81" s="125" t="s">
        <v>271</v>
      </c>
      <c r="AX81" s="125" t="s">
        <v>60</v>
      </c>
      <c r="AY81" s="125">
        <v>86131</v>
      </c>
      <c r="AZ81" s="121">
        <f t="shared" si="10"/>
        <v>1</v>
      </c>
      <c r="BA81" s="126" t="str">
        <f t="shared" si="11"/>
        <v>นางเสาวรีย์  นวลเจริญ</v>
      </c>
      <c r="BB81" s="123" t="s">
        <v>283</v>
      </c>
      <c r="BC81" s="123" t="s">
        <v>546</v>
      </c>
      <c r="BD81" s="123" t="s">
        <v>547</v>
      </c>
      <c r="BE81" s="123">
        <v>3860700390020</v>
      </c>
      <c r="BF81" s="128" t="s">
        <v>517</v>
      </c>
      <c r="BG81" s="123">
        <v>8</v>
      </c>
      <c r="BH81" s="123"/>
      <c r="BI81" s="123"/>
      <c r="BJ81" s="125" t="s">
        <v>270</v>
      </c>
      <c r="BK81" s="125" t="s">
        <v>271</v>
      </c>
      <c r="BL81" s="125" t="s">
        <v>60</v>
      </c>
      <c r="BM81" s="125">
        <v>86130</v>
      </c>
    </row>
    <row r="82" spans="1:66" s="91" customFormat="1" ht="34.5" customHeight="1">
      <c r="A82" s="112" t="str">
        <f>IF($B82="","",SUM($B$11:$B82))</f>
        <v/>
      </c>
      <c r="B82" s="112" t="str">
        <f>IF($E$6="","",IF($E$6=$BA82,1,""))</f>
        <v/>
      </c>
      <c r="C82" s="112" t="str">
        <f>IF($B82="","",SUM($B$11:$B82))</f>
        <v/>
      </c>
      <c r="D82" s="112" t="str">
        <f>IF($E82="","",SUM($E$11:$E82))</f>
        <v/>
      </c>
      <c r="E82" s="90" t="str">
        <f>IF($E$6="","",IF($E$6=$AM82,1,""))</f>
        <v/>
      </c>
      <c r="F82" s="90" t="str">
        <f>IF($E82="","",SUM($E$11:$E82))</f>
        <v/>
      </c>
      <c r="G82" s="90"/>
      <c r="H82" s="113">
        <v>57</v>
      </c>
      <c r="I82" s="114" t="s">
        <v>30</v>
      </c>
      <c r="J82" s="115" t="s">
        <v>549</v>
      </c>
      <c r="K82" s="113" t="s">
        <v>550</v>
      </c>
      <c r="L82" s="113"/>
      <c r="M82" s="113" t="s">
        <v>551</v>
      </c>
      <c r="N82" s="113" t="s">
        <v>497</v>
      </c>
      <c r="O82" s="113" t="s">
        <v>275</v>
      </c>
      <c r="P82" s="113" t="s">
        <v>440</v>
      </c>
      <c r="Q82" s="113">
        <v>8130</v>
      </c>
      <c r="R82" s="116">
        <v>8105</v>
      </c>
      <c r="S82" s="116">
        <v>25</v>
      </c>
      <c r="T82" s="113"/>
      <c r="U82" s="113"/>
      <c r="V82" s="113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18"/>
      <c r="AK82" s="92"/>
      <c r="AL82" s="121"/>
      <c r="AM82" s="122" t="str">
        <f t="shared" si="5"/>
        <v>นางกาญจนา  ภู่ขันเงิน</v>
      </c>
      <c r="AN82" s="123" t="s">
        <v>283</v>
      </c>
      <c r="AO82" s="123" t="s">
        <v>552</v>
      </c>
      <c r="AP82" s="123" t="s">
        <v>553</v>
      </c>
      <c r="AQ82" s="161" t="s">
        <v>554</v>
      </c>
      <c r="AR82" s="124" t="s">
        <v>555</v>
      </c>
      <c r="AS82" s="123">
        <v>7</v>
      </c>
      <c r="AT82" s="123"/>
      <c r="AU82" s="123"/>
      <c r="AV82" s="125" t="s">
        <v>270</v>
      </c>
      <c r="AW82" s="125" t="s">
        <v>271</v>
      </c>
      <c r="AX82" s="125" t="s">
        <v>60</v>
      </c>
      <c r="AY82" s="125">
        <v>86130</v>
      </c>
      <c r="AZ82" s="121" t="str">
        <f t="shared" si="10"/>
        <v/>
      </c>
      <c r="BA82" s="126" t="str">
        <f t="shared" si="11"/>
        <v/>
      </c>
      <c r="BB82" s="95"/>
      <c r="BC82" s="95"/>
      <c r="BD82" s="95"/>
      <c r="BE82" s="95"/>
      <c r="BF82" s="95"/>
    </row>
    <row r="83" spans="1:66" s="91" customFormat="1" ht="34.5" customHeight="1">
      <c r="A83" s="112"/>
      <c r="B83" s="112"/>
      <c r="C83" s="112"/>
      <c r="D83" s="112"/>
      <c r="E83" s="90"/>
      <c r="F83" s="90"/>
      <c r="G83" s="90"/>
      <c r="H83" s="113"/>
      <c r="I83" s="114"/>
      <c r="J83" s="115"/>
      <c r="K83" s="113"/>
      <c r="L83" s="113"/>
      <c r="M83" s="113"/>
      <c r="N83" s="113"/>
      <c r="O83" s="113"/>
      <c r="P83" s="113"/>
      <c r="Q83" s="113"/>
      <c r="R83" s="116"/>
      <c r="S83" s="116"/>
      <c r="T83" s="113"/>
      <c r="U83" s="113"/>
      <c r="V83" s="113"/>
      <c r="W83" s="114">
        <v>1</v>
      </c>
      <c r="X83" s="115" t="s">
        <v>556</v>
      </c>
      <c r="Y83" s="115" t="s">
        <v>282</v>
      </c>
      <c r="Z83" s="115" t="s">
        <v>179</v>
      </c>
      <c r="AA83" s="117">
        <v>100</v>
      </c>
      <c r="AB83" s="118"/>
      <c r="AC83" s="118">
        <v>100</v>
      </c>
      <c r="AD83" s="118"/>
      <c r="AE83" s="118"/>
      <c r="AF83" s="114">
        <v>60</v>
      </c>
      <c r="AG83" s="118"/>
      <c r="AK83" s="92"/>
      <c r="AL83" s="121"/>
      <c r="AM83" s="122" t="str">
        <f t="shared" si="5"/>
        <v>นางกาญจนา  ภู่ขันเงิน</v>
      </c>
      <c r="AN83" s="123" t="s">
        <v>283</v>
      </c>
      <c r="AO83" s="123" t="s">
        <v>552</v>
      </c>
      <c r="AP83" s="123" t="s">
        <v>553</v>
      </c>
      <c r="AQ83" s="161" t="s">
        <v>554</v>
      </c>
      <c r="AR83" s="124" t="s">
        <v>556</v>
      </c>
      <c r="AS83" s="123">
        <v>8</v>
      </c>
      <c r="AT83" s="123"/>
      <c r="AU83" s="123"/>
      <c r="AV83" s="125" t="s">
        <v>270</v>
      </c>
      <c r="AW83" s="125" t="s">
        <v>271</v>
      </c>
      <c r="AX83" s="125" t="s">
        <v>60</v>
      </c>
      <c r="AY83" s="125">
        <v>86130</v>
      </c>
      <c r="AZ83" s="121">
        <f t="shared" si="10"/>
        <v>1</v>
      </c>
      <c r="BA83" s="126" t="str">
        <f t="shared" si="11"/>
        <v>นางกาญจนา  ภู่ขันเงิน</v>
      </c>
      <c r="BB83" s="123" t="s">
        <v>283</v>
      </c>
      <c r="BC83" s="123" t="s">
        <v>552</v>
      </c>
      <c r="BD83" s="123" t="s">
        <v>553</v>
      </c>
      <c r="BE83" s="123" t="s">
        <v>554</v>
      </c>
      <c r="BF83" s="124" t="s">
        <v>555</v>
      </c>
      <c r="BG83" s="123">
        <v>7</v>
      </c>
      <c r="BH83" s="123"/>
      <c r="BI83" s="123"/>
      <c r="BJ83" s="125" t="s">
        <v>270</v>
      </c>
      <c r="BK83" s="125" t="s">
        <v>271</v>
      </c>
      <c r="BL83" s="125" t="s">
        <v>60</v>
      </c>
      <c r="BM83" s="125">
        <v>86130</v>
      </c>
    </row>
    <row r="84" spans="1:66" s="91" customFormat="1" ht="34.5" customHeight="1">
      <c r="A84" s="112" t="str">
        <f>IF($B84="","",SUM($B$11:$B84))</f>
        <v/>
      </c>
      <c r="B84" s="112" t="str">
        <f>IF($E$6="","",IF($E$6=$BA84,1,""))</f>
        <v/>
      </c>
      <c r="C84" s="112" t="str">
        <f>IF($B84="","",SUM($B$11:$B84))</f>
        <v/>
      </c>
      <c r="D84" s="112" t="str">
        <f>IF($E84="","",SUM($E$11:$E84))</f>
        <v/>
      </c>
      <c r="E84" s="90" t="str">
        <f>IF($E$6="","",IF($E$6=$AM84,1,""))</f>
        <v/>
      </c>
      <c r="F84" s="90" t="str">
        <f>IF($E84="","",SUM($E$11:$E84))</f>
        <v/>
      </c>
      <c r="G84" s="90"/>
      <c r="H84" s="113">
        <v>58</v>
      </c>
      <c r="I84" s="114" t="s">
        <v>30</v>
      </c>
      <c r="J84" s="115">
        <v>1701</v>
      </c>
      <c r="K84" s="113">
        <v>81</v>
      </c>
      <c r="L84" s="113"/>
      <c r="M84" s="113" t="s">
        <v>267</v>
      </c>
      <c r="N84" s="113">
        <v>0</v>
      </c>
      <c r="O84" s="113">
        <v>0</v>
      </c>
      <c r="P84" s="113">
        <v>97</v>
      </c>
      <c r="Q84" s="113">
        <v>97</v>
      </c>
      <c r="R84" s="116">
        <v>97</v>
      </c>
      <c r="S84" s="116"/>
      <c r="T84" s="113"/>
      <c r="U84" s="113"/>
      <c r="V84" s="113"/>
      <c r="W84" s="114"/>
      <c r="X84" s="115"/>
      <c r="Y84" s="115"/>
      <c r="Z84" s="115"/>
      <c r="AA84" s="117"/>
      <c r="AB84" s="118"/>
      <c r="AC84" s="118"/>
      <c r="AD84" s="118"/>
      <c r="AE84" s="118"/>
      <c r="AF84" s="114"/>
      <c r="AG84" s="118"/>
      <c r="AK84" s="92"/>
      <c r="AL84" s="121"/>
      <c r="AM84" s="122" t="str">
        <f t="shared" si="5"/>
        <v>นางกิ้มหลัน  เกิดนิล</v>
      </c>
      <c r="AN84" s="123" t="s">
        <v>283</v>
      </c>
      <c r="AO84" s="123" t="s">
        <v>557</v>
      </c>
      <c r="AP84" s="123" t="s">
        <v>558</v>
      </c>
      <c r="AQ84" s="161">
        <v>3860700392065</v>
      </c>
      <c r="AR84" s="124" t="s">
        <v>559</v>
      </c>
      <c r="AS84" s="123">
        <v>8</v>
      </c>
      <c r="AT84" s="123"/>
      <c r="AU84" s="123"/>
      <c r="AV84" s="125" t="s">
        <v>270</v>
      </c>
      <c r="AW84" s="125" t="s">
        <v>271</v>
      </c>
      <c r="AX84" s="125" t="s">
        <v>60</v>
      </c>
      <c r="AY84" s="125">
        <v>86130</v>
      </c>
      <c r="AZ84" s="121" t="str">
        <f t="shared" si="10"/>
        <v/>
      </c>
      <c r="BA84" s="126" t="str">
        <f t="shared" si="11"/>
        <v/>
      </c>
      <c r="BB84" s="95"/>
      <c r="BC84" s="95"/>
      <c r="BD84" s="95"/>
      <c r="BE84" s="95"/>
      <c r="BF84" s="95"/>
    </row>
    <row r="85" spans="1:66" s="91" customFormat="1" ht="34.5" customHeight="1">
      <c r="A85" s="112" t="str">
        <f>IF($B85="","",SUM($B$11:$B85))</f>
        <v/>
      </c>
      <c r="B85" s="112" t="str">
        <f>IF($E$6="","",IF($E$6=$BA85,1,""))</f>
        <v/>
      </c>
      <c r="C85" s="112" t="str">
        <f>IF($B85="","",SUM($B$11:$B85))</f>
        <v/>
      </c>
      <c r="D85" s="112" t="str">
        <f>IF($E85="","",SUM($E$11:$E85))</f>
        <v/>
      </c>
      <c r="E85" s="90" t="str">
        <f>IF($E$6="","",IF($E$6=$AM85,1,""))</f>
        <v/>
      </c>
      <c r="F85" s="90" t="str">
        <f>IF($E85="","",SUM($E$11:$E85))</f>
        <v/>
      </c>
      <c r="G85" s="90"/>
      <c r="H85" s="113">
        <v>59</v>
      </c>
      <c r="I85" s="114" t="s">
        <v>30</v>
      </c>
      <c r="J85" s="115">
        <v>908</v>
      </c>
      <c r="K85" s="113">
        <v>35</v>
      </c>
      <c r="L85" s="113"/>
      <c r="M85" s="113" t="s">
        <v>348</v>
      </c>
      <c r="N85" s="113">
        <v>2</v>
      </c>
      <c r="O85" s="113">
        <v>0</v>
      </c>
      <c r="P85" s="113">
        <v>0</v>
      </c>
      <c r="Q85" s="113">
        <v>800</v>
      </c>
      <c r="R85" s="116">
        <v>800</v>
      </c>
      <c r="S85" s="116"/>
      <c r="T85" s="113"/>
      <c r="U85" s="113"/>
      <c r="V85" s="113"/>
      <c r="W85" s="114"/>
      <c r="X85" s="115"/>
      <c r="Y85" s="115"/>
      <c r="Z85" s="115"/>
      <c r="AA85" s="117"/>
      <c r="AB85" s="118"/>
      <c r="AC85" s="118"/>
      <c r="AD85" s="118"/>
      <c r="AE85" s="118"/>
      <c r="AF85" s="114"/>
      <c r="AG85" s="118"/>
      <c r="AK85" s="92"/>
      <c r="AL85" s="121"/>
      <c r="AM85" s="122" t="str">
        <f t="shared" si="5"/>
        <v>นายพเยาว์  เพชรเขาทอง</v>
      </c>
      <c r="AN85" s="123" t="s">
        <v>195</v>
      </c>
      <c r="AO85" s="123" t="s">
        <v>560</v>
      </c>
      <c r="AP85" s="123" t="s">
        <v>561</v>
      </c>
      <c r="AQ85" s="161">
        <v>3860700361534</v>
      </c>
      <c r="AR85" s="128" t="s">
        <v>203</v>
      </c>
      <c r="AS85" s="123">
        <v>2</v>
      </c>
      <c r="AT85" s="123"/>
      <c r="AU85" s="123"/>
      <c r="AV85" s="125" t="s">
        <v>270</v>
      </c>
      <c r="AW85" s="125" t="s">
        <v>271</v>
      </c>
      <c r="AX85" s="125" t="s">
        <v>60</v>
      </c>
      <c r="AY85" s="125">
        <v>86130</v>
      </c>
      <c r="AZ85" s="121" t="str">
        <f t="shared" si="10"/>
        <v/>
      </c>
      <c r="BA85" s="126" t="str">
        <f t="shared" si="11"/>
        <v/>
      </c>
      <c r="BB85" s="95"/>
      <c r="BC85" s="95"/>
      <c r="BD85" s="95"/>
      <c r="BE85" s="95"/>
      <c r="BF85" s="95"/>
    </row>
    <row r="86" spans="1:66" s="91" customFormat="1" ht="34.5" customHeight="1">
      <c r="A86" s="112" t="str">
        <f>IF($B86="","",SUM($B$11:$B86))</f>
        <v/>
      </c>
      <c r="B86" s="112" t="str">
        <f>IF($E$6="","",IF($E$6=$BA86,1,""))</f>
        <v/>
      </c>
      <c r="C86" s="112" t="str">
        <f>IF($B86="","",SUM($B$11:$B86))</f>
        <v/>
      </c>
      <c r="D86" s="112" t="str">
        <f>IF($E86="","",SUM($E$11:$E86))</f>
        <v/>
      </c>
      <c r="E86" s="90" t="str">
        <f>IF($E$6="","",IF($E$6=$AM86,1,""))</f>
        <v/>
      </c>
      <c r="F86" s="90" t="str">
        <f>IF($E86="","",SUM($E$11:$E86))</f>
        <v/>
      </c>
      <c r="G86" s="90"/>
      <c r="H86" s="113">
        <v>60</v>
      </c>
      <c r="I86" s="114" t="s">
        <v>30</v>
      </c>
      <c r="J86" s="115">
        <v>2186</v>
      </c>
      <c r="K86" s="113">
        <v>162</v>
      </c>
      <c r="L86" s="113"/>
      <c r="M86" s="113" t="s">
        <v>562</v>
      </c>
      <c r="N86" s="113">
        <v>5</v>
      </c>
      <c r="O86" s="113">
        <v>0</v>
      </c>
      <c r="P86" s="113">
        <v>92</v>
      </c>
      <c r="Q86" s="113">
        <v>2092</v>
      </c>
      <c r="R86" s="116">
        <v>2092</v>
      </c>
      <c r="S86" s="116"/>
      <c r="T86" s="113"/>
      <c r="U86" s="113"/>
      <c r="V86" s="113"/>
      <c r="W86" s="114"/>
      <c r="X86" s="115"/>
      <c r="Y86" s="115"/>
      <c r="Z86" s="115"/>
      <c r="AA86" s="117"/>
      <c r="AB86" s="118"/>
      <c r="AC86" s="118"/>
      <c r="AD86" s="118"/>
      <c r="AE86" s="118"/>
      <c r="AF86" s="114"/>
      <c r="AG86" s="118"/>
      <c r="AK86" s="92"/>
      <c r="AL86" s="121"/>
      <c r="AM86" s="122" t="str">
        <f t="shared" si="5"/>
        <v>นายณรงค์ฤทธิ์  หนุนช่วย</v>
      </c>
      <c r="AN86" s="123" t="s">
        <v>195</v>
      </c>
      <c r="AO86" s="123" t="s">
        <v>563</v>
      </c>
      <c r="AP86" s="123" t="s">
        <v>564</v>
      </c>
      <c r="AQ86" s="161"/>
      <c r="AR86" s="124">
        <v>1</v>
      </c>
      <c r="AS86" s="123">
        <v>5</v>
      </c>
      <c r="AT86" s="123"/>
      <c r="AU86" s="123"/>
      <c r="AV86" s="125" t="s">
        <v>270</v>
      </c>
      <c r="AW86" s="125" t="s">
        <v>271</v>
      </c>
      <c r="AX86" s="125" t="s">
        <v>60</v>
      </c>
      <c r="AY86" s="125">
        <v>86130</v>
      </c>
      <c r="AZ86" s="121" t="str">
        <f t="shared" si="10"/>
        <v/>
      </c>
      <c r="BA86" s="126" t="str">
        <f t="shared" si="11"/>
        <v/>
      </c>
      <c r="BB86" s="95"/>
      <c r="BC86" s="95"/>
      <c r="BD86" s="95"/>
      <c r="BE86" s="95"/>
      <c r="BF86" s="95"/>
    </row>
    <row r="87" spans="1:66" s="91" customFormat="1" ht="34.5" customHeight="1">
      <c r="A87" s="112" t="str">
        <f>IF($B87="","",SUM($B$11:$B87))</f>
        <v/>
      </c>
      <c r="B87" s="112" t="str">
        <f>IF($E$6="","",IF($E$6=$BA87,1,""))</f>
        <v/>
      </c>
      <c r="C87" s="112" t="str">
        <f>IF($B87="","",SUM($B$11:$B87))</f>
        <v/>
      </c>
      <c r="D87" s="112" t="str">
        <f>IF($E87="","",SUM($E$11:$E87))</f>
        <v/>
      </c>
      <c r="E87" s="90" t="str">
        <f>IF($E$6="","",IF($E$6=$AM87,1,""))</f>
        <v/>
      </c>
      <c r="F87" s="90" t="str">
        <f>IF($E87="","",SUM($E$11:$E87))</f>
        <v/>
      </c>
      <c r="G87" s="90"/>
      <c r="H87" s="113">
        <v>61</v>
      </c>
      <c r="I87" s="114" t="s">
        <v>30</v>
      </c>
      <c r="J87" s="115">
        <v>609</v>
      </c>
      <c r="K87" s="113">
        <v>33</v>
      </c>
      <c r="L87" s="113"/>
      <c r="M87" s="113" t="s">
        <v>267</v>
      </c>
      <c r="N87" s="113">
        <v>7</v>
      </c>
      <c r="O87" s="113">
        <v>0</v>
      </c>
      <c r="P87" s="113">
        <v>80</v>
      </c>
      <c r="Q87" s="113">
        <v>2880</v>
      </c>
      <c r="R87" s="116">
        <v>2855</v>
      </c>
      <c r="S87" s="116">
        <v>25</v>
      </c>
      <c r="T87" s="113"/>
      <c r="U87" s="113"/>
      <c r="V87" s="113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K87" s="92"/>
      <c r="AL87" s="121"/>
      <c r="AM87" s="122" t="str">
        <f t="shared" si="5"/>
        <v>นางสาวรัตนสิริ  โรยอุตระ</v>
      </c>
      <c r="AN87" s="123" t="s">
        <v>325</v>
      </c>
      <c r="AO87" s="123" t="s">
        <v>565</v>
      </c>
      <c r="AP87" s="123" t="s">
        <v>566</v>
      </c>
      <c r="AQ87" s="161">
        <v>1869900267657</v>
      </c>
      <c r="AR87" s="124">
        <v>27</v>
      </c>
      <c r="AS87" s="123">
        <v>8</v>
      </c>
      <c r="AT87" s="123"/>
      <c r="AU87" s="123"/>
      <c r="AV87" s="125" t="s">
        <v>270</v>
      </c>
      <c r="AW87" s="125" t="s">
        <v>271</v>
      </c>
      <c r="AX87" s="125" t="s">
        <v>60</v>
      </c>
      <c r="AY87" s="125">
        <v>86130</v>
      </c>
      <c r="AZ87" s="121" t="str">
        <f t="shared" si="10"/>
        <v/>
      </c>
      <c r="BA87" s="126" t="str">
        <f t="shared" si="11"/>
        <v/>
      </c>
      <c r="BB87" s="95"/>
      <c r="BC87" s="95"/>
      <c r="BD87" s="95"/>
      <c r="BE87" s="95"/>
      <c r="BF87" s="95"/>
    </row>
    <row r="88" spans="1:66" s="91" customFormat="1" ht="34.5" customHeight="1">
      <c r="A88" s="112"/>
      <c r="B88" s="112"/>
      <c r="C88" s="112"/>
      <c r="D88" s="112"/>
      <c r="E88" s="90"/>
      <c r="F88" s="90"/>
      <c r="G88" s="90"/>
      <c r="H88" s="113"/>
      <c r="I88" s="114"/>
      <c r="J88" s="115"/>
      <c r="K88" s="113"/>
      <c r="L88" s="113"/>
      <c r="M88" s="113"/>
      <c r="N88" s="113"/>
      <c r="O88" s="113"/>
      <c r="P88" s="113"/>
      <c r="Q88" s="113"/>
      <c r="R88" s="116"/>
      <c r="S88" s="116"/>
      <c r="T88" s="113"/>
      <c r="U88" s="113"/>
      <c r="V88" s="113"/>
      <c r="W88" s="114">
        <v>1</v>
      </c>
      <c r="X88" s="115">
        <v>27</v>
      </c>
      <c r="Y88" s="115" t="s">
        <v>282</v>
      </c>
      <c r="Z88" s="115" t="s">
        <v>444</v>
      </c>
      <c r="AA88" s="117">
        <v>100</v>
      </c>
      <c r="AB88" s="118"/>
      <c r="AC88" s="118">
        <v>100</v>
      </c>
      <c r="AD88" s="118"/>
      <c r="AE88" s="118"/>
      <c r="AF88" s="114">
        <v>68</v>
      </c>
      <c r="AG88" s="118"/>
      <c r="AK88" s="92"/>
      <c r="AL88" s="121"/>
      <c r="AM88" s="122" t="str">
        <f t="shared" si="5"/>
        <v>นางสาวรัตนสิริ  โรยอุตระ</v>
      </c>
      <c r="AN88" s="123" t="s">
        <v>325</v>
      </c>
      <c r="AO88" s="123" t="s">
        <v>565</v>
      </c>
      <c r="AP88" s="123" t="s">
        <v>566</v>
      </c>
      <c r="AQ88" s="161">
        <v>1869900267657</v>
      </c>
      <c r="AR88" s="124">
        <v>27</v>
      </c>
      <c r="AS88" s="123">
        <v>8</v>
      </c>
      <c r="AT88" s="123"/>
      <c r="AU88" s="123"/>
      <c r="AV88" s="125" t="s">
        <v>270</v>
      </c>
      <c r="AW88" s="125" t="s">
        <v>271</v>
      </c>
      <c r="AX88" s="125" t="s">
        <v>60</v>
      </c>
      <c r="AY88" s="125">
        <v>86130</v>
      </c>
      <c r="AZ88" s="121">
        <f t="shared" si="10"/>
        <v>1</v>
      </c>
      <c r="BA88" s="126" t="str">
        <f t="shared" si="11"/>
        <v>นางสาวรัตนสิริ  โรยอุตระ</v>
      </c>
      <c r="BB88" s="123" t="s">
        <v>325</v>
      </c>
      <c r="BC88" s="123" t="s">
        <v>565</v>
      </c>
      <c r="BD88" s="123" t="s">
        <v>566</v>
      </c>
      <c r="BE88" s="123">
        <v>1869900267657</v>
      </c>
      <c r="BF88" s="124">
        <v>27</v>
      </c>
      <c r="BG88" s="123">
        <v>8</v>
      </c>
      <c r="BH88" s="123"/>
      <c r="BI88" s="123"/>
      <c r="BJ88" s="125" t="s">
        <v>270</v>
      </c>
      <c r="BK88" s="125" t="s">
        <v>271</v>
      </c>
      <c r="BL88" s="125" t="s">
        <v>60</v>
      </c>
      <c r="BM88" s="125">
        <v>86130</v>
      </c>
    </row>
    <row r="89" spans="1:66" s="91" customFormat="1" ht="34.5" customHeight="1">
      <c r="A89" s="112" t="str">
        <f>IF($B89="","",SUM($B$11:$B89))</f>
        <v/>
      </c>
      <c r="B89" s="112" t="str">
        <f>IF($E$6="","",IF($E$6=$BA89,1,""))</f>
        <v/>
      </c>
      <c r="C89" s="112" t="str">
        <f>IF($B89="","",SUM($B$11:$B89))</f>
        <v/>
      </c>
      <c r="D89" s="112" t="str">
        <f>IF($E89="","",SUM($E$11:$E89))</f>
        <v/>
      </c>
      <c r="E89" s="90" t="str">
        <f>IF($E$6="","",IF($E$6=$AM89,1,""))</f>
        <v/>
      </c>
      <c r="F89" s="90" t="str">
        <f>IF($E89="","",SUM($E$11:$E89))</f>
        <v/>
      </c>
      <c r="G89" s="90"/>
      <c r="H89" s="113">
        <v>62</v>
      </c>
      <c r="I89" s="114" t="s">
        <v>30</v>
      </c>
      <c r="J89" s="115">
        <v>1119</v>
      </c>
      <c r="K89" s="113">
        <v>68</v>
      </c>
      <c r="L89" s="113"/>
      <c r="M89" s="113" t="s">
        <v>267</v>
      </c>
      <c r="N89" s="113">
        <v>16</v>
      </c>
      <c r="O89" s="113">
        <v>2</v>
      </c>
      <c r="P89" s="113">
        <v>60</v>
      </c>
      <c r="Q89" s="113">
        <v>6660</v>
      </c>
      <c r="R89" s="116">
        <v>6635</v>
      </c>
      <c r="S89" s="116">
        <v>25</v>
      </c>
      <c r="T89" s="113"/>
      <c r="U89" s="113"/>
      <c r="V89" s="113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K89" s="92"/>
      <c r="AL89" s="121"/>
      <c r="AM89" s="122" t="str">
        <f t="shared" si="5"/>
        <v>นายสุนทร  คงสวี</v>
      </c>
      <c r="AN89" s="123" t="s">
        <v>195</v>
      </c>
      <c r="AO89" s="123" t="s">
        <v>567</v>
      </c>
      <c r="AP89" s="123" t="s">
        <v>568</v>
      </c>
      <c r="AQ89" s="161">
        <v>3860700012823</v>
      </c>
      <c r="AR89" s="124">
        <v>76</v>
      </c>
      <c r="AS89" s="123">
        <v>8</v>
      </c>
      <c r="AT89" s="123"/>
      <c r="AU89" s="123"/>
      <c r="AV89" s="125" t="s">
        <v>270</v>
      </c>
      <c r="AW89" s="125" t="s">
        <v>271</v>
      </c>
      <c r="AX89" s="125" t="s">
        <v>60</v>
      </c>
      <c r="AY89" s="125">
        <v>86130</v>
      </c>
      <c r="AZ89" s="121" t="str">
        <f t="shared" si="10"/>
        <v/>
      </c>
      <c r="BA89" s="126" t="str">
        <f t="shared" si="11"/>
        <v/>
      </c>
      <c r="BB89" s="95"/>
      <c r="BC89" s="95"/>
      <c r="BD89" s="95"/>
      <c r="BE89" s="95"/>
      <c r="BF89" s="95"/>
    </row>
    <row r="90" spans="1:66" s="91" customFormat="1" ht="34.5" customHeight="1">
      <c r="A90" s="112"/>
      <c r="B90" s="112"/>
      <c r="C90" s="112"/>
      <c r="D90" s="112"/>
      <c r="E90" s="90"/>
      <c r="F90" s="90"/>
      <c r="G90" s="90"/>
      <c r="H90" s="113"/>
      <c r="I90" s="114"/>
      <c r="J90" s="115"/>
      <c r="K90" s="113"/>
      <c r="L90" s="113"/>
      <c r="M90" s="113"/>
      <c r="N90" s="113"/>
      <c r="O90" s="113"/>
      <c r="P90" s="113"/>
      <c r="Q90" s="113"/>
      <c r="R90" s="116"/>
      <c r="S90" s="116"/>
      <c r="T90" s="113"/>
      <c r="U90" s="113"/>
      <c r="V90" s="113"/>
      <c r="W90" s="114">
        <v>1</v>
      </c>
      <c r="X90" s="115" t="s">
        <v>569</v>
      </c>
      <c r="Y90" s="115" t="s">
        <v>282</v>
      </c>
      <c r="Z90" s="115" t="s">
        <v>179</v>
      </c>
      <c r="AA90" s="117">
        <v>100</v>
      </c>
      <c r="AB90" s="118"/>
      <c r="AC90" s="118">
        <v>100</v>
      </c>
      <c r="AD90" s="118"/>
      <c r="AE90" s="118"/>
      <c r="AF90" s="114">
        <v>20</v>
      </c>
      <c r="AG90" s="118"/>
      <c r="AK90" s="92"/>
      <c r="AL90" s="121"/>
      <c r="AM90" s="122" t="str">
        <f t="shared" si="5"/>
        <v>นายสุนทร  คงสวี</v>
      </c>
      <c r="AN90" s="123" t="s">
        <v>195</v>
      </c>
      <c r="AO90" s="123" t="s">
        <v>567</v>
      </c>
      <c r="AP90" s="123" t="s">
        <v>568</v>
      </c>
      <c r="AQ90" s="161">
        <v>3860700012823</v>
      </c>
      <c r="AR90" s="124">
        <v>76</v>
      </c>
      <c r="AS90" s="123">
        <v>8</v>
      </c>
      <c r="AT90" s="123"/>
      <c r="AU90" s="123"/>
      <c r="AV90" s="125" t="s">
        <v>270</v>
      </c>
      <c r="AW90" s="125" t="s">
        <v>271</v>
      </c>
      <c r="AX90" s="125" t="s">
        <v>60</v>
      </c>
      <c r="AY90" s="125">
        <v>86130</v>
      </c>
      <c r="AZ90" s="121">
        <f t="shared" si="10"/>
        <v>1</v>
      </c>
      <c r="BA90" s="126" t="str">
        <f t="shared" si="11"/>
        <v>นายสุนทร  คงสวี</v>
      </c>
      <c r="BB90" s="123" t="s">
        <v>195</v>
      </c>
      <c r="BC90" s="123" t="s">
        <v>567</v>
      </c>
      <c r="BD90" s="123" t="s">
        <v>568</v>
      </c>
      <c r="BE90" s="123">
        <v>3860700012823</v>
      </c>
      <c r="BF90" s="124">
        <v>76</v>
      </c>
      <c r="BG90" s="123">
        <v>8</v>
      </c>
      <c r="BH90" s="123"/>
      <c r="BI90" s="123"/>
      <c r="BJ90" s="125" t="s">
        <v>270</v>
      </c>
      <c r="BK90" s="125" t="s">
        <v>271</v>
      </c>
      <c r="BL90" s="125" t="s">
        <v>60</v>
      </c>
      <c r="BM90" s="125">
        <v>86130</v>
      </c>
    </row>
    <row r="91" spans="1:66" s="91" customFormat="1" ht="34.5" customHeight="1">
      <c r="A91" s="112" t="str">
        <f>IF($B91="","",SUM($B$11:$B91))</f>
        <v/>
      </c>
      <c r="B91" s="112" t="str">
        <f>IF($E$6="","",IF($E$6=$BA91,1,""))</f>
        <v/>
      </c>
      <c r="C91" s="112" t="str">
        <f>IF($B91="","",SUM($B$11:$B91))</f>
        <v/>
      </c>
      <c r="D91" s="112" t="str">
        <f>IF($E91="","",SUM($E$11:$E91))</f>
        <v/>
      </c>
      <c r="E91" s="90" t="str">
        <f>IF($E$6="","",IF($E$6=$AM91,1,""))</f>
        <v/>
      </c>
      <c r="F91" s="90" t="str">
        <f>IF($E91="","",SUM($E$11:$E91))</f>
        <v/>
      </c>
      <c r="G91" s="90"/>
      <c r="H91" s="113">
        <v>63</v>
      </c>
      <c r="I91" s="114" t="s">
        <v>30</v>
      </c>
      <c r="J91" s="115" t="s">
        <v>2489</v>
      </c>
      <c r="K91" s="113">
        <v>39</v>
      </c>
      <c r="L91" s="113"/>
      <c r="M91" s="113" t="s">
        <v>267</v>
      </c>
      <c r="N91" s="113" t="s">
        <v>295</v>
      </c>
      <c r="O91" s="113" t="s">
        <v>323</v>
      </c>
      <c r="P91" s="113" t="s">
        <v>1913</v>
      </c>
      <c r="Q91" s="113">
        <v>7000</v>
      </c>
      <c r="R91" s="116">
        <v>6975</v>
      </c>
      <c r="S91" s="116">
        <v>25</v>
      </c>
      <c r="T91" s="113"/>
      <c r="U91" s="113"/>
      <c r="V91" s="113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18"/>
      <c r="AK91" s="92"/>
      <c r="AL91" s="121"/>
      <c r="AM91" s="122" t="str">
        <f t="shared" si="5"/>
        <v>นายชม  เดชบุญพบ</v>
      </c>
      <c r="AN91" s="123" t="s">
        <v>195</v>
      </c>
      <c r="AO91" s="123" t="s">
        <v>570</v>
      </c>
      <c r="AP91" s="123" t="s">
        <v>571</v>
      </c>
      <c r="AQ91" s="161">
        <v>3860700393088</v>
      </c>
      <c r="AR91" s="124" t="s">
        <v>572</v>
      </c>
      <c r="AS91" s="123">
        <v>8</v>
      </c>
      <c r="AT91" s="123"/>
      <c r="AU91" s="123"/>
      <c r="AV91" s="125" t="s">
        <v>270</v>
      </c>
      <c r="AW91" s="125" t="s">
        <v>271</v>
      </c>
      <c r="AX91" s="125" t="s">
        <v>60</v>
      </c>
      <c r="AY91" s="125">
        <v>86130</v>
      </c>
      <c r="AZ91" s="121" t="str">
        <f t="shared" si="10"/>
        <v/>
      </c>
      <c r="BA91" s="126" t="str">
        <f t="shared" si="11"/>
        <v/>
      </c>
      <c r="BB91" s="95"/>
      <c r="BC91" s="95"/>
      <c r="BD91" s="95"/>
      <c r="BE91" s="95"/>
      <c r="BF91" s="95"/>
    </row>
    <row r="92" spans="1:66" s="91" customFormat="1" ht="34.5" customHeight="1">
      <c r="A92" s="112"/>
      <c r="B92" s="112"/>
      <c r="C92" s="112"/>
      <c r="D92" s="112"/>
      <c r="E92" s="90"/>
      <c r="F92" s="90"/>
      <c r="G92" s="90"/>
      <c r="H92" s="113"/>
      <c r="I92" s="114"/>
      <c r="J92" s="115"/>
      <c r="K92" s="113"/>
      <c r="L92" s="113"/>
      <c r="M92" s="113"/>
      <c r="N92" s="113"/>
      <c r="O92" s="113"/>
      <c r="P92" s="113"/>
      <c r="Q92" s="113"/>
      <c r="R92" s="116"/>
      <c r="S92" s="116"/>
      <c r="T92" s="113"/>
      <c r="U92" s="113"/>
      <c r="V92" s="113"/>
      <c r="W92" s="114">
        <v>1</v>
      </c>
      <c r="X92" s="115" t="s">
        <v>573</v>
      </c>
      <c r="Y92" s="115" t="s">
        <v>282</v>
      </c>
      <c r="Z92" s="115" t="s">
        <v>179</v>
      </c>
      <c r="AA92" s="117">
        <v>100</v>
      </c>
      <c r="AB92" s="118"/>
      <c r="AC92" s="118">
        <v>100</v>
      </c>
      <c r="AD92" s="118"/>
      <c r="AE92" s="118"/>
      <c r="AF92" s="114">
        <v>30</v>
      </c>
      <c r="AG92" s="118"/>
      <c r="AK92" s="92"/>
      <c r="AL92" s="121"/>
      <c r="AM92" s="122" t="str">
        <f t="shared" si="5"/>
        <v>นายชม  เดชบุญพบ</v>
      </c>
      <c r="AN92" s="123" t="s">
        <v>195</v>
      </c>
      <c r="AO92" s="123" t="s">
        <v>570</v>
      </c>
      <c r="AP92" s="123" t="s">
        <v>571</v>
      </c>
      <c r="AQ92" s="161">
        <v>3860700393089</v>
      </c>
      <c r="AR92" s="124" t="s">
        <v>573</v>
      </c>
      <c r="AS92" s="123">
        <v>9</v>
      </c>
      <c r="AT92" s="123"/>
      <c r="AU92" s="123"/>
      <c r="AV92" s="125" t="s">
        <v>270</v>
      </c>
      <c r="AW92" s="125" t="s">
        <v>271</v>
      </c>
      <c r="AX92" s="125" t="s">
        <v>60</v>
      </c>
      <c r="AY92" s="125">
        <v>86130</v>
      </c>
      <c r="AZ92" s="121">
        <f t="shared" si="10"/>
        <v>1</v>
      </c>
      <c r="BA92" s="126" t="str">
        <f t="shared" si="11"/>
        <v>นายชม  เดชบุญพบ</v>
      </c>
      <c r="BB92" s="123" t="s">
        <v>195</v>
      </c>
      <c r="BC92" s="123" t="s">
        <v>570</v>
      </c>
      <c r="BD92" s="123" t="s">
        <v>571</v>
      </c>
      <c r="BE92" s="123">
        <v>3860700393088</v>
      </c>
      <c r="BF92" s="124" t="s">
        <v>572</v>
      </c>
      <c r="BG92" s="123">
        <v>8</v>
      </c>
      <c r="BH92" s="123"/>
      <c r="BI92" s="123"/>
      <c r="BJ92" s="125" t="s">
        <v>270</v>
      </c>
      <c r="BK92" s="125" t="s">
        <v>271</v>
      </c>
      <c r="BL92" s="125" t="s">
        <v>60</v>
      </c>
      <c r="BM92" s="125">
        <v>86130</v>
      </c>
      <c r="BN92" s="121" t="str">
        <f>IF($Y93="","",$W93)</f>
        <v/>
      </c>
    </row>
    <row r="93" spans="1:66" s="91" customFormat="1" ht="34.5" customHeight="1">
      <c r="A93" s="112" t="str">
        <f>IF($B93="","",SUM($B$11:$B93))</f>
        <v/>
      </c>
      <c r="B93" s="112" t="str">
        <f>IF($E$6="","",IF($E$6=$BA94,1,""))</f>
        <v/>
      </c>
      <c r="C93" s="112" t="str">
        <f>IF($B93="","",SUM($B$11:$B93))</f>
        <v/>
      </c>
      <c r="D93" s="112" t="str">
        <f>IF($E93="","",SUM($E$11:$E93))</f>
        <v/>
      </c>
      <c r="E93" s="90" t="str">
        <f>IF($E$6="","",IF($E$6=$AM93,1,""))</f>
        <v/>
      </c>
      <c r="F93" s="90" t="str">
        <f>IF($E93="","",SUM($E$11:$E93))</f>
        <v/>
      </c>
      <c r="G93" s="90"/>
      <c r="H93" s="113">
        <v>64</v>
      </c>
      <c r="I93" s="114" t="s">
        <v>30</v>
      </c>
      <c r="J93" s="115" t="s">
        <v>574</v>
      </c>
      <c r="K93" s="113" t="s">
        <v>575</v>
      </c>
      <c r="L93" s="113"/>
      <c r="M93" s="113" t="s">
        <v>392</v>
      </c>
      <c r="N93" s="113" t="s">
        <v>322</v>
      </c>
      <c r="O93" s="113" t="s">
        <v>276</v>
      </c>
      <c r="P93" s="113" t="s">
        <v>329</v>
      </c>
      <c r="Q93" s="113">
        <v>4033</v>
      </c>
      <c r="R93" s="116">
        <v>3983</v>
      </c>
      <c r="S93" s="116">
        <v>50</v>
      </c>
      <c r="T93" s="113"/>
      <c r="U93" s="113"/>
      <c r="V93" s="113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18"/>
      <c r="AK93" s="92"/>
      <c r="AL93" s="121"/>
      <c r="AM93" s="122" t="str">
        <f t="shared" si="5"/>
        <v>นางสาวพรทิพย์  คงมี</v>
      </c>
      <c r="AN93" s="123" t="s">
        <v>325</v>
      </c>
      <c r="AO93" s="123" t="s">
        <v>576</v>
      </c>
      <c r="AP93" s="123" t="s">
        <v>515</v>
      </c>
      <c r="AQ93" s="161" t="s">
        <v>577</v>
      </c>
      <c r="AR93" s="124" t="s">
        <v>578</v>
      </c>
      <c r="AS93" s="123">
        <v>9</v>
      </c>
      <c r="AT93" s="123"/>
      <c r="AU93" s="123"/>
      <c r="AV93" s="125" t="s">
        <v>270</v>
      </c>
      <c r="AW93" s="125" t="s">
        <v>271</v>
      </c>
      <c r="AX93" s="125" t="s">
        <v>60</v>
      </c>
      <c r="AY93" s="125">
        <v>86130</v>
      </c>
      <c r="AZ93" s="121" t="str">
        <f t="shared" si="10"/>
        <v/>
      </c>
      <c r="BA93" s="126" t="str">
        <f t="shared" si="11"/>
        <v/>
      </c>
      <c r="BB93" s="95"/>
      <c r="BC93" s="95"/>
      <c r="BD93" s="95"/>
      <c r="BE93" s="95"/>
      <c r="BF93" s="95"/>
    </row>
    <row r="94" spans="1:66" s="91" customFormat="1" ht="34.5" customHeight="1">
      <c r="A94" s="112" t="str">
        <f>IF($B94="","",SUM($B$11:$B94))</f>
        <v/>
      </c>
      <c r="B94" s="112" t="str">
        <f>IF($E$6="","",IF($E$6=$BA95,1,""))</f>
        <v/>
      </c>
      <c r="C94" s="112" t="str">
        <f>IF($B94="","",SUM($B$11:$B94))</f>
        <v/>
      </c>
      <c r="D94" s="112" t="str">
        <f>IF($E94="","",SUM($E$11:$E94))</f>
        <v/>
      </c>
      <c r="E94" s="90" t="str">
        <f>IF($E$6="","",IF($E$6=$AM94,1,""))</f>
        <v/>
      </c>
      <c r="F94" s="90" t="str">
        <f>IF($E94="","",SUM($E$11:$E94))</f>
        <v/>
      </c>
      <c r="G94" s="90"/>
      <c r="H94" s="113"/>
      <c r="I94" s="114"/>
      <c r="J94" s="115"/>
      <c r="K94" s="113"/>
      <c r="L94" s="113"/>
      <c r="M94" s="113"/>
      <c r="N94" s="113"/>
      <c r="O94" s="113"/>
      <c r="P94" s="113"/>
      <c r="Q94" s="113"/>
      <c r="R94" s="116"/>
      <c r="S94" s="116"/>
      <c r="T94" s="113"/>
      <c r="U94" s="113"/>
      <c r="V94" s="113"/>
      <c r="W94" s="114">
        <v>1</v>
      </c>
      <c r="X94" s="115" t="s">
        <v>579</v>
      </c>
      <c r="Y94" s="115" t="s">
        <v>282</v>
      </c>
      <c r="Z94" s="115" t="s">
        <v>179</v>
      </c>
      <c r="AA94" s="117">
        <v>100</v>
      </c>
      <c r="AB94" s="118"/>
      <c r="AC94" s="118">
        <v>100</v>
      </c>
      <c r="AD94" s="118"/>
      <c r="AE94" s="118"/>
      <c r="AF94" s="114">
        <v>55</v>
      </c>
      <c r="AG94" s="118"/>
      <c r="AK94" s="92"/>
      <c r="AL94" s="121"/>
      <c r="AM94" s="122" t="str">
        <f t="shared" si="5"/>
        <v>นางสาวพรทิพย์  คงมี</v>
      </c>
      <c r="AN94" s="123" t="s">
        <v>325</v>
      </c>
      <c r="AO94" s="123" t="s">
        <v>576</v>
      </c>
      <c r="AP94" s="123" t="s">
        <v>515</v>
      </c>
      <c r="AQ94" s="161" t="s">
        <v>577</v>
      </c>
      <c r="AR94" s="124" t="s">
        <v>580</v>
      </c>
      <c r="AS94" s="123">
        <v>9</v>
      </c>
      <c r="AT94" s="123"/>
      <c r="AU94" s="123"/>
      <c r="AV94" s="125" t="s">
        <v>270</v>
      </c>
      <c r="AW94" s="125" t="s">
        <v>271</v>
      </c>
      <c r="AX94" s="125" t="s">
        <v>60</v>
      </c>
      <c r="AY94" s="125">
        <v>86130</v>
      </c>
      <c r="AZ94" s="121">
        <f t="shared" si="10"/>
        <v>1</v>
      </c>
      <c r="BA94" s="126" t="str">
        <f t="shared" si="11"/>
        <v>นายสมชาย  คงมี</v>
      </c>
      <c r="BB94" s="95" t="s">
        <v>195</v>
      </c>
      <c r="BC94" s="95" t="s">
        <v>581</v>
      </c>
      <c r="BD94" s="95" t="s">
        <v>515</v>
      </c>
      <c r="BE94" s="95"/>
      <c r="BF94" s="131" t="s">
        <v>578</v>
      </c>
      <c r="BG94" s="91">
        <v>9</v>
      </c>
      <c r="BJ94" s="125" t="s">
        <v>270</v>
      </c>
      <c r="BK94" s="125" t="s">
        <v>271</v>
      </c>
      <c r="BL94" s="125" t="s">
        <v>60</v>
      </c>
      <c r="BM94" s="125">
        <v>86130</v>
      </c>
    </row>
    <row r="95" spans="1:66" s="91" customFormat="1" ht="34.5" customHeight="1">
      <c r="A95" s="112"/>
      <c r="B95" s="112"/>
      <c r="C95" s="112"/>
      <c r="D95" s="112"/>
      <c r="E95" s="90"/>
      <c r="F95" s="90"/>
      <c r="G95" s="90"/>
      <c r="H95" s="113"/>
      <c r="I95" s="114"/>
      <c r="J95" s="115"/>
      <c r="K95" s="113"/>
      <c r="L95" s="113"/>
      <c r="M95" s="113"/>
      <c r="N95" s="113"/>
      <c r="O95" s="113"/>
      <c r="P95" s="113"/>
      <c r="Q95" s="113"/>
      <c r="R95" s="116"/>
      <c r="S95" s="116"/>
      <c r="T95" s="113"/>
      <c r="U95" s="113"/>
      <c r="V95" s="113"/>
      <c r="W95" s="114">
        <v>2</v>
      </c>
      <c r="X95" s="115" t="s">
        <v>582</v>
      </c>
      <c r="Y95" s="115" t="s">
        <v>282</v>
      </c>
      <c r="Z95" s="115" t="s">
        <v>179</v>
      </c>
      <c r="AA95" s="117">
        <v>100</v>
      </c>
      <c r="AB95" s="118"/>
      <c r="AC95" s="118">
        <v>100</v>
      </c>
      <c r="AD95" s="118"/>
      <c r="AE95" s="118"/>
      <c r="AF95" s="114">
        <v>30</v>
      </c>
      <c r="AG95" s="118"/>
      <c r="AK95" s="92"/>
      <c r="AL95" s="121"/>
      <c r="AM95" s="122" t="str">
        <f t="shared" si="5"/>
        <v>นางสาวพรทิพย์  คงมี</v>
      </c>
      <c r="AN95" s="123" t="s">
        <v>325</v>
      </c>
      <c r="AO95" s="123" t="s">
        <v>576</v>
      </c>
      <c r="AP95" s="123" t="s">
        <v>515</v>
      </c>
      <c r="AQ95" s="161" t="s">
        <v>577</v>
      </c>
      <c r="AR95" s="124" t="s">
        <v>583</v>
      </c>
      <c r="AS95" s="123">
        <v>10</v>
      </c>
      <c r="AT95" s="123"/>
      <c r="AU95" s="123"/>
      <c r="AV95" s="125" t="s">
        <v>270</v>
      </c>
      <c r="AW95" s="125" t="s">
        <v>271</v>
      </c>
      <c r="AX95" s="125" t="s">
        <v>60</v>
      </c>
      <c r="AY95" s="125">
        <v>86130</v>
      </c>
      <c r="AZ95" s="121">
        <f t="shared" si="10"/>
        <v>2</v>
      </c>
      <c r="BA95" s="126" t="str">
        <f t="shared" si="11"/>
        <v>นางสาวพรทิพย์  คงมี</v>
      </c>
      <c r="BB95" s="95" t="s">
        <v>325</v>
      </c>
      <c r="BC95" s="95" t="s">
        <v>576</v>
      </c>
      <c r="BD95" s="95" t="s">
        <v>515</v>
      </c>
      <c r="BE95" s="95"/>
      <c r="BF95" s="131" t="s">
        <v>582</v>
      </c>
      <c r="BG95" s="91">
        <v>9</v>
      </c>
      <c r="BJ95" s="125" t="s">
        <v>270</v>
      </c>
      <c r="BK95" s="125" t="s">
        <v>271</v>
      </c>
      <c r="BL95" s="125" t="s">
        <v>60</v>
      </c>
      <c r="BM95" s="125">
        <v>86130</v>
      </c>
    </row>
    <row r="96" spans="1:66" s="91" customFormat="1" ht="34.5" customHeight="1">
      <c r="A96" s="112" t="e">
        <f>IF($B96="","",SUM($B$11:$B96))</f>
        <v>#REF!</v>
      </c>
      <c r="B96" s="112" t="e">
        <f>IF($E$6="","",IF($E$6=#REF!,1,""))</f>
        <v>#REF!</v>
      </c>
      <c r="C96" s="112" t="e">
        <f>IF($B96="","",SUM($B$11:$B96))</f>
        <v>#REF!</v>
      </c>
      <c r="D96" s="112" t="str">
        <f>IF($E96="","",SUM($E$11:$E96))</f>
        <v/>
      </c>
      <c r="E96" s="90" t="str">
        <f>IF($E$6="","",IF($E$6=$AM96,1,""))</f>
        <v/>
      </c>
      <c r="F96" s="90" t="str">
        <f>IF($E96="","",SUM($E$11:$E96))</f>
        <v/>
      </c>
      <c r="G96" s="90"/>
      <c r="H96" s="113">
        <v>65</v>
      </c>
      <c r="I96" s="114" t="s">
        <v>30</v>
      </c>
      <c r="J96" s="115">
        <v>604</v>
      </c>
      <c r="K96" s="113">
        <v>28</v>
      </c>
      <c r="L96" s="113"/>
      <c r="M96" s="113" t="s">
        <v>267</v>
      </c>
      <c r="N96" s="113">
        <v>18</v>
      </c>
      <c r="O96" s="113">
        <v>2</v>
      </c>
      <c r="P96" s="113">
        <v>10</v>
      </c>
      <c r="Q96" s="113">
        <v>7410</v>
      </c>
      <c r="R96" s="116">
        <v>7410</v>
      </c>
      <c r="S96" s="116"/>
      <c r="T96" s="113"/>
      <c r="U96" s="113"/>
      <c r="V96" s="113"/>
      <c r="W96" s="114"/>
      <c r="X96" s="115"/>
      <c r="Y96" s="115"/>
      <c r="Z96" s="115"/>
      <c r="AA96" s="117"/>
      <c r="AB96" s="118"/>
      <c r="AC96" s="118"/>
      <c r="AD96" s="118"/>
      <c r="AE96" s="118"/>
      <c r="AF96" s="114"/>
      <c r="AG96" s="118"/>
      <c r="AK96" s="92"/>
      <c r="AL96" s="121"/>
      <c r="AM96" s="122" t="str">
        <f t="shared" si="5"/>
        <v>นายซ้อน  แซ่อุ่ย</v>
      </c>
      <c r="AN96" s="123" t="s">
        <v>195</v>
      </c>
      <c r="AO96" s="123" t="s">
        <v>584</v>
      </c>
      <c r="AP96" s="123" t="s">
        <v>585</v>
      </c>
      <c r="AQ96" s="161">
        <v>3860700395252</v>
      </c>
      <c r="AR96" s="124">
        <v>69</v>
      </c>
      <c r="AS96" s="123">
        <v>8</v>
      </c>
      <c r="AT96" s="123"/>
      <c r="AU96" s="123"/>
      <c r="AV96" s="125" t="s">
        <v>270</v>
      </c>
      <c r="AW96" s="125" t="s">
        <v>271</v>
      </c>
      <c r="AX96" s="125" t="s">
        <v>60</v>
      </c>
      <c r="AY96" s="125">
        <v>86130</v>
      </c>
      <c r="AZ96" s="121" t="str">
        <f t="shared" si="10"/>
        <v/>
      </c>
      <c r="BA96" s="126" t="str">
        <f t="shared" si="11"/>
        <v/>
      </c>
      <c r="BB96" s="95"/>
      <c r="BC96" s="95"/>
      <c r="BD96" s="95"/>
      <c r="BE96" s="95"/>
      <c r="BF96" s="95"/>
    </row>
    <row r="97" spans="1:65" s="91" customFormat="1" ht="34.5" customHeight="1">
      <c r="A97" s="112" t="str">
        <f>IF($B97="","",SUM($B$11:$B97))</f>
        <v/>
      </c>
      <c r="B97" s="112" t="str">
        <f>IF($E$6="","",IF($E$6=$BA97,1,""))</f>
        <v/>
      </c>
      <c r="C97" s="112" t="str">
        <f>IF($B97="","",SUM($B$11:$B97))</f>
        <v/>
      </c>
      <c r="D97" s="112" t="str">
        <f>IF($E97="","",SUM($E$11:$E97))</f>
        <v/>
      </c>
      <c r="E97" s="90" t="str">
        <f>IF($E$6="","",IF($E$6=$AM97,1,""))</f>
        <v/>
      </c>
      <c r="F97" s="90" t="str">
        <f>IF($E97="","",SUM($E$11:$E97))</f>
        <v/>
      </c>
      <c r="G97" s="90"/>
      <c r="H97" s="113">
        <v>66</v>
      </c>
      <c r="I97" s="114" t="s">
        <v>30</v>
      </c>
      <c r="J97" s="115" t="s">
        <v>586</v>
      </c>
      <c r="K97" s="113" t="s">
        <v>508</v>
      </c>
      <c r="L97" s="113"/>
      <c r="M97" s="113" t="s">
        <v>392</v>
      </c>
      <c r="N97" s="113" t="s">
        <v>587</v>
      </c>
      <c r="O97" s="113" t="s">
        <v>276</v>
      </c>
      <c r="P97" s="113" t="s">
        <v>588</v>
      </c>
      <c r="Q97" s="113">
        <v>10066</v>
      </c>
      <c r="R97" s="116">
        <v>10066</v>
      </c>
      <c r="S97" s="116"/>
      <c r="T97" s="113"/>
      <c r="U97" s="113"/>
      <c r="V97" s="113"/>
      <c r="W97" s="114"/>
      <c r="X97" s="115"/>
      <c r="Y97" s="115"/>
      <c r="Z97" s="115"/>
      <c r="AA97" s="117"/>
      <c r="AB97" s="118"/>
      <c r="AC97" s="118"/>
      <c r="AD97" s="118"/>
      <c r="AE97" s="118"/>
      <c r="AF97" s="114"/>
      <c r="AG97" s="118"/>
      <c r="AK97" s="92"/>
      <c r="AL97" s="121"/>
      <c r="AM97" s="122" t="str">
        <f t="shared" si="5"/>
        <v>นายประยงค์  ภู่ขันเงิน</v>
      </c>
      <c r="AN97" s="123" t="s">
        <v>195</v>
      </c>
      <c r="AO97" s="123" t="s">
        <v>589</v>
      </c>
      <c r="AP97" s="123" t="s">
        <v>553</v>
      </c>
      <c r="AQ97" s="161" t="s">
        <v>590</v>
      </c>
      <c r="AR97" s="128" t="s">
        <v>555</v>
      </c>
      <c r="AS97" s="123">
        <v>7</v>
      </c>
      <c r="AT97" s="123"/>
      <c r="AU97" s="123"/>
      <c r="AV97" s="125" t="s">
        <v>270</v>
      </c>
      <c r="AW97" s="125" t="s">
        <v>271</v>
      </c>
      <c r="AX97" s="125" t="s">
        <v>60</v>
      </c>
      <c r="AY97" s="125">
        <v>86130</v>
      </c>
      <c r="AZ97" s="121" t="str">
        <f t="shared" si="10"/>
        <v/>
      </c>
      <c r="BA97" s="126" t="str">
        <f t="shared" si="11"/>
        <v/>
      </c>
      <c r="BB97" s="95"/>
      <c r="BC97" s="95"/>
      <c r="BD97" s="95"/>
      <c r="BE97" s="95"/>
      <c r="BF97" s="95"/>
    </row>
    <row r="98" spans="1:65" s="91" customFormat="1" ht="34.5" customHeight="1">
      <c r="A98" s="112" t="str">
        <f>IF($B98="","",SUM($B$11:$B98))</f>
        <v/>
      </c>
      <c r="B98" s="112" t="str">
        <f>IF($E$6="","",IF($E$6=$BA98,1,""))</f>
        <v/>
      </c>
      <c r="C98" s="112" t="str">
        <f>IF($B98="","",SUM($B$11:$B98))</f>
        <v/>
      </c>
      <c r="D98" s="112" t="str">
        <f>IF($E98="","",SUM($E$11:$E98))</f>
        <v/>
      </c>
      <c r="E98" s="90" t="str">
        <f>IF($E$6="","",IF($E$6=$AM98,1,""))</f>
        <v/>
      </c>
      <c r="F98" s="90" t="str">
        <f>IF($E98="","",SUM($E$11:$E98))</f>
        <v/>
      </c>
      <c r="G98" s="90"/>
      <c r="H98" s="113">
        <v>67</v>
      </c>
      <c r="I98" s="114" t="s">
        <v>30</v>
      </c>
      <c r="J98" s="115">
        <v>2203</v>
      </c>
      <c r="K98" s="113">
        <v>408</v>
      </c>
      <c r="L98" s="113"/>
      <c r="M98" s="113" t="s">
        <v>294</v>
      </c>
      <c r="N98" s="113">
        <v>0</v>
      </c>
      <c r="O98" s="113">
        <v>2</v>
      </c>
      <c r="P98" s="113">
        <v>93</v>
      </c>
      <c r="Q98" s="113">
        <v>293</v>
      </c>
      <c r="R98" s="116">
        <v>293</v>
      </c>
      <c r="S98" s="116"/>
      <c r="T98" s="113"/>
      <c r="U98" s="113"/>
      <c r="V98" s="113"/>
      <c r="W98" s="114"/>
      <c r="X98" s="115"/>
      <c r="Y98" s="115"/>
      <c r="Z98" s="115"/>
      <c r="AA98" s="117"/>
      <c r="AB98" s="118"/>
      <c r="AC98" s="118"/>
      <c r="AD98" s="118"/>
      <c r="AE98" s="118"/>
      <c r="AF98" s="114"/>
      <c r="AG98" s="118"/>
      <c r="AK98" s="92"/>
      <c r="AL98" s="121"/>
      <c r="AM98" s="122" t="str">
        <f t="shared" si="5"/>
        <v>นางจรรยา  บุญช่วย</v>
      </c>
      <c r="AN98" s="123" t="s">
        <v>283</v>
      </c>
      <c r="AO98" s="123" t="s">
        <v>419</v>
      </c>
      <c r="AP98" s="123" t="s">
        <v>420</v>
      </c>
      <c r="AQ98" s="161">
        <v>3860700371645</v>
      </c>
      <c r="AR98" s="124" t="s">
        <v>198</v>
      </c>
      <c r="AS98" s="123">
        <v>4</v>
      </c>
      <c r="AT98" s="123"/>
      <c r="AU98" s="123"/>
      <c r="AV98" s="125" t="s">
        <v>270</v>
      </c>
      <c r="AW98" s="125" t="s">
        <v>271</v>
      </c>
      <c r="AX98" s="125" t="s">
        <v>60</v>
      </c>
      <c r="AY98" s="125">
        <v>86130</v>
      </c>
      <c r="AZ98" s="121" t="str">
        <f t="shared" si="10"/>
        <v/>
      </c>
      <c r="BA98" s="126" t="str">
        <f t="shared" si="11"/>
        <v/>
      </c>
      <c r="BB98" s="95"/>
      <c r="BC98" s="95"/>
      <c r="BD98" s="95"/>
      <c r="BE98" s="95"/>
      <c r="BF98" s="95"/>
    </row>
    <row r="99" spans="1:65" s="91" customFormat="1" ht="34.5" customHeight="1">
      <c r="A99" s="112" t="str">
        <f>IF($B99="","",SUM($B$11:$B99))</f>
        <v/>
      </c>
      <c r="B99" s="112" t="str">
        <f>IF($E$6="","",IF($E$6=$BA99,1,""))</f>
        <v/>
      </c>
      <c r="C99" s="112" t="str">
        <f>IF($B99="","",SUM($B$11:$B99))</f>
        <v/>
      </c>
      <c r="D99" s="112" t="str">
        <f>IF($E99="","",SUM($E$11:$E99))</f>
        <v/>
      </c>
      <c r="E99" s="90" t="str">
        <f>IF($E$6="","",IF($E$6=$AM99,1,""))</f>
        <v/>
      </c>
      <c r="F99" s="90" t="str">
        <f>IF($E99="","",SUM($E$11:$E99))</f>
        <v/>
      </c>
      <c r="G99" s="90"/>
      <c r="H99" s="113">
        <v>68</v>
      </c>
      <c r="I99" s="114" t="s">
        <v>30</v>
      </c>
      <c r="J99" s="115">
        <v>439</v>
      </c>
      <c r="K99" s="113">
        <v>15</v>
      </c>
      <c r="L99" s="113"/>
      <c r="M99" s="113" t="s">
        <v>267</v>
      </c>
      <c r="N99" s="113">
        <v>16</v>
      </c>
      <c r="O99" s="113">
        <v>1</v>
      </c>
      <c r="P99" s="113">
        <v>50</v>
      </c>
      <c r="Q99" s="113">
        <v>6550</v>
      </c>
      <c r="R99" s="116">
        <v>6525</v>
      </c>
      <c r="S99" s="116">
        <v>25</v>
      </c>
      <c r="T99" s="113"/>
      <c r="U99" s="113"/>
      <c r="V99" s="113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18"/>
      <c r="AK99" s="92"/>
      <c r="AL99" s="121"/>
      <c r="AM99" s="122" t="str">
        <f t="shared" si="5"/>
        <v>นายธีรพงศ์  แสงสุริย์</v>
      </c>
      <c r="AN99" s="123" t="s">
        <v>195</v>
      </c>
      <c r="AO99" s="123" t="s">
        <v>591</v>
      </c>
      <c r="AP99" s="123" t="s">
        <v>269</v>
      </c>
      <c r="AQ99" s="161">
        <v>3860700393312</v>
      </c>
      <c r="AR99" s="124">
        <v>39</v>
      </c>
      <c r="AS99" s="123">
        <v>8</v>
      </c>
      <c r="AT99" s="123"/>
      <c r="AU99" s="123"/>
      <c r="AV99" s="125" t="s">
        <v>270</v>
      </c>
      <c r="AW99" s="125" t="s">
        <v>271</v>
      </c>
      <c r="AX99" s="125" t="s">
        <v>60</v>
      </c>
      <c r="AY99" s="125">
        <v>86130</v>
      </c>
      <c r="AZ99" s="121" t="str">
        <f t="shared" si="10"/>
        <v/>
      </c>
      <c r="BA99" s="126" t="str">
        <f t="shared" si="11"/>
        <v/>
      </c>
      <c r="BB99" s="95"/>
      <c r="BC99" s="95"/>
      <c r="BD99" s="95"/>
      <c r="BE99" s="95"/>
      <c r="BF99" s="95"/>
    </row>
    <row r="100" spans="1:65" s="91" customFormat="1" ht="34.5" customHeight="1">
      <c r="A100" s="112"/>
      <c r="B100" s="112"/>
      <c r="C100" s="112"/>
      <c r="D100" s="112"/>
      <c r="E100" s="90"/>
      <c r="F100" s="90"/>
      <c r="G100" s="90"/>
      <c r="H100" s="113"/>
      <c r="I100" s="114"/>
      <c r="J100" s="115"/>
      <c r="K100" s="113"/>
      <c r="L100" s="113"/>
      <c r="M100" s="113"/>
      <c r="N100" s="113"/>
      <c r="O100" s="113"/>
      <c r="P100" s="113"/>
      <c r="Q100" s="113"/>
      <c r="R100" s="116"/>
      <c r="S100" s="116"/>
      <c r="T100" s="113"/>
      <c r="U100" s="113"/>
      <c r="V100" s="113"/>
      <c r="W100" s="114">
        <v>1</v>
      </c>
      <c r="X100" s="115" t="s">
        <v>592</v>
      </c>
      <c r="Y100" s="115" t="s">
        <v>282</v>
      </c>
      <c r="Z100" s="115" t="s">
        <v>181</v>
      </c>
      <c r="AA100" s="117">
        <v>100</v>
      </c>
      <c r="AB100" s="118"/>
      <c r="AC100" s="118">
        <v>100</v>
      </c>
      <c r="AD100" s="118"/>
      <c r="AE100" s="118"/>
      <c r="AF100" s="114">
        <v>14</v>
      </c>
      <c r="AG100" s="118"/>
      <c r="AK100" s="92"/>
      <c r="AL100" s="121"/>
      <c r="AM100" s="122" t="str">
        <f t="shared" si="5"/>
        <v>นายธีรพงศ์  แสงสุริย์</v>
      </c>
      <c r="AN100" s="123" t="s">
        <v>195</v>
      </c>
      <c r="AO100" s="123" t="s">
        <v>591</v>
      </c>
      <c r="AP100" s="123" t="s">
        <v>269</v>
      </c>
      <c r="AQ100" s="161">
        <v>3860700393312</v>
      </c>
      <c r="AR100" s="124">
        <v>39</v>
      </c>
      <c r="AS100" s="123">
        <v>8</v>
      </c>
      <c r="AT100" s="123"/>
      <c r="AU100" s="123"/>
      <c r="AV100" s="125" t="s">
        <v>270</v>
      </c>
      <c r="AW100" s="125" t="s">
        <v>271</v>
      </c>
      <c r="AX100" s="125" t="s">
        <v>60</v>
      </c>
      <c r="AY100" s="125">
        <v>86130</v>
      </c>
      <c r="AZ100" s="121">
        <f t="shared" si="10"/>
        <v>1</v>
      </c>
      <c r="BA100" s="126" t="str">
        <f t="shared" si="11"/>
        <v>นายธีรพงศ์  แสงสุริย์</v>
      </c>
      <c r="BB100" s="123" t="s">
        <v>195</v>
      </c>
      <c r="BC100" s="123" t="s">
        <v>591</v>
      </c>
      <c r="BD100" s="123" t="s">
        <v>269</v>
      </c>
      <c r="BE100" s="123">
        <v>3860700393312</v>
      </c>
      <c r="BF100" s="124">
        <v>39</v>
      </c>
      <c r="BG100" s="123">
        <v>8</v>
      </c>
      <c r="BH100" s="123"/>
      <c r="BI100" s="123"/>
      <c r="BJ100" s="125" t="s">
        <v>270</v>
      </c>
      <c r="BK100" s="125" t="s">
        <v>271</v>
      </c>
      <c r="BL100" s="125" t="s">
        <v>60</v>
      </c>
      <c r="BM100" s="125">
        <v>86130</v>
      </c>
    </row>
    <row r="101" spans="1:65" s="91" customFormat="1" ht="34.5" customHeight="1">
      <c r="A101" s="112" t="str">
        <f>IF($B101="","",SUM($B$11:$B101))</f>
        <v/>
      </c>
      <c r="B101" s="112" t="str">
        <f>IF($E$6="","",IF($E$6=$BA101,1,""))</f>
        <v/>
      </c>
      <c r="C101" s="112" t="str">
        <f>IF($B101="","",SUM($B$11:$B101))</f>
        <v/>
      </c>
      <c r="D101" s="112" t="str">
        <f>IF($E101="","",SUM($E$11:$E101))</f>
        <v/>
      </c>
      <c r="E101" s="90" t="str">
        <f>IF($E$6="","",IF($E$6=$AM101,1,""))</f>
        <v/>
      </c>
      <c r="F101" s="90" t="str">
        <f>IF($E101="","",SUM($E$11:$E101))</f>
        <v/>
      </c>
      <c r="G101" s="90"/>
      <c r="H101" s="113">
        <v>69</v>
      </c>
      <c r="I101" s="114" t="s">
        <v>30</v>
      </c>
      <c r="J101" s="115" t="s">
        <v>593</v>
      </c>
      <c r="K101" s="113" t="s">
        <v>594</v>
      </c>
      <c r="L101" s="113"/>
      <c r="M101" s="113" t="s">
        <v>348</v>
      </c>
      <c r="N101" s="113" t="s">
        <v>323</v>
      </c>
      <c r="O101" s="113" t="s">
        <v>296</v>
      </c>
      <c r="P101" s="113" t="s">
        <v>357</v>
      </c>
      <c r="Q101" s="113">
        <v>1440</v>
      </c>
      <c r="R101" s="116">
        <v>1415</v>
      </c>
      <c r="S101" s="116">
        <v>25</v>
      </c>
      <c r="T101" s="113"/>
      <c r="U101" s="113"/>
      <c r="V101" s="113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18"/>
      <c r="AK101" s="92"/>
      <c r="AL101" s="121"/>
      <c r="AM101" s="122" t="str">
        <f>IF($AO101=0,"",$AN101&amp;$AO101&amp;"  "&amp;$AP101)</f>
        <v>นายประมาณ  โกสิทธิ์</v>
      </c>
      <c r="AN101" s="123" t="s">
        <v>195</v>
      </c>
      <c r="AO101" s="123" t="s">
        <v>595</v>
      </c>
      <c r="AP101" s="123" t="s">
        <v>596</v>
      </c>
      <c r="AQ101" s="161" t="s">
        <v>597</v>
      </c>
      <c r="AR101" s="124">
        <v>3</v>
      </c>
      <c r="AS101" s="123">
        <v>3</v>
      </c>
      <c r="AT101" s="123"/>
      <c r="AU101" s="123"/>
      <c r="AV101" s="125" t="s">
        <v>270</v>
      </c>
      <c r="AW101" s="125" t="s">
        <v>271</v>
      </c>
      <c r="AX101" s="125" t="s">
        <v>60</v>
      </c>
      <c r="AY101" s="125">
        <v>86130</v>
      </c>
      <c r="AZ101" s="121" t="str">
        <f t="shared" si="10"/>
        <v/>
      </c>
      <c r="BA101" s="126" t="str">
        <f t="shared" si="11"/>
        <v/>
      </c>
      <c r="BB101" s="95"/>
      <c r="BC101" s="95"/>
      <c r="BD101" s="95"/>
      <c r="BE101" s="95"/>
      <c r="BF101" s="95"/>
    </row>
    <row r="102" spans="1:65" s="91" customFormat="1" ht="34.5" customHeight="1">
      <c r="A102" s="112"/>
      <c r="B102" s="112"/>
      <c r="C102" s="112"/>
      <c r="D102" s="112"/>
      <c r="E102" s="90"/>
      <c r="F102" s="90"/>
      <c r="G102" s="90"/>
      <c r="H102" s="113"/>
      <c r="I102" s="114"/>
      <c r="J102" s="115"/>
      <c r="K102" s="113"/>
      <c r="L102" s="113"/>
      <c r="M102" s="113"/>
      <c r="N102" s="113"/>
      <c r="O102" s="113"/>
      <c r="P102" s="113"/>
      <c r="Q102" s="113"/>
      <c r="R102" s="116"/>
      <c r="S102" s="116"/>
      <c r="T102" s="113"/>
      <c r="U102" s="113"/>
      <c r="V102" s="113"/>
      <c r="W102" s="114">
        <v>1</v>
      </c>
      <c r="X102" s="115">
        <v>18</v>
      </c>
      <c r="Y102" s="115" t="s">
        <v>282</v>
      </c>
      <c r="Z102" s="115" t="s">
        <v>181</v>
      </c>
      <c r="AA102" s="117">
        <v>100</v>
      </c>
      <c r="AB102" s="118"/>
      <c r="AC102" s="118">
        <v>100</v>
      </c>
      <c r="AD102" s="118"/>
      <c r="AE102" s="118"/>
      <c r="AF102" s="114">
        <v>100</v>
      </c>
      <c r="AG102" s="118"/>
      <c r="AK102" s="92"/>
      <c r="AL102" s="121"/>
      <c r="AM102" s="122" t="str">
        <f>IF($AO102=0,"",$AN102&amp;$AO102&amp;"  "&amp;$AP102)</f>
        <v>นายประมาณ  โกสิทธิ์</v>
      </c>
      <c r="AN102" s="123" t="s">
        <v>195</v>
      </c>
      <c r="AO102" s="123" t="s">
        <v>595</v>
      </c>
      <c r="AP102" s="123" t="s">
        <v>596</v>
      </c>
      <c r="AQ102" s="161" t="s">
        <v>597</v>
      </c>
      <c r="AR102" s="124">
        <v>3</v>
      </c>
      <c r="AS102" s="123">
        <v>3</v>
      </c>
      <c r="AT102" s="123"/>
      <c r="AU102" s="123"/>
      <c r="AV102" s="125" t="s">
        <v>270</v>
      </c>
      <c r="AW102" s="125" t="s">
        <v>271</v>
      </c>
      <c r="AX102" s="125" t="s">
        <v>60</v>
      </c>
      <c r="AY102" s="125">
        <v>86130</v>
      </c>
      <c r="AZ102" s="121">
        <f t="shared" si="10"/>
        <v>1</v>
      </c>
      <c r="BA102" s="126" t="str">
        <f t="shared" si="11"/>
        <v>นายประมาณ  โกสิทธิ์</v>
      </c>
      <c r="BB102" s="123" t="s">
        <v>195</v>
      </c>
      <c r="BC102" s="123" t="s">
        <v>595</v>
      </c>
      <c r="BD102" s="123" t="s">
        <v>596</v>
      </c>
      <c r="BE102" s="123" t="s">
        <v>597</v>
      </c>
      <c r="BF102" s="124">
        <v>3</v>
      </c>
      <c r="BG102" s="123">
        <v>3</v>
      </c>
      <c r="BH102" s="123"/>
      <c r="BI102" s="123"/>
      <c r="BJ102" s="125" t="s">
        <v>270</v>
      </c>
      <c r="BK102" s="125" t="s">
        <v>271</v>
      </c>
      <c r="BL102" s="125" t="s">
        <v>60</v>
      </c>
      <c r="BM102" s="125">
        <v>86130</v>
      </c>
    </row>
    <row r="103" spans="1:65" s="91" customFormat="1" ht="23.25" customHeight="1">
      <c r="A103" s="112" t="str">
        <f>IF($B103="","",SUM($B$11:$B103))</f>
        <v/>
      </c>
      <c r="B103" s="112" t="str">
        <f>IF($E$6="","",IF($E$6=$BA103,1,""))</f>
        <v/>
      </c>
      <c r="C103" s="112" t="str">
        <f>IF($B103="","",SUM($B$11:$B103))</f>
        <v/>
      </c>
      <c r="D103" s="112" t="str">
        <f>IF($E103="","",SUM($E$11:$E103))</f>
        <v/>
      </c>
      <c r="E103" s="90" t="str">
        <f>IF($E$6="","",IF($E$6=$AM103,1,""))</f>
        <v/>
      </c>
      <c r="F103" s="90" t="str">
        <f>IF($E103="","",SUM($E$11:$E103))</f>
        <v/>
      </c>
      <c r="G103" s="90"/>
      <c r="H103" s="113">
        <v>70</v>
      </c>
      <c r="I103" s="114" t="s">
        <v>30</v>
      </c>
      <c r="J103" s="115" t="s">
        <v>598</v>
      </c>
      <c r="K103" s="113" t="s">
        <v>497</v>
      </c>
      <c r="L103" s="113"/>
      <c r="M103" s="113" t="s">
        <v>348</v>
      </c>
      <c r="N103" s="113" t="s">
        <v>599</v>
      </c>
      <c r="O103" s="113" t="s">
        <v>275</v>
      </c>
      <c r="P103" s="113" t="s">
        <v>373</v>
      </c>
      <c r="Q103" s="113">
        <v>3358</v>
      </c>
      <c r="R103" s="116">
        <v>3358</v>
      </c>
      <c r="S103" s="116"/>
      <c r="T103" s="113"/>
      <c r="U103" s="113"/>
      <c r="V103" s="113"/>
      <c r="W103" s="114"/>
      <c r="X103" s="115"/>
      <c r="Y103" s="115"/>
      <c r="Z103" s="115"/>
      <c r="AA103" s="117"/>
      <c r="AB103" s="118"/>
      <c r="AC103" s="118"/>
      <c r="AD103" s="118"/>
      <c r="AE103" s="118"/>
      <c r="AF103" s="114"/>
      <c r="AG103" s="118"/>
      <c r="AK103" s="92"/>
      <c r="AL103" s="121"/>
      <c r="AM103" s="122" t="str">
        <f t="shared" ref="AM103:AM166" si="12">IF($AO103=0,"",$AN103&amp;$AO103&amp;"  "&amp;$AP103)</f>
        <v>นางปราณี  นกเกิด</v>
      </c>
      <c r="AN103" s="123" t="s">
        <v>283</v>
      </c>
      <c r="AO103" s="123" t="s">
        <v>600</v>
      </c>
      <c r="AP103" s="123" t="s">
        <v>601</v>
      </c>
      <c r="AQ103" s="161" t="s">
        <v>602</v>
      </c>
      <c r="AR103" s="129" t="s">
        <v>603</v>
      </c>
      <c r="AS103" s="129">
        <v>2</v>
      </c>
      <c r="AT103" s="123"/>
      <c r="AU103" s="123"/>
      <c r="AV103" s="125" t="s">
        <v>270</v>
      </c>
      <c r="AW103" s="125" t="s">
        <v>271</v>
      </c>
      <c r="AX103" s="125" t="s">
        <v>60</v>
      </c>
      <c r="AY103" s="125">
        <v>86130</v>
      </c>
      <c r="AZ103" s="121" t="str">
        <f t="shared" si="10"/>
        <v/>
      </c>
      <c r="BA103" s="126" t="str">
        <f t="shared" si="11"/>
        <v/>
      </c>
      <c r="BB103" s="95"/>
      <c r="BC103" s="95"/>
      <c r="BD103" s="95"/>
      <c r="BE103" s="95"/>
      <c r="BF103" s="95"/>
    </row>
    <row r="104" spans="1:65" s="91" customFormat="1" ht="34.5" customHeight="1">
      <c r="A104" s="112" t="str">
        <f>IF($B104="","",SUM($B$11:$B104))</f>
        <v/>
      </c>
      <c r="B104" s="112" t="str">
        <f>IF($E$6="","",IF($E$6=$BA104,1,""))</f>
        <v/>
      </c>
      <c r="C104" s="112" t="str">
        <f>IF($B104="","",SUM($B$11:$B104))</f>
        <v/>
      </c>
      <c r="D104" s="112" t="str">
        <f>IF($E104="","",SUM($E$11:$E104))</f>
        <v/>
      </c>
      <c r="E104" s="90" t="str">
        <f>IF($E$6="","",IF($E$6=$AM104,1,""))</f>
        <v/>
      </c>
      <c r="F104" s="90" t="str">
        <f>IF($E104="","",SUM($E$11:$E104))</f>
        <v/>
      </c>
      <c r="G104" s="90"/>
      <c r="H104" s="113">
        <v>71</v>
      </c>
      <c r="I104" s="114" t="s">
        <v>30</v>
      </c>
      <c r="J104" s="115" t="s">
        <v>604</v>
      </c>
      <c r="K104" s="113" t="s">
        <v>605</v>
      </c>
      <c r="L104" s="113"/>
      <c r="M104" s="113" t="s">
        <v>348</v>
      </c>
      <c r="N104" s="113" t="s">
        <v>426</v>
      </c>
      <c r="O104" s="113" t="s">
        <v>276</v>
      </c>
      <c r="P104" s="113" t="s">
        <v>588</v>
      </c>
      <c r="Q104" s="113">
        <v>3666</v>
      </c>
      <c r="R104" s="116">
        <v>3641</v>
      </c>
      <c r="S104" s="116">
        <v>25</v>
      </c>
      <c r="T104" s="113"/>
      <c r="U104" s="113"/>
      <c r="V104" s="113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18"/>
      <c r="AK104" s="92"/>
      <c r="AL104" s="121"/>
      <c r="AM104" s="122" t="str">
        <f t="shared" si="12"/>
        <v>นางศรีสุวรรณ  รอดนาโพธิ์</v>
      </c>
      <c r="AN104" s="123" t="s">
        <v>283</v>
      </c>
      <c r="AO104" s="123" t="s">
        <v>606</v>
      </c>
      <c r="AP104" s="123" t="s">
        <v>607</v>
      </c>
      <c r="AQ104" s="161" t="s">
        <v>608</v>
      </c>
      <c r="AR104" s="124">
        <v>92</v>
      </c>
      <c r="AS104" s="123">
        <v>2</v>
      </c>
      <c r="AT104" s="123"/>
      <c r="AU104" s="123"/>
      <c r="AV104" s="125" t="s">
        <v>270</v>
      </c>
      <c r="AW104" s="125" t="s">
        <v>271</v>
      </c>
      <c r="AX104" s="125" t="s">
        <v>60</v>
      </c>
      <c r="AY104" s="125">
        <v>86130</v>
      </c>
      <c r="AZ104" s="121" t="str">
        <f t="shared" si="10"/>
        <v/>
      </c>
      <c r="BA104" s="126" t="str">
        <f t="shared" si="11"/>
        <v/>
      </c>
      <c r="BB104" s="95"/>
      <c r="BC104" s="95"/>
      <c r="BD104" s="95"/>
      <c r="BE104" s="95"/>
      <c r="BF104" s="95"/>
    </row>
    <row r="105" spans="1:65" s="91" customFormat="1" ht="34.5" customHeight="1">
      <c r="A105" s="112"/>
      <c r="B105" s="112"/>
      <c r="C105" s="112"/>
      <c r="D105" s="112"/>
      <c r="E105" s="90"/>
      <c r="F105" s="90"/>
      <c r="G105" s="90"/>
      <c r="H105" s="113"/>
      <c r="I105" s="114"/>
      <c r="J105" s="115"/>
      <c r="K105" s="113"/>
      <c r="L105" s="113"/>
      <c r="M105" s="113"/>
      <c r="N105" s="113"/>
      <c r="O105" s="113"/>
      <c r="P105" s="113"/>
      <c r="Q105" s="113"/>
      <c r="R105" s="116"/>
      <c r="S105" s="116"/>
      <c r="T105" s="113"/>
      <c r="U105" s="113"/>
      <c r="V105" s="113"/>
      <c r="W105" s="114">
        <v>1</v>
      </c>
      <c r="X105" s="115">
        <v>92</v>
      </c>
      <c r="Y105" s="115" t="s">
        <v>282</v>
      </c>
      <c r="Z105" s="115" t="s">
        <v>179</v>
      </c>
      <c r="AA105" s="117">
        <v>100</v>
      </c>
      <c r="AB105" s="118"/>
      <c r="AC105" s="118">
        <v>100</v>
      </c>
      <c r="AD105" s="118"/>
      <c r="AE105" s="118"/>
      <c r="AF105" s="114">
        <v>30</v>
      </c>
      <c r="AG105" s="118"/>
      <c r="AK105" s="92"/>
      <c r="AL105" s="121"/>
      <c r="AM105" s="122" t="str">
        <f t="shared" si="12"/>
        <v>นางศรีสุวรรณ  รอดนาโพธิ์</v>
      </c>
      <c r="AN105" s="123" t="s">
        <v>283</v>
      </c>
      <c r="AO105" s="123" t="s">
        <v>606</v>
      </c>
      <c r="AP105" s="123" t="s">
        <v>607</v>
      </c>
      <c r="AQ105" s="161" t="s">
        <v>608</v>
      </c>
      <c r="AR105" s="124">
        <v>92</v>
      </c>
      <c r="AS105" s="123">
        <v>2</v>
      </c>
      <c r="AT105" s="123"/>
      <c r="AU105" s="123"/>
      <c r="AV105" s="125" t="s">
        <v>270</v>
      </c>
      <c r="AW105" s="125" t="s">
        <v>271</v>
      </c>
      <c r="AX105" s="125" t="s">
        <v>60</v>
      </c>
      <c r="AY105" s="125">
        <v>86130</v>
      </c>
      <c r="AZ105" s="121">
        <f t="shared" si="10"/>
        <v>1</v>
      </c>
      <c r="BA105" s="126" t="str">
        <f t="shared" si="11"/>
        <v>นางศรีสุวรรณ  รอดนาโพธิ์</v>
      </c>
      <c r="BB105" s="123" t="s">
        <v>283</v>
      </c>
      <c r="BC105" s="123" t="s">
        <v>606</v>
      </c>
      <c r="BD105" s="123" t="s">
        <v>607</v>
      </c>
      <c r="BE105" s="123" t="s">
        <v>608</v>
      </c>
      <c r="BF105" s="124">
        <v>92</v>
      </c>
      <c r="BG105" s="123">
        <v>2</v>
      </c>
      <c r="BH105" s="123"/>
      <c r="BI105" s="123"/>
      <c r="BJ105" s="125" t="s">
        <v>270</v>
      </c>
      <c r="BK105" s="125" t="s">
        <v>271</v>
      </c>
      <c r="BL105" s="125" t="s">
        <v>60</v>
      </c>
      <c r="BM105" s="125">
        <v>86130</v>
      </c>
    </row>
    <row r="106" spans="1:65" s="91" customFormat="1" ht="34.5" customHeight="1">
      <c r="A106" s="112" t="str">
        <f>IF($B106="","",SUM($B$11:$B106))</f>
        <v/>
      </c>
      <c r="B106" s="112" t="str">
        <f>IF($E$6="","",IF($E$6=$BA106,1,""))</f>
        <v/>
      </c>
      <c r="C106" s="112" t="str">
        <f>IF($B106="","",SUM($B$11:$B106))</f>
        <v/>
      </c>
      <c r="D106" s="112" t="str">
        <f>IF($E106="","",SUM($E$11:$E106))</f>
        <v/>
      </c>
      <c r="E106" s="90" t="str">
        <f>IF($E$6="","",IF($E$6=$AM106,1,""))</f>
        <v/>
      </c>
      <c r="F106" s="90" t="str">
        <f>IF($E106="","",SUM($E$11:$E106))</f>
        <v/>
      </c>
      <c r="G106" s="90"/>
      <c r="H106" s="113">
        <v>72</v>
      </c>
      <c r="I106" s="114" t="s">
        <v>30</v>
      </c>
      <c r="J106" s="115" t="s">
        <v>609</v>
      </c>
      <c r="K106" s="113" t="s">
        <v>434</v>
      </c>
      <c r="L106" s="113"/>
      <c r="M106" s="113" t="s">
        <v>348</v>
      </c>
      <c r="N106" s="113" t="s">
        <v>322</v>
      </c>
      <c r="O106" s="113" t="s">
        <v>275</v>
      </c>
      <c r="P106" s="113" t="s">
        <v>336</v>
      </c>
      <c r="Q106" s="113">
        <v>4153</v>
      </c>
      <c r="R106" s="116">
        <v>4128</v>
      </c>
      <c r="S106" s="116">
        <v>25</v>
      </c>
      <c r="T106" s="113"/>
      <c r="U106" s="113"/>
      <c r="V106" s="113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18"/>
      <c r="AK106" s="92"/>
      <c r="AL106" s="121"/>
      <c r="AM106" s="122" t="str">
        <f t="shared" si="12"/>
        <v>นางศรีสุวรรณ  รอดนาโพธิ์</v>
      </c>
      <c r="AN106" s="123" t="s">
        <v>283</v>
      </c>
      <c r="AO106" s="123" t="s">
        <v>606</v>
      </c>
      <c r="AP106" s="123" t="s">
        <v>607</v>
      </c>
      <c r="AQ106" s="161" t="s">
        <v>608</v>
      </c>
      <c r="AR106" s="124">
        <v>92</v>
      </c>
      <c r="AS106" s="123">
        <v>2</v>
      </c>
      <c r="AT106" s="123"/>
      <c r="AU106" s="123"/>
      <c r="AV106" s="125" t="s">
        <v>270</v>
      </c>
      <c r="AW106" s="125" t="s">
        <v>271</v>
      </c>
      <c r="AX106" s="125" t="s">
        <v>60</v>
      </c>
      <c r="AY106" s="125">
        <v>86130</v>
      </c>
      <c r="AZ106" s="121" t="str">
        <f t="shared" si="10"/>
        <v/>
      </c>
      <c r="BA106" s="126" t="str">
        <f t="shared" si="11"/>
        <v/>
      </c>
      <c r="BB106" s="95"/>
      <c r="BC106" s="95"/>
      <c r="BD106" s="95"/>
      <c r="BE106" s="95"/>
      <c r="BF106" s="95"/>
    </row>
    <row r="107" spans="1:65" s="91" customFormat="1" ht="34.5" customHeight="1">
      <c r="A107" s="112"/>
      <c r="B107" s="112"/>
      <c r="C107" s="112"/>
      <c r="D107" s="112"/>
      <c r="E107" s="90"/>
      <c r="F107" s="90"/>
      <c r="G107" s="90"/>
      <c r="H107" s="113"/>
      <c r="I107" s="114"/>
      <c r="J107" s="115"/>
      <c r="K107" s="113"/>
      <c r="L107" s="113"/>
      <c r="M107" s="113"/>
      <c r="N107" s="113"/>
      <c r="O107" s="113"/>
      <c r="P107" s="113"/>
      <c r="Q107" s="113"/>
      <c r="R107" s="116"/>
      <c r="S107" s="116"/>
      <c r="T107" s="113"/>
      <c r="U107" s="113"/>
      <c r="V107" s="113"/>
      <c r="W107" s="114">
        <v>1</v>
      </c>
      <c r="X107" s="115" t="s">
        <v>610</v>
      </c>
      <c r="Y107" s="115" t="s">
        <v>282</v>
      </c>
      <c r="Z107" s="115" t="s">
        <v>179</v>
      </c>
      <c r="AA107" s="117">
        <v>100</v>
      </c>
      <c r="AB107" s="118"/>
      <c r="AC107" s="118">
        <v>100</v>
      </c>
      <c r="AD107" s="118"/>
      <c r="AE107" s="118"/>
      <c r="AF107" s="114">
        <v>25</v>
      </c>
      <c r="AG107" s="118"/>
      <c r="AK107" s="92"/>
      <c r="AL107" s="121"/>
      <c r="AM107" s="122" t="str">
        <f t="shared" si="12"/>
        <v>นางศรีสุวรรณ  รอดนาโพธิ์</v>
      </c>
      <c r="AN107" s="123" t="s">
        <v>283</v>
      </c>
      <c r="AO107" s="123" t="s">
        <v>606</v>
      </c>
      <c r="AP107" s="123" t="s">
        <v>607</v>
      </c>
      <c r="AQ107" s="161" t="s">
        <v>608</v>
      </c>
      <c r="AR107" s="124">
        <v>92</v>
      </c>
      <c r="AS107" s="123">
        <v>2</v>
      </c>
      <c r="AT107" s="123"/>
      <c r="AU107" s="123"/>
      <c r="AV107" s="125" t="s">
        <v>270</v>
      </c>
      <c r="AW107" s="125" t="s">
        <v>271</v>
      </c>
      <c r="AX107" s="125" t="s">
        <v>60</v>
      </c>
      <c r="AY107" s="125">
        <v>86130</v>
      </c>
      <c r="AZ107" s="121">
        <f t="shared" si="10"/>
        <v>1</v>
      </c>
      <c r="BA107" s="126" t="str">
        <f t="shared" si="11"/>
        <v>นางศรีสุวรรณ  รอดนาโพธิ์</v>
      </c>
      <c r="BB107" s="123" t="s">
        <v>283</v>
      </c>
      <c r="BC107" s="123" t="s">
        <v>606</v>
      </c>
      <c r="BD107" s="123" t="s">
        <v>607</v>
      </c>
      <c r="BE107" s="123" t="s">
        <v>608</v>
      </c>
      <c r="BF107" s="124">
        <v>92</v>
      </c>
      <c r="BG107" s="123">
        <v>2</v>
      </c>
      <c r="BH107" s="123"/>
      <c r="BI107" s="123"/>
      <c r="BJ107" s="125" t="s">
        <v>270</v>
      </c>
      <c r="BK107" s="125" t="s">
        <v>271</v>
      </c>
      <c r="BL107" s="125" t="s">
        <v>60</v>
      </c>
      <c r="BM107" s="125">
        <v>86130</v>
      </c>
    </row>
    <row r="108" spans="1:65" s="91" customFormat="1" ht="34.5" customHeight="1">
      <c r="A108" s="112" t="str">
        <f>IF($B108="","",SUM($B$11:$B108))</f>
        <v/>
      </c>
      <c r="B108" s="112" t="str">
        <f>IF($E$6="","",IF($E$6=$BA108,1,""))</f>
        <v/>
      </c>
      <c r="C108" s="112" t="str">
        <f>IF($B108="","",SUM($B$11:$B108))</f>
        <v/>
      </c>
      <c r="D108" s="112" t="str">
        <f>IF($E108="","",SUM($E$11:$E108))</f>
        <v/>
      </c>
      <c r="E108" s="90" t="str">
        <f>IF($E$6="","",IF($E$6=$AM108,1,""))</f>
        <v/>
      </c>
      <c r="F108" s="90" t="str">
        <f>IF($E108="","",SUM($E$11:$E108))</f>
        <v/>
      </c>
      <c r="G108" s="90"/>
      <c r="H108" s="113">
        <v>73</v>
      </c>
      <c r="I108" s="114" t="s">
        <v>30</v>
      </c>
      <c r="J108" s="115" t="s">
        <v>611</v>
      </c>
      <c r="K108" s="113" t="s">
        <v>612</v>
      </c>
      <c r="L108" s="113"/>
      <c r="M108" s="113" t="s">
        <v>348</v>
      </c>
      <c r="N108" s="113" t="s">
        <v>481</v>
      </c>
      <c r="O108" s="113" t="s">
        <v>275</v>
      </c>
      <c r="P108" s="113" t="s">
        <v>343</v>
      </c>
      <c r="Q108" s="113">
        <v>6586</v>
      </c>
      <c r="R108" s="116">
        <v>6561</v>
      </c>
      <c r="S108" s="116">
        <v>25</v>
      </c>
      <c r="T108" s="113"/>
      <c r="U108" s="113"/>
      <c r="V108" s="113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18"/>
      <c r="AK108" s="92"/>
      <c r="AL108" s="121"/>
      <c r="AM108" s="122" t="str">
        <f t="shared" si="12"/>
        <v>นางศรีสุวรรณ  รอดนาโพธิ์</v>
      </c>
      <c r="AN108" s="123" t="s">
        <v>283</v>
      </c>
      <c r="AO108" s="123" t="s">
        <v>606</v>
      </c>
      <c r="AP108" s="123" t="s">
        <v>607</v>
      </c>
      <c r="AQ108" s="161" t="s">
        <v>608</v>
      </c>
      <c r="AR108" s="124">
        <v>92</v>
      </c>
      <c r="AS108" s="123">
        <v>2</v>
      </c>
      <c r="AT108" s="123"/>
      <c r="AU108" s="123"/>
      <c r="AV108" s="125" t="s">
        <v>270</v>
      </c>
      <c r="AW108" s="125" t="s">
        <v>271</v>
      </c>
      <c r="AX108" s="125" t="s">
        <v>60</v>
      </c>
      <c r="AY108" s="125">
        <v>86130</v>
      </c>
      <c r="AZ108" s="121" t="str">
        <f t="shared" si="10"/>
        <v/>
      </c>
      <c r="BA108" s="126" t="str">
        <f t="shared" si="11"/>
        <v/>
      </c>
      <c r="BB108" s="95"/>
      <c r="BC108" s="95"/>
      <c r="BD108" s="95"/>
      <c r="BE108" s="95"/>
      <c r="BF108" s="95"/>
    </row>
    <row r="109" spans="1:65" s="91" customFormat="1" ht="34.5" customHeight="1">
      <c r="A109" s="112"/>
      <c r="B109" s="112"/>
      <c r="C109" s="112"/>
      <c r="D109" s="112"/>
      <c r="E109" s="90"/>
      <c r="F109" s="90"/>
      <c r="G109" s="90"/>
      <c r="H109" s="113"/>
      <c r="I109" s="114"/>
      <c r="J109" s="115"/>
      <c r="K109" s="113"/>
      <c r="L109" s="113"/>
      <c r="M109" s="113"/>
      <c r="N109" s="113"/>
      <c r="O109" s="113"/>
      <c r="P109" s="113"/>
      <c r="Q109" s="113"/>
      <c r="R109" s="116"/>
      <c r="S109" s="116"/>
      <c r="T109" s="113"/>
      <c r="U109" s="113"/>
      <c r="V109" s="113"/>
      <c r="W109" s="114">
        <v>1</v>
      </c>
      <c r="X109" s="115">
        <v>93</v>
      </c>
      <c r="Y109" s="115" t="s">
        <v>282</v>
      </c>
      <c r="Z109" s="115" t="s">
        <v>179</v>
      </c>
      <c r="AA109" s="117">
        <v>100</v>
      </c>
      <c r="AB109" s="118"/>
      <c r="AC109" s="118">
        <v>100</v>
      </c>
      <c r="AD109" s="118"/>
      <c r="AE109" s="118"/>
      <c r="AF109" s="114">
        <v>50</v>
      </c>
      <c r="AG109" s="118"/>
      <c r="AK109" s="92"/>
      <c r="AL109" s="121"/>
      <c r="AM109" s="122" t="str">
        <f t="shared" si="12"/>
        <v>นางศรีสุวรรณ  รอดนาโพธิ์</v>
      </c>
      <c r="AN109" s="123" t="s">
        <v>283</v>
      </c>
      <c r="AO109" s="123" t="s">
        <v>606</v>
      </c>
      <c r="AP109" s="123" t="s">
        <v>607</v>
      </c>
      <c r="AQ109" s="161" t="s">
        <v>608</v>
      </c>
      <c r="AR109" s="124">
        <v>92</v>
      </c>
      <c r="AS109" s="123">
        <v>2</v>
      </c>
      <c r="AT109" s="123"/>
      <c r="AU109" s="123"/>
      <c r="AV109" s="125" t="s">
        <v>270</v>
      </c>
      <c r="AW109" s="125" t="s">
        <v>271</v>
      </c>
      <c r="AX109" s="125" t="s">
        <v>60</v>
      </c>
      <c r="AY109" s="125">
        <v>86130</v>
      </c>
      <c r="AZ109" s="121">
        <f t="shared" si="10"/>
        <v>1</v>
      </c>
      <c r="BA109" s="126" t="str">
        <f t="shared" si="11"/>
        <v>นางศรีสุวรรณ  รอดนาโพธิ์</v>
      </c>
      <c r="BB109" s="123" t="s">
        <v>283</v>
      </c>
      <c r="BC109" s="123" t="s">
        <v>606</v>
      </c>
      <c r="BD109" s="123" t="s">
        <v>607</v>
      </c>
      <c r="BE109" s="123" t="s">
        <v>608</v>
      </c>
      <c r="BF109" s="124">
        <v>92</v>
      </c>
      <c r="BG109" s="123">
        <v>2</v>
      </c>
      <c r="BH109" s="123"/>
      <c r="BI109" s="123"/>
      <c r="BJ109" s="125" t="s">
        <v>270</v>
      </c>
      <c r="BK109" s="125" t="s">
        <v>271</v>
      </c>
      <c r="BL109" s="125" t="s">
        <v>60</v>
      </c>
      <c r="BM109" s="125">
        <v>86130</v>
      </c>
    </row>
    <row r="110" spans="1:65" s="91" customFormat="1" ht="34.5" customHeight="1">
      <c r="A110" s="112" t="str">
        <f>IF($B110="","",SUM($B$11:$B110))</f>
        <v/>
      </c>
      <c r="B110" s="112" t="str">
        <f>IF($E$6="","",IF($E$6=$BA110,1,""))</f>
        <v/>
      </c>
      <c r="C110" s="112" t="str">
        <f>IF($B110="","",SUM($B$11:$B110))</f>
        <v/>
      </c>
      <c r="D110" s="112" t="str">
        <f>IF($E110="","",SUM($E$11:$E110))</f>
        <v/>
      </c>
      <c r="E110" s="90" t="str">
        <f>IF($E$6="","",IF($E$6=$AM110,1,""))</f>
        <v/>
      </c>
      <c r="F110" s="90" t="str">
        <f>IF($E110="","",SUM($E$11:$E110))</f>
        <v/>
      </c>
      <c r="G110" s="90"/>
      <c r="H110" s="113">
        <v>74</v>
      </c>
      <c r="I110" s="114" t="s">
        <v>30</v>
      </c>
      <c r="J110" s="115" t="s">
        <v>613</v>
      </c>
      <c r="K110" s="113" t="s">
        <v>614</v>
      </c>
      <c r="L110" s="113"/>
      <c r="M110" s="113" t="s">
        <v>348</v>
      </c>
      <c r="N110" s="113" t="s">
        <v>322</v>
      </c>
      <c r="O110" s="113" t="s">
        <v>275</v>
      </c>
      <c r="P110" s="113" t="s">
        <v>615</v>
      </c>
      <c r="Q110" s="113">
        <v>4131</v>
      </c>
      <c r="R110" s="116">
        <v>4131</v>
      </c>
      <c r="S110" s="116"/>
      <c r="T110" s="113"/>
      <c r="U110" s="113"/>
      <c r="V110" s="113"/>
      <c r="W110" s="114"/>
      <c r="X110" s="115"/>
      <c r="Y110" s="115"/>
      <c r="Z110" s="115"/>
      <c r="AA110" s="117"/>
      <c r="AB110" s="118"/>
      <c r="AC110" s="118"/>
      <c r="AD110" s="118"/>
      <c r="AE110" s="118"/>
      <c r="AF110" s="114"/>
      <c r="AG110" s="118"/>
      <c r="AK110" s="92"/>
      <c r="AL110" s="121"/>
      <c r="AM110" s="122" t="str">
        <f t="shared" si="12"/>
        <v>นางปรีญา  ปลอดสุวรรณ</v>
      </c>
      <c r="AN110" s="123" t="s">
        <v>283</v>
      </c>
      <c r="AO110" s="123" t="s">
        <v>616</v>
      </c>
      <c r="AP110" s="123" t="s">
        <v>617</v>
      </c>
      <c r="AQ110" s="161" t="s">
        <v>618</v>
      </c>
      <c r="AR110" s="128" t="s">
        <v>619</v>
      </c>
      <c r="AS110" s="123">
        <v>2</v>
      </c>
      <c r="AT110" s="123"/>
      <c r="AU110" s="123"/>
      <c r="AV110" s="125" t="s">
        <v>270</v>
      </c>
      <c r="AW110" s="125" t="s">
        <v>271</v>
      </c>
      <c r="AX110" s="125" t="s">
        <v>60</v>
      </c>
      <c r="AY110" s="125">
        <v>86130</v>
      </c>
      <c r="AZ110" s="121" t="str">
        <f t="shared" si="10"/>
        <v/>
      </c>
      <c r="BA110" s="126" t="str">
        <f t="shared" si="11"/>
        <v/>
      </c>
      <c r="BB110" s="95"/>
      <c r="BC110" s="95"/>
      <c r="BD110" s="95"/>
      <c r="BE110" s="95"/>
      <c r="BF110" s="95"/>
    </row>
    <row r="111" spans="1:65" s="91" customFormat="1" ht="34.5" customHeight="1">
      <c r="A111" s="112" t="str">
        <f>IF($B111="","",SUM($B$11:$B111))</f>
        <v/>
      </c>
      <c r="B111" s="112" t="str">
        <f>IF($E$6="","",IF($E$6=$BA111,1,""))</f>
        <v/>
      </c>
      <c r="C111" s="112" t="str">
        <f>IF($B111="","",SUM($B$11:$B111))</f>
        <v/>
      </c>
      <c r="D111" s="112" t="str">
        <f>IF($E111="","",SUM($E$11:$E111))</f>
        <v/>
      </c>
      <c r="E111" s="90" t="str">
        <f>IF($E$6="","",IF($E$6=$AM111,1,""))</f>
        <v/>
      </c>
      <c r="F111" s="90" t="str">
        <f>IF($E111="","",SUM($E$11:$E111))</f>
        <v/>
      </c>
      <c r="G111" s="90"/>
      <c r="H111" s="113">
        <v>75</v>
      </c>
      <c r="I111" s="114" t="s">
        <v>30</v>
      </c>
      <c r="J111" s="115" t="s">
        <v>620</v>
      </c>
      <c r="K111" s="113" t="s">
        <v>621</v>
      </c>
      <c r="L111" s="113"/>
      <c r="M111" s="113" t="s">
        <v>348</v>
      </c>
      <c r="N111" s="113" t="s">
        <v>426</v>
      </c>
      <c r="O111" s="113" t="s">
        <v>276</v>
      </c>
      <c r="P111" s="113" t="s">
        <v>350</v>
      </c>
      <c r="Q111" s="113">
        <v>3600</v>
      </c>
      <c r="R111" s="116">
        <v>3575</v>
      </c>
      <c r="S111" s="116">
        <v>25</v>
      </c>
      <c r="T111" s="113"/>
      <c r="U111" s="113"/>
      <c r="V111" s="113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18"/>
      <c r="AK111" s="92"/>
      <c r="AL111" s="121"/>
      <c r="AM111" s="122" t="str">
        <f t="shared" si="12"/>
        <v>นายบัญญัติ  บุญเทศ</v>
      </c>
      <c r="AN111" s="123" t="s">
        <v>195</v>
      </c>
      <c r="AO111" s="123" t="s">
        <v>622</v>
      </c>
      <c r="AP111" s="123" t="s">
        <v>623</v>
      </c>
      <c r="AQ111" s="161" t="s">
        <v>624</v>
      </c>
      <c r="AR111" s="128" t="s">
        <v>625</v>
      </c>
      <c r="AS111" s="123">
        <v>2</v>
      </c>
      <c r="AT111" s="123"/>
      <c r="AU111" s="123"/>
      <c r="AV111" s="125" t="s">
        <v>270</v>
      </c>
      <c r="AW111" s="125" t="s">
        <v>271</v>
      </c>
      <c r="AX111" s="125" t="s">
        <v>60</v>
      </c>
      <c r="AY111" s="125">
        <v>86130</v>
      </c>
      <c r="AZ111" s="121" t="str">
        <f t="shared" si="10"/>
        <v/>
      </c>
      <c r="BA111" s="126" t="str">
        <f t="shared" si="11"/>
        <v/>
      </c>
      <c r="BB111" s="95"/>
      <c r="BC111" s="95"/>
      <c r="BD111" s="95"/>
      <c r="BE111" s="95"/>
      <c r="BF111" s="95"/>
    </row>
    <row r="112" spans="1:65" s="91" customFormat="1" ht="34.5" customHeight="1">
      <c r="A112" s="112"/>
      <c r="B112" s="112"/>
      <c r="C112" s="112"/>
      <c r="D112" s="112"/>
      <c r="E112" s="90"/>
      <c r="F112" s="90"/>
      <c r="G112" s="90"/>
      <c r="H112" s="113"/>
      <c r="I112" s="114"/>
      <c r="J112" s="115"/>
      <c r="K112" s="113"/>
      <c r="L112" s="113"/>
      <c r="M112" s="113"/>
      <c r="N112" s="113"/>
      <c r="O112" s="113"/>
      <c r="P112" s="113"/>
      <c r="Q112" s="113"/>
      <c r="R112" s="116"/>
      <c r="S112" s="116"/>
      <c r="T112" s="113"/>
      <c r="U112" s="113"/>
      <c r="V112" s="113"/>
      <c r="W112" s="114">
        <v>1</v>
      </c>
      <c r="X112" s="115" t="s">
        <v>626</v>
      </c>
      <c r="Y112" s="115" t="s">
        <v>282</v>
      </c>
      <c r="Z112" s="115" t="s">
        <v>179</v>
      </c>
      <c r="AA112" s="117">
        <v>100</v>
      </c>
      <c r="AB112" s="118"/>
      <c r="AC112" s="118">
        <v>100</v>
      </c>
      <c r="AD112" s="118"/>
      <c r="AE112" s="118"/>
      <c r="AF112" s="114">
        <v>20</v>
      </c>
      <c r="AG112" s="118"/>
      <c r="AK112" s="92"/>
      <c r="AL112" s="121"/>
      <c r="AM112" s="122" t="str">
        <f t="shared" si="12"/>
        <v>นายบัญญัติ  บุญเทศ</v>
      </c>
      <c r="AN112" s="123" t="s">
        <v>195</v>
      </c>
      <c r="AO112" s="123" t="s">
        <v>622</v>
      </c>
      <c r="AP112" s="123" t="s">
        <v>623</v>
      </c>
      <c r="AQ112" s="161" t="s">
        <v>624</v>
      </c>
      <c r="AR112" s="128" t="s">
        <v>625</v>
      </c>
      <c r="AS112" s="123">
        <v>2</v>
      </c>
      <c r="AT112" s="123"/>
      <c r="AU112" s="123"/>
      <c r="AV112" s="125" t="s">
        <v>270</v>
      </c>
      <c r="AW112" s="125" t="s">
        <v>271</v>
      </c>
      <c r="AX112" s="125" t="s">
        <v>60</v>
      </c>
      <c r="AY112" s="125">
        <v>86130</v>
      </c>
      <c r="AZ112" s="121">
        <f t="shared" si="10"/>
        <v>1</v>
      </c>
      <c r="BA112" s="126" t="str">
        <f t="shared" si="11"/>
        <v>นายบัญญัติ  บุญเทศ</v>
      </c>
      <c r="BB112" s="123" t="s">
        <v>195</v>
      </c>
      <c r="BC112" s="123" t="s">
        <v>622</v>
      </c>
      <c r="BD112" s="123" t="s">
        <v>623</v>
      </c>
      <c r="BE112" s="123" t="s">
        <v>624</v>
      </c>
      <c r="BF112" s="128" t="s">
        <v>625</v>
      </c>
      <c r="BG112" s="123">
        <v>2</v>
      </c>
      <c r="BH112" s="123"/>
      <c r="BI112" s="123"/>
      <c r="BJ112" s="125" t="s">
        <v>270</v>
      </c>
      <c r="BK112" s="125" t="s">
        <v>271</v>
      </c>
      <c r="BL112" s="125" t="s">
        <v>60</v>
      </c>
      <c r="BM112" s="125">
        <v>86130</v>
      </c>
    </row>
    <row r="113" spans="1:65" s="91" customFormat="1" ht="34.5" customHeight="1">
      <c r="A113" s="112" t="str">
        <f>IF($B113="","",SUM($B$11:$B113))</f>
        <v/>
      </c>
      <c r="B113" s="112" t="str">
        <f>IF($E$6="","",IF($E$6=$BA113,1,""))</f>
        <v/>
      </c>
      <c r="C113" s="112" t="str">
        <f>IF($B113="","",SUM($B$11:$B113))</f>
        <v/>
      </c>
      <c r="D113" s="112" t="str">
        <f>IF($E113="","",SUM($E$11:$E113))</f>
        <v/>
      </c>
      <c r="E113" s="90" t="str">
        <f>IF($E$6="","",IF($E$6=$AM113,1,""))</f>
        <v/>
      </c>
      <c r="F113" s="90" t="str">
        <f>IF($E113="","",SUM($E$11:$E113))</f>
        <v/>
      </c>
      <c r="G113" s="90"/>
      <c r="H113" s="113">
        <v>76</v>
      </c>
      <c r="I113" s="114" t="s">
        <v>30</v>
      </c>
      <c r="J113" s="115" t="s">
        <v>627</v>
      </c>
      <c r="K113" s="113" t="s">
        <v>628</v>
      </c>
      <c r="L113" s="113"/>
      <c r="M113" s="113" t="s">
        <v>348</v>
      </c>
      <c r="N113" s="113" t="s">
        <v>550</v>
      </c>
      <c r="O113" s="113" t="s">
        <v>275</v>
      </c>
      <c r="P113" s="113" t="s">
        <v>350</v>
      </c>
      <c r="Q113" s="113">
        <v>2900</v>
      </c>
      <c r="R113" s="116">
        <v>2900</v>
      </c>
      <c r="S113" s="116"/>
      <c r="T113" s="113"/>
      <c r="U113" s="113"/>
      <c r="V113" s="113"/>
      <c r="W113" s="114"/>
      <c r="X113" s="115"/>
      <c r="Y113" s="115"/>
      <c r="Z113" s="115"/>
      <c r="AA113" s="117"/>
      <c r="AB113" s="118"/>
      <c r="AC113" s="118"/>
      <c r="AD113" s="118"/>
      <c r="AE113" s="118"/>
      <c r="AF113" s="114"/>
      <c r="AG113" s="118"/>
      <c r="AK113" s="92"/>
      <c r="AL113" s="121"/>
      <c r="AM113" s="122" t="str">
        <f t="shared" si="12"/>
        <v>นายมะเนาว์  ยังสุข</v>
      </c>
      <c r="AN113" s="123" t="s">
        <v>195</v>
      </c>
      <c r="AO113" s="123" t="s">
        <v>629</v>
      </c>
      <c r="AP113" s="123" t="s">
        <v>308</v>
      </c>
      <c r="AQ113" s="161" t="s">
        <v>630</v>
      </c>
      <c r="AR113" s="124">
        <v>93</v>
      </c>
      <c r="AS113" s="123">
        <v>2</v>
      </c>
      <c r="AT113" s="123"/>
      <c r="AU113" s="123"/>
      <c r="AV113" s="125" t="s">
        <v>270</v>
      </c>
      <c r="AW113" s="125" t="s">
        <v>271</v>
      </c>
      <c r="AX113" s="125" t="s">
        <v>60</v>
      </c>
      <c r="AY113" s="125">
        <v>86130</v>
      </c>
      <c r="AZ113" s="121" t="str">
        <f t="shared" si="10"/>
        <v/>
      </c>
      <c r="BA113" s="126" t="str">
        <f t="shared" si="11"/>
        <v/>
      </c>
      <c r="BB113" s="95"/>
      <c r="BC113" s="95"/>
      <c r="BD113" s="95"/>
      <c r="BE113" s="95"/>
      <c r="BF113" s="95"/>
    </row>
    <row r="114" spans="1:65" s="91" customFormat="1" ht="34.5" customHeight="1">
      <c r="A114" s="112" t="str">
        <f>IF($B114="","",SUM($B$11:$B114))</f>
        <v/>
      </c>
      <c r="B114" s="112" t="str">
        <f>IF($E$6="","",IF($E$6=$BA114,1,""))</f>
        <v/>
      </c>
      <c r="C114" s="112" t="str">
        <f>IF($B114="","",SUM($B$11:$B114))</f>
        <v/>
      </c>
      <c r="D114" s="112" t="str">
        <f>IF($E114="","",SUM($E$11:$E114))</f>
        <v/>
      </c>
      <c r="E114" s="90" t="str">
        <f>IF($E$6="","",IF($E$6=$AM114,1,""))</f>
        <v/>
      </c>
      <c r="F114" s="90" t="str">
        <f>IF($E114="","",SUM($E$11:$E114))</f>
        <v/>
      </c>
      <c r="G114" s="90"/>
      <c r="H114" s="113">
        <v>77</v>
      </c>
      <c r="I114" s="114" t="s">
        <v>30</v>
      </c>
      <c r="J114" s="115" t="s">
        <v>631</v>
      </c>
      <c r="K114" s="113" t="s">
        <v>632</v>
      </c>
      <c r="L114" s="113"/>
      <c r="M114" s="113" t="s">
        <v>348</v>
      </c>
      <c r="N114" s="113" t="s">
        <v>296</v>
      </c>
      <c r="O114" s="113" t="s">
        <v>276</v>
      </c>
      <c r="P114" s="113" t="s">
        <v>364</v>
      </c>
      <c r="Q114" s="113">
        <v>843</v>
      </c>
      <c r="R114" s="116">
        <v>843</v>
      </c>
      <c r="S114" s="116"/>
      <c r="T114" s="113"/>
      <c r="U114" s="113"/>
      <c r="V114" s="113"/>
      <c r="W114" s="114"/>
      <c r="X114" s="115"/>
      <c r="Y114" s="115"/>
      <c r="Z114" s="115"/>
      <c r="AA114" s="117"/>
      <c r="AB114" s="118"/>
      <c r="AC114" s="118"/>
      <c r="AD114" s="118"/>
      <c r="AE114" s="118"/>
      <c r="AF114" s="114"/>
      <c r="AG114" s="118"/>
      <c r="AK114" s="92"/>
      <c r="AL114" s="121"/>
      <c r="AM114" s="122" t="str">
        <f t="shared" si="12"/>
        <v>นางญาณิศา  ทองคำ</v>
      </c>
      <c r="AN114" s="123" t="s">
        <v>283</v>
      </c>
      <c r="AO114" s="123" t="s">
        <v>633</v>
      </c>
      <c r="AP114" s="123" t="s">
        <v>634</v>
      </c>
      <c r="AQ114" s="161" t="s">
        <v>635</v>
      </c>
      <c r="AR114" s="128" t="s">
        <v>636</v>
      </c>
      <c r="AS114" s="123">
        <v>2</v>
      </c>
      <c r="AT114" s="123"/>
      <c r="AU114" s="123"/>
      <c r="AV114" s="125" t="s">
        <v>270</v>
      </c>
      <c r="AW114" s="125" t="s">
        <v>271</v>
      </c>
      <c r="AX114" s="125" t="s">
        <v>60</v>
      </c>
      <c r="AY114" s="125">
        <v>86130</v>
      </c>
      <c r="AZ114" s="121" t="str">
        <f t="shared" si="10"/>
        <v/>
      </c>
      <c r="BA114" s="126" t="str">
        <f t="shared" si="11"/>
        <v/>
      </c>
      <c r="BB114" s="95"/>
      <c r="BC114" s="95"/>
      <c r="BD114" s="95"/>
      <c r="BE114" s="95"/>
      <c r="BF114" s="95"/>
    </row>
    <row r="115" spans="1:65" s="91" customFormat="1" ht="34.5" customHeight="1">
      <c r="A115" s="112" t="str">
        <f>IF($B115="","",SUM($B$11:$B115))</f>
        <v/>
      </c>
      <c r="B115" s="112" t="str">
        <f>IF($E$6="","",IF($E$6=$BA115,1,""))</f>
        <v/>
      </c>
      <c r="C115" s="112" t="str">
        <f>IF($B115="","",SUM($B$11:$B115))</f>
        <v/>
      </c>
      <c r="D115" s="112" t="str">
        <f>IF($E115="","",SUM($E$11:$E115))</f>
        <v/>
      </c>
      <c r="E115" s="90" t="str">
        <f>IF($E$6="","",IF($E$6=$AM115,1,""))</f>
        <v/>
      </c>
      <c r="F115" s="90" t="str">
        <f>IF($E115="","",SUM($E$11:$E115))</f>
        <v/>
      </c>
      <c r="G115" s="90"/>
      <c r="H115" s="113">
        <v>78</v>
      </c>
      <c r="I115" s="114" t="s">
        <v>30</v>
      </c>
      <c r="J115" s="115" t="s">
        <v>637</v>
      </c>
      <c r="K115" s="113" t="s">
        <v>384</v>
      </c>
      <c r="L115" s="113"/>
      <c r="M115" s="113" t="s">
        <v>348</v>
      </c>
      <c r="N115" s="113" t="s">
        <v>638</v>
      </c>
      <c r="O115" s="113" t="s">
        <v>276</v>
      </c>
      <c r="P115" s="113" t="s">
        <v>277</v>
      </c>
      <c r="Q115" s="113">
        <v>5206</v>
      </c>
      <c r="R115" s="116">
        <v>5206</v>
      </c>
      <c r="S115" s="116"/>
      <c r="T115" s="113"/>
      <c r="U115" s="113"/>
      <c r="V115" s="113"/>
      <c r="W115" s="114"/>
      <c r="X115" s="115"/>
      <c r="Y115" s="115"/>
      <c r="Z115" s="115"/>
      <c r="AA115" s="117"/>
      <c r="AB115" s="118"/>
      <c r="AC115" s="118"/>
      <c r="AD115" s="118"/>
      <c r="AE115" s="118"/>
      <c r="AF115" s="114"/>
      <c r="AG115" s="118"/>
      <c r="AK115" s="92"/>
      <c r="AL115" s="121"/>
      <c r="AM115" s="122" t="str">
        <f t="shared" si="12"/>
        <v>นางอุรัตน์  ทองมาก</v>
      </c>
      <c r="AN115" s="123" t="s">
        <v>283</v>
      </c>
      <c r="AO115" s="123" t="s">
        <v>639</v>
      </c>
      <c r="AP115" s="123" t="s">
        <v>379</v>
      </c>
      <c r="AQ115" s="161" t="s">
        <v>640</v>
      </c>
      <c r="AR115" s="124">
        <v>16</v>
      </c>
      <c r="AS115" s="123">
        <v>3</v>
      </c>
      <c r="AT115" s="123"/>
      <c r="AU115" s="123"/>
      <c r="AV115" s="125" t="s">
        <v>270</v>
      </c>
      <c r="AW115" s="125" t="s">
        <v>271</v>
      </c>
      <c r="AX115" s="125" t="s">
        <v>60</v>
      </c>
      <c r="AY115" s="125">
        <v>86130</v>
      </c>
      <c r="AZ115" s="121" t="str">
        <f t="shared" si="10"/>
        <v/>
      </c>
      <c r="BA115" s="126" t="str">
        <f t="shared" si="11"/>
        <v/>
      </c>
      <c r="BB115" s="95"/>
      <c r="BC115" s="95"/>
      <c r="BD115" s="95"/>
      <c r="BE115" s="95"/>
      <c r="BF115" s="95"/>
    </row>
    <row r="116" spans="1:65" s="91" customFormat="1" ht="34.5" customHeight="1">
      <c r="A116" s="112" t="str">
        <f>IF($B116="","",SUM($B$11:$B116))</f>
        <v/>
      </c>
      <c r="B116" s="112" t="str">
        <f>IF($E$6="","",IF($E$6=$BA116,1,""))</f>
        <v/>
      </c>
      <c r="C116" s="112" t="str">
        <f>IF($B116="","",SUM($B$11:$B116))</f>
        <v/>
      </c>
      <c r="D116" s="112" t="str">
        <f>IF($E116="","",SUM($E$11:$E116))</f>
        <v/>
      </c>
      <c r="E116" s="90" t="str">
        <f>IF($E$6="","",IF($E$6=$AM116,1,""))</f>
        <v/>
      </c>
      <c r="F116" s="90" t="str">
        <f>IF($E116="","",SUM($E$11:$E116))</f>
        <v/>
      </c>
      <c r="G116" s="90"/>
      <c r="H116" s="113">
        <v>79</v>
      </c>
      <c r="I116" s="114" t="s">
        <v>30</v>
      </c>
      <c r="J116" s="115" t="s">
        <v>641</v>
      </c>
      <c r="K116" s="113" t="s">
        <v>642</v>
      </c>
      <c r="L116" s="113"/>
      <c r="M116" s="113" t="s">
        <v>321</v>
      </c>
      <c r="N116" s="113" t="s">
        <v>481</v>
      </c>
      <c r="O116" s="113" t="s">
        <v>276</v>
      </c>
      <c r="P116" s="113" t="s">
        <v>643</v>
      </c>
      <c r="Q116" s="113">
        <v>6450</v>
      </c>
      <c r="R116" s="116">
        <v>6425</v>
      </c>
      <c r="S116" s="116">
        <v>25</v>
      </c>
      <c r="T116" s="113"/>
      <c r="U116" s="113"/>
      <c r="V116" s="113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18"/>
      <c r="AK116" s="92"/>
      <c r="AL116" s="121"/>
      <c r="AM116" s="122" t="str">
        <f t="shared" si="12"/>
        <v>นางละเอียด  ตุงโสธานนท์</v>
      </c>
      <c r="AN116" s="123" t="s">
        <v>283</v>
      </c>
      <c r="AO116" s="123" t="s">
        <v>358</v>
      </c>
      <c r="AP116" s="123" t="s">
        <v>359</v>
      </c>
      <c r="AQ116" s="161" t="s">
        <v>360</v>
      </c>
      <c r="AR116" s="124">
        <v>4</v>
      </c>
      <c r="AS116" s="123">
        <v>3</v>
      </c>
      <c r="AT116" s="123"/>
      <c r="AU116" s="123"/>
      <c r="AV116" s="125" t="s">
        <v>270</v>
      </c>
      <c r="AW116" s="125" t="s">
        <v>271</v>
      </c>
      <c r="AX116" s="125" t="s">
        <v>60</v>
      </c>
      <c r="AY116" s="125">
        <v>86130</v>
      </c>
      <c r="AZ116" s="121" t="str">
        <f t="shared" si="10"/>
        <v/>
      </c>
      <c r="BA116" s="126" t="str">
        <f t="shared" si="11"/>
        <v/>
      </c>
      <c r="BB116" s="95"/>
      <c r="BC116" s="95"/>
      <c r="BD116" s="95"/>
      <c r="BE116" s="95"/>
      <c r="BF116" s="95"/>
    </row>
    <row r="117" spans="1:65" s="91" customFormat="1" ht="34.5" customHeight="1">
      <c r="A117" s="112"/>
      <c r="B117" s="112"/>
      <c r="C117" s="112"/>
      <c r="D117" s="112"/>
      <c r="E117" s="90"/>
      <c r="F117" s="90"/>
      <c r="G117" s="90"/>
      <c r="H117" s="113"/>
      <c r="I117" s="114"/>
      <c r="J117" s="115"/>
      <c r="K117" s="113"/>
      <c r="L117" s="113"/>
      <c r="M117" s="113"/>
      <c r="N117" s="113"/>
      <c r="O117" s="113"/>
      <c r="P117" s="113"/>
      <c r="Q117" s="113"/>
      <c r="R117" s="116"/>
      <c r="S117" s="116"/>
      <c r="T117" s="113"/>
      <c r="U117" s="113"/>
      <c r="V117" s="113"/>
      <c r="W117" s="114">
        <v>1</v>
      </c>
      <c r="X117" s="115" t="s">
        <v>644</v>
      </c>
      <c r="Y117" s="115" t="s">
        <v>282</v>
      </c>
      <c r="Z117" s="115" t="s">
        <v>179</v>
      </c>
      <c r="AA117" s="117">
        <v>100</v>
      </c>
      <c r="AB117" s="118"/>
      <c r="AC117" s="118">
        <v>100</v>
      </c>
      <c r="AD117" s="118"/>
      <c r="AE117" s="118"/>
      <c r="AF117" s="114">
        <v>20</v>
      </c>
      <c r="AG117" s="118"/>
      <c r="AK117" s="92"/>
      <c r="AL117" s="121"/>
      <c r="AM117" s="122" t="str">
        <f t="shared" si="12"/>
        <v>นางละเอียด  ตุงโสธานนท์</v>
      </c>
      <c r="AN117" s="123" t="s">
        <v>283</v>
      </c>
      <c r="AO117" s="123" t="s">
        <v>358</v>
      </c>
      <c r="AP117" s="123" t="s">
        <v>359</v>
      </c>
      <c r="AQ117" s="161" t="s">
        <v>360</v>
      </c>
      <c r="AR117" s="124">
        <v>4</v>
      </c>
      <c r="AS117" s="123">
        <v>3</v>
      </c>
      <c r="AT117" s="123"/>
      <c r="AU117" s="123"/>
      <c r="AV117" s="125" t="s">
        <v>270</v>
      </c>
      <c r="AW117" s="125" t="s">
        <v>271</v>
      </c>
      <c r="AX117" s="125" t="s">
        <v>60</v>
      </c>
      <c r="AY117" s="125">
        <v>86130</v>
      </c>
      <c r="AZ117" s="121">
        <f t="shared" si="10"/>
        <v>1</v>
      </c>
      <c r="BA117" s="126" t="str">
        <f t="shared" si="11"/>
        <v>นางละเอียด  ตุงโสธานนท์</v>
      </c>
      <c r="BB117" s="123" t="s">
        <v>283</v>
      </c>
      <c r="BC117" s="123" t="s">
        <v>358</v>
      </c>
      <c r="BD117" s="123" t="s">
        <v>359</v>
      </c>
      <c r="BE117" s="123" t="s">
        <v>360</v>
      </c>
      <c r="BF117" s="124">
        <v>4</v>
      </c>
      <c r="BG117" s="123">
        <v>3</v>
      </c>
      <c r="BH117" s="123"/>
      <c r="BI117" s="123"/>
      <c r="BJ117" s="125" t="s">
        <v>270</v>
      </c>
      <c r="BK117" s="125" t="s">
        <v>271</v>
      </c>
      <c r="BL117" s="125" t="s">
        <v>60</v>
      </c>
      <c r="BM117" s="125">
        <v>86130</v>
      </c>
    </row>
    <row r="118" spans="1:65" s="91" customFormat="1" ht="34.5" customHeight="1">
      <c r="A118" s="112" t="str">
        <f>IF($B118="","",SUM($B$11:$B118))</f>
        <v/>
      </c>
      <c r="B118" s="112" t="str">
        <f t="shared" ref="B118:B129" si="13">IF($E$6="","",IF($E$6=$BA118,1,""))</f>
        <v/>
      </c>
      <c r="C118" s="112" t="str">
        <f>IF($B118="","",SUM($B$11:$B118))</f>
        <v/>
      </c>
      <c r="D118" s="112" t="str">
        <f>IF($E118="","",SUM($E$11:$E118))</f>
        <v/>
      </c>
      <c r="E118" s="90" t="str">
        <f t="shared" ref="E118:E129" si="14">IF($E$6="","",IF($E$6=$AM118,1,""))</f>
        <v/>
      </c>
      <c r="F118" s="90" t="str">
        <f>IF($E118="","",SUM($E$11:$E118))</f>
        <v/>
      </c>
      <c r="G118" s="90"/>
      <c r="H118" s="113">
        <v>80</v>
      </c>
      <c r="I118" s="114" t="s">
        <v>30</v>
      </c>
      <c r="J118" s="115" t="s">
        <v>645</v>
      </c>
      <c r="K118" s="113" t="s">
        <v>646</v>
      </c>
      <c r="L118" s="113"/>
      <c r="M118" s="113" t="s">
        <v>457</v>
      </c>
      <c r="N118" s="113" t="s">
        <v>575</v>
      </c>
      <c r="O118" s="113" t="s">
        <v>323</v>
      </c>
      <c r="P118" s="113" t="s">
        <v>435</v>
      </c>
      <c r="Q118" s="113">
        <v>11160</v>
      </c>
      <c r="R118" s="116">
        <v>11160</v>
      </c>
      <c r="S118" s="116"/>
      <c r="T118" s="113"/>
      <c r="U118" s="113"/>
      <c r="V118" s="113"/>
      <c r="W118" s="114"/>
      <c r="X118" s="115"/>
      <c r="Y118" s="115"/>
      <c r="Z118" s="115"/>
      <c r="AA118" s="117"/>
      <c r="AB118" s="118"/>
      <c r="AC118" s="118"/>
      <c r="AD118" s="118"/>
      <c r="AE118" s="118"/>
      <c r="AF118" s="114"/>
      <c r="AG118" s="118"/>
      <c r="AK118" s="92"/>
      <c r="AL118" s="121"/>
      <c r="AM118" s="122" t="str">
        <f t="shared" si="12"/>
        <v>บริษัทเจริญโภคภัณฑ์อาหาร  จำกัด (มหาชน)</v>
      </c>
      <c r="AN118" s="123" t="s">
        <v>458</v>
      </c>
      <c r="AO118" s="123" t="s">
        <v>459</v>
      </c>
      <c r="AP118" s="123" t="s">
        <v>460</v>
      </c>
      <c r="AQ118" s="161"/>
      <c r="AR118" s="124">
        <v>313</v>
      </c>
      <c r="AS118" s="123"/>
      <c r="AT118" s="123"/>
      <c r="AU118" s="123" t="s">
        <v>461</v>
      </c>
      <c r="AV118" s="125"/>
      <c r="AW118" s="125" t="s">
        <v>462</v>
      </c>
      <c r="AX118" s="125" t="s">
        <v>463</v>
      </c>
      <c r="AY118" s="125">
        <v>10500</v>
      </c>
      <c r="AZ118" s="121" t="str">
        <f t="shared" si="10"/>
        <v/>
      </c>
      <c r="BA118" s="126" t="str">
        <f t="shared" si="11"/>
        <v/>
      </c>
      <c r="BB118" s="95"/>
      <c r="BC118" s="95"/>
      <c r="BD118" s="95"/>
      <c r="BE118" s="95"/>
      <c r="BF118" s="95"/>
    </row>
    <row r="119" spans="1:65" s="91" customFormat="1" ht="34.5" customHeight="1">
      <c r="A119" s="112" t="str">
        <f>IF($B119="","",SUM($B$11:$B119))</f>
        <v/>
      </c>
      <c r="B119" s="112" t="str">
        <f t="shared" si="13"/>
        <v/>
      </c>
      <c r="C119" s="112" t="str">
        <f>IF($B119="","",SUM($B$11:$B119))</f>
        <v/>
      </c>
      <c r="D119" s="112" t="str">
        <f>IF($E119="","",SUM($E$11:$E119))</f>
        <v/>
      </c>
      <c r="E119" s="90" t="str">
        <f t="shared" si="14"/>
        <v/>
      </c>
      <c r="F119" s="90" t="str">
        <f>IF($E119="","",SUM($E$11:$E119))</f>
        <v/>
      </c>
      <c r="G119" s="90"/>
      <c r="H119" s="113">
        <v>81</v>
      </c>
      <c r="I119" s="114" t="s">
        <v>30</v>
      </c>
      <c r="J119" s="115" t="s">
        <v>647</v>
      </c>
      <c r="K119" s="113" t="s">
        <v>648</v>
      </c>
      <c r="L119" s="113"/>
      <c r="M119" s="113" t="s">
        <v>457</v>
      </c>
      <c r="N119" s="113" t="s">
        <v>363</v>
      </c>
      <c r="O119" s="113" t="s">
        <v>276</v>
      </c>
      <c r="P119" s="113" t="s">
        <v>357</v>
      </c>
      <c r="Q119" s="113">
        <v>2040</v>
      </c>
      <c r="R119" s="116">
        <v>2040</v>
      </c>
      <c r="S119" s="116"/>
      <c r="T119" s="113"/>
      <c r="U119" s="113"/>
      <c r="V119" s="113"/>
      <c r="W119" s="114"/>
      <c r="X119" s="115"/>
      <c r="Y119" s="115"/>
      <c r="Z119" s="115"/>
      <c r="AA119" s="117"/>
      <c r="AB119" s="118"/>
      <c r="AC119" s="118"/>
      <c r="AD119" s="118"/>
      <c r="AE119" s="118"/>
      <c r="AF119" s="114"/>
      <c r="AG119" s="118"/>
      <c r="AK119" s="92"/>
      <c r="AL119" s="121"/>
      <c r="AM119" s="122" t="str">
        <f t="shared" si="12"/>
        <v>บริษัทเจริญโภคภัณฑ์อาหาร  จำกัด (มหาชน)</v>
      </c>
      <c r="AN119" s="123" t="s">
        <v>458</v>
      </c>
      <c r="AO119" s="123" t="s">
        <v>459</v>
      </c>
      <c r="AP119" s="123" t="s">
        <v>460</v>
      </c>
      <c r="AQ119" s="161"/>
      <c r="AR119" s="124">
        <v>313</v>
      </c>
      <c r="AS119" s="123"/>
      <c r="AT119" s="123"/>
      <c r="AU119" s="123" t="s">
        <v>461</v>
      </c>
      <c r="AV119" s="125"/>
      <c r="AW119" s="125" t="s">
        <v>462</v>
      </c>
      <c r="AX119" s="125" t="s">
        <v>463</v>
      </c>
      <c r="AY119" s="125">
        <v>10500</v>
      </c>
      <c r="AZ119" s="121" t="str">
        <f t="shared" si="10"/>
        <v/>
      </c>
      <c r="BA119" s="126" t="str">
        <f t="shared" si="11"/>
        <v/>
      </c>
      <c r="BB119" s="95"/>
      <c r="BC119" s="95"/>
      <c r="BD119" s="95"/>
      <c r="BE119" s="95"/>
      <c r="BF119" s="95"/>
    </row>
    <row r="120" spans="1:65" s="91" customFormat="1" ht="34.5" customHeight="1">
      <c r="A120" s="112" t="str">
        <f>IF($B120="","",SUM($B$11:$B120))</f>
        <v/>
      </c>
      <c r="B120" s="112" t="str">
        <f t="shared" si="13"/>
        <v/>
      </c>
      <c r="C120" s="112" t="str">
        <f>IF($B120="","",SUM($B$11:$B120))</f>
        <v/>
      </c>
      <c r="D120" s="112" t="str">
        <f>IF($E120="","",SUM($E$11:$E120))</f>
        <v/>
      </c>
      <c r="E120" s="90" t="str">
        <f t="shared" si="14"/>
        <v/>
      </c>
      <c r="F120" s="90" t="str">
        <f>IF($E120="","",SUM($E$11:$E120))</f>
        <v/>
      </c>
      <c r="G120" s="90"/>
      <c r="H120" s="113">
        <v>82</v>
      </c>
      <c r="I120" s="114" t="s">
        <v>30</v>
      </c>
      <c r="J120" s="115" t="s">
        <v>649</v>
      </c>
      <c r="K120" s="113" t="s">
        <v>632</v>
      </c>
      <c r="L120" s="113"/>
      <c r="M120" s="113" t="s">
        <v>457</v>
      </c>
      <c r="N120" s="113" t="s">
        <v>550</v>
      </c>
      <c r="O120" s="113" t="s">
        <v>323</v>
      </c>
      <c r="P120" s="113" t="s">
        <v>650</v>
      </c>
      <c r="Q120" s="113">
        <v>3196</v>
      </c>
      <c r="R120" s="116">
        <v>3196</v>
      </c>
      <c r="S120" s="116"/>
      <c r="T120" s="113"/>
      <c r="U120" s="113"/>
      <c r="V120" s="113"/>
      <c r="W120" s="114"/>
      <c r="X120" s="115"/>
      <c r="Y120" s="115"/>
      <c r="Z120" s="115"/>
      <c r="AA120" s="117"/>
      <c r="AB120" s="118"/>
      <c r="AC120" s="118"/>
      <c r="AD120" s="118"/>
      <c r="AE120" s="118"/>
      <c r="AF120" s="114"/>
      <c r="AG120" s="118"/>
      <c r="AK120" s="92"/>
      <c r="AL120" s="121"/>
      <c r="AM120" s="122" t="str">
        <f t="shared" si="12"/>
        <v>บริษัทเจริญโภคภัณฑ์อาหาร  จำกัด (มหาชน)</v>
      </c>
      <c r="AN120" s="123" t="s">
        <v>458</v>
      </c>
      <c r="AO120" s="123" t="s">
        <v>459</v>
      </c>
      <c r="AP120" s="123" t="s">
        <v>460</v>
      </c>
      <c r="AQ120" s="161"/>
      <c r="AR120" s="124">
        <v>313</v>
      </c>
      <c r="AS120" s="123"/>
      <c r="AT120" s="123"/>
      <c r="AU120" s="123" t="s">
        <v>461</v>
      </c>
      <c r="AV120" s="125"/>
      <c r="AW120" s="125" t="s">
        <v>462</v>
      </c>
      <c r="AX120" s="125" t="s">
        <v>463</v>
      </c>
      <c r="AY120" s="125">
        <v>10500</v>
      </c>
      <c r="AZ120" s="121" t="str">
        <f t="shared" si="10"/>
        <v/>
      </c>
      <c r="BA120" s="126" t="str">
        <f t="shared" si="11"/>
        <v/>
      </c>
      <c r="BB120" s="95"/>
      <c r="BC120" s="95"/>
      <c r="BD120" s="95"/>
      <c r="BE120" s="95"/>
      <c r="BF120" s="95"/>
    </row>
    <row r="121" spans="1:65" s="91" customFormat="1" ht="34.5" customHeight="1">
      <c r="A121" s="112" t="str">
        <f>IF($B121="","",SUM($B$11:$B121))</f>
        <v/>
      </c>
      <c r="B121" s="112" t="str">
        <f t="shared" si="13"/>
        <v/>
      </c>
      <c r="C121" s="112" t="str">
        <f>IF($B121="","",SUM($B$11:$B121))</f>
        <v/>
      </c>
      <c r="D121" s="112" t="str">
        <f>IF($E121="","",SUM($E$11:$E121))</f>
        <v/>
      </c>
      <c r="E121" s="90" t="str">
        <f t="shared" si="14"/>
        <v/>
      </c>
      <c r="F121" s="90" t="str">
        <f>IF($E121="","",SUM($E$11:$E121))</f>
        <v/>
      </c>
      <c r="G121" s="90"/>
      <c r="H121" s="113">
        <v>83</v>
      </c>
      <c r="I121" s="114" t="s">
        <v>30</v>
      </c>
      <c r="J121" s="115" t="s">
        <v>651</v>
      </c>
      <c r="K121" s="113" t="s">
        <v>652</v>
      </c>
      <c r="L121" s="113"/>
      <c r="M121" s="113" t="s">
        <v>457</v>
      </c>
      <c r="N121" s="113" t="s">
        <v>550</v>
      </c>
      <c r="O121" s="113" t="s">
        <v>323</v>
      </c>
      <c r="P121" s="113" t="s">
        <v>343</v>
      </c>
      <c r="Q121" s="113">
        <v>3186</v>
      </c>
      <c r="R121" s="116">
        <v>3186</v>
      </c>
      <c r="S121" s="116"/>
      <c r="T121" s="113"/>
      <c r="U121" s="113"/>
      <c r="V121" s="113"/>
      <c r="W121" s="114"/>
      <c r="X121" s="115"/>
      <c r="Y121" s="115"/>
      <c r="Z121" s="115"/>
      <c r="AA121" s="117"/>
      <c r="AB121" s="118"/>
      <c r="AC121" s="118"/>
      <c r="AD121" s="118"/>
      <c r="AE121" s="118"/>
      <c r="AF121" s="114"/>
      <c r="AG121" s="118"/>
      <c r="AK121" s="92"/>
      <c r="AL121" s="121"/>
      <c r="AM121" s="122" t="str">
        <f t="shared" si="12"/>
        <v>บริษัทเจริญโภคภัณฑ์อาหาร  จำกัด (มหาชน)</v>
      </c>
      <c r="AN121" s="123" t="s">
        <v>458</v>
      </c>
      <c r="AO121" s="123" t="s">
        <v>459</v>
      </c>
      <c r="AP121" s="123" t="s">
        <v>460</v>
      </c>
      <c r="AQ121" s="161"/>
      <c r="AR121" s="124">
        <v>313</v>
      </c>
      <c r="AS121" s="123"/>
      <c r="AT121" s="123"/>
      <c r="AU121" s="123" t="s">
        <v>461</v>
      </c>
      <c r="AV121" s="125"/>
      <c r="AW121" s="125" t="s">
        <v>462</v>
      </c>
      <c r="AX121" s="125" t="s">
        <v>463</v>
      </c>
      <c r="AY121" s="125">
        <v>10500</v>
      </c>
      <c r="AZ121" s="121" t="str">
        <f t="shared" si="10"/>
        <v/>
      </c>
      <c r="BA121" s="126" t="str">
        <f t="shared" si="11"/>
        <v/>
      </c>
      <c r="BB121" s="95"/>
      <c r="BC121" s="95"/>
      <c r="BD121" s="95"/>
      <c r="BE121" s="95"/>
      <c r="BF121" s="95"/>
    </row>
    <row r="122" spans="1:65" s="91" customFormat="1" ht="34.5" customHeight="1">
      <c r="A122" s="112" t="str">
        <f>IF($B122="","",SUM($B$11:$B122))</f>
        <v/>
      </c>
      <c r="B122" s="112" t="str">
        <f t="shared" si="13"/>
        <v/>
      </c>
      <c r="C122" s="112" t="str">
        <f>IF($B122="","",SUM($B$11:$B122))</f>
        <v/>
      </c>
      <c r="D122" s="112" t="str">
        <f>IF($E122="","",SUM($E$11:$E122))</f>
        <v/>
      </c>
      <c r="E122" s="90" t="str">
        <f t="shared" si="14"/>
        <v/>
      </c>
      <c r="F122" s="90" t="str">
        <f>IF($E122="","",SUM($E$11:$E122))</f>
        <v/>
      </c>
      <c r="G122" s="90"/>
      <c r="H122" s="113">
        <v>84</v>
      </c>
      <c r="I122" s="114" t="s">
        <v>30</v>
      </c>
      <c r="J122" s="115" t="s">
        <v>653</v>
      </c>
      <c r="K122" s="113" t="s">
        <v>654</v>
      </c>
      <c r="L122" s="113"/>
      <c r="M122" s="113" t="s">
        <v>457</v>
      </c>
      <c r="N122" s="113" t="s">
        <v>655</v>
      </c>
      <c r="O122" s="113" t="s">
        <v>275</v>
      </c>
      <c r="P122" s="113" t="s">
        <v>530</v>
      </c>
      <c r="Q122" s="113">
        <v>7320</v>
      </c>
      <c r="R122" s="116">
        <v>7320</v>
      </c>
      <c r="S122" s="116"/>
      <c r="T122" s="113"/>
      <c r="U122" s="113"/>
      <c r="V122" s="113"/>
      <c r="W122" s="114"/>
      <c r="X122" s="115"/>
      <c r="Y122" s="115"/>
      <c r="Z122" s="115"/>
      <c r="AA122" s="117"/>
      <c r="AB122" s="118"/>
      <c r="AC122" s="118"/>
      <c r="AD122" s="118"/>
      <c r="AE122" s="118"/>
      <c r="AF122" s="114"/>
      <c r="AG122" s="118"/>
      <c r="AK122" s="92"/>
      <c r="AL122" s="121"/>
      <c r="AM122" s="122" t="str">
        <f t="shared" si="12"/>
        <v>บริษัทเจริญโภคภัณฑ์อาหาร  จำกัด (มหาชน)</v>
      </c>
      <c r="AN122" s="123" t="s">
        <v>458</v>
      </c>
      <c r="AO122" s="123" t="s">
        <v>459</v>
      </c>
      <c r="AP122" s="123" t="s">
        <v>460</v>
      </c>
      <c r="AQ122" s="161"/>
      <c r="AR122" s="124">
        <v>313</v>
      </c>
      <c r="AS122" s="123"/>
      <c r="AT122" s="123"/>
      <c r="AU122" s="123" t="s">
        <v>461</v>
      </c>
      <c r="AV122" s="125"/>
      <c r="AW122" s="125" t="s">
        <v>462</v>
      </c>
      <c r="AX122" s="125" t="s">
        <v>463</v>
      </c>
      <c r="AY122" s="125">
        <v>10500</v>
      </c>
      <c r="AZ122" s="121" t="str">
        <f t="shared" si="10"/>
        <v/>
      </c>
      <c r="BA122" s="126" t="str">
        <f t="shared" si="11"/>
        <v/>
      </c>
      <c r="BB122" s="95"/>
      <c r="BC122" s="95"/>
      <c r="BD122" s="95"/>
      <c r="BE122" s="95"/>
      <c r="BF122" s="95"/>
    </row>
    <row r="123" spans="1:65" s="91" customFormat="1" ht="34.5" customHeight="1">
      <c r="A123" s="112" t="str">
        <f>IF($B123="","",SUM($B$11:$B123))</f>
        <v/>
      </c>
      <c r="B123" s="112" t="str">
        <f t="shared" si="13"/>
        <v/>
      </c>
      <c r="C123" s="112" t="str">
        <f>IF($B123="","",SUM($B$11:$B123))</f>
        <v/>
      </c>
      <c r="D123" s="112" t="str">
        <f>IF($E123="","",SUM($E$11:$E123))</f>
        <v/>
      </c>
      <c r="E123" s="90" t="str">
        <f t="shared" si="14"/>
        <v/>
      </c>
      <c r="F123" s="90" t="str">
        <f>IF($E123="","",SUM($E$11:$E123))</f>
        <v/>
      </c>
      <c r="G123" s="90"/>
      <c r="H123" s="113">
        <v>85</v>
      </c>
      <c r="I123" s="114" t="s">
        <v>30</v>
      </c>
      <c r="J123" s="115" t="s">
        <v>656</v>
      </c>
      <c r="K123" s="113" t="s">
        <v>657</v>
      </c>
      <c r="L123" s="113"/>
      <c r="M123" s="113" t="s">
        <v>457</v>
      </c>
      <c r="N123" s="113" t="s">
        <v>363</v>
      </c>
      <c r="O123" s="113" t="s">
        <v>275</v>
      </c>
      <c r="P123" s="113" t="s">
        <v>650</v>
      </c>
      <c r="Q123" s="113">
        <v>2196</v>
      </c>
      <c r="R123" s="116">
        <v>2196</v>
      </c>
      <c r="S123" s="116"/>
      <c r="T123" s="113"/>
      <c r="U123" s="113"/>
      <c r="V123" s="113"/>
      <c r="W123" s="114"/>
      <c r="X123" s="115"/>
      <c r="Y123" s="115"/>
      <c r="Z123" s="115"/>
      <c r="AA123" s="117"/>
      <c r="AB123" s="118"/>
      <c r="AC123" s="118"/>
      <c r="AD123" s="118"/>
      <c r="AE123" s="118"/>
      <c r="AF123" s="114"/>
      <c r="AG123" s="118"/>
      <c r="AK123" s="92"/>
      <c r="AL123" s="121"/>
      <c r="AM123" s="122" t="str">
        <f t="shared" si="12"/>
        <v>บริษัทเจริญโภคภัณฑ์อาหาร  จำกัด (มหาชน)</v>
      </c>
      <c r="AN123" s="123" t="s">
        <v>458</v>
      </c>
      <c r="AO123" s="123" t="s">
        <v>459</v>
      </c>
      <c r="AP123" s="123" t="s">
        <v>460</v>
      </c>
      <c r="AQ123" s="161"/>
      <c r="AR123" s="124">
        <v>313</v>
      </c>
      <c r="AS123" s="123"/>
      <c r="AT123" s="123"/>
      <c r="AU123" s="123" t="s">
        <v>461</v>
      </c>
      <c r="AV123" s="125"/>
      <c r="AW123" s="125" t="s">
        <v>462</v>
      </c>
      <c r="AX123" s="125" t="s">
        <v>463</v>
      </c>
      <c r="AY123" s="125">
        <v>10500</v>
      </c>
      <c r="AZ123" s="121" t="str">
        <f t="shared" si="10"/>
        <v/>
      </c>
      <c r="BA123" s="126" t="str">
        <f t="shared" si="11"/>
        <v/>
      </c>
      <c r="BB123" s="95"/>
      <c r="BC123" s="95"/>
      <c r="BD123" s="95"/>
      <c r="BE123" s="95"/>
      <c r="BF123" s="95"/>
    </row>
    <row r="124" spans="1:65" s="91" customFormat="1" ht="34.5" customHeight="1">
      <c r="A124" s="112" t="str">
        <f>IF($B124="","",SUM($B$11:$B124))</f>
        <v/>
      </c>
      <c r="B124" s="112" t="str">
        <f t="shared" si="13"/>
        <v/>
      </c>
      <c r="C124" s="112" t="str">
        <f>IF($B124="","",SUM($B$11:$B124))</f>
        <v/>
      </c>
      <c r="D124" s="112" t="str">
        <f>IF($E124="","",SUM($E$11:$E124))</f>
        <v/>
      </c>
      <c r="E124" s="90" t="str">
        <f t="shared" si="14"/>
        <v/>
      </c>
      <c r="F124" s="90" t="str">
        <f>IF($E124="","",SUM($E$11:$E124))</f>
        <v/>
      </c>
      <c r="G124" s="90"/>
      <c r="H124" s="113">
        <v>86</v>
      </c>
      <c r="I124" s="114" t="s">
        <v>30</v>
      </c>
      <c r="J124" s="115" t="s">
        <v>658</v>
      </c>
      <c r="K124" s="113" t="s">
        <v>659</v>
      </c>
      <c r="L124" s="113"/>
      <c r="M124" s="113" t="s">
        <v>321</v>
      </c>
      <c r="N124" s="113" t="s">
        <v>660</v>
      </c>
      <c r="O124" s="113" t="s">
        <v>296</v>
      </c>
      <c r="P124" s="113" t="s">
        <v>400</v>
      </c>
      <c r="Q124" s="113">
        <v>7873</v>
      </c>
      <c r="R124" s="116">
        <v>7873</v>
      </c>
      <c r="S124" s="116"/>
      <c r="T124" s="113"/>
      <c r="U124" s="113"/>
      <c r="V124" s="113"/>
      <c r="W124" s="114"/>
      <c r="X124" s="115"/>
      <c r="Y124" s="115"/>
      <c r="Z124" s="115"/>
      <c r="AA124" s="117"/>
      <c r="AB124" s="118"/>
      <c r="AC124" s="118"/>
      <c r="AD124" s="118"/>
      <c r="AE124" s="118"/>
      <c r="AF124" s="114"/>
      <c r="AG124" s="118"/>
      <c r="AK124" s="92"/>
      <c r="AL124" s="121"/>
      <c r="AM124" s="122" t="str">
        <f t="shared" si="12"/>
        <v>นายบัญชา  ยอดครุฑ</v>
      </c>
      <c r="AN124" s="123" t="s">
        <v>195</v>
      </c>
      <c r="AO124" s="123" t="s">
        <v>661</v>
      </c>
      <c r="AP124" s="123" t="s">
        <v>662</v>
      </c>
      <c r="AQ124" s="161" t="s">
        <v>663</v>
      </c>
      <c r="AR124" s="124">
        <v>18</v>
      </c>
      <c r="AS124" s="123">
        <v>3</v>
      </c>
      <c r="AT124" s="123"/>
      <c r="AU124" s="123"/>
      <c r="AV124" s="125" t="s">
        <v>270</v>
      </c>
      <c r="AW124" s="125" t="s">
        <v>271</v>
      </c>
      <c r="AX124" s="125" t="s">
        <v>60</v>
      </c>
      <c r="AY124" s="125">
        <v>86130</v>
      </c>
      <c r="AZ124" s="121" t="str">
        <f t="shared" si="10"/>
        <v/>
      </c>
      <c r="BA124" s="126" t="str">
        <f t="shared" si="11"/>
        <v/>
      </c>
      <c r="BB124" s="95"/>
      <c r="BC124" s="95"/>
      <c r="BD124" s="95"/>
      <c r="BE124" s="95"/>
      <c r="BF124" s="95"/>
    </row>
    <row r="125" spans="1:65" s="91" customFormat="1" ht="34.5" customHeight="1">
      <c r="A125" s="112" t="str">
        <f>IF($B125="","",SUM($B$11:$B125))</f>
        <v/>
      </c>
      <c r="B125" s="112" t="str">
        <f t="shared" si="13"/>
        <v/>
      </c>
      <c r="C125" s="112" t="str">
        <f>IF($B125="","",SUM($B$11:$B125))</f>
        <v/>
      </c>
      <c r="D125" s="112" t="str">
        <f>IF($E125="","",SUM($E$11:$E125))</f>
        <v/>
      </c>
      <c r="E125" s="90" t="str">
        <f t="shared" si="14"/>
        <v/>
      </c>
      <c r="F125" s="90" t="str">
        <f>IF($E125="","",SUM($E$11:$E125))</f>
        <v/>
      </c>
      <c r="G125" s="90"/>
      <c r="H125" s="113">
        <v>87</v>
      </c>
      <c r="I125" s="114" t="s">
        <v>30</v>
      </c>
      <c r="J125" s="115" t="s">
        <v>664</v>
      </c>
      <c r="K125" s="113" t="s">
        <v>665</v>
      </c>
      <c r="L125" s="113"/>
      <c r="M125" s="113" t="s">
        <v>321</v>
      </c>
      <c r="N125" s="113" t="s">
        <v>323</v>
      </c>
      <c r="O125" s="113" t="s">
        <v>275</v>
      </c>
      <c r="P125" s="113" t="s">
        <v>297</v>
      </c>
      <c r="Q125" s="113">
        <v>1393</v>
      </c>
      <c r="R125" s="116">
        <v>1393</v>
      </c>
      <c r="S125" s="116"/>
      <c r="T125" s="113"/>
      <c r="U125" s="113"/>
      <c r="V125" s="113"/>
      <c r="W125" s="114"/>
      <c r="X125" s="115"/>
      <c r="Y125" s="115"/>
      <c r="Z125" s="115"/>
      <c r="AA125" s="117"/>
      <c r="AB125" s="118"/>
      <c r="AC125" s="118"/>
      <c r="AD125" s="118"/>
      <c r="AE125" s="118"/>
      <c r="AF125" s="114"/>
      <c r="AG125" s="118"/>
      <c r="AK125" s="92"/>
      <c r="AL125" s="121"/>
      <c r="AM125" s="122" t="str">
        <f t="shared" si="12"/>
        <v>นางละเอียด  ตุงโสธานนท์</v>
      </c>
      <c r="AN125" s="123" t="s">
        <v>283</v>
      </c>
      <c r="AO125" s="123" t="s">
        <v>358</v>
      </c>
      <c r="AP125" s="123" t="s">
        <v>359</v>
      </c>
      <c r="AQ125" s="161" t="s">
        <v>360</v>
      </c>
      <c r="AR125" s="124">
        <v>4</v>
      </c>
      <c r="AS125" s="123">
        <v>3</v>
      </c>
      <c r="AT125" s="123"/>
      <c r="AU125" s="123"/>
      <c r="AV125" s="125" t="s">
        <v>270</v>
      </c>
      <c r="AW125" s="125" t="s">
        <v>271</v>
      </c>
      <c r="AX125" s="125" t="s">
        <v>60</v>
      </c>
      <c r="AY125" s="125">
        <v>86130</v>
      </c>
      <c r="AZ125" s="121" t="str">
        <f t="shared" si="10"/>
        <v/>
      </c>
      <c r="BA125" s="126" t="str">
        <f t="shared" si="11"/>
        <v/>
      </c>
      <c r="BB125" s="95"/>
      <c r="BC125" s="95"/>
      <c r="BD125" s="95"/>
      <c r="BE125" s="95"/>
      <c r="BF125" s="95"/>
    </row>
    <row r="126" spans="1:65" s="91" customFormat="1" ht="34.5" customHeight="1">
      <c r="A126" s="112" t="str">
        <f>IF($B126="","",SUM($B$11:$B126))</f>
        <v/>
      </c>
      <c r="B126" s="112" t="str">
        <f t="shared" si="13"/>
        <v/>
      </c>
      <c r="C126" s="112" t="str">
        <f>IF($B126="","",SUM($B$11:$B126))</f>
        <v/>
      </c>
      <c r="D126" s="112" t="str">
        <f>IF($E126="","",SUM($E$11:$E126))</f>
        <v/>
      </c>
      <c r="E126" s="90" t="str">
        <f t="shared" si="14"/>
        <v/>
      </c>
      <c r="F126" s="90" t="str">
        <f>IF($E126="","",SUM($E$11:$E126))</f>
        <v/>
      </c>
      <c r="G126" s="90"/>
      <c r="H126" s="113">
        <v>88</v>
      </c>
      <c r="I126" s="114" t="s">
        <v>30</v>
      </c>
      <c r="J126" s="115" t="s">
        <v>666</v>
      </c>
      <c r="K126" s="113" t="s">
        <v>667</v>
      </c>
      <c r="L126" s="113"/>
      <c r="M126" s="113" t="s">
        <v>321</v>
      </c>
      <c r="N126" s="113" t="s">
        <v>424</v>
      </c>
      <c r="O126" s="113" t="s">
        <v>275</v>
      </c>
      <c r="P126" s="113" t="s">
        <v>479</v>
      </c>
      <c r="Q126" s="113">
        <v>5716</v>
      </c>
      <c r="R126" s="116">
        <v>5716</v>
      </c>
      <c r="S126" s="116"/>
      <c r="T126" s="113"/>
      <c r="U126" s="113"/>
      <c r="V126" s="113"/>
      <c r="W126" s="114"/>
      <c r="X126" s="115"/>
      <c r="Y126" s="115"/>
      <c r="Z126" s="115"/>
      <c r="AA126" s="117"/>
      <c r="AB126" s="118"/>
      <c r="AC126" s="118"/>
      <c r="AD126" s="118"/>
      <c r="AE126" s="118"/>
      <c r="AF126" s="114"/>
      <c r="AG126" s="118"/>
      <c r="AK126" s="92"/>
      <c r="AL126" s="121"/>
      <c r="AM126" s="122" t="str">
        <f t="shared" si="12"/>
        <v>นางละเอียด  ตุงโสธานนท์</v>
      </c>
      <c r="AN126" s="123" t="s">
        <v>283</v>
      </c>
      <c r="AO126" s="123" t="s">
        <v>358</v>
      </c>
      <c r="AP126" s="123" t="s">
        <v>359</v>
      </c>
      <c r="AQ126" s="161" t="s">
        <v>360</v>
      </c>
      <c r="AR126" s="124">
        <v>4</v>
      </c>
      <c r="AS126" s="123">
        <v>3</v>
      </c>
      <c r="AT126" s="123"/>
      <c r="AU126" s="123"/>
      <c r="AV126" s="125" t="s">
        <v>270</v>
      </c>
      <c r="AW126" s="125" t="s">
        <v>271</v>
      </c>
      <c r="AX126" s="125" t="s">
        <v>60</v>
      </c>
      <c r="AY126" s="125">
        <v>86130</v>
      </c>
      <c r="AZ126" s="121" t="str">
        <f t="shared" si="10"/>
        <v/>
      </c>
      <c r="BA126" s="126" t="str">
        <f t="shared" si="11"/>
        <v/>
      </c>
      <c r="BB126" s="95"/>
      <c r="BC126" s="95"/>
      <c r="BD126" s="95"/>
      <c r="BE126" s="95"/>
      <c r="BF126" s="95"/>
    </row>
    <row r="127" spans="1:65" s="91" customFormat="1" ht="34.5" customHeight="1">
      <c r="A127" s="112" t="str">
        <f>IF($B127="","",SUM($B$11:$B127))</f>
        <v/>
      </c>
      <c r="B127" s="112" t="str">
        <f t="shared" si="13"/>
        <v/>
      </c>
      <c r="C127" s="112" t="str">
        <f>IF($B127="","",SUM($B$11:$B127))</f>
        <v/>
      </c>
      <c r="D127" s="112" t="str">
        <f>IF($E127="","",SUM($E$11:$E127))</f>
        <v/>
      </c>
      <c r="E127" s="90" t="str">
        <f t="shared" si="14"/>
        <v/>
      </c>
      <c r="F127" s="90" t="str">
        <f>IF($E127="","",SUM($E$11:$E127))</f>
        <v/>
      </c>
      <c r="G127" s="90"/>
      <c r="H127" s="113">
        <v>89</v>
      </c>
      <c r="I127" s="114" t="s">
        <v>30</v>
      </c>
      <c r="J127" s="115" t="s">
        <v>668</v>
      </c>
      <c r="K127" s="113" t="s">
        <v>669</v>
      </c>
      <c r="L127" s="113"/>
      <c r="M127" s="113" t="s">
        <v>425</v>
      </c>
      <c r="N127" s="113" t="s">
        <v>655</v>
      </c>
      <c r="O127" s="113" t="s">
        <v>296</v>
      </c>
      <c r="P127" s="113" t="s">
        <v>435</v>
      </c>
      <c r="Q127" s="113">
        <v>7460</v>
      </c>
      <c r="R127" s="116">
        <v>7460</v>
      </c>
      <c r="S127" s="116"/>
      <c r="T127" s="113"/>
      <c r="U127" s="113"/>
      <c r="V127" s="113"/>
      <c r="W127" s="114"/>
      <c r="X127" s="115"/>
      <c r="Y127" s="115"/>
      <c r="Z127" s="115"/>
      <c r="AA127" s="117"/>
      <c r="AB127" s="118"/>
      <c r="AC127" s="118"/>
      <c r="AD127" s="118"/>
      <c r="AE127" s="118"/>
      <c r="AF127" s="114"/>
      <c r="AG127" s="118"/>
      <c r="AK127" s="92"/>
      <c r="AL127" s="121"/>
      <c r="AM127" s="122" t="str">
        <f t="shared" si="12"/>
        <v>นายสมชาย  คำทิพย์</v>
      </c>
      <c r="AN127" s="123" t="s">
        <v>195</v>
      </c>
      <c r="AO127" s="123" t="s">
        <v>581</v>
      </c>
      <c r="AP127" s="123" t="s">
        <v>670</v>
      </c>
      <c r="AQ127" s="161" t="s">
        <v>671</v>
      </c>
      <c r="AR127" s="124">
        <v>15</v>
      </c>
      <c r="AS127" s="123">
        <v>5</v>
      </c>
      <c r="AT127" s="123"/>
      <c r="AU127" s="123"/>
      <c r="AV127" s="125" t="s">
        <v>270</v>
      </c>
      <c r="AW127" s="125" t="s">
        <v>271</v>
      </c>
      <c r="AX127" s="125" t="s">
        <v>60</v>
      </c>
      <c r="AY127" s="125">
        <v>86130</v>
      </c>
      <c r="AZ127" s="121" t="str">
        <f t="shared" si="10"/>
        <v/>
      </c>
      <c r="BA127" s="126" t="str">
        <f t="shared" si="11"/>
        <v/>
      </c>
      <c r="BB127" s="95"/>
      <c r="BC127" s="95"/>
      <c r="BD127" s="95"/>
      <c r="BE127" s="95"/>
      <c r="BF127" s="95"/>
    </row>
    <row r="128" spans="1:65" s="91" customFormat="1" ht="34.5" customHeight="1">
      <c r="A128" s="112" t="str">
        <f>IF($B128="","",SUM($B$11:$B128))</f>
        <v/>
      </c>
      <c r="B128" s="112" t="str">
        <f t="shared" si="13"/>
        <v/>
      </c>
      <c r="C128" s="112" t="str">
        <f>IF($B128="","",SUM($B$11:$B128))</f>
        <v/>
      </c>
      <c r="D128" s="112" t="str">
        <f>IF($E128="","",SUM($E$11:$E128))</f>
        <v/>
      </c>
      <c r="E128" s="90" t="str">
        <f t="shared" si="14"/>
        <v/>
      </c>
      <c r="F128" s="90" t="str">
        <f>IF($E128="","",SUM($E$11:$E128))</f>
        <v/>
      </c>
      <c r="G128" s="90"/>
      <c r="H128" s="113">
        <v>90</v>
      </c>
      <c r="I128" s="114" t="s">
        <v>30</v>
      </c>
      <c r="J128" s="115">
        <v>411</v>
      </c>
      <c r="K128" s="113">
        <v>47</v>
      </c>
      <c r="L128" s="113"/>
      <c r="M128" s="113" t="s">
        <v>267</v>
      </c>
      <c r="N128" s="113">
        <v>3</v>
      </c>
      <c r="O128" s="113">
        <v>3</v>
      </c>
      <c r="P128" s="113">
        <v>23</v>
      </c>
      <c r="Q128" s="113">
        <v>1523</v>
      </c>
      <c r="R128" s="116">
        <v>1523</v>
      </c>
      <c r="S128" s="116"/>
      <c r="T128" s="113"/>
      <c r="U128" s="113"/>
      <c r="V128" s="113"/>
      <c r="W128" s="114"/>
      <c r="X128" s="115"/>
      <c r="Y128" s="115"/>
      <c r="Z128" s="115"/>
      <c r="AA128" s="117"/>
      <c r="AB128" s="118"/>
      <c r="AC128" s="118"/>
      <c r="AD128" s="118"/>
      <c r="AE128" s="118"/>
      <c r="AF128" s="114"/>
      <c r="AG128" s="118"/>
      <c r="AK128" s="92"/>
      <c r="AL128" s="121"/>
      <c r="AM128" s="122" t="str">
        <f t="shared" si="12"/>
        <v>นางศิริวรรณ  จันทร์น้อย</v>
      </c>
      <c r="AN128" s="123" t="s">
        <v>283</v>
      </c>
      <c r="AO128" s="123" t="s">
        <v>672</v>
      </c>
      <c r="AP128" s="123" t="s">
        <v>285</v>
      </c>
      <c r="AQ128" s="161">
        <v>3860700394068</v>
      </c>
      <c r="AR128" s="124">
        <v>122</v>
      </c>
      <c r="AS128" s="123">
        <v>8</v>
      </c>
      <c r="AT128" s="123"/>
      <c r="AU128" s="123"/>
      <c r="AV128" s="125" t="s">
        <v>270</v>
      </c>
      <c r="AW128" s="125" t="s">
        <v>271</v>
      </c>
      <c r="AX128" s="125" t="s">
        <v>60</v>
      </c>
      <c r="AY128" s="125">
        <v>86130</v>
      </c>
      <c r="AZ128" s="121" t="str">
        <f t="shared" si="10"/>
        <v/>
      </c>
      <c r="BA128" s="126" t="str">
        <f t="shared" si="11"/>
        <v/>
      </c>
      <c r="BB128" s="95"/>
      <c r="BC128" s="95"/>
      <c r="BD128" s="95"/>
      <c r="BE128" s="95"/>
      <c r="BF128" s="95"/>
    </row>
    <row r="129" spans="1:65" s="91" customFormat="1" ht="34.5" customHeight="1">
      <c r="A129" s="112" t="str">
        <f>IF($B129="","",SUM($B$11:$B129))</f>
        <v/>
      </c>
      <c r="B129" s="112" t="str">
        <f t="shared" si="13"/>
        <v/>
      </c>
      <c r="C129" s="112" t="str">
        <f>IF($B129="","",SUM($B$11:$B129))</f>
        <v/>
      </c>
      <c r="D129" s="112" t="str">
        <f>IF($E129="","",SUM($E$11:$E129))</f>
        <v/>
      </c>
      <c r="E129" s="90" t="str">
        <f t="shared" si="14"/>
        <v/>
      </c>
      <c r="F129" s="90" t="str">
        <f>IF($E129="","",SUM($E$11:$E129))</f>
        <v/>
      </c>
      <c r="G129" s="90"/>
      <c r="H129" s="113">
        <v>91</v>
      </c>
      <c r="I129" s="114" t="s">
        <v>30</v>
      </c>
      <c r="J129" s="115">
        <v>610</v>
      </c>
      <c r="K129" s="113">
        <v>34</v>
      </c>
      <c r="L129" s="113"/>
      <c r="M129" s="113" t="s">
        <v>267</v>
      </c>
      <c r="N129" s="113">
        <v>4</v>
      </c>
      <c r="O129" s="113">
        <v>3</v>
      </c>
      <c r="P129" s="113">
        <v>48</v>
      </c>
      <c r="Q129" s="113">
        <v>1948</v>
      </c>
      <c r="R129" s="116">
        <v>1923</v>
      </c>
      <c r="S129" s="116">
        <v>25</v>
      </c>
      <c r="T129" s="113"/>
      <c r="U129" s="113"/>
      <c r="V129" s="113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18"/>
      <c r="AK129" s="92"/>
      <c r="AL129" s="121"/>
      <c r="AM129" s="122" t="str">
        <f t="shared" si="12"/>
        <v>นางกิ้มหลิน  ผันผล</v>
      </c>
      <c r="AN129" s="123" t="s">
        <v>283</v>
      </c>
      <c r="AO129" s="123" t="s">
        <v>673</v>
      </c>
      <c r="AP129" s="123" t="s">
        <v>674</v>
      </c>
      <c r="AQ129" s="161">
        <v>3860700392057</v>
      </c>
      <c r="AR129" s="124">
        <v>117</v>
      </c>
      <c r="AS129" s="123">
        <v>8</v>
      </c>
      <c r="AT129" s="123"/>
      <c r="AU129" s="123"/>
      <c r="AV129" s="125" t="s">
        <v>270</v>
      </c>
      <c r="AW129" s="125" t="s">
        <v>271</v>
      </c>
      <c r="AX129" s="125" t="s">
        <v>60</v>
      </c>
      <c r="AY129" s="125">
        <v>86130</v>
      </c>
      <c r="AZ129" s="121" t="str">
        <f t="shared" si="10"/>
        <v/>
      </c>
      <c r="BA129" s="126" t="str">
        <f t="shared" si="11"/>
        <v/>
      </c>
      <c r="BB129" s="95"/>
      <c r="BC129" s="95"/>
      <c r="BD129" s="95"/>
      <c r="BE129" s="95"/>
      <c r="BF129" s="95"/>
    </row>
    <row r="130" spans="1:65" s="91" customFormat="1" ht="34.5" customHeight="1">
      <c r="A130" s="112"/>
      <c r="B130" s="112"/>
      <c r="C130" s="112"/>
      <c r="D130" s="112"/>
      <c r="E130" s="90"/>
      <c r="F130" s="90"/>
      <c r="G130" s="90"/>
      <c r="H130" s="113"/>
      <c r="I130" s="114"/>
      <c r="J130" s="115"/>
      <c r="K130" s="113"/>
      <c r="L130" s="113"/>
      <c r="M130" s="113"/>
      <c r="N130" s="113"/>
      <c r="O130" s="113"/>
      <c r="P130" s="113"/>
      <c r="Q130" s="113"/>
      <c r="R130" s="116"/>
      <c r="S130" s="116"/>
      <c r="T130" s="113"/>
      <c r="U130" s="113"/>
      <c r="V130" s="113"/>
      <c r="W130" s="114">
        <v>1</v>
      </c>
      <c r="X130" s="115">
        <v>117</v>
      </c>
      <c r="Y130" s="115" t="s">
        <v>282</v>
      </c>
      <c r="Z130" s="115" t="s">
        <v>179</v>
      </c>
      <c r="AA130" s="117">
        <v>100</v>
      </c>
      <c r="AB130" s="118"/>
      <c r="AC130" s="118">
        <v>100</v>
      </c>
      <c r="AD130" s="118"/>
      <c r="AE130" s="118"/>
      <c r="AF130" s="114">
        <v>30</v>
      </c>
      <c r="AG130" s="118"/>
      <c r="AK130" s="92"/>
      <c r="AL130" s="121"/>
      <c r="AM130" s="122" t="str">
        <f t="shared" si="12"/>
        <v>นางกิ้มหลิน  ผันผล</v>
      </c>
      <c r="AN130" s="123" t="s">
        <v>283</v>
      </c>
      <c r="AO130" s="123" t="s">
        <v>673</v>
      </c>
      <c r="AP130" s="123" t="s">
        <v>674</v>
      </c>
      <c r="AQ130" s="161">
        <v>3860700392057</v>
      </c>
      <c r="AR130" s="124">
        <v>117</v>
      </c>
      <c r="AS130" s="123">
        <v>8</v>
      </c>
      <c r="AT130" s="123"/>
      <c r="AU130" s="123"/>
      <c r="AV130" s="125" t="s">
        <v>270</v>
      </c>
      <c r="AW130" s="125" t="s">
        <v>271</v>
      </c>
      <c r="AX130" s="125" t="s">
        <v>60</v>
      </c>
      <c r="AY130" s="125">
        <v>86130</v>
      </c>
      <c r="AZ130" s="121">
        <f t="shared" si="10"/>
        <v>1</v>
      </c>
      <c r="BA130" s="126" t="str">
        <f t="shared" si="11"/>
        <v>นางกิ้มหลิน  ผันผล</v>
      </c>
      <c r="BB130" s="123" t="s">
        <v>283</v>
      </c>
      <c r="BC130" s="123" t="s">
        <v>673</v>
      </c>
      <c r="BD130" s="123" t="s">
        <v>674</v>
      </c>
      <c r="BE130" s="123">
        <v>3860700392057</v>
      </c>
      <c r="BF130" s="124">
        <v>117</v>
      </c>
      <c r="BG130" s="123">
        <v>8</v>
      </c>
      <c r="BH130" s="123"/>
      <c r="BI130" s="123"/>
      <c r="BJ130" s="125" t="s">
        <v>270</v>
      </c>
      <c r="BK130" s="125" t="s">
        <v>271</v>
      </c>
      <c r="BL130" s="125" t="s">
        <v>60</v>
      </c>
      <c r="BM130" s="125">
        <v>86130</v>
      </c>
    </row>
    <row r="131" spans="1:65" s="91" customFormat="1" ht="34.5" customHeight="1">
      <c r="A131" s="112" t="str">
        <f>IF($B131="","",SUM($B$11:$B131))</f>
        <v/>
      </c>
      <c r="B131" s="112" t="str">
        <f>IF($E$6="","",IF($E$6=$BA131,1,""))</f>
        <v/>
      </c>
      <c r="C131" s="112" t="str">
        <f>IF($B131="","",SUM($B$11:$B131))</f>
        <v/>
      </c>
      <c r="D131" s="112" t="str">
        <f>IF($E131="","",SUM($E$11:$E131))</f>
        <v/>
      </c>
      <c r="E131" s="90" t="str">
        <f>IF($E$6="","",IF($E$6=$AM131,1,""))</f>
        <v/>
      </c>
      <c r="F131" s="90" t="str">
        <f>IF($E131="","",SUM($E$11:$E131))</f>
        <v/>
      </c>
      <c r="G131" s="90"/>
      <c r="H131" s="113">
        <v>92</v>
      </c>
      <c r="I131" s="114" t="s">
        <v>30</v>
      </c>
      <c r="J131" s="115" t="s">
        <v>675</v>
      </c>
      <c r="K131" s="113" t="s">
        <v>676</v>
      </c>
      <c r="L131" s="113"/>
      <c r="M131" s="113" t="s">
        <v>294</v>
      </c>
      <c r="N131" s="113" t="s">
        <v>426</v>
      </c>
      <c r="O131" s="113" t="s">
        <v>296</v>
      </c>
      <c r="P131" s="113" t="s">
        <v>588</v>
      </c>
      <c r="Q131" s="113">
        <v>3866</v>
      </c>
      <c r="R131" s="116">
        <v>3791</v>
      </c>
      <c r="S131" s="116">
        <v>75</v>
      </c>
      <c r="T131" s="113"/>
      <c r="U131" s="113"/>
      <c r="V131" s="113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18"/>
      <c r="AK131" s="92"/>
      <c r="AL131" s="121"/>
      <c r="AM131" s="122" t="str">
        <f t="shared" si="12"/>
        <v>นายพรสิทธิ์  บุญกูล</v>
      </c>
      <c r="AN131" s="123" t="s">
        <v>195</v>
      </c>
      <c r="AO131" s="123" t="s">
        <v>677</v>
      </c>
      <c r="AP131" s="123" t="s">
        <v>678</v>
      </c>
      <c r="AQ131" s="161" t="s">
        <v>679</v>
      </c>
      <c r="AR131" s="128" t="s">
        <v>680</v>
      </c>
      <c r="AS131" s="123">
        <v>4</v>
      </c>
      <c r="AT131" s="123"/>
      <c r="AU131" s="123"/>
      <c r="AV131" s="125" t="s">
        <v>270</v>
      </c>
      <c r="AW131" s="125" t="s">
        <v>271</v>
      </c>
      <c r="AX131" s="125" t="s">
        <v>60</v>
      </c>
      <c r="AY131" s="125">
        <v>86130</v>
      </c>
      <c r="AZ131" s="121" t="str">
        <f t="shared" si="10"/>
        <v/>
      </c>
      <c r="BA131" s="126" t="str">
        <f t="shared" si="11"/>
        <v/>
      </c>
      <c r="BB131" s="95"/>
      <c r="BC131" s="95"/>
      <c r="BD131" s="95"/>
      <c r="BE131" s="95"/>
      <c r="BF131" s="95"/>
    </row>
    <row r="132" spans="1:65" s="91" customFormat="1" ht="34.5" customHeight="1">
      <c r="A132" s="112" t="str">
        <f>IF($B132="","",SUM($B$11:$B132))</f>
        <v/>
      </c>
      <c r="B132" s="112" t="str">
        <f>IF($E$6="","",IF($E$6=$BA132,1,""))</f>
        <v/>
      </c>
      <c r="C132" s="112" t="str">
        <f>IF($B132="","",SUM($B$11:$B132))</f>
        <v/>
      </c>
      <c r="D132" s="112" t="str">
        <f>IF($E132="","",SUM($E$11:$E132))</f>
        <v/>
      </c>
      <c r="E132" s="90" t="str">
        <f>IF($E$6="","",IF($E$6=$AM132,1,""))</f>
        <v/>
      </c>
      <c r="F132" s="90" t="str">
        <f>IF($E132="","",SUM($E$11:$E132))</f>
        <v/>
      </c>
      <c r="G132" s="90"/>
      <c r="H132" s="113"/>
      <c r="I132" s="114"/>
      <c r="J132" s="115"/>
      <c r="K132" s="113"/>
      <c r="L132" s="113"/>
      <c r="M132" s="113"/>
      <c r="N132" s="113"/>
      <c r="O132" s="113"/>
      <c r="P132" s="113"/>
      <c r="Q132" s="113"/>
      <c r="R132" s="116"/>
      <c r="S132" s="116"/>
      <c r="T132" s="113"/>
      <c r="U132" s="113"/>
      <c r="V132" s="113"/>
      <c r="W132" s="114">
        <v>1</v>
      </c>
      <c r="X132" s="115">
        <v>98</v>
      </c>
      <c r="Y132" s="115" t="s">
        <v>282</v>
      </c>
      <c r="Z132" s="115" t="s">
        <v>181</v>
      </c>
      <c r="AA132" s="117">
        <v>100</v>
      </c>
      <c r="AB132" s="118"/>
      <c r="AC132" s="118">
        <v>100</v>
      </c>
      <c r="AD132" s="118"/>
      <c r="AE132" s="118"/>
      <c r="AF132" s="114">
        <v>40</v>
      </c>
      <c r="AG132" s="118"/>
      <c r="AK132" s="92"/>
      <c r="AL132" s="121"/>
      <c r="AM132" s="122" t="str">
        <f t="shared" si="12"/>
        <v>นายพรสิทธิ์  บุญกูล</v>
      </c>
      <c r="AN132" s="123" t="s">
        <v>195</v>
      </c>
      <c r="AO132" s="123" t="s">
        <v>677</v>
      </c>
      <c r="AP132" s="123" t="s">
        <v>678</v>
      </c>
      <c r="AQ132" s="161" t="s">
        <v>679</v>
      </c>
      <c r="AR132" s="128" t="s">
        <v>680</v>
      </c>
      <c r="AS132" s="123">
        <v>4</v>
      </c>
      <c r="AT132" s="123"/>
      <c r="AU132" s="123"/>
      <c r="AV132" s="125" t="s">
        <v>270</v>
      </c>
      <c r="AW132" s="125" t="s">
        <v>271</v>
      </c>
      <c r="AX132" s="125" t="s">
        <v>60</v>
      </c>
      <c r="AY132" s="125">
        <v>86130</v>
      </c>
      <c r="AZ132" s="121">
        <f t="shared" si="10"/>
        <v>1</v>
      </c>
      <c r="BA132" s="126" t="str">
        <f t="shared" si="11"/>
        <v>นายพรสิทธิ์  บุญกูล</v>
      </c>
      <c r="BB132" s="95" t="s">
        <v>195</v>
      </c>
      <c r="BC132" s="95" t="s">
        <v>677</v>
      </c>
      <c r="BD132" s="95" t="s">
        <v>678</v>
      </c>
      <c r="BE132" s="95"/>
      <c r="BF132" s="95"/>
    </row>
    <row r="133" spans="1:65" s="91" customFormat="1" ht="34.5" customHeight="1">
      <c r="A133" s="112" t="str">
        <f>IF($B133="","",SUM($B$11:$B133))</f>
        <v/>
      </c>
      <c r="B133" s="112" t="str">
        <f>IF($E$6="","",IF($E$6=$BA133,1,""))</f>
        <v/>
      </c>
      <c r="C133" s="112" t="str">
        <f>IF($B133="","",SUM($B$11:$B133))</f>
        <v/>
      </c>
      <c r="D133" s="112" t="str">
        <f>IF($E133="","",SUM($E$11:$E133))</f>
        <v/>
      </c>
      <c r="E133" s="90" t="str">
        <f>IF($E$6="","",IF($E$6=$AM133,1,""))</f>
        <v/>
      </c>
      <c r="F133" s="90" t="str">
        <f>IF($E133="","",SUM($E$11:$E133))</f>
        <v/>
      </c>
      <c r="G133" s="90"/>
      <c r="H133" s="113"/>
      <c r="I133" s="114"/>
      <c r="J133" s="115"/>
      <c r="K133" s="113"/>
      <c r="L133" s="113"/>
      <c r="M133" s="113"/>
      <c r="N133" s="113"/>
      <c r="O133" s="113"/>
      <c r="P133" s="113"/>
      <c r="Q133" s="113"/>
      <c r="R133" s="116"/>
      <c r="S133" s="116"/>
      <c r="T133" s="113"/>
      <c r="U133" s="113"/>
      <c r="V133" s="113"/>
      <c r="W133" s="114">
        <v>2</v>
      </c>
      <c r="X133" s="115" t="s">
        <v>681</v>
      </c>
      <c r="Y133" s="115" t="s">
        <v>282</v>
      </c>
      <c r="Z133" s="115" t="s">
        <v>179</v>
      </c>
      <c r="AA133" s="117">
        <v>100</v>
      </c>
      <c r="AB133" s="118"/>
      <c r="AC133" s="118">
        <v>100</v>
      </c>
      <c r="AD133" s="118"/>
      <c r="AE133" s="118"/>
      <c r="AF133" s="114">
        <v>24</v>
      </c>
      <c r="AG133" s="118"/>
      <c r="AK133" s="92"/>
      <c r="AL133" s="121"/>
      <c r="AM133" s="122" t="str">
        <f t="shared" si="12"/>
        <v>นายพรสิทธิ์  บุญกูล</v>
      </c>
      <c r="AN133" s="123" t="s">
        <v>195</v>
      </c>
      <c r="AO133" s="123" t="s">
        <v>677</v>
      </c>
      <c r="AP133" s="123" t="s">
        <v>678</v>
      </c>
      <c r="AQ133" s="161" t="s">
        <v>679</v>
      </c>
      <c r="AR133" s="128" t="s">
        <v>680</v>
      </c>
      <c r="AS133" s="123">
        <v>4</v>
      </c>
      <c r="AT133" s="123"/>
      <c r="AU133" s="123"/>
      <c r="AV133" s="125" t="s">
        <v>270</v>
      </c>
      <c r="AW133" s="125" t="s">
        <v>271</v>
      </c>
      <c r="AX133" s="125" t="s">
        <v>60</v>
      </c>
      <c r="AY133" s="125">
        <v>86130</v>
      </c>
      <c r="AZ133" s="121">
        <f t="shared" si="10"/>
        <v>2</v>
      </c>
      <c r="BA133" s="126" t="str">
        <f t="shared" si="11"/>
        <v>นายไพสิทธิ์  บุญกูล</v>
      </c>
      <c r="BB133" s="95" t="s">
        <v>195</v>
      </c>
      <c r="BC133" s="95" t="s">
        <v>682</v>
      </c>
      <c r="BD133" s="95" t="s">
        <v>678</v>
      </c>
      <c r="BE133" s="95"/>
      <c r="BF133" s="95" t="s">
        <v>683</v>
      </c>
      <c r="BG133" s="91">
        <v>4</v>
      </c>
      <c r="BJ133" s="125" t="s">
        <v>270</v>
      </c>
      <c r="BK133" s="125" t="s">
        <v>271</v>
      </c>
      <c r="BL133" s="125" t="s">
        <v>60</v>
      </c>
      <c r="BM133" s="125">
        <v>86130</v>
      </c>
    </row>
    <row r="134" spans="1:65" s="91" customFormat="1" ht="34.5" customHeight="1">
      <c r="A134" s="112"/>
      <c r="B134" s="112"/>
      <c r="C134" s="112"/>
      <c r="D134" s="112"/>
      <c r="E134" s="90"/>
      <c r="F134" s="90"/>
      <c r="G134" s="90"/>
      <c r="H134" s="113"/>
      <c r="I134" s="114"/>
      <c r="J134" s="115"/>
      <c r="K134" s="113"/>
      <c r="L134" s="113"/>
      <c r="M134" s="113"/>
      <c r="N134" s="113"/>
      <c r="O134" s="113"/>
      <c r="P134" s="113"/>
      <c r="Q134" s="113"/>
      <c r="R134" s="116"/>
      <c r="S134" s="116"/>
      <c r="T134" s="113"/>
      <c r="U134" s="113"/>
      <c r="V134" s="113"/>
      <c r="W134" s="114">
        <v>3</v>
      </c>
      <c r="X134" s="115" t="s">
        <v>683</v>
      </c>
      <c r="Y134" s="115" t="s">
        <v>282</v>
      </c>
      <c r="Z134" s="115" t="s">
        <v>179</v>
      </c>
      <c r="AA134" s="117">
        <v>100</v>
      </c>
      <c r="AB134" s="118"/>
      <c r="AC134" s="118">
        <v>100</v>
      </c>
      <c r="AD134" s="118"/>
      <c r="AE134" s="118"/>
      <c r="AF134" s="114">
        <v>5</v>
      </c>
      <c r="AG134" s="118"/>
      <c r="AK134" s="92"/>
      <c r="AL134" s="121"/>
      <c r="AM134" s="122" t="str">
        <f t="shared" si="12"/>
        <v>นายพรสิทธิ์  บุญกูล</v>
      </c>
      <c r="AN134" s="123" t="s">
        <v>195</v>
      </c>
      <c r="AO134" s="123" t="s">
        <v>677</v>
      </c>
      <c r="AP134" s="123" t="s">
        <v>678</v>
      </c>
      <c r="AQ134" s="161" t="s">
        <v>679</v>
      </c>
      <c r="AR134" s="128" t="s">
        <v>680</v>
      </c>
      <c r="AS134" s="123">
        <v>4</v>
      </c>
      <c r="AT134" s="123"/>
      <c r="AU134" s="123"/>
      <c r="AV134" s="125" t="s">
        <v>270</v>
      </c>
      <c r="AW134" s="125" t="s">
        <v>271</v>
      </c>
      <c r="AX134" s="125" t="s">
        <v>60</v>
      </c>
      <c r="AY134" s="125">
        <v>86130</v>
      </c>
      <c r="AZ134" s="121">
        <f t="shared" si="10"/>
        <v>3</v>
      </c>
      <c r="BA134" s="126" t="str">
        <f t="shared" si="11"/>
        <v>นายพรสิทธิ์  บุญกูล</v>
      </c>
      <c r="BB134" s="123" t="s">
        <v>195</v>
      </c>
      <c r="BC134" s="123" t="s">
        <v>677</v>
      </c>
      <c r="BD134" s="123" t="s">
        <v>678</v>
      </c>
      <c r="BE134" s="123" t="s">
        <v>679</v>
      </c>
      <c r="BF134" s="128" t="s">
        <v>680</v>
      </c>
      <c r="BG134" s="123">
        <v>4</v>
      </c>
      <c r="BH134" s="123"/>
      <c r="BI134" s="123"/>
      <c r="BJ134" s="125" t="s">
        <v>270</v>
      </c>
      <c r="BK134" s="125" t="s">
        <v>271</v>
      </c>
      <c r="BL134" s="125" t="s">
        <v>60</v>
      </c>
      <c r="BM134" s="125">
        <v>86130</v>
      </c>
    </row>
    <row r="135" spans="1:65" s="91" customFormat="1" ht="34.5" customHeight="1">
      <c r="A135" s="112" t="str">
        <f>IF($B135="","",SUM($B$11:$B135))</f>
        <v/>
      </c>
      <c r="B135" s="112" t="str">
        <f>IF($E$6="","",IF($E$6=$BA135,1,""))</f>
        <v/>
      </c>
      <c r="C135" s="112" t="str">
        <f>IF($B135="","",SUM($B$11:$B135))</f>
        <v/>
      </c>
      <c r="D135" s="112" t="str">
        <f>IF($E135="","",SUM($E$11:$E135))</f>
        <v/>
      </c>
      <c r="E135" s="90" t="str">
        <f>IF($E$6="","",IF($E$6=$AM135,1,""))</f>
        <v/>
      </c>
      <c r="F135" s="90" t="str">
        <f>IF($E135="","",SUM($E$11:$E135))</f>
        <v/>
      </c>
      <c r="G135" s="90"/>
      <c r="H135" s="113">
        <v>93</v>
      </c>
      <c r="I135" s="114" t="s">
        <v>30</v>
      </c>
      <c r="J135" s="115">
        <v>2375</v>
      </c>
      <c r="K135" s="113">
        <v>139</v>
      </c>
      <c r="L135" s="113"/>
      <c r="M135" s="113" t="s">
        <v>267</v>
      </c>
      <c r="N135" s="113">
        <v>0</v>
      </c>
      <c r="O135" s="113">
        <v>0</v>
      </c>
      <c r="P135" s="113">
        <v>97</v>
      </c>
      <c r="Q135" s="113">
        <v>97</v>
      </c>
      <c r="R135" s="116">
        <v>97</v>
      </c>
      <c r="S135" s="116"/>
      <c r="T135" s="113"/>
      <c r="U135" s="113"/>
      <c r="V135" s="113"/>
      <c r="W135" s="114"/>
      <c r="X135" s="115"/>
      <c r="Y135" s="115"/>
      <c r="Z135" s="115"/>
      <c r="AA135" s="117"/>
      <c r="AB135" s="118"/>
      <c r="AC135" s="118"/>
      <c r="AD135" s="118"/>
      <c r="AE135" s="118"/>
      <c r="AF135" s="114"/>
      <c r="AG135" s="118"/>
      <c r="AK135" s="92"/>
      <c r="AL135" s="121"/>
      <c r="AM135" s="122" t="str">
        <f t="shared" si="12"/>
        <v>นางกิ้มหลิน  ผันผล</v>
      </c>
      <c r="AN135" s="123" t="s">
        <v>283</v>
      </c>
      <c r="AO135" s="123" t="s">
        <v>673</v>
      </c>
      <c r="AP135" s="123" t="s">
        <v>674</v>
      </c>
      <c r="AQ135" s="161">
        <v>3860700392057</v>
      </c>
      <c r="AR135" s="124">
        <v>117</v>
      </c>
      <c r="AS135" s="123">
        <v>8</v>
      </c>
      <c r="AT135" s="123"/>
      <c r="AU135" s="123"/>
      <c r="AV135" s="125" t="s">
        <v>270</v>
      </c>
      <c r="AW135" s="125" t="s">
        <v>271</v>
      </c>
      <c r="AX135" s="125" t="s">
        <v>60</v>
      </c>
      <c r="AY135" s="125">
        <v>86130</v>
      </c>
      <c r="AZ135" s="121" t="str">
        <f t="shared" si="10"/>
        <v/>
      </c>
      <c r="BA135" s="126" t="str">
        <f t="shared" si="11"/>
        <v/>
      </c>
      <c r="BB135" s="95"/>
      <c r="BC135" s="95"/>
      <c r="BD135" s="95"/>
      <c r="BE135" s="95"/>
      <c r="BF135" s="95"/>
    </row>
    <row r="136" spans="1:65" s="91" customFormat="1" ht="34.5" customHeight="1">
      <c r="A136" s="112" t="str">
        <f>IF($B136="","",SUM($B$11:$B136))</f>
        <v/>
      </c>
      <c r="B136" s="112" t="str">
        <f>IF($E$6="","",IF($E$6=$BA136,1,""))</f>
        <v/>
      </c>
      <c r="C136" s="112" t="str">
        <f>IF($B136="","",SUM($B$11:$B136))</f>
        <v/>
      </c>
      <c r="D136" s="112" t="str">
        <f>IF($E136="","",SUM($E$11:$E136))</f>
        <v/>
      </c>
      <c r="E136" s="90" t="str">
        <f>IF($E$6="","",IF($E$6=$AM136,1,""))</f>
        <v/>
      </c>
      <c r="F136" s="90" t="str">
        <f>IF($E136="","",SUM($E$11:$E136))</f>
        <v/>
      </c>
      <c r="G136" s="90"/>
      <c r="H136" s="113">
        <v>94</v>
      </c>
      <c r="I136" s="114" t="s">
        <v>30</v>
      </c>
      <c r="J136" s="115">
        <v>399</v>
      </c>
      <c r="K136" s="113">
        <v>34</v>
      </c>
      <c r="L136" s="113"/>
      <c r="M136" s="113" t="s">
        <v>267</v>
      </c>
      <c r="N136" s="113">
        <v>10</v>
      </c>
      <c r="O136" s="113">
        <v>0</v>
      </c>
      <c r="P136" s="113">
        <v>0</v>
      </c>
      <c r="Q136" s="113">
        <v>4000</v>
      </c>
      <c r="R136" s="116">
        <v>3975</v>
      </c>
      <c r="S136" s="116">
        <v>25</v>
      </c>
      <c r="T136" s="113"/>
      <c r="U136" s="113"/>
      <c r="V136" s="113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18"/>
      <c r="AK136" s="92"/>
      <c r="AL136" s="121"/>
      <c r="AM136" s="122" t="str">
        <f t="shared" si="12"/>
        <v>นางมะลิวัลย์  บุญเกิด</v>
      </c>
      <c r="AN136" s="123" t="s">
        <v>283</v>
      </c>
      <c r="AO136" s="123" t="s">
        <v>684</v>
      </c>
      <c r="AP136" s="123" t="s">
        <v>402</v>
      </c>
      <c r="AQ136" s="161">
        <v>3860700380938</v>
      </c>
      <c r="AR136" s="128" t="s">
        <v>685</v>
      </c>
      <c r="AS136" s="123">
        <v>8</v>
      </c>
      <c r="AT136" s="123"/>
      <c r="AU136" s="123"/>
      <c r="AV136" s="125" t="s">
        <v>270</v>
      </c>
      <c r="AW136" s="125" t="s">
        <v>271</v>
      </c>
      <c r="AX136" s="125" t="s">
        <v>60</v>
      </c>
      <c r="AY136" s="125">
        <v>86130</v>
      </c>
      <c r="AZ136" s="121" t="str">
        <f t="shared" si="10"/>
        <v/>
      </c>
      <c r="BA136" s="126" t="str">
        <f t="shared" si="11"/>
        <v/>
      </c>
      <c r="BB136" s="95"/>
      <c r="BC136" s="95"/>
      <c r="BD136" s="95"/>
      <c r="BE136" s="95"/>
      <c r="BF136" s="95"/>
    </row>
    <row r="137" spans="1:65" s="91" customFormat="1" ht="34.5" customHeight="1">
      <c r="A137" s="112"/>
      <c r="B137" s="112"/>
      <c r="C137" s="112"/>
      <c r="D137" s="112"/>
      <c r="E137" s="90"/>
      <c r="F137" s="90"/>
      <c r="G137" s="90"/>
      <c r="H137" s="113"/>
      <c r="I137" s="114"/>
      <c r="J137" s="115"/>
      <c r="K137" s="113"/>
      <c r="L137" s="113"/>
      <c r="M137" s="113"/>
      <c r="N137" s="113"/>
      <c r="O137" s="113"/>
      <c r="P137" s="113"/>
      <c r="Q137" s="113"/>
      <c r="R137" s="116"/>
      <c r="S137" s="116"/>
      <c r="T137" s="113"/>
      <c r="U137" s="113"/>
      <c r="V137" s="113"/>
      <c r="W137" s="114">
        <v>1</v>
      </c>
      <c r="X137" s="115" t="s">
        <v>686</v>
      </c>
      <c r="Y137" s="115" t="s">
        <v>282</v>
      </c>
      <c r="Z137" s="115" t="s">
        <v>179</v>
      </c>
      <c r="AA137" s="117">
        <v>100</v>
      </c>
      <c r="AB137" s="118"/>
      <c r="AC137" s="118">
        <v>100</v>
      </c>
      <c r="AD137" s="118"/>
      <c r="AE137" s="118"/>
      <c r="AF137" s="114">
        <v>1</v>
      </c>
      <c r="AG137" s="118"/>
      <c r="AK137" s="92"/>
      <c r="AL137" s="121"/>
      <c r="AM137" s="122" t="str">
        <f t="shared" si="12"/>
        <v>นางมะลิวัลย์  บุญเกิด</v>
      </c>
      <c r="AN137" s="123" t="s">
        <v>283</v>
      </c>
      <c r="AO137" s="123" t="s">
        <v>684</v>
      </c>
      <c r="AP137" s="123" t="s">
        <v>402</v>
      </c>
      <c r="AQ137" s="161">
        <v>3860700380939</v>
      </c>
      <c r="AR137" s="128" t="s">
        <v>687</v>
      </c>
      <c r="AS137" s="123">
        <v>9</v>
      </c>
      <c r="AT137" s="123"/>
      <c r="AU137" s="123"/>
      <c r="AV137" s="125" t="s">
        <v>270</v>
      </c>
      <c r="AW137" s="125" t="s">
        <v>271</v>
      </c>
      <c r="AX137" s="125" t="s">
        <v>60</v>
      </c>
      <c r="AY137" s="125">
        <v>86130</v>
      </c>
      <c r="AZ137" s="121">
        <f t="shared" si="10"/>
        <v>1</v>
      </c>
      <c r="BA137" s="126" t="str">
        <f t="shared" si="11"/>
        <v>นางมะลิวัลย์  บุญเกิด</v>
      </c>
      <c r="BB137" s="123" t="s">
        <v>283</v>
      </c>
      <c r="BC137" s="123" t="s">
        <v>684</v>
      </c>
      <c r="BD137" s="123" t="s">
        <v>402</v>
      </c>
      <c r="BE137" s="123">
        <v>3860700380939</v>
      </c>
      <c r="BF137" s="128" t="s">
        <v>687</v>
      </c>
      <c r="BG137" s="123">
        <v>9</v>
      </c>
      <c r="BH137" s="123"/>
      <c r="BI137" s="123"/>
      <c r="BJ137" s="125" t="s">
        <v>270</v>
      </c>
      <c r="BK137" s="125" t="s">
        <v>271</v>
      </c>
      <c r="BL137" s="125" t="s">
        <v>60</v>
      </c>
      <c r="BM137" s="125">
        <v>86130</v>
      </c>
    </row>
    <row r="138" spans="1:65" s="91" customFormat="1" ht="34.5" customHeight="1">
      <c r="A138" s="112" t="str">
        <f>IF($B138="","",SUM($B$11:$B138))</f>
        <v/>
      </c>
      <c r="B138" s="112" t="str">
        <f t="shared" ref="B138:B144" si="15">IF($E$6="","",IF($E$6=$BA138,1,""))</f>
        <v/>
      </c>
      <c r="C138" s="112" t="str">
        <f>IF($B138="","",SUM($B$11:$B138))</f>
        <v/>
      </c>
      <c r="D138" s="112" t="str">
        <f>IF($E138="","",SUM($E$11:$E138))</f>
        <v/>
      </c>
      <c r="E138" s="90" t="str">
        <f t="shared" ref="E138:E144" si="16">IF($E$6="","",IF($E$6=$AM138,1,""))</f>
        <v/>
      </c>
      <c r="F138" s="90" t="str">
        <f>IF($E138="","",SUM($E$11:$E138))</f>
        <v/>
      </c>
      <c r="G138" s="90"/>
      <c r="H138" s="113">
        <v>95</v>
      </c>
      <c r="I138" s="114" t="s">
        <v>30</v>
      </c>
      <c r="J138" s="115">
        <v>441</v>
      </c>
      <c r="K138" s="113">
        <v>18</v>
      </c>
      <c r="L138" s="113"/>
      <c r="M138" s="113" t="s">
        <v>562</v>
      </c>
      <c r="N138" s="113">
        <v>3</v>
      </c>
      <c r="O138" s="113">
        <v>2</v>
      </c>
      <c r="P138" s="113">
        <v>30</v>
      </c>
      <c r="Q138" s="113">
        <v>1430</v>
      </c>
      <c r="R138" s="116">
        <v>1430</v>
      </c>
      <c r="S138" s="116"/>
      <c r="T138" s="113"/>
      <c r="U138" s="113"/>
      <c r="V138" s="113"/>
      <c r="W138" s="114"/>
      <c r="X138" s="115"/>
      <c r="Y138" s="115"/>
      <c r="Z138" s="115"/>
      <c r="AA138" s="117"/>
      <c r="AB138" s="118"/>
      <c r="AC138" s="118"/>
      <c r="AD138" s="118"/>
      <c r="AE138" s="118"/>
      <c r="AF138" s="114"/>
      <c r="AG138" s="118"/>
      <c r="AK138" s="92"/>
      <c r="AL138" s="121"/>
      <c r="AM138" s="122" t="str">
        <f t="shared" si="12"/>
        <v>นางจริยา  สุดสวาสดิ์</v>
      </c>
      <c r="AN138" s="123" t="s">
        <v>283</v>
      </c>
      <c r="AO138" s="123" t="s">
        <v>688</v>
      </c>
      <c r="AP138" s="123" t="s">
        <v>387</v>
      </c>
      <c r="AQ138" s="161"/>
      <c r="AR138" s="124">
        <v>38</v>
      </c>
      <c r="AS138" s="123">
        <v>5</v>
      </c>
      <c r="AT138" s="123"/>
      <c r="AU138" s="123"/>
      <c r="AV138" s="125" t="s">
        <v>270</v>
      </c>
      <c r="AW138" s="125" t="s">
        <v>271</v>
      </c>
      <c r="AX138" s="125" t="s">
        <v>60</v>
      </c>
      <c r="AY138" s="125">
        <v>86130</v>
      </c>
      <c r="AZ138" s="121" t="str">
        <f t="shared" si="10"/>
        <v/>
      </c>
      <c r="BA138" s="126" t="str">
        <f t="shared" si="11"/>
        <v/>
      </c>
      <c r="BB138" s="95"/>
      <c r="BC138" s="95"/>
      <c r="BD138" s="95"/>
      <c r="BE138" s="95"/>
      <c r="BF138" s="95"/>
    </row>
    <row r="139" spans="1:65" s="91" customFormat="1" ht="34.5" customHeight="1">
      <c r="A139" s="112" t="str">
        <f>IF($B139="","",SUM($B$11:$B139))</f>
        <v/>
      </c>
      <c r="B139" s="112" t="str">
        <f t="shared" si="15"/>
        <v/>
      </c>
      <c r="C139" s="112" t="str">
        <f>IF($B139="","",SUM($B$11:$B139))</f>
        <v/>
      </c>
      <c r="D139" s="112" t="str">
        <f>IF($E139="","",SUM($E$11:$E139))</f>
        <v/>
      </c>
      <c r="E139" s="90" t="str">
        <f t="shared" si="16"/>
        <v/>
      </c>
      <c r="F139" s="90" t="str">
        <f>IF($E139="","",SUM($E$11:$E139))</f>
        <v/>
      </c>
      <c r="G139" s="90"/>
      <c r="H139" s="113">
        <v>96</v>
      </c>
      <c r="I139" s="114" t="s">
        <v>30</v>
      </c>
      <c r="J139" s="115">
        <v>431</v>
      </c>
      <c r="K139" s="113">
        <v>6</v>
      </c>
      <c r="L139" s="113"/>
      <c r="M139" s="113" t="s">
        <v>562</v>
      </c>
      <c r="N139" s="113">
        <v>12</v>
      </c>
      <c r="O139" s="113">
        <v>2</v>
      </c>
      <c r="P139" s="113">
        <v>10</v>
      </c>
      <c r="Q139" s="113">
        <v>5010</v>
      </c>
      <c r="R139" s="116">
        <v>5010</v>
      </c>
      <c r="S139" s="116"/>
      <c r="T139" s="113"/>
      <c r="U139" s="113"/>
      <c r="V139" s="113"/>
      <c r="W139" s="114"/>
      <c r="X139" s="115"/>
      <c r="Y139" s="115"/>
      <c r="Z139" s="115"/>
      <c r="AA139" s="117"/>
      <c r="AB139" s="118"/>
      <c r="AC139" s="118"/>
      <c r="AD139" s="118"/>
      <c r="AE139" s="118"/>
      <c r="AF139" s="114"/>
      <c r="AG139" s="118"/>
      <c r="AK139" s="92"/>
      <c r="AL139" s="121"/>
      <c r="AM139" s="122" t="str">
        <f t="shared" si="12"/>
        <v>นายไสว  สุดสวาสดิ์</v>
      </c>
      <c r="AN139" s="123" t="s">
        <v>195</v>
      </c>
      <c r="AO139" s="123" t="s">
        <v>689</v>
      </c>
      <c r="AP139" s="123" t="s">
        <v>387</v>
      </c>
      <c r="AQ139" s="161"/>
      <c r="AR139" s="124">
        <v>38</v>
      </c>
      <c r="AS139" s="123">
        <v>5</v>
      </c>
      <c r="AT139" s="123"/>
      <c r="AU139" s="123"/>
      <c r="AV139" s="125" t="s">
        <v>270</v>
      </c>
      <c r="AW139" s="125" t="s">
        <v>271</v>
      </c>
      <c r="AX139" s="125" t="s">
        <v>60</v>
      </c>
      <c r="AY139" s="125">
        <v>86130</v>
      </c>
      <c r="AZ139" s="121" t="str">
        <f t="shared" ref="AZ139:AZ202" si="17">IF($Y139="","",$W139)</f>
        <v/>
      </c>
      <c r="BA139" s="126" t="str">
        <f t="shared" ref="BA139:BA202" si="18">IF($BC139=0,"",$BB139&amp;$BC139&amp;"  "&amp;$BD139)</f>
        <v/>
      </c>
      <c r="BB139" s="95"/>
      <c r="BC139" s="95"/>
      <c r="BD139" s="95"/>
      <c r="BE139" s="95"/>
      <c r="BF139" s="95"/>
    </row>
    <row r="140" spans="1:65" s="91" customFormat="1" ht="34.5" customHeight="1">
      <c r="A140" s="112" t="str">
        <f>IF($B140="","",SUM($B$11:$B140))</f>
        <v/>
      </c>
      <c r="B140" s="112" t="str">
        <f t="shared" si="15"/>
        <v/>
      </c>
      <c r="C140" s="112" t="str">
        <f>IF($B140="","",SUM($B$11:$B140))</f>
        <v/>
      </c>
      <c r="D140" s="112" t="str">
        <f>IF($E140="","",SUM($E$11:$E140))</f>
        <v/>
      </c>
      <c r="E140" s="90" t="str">
        <f t="shared" si="16"/>
        <v/>
      </c>
      <c r="F140" s="90" t="str">
        <f>IF($E140="","",SUM($E$11:$E140))</f>
        <v/>
      </c>
      <c r="G140" s="90"/>
      <c r="H140" s="113">
        <v>97</v>
      </c>
      <c r="I140" s="114" t="s">
        <v>30</v>
      </c>
      <c r="J140" s="115">
        <v>394</v>
      </c>
      <c r="K140" s="113">
        <v>29</v>
      </c>
      <c r="L140" s="113"/>
      <c r="M140" s="113" t="s">
        <v>562</v>
      </c>
      <c r="N140" s="113">
        <v>9</v>
      </c>
      <c r="O140" s="113">
        <v>2</v>
      </c>
      <c r="P140" s="113">
        <v>0</v>
      </c>
      <c r="Q140" s="113">
        <v>3800</v>
      </c>
      <c r="R140" s="116">
        <v>3800</v>
      </c>
      <c r="S140" s="116"/>
      <c r="T140" s="113"/>
      <c r="U140" s="113"/>
      <c r="V140" s="113"/>
      <c r="W140" s="114"/>
      <c r="X140" s="115"/>
      <c r="Y140" s="115"/>
      <c r="Z140" s="115"/>
      <c r="AA140" s="117"/>
      <c r="AB140" s="118"/>
      <c r="AC140" s="118"/>
      <c r="AD140" s="118"/>
      <c r="AE140" s="118"/>
      <c r="AF140" s="114"/>
      <c r="AG140" s="118"/>
      <c r="AK140" s="92"/>
      <c r="AL140" s="121"/>
      <c r="AM140" s="122" t="str">
        <f t="shared" si="12"/>
        <v>นางสาวทัชชา  สุดสวาสดิ์</v>
      </c>
      <c r="AN140" s="123" t="s">
        <v>325</v>
      </c>
      <c r="AO140" s="123" t="s">
        <v>690</v>
      </c>
      <c r="AP140" s="123" t="s">
        <v>387</v>
      </c>
      <c r="AQ140" s="161"/>
      <c r="AR140" s="124">
        <v>38</v>
      </c>
      <c r="AS140" s="123">
        <v>5</v>
      </c>
      <c r="AT140" s="123"/>
      <c r="AU140" s="123"/>
      <c r="AV140" s="125" t="s">
        <v>270</v>
      </c>
      <c r="AW140" s="125" t="s">
        <v>271</v>
      </c>
      <c r="AX140" s="125" t="s">
        <v>60</v>
      </c>
      <c r="AY140" s="125">
        <v>86130</v>
      </c>
      <c r="AZ140" s="121" t="str">
        <f t="shared" si="17"/>
        <v/>
      </c>
      <c r="BA140" s="126" t="str">
        <f t="shared" si="18"/>
        <v/>
      </c>
      <c r="BB140" s="95"/>
      <c r="BC140" s="95"/>
      <c r="BD140" s="95"/>
      <c r="BE140" s="95"/>
      <c r="BF140" s="95"/>
    </row>
    <row r="141" spans="1:65" s="91" customFormat="1" ht="34.5" customHeight="1">
      <c r="A141" s="112" t="str">
        <f>IF($B141="","",SUM($B$11:$B141))</f>
        <v/>
      </c>
      <c r="B141" s="112" t="str">
        <f t="shared" si="15"/>
        <v/>
      </c>
      <c r="C141" s="112" t="str">
        <f>IF($B141="","",SUM($B$11:$B141))</f>
        <v/>
      </c>
      <c r="D141" s="112" t="str">
        <f>IF($E141="","",SUM($E$11:$E141))</f>
        <v/>
      </c>
      <c r="E141" s="90" t="str">
        <f t="shared" si="16"/>
        <v/>
      </c>
      <c r="F141" s="90" t="str">
        <f>IF($E141="","",SUM($E$11:$E141))</f>
        <v/>
      </c>
      <c r="G141" s="90"/>
      <c r="H141" s="113">
        <v>98</v>
      </c>
      <c r="I141" s="114" t="s">
        <v>30</v>
      </c>
      <c r="J141" s="115">
        <v>351</v>
      </c>
      <c r="K141" s="113">
        <v>2</v>
      </c>
      <c r="L141" s="113"/>
      <c r="M141" s="113" t="s">
        <v>267</v>
      </c>
      <c r="N141" s="113">
        <v>2</v>
      </c>
      <c r="O141" s="113">
        <v>1</v>
      </c>
      <c r="P141" s="113"/>
      <c r="Q141" s="113">
        <v>900</v>
      </c>
      <c r="R141" s="116">
        <v>900</v>
      </c>
      <c r="S141" s="116"/>
      <c r="T141" s="113"/>
      <c r="U141" s="113"/>
      <c r="V141" s="113"/>
      <c r="W141" s="114"/>
      <c r="X141" s="115"/>
      <c r="Y141" s="115"/>
      <c r="Z141" s="115"/>
      <c r="AA141" s="117"/>
      <c r="AB141" s="118"/>
      <c r="AC141" s="118"/>
      <c r="AD141" s="118"/>
      <c r="AE141" s="118"/>
      <c r="AF141" s="114"/>
      <c r="AG141" s="118"/>
      <c r="AK141" s="92"/>
      <c r="AL141" s="121"/>
      <c r="AM141" s="122" t="str">
        <f t="shared" si="12"/>
        <v>นางสาวนิตยา  แก้วภักดี</v>
      </c>
      <c r="AN141" s="123" t="s">
        <v>325</v>
      </c>
      <c r="AO141" s="123" t="s">
        <v>691</v>
      </c>
      <c r="AP141" s="123" t="s">
        <v>692</v>
      </c>
      <c r="AQ141" s="161"/>
      <c r="AR141" s="124">
        <v>58</v>
      </c>
      <c r="AS141" s="123">
        <v>9</v>
      </c>
      <c r="AT141" s="123"/>
      <c r="AU141" s="123"/>
      <c r="AV141" s="125" t="s">
        <v>270</v>
      </c>
      <c r="AW141" s="125" t="s">
        <v>271</v>
      </c>
      <c r="AX141" s="125" t="s">
        <v>60</v>
      </c>
      <c r="AY141" s="125">
        <v>86130</v>
      </c>
      <c r="AZ141" s="121" t="str">
        <f t="shared" si="17"/>
        <v/>
      </c>
      <c r="BA141" s="126" t="str">
        <f t="shared" si="18"/>
        <v/>
      </c>
      <c r="BB141" s="95"/>
      <c r="BC141" s="95"/>
      <c r="BD141" s="95"/>
      <c r="BE141" s="95"/>
      <c r="BF141" s="95"/>
    </row>
    <row r="142" spans="1:65" s="91" customFormat="1" ht="34.5" customHeight="1">
      <c r="A142" s="112" t="str">
        <f>IF($B142="","",SUM($B$11:$B142))</f>
        <v/>
      </c>
      <c r="B142" s="112" t="str">
        <f t="shared" si="15"/>
        <v/>
      </c>
      <c r="C142" s="112" t="str">
        <f>IF($B142="","",SUM($B$11:$B142))</f>
        <v/>
      </c>
      <c r="D142" s="112" t="str">
        <f>IF($E142="","",SUM($E$11:$E142))</f>
        <v/>
      </c>
      <c r="E142" s="90" t="str">
        <f t="shared" si="16"/>
        <v/>
      </c>
      <c r="F142" s="90" t="str">
        <f>IF($E142="","",SUM($E$11:$E142))</f>
        <v/>
      </c>
      <c r="G142" s="90"/>
      <c r="H142" s="113">
        <v>99</v>
      </c>
      <c r="I142" s="114" t="s">
        <v>30</v>
      </c>
      <c r="J142" s="115" t="s">
        <v>693</v>
      </c>
      <c r="K142" s="113" t="s">
        <v>694</v>
      </c>
      <c r="L142" s="113"/>
      <c r="M142" s="113" t="s">
        <v>425</v>
      </c>
      <c r="N142" s="113" t="s">
        <v>296</v>
      </c>
      <c r="O142" s="113" t="s">
        <v>323</v>
      </c>
      <c r="P142" s="113" t="s">
        <v>695</v>
      </c>
      <c r="Q142" s="113">
        <v>1111</v>
      </c>
      <c r="R142" s="116">
        <v>1111</v>
      </c>
      <c r="S142" s="116"/>
      <c r="T142" s="113"/>
      <c r="U142" s="113"/>
      <c r="V142" s="113"/>
      <c r="W142" s="114"/>
      <c r="X142" s="115"/>
      <c r="Y142" s="115"/>
      <c r="Z142" s="115"/>
      <c r="AA142" s="117"/>
      <c r="AB142" s="118"/>
      <c r="AC142" s="118"/>
      <c r="AD142" s="118"/>
      <c r="AE142" s="118"/>
      <c r="AF142" s="114"/>
      <c r="AG142" s="118"/>
      <c r="AK142" s="92"/>
      <c r="AL142" s="121"/>
      <c r="AM142" s="122" t="str">
        <f t="shared" si="12"/>
        <v>นายกัมปนาท  ยีสมัน</v>
      </c>
      <c r="AN142" s="123" t="s">
        <v>195</v>
      </c>
      <c r="AO142" s="123" t="s">
        <v>696</v>
      </c>
      <c r="AP142" s="123" t="s">
        <v>697</v>
      </c>
      <c r="AQ142" s="161"/>
      <c r="AR142" s="124">
        <v>58</v>
      </c>
      <c r="AS142" s="123">
        <v>6</v>
      </c>
      <c r="AT142" s="123"/>
      <c r="AU142" s="123"/>
      <c r="AV142" s="125" t="s">
        <v>270</v>
      </c>
      <c r="AW142" s="125" t="s">
        <v>271</v>
      </c>
      <c r="AX142" s="125" t="s">
        <v>60</v>
      </c>
      <c r="AY142" s="125">
        <v>86130</v>
      </c>
      <c r="AZ142" s="121" t="str">
        <f t="shared" si="17"/>
        <v/>
      </c>
      <c r="BA142" s="126" t="str">
        <f t="shared" si="18"/>
        <v/>
      </c>
      <c r="BB142" s="95"/>
      <c r="BC142" s="95"/>
      <c r="BD142" s="95"/>
      <c r="BE142" s="95"/>
      <c r="BF142" s="95"/>
    </row>
    <row r="143" spans="1:65" s="91" customFormat="1" ht="34.5" customHeight="1">
      <c r="A143" s="112" t="str">
        <f>IF($B143="","",SUM($B$11:$B143))</f>
        <v/>
      </c>
      <c r="B143" s="112" t="str">
        <f t="shared" si="15"/>
        <v/>
      </c>
      <c r="C143" s="112" t="str">
        <f>IF($B143="","",SUM($B$11:$B143))</f>
        <v/>
      </c>
      <c r="D143" s="112" t="str">
        <f>IF($E143="","",SUM($E$11:$E143))</f>
        <v/>
      </c>
      <c r="E143" s="90" t="str">
        <f t="shared" si="16"/>
        <v/>
      </c>
      <c r="F143" s="90" t="str">
        <f>IF($E143="","",SUM($E$11:$E143))</f>
        <v/>
      </c>
      <c r="G143" s="90"/>
      <c r="H143" s="113">
        <v>100</v>
      </c>
      <c r="I143" s="114" t="s">
        <v>30</v>
      </c>
      <c r="J143" s="115" t="s">
        <v>698</v>
      </c>
      <c r="K143" s="113" t="s">
        <v>699</v>
      </c>
      <c r="L143" s="113"/>
      <c r="M143" s="113" t="s">
        <v>425</v>
      </c>
      <c r="N143" s="113" t="s">
        <v>363</v>
      </c>
      <c r="O143" s="113" t="s">
        <v>276</v>
      </c>
      <c r="P143" s="113" t="s">
        <v>324</v>
      </c>
      <c r="Q143" s="113">
        <v>2013</v>
      </c>
      <c r="R143" s="116">
        <v>2013</v>
      </c>
      <c r="S143" s="116"/>
      <c r="T143" s="113"/>
      <c r="U143" s="113"/>
      <c r="V143" s="113"/>
      <c r="W143" s="114"/>
      <c r="X143" s="115"/>
      <c r="Y143" s="115"/>
      <c r="Z143" s="115"/>
      <c r="AA143" s="117"/>
      <c r="AB143" s="118"/>
      <c r="AC143" s="118"/>
      <c r="AD143" s="118"/>
      <c r="AE143" s="118"/>
      <c r="AF143" s="114"/>
      <c r="AG143" s="118"/>
      <c r="AK143" s="92"/>
      <c r="AL143" s="121"/>
      <c r="AM143" s="122" t="str">
        <f t="shared" si="12"/>
        <v>นางสาวกนกพร  รัตนศิลา</v>
      </c>
      <c r="AN143" s="123" t="s">
        <v>325</v>
      </c>
      <c r="AO143" s="123" t="s">
        <v>700</v>
      </c>
      <c r="AP143" s="123" t="s">
        <v>701</v>
      </c>
      <c r="AQ143" s="161"/>
      <c r="AR143" s="124">
        <v>53</v>
      </c>
      <c r="AS143" s="123">
        <v>6</v>
      </c>
      <c r="AT143" s="123"/>
      <c r="AU143" s="123"/>
      <c r="AV143" s="125" t="s">
        <v>270</v>
      </c>
      <c r="AW143" s="125" t="s">
        <v>271</v>
      </c>
      <c r="AX143" s="125" t="s">
        <v>60</v>
      </c>
      <c r="AY143" s="125">
        <v>86130</v>
      </c>
      <c r="AZ143" s="121" t="str">
        <f t="shared" si="17"/>
        <v/>
      </c>
      <c r="BA143" s="126" t="str">
        <f t="shared" si="18"/>
        <v/>
      </c>
      <c r="BB143" s="95"/>
      <c r="BC143" s="95"/>
      <c r="BD143" s="95"/>
      <c r="BE143" s="95"/>
      <c r="BF143" s="95"/>
    </row>
    <row r="144" spans="1:65" s="91" customFormat="1" ht="34.5" customHeight="1">
      <c r="A144" s="112" t="str">
        <f>IF($B144="","",SUM($B$11:$B144))</f>
        <v/>
      </c>
      <c r="B144" s="112" t="str">
        <f t="shared" si="15"/>
        <v/>
      </c>
      <c r="C144" s="112" t="str">
        <f>IF($B144="","",SUM($B$11:$B144))</f>
        <v/>
      </c>
      <c r="D144" s="112" t="str">
        <f>IF($E144="","",SUM($E$11:$E144))</f>
        <v/>
      </c>
      <c r="E144" s="90" t="str">
        <f t="shared" si="16"/>
        <v/>
      </c>
      <c r="F144" s="90" t="str">
        <f>IF($E144="","",SUM($E$11:$E144))</f>
        <v/>
      </c>
      <c r="G144" s="90"/>
      <c r="H144" s="113">
        <v>101</v>
      </c>
      <c r="I144" s="114" t="s">
        <v>30</v>
      </c>
      <c r="J144" s="115" t="s">
        <v>702</v>
      </c>
      <c r="K144" s="113" t="s">
        <v>703</v>
      </c>
      <c r="L144" s="113"/>
      <c r="M144" s="113" t="s">
        <v>425</v>
      </c>
      <c r="N144" s="113" t="s">
        <v>323</v>
      </c>
      <c r="O144" s="113" t="s">
        <v>276</v>
      </c>
      <c r="P144" s="113" t="s">
        <v>704</v>
      </c>
      <c r="Q144" s="113">
        <v>1236</v>
      </c>
      <c r="R144" s="116">
        <v>1211</v>
      </c>
      <c r="S144" s="116">
        <v>25</v>
      </c>
      <c r="T144" s="113"/>
      <c r="U144" s="113"/>
      <c r="V144" s="113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18"/>
      <c r="AK144" s="92"/>
      <c r="AL144" s="121"/>
      <c r="AM144" s="122" t="str">
        <f t="shared" si="12"/>
        <v>นางกิตติมา  ทิชัย</v>
      </c>
      <c r="AN144" s="123" t="s">
        <v>283</v>
      </c>
      <c r="AO144" s="123" t="s">
        <v>705</v>
      </c>
      <c r="AP144" s="123" t="s">
        <v>706</v>
      </c>
      <c r="AQ144" s="161" t="s">
        <v>707</v>
      </c>
      <c r="AR144" s="128" t="s">
        <v>197</v>
      </c>
      <c r="AS144" s="123">
        <v>6</v>
      </c>
      <c r="AT144" s="123"/>
      <c r="AU144" s="123"/>
      <c r="AV144" s="125" t="s">
        <v>270</v>
      </c>
      <c r="AW144" s="125" t="s">
        <v>271</v>
      </c>
      <c r="AX144" s="125" t="s">
        <v>60</v>
      </c>
      <c r="AY144" s="125">
        <v>86130</v>
      </c>
      <c r="AZ144" s="121" t="str">
        <f t="shared" si="17"/>
        <v/>
      </c>
      <c r="BA144" s="126" t="str">
        <f t="shared" si="18"/>
        <v/>
      </c>
      <c r="BB144" s="95"/>
      <c r="BC144" s="95"/>
      <c r="BD144" s="95"/>
      <c r="BE144" s="95"/>
      <c r="BF144" s="95"/>
    </row>
    <row r="145" spans="1:65" s="140" customFormat="1" ht="34.5" customHeight="1">
      <c r="A145" s="132"/>
      <c r="B145" s="132"/>
      <c r="C145" s="132"/>
      <c r="D145" s="132"/>
      <c r="E145" s="133"/>
      <c r="F145" s="133"/>
      <c r="G145" s="133"/>
      <c r="H145" s="134"/>
      <c r="I145" s="135"/>
      <c r="J145" s="136"/>
      <c r="K145" s="134"/>
      <c r="L145" s="134"/>
      <c r="M145" s="134"/>
      <c r="N145" s="134"/>
      <c r="O145" s="134"/>
      <c r="P145" s="134"/>
      <c r="Q145" s="134"/>
      <c r="R145" s="137"/>
      <c r="S145" s="137"/>
      <c r="T145" s="134"/>
      <c r="U145" s="134"/>
      <c r="V145" s="134"/>
      <c r="W145" s="135">
        <v>1</v>
      </c>
      <c r="X145" s="136">
        <v>53</v>
      </c>
      <c r="Y145" s="136" t="s">
        <v>282</v>
      </c>
      <c r="Z145" s="136" t="s">
        <v>444</v>
      </c>
      <c r="AA145" s="138">
        <v>100</v>
      </c>
      <c r="AB145" s="139"/>
      <c r="AC145" s="139">
        <v>100</v>
      </c>
      <c r="AD145" s="139"/>
      <c r="AE145" s="139"/>
      <c r="AF145" s="135">
        <v>30</v>
      </c>
      <c r="AG145" s="139"/>
      <c r="AK145" s="141"/>
      <c r="AL145" s="142"/>
      <c r="AM145" s="122" t="str">
        <f t="shared" si="12"/>
        <v>นางกิตติมา  ทิชัย</v>
      </c>
      <c r="AN145" s="143" t="s">
        <v>283</v>
      </c>
      <c r="AO145" s="143" t="s">
        <v>705</v>
      </c>
      <c r="AP145" s="143" t="s">
        <v>706</v>
      </c>
      <c r="AQ145" s="162" t="s">
        <v>707</v>
      </c>
      <c r="AR145" s="144" t="s">
        <v>197</v>
      </c>
      <c r="AS145" s="143">
        <v>7</v>
      </c>
      <c r="AT145" s="143"/>
      <c r="AU145" s="143"/>
      <c r="AV145" s="145" t="s">
        <v>270</v>
      </c>
      <c r="AW145" s="145" t="s">
        <v>271</v>
      </c>
      <c r="AX145" s="145" t="s">
        <v>60</v>
      </c>
      <c r="AY145" s="145">
        <v>86130</v>
      </c>
      <c r="AZ145" s="121">
        <f t="shared" si="17"/>
        <v>1</v>
      </c>
      <c r="BA145" s="126" t="str">
        <f t="shared" si="18"/>
        <v>นางกิตติมา  ทิชัย</v>
      </c>
      <c r="BB145" s="143" t="s">
        <v>283</v>
      </c>
      <c r="BC145" s="143" t="s">
        <v>705</v>
      </c>
      <c r="BD145" s="143" t="s">
        <v>706</v>
      </c>
      <c r="BE145" s="143" t="s">
        <v>707</v>
      </c>
      <c r="BF145" s="144" t="s">
        <v>197</v>
      </c>
      <c r="BG145" s="143">
        <v>7</v>
      </c>
      <c r="BH145" s="143"/>
      <c r="BI145" s="143"/>
      <c r="BJ145" s="145" t="s">
        <v>270</v>
      </c>
      <c r="BK145" s="145" t="s">
        <v>271</v>
      </c>
      <c r="BL145" s="145" t="s">
        <v>60</v>
      </c>
      <c r="BM145" s="145">
        <v>86130</v>
      </c>
    </row>
    <row r="146" spans="1:65" s="91" customFormat="1" ht="34.5" customHeight="1">
      <c r="A146" s="112" t="str">
        <f>IF($B146="","",SUM($B$11:$B146))</f>
        <v/>
      </c>
      <c r="B146" s="112" t="str">
        <f>IF($E$6="","",IF($E$6=$BA146,1,""))</f>
        <v/>
      </c>
      <c r="C146" s="112" t="str">
        <f>IF($B146="","",SUM($B$11:$B146))</f>
        <v/>
      </c>
      <c r="D146" s="112" t="str">
        <f>IF($E146="","",SUM($E$11:$E146))</f>
        <v/>
      </c>
      <c r="E146" s="90" t="str">
        <f>IF($E$6="","",IF($E$6=$AM146,1,""))</f>
        <v/>
      </c>
      <c r="F146" s="90" t="str">
        <f>IF($E146="","",SUM($E$11:$E146))</f>
        <v/>
      </c>
      <c r="G146" s="90"/>
      <c r="H146" s="113">
        <v>102</v>
      </c>
      <c r="I146" s="114" t="s">
        <v>30</v>
      </c>
      <c r="J146" s="115" t="s">
        <v>708</v>
      </c>
      <c r="K146" s="113" t="s">
        <v>709</v>
      </c>
      <c r="L146" s="113"/>
      <c r="M146" s="113" t="s">
        <v>425</v>
      </c>
      <c r="N146" s="113" t="s">
        <v>275</v>
      </c>
      <c r="O146" s="113" t="s">
        <v>296</v>
      </c>
      <c r="P146" s="113" t="s">
        <v>710</v>
      </c>
      <c r="Q146" s="113">
        <v>603</v>
      </c>
      <c r="R146" s="116">
        <v>603</v>
      </c>
      <c r="S146" s="116"/>
      <c r="T146" s="113"/>
      <c r="U146" s="113"/>
      <c r="V146" s="113"/>
      <c r="W146" s="114"/>
      <c r="X146" s="115"/>
      <c r="Y146" s="115"/>
      <c r="Z146" s="115"/>
      <c r="AA146" s="117"/>
      <c r="AB146" s="118"/>
      <c r="AC146" s="118"/>
      <c r="AD146" s="118"/>
      <c r="AE146" s="118"/>
      <c r="AF146" s="114"/>
      <c r="AG146" s="118"/>
      <c r="AK146" s="92"/>
      <c r="AL146" s="121"/>
      <c r="AM146" s="122" t="str">
        <f t="shared" si="12"/>
        <v>นายกัมปนาท  ยีสมัน</v>
      </c>
      <c r="AN146" s="123" t="s">
        <v>195</v>
      </c>
      <c r="AO146" s="123" t="s">
        <v>696</v>
      </c>
      <c r="AP146" s="123" t="s">
        <v>697</v>
      </c>
      <c r="AQ146" s="161"/>
      <c r="AR146" s="124">
        <v>53</v>
      </c>
      <c r="AS146" s="123">
        <v>6</v>
      </c>
      <c r="AT146" s="123"/>
      <c r="AU146" s="123"/>
      <c r="AV146" s="125" t="s">
        <v>270</v>
      </c>
      <c r="AW146" s="125" t="s">
        <v>271</v>
      </c>
      <c r="AX146" s="125" t="s">
        <v>60</v>
      </c>
      <c r="AY146" s="125">
        <v>86130</v>
      </c>
      <c r="AZ146" s="121" t="str">
        <f t="shared" si="17"/>
        <v/>
      </c>
      <c r="BA146" s="126" t="str">
        <f t="shared" si="18"/>
        <v/>
      </c>
      <c r="BB146" s="95"/>
      <c r="BC146" s="95"/>
      <c r="BD146" s="95"/>
      <c r="BE146" s="95"/>
      <c r="BF146" s="95"/>
    </row>
    <row r="147" spans="1:65" s="91" customFormat="1" ht="34.5" customHeight="1">
      <c r="A147" s="112" t="str">
        <f>IF($B147="","",SUM($B$11:$B147))</f>
        <v/>
      </c>
      <c r="B147" s="112" t="str">
        <f>IF($E$6="","",IF($E$6=$BA147,1,""))</f>
        <v/>
      </c>
      <c r="C147" s="112" t="str">
        <f>IF($B147="","",SUM($B$11:$B147))</f>
        <v/>
      </c>
      <c r="D147" s="112" t="str">
        <f>IF($E147="","",SUM($E$11:$E147))</f>
        <v/>
      </c>
      <c r="E147" s="90" t="str">
        <f>IF($E$6="","",IF($E$6=$AM147,1,""))</f>
        <v/>
      </c>
      <c r="F147" s="90" t="str">
        <f>IF($E147="","",SUM($E$11:$E147))</f>
        <v/>
      </c>
      <c r="G147" s="90"/>
      <c r="H147" s="113">
        <v>103</v>
      </c>
      <c r="I147" s="114" t="s">
        <v>30</v>
      </c>
      <c r="J147" s="115" t="s">
        <v>711</v>
      </c>
      <c r="K147" s="113" t="s">
        <v>712</v>
      </c>
      <c r="L147" s="113"/>
      <c r="M147" s="113" t="s">
        <v>425</v>
      </c>
      <c r="N147" s="113" t="s">
        <v>296</v>
      </c>
      <c r="O147" s="113" t="s">
        <v>276</v>
      </c>
      <c r="P147" s="113" t="s">
        <v>713</v>
      </c>
      <c r="Q147" s="113">
        <v>815</v>
      </c>
      <c r="R147" s="116">
        <v>815</v>
      </c>
      <c r="S147" s="116"/>
      <c r="T147" s="113"/>
      <c r="U147" s="113"/>
      <c r="V147" s="113"/>
      <c r="W147" s="114"/>
      <c r="X147" s="115"/>
      <c r="Y147" s="115"/>
      <c r="Z147" s="115"/>
      <c r="AA147" s="117"/>
      <c r="AB147" s="118"/>
      <c r="AC147" s="118"/>
      <c r="AD147" s="118"/>
      <c r="AE147" s="118"/>
      <c r="AF147" s="114"/>
      <c r="AG147" s="118"/>
      <c r="AK147" s="92"/>
      <c r="AL147" s="121"/>
      <c r="AM147" s="122" t="str">
        <f t="shared" si="12"/>
        <v>นางสุวรรณี  จันทร์น้อย</v>
      </c>
      <c r="AN147" s="123" t="s">
        <v>283</v>
      </c>
      <c r="AO147" s="123" t="s">
        <v>714</v>
      </c>
      <c r="AP147" s="123" t="s">
        <v>285</v>
      </c>
      <c r="AQ147" s="161" t="s">
        <v>715</v>
      </c>
      <c r="AR147" s="124">
        <v>72</v>
      </c>
      <c r="AS147" s="123">
        <v>8</v>
      </c>
      <c r="AT147" s="123"/>
      <c r="AU147" s="123"/>
      <c r="AV147" s="125" t="s">
        <v>270</v>
      </c>
      <c r="AW147" s="125" t="s">
        <v>271</v>
      </c>
      <c r="AX147" s="125" t="s">
        <v>60</v>
      </c>
      <c r="AY147" s="125">
        <v>86130</v>
      </c>
      <c r="AZ147" s="121" t="str">
        <f t="shared" si="17"/>
        <v/>
      </c>
      <c r="BA147" s="126" t="str">
        <f t="shared" si="18"/>
        <v/>
      </c>
      <c r="BB147" s="95"/>
      <c r="BC147" s="95"/>
      <c r="BD147" s="95"/>
      <c r="BE147" s="95"/>
      <c r="BF147" s="95"/>
    </row>
    <row r="148" spans="1:65" s="91" customFormat="1" ht="34.5" customHeight="1">
      <c r="A148" s="112" t="str">
        <f>IF($B148="","",SUM($B$11:$B148))</f>
        <v/>
      </c>
      <c r="B148" s="112" t="str">
        <f>IF($E$6="","",IF($E$6=$BA148,1,""))</f>
        <v/>
      </c>
      <c r="C148" s="112" t="str">
        <f>IF($B148="","",SUM($B$11:$B148))</f>
        <v/>
      </c>
      <c r="D148" s="112" t="str">
        <f>IF($E148="","",SUM($E$11:$E148))</f>
        <v/>
      </c>
      <c r="E148" s="90" t="str">
        <f>IF($E$6="","",IF($E$6=$AM148,1,""))</f>
        <v/>
      </c>
      <c r="F148" s="90" t="str">
        <f>IF($E148="","",SUM($E$11:$E148))</f>
        <v/>
      </c>
      <c r="G148" s="90"/>
      <c r="H148" s="113">
        <v>104</v>
      </c>
      <c r="I148" s="114" t="s">
        <v>30</v>
      </c>
      <c r="J148" s="115" t="s">
        <v>716</v>
      </c>
      <c r="K148" s="113" t="s">
        <v>335</v>
      </c>
      <c r="L148" s="113"/>
      <c r="M148" s="113" t="s">
        <v>457</v>
      </c>
      <c r="N148" s="113" t="s">
        <v>291</v>
      </c>
      <c r="O148" s="113" t="s">
        <v>275</v>
      </c>
      <c r="P148" s="113" t="s">
        <v>530</v>
      </c>
      <c r="Q148" s="113">
        <v>12120</v>
      </c>
      <c r="R148" s="116">
        <v>12120</v>
      </c>
      <c r="S148" s="116"/>
      <c r="T148" s="113"/>
      <c r="U148" s="113"/>
      <c r="V148" s="113"/>
      <c r="W148" s="114"/>
      <c r="X148" s="115"/>
      <c r="Y148" s="115"/>
      <c r="Z148" s="115"/>
      <c r="AA148" s="117"/>
      <c r="AB148" s="118"/>
      <c r="AC148" s="118"/>
      <c r="AD148" s="118"/>
      <c r="AE148" s="118"/>
      <c r="AF148" s="114"/>
      <c r="AG148" s="118"/>
      <c r="AK148" s="92"/>
      <c r="AL148" s="121"/>
      <c r="AM148" s="122" t="str">
        <f t="shared" si="12"/>
        <v>บริษัทเจริญโภคภัณฑ์อาหาร  จำกัด (มหาชน)</v>
      </c>
      <c r="AN148" s="123" t="s">
        <v>458</v>
      </c>
      <c r="AO148" s="123" t="s">
        <v>459</v>
      </c>
      <c r="AP148" s="123" t="s">
        <v>460</v>
      </c>
      <c r="AQ148" s="161"/>
      <c r="AR148" s="124">
        <v>313</v>
      </c>
      <c r="AS148" s="123"/>
      <c r="AT148" s="123"/>
      <c r="AU148" s="123" t="s">
        <v>717</v>
      </c>
      <c r="AV148" s="125"/>
      <c r="AW148" s="125" t="s">
        <v>462</v>
      </c>
      <c r="AX148" s="125" t="s">
        <v>463</v>
      </c>
      <c r="AY148" s="125">
        <v>10500</v>
      </c>
      <c r="AZ148" s="121" t="str">
        <f t="shared" si="17"/>
        <v/>
      </c>
      <c r="BA148" s="126" t="str">
        <f t="shared" si="18"/>
        <v/>
      </c>
      <c r="BB148" s="95"/>
      <c r="BC148" s="95"/>
      <c r="BD148" s="95"/>
      <c r="BE148" s="95"/>
      <c r="BF148" s="95"/>
    </row>
    <row r="149" spans="1:65" s="91" customFormat="1" ht="34.5" customHeight="1">
      <c r="A149" s="112" t="str">
        <f>IF($B149="","",SUM($B$11:$B149))</f>
        <v/>
      </c>
      <c r="B149" s="112" t="str">
        <f>IF($E$6="","",IF($E$6=$BA149,1,""))</f>
        <v/>
      </c>
      <c r="C149" s="112" t="str">
        <f>IF($B149="","",SUM($B$11:$B149))</f>
        <v/>
      </c>
      <c r="D149" s="112" t="str">
        <f>IF($E149="","",SUM($E$11:$E149))</f>
        <v/>
      </c>
      <c r="E149" s="90" t="str">
        <f>IF($E$6="","",IF($E$6=$AM149,1,""))</f>
        <v/>
      </c>
      <c r="F149" s="90" t="str">
        <f>IF($E149="","",SUM($E$11:$E149))</f>
        <v/>
      </c>
      <c r="G149" s="90"/>
      <c r="H149" s="113">
        <v>105</v>
      </c>
      <c r="I149" s="114" t="s">
        <v>30</v>
      </c>
      <c r="J149" s="115" t="s">
        <v>718</v>
      </c>
      <c r="K149" s="113" t="s">
        <v>719</v>
      </c>
      <c r="L149" s="113"/>
      <c r="M149" s="113" t="s">
        <v>321</v>
      </c>
      <c r="N149" s="113" t="s">
        <v>323</v>
      </c>
      <c r="O149" s="113" t="s">
        <v>296</v>
      </c>
      <c r="P149" s="113" t="s">
        <v>720</v>
      </c>
      <c r="Q149" s="113">
        <v>1483</v>
      </c>
      <c r="R149" s="116">
        <v>1458</v>
      </c>
      <c r="S149" s="116">
        <v>25</v>
      </c>
      <c r="T149" s="113"/>
      <c r="U149" s="113"/>
      <c r="V149" s="113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K149" s="92"/>
      <c r="AL149" s="121"/>
      <c r="AM149" s="122" t="str">
        <f t="shared" si="12"/>
        <v>นางลัดดา  ควรหาเวช</v>
      </c>
      <c r="AN149" s="123" t="s">
        <v>283</v>
      </c>
      <c r="AO149" s="123" t="s">
        <v>721</v>
      </c>
      <c r="AP149" s="123" t="s">
        <v>722</v>
      </c>
      <c r="AQ149" s="161" t="s">
        <v>723</v>
      </c>
      <c r="AR149" s="124">
        <v>41</v>
      </c>
      <c r="AS149" s="123">
        <v>3</v>
      </c>
      <c r="AT149" s="123"/>
      <c r="AU149" s="123"/>
      <c r="AV149" s="125" t="s">
        <v>270</v>
      </c>
      <c r="AW149" s="125" t="s">
        <v>271</v>
      </c>
      <c r="AX149" s="125" t="s">
        <v>60</v>
      </c>
      <c r="AY149" s="125">
        <v>86130</v>
      </c>
      <c r="AZ149" s="121" t="str">
        <f t="shared" si="17"/>
        <v/>
      </c>
      <c r="BA149" s="126" t="str">
        <f t="shared" si="18"/>
        <v/>
      </c>
      <c r="BB149" s="95"/>
      <c r="BC149" s="95"/>
      <c r="BD149" s="95"/>
      <c r="BE149" s="95"/>
      <c r="BF149" s="95"/>
    </row>
    <row r="150" spans="1:65" s="91" customFormat="1" ht="34.5" customHeight="1">
      <c r="A150" s="112"/>
      <c r="B150" s="112"/>
      <c r="C150" s="112"/>
      <c r="D150" s="112"/>
      <c r="E150" s="90"/>
      <c r="F150" s="90"/>
      <c r="G150" s="90"/>
      <c r="H150" s="113"/>
      <c r="I150" s="114"/>
      <c r="J150" s="115"/>
      <c r="K150" s="113"/>
      <c r="L150" s="113"/>
      <c r="M150" s="113"/>
      <c r="N150" s="113"/>
      <c r="O150" s="113"/>
      <c r="P150" s="113"/>
      <c r="Q150" s="113"/>
      <c r="R150" s="116"/>
      <c r="S150" s="116"/>
      <c r="T150" s="113"/>
      <c r="U150" s="113"/>
      <c r="V150" s="113"/>
      <c r="W150" s="114">
        <v>1</v>
      </c>
      <c r="X150" s="115">
        <v>41</v>
      </c>
      <c r="Y150" s="115" t="s">
        <v>282</v>
      </c>
      <c r="Z150" s="115" t="s">
        <v>179</v>
      </c>
      <c r="AA150" s="117">
        <v>100</v>
      </c>
      <c r="AB150" s="118"/>
      <c r="AC150" s="118">
        <v>100</v>
      </c>
      <c r="AD150" s="118"/>
      <c r="AE150" s="118"/>
      <c r="AF150" s="114"/>
      <c r="AG150" s="118"/>
      <c r="AK150" s="92"/>
      <c r="AL150" s="121"/>
      <c r="AM150" s="122" t="str">
        <f t="shared" si="12"/>
        <v>นางลัดดา  ควรหาเวช</v>
      </c>
      <c r="AN150" s="123" t="s">
        <v>283</v>
      </c>
      <c r="AO150" s="123" t="s">
        <v>721</v>
      </c>
      <c r="AP150" s="123" t="s">
        <v>722</v>
      </c>
      <c r="AQ150" s="161" t="s">
        <v>723</v>
      </c>
      <c r="AR150" s="124">
        <v>41</v>
      </c>
      <c r="AS150" s="123">
        <v>3</v>
      </c>
      <c r="AT150" s="123"/>
      <c r="AU150" s="123"/>
      <c r="AV150" s="125" t="s">
        <v>270</v>
      </c>
      <c r="AW150" s="125" t="s">
        <v>271</v>
      </c>
      <c r="AX150" s="125" t="s">
        <v>60</v>
      </c>
      <c r="AY150" s="125">
        <v>86130</v>
      </c>
      <c r="AZ150" s="121">
        <f t="shared" si="17"/>
        <v>1</v>
      </c>
      <c r="BA150" s="126" t="str">
        <f t="shared" si="18"/>
        <v>นางลัดดา  ควรหาเวช</v>
      </c>
      <c r="BB150" s="123" t="s">
        <v>283</v>
      </c>
      <c r="BC150" s="123" t="s">
        <v>721</v>
      </c>
      <c r="BD150" s="123" t="s">
        <v>722</v>
      </c>
      <c r="BE150" s="123" t="s">
        <v>723</v>
      </c>
      <c r="BF150" s="124">
        <v>41</v>
      </c>
      <c r="BG150" s="123">
        <v>3</v>
      </c>
      <c r="BH150" s="123"/>
      <c r="BI150" s="123"/>
      <c r="BJ150" s="125" t="s">
        <v>270</v>
      </c>
      <c r="BK150" s="125" t="s">
        <v>271</v>
      </c>
      <c r="BL150" s="125" t="s">
        <v>60</v>
      </c>
      <c r="BM150" s="125">
        <v>86130</v>
      </c>
    </row>
    <row r="151" spans="1:65" s="91" customFormat="1" ht="34.5" customHeight="1">
      <c r="A151" s="112" t="str">
        <f>IF($B151="","",SUM($B$11:$B151))</f>
        <v/>
      </c>
      <c r="B151" s="112" t="str">
        <f t="shared" ref="B151:B160" si="19">IF($E$6="","",IF($E$6=$BA151,1,""))</f>
        <v/>
      </c>
      <c r="C151" s="112" t="str">
        <f>IF($B151="","",SUM($B$11:$B151))</f>
        <v/>
      </c>
      <c r="D151" s="112" t="str">
        <f>IF($E151="","",SUM($E$11:$E151))</f>
        <v/>
      </c>
      <c r="E151" s="90" t="str">
        <f t="shared" ref="E151:E160" si="20">IF($E$6="","",IF($E$6=$AM151,1,""))</f>
        <v/>
      </c>
      <c r="F151" s="90" t="str">
        <f>IF($E151="","",SUM($E$11:$E151))</f>
        <v/>
      </c>
      <c r="G151" s="90"/>
      <c r="H151" s="113">
        <v>106</v>
      </c>
      <c r="I151" s="114" t="s">
        <v>30</v>
      </c>
      <c r="J151" s="115" t="s">
        <v>724</v>
      </c>
      <c r="K151" s="113" t="s">
        <v>319</v>
      </c>
      <c r="L151" s="113"/>
      <c r="M151" s="113" t="s">
        <v>310</v>
      </c>
      <c r="N151" s="113" t="s">
        <v>275</v>
      </c>
      <c r="O151" s="113" t="s">
        <v>275</v>
      </c>
      <c r="P151" s="113" t="s">
        <v>588</v>
      </c>
      <c r="Q151" s="113">
        <v>566</v>
      </c>
      <c r="R151" s="116">
        <v>566</v>
      </c>
      <c r="S151" s="116"/>
      <c r="T151" s="113"/>
      <c r="U151" s="113"/>
      <c r="V151" s="113"/>
      <c r="W151" s="114"/>
      <c r="X151" s="115"/>
      <c r="Y151" s="115"/>
      <c r="Z151" s="115"/>
      <c r="AA151" s="117"/>
      <c r="AB151" s="118"/>
      <c r="AC151" s="118"/>
      <c r="AD151" s="118"/>
      <c r="AE151" s="118"/>
      <c r="AF151" s="114"/>
      <c r="AG151" s="118"/>
      <c r="AK151" s="92"/>
      <c r="AL151" s="121"/>
      <c r="AM151" s="122" t="str">
        <f t="shared" si="12"/>
        <v>นางจุรีรัตน์  จันทร์ภักดี</v>
      </c>
      <c r="AN151" s="123" t="s">
        <v>283</v>
      </c>
      <c r="AO151" s="123" t="s">
        <v>541</v>
      </c>
      <c r="AP151" s="123" t="s">
        <v>542</v>
      </c>
      <c r="AQ151" s="161" t="s">
        <v>543</v>
      </c>
      <c r="AR151" s="124">
        <v>31</v>
      </c>
      <c r="AS151" s="123">
        <v>3</v>
      </c>
      <c r="AT151" s="123"/>
      <c r="AU151" s="123"/>
      <c r="AV151" s="125" t="s">
        <v>270</v>
      </c>
      <c r="AW151" s="125" t="s">
        <v>271</v>
      </c>
      <c r="AX151" s="125" t="s">
        <v>60</v>
      </c>
      <c r="AY151" s="125">
        <v>86130</v>
      </c>
      <c r="AZ151" s="121" t="str">
        <f t="shared" si="17"/>
        <v/>
      </c>
      <c r="BA151" s="126" t="str">
        <f t="shared" si="18"/>
        <v/>
      </c>
      <c r="BB151" s="95"/>
      <c r="BC151" s="95"/>
      <c r="BD151" s="95"/>
      <c r="BE151" s="95"/>
      <c r="BF151" s="95"/>
    </row>
    <row r="152" spans="1:65" s="91" customFormat="1" ht="34.5" customHeight="1">
      <c r="A152" s="112" t="str">
        <f>IF($B152="","",SUM($B$11:$B152))</f>
        <v/>
      </c>
      <c r="B152" s="112" t="str">
        <f t="shared" si="19"/>
        <v/>
      </c>
      <c r="C152" s="112" t="str">
        <f>IF($B152="","",SUM($B$11:$B152))</f>
        <v/>
      </c>
      <c r="D152" s="112" t="str">
        <f>IF($E152="","",SUM($E$11:$E152))</f>
        <v/>
      </c>
      <c r="E152" s="90" t="str">
        <f t="shared" si="20"/>
        <v/>
      </c>
      <c r="F152" s="90" t="str">
        <f>IF($E152="","",SUM($E$11:$E152))</f>
        <v/>
      </c>
      <c r="G152" s="90"/>
      <c r="H152" s="113">
        <v>107</v>
      </c>
      <c r="I152" s="114" t="s">
        <v>30</v>
      </c>
      <c r="J152" s="115" t="s">
        <v>725</v>
      </c>
      <c r="K152" s="113" t="s">
        <v>341</v>
      </c>
      <c r="L152" s="113"/>
      <c r="M152" s="113" t="s">
        <v>321</v>
      </c>
      <c r="N152" s="113" t="s">
        <v>295</v>
      </c>
      <c r="O152" s="113" t="s">
        <v>275</v>
      </c>
      <c r="P152" s="113" t="s">
        <v>357</v>
      </c>
      <c r="Q152" s="113">
        <v>1740</v>
      </c>
      <c r="R152" s="116">
        <v>1740</v>
      </c>
      <c r="S152" s="116"/>
      <c r="T152" s="113"/>
      <c r="U152" s="113"/>
      <c r="V152" s="113"/>
      <c r="W152" s="114"/>
      <c r="X152" s="115"/>
      <c r="Y152" s="115"/>
      <c r="Z152" s="115"/>
      <c r="AA152" s="117"/>
      <c r="AB152" s="118"/>
      <c r="AC152" s="118"/>
      <c r="AD152" s="118"/>
      <c r="AE152" s="118"/>
      <c r="AF152" s="114"/>
      <c r="AG152" s="118"/>
      <c r="AK152" s="92"/>
      <c r="AL152" s="121"/>
      <c r="AM152" s="122" t="str">
        <f t="shared" si="12"/>
        <v>นางละเอียด  ตุงโสธานนท์</v>
      </c>
      <c r="AN152" s="123" t="s">
        <v>283</v>
      </c>
      <c r="AO152" s="123" t="s">
        <v>358</v>
      </c>
      <c r="AP152" s="123" t="s">
        <v>359</v>
      </c>
      <c r="AQ152" s="161" t="s">
        <v>360</v>
      </c>
      <c r="AR152" s="124">
        <v>4</v>
      </c>
      <c r="AS152" s="123">
        <v>3</v>
      </c>
      <c r="AT152" s="123"/>
      <c r="AU152" s="123"/>
      <c r="AV152" s="125" t="s">
        <v>270</v>
      </c>
      <c r="AW152" s="125" t="s">
        <v>271</v>
      </c>
      <c r="AX152" s="125" t="s">
        <v>60</v>
      </c>
      <c r="AY152" s="125">
        <v>86130</v>
      </c>
      <c r="AZ152" s="121" t="str">
        <f t="shared" si="17"/>
        <v/>
      </c>
      <c r="BA152" s="126" t="str">
        <f t="shared" si="18"/>
        <v/>
      </c>
      <c r="BB152" s="95"/>
      <c r="BC152" s="95"/>
      <c r="BD152" s="95"/>
      <c r="BE152" s="95"/>
      <c r="BF152" s="95"/>
    </row>
    <row r="153" spans="1:65" s="91" customFormat="1" ht="34.5" customHeight="1">
      <c r="A153" s="112" t="str">
        <f>IF($B153="","",SUM($B$11:$B153))</f>
        <v/>
      </c>
      <c r="B153" s="112" t="str">
        <f t="shared" si="19"/>
        <v/>
      </c>
      <c r="C153" s="112" t="str">
        <f>IF($B153="","",SUM($B$11:$B153))</f>
        <v/>
      </c>
      <c r="D153" s="112" t="str">
        <f>IF($E153="","",SUM($E$11:$E153))</f>
        <v/>
      </c>
      <c r="E153" s="90" t="str">
        <f t="shared" si="20"/>
        <v/>
      </c>
      <c r="F153" s="90" t="str">
        <f>IF($E153="","",SUM($E$11:$E153))</f>
        <v/>
      </c>
      <c r="G153" s="90"/>
      <c r="H153" s="113">
        <v>108</v>
      </c>
      <c r="I153" s="114" t="s">
        <v>30</v>
      </c>
      <c r="J153" s="115" t="s">
        <v>726</v>
      </c>
      <c r="K153" s="113" t="s">
        <v>727</v>
      </c>
      <c r="L153" s="113"/>
      <c r="M153" s="113" t="s">
        <v>321</v>
      </c>
      <c r="N153" s="113" t="s">
        <v>296</v>
      </c>
      <c r="O153" s="113" t="s">
        <v>276</v>
      </c>
      <c r="P153" s="113" t="s">
        <v>728</v>
      </c>
      <c r="Q153" s="113">
        <v>870</v>
      </c>
      <c r="R153" s="116">
        <v>870</v>
      </c>
      <c r="S153" s="116"/>
      <c r="T153" s="113"/>
      <c r="U153" s="113"/>
      <c r="V153" s="113"/>
      <c r="W153" s="114"/>
      <c r="X153" s="115"/>
      <c r="Y153" s="115"/>
      <c r="Z153" s="115"/>
      <c r="AA153" s="117"/>
      <c r="AB153" s="118"/>
      <c r="AC153" s="118"/>
      <c r="AD153" s="118"/>
      <c r="AE153" s="118"/>
      <c r="AF153" s="114"/>
      <c r="AG153" s="118"/>
      <c r="AK153" s="92"/>
      <c r="AL153" s="121"/>
      <c r="AM153" s="122" t="str">
        <f t="shared" si="12"/>
        <v>นางละเอียด  ตุงโสธานนท์</v>
      </c>
      <c r="AN153" s="123" t="s">
        <v>283</v>
      </c>
      <c r="AO153" s="123" t="s">
        <v>358</v>
      </c>
      <c r="AP153" s="123" t="s">
        <v>359</v>
      </c>
      <c r="AQ153" s="161" t="s">
        <v>360</v>
      </c>
      <c r="AR153" s="124">
        <v>4</v>
      </c>
      <c r="AS153" s="123">
        <v>3</v>
      </c>
      <c r="AT153" s="123"/>
      <c r="AU153" s="123"/>
      <c r="AV153" s="125" t="s">
        <v>270</v>
      </c>
      <c r="AW153" s="125" t="s">
        <v>271</v>
      </c>
      <c r="AX153" s="125" t="s">
        <v>60</v>
      </c>
      <c r="AY153" s="125">
        <v>86130</v>
      </c>
      <c r="AZ153" s="121" t="str">
        <f t="shared" si="17"/>
        <v/>
      </c>
      <c r="BA153" s="126" t="str">
        <f t="shared" si="18"/>
        <v/>
      </c>
      <c r="BB153" s="95"/>
      <c r="BC153" s="95"/>
      <c r="BD153" s="95"/>
      <c r="BE153" s="95"/>
      <c r="BF153" s="95"/>
    </row>
    <row r="154" spans="1:65" s="91" customFormat="1" ht="34.5" customHeight="1">
      <c r="A154" s="112" t="str">
        <f>IF($B154="","",SUM($B$11:$B154))</f>
        <v/>
      </c>
      <c r="B154" s="112" t="str">
        <f t="shared" si="19"/>
        <v/>
      </c>
      <c r="C154" s="112" t="str">
        <f>IF($B154="","",SUM($B$11:$B154))</f>
        <v/>
      </c>
      <c r="D154" s="112" t="str">
        <f>IF($E154="","",SUM($E$11:$E154))</f>
        <v/>
      </c>
      <c r="E154" s="90" t="str">
        <f t="shared" si="20"/>
        <v/>
      </c>
      <c r="F154" s="90" t="str">
        <f>IF($E154="","",SUM($E$11:$E154))</f>
        <v/>
      </c>
      <c r="G154" s="90"/>
      <c r="H154" s="113">
        <v>109</v>
      </c>
      <c r="I154" s="114" t="s">
        <v>30</v>
      </c>
      <c r="J154" s="115" t="s">
        <v>729</v>
      </c>
      <c r="K154" s="113" t="s">
        <v>730</v>
      </c>
      <c r="L154" s="113"/>
      <c r="M154" s="113" t="s">
        <v>321</v>
      </c>
      <c r="N154" s="113" t="s">
        <v>296</v>
      </c>
      <c r="O154" s="113" t="s">
        <v>275</v>
      </c>
      <c r="P154" s="113" t="s">
        <v>400</v>
      </c>
      <c r="Q154" s="113">
        <v>973</v>
      </c>
      <c r="R154" s="116">
        <v>973</v>
      </c>
      <c r="S154" s="116"/>
      <c r="T154" s="113"/>
      <c r="U154" s="113"/>
      <c r="V154" s="113"/>
      <c r="W154" s="114"/>
      <c r="X154" s="115"/>
      <c r="Y154" s="115"/>
      <c r="Z154" s="115"/>
      <c r="AA154" s="117"/>
      <c r="AB154" s="118"/>
      <c r="AC154" s="118"/>
      <c r="AD154" s="118"/>
      <c r="AE154" s="118"/>
      <c r="AF154" s="114"/>
      <c r="AG154" s="118"/>
      <c r="AK154" s="92"/>
      <c r="AL154" s="121"/>
      <c r="AM154" s="122" t="str">
        <f t="shared" si="12"/>
        <v>นางละเอียด  ตุงโสธานนท์</v>
      </c>
      <c r="AN154" s="123" t="s">
        <v>283</v>
      </c>
      <c r="AO154" s="123" t="s">
        <v>358</v>
      </c>
      <c r="AP154" s="123" t="s">
        <v>359</v>
      </c>
      <c r="AQ154" s="161" t="s">
        <v>360</v>
      </c>
      <c r="AR154" s="124">
        <v>4</v>
      </c>
      <c r="AS154" s="123">
        <v>3</v>
      </c>
      <c r="AT154" s="123"/>
      <c r="AU154" s="123"/>
      <c r="AV154" s="125" t="s">
        <v>270</v>
      </c>
      <c r="AW154" s="125" t="s">
        <v>271</v>
      </c>
      <c r="AX154" s="125" t="s">
        <v>60</v>
      </c>
      <c r="AY154" s="125">
        <v>86130</v>
      </c>
      <c r="AZ154" s="121" t="str">
        <f t="shared" si="17"/>
        <v/>
      </c>
      <c r="BA154" s="126" t="str">
        <f t="shared" si="18"/>
        <v/>
      </c>
      <c r="BB154" s="95"/>
      <c r="BC154" s="95"/>
      <c r="BD154" s="95"/>
      <c r="BE154" s="95"/>
      <c r="BF154" s="95"/>
    </row>
    <row r="155" spans="1:65" s="91" customFormat="1" ht="34.5" customHeight="1">
      <c r="A155" s="112" t="str">
        <f>IF($B155="","",SUM($B$11:$B155))</f>
        <v/>
      </c>
      <c r="B155" s="112" t="str">
        <f t="shared" si="19"/>
        <v/>
      </c>
      <c r="C155" s="112" t="str">
        <f>IF($B155="","",SUM($B$11:$B155))</f>
        <v/>
      </c>
      <c r="D155" s="112" t="str">
        <f>IF($E155="","",SUM($E$11:$E155))</f>
        <v/>
      </c>
      <c r="E155" s="90" t="str">
        <f t="shared" si="20"/>
        <v/>
      </c>
      <c r="F155" s="90" t="str">
        <f>IF($E155="","",SUM($E$11:$E155))</f>
        <v/>
      </c>
      <c r="G155" s="90"/>
      <c r="H155" s="113">
        <v>110</v>
      </c>
      <c r="I155" s="114" t="s">
        <v>30</v>
      </c>
      <c r="J155" s="115" t="s">
        <v>731</v>
      </c>
      <c r="K155" s="113" t="s">
        <v>732</v>
      </c>
      <c r="L155" s="113"/>
      <c r="M155" s="113" t="s">
        <v>425</v>
      </c>
      <c r="N155" s="113" t="s">
        <v>424</v>
      </c>
      <c r="O155" s="113" t="s">
        <v>296</v>
      </c>
      <c r="P155" s="113" t="s">
        <v>530</v>
      </c>
      <c r="Q155" s="113">
        <v>5820</v>
      </c>
      <c r="R155" s="116">
        <v>5820</v>
      </c>
      <c r="S155" s="116"/>
      <c r="T155" s="113"/>
      <c r="U155" s="113"/>
      <c r="V155" s="113"/>
      <c r="W155" s="114"/>
      <c r="X155" s="115"/>
      <c r="Y155" s="115"/>
      <c r="Z155" s="115"/>
      <c r="AA155" s="117"/>
      <c r="AB155" s="118"/>
      <c r="AC155" s="118"/>
      <c r="AD155" s="118"/>
      <c r="AE155" s="118"/>
      <c r="AF155" s="114"/>
      <c r="AG155" s="118"/>
      <c r="AK155" s="92"/>
      <c r="AL155" s="121"/>
      <c r="AM155" s="122" t="str">
        <f t="shared" si="12"/>
        <v>นางสาวนีรชา  จันทร์สวี</v>
      </c>
      <c r="AN155" s="123" t="s">
        <v>325</v>
      </c>
      <c r="AO155" s="123" t="s">
        <v>733</v>
      </c>
      <c r="AP155" s="123" t="s">
        <v>734</v>
      </c>
      <c r="AQ155" s="161" t="s">
        <v>735</v>
      </c>
      <c r="AR155" s="124">
        <v>41</v>
      </c>
      <c r="AS155" s="123">
        <v>6</v>
      </c>
      <c r="AT155" s="123"/>
      <c r="AU155" s="123"/>
      <c r="AV155" s="125" t="s">
        <v>270</v>
      </c>
      <c r="AW155" s="125" t="s">
        <v>271</v>
      </c>
      <c r="AX155" s="125" t="s">
        <v>60</v>
      </c>
      <c r="AY155" s="125">
        <v>86130</v>
      </c>
      <c r="AZ155" s="121" t="str">
        <f t="shared" si="17"/>
        <v/>
      </c>
      <c r="BA155" s="126" t="str">
        <f t="shared" si="18"/>
        <v/>
      </c>
      <c r="BB155" s="95"/>
      <c r="BC155" s="95"/>
      <c r="BD155" s="95"/>
      <c r="BE155" s="95"/>
      <c r="BF155" s="95"/>
    </row>
    <row r="156" spans="1:65" s="91" customFormat="1" ht="34.5" customHeight="1">
      <c r="A156" s="112" t="str">
        <f>IF($B156="","",SUM($B$11:$B156))</f>
        <v/>
      </c>
      <c r="B156" s="112" t="str">
        <f t="shared" si="19"/>
        <v/>
      </c>
      <c r="C156" s="112" t="str">
        <f>IF($B156="","",SUM($B$11:$B156))</f>
        <v/>
      </c>
      <c r="D156" s="112" t="str">
        <f>IF($E156="","",SUM($E$11:$E156))</f>
        <v/>
      </c>
      <c r="E156" s="90" t="str">
        <f t="shared" si="20"/>
        <v/>
      </c>
      <c r="F156" s="90" t="str">
        <f>IF($E156="","",SUM($E$11:$E156))</f>
        <v/>
      </c>
      <c r="G156" s="90"/>
      <c r="H156" s="113">
        <v>111</v>
      </c>
      <c r="I156" s="114" t="s">
        <v>30</v>
      </c>
      <c r="J156" s="115" t="s">
        <v>736</v>
      </c>
      <c r="K156" s="113" t="s">
        <v>737</v>
      </c>
      <c r="L156" s="113"/>
      <c r="M156" s="113" t="s">
        <v>321</v>
      </c>
      <c r="N156" s="113" t="s">
        <v>473</v>
      </c>
      <c r="O156" s="113" t="s">
        <v>323</v>
      </c>
      <c r="P156" s="113" t="s">
        <v>738</v>
      </c>
      <c r="Q156" s="113">
        <v>2790</v>
      </c>
      <c r="R156" s="116">
        <v>2790</v>
      </c>
      <c r="S156" s="116"/>
      <c r="T156" s="113"/>
      <c r="U156" s="113"/>
      <c r="V156" s="113"/>
      <c r="W156" s="114"/>
      <c r="X156" s="115"/>
      <c r="Y156" s="115"/>
      <c r="Z156" s="115"/>
      <c r="AA156" s="117"/>
      <c r="AB156" s="118"/>
      <c r="AC156" s="118"/>
      <c r="AD156" s="118"/>
      <c r="AE156" s="118"/>
      <c r="AF156" s="114"/>
      <c r="AG156" s="118"/>
      <c r="AK156" s="92"/>
      <c r="AL156" s="121"/>
      <c r="AM156" s="122" t="str">
        <f t="shared" si="12"/>
        <v>นางพูน  โกสิทธิ์</v>
      </c>
      <c r="AN156" s="123" t="s">
        <v>283</v>
      </c>
      <c r="AO156" s="123" t="s">
        <v>739</v>
      </c>
      <c r="AP156" s="123" t="s">
        <v>596</v>
      </c>
      <c r="AQ156" s="161" t="s">
        <v>740</v>
      </c>
      <c r="AR156" s="124">
        <v>3</v>
      </c>
      <c r="AS156" s="123">
        <v>3</v>
      </c>
      <c r="AT156" s="123"/>
      <c r="AU156" s="123"/>
      <c r="AV156" s="125" t="s">
        <v>270</v>
      </c>
      <c r="AW156" s="125" t="s">
        <v>271</v>
      </c>
      <c r="AX156" s="125" t="s">
        <v>60</v>
      </c>
      <c r="AY156" s="125">
        <v>86130</v>
      </c>
      <c r="AZ156" s="121" t="str">
        <f t="shared" si="17"/>
        <v/>
      </c>
      <c r="BA156" s="126" t="str">
        <f t="shared" si="18"/>
        <v/>
      </c>
      <c r="BB156" s="95"/>
      <c r="BC156" s="95"/>
      <c r="BD156" s="95"/>
      <c r="BE156" s="95"/>
      <c r="BF156" s="95"/>
    </row>
    <row r="157" spans="1:65" s="91" customFormat="1" ht="34.5" customHeight="1">
      <c r="A157" s="112" t="str">
        <f>IF($B157="","",SUM($B$11:$B157))</f>
        <v/>
      </c>
      <c r="B157" s="112" t="str">
        <f t="shared" si="19"/>
        <v/>
      </c>
      <c r="C157" s="112" t="str">
        <f>IF($B157="","",SUM($B$11:$B157))</f>
        <v/>
      </c>
      <c r="D157" s="112" t="str">
        <f>IF($E157="","",SUM($E$11:$E157))</f>
        <v/>
      </c>
      <c r="E157" s="90" t="str">
        <f t="shared" si="20"/>
        <v/>
      </c>
      <c r="F157" s="90" t="str">
        <f>IF($E157="","",SUM($E$11:$E157))</f>
        <v/>
      </c>
      <c r="G157" s="90"/>
      <c r="H157" s="113">
        <v>112</v>
      </c>
      <c r="I157" s="114" t="s">
        <v>30</v>
      </c>
      <c r="J157" s="115" t="s">
        <v>741</v>
      </c>
      <c r="K157" s="113" t="s">
        <v>742</v>
      </c>
      <c r="L157" s="113"/>
      <c r="M157" s="113" t="s">
        <v>457</v>
      </c>
      <c r="N157" s="113" t="s">
        <v>743</v>
      </c>
      <c r="O157" s="113" t="s">
        <v>275</v>
      </c>
      <c r="P157" s="113" t="s">
        <v>435</v>
      </c>
      <c r="Q157" s="113">
        <v>18160</v>
      </c>
      <c r="R157" s="116">
        <v>18160</v>
      </c>
      <c r="S157" s="116"/>
      <c r="T157" s="113"/>
      <c r="U157" s="113"/>
      <c r="V157" s="113"/>
      <c r="W157" s="114"/>
      <c r="X157" s="115"/>
      <c r="Y157" s="115"/>
      <c r="Z157" s="115"/>
      <c r="AA157" s="117"/>
      <c r="AB157" s="118"/>
      <c r="AC157" s="118"/>
      <c r="AD157" s="118"/>
      <c r="AE157" s="118"/>
      <c r="AF157" s="114"/>
      <c r="AG157" s="118"/>
      <c r="AK157" s="92"/>
      <c r="AL157" s="121"/>
      <c r="AM157" s="122" t="str">
        <f t="shared" si="12"/>
        <v>บริษัทเจริญโภคภัณฑ์อาหาร  จำกัด (มหาชน)</v>
      </c>
      <c r="AN157" s="123" t="s">
        <v>458</v>
      </c>
      <c r="AO157" s="123" t="s">
        <v>459</v>
      </c>
      <c r="AP157" s="123" t="s">
        <v>460</v>
      </c>
      <c r="AQ157" s="161"/>
      <c r="AR157" s="124">
        <v>313</v>
      </c>
      <c r="AS157" s="123"/>
      <c r="AT157" s="123"/>
      <c r="AU157" s="123" t="s">
        <v>717</v>
      </c>
      <c r="AV157" s="125"/>
      <c r="AW157" s="125" t="s">
        <v>462</v>
      </c>
      <c r="AX157" s="125" t="s">
        <v>463</v>
      </c>
      <c r="AY157" s="125">
        <v>10500</v>
      </c>
      <c r="AZ157" s="121" t="str">
        <f t="shared" si="17"/>
        <v/>
      </c>
      <c r="BA157" s="126" t="str">
        <f t="shared" si="18"/>
        <v/>
      </c>
      <c r="BB157" s="95"/>
      <c r="BC157" s="95"/>
      <c r="BD157" s="95"/>
      <c r="BE157" s="95"/>
      <c r="BF157" s="95"/>
    </row>
    <row r="158" spans="1:65" s="91" customFormat="1" ht="34.5" customHeight="1">
      <c r="A158" s="112" t="str">
        <f>IF($B158="","",SUM($B$11:$B158))</f>
        <v/>
      </c>
      <c r="B158" s="112" t="str">
        <f t="shared" si="19"/>
        <v/>
      </c>
      <c r="C158" s="112" t="str">
        <f>IF($B158="","",SUM($B$11:$B158))</f>
        <v/>
      </c>
      <c r="D158" s="112" t="str">
        <f>IF($E158="","",SUM($E$11:$E158))</f>
        <v/>
      </c>
      <c r="E158" s="90" t="str">
        <f t="shared" si="20"/>
        <v/>
      </c>
      <c r="F158" s="90" t="str">
        <f>IF($E158="","",SUM($E$11:$E158))</f>
        <v/>
      </c>
      <c r="G158" s="90"/>
      <c r="H158" s="113">
        <v>113</v>
      </c>
      <c r="I158" s="114" t="s">
        <v>30</v>
      </c>
      <c r="J158" s="115" t="s">
        <v>744</v>
      </c>
      <c r="K158" s="113" t="s">
        <v>745</v>
      </c>
      <c r="L158" s="113"/>
      <c r="M158" s="113" t="s">
        <v>457</v>
      </c>
      <c r="N158" s="113" t="s">
        <v>594</v>
      </c>
      <c r="O158" s="113" t="s">
        <v>276</v>
      </c>
      <c r="P158" s="113" t="s">
        <v>357</v>
      </c>
      <c r="Q158" s="113">
        <v>16040</v>
      </c>
      <c r="R158" s="116">
        <v>16040</v>
      </c>
      <c r="S158" s="116"/>
      <c r="T158" s="113"/>
      <c r="U158" s="113"/>
      <c r="V158" s="113"/>
      <c r="W158" s="114"/>
      <c r="X158" s="115"/>
      <c r="Y158" s="115"/>
      <c r="Z158" s="115"/>
      <c r="AA158" s="117"/>
      <c r="AB158" s="118"/>
      <c r="AC158" s="118"/>
      <c r="AD158" s="118"/>
      <c r="AE158" s="118"/>
      <c r="AF158" s="114"/>
      <c r="AG158" s="118"/>
      <c r="AK158" s="92"/>
      <c r="AL158" s="121"/>
      <c r="AM158" s="122" t="str">
        <f t="shared" si="12"/>
        <v>บริษัทเจริญโภคภัณฑ์อาหาร  จำกัด (มหาชน)</v>
      </c>
      <c r="AN158" s="123" t="s">
        <v>458</v>
      </c>
      <c r="AO158" s="123" t="s">
        <v>459</v>
      </c>
      <c r="AP158" s="123" t="s">
        <v>460</v>
      </c>
      <c r="AQ158" s="161"/>
      <c r="AR158" s="124">
        <v>313</v>
      </c>
      <c r="AS158" s="123"/>
      <c r="AT158" s="123"/>
      <c r="AU158" s="123" t="s">
        <v>461</v>
      </c>
      <c r="AV158" s="125"/>
      <c r="AW158" s="125" t="s">
        <v>462</v>
      </c>
      <c r="AX158" s="125" t="s">
        <v>463</v>
      </c>
      <c r="AY158" s="125">
        <v>10500</v>
      </c>
      <c r="AZ158" s="121" t="str">
        <f t="shared" si="17"/>
        <v/>
      </c>
      <c r="BA158" s="126" t="str">
        <f t="shared" si="18"/>
        <v/>
      </c>
      <c r="BB158" s="95"/>
      <c r="BC158" s="95"/>
      <c r="BD158" s="95"/>
      <c r="BE158" s="95"/>
      <c r="BF158" s="95"/>
    </row>
    <row r="159" spans="1:65" s="91" customFormat="1" ht="34.5" customHeight="1">
      <c r="A159" s="112" t="str">
        <f>IF($B159="","",SUM($B$11:$B159))</f>
        <v/>
      </c>
      <c r="B159" s="112" t="str">
        <f t="shared" si="19"/>
        <v/>
      </c>
      <c r="C159" s="112" t="str">
        <f>IF($B159="","",SUM($B$11:$B159))</f>
        <v/>
      </c>
      <c r="D159" s="112" t="str">
        <f>IF($E159="","",SUM($E$11:$E159))</f>
        <v/>
      </c>
      <c r="E159" s="90" t="str">
        <f t="shared" si="20"/>
        <v/>
      </c>
      <c r="F159" s="90" t="str">
        <f>IF($E159="","",SUM($E$11:$E159))</f>
        <v/>
      </c>
      <c r="G159" s="90"/>
      <c r="H159" s="113">
        <v>114</v>
      </c>
      <c r="I159" s="114" t="s">
        <v>30</v>
      </c>
      <c r="J159" s="115" t="s">
        <v>746</v>
      </c>
      <c r="K159" s="113" t="s">
        <v>747</v>
      </c>
      <c r="L159" s="113"/>
      <c r="M159" s="113" t="s">
        <v>310</v>
      </c>
      <c r="N159" s="113" t="s">
        <v>424</v>
      </c>
      <c r="O159" s="113" t="s">
        <v>275</v>
      </c>
      <c r="P159" s="113" t="s">
        <v>435</v>
      </c>
      <c r="Q159" s="113">
        <v>5760</v>
      </c>
      <c r="R159" s="116">
        <v>5710</v>
      </c>
      <c r="S159" s="116">
        <v>50</v>
      </c>
      <c r="T159" s="113"/>
      <c r="U159" s="113"/>
      <c r="V159" s="113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18"/>
      <c r="AK159" s="92"/>
      <c r="AL159" s="121"/>
      <c r="AM159" s="122" t="str">
        <f t="shared" si="12"/>
        <v>นางพยอม  เกษธำรง</v>
      </c>
      <c r="AN159" s="123" t="s">
        <v>283</v>
      </c>
      <c r="AO159" s="123" t="s">
        <v>748</v>
      </c>
      <c r="AP159" s="123" t="s">
        <v>749</v>
      </c>
      <c r="AQ159" s="161">
        <v>3860700384747</v>
      </c>
      <c r="AR159" s="128" t="s">
        <v>750</v>
      </c>
      <c r="AS159" s="123">
        <v>7</v>
      </c>
      <c r="AT159" s="123"/>
      <c r="AU159" s="123"/>
      <c r="AV159" s="125" t="s">
        <v>270</v>
      </c>
      <c r="AW159" s="125" t="s">
        <v>271</v>
      </c>
      <c r="AX159" s="125" t="s">
        <v>60</v>
      </c>
      <c r="AY159" s="125">
        <v>86130</v>
      </c>
      <c r="AZ159" s="121" t="str">
        <f t="shared" si="17"/>
        <v/>
      </c>
      <c r="BA159" s="126" t="str">
        <f t="shared" si="18"/>
        <v/>
      </c>
      <c r="BB159" s="95"/>
      <c r="BC159" s="95"/>
      <c r="BD159" s="95"/>
      <c r="BE159" s="95"/>
      <c r="BF159" s="95"/>
    </row>
    <row r="160" spans="1:65" s="91" customFormat="1" ht="34.5" customHeight="1">
      <c r="A160" s="112" t="str">
        <f>IF($B160="","",SUM($B$11:$B160))</f>
        <v/>
      </c>
      <c r="B160" s="112" t="str">
        <f t="shared" si="19"/>
        <v/>
      </c>
      <c r="C160" s="112" t="str">
        <f>IF($B160="","",SUM($B$11:$B160))</f>
        <v/>
      </c>
      <c r="D160" s="112" t="str">
        <f>IF($E160="","",SUM($E$11:$E160))</f>
        <v/>
      </c>
      <c r="E160" s="90" t="str">
        <f t="shared" si="20"/>
        <v/>
      </c>
      <c r="F160" s="90" t="str">
        <f>IF($E160="","",SUM($E$11:$E160))</f>
        <v/>
      </c>
      <c r="G160" s="90"/>
      <c r="H160" s="113"/>
      <c r="I160" s="114"/>
      <c r="J160" s="115"/>
      <c r="K160" s="113"/>
      <c r="L160" s="113"/>
      <c r="M160" s="113"/>
      <c r="N160" s="113"/>
      <c r="O160" s="113"/>
      <c r="P160" s="113"/>
      <c r="Q160" s="113"/>
      <c r="R160" s="116"/>
      <c r="S160" s="116"/>
      <c r="T160" s="113"/>
      <c r="U160" s="113"/>
      <c r="V160" s="113"/>
      <c r="W160" s="114">
        <v>1</v>
      </c>
      <c r="X160" s="115" t="s">
        <v>751</v>
      </c>
      <c r="Y160" s="115" t="s">
        <v>282</v>
      </c>
      <c r="Z160" s="115" t="s">
        <v>179</v>
      </c>
      <c r="AA160" s="117">
        <v>100</v>
      </c>
      <c r="AB160" s="118"/>
      <c r="AC160" s="118">
        <v>100</v>
      </c>
      <c r="AD160" s="118"/>
      <c r="AE160" s="118"/>
      <c r="AF160" s="114">
        <v>38</v>
      </c>
      <c r="AG160" s="118"/>
      <c r="AK160" s="92"/>
      <c r="AL160" s="121"/>
      <c r="AM160" s="122" t="str">
        <f t="shared" si="12"/>
        <v>นางพยอม  เกษธำรง</v>
      </c>
      <c r="AN160" s="123" t="s">
        <v>283</v>
      </c>
      <c r="AO160" s="123" t="s">
        <v>748</v>
      </c>
      <c r="AP160" s="123" t="s">
        <v>749</v>
      </c>
      <c r="AQ160" s="161">
        <v>3860700384747</v>
      </c>
      <c r="AR160" s="128" t="s">
        <v>751</v>
      </c>
      <c r="AS160" s="123">
        <v>7</v>
      </c>
      <c r="AT160" s="123"/>
      <c r="AU160" s="123"/>
      <c r="AV160" s="125" t="s">
        <v>270</v>
      </c>
      <c r="AW160" s="125" t="s">
        <v>271</v>
      </c>
      <c r="AX160" s="125" t="s">
        <v>60</v>
      </c>
      <c r="AY160" s="125">
        <v>86130</v>
      </c>
      <c r="AZ160" s="121">
        <f t="shared" si="17"/>
        <v>1</v>
      </c>
      <c r="BA160" s="126" t="str">
        <f t="shared" si="18"/>
        <v>นางพยอม  เกษธำรง</v>
      </c>
      <c r="BB160" s="123" t="s">
        <v>283</v>
      </c>
      <c r="BC160" s="123" t="s">
        <v>748</v>
      </c>
      <c r="BD160" s="123" t="s">
        <v>749</v>
      </c>
      <c r="BE160" s="123">
        <v>3860700384748</v>
      </c>
      <c r="BF160" s="128" t="s">
        <v>751</v>
      </c>
      <c r="BG160" s="123">
        <v>7</v>
      </c>
      <c r="BH160" s="123"/>
      <c r="BI160" s="123"/>
      <c r="BJ160" s="125" t="s">
        <v>270</v>
      </c>
      <c r="BK160" s="125" t="s">
        <v>271</v>
      </c>
      <c r="BL160" s="125" t="s">
        <v>60</v>
      </c>
      <c r="BM160" s="125">
        <v>86130</v>
      </c>
    </row>
    <row r="161" spans="1:65" s="91" customFormat="1" ht="34.5" customHeight="1">
      <c r="A161" s="112"/>
      <c r="B161" s="112"/>
      <c r="C161" s="112"/>
      <c r="D161" s="112"/>
      <c r="E161" s="90"/>
      <c r="F161" s="90"/>
      <c r="G161" s="90"/>
      <c r="H161" s="113"/>
      <c r="I161" s="114"/>
      <c r="J161" s="115"/>
      <c r="K161" s="113"/>
      <c r="L161" s="113"/>
      <c r="M161" s="113"/>
      <c r="N161" s="113"/>
      <c r="O161" s="113"/>
      <c r="P161" s="113"/>
      <c r="Q161" s="113"/>
      <c r="R161" s="116"/>
      <c r="S161" s="116"/>
      <c r="T161" s="113"/>
      <c r="U161" s="113"/>
      <c r="V161" s="113"/>
      <c r="W161" s="114">
        <v>2</v>
      </c>
      <c r="X161" s="115">
        <v>37</v>
      </c>
      <c r="Y161" s="115" t="s">
        <v>282</v>
      </c>
      <c r="Z161" s="115" t="s">
        <v>179</v>
      </c>
      <c r="AA161" s="117">
        <v>100</v>
      </c>
      <c r="AB161" s="118"/>
      <c r="AC161" s="118">
        <v>100</v>
      </c>
      <c r="AD161" s="118"/>
      <c r="AE161" s="118"/>
      <c r="AF161" s="114">
        <v>3</v>
      </c>
      <c r="AG161" s="118"/>
      <c r="AK161" s="92"/>
      <c r="AL161" s="121"/>
      <c r="AM161" s="122" t="str">
        <f t="shared" si="12"/>
        <v>นางพยอม  เกษธำรง</v>
      </c>
      <c r="AN161" s="123" t="s">
        <v>283</v>
      </c>
      <c r="AO161" s="123" t="s">
        <v>748</v>
      </c>
      <c r="AP161" s="123" t="s">
        <v>749</v>
      </c>
      <c r="AQ161" s="161">
        <v>3860700384748</v>
      </c>
      <c r="AR161" s="128" t="s">
        <v>751</v>
      </c>
      <c r="AS161" s="123">
        <v>7</v>
      </c>
      <c r="AT161" s="123"/>
      <c r="AU161" s="123"/>
      <c r="AV161" s="125" t="s">
        <v>270</v>
      </c>
      <c r="AW161" s="125" t="s">
        <v>271</v>
      </c>
      <c r="AX161" s="125" t="s">
        <v>60</v>
      </c>
      <c r="AY161" s="125">
        <v>86130</v>
      </c>
      <c r="AZ161" s="121">
        <f t="shared" si="17"/>
        <v>2</v>
      </c>
      <c r="BA161" s="126" t="str">
        <f t="shared" si="18"/>
        <v>นางพยอม  เกษธำรง</v>
      </c>
      <c r="BB161" s="123" t="s">
        <v>283</v>
      </c>
      <c r="BC161" s="123" t="s">
        <v>748</v>
      </c>
      <c r="BD161" s="123" t="s">
        <v>749</v>
      </c>
      <c r="BE161" s="123">
        <v>3860700384748</v>
      </c>
      <c r="BF161" s="128" t="s">
        <v>751</v>
      </c>
      <c r="BG161" s="123">
        <v>7</v>
      </c>
      <c r="BH161" s="123"/>
      <c r="BI161" s="123"/>
      <c r="BJ161" s="125" t="s">
        <v>270</v>
      </c>
      <c r="BK161" s="125" t="s">
        <v>271</v>
      </c>
      <c r="BL161" s="125" t="s">
        <v>60</v>
      </c>
      <c r="BM161" s="125">
        <v>86130</v>
      </c>
    </row>
    <row r="162" spans="1:65" s="91" customFormat="1" ht="34.5" customHeight="1">
      <c r="A162" s="112" t="str">
        <f>IF($B162="","",SUM($B$11:$B162))</f>
        <v/>
      </c>
      <c r="B162" s="112" t="str">
        <f t="shared" ref="B162:B169" si="21">IF($E$6="","",IF($E$6=$BA162,1,""))</f>
        <v/>
      </c>
      <c r="C162" s="112" t="str">
        <f>IF($B162="","",SUM($B$11:$B162))</f>
        <v/>
      </c>
      <c r="D162" s="112" t="str">
        <f>IF($E162="","",SUM($E$11:$E162))</f>
        <v/>
      </c>
      <c r="E162" s="90" t="str">
        <f t="shared" ref="E162:E169" si="22">IF($E$6="","",IF($E$6=$AM162,1,""))</f>
        <v/>
      </c>
      <c r="F162" s="90" t="str">
        <f>IF($E162="","",SUM($E$11:$E162))</f>
        <v/>
      </c>
      <c r="G162" s="90"/>
      <c r="H162" s="113">
        <v>115</v>
      </c>
      <c r="I162" s="114" t="s">
        <v>30</v>
      </c>
      <c r="J162" s="115" t="s">
        <v>752</v>
      </c>
      <c r="K162" s="113" t="s">
        <v>753</v>
      </c>
      <c r="L162" s="113"/>
      <c r="M162" s="113" t="s">
        <v>310</v>
      </c>
      <c r="N162" s="113" t="s">
        <v>550</v>
      </c>
      <c r="O162" s="113" t="s">
        <v>323</v>
      </c>
      <c r="P162" s="113" t="s">
        <v>530</v>
      </c>
      <c r="Q162" s="113">
        <v>3120</v>
      </c>
      <c r="R162" s="116">
        <v>3120</v>
      </c>
      <c r="S162" s="116"/>
      <c r="T162" s="113"/>
      <c r="U162" s="113"/>
      <c r="V162" s="113"/>
      <c r="W162" s="114"/>
      <c r="X162" s="115"/>
      <c r="Y162" s="115"/>
      <c r="Z162" s="115"/>
      <c r="AA162" s="117"/>
      <c r="AB162" s="118"/>
      <c r="AC162" s="118"/>
      <c r="AD162" s="118"/>
      <c r="AE162" s="118"/>
      <c r="AF162" s="114"/>
      <c r="AG162" s="118"/>
      <c r="AK162" s="92"/>
      <c r="AL162" s="121"/>
      <c r="AM162" s="122" t="str">
        <f t="shared" si="12"/>
        <v>นายบัณฑิต  พรหมบางญวน</v>
      </c>
      <c r="AN162" s="123" t="s">
        <v>195</v>
      </c>
      <c r="AO162" s="123" t="s">
        <v>754</v>
      </c>
      <c r="AP162" s="123" t="s">
        <v>755</v>
      </c>
      <c r="AQ162" s="161" t="s">
        <v>756</v>
      </c>
      <c r="AR162" s="124">
        <v>128</v>
      </c>
      <c r="AS162" s="123">
        <v>7</v>
      </c>
      <c r="AT162" s="123"/>
      <c r="AU162" s="123"/>
      <c r="AV162" s="125" t="s">
        <v>270</v>
      </c>
      <c r="AW162" s="125" t="s">
        <v>271</v>
      </c>
      <c r="AX162" s="125" t="s">
        <v>60</v>
      </c>
      <c r="AY162" s="125">
        <v>86130</v>
      </c>
      <c r="AZ162" s="121" t="str">
        <f t="shared" si="17"/>
        <v/>
      </c>
      <c r="BA162" s="126" t="str">
        <f t="shared" si="18"/>
        <v/>
      </c>
      <c r="BB162" s="95"/>
      <c r="BC162" s="95"/>
      <c r="BD162" s="95"/>
      <c r="BE162" s="95"/>
      <c r="BF162" s="95"/>
    </row>
    <row r="163" spans="1:65" s="91" customFormat="1" ht="34.5" customHeight="1">
      <c r="A163" s="112" t="str">
        <f>IF($B163="","",SUM($B$11:$B163))</f>
        <v/>
      </c>
      <c r="B163" s="112" t="str">
        <f t="shared" si="21"/>
        <v/>
      </c>
      <c r="C163" s="112" t="str">
        <f>IF($B163="","",SUM($B$11:$B163))</f>
        <v/>
      </c>
      <c r="D163" s="112" t="str">
        <f>IF($E163="","",SUM($E$11:$E163))</f>
        <v/>
      </c>
      <c r="E163" s="90" t="str">
        <f t="shared" si="22"/>
        <v/>
      </c>
      <c r="F163" s="90" t="str">
        <f>IF($E163="","",SUM($E$11:$E163))</f>
        <v/>
      </c>
      <c r="G163" s="90"/>
      <c r="H163" s="113">
        <v>116</v>
      </c>
      <c r="I163" s="114" t="s">
        <v>30</v>
      </c>
      <c r="J163" s="115" t="s">
        <v>757</v>
      </c>
      <c r="K163" s="113" t="s">
        <v>295</v>
      </c>
      <c r="L163" s="113"/>
      <c r="M163" s="113" t="s">
        <v>457</v>
      </c>
      <c r="N163" s="113" t="s">
        <v>473</v>
      </c>
      <c r="O163" s="113" t="s">
        <v>276</v>
      </c>
      <c r="P163" s="113" t="s">
        <v>482</v>
      </c>
      <c r="Q163" s="113">
        <v>2480</v>
      </c>
      <c r="R163" s="116">
        <v>2480</v>
      </c>
      <c r="S163" s="116"/>
      <c r="T163" s="113"/>
      <c r="U163" s="113"/>
      <c r="V163" s="113"/>
      <c r="W163" s="114"/>
      <c r="X163" s="115"/>
      <c r="Y163" s="115"/>
      <c r="Z163" s="115"/>
      <c r="AA163" s="117"/>
      <c r="AB163" s="118"/>
      <c r="AC163" s="118"/>
      <c r="AD163" s="118"/>
      <c r="AE163" s="118"/>
      <c r="AF163" s="114"/>
      <c r="AG163" s="118"/>
      <c r="AK163" s="92"/>
      <c r="AL163" s="121"/>
      <c r="AM163" s="122" t="str">
        <f t="shared" si="12"/>
        <v>นางสาวปราณี  พรหมเจริญ</v>
      </c>
      <c r="AN163" s="123" t="s">
        <v>325</v>
      </c>
      <c r="AO163" s="123" t="s">
        <v>600</v>
      </c>
      <c r="AP163" s="123" t="s">
        <v>758</v>
      </c>
      <c r="AQ163" s="161" t="s">
        <v>759</v>
      </c>
      <c r="AR163" s="124">
        <v>23</v>
      </c>
      <c r="AS163" s="123">
        <v>1</v>
      </c>
      <c r="AT163" s="123"/>
      <c r="AU163" s="123"/>
      <c r="AV163" s="125" t="s">
        <v>270</v>
      </c>
      <c r="AW163" s="125" t="s">
        <v>271</v>
      </c>
      <c r="AX163" s="125" t="s">
        <v>60</v>
      </c>
      <c r="AY163" s="125">
        <v>86130</v>
      </c>
      <c r="AZ163" s="121" t="str">
        <f t="shared" si="17"/>
        <v/>
      </c>
      <c r="BA163" s="126" t="str">
        <f t="shared" si="18"/>
        <v/>
      </c>
      <c r="BB163" s="95"/>
      <c r="BC163" s="95"/>
      <c r="BD163" s="95"/>
      <c r="BE163" s="95"/>
      <c r="BF163" s="95"/>
    </row>
    <row r="164" spans="1:65" s="91" customFormat="1" ht="34.5" customHeight="1">
      <c r="A164" s="112" t="str">
        <f>IF($B164="","",SUM($B$11:$B164))</f>
        <v/>
      </c>
      <c r="B164" s="112" t="str">
        <f t="shared" si="21"/>
        <v/>
      </c>
      <c r="C164" s="112" t="str">
        <f>IF($B164="","",SUM($B$11:$B164))</f>
        <v/>
      </c>
      <c r="D164" s="112" t="str">
        <f>IF($E164="","",SUM($E$11:$E164))</f>
        <v/>
      </c>
      <c r="E164" s="90" t="str">
        <f t="shared" si="22"/>
        <v/>
      </c>
      <c r="F164" s="90" t="str">
        <f>IF($E164="","",SUM($E$11:$E164))</f>
        <v/>
      </c>
      <c r="G164" s="90"/>
      <c r="H164" s="113">
        <v>117</v>
      </c>
      <c r="I164" s="114" t="s">
        <v>30</v>
      </c>
      <c r="J164" s="115">
        <v>1183</v>
      </c>
      <c r="K164" s="113">
        <v>189</v>
      </c>
      <c r="L164" s="113"/>
      <c r="M164" s="113" t="s">
        <v>321</v>
      </c>
      <c r="N164" s="113">
        <v>2</v>
      </c>
      <c r="O164" s="113">
        <v>0</v>
      </c>
      <c r="P164" s="113">
        <v>70</v>
      </c>
      <c r="Q164" s="113">
        <v>897</v>
      </c>
      <c r="R164" s="116">
        <v>897</v>
      </c>
      <c r="S164" s="116"/>
      <c r="T164" s="113"/>
      <c r="U164" s="113"/>
      <c r="V164" s="113"/>
      <c r="W164" s="114"/>
      <c r="X164" s="115"/>
      <c r="Y164" s="115"/>
      <c r="Z164" s="115"/>
      <c r="AA164" s="117"/>
      <c r="AB164" s="118"/>
      <c r="AC164" s="118"/>
      <c r="AD164" s="118"/>
      <c r="AE164" s="118"/>
      <c r="AF164" s="114"/>
      <c r="AG164" s="118"/>
      <c r="AK164" s="92"/>
      <c r="AL164" s="121"/>
      <c r="AM164" s="122" t="str">
        <f t="shared" si="12"/>
        <v>นางละเอียด  ตุงโสธานนท์</v>
      </c>
      <c r="AN164" s="123" t="s">
        <v>283</v>
      </c>
      <c r="AO164" s="123" t="s">
        <v>358</v>
      </c>
      <c r="AP164" s="123" t="s">
        <v>359</v>
      </c>
      <c r="AQ164" s="161">
        <v>3860700366285</v>
      </c>
      <c r="AR164" s="124">
        <v>4</v>
      </c>
      <c r="AS164" s="123">
        <v>3</v>
      </c>
      <c r="AT164" s="123"/>
      <c r="AU164" s="123"/>
      <c r="AV164" s="125" t="s">
        <v>270</v>
      </c>
      <c r="AW164" s="125" t="s">
        <v>271</v>
      </c>
      <c r="AX164" s="125" t="s">
        <v>60</v>
      </c>
      <c r="AY164" s="125">
        <v>86130</v>
      </c>
      <c r="AZ164" s="121" t="str">
        <f t="shared" si="17"/>
        <v/>
      </c>
      <c r="BA164" s="126" t="str">
        <f t="shared" si="18"/>
        <v/>
      </c>
      <c r="BB164" s="95"/>
      <c r="BC164" s="95"/>
      <c r="BD164" s="95"/>
      <c r="BE164" s="95"/>
      <c r="BF164" s="95"/>
    </row>
    <row r="165" spans="1:65" s="91" customFormat="1" ht="34.5" customHeight="1">
      <c r="A165" s="112" t="str">
        <f>IF($B165="","",SUM($B$11:$B165))</f>
        <v/>
      </c>
      <c r="B165" s="112" t="str">
        <f t="shared" si="21"/>
        <v/>
      </c>
      <c r="C165" s="112" t="str">
        <f>IF($B165="","",SUM($B$11:$B165))</f>
        <v/>
      </c>
      <c r="D165" s="112" t="str">
        <f>IF($E165="","",SUM($E$11:$E165))</f>
        <v/>
      </c>
      <c r="E165" s="90" t="str">
        <f t="shared" si="22"/>
        <v/>
      </c>
      <c r="F165" s="90" t="str">
        <f>IF($E165="","",SUM($E$11:$E165))</f>
        <v/>
      </c>
      <c r="G165" s="90"/>
      <c r="H165" s="113">
        <v>118</v>
      </c>
      <c r="I165" s="114" t="s">
        <v>30</v>
      </c>
      <c r="J165" s="115" t="s">
        <v>760</v>
      </c>
      <c r="K165" s="113" t="s">
        <v>612</v>
      </c>
      <c r="L165" s="113"/>
      <c r="M165" s="113" t="s">
        <v>392</v>
      </c>
      <c r="N165" s="113" t="s">
        <v>473</v>
      </c>
      <c r="O165" s="113" t="s">
        <v>276</v>
      </c>
      <c r="P165" s="113" t="s">
        <v>385</v>
      </c>
      <c r="Q165" s="113">
        <v>2432</v>
      </c>
      <c r="R165" s="116">
        <v>2432</v>
      </c>
      <c r="S165" s="116"/>
      <c r="T165" s="113"/>
      <c r="U165" s="113"/>
      <c r="V165" s="113"/>
      <c r="W165" s="114"/>
      <c r="X165" s="115"/>
      <c r="Y165" s="115"/>
      <c r="Z165" s="115"/>
      <c r="AA165" s="117"/>
      <c r="AB165" s="118"/>
      <c r="AC165" s="118"/>
      <c r="AD165" s="118"/>
      <c r="AE165" s="118"/>
      <c r="AF165" s="114"/>
      <c r="AG165" s="118"/>
      <c r="AK165" s="92"/>
      <c r="AL165" s="121"/>
      <c r="AM165" s="122" t="str">
        <f t="shared" si="12"/>
        <v>นางวิลาวรรณ  ครุฑวิสัย</v>
      </c>
      <c r="AN165" s="123" t="s">
        <v>283</v>
      </c>
      <c r="AO165" s="123" t="s">
        <v>761</v>
      </c>
      <c r="AP165" s="123" t="s">
        <v>762</v>
      </c>
      <c r="AQ165" s="161" t="s">
        <v>763</v>
      </c>
      <c r="AR165" s="124" t="s">
        <v>764</v>
      </c>
      <c r="AS165" s="123">
        <v>9</v>
      </c>
      <c r="AT165" s="123"/>
      <c r="AU165" s="123"/>
      <c r="AV165" s="125" t="s">
        <v>270</v>
      </c>
      <c r="AW165" s="125" t="s">
        <v>271</v>
      </c>
      <c r="AX165" s="125" t="s">
        <v>60</v>
      </c>
      <c r="AY165" s="125">
        <v>86130</v>
      </c>
      <c r="AZ165" s="121" t="str">
        <f t="shared" si="17"/>
        <v/>
      </c>
      <c r="BA165" s="126" t="str">
        <f t="shared" si="18"/>
        <v/>
      </c>
      <c r="BB165" s="95"/>
      <c r="BC165" s="95"/>
      <c r="BD165" s="95"/>
      <c r="BE165" s="95"/>
      <c r="BF165" s="95"/>
    </row>
    <row r="166" spans="1:65" s="91" customFormat="1" ht="34.5" customHeight="1">
      <c r="A166" s="112" t="str">
        <f>IF($B166="","",SUM($B$11:$B166))</f>
        <v/>
      </c>
      <c r="B166" s="112" t="str">
        <f t="shared" si="21"/>
        <v/>
      </c>
      <c r="C166" s="112" t="str">
        <f>IF($B166="","",SUM($B$11:$B166))</f>
        <v/>
      </c>
      <c r="D166" s="112" t="str">
        <f>IF($E166="","",SUM($E$11:$E166))</f>
        <v/>
      </c>
      <c r="E166" s="90" t="str">
        <f t="shared" si="22"/>
        <v/>
      </c>
      <c r="F166" s="90" t="str">
        <f>IF($E166="","",SUM($E$11:$E166))</f>
        <v/>
      </c>
      <c r="G166" s="90"/>
      <c r="H166" s="113">
        <v>119</v>
      </c>
      <c r="I166" s="114" t="s">
        <v>30</v>
      </c>
      <c r="J166" s="115" t="s">
        <v>765</v>
      </c>
      <c r="K166" s="113" t="s">
        <v>766</v>
      </c>
      <c r="L166" s="113"/>
      <c r="M166" s="113" t="s">
        <v>392</v>
      </c>
      <c r="N166" s="113" t="s">
        <v>296</v>
      </c>
      <c r="O166" s="113" t="s">
        <v>276</v>
      </c>
      <c r="P166" s="113">
        <v>90.1</v>
      </c>
      <c r="Q166" s="113">
        <v>890.1</v>
      </c>
      <c r="R166" s="116">
        <v>890.1</v>
      </c>
      <c r="S166" s="116"/>
      <c r="T166" s="113"/>
      <c r="U166" s="113"/>
      <c r="V166" s="113"/>
      <c r="W166" s="114"/>
      <c r="X166" s="115"/>
      <c r="Y166" s="115"/>
      <c r="Z166" s="115"/>
      <c r="AA166" s="117"/>
      <c r="AB166" s="118"/>
      <c r="AC166" s="118"/>
      <c r="AD166" s="118"/>
      <c r="AE166" s="118"/>
      <c r="AF166" s="114"/>
      <c r="AG166" s="118"/>
      <c r="AK166" s="92"/>
      <c r="AL166" s="121"/>
      <c r="AM166" s="122" t="str">
        <f t="shared" si="12"/>
        <v>นางวิลาวรรณ  ครุฑวิสัย</v>
      </c>
      <c r="AN166" s="123" t="s">
        <v>283</v>
      </c>
      <c r="AO166" s="123" t="s">
        <v>761</v>
      </c>
      <c r="AP166" s="123" t="s">
        <v>762</v>
      </c>
      <c r="AQ166" s="161" t="s">
        <v>763</v>
      </c>
      <c r="AR166" s="124" t="s">
        <v>767</v>
      </c>
      <c r="AS166" s="123">
        <v>9</v>
      </c>
      <c r="AT166" s="123"/>
      <c r="AU166" s="123"/>
      <c r="AV166" s="125" t="s">
        <v>270</v>
      </c>
      <c r="AW166" s="125" t="s">
        <v>271</v>
      </c>
      <c r="AX166" s="125" t="s">
        <v>60</v>
      </c>
      <c r="AY166" s="125">
        <v>86130</v>
      </c>
      <c r="AZ166" s="121" t="str">
        <f t="shared" si="17"/>
        <v/>
      </c>
      <c r="BA166" s="126" t="str">
        <f t="shared" si="18"/>
        <v/>
      </c>
      <c r="BB166" s="95"/>
      <c r="BC166" s="95"/>
      <c r="BD166" s="95"/>
      <c r="BE166" s="95"/>
      <c r="BF166" s="95"/>
    </row>
    <row r="167" spans="1:65" s="91" customFormat="1" ht="34.5" customHeight="1">
      <c r="A167" s="112" t="str">
        <f>IF($B167="","",SUM($B$11:$B167))</f>
        <v/>
      </c>
      <c r="B167" s="112" t="str">
        <f t="shared" si="21"/>
        <v/>
      </c>
      <c r="C167" s="112" t="str">
        <f>IF($B167="","",SUM($B$11:$B167))</f>
        <v/>
      </c>
      <c r="D167" s="112" t="str">
        <f>IF($E167="","",SUM($E$11:$E167))</f>
        <v/>
      </c>
      <c r="E167" s="90" t="str">
        <f t="shared" si="22"/>
        <v/>
      </c>
      <c r="F167" s="90" t="str">
        <f>IF($E167="","",SUM($E$11:$E167))</f>
        <v/>
      </c>
      <c r="G167" s="90"/>
      <c r="H167" s="113">
        <v>120</v>
      </c>
      <c r="I167" s="114" t="s">
        <v>30</v>
      </c>
      <c r="J167" s="115" t="s">
        <v>768</v>
      </c>
      <c r="K167" s="113" t="s">
        <v>323</v>
      </c>
      <c r="L167" s="113"/>
      <c r="M167" s="113" t="s">
        <v>457</v>
      </c>
      <c r="N167" s="113" t="s">
        <v>276</v>
      </c>
      <c r="O167" s="113" t="s">
        <v>296</v>
      </c>
      <c r="P167" s="113" t="s">
        <v>769</v>
      </c>
      <c r="Q167" s="113">
        <v>275</v>
      </c>
      <c r="R167" s="116">
        <v>275</v>
      </c>
      <c r="S167" s="116"/>
      <c r="T167" s="113"/>
      <c r="U167" s="113"/>
      <c r="V167" s="113"/>
      <c r="W167" s="114"/>
      <c r="X167" s="115"/>
      <c r="Y167" s="115"/>
      <c r="Z167" s="115"/>
      <c r="AA167" s="117"/>
      <c r="AB167" s="118"/>
      <c r="AC167" s="118"/>
      <c r="AD167" s="118"/>
      <c r="AE167" s="118"/>
      <c r="AF167" s="114"/>
      <c r="AG167" s="118"/>
      <c r="AK167" s="92"/>
      <c r="AL167" s="121"/>
      <c r="AM167" s="122" t="str">
        <f t="shared" ref="AM167:AM177" si="23">IF($AO167=0,"",$AN167&amp;$AO167&amp;"  "&amp;$AP167)</f>
        <v>นายนิกร  อาจหาญ</v>
      </c>
      <c r="AN167" s="123" t="s">
        <v>195</v>
      </c>
      <c r="AO167" s="123" t="s">
        <v>770</v>
      </c>
      <c r="AP167" s="123" t="s">
        <v>771</v>
      </c>
      <c r="AQ167" s="161" t="s">
        <v>772</v>
      </c>
      <c r="AR167" s="124">
        <v>1</v>
      </c>
      <c r="AS167" s="123">
        <v>1</v>
      </c>
      <c r="AT167" s="123"/>
      <c r="AU167" s="123"/>
      <c r="AV167" s="125" t="s">
        <v>270</v>
      </c>
      <c r="AW167" s="125" t="s">
        <v>271</v>
      </c>
      <c r="AX167" s="125" t="s">
        <v>60</v>
      </c>
      <c r="AY167" s="125">
        <v>86130</v>
      </c>
      <c r="AZ167" s="121" t="str">
        <f t="shared" si="17"/>
        <v/>
      </c>
      <c r="BA167" s="126" t="str">
        <f t="shared" si="18"/>
        <v/>
      </c>
      <c r="BB167" s="95"/>
      <c r="BC167" s="95"/>
      <c r="BD167" s="95"/>
      <c r="BE167" s="95"/>
      <c r="BF167" s="95"/>
    </row>
    <row r="168" spans="1:65" s="91" customFormat="1" ht="34.5" customHeight="1">
      <c r="A168" s="112" t="str">
        <f>IF($B168="","",SUM($B$11:$B168))</f>
        <v/>
      </c>
      <c r="B168" s="112" t="str">
        <f t="shared" si="21"/>
        <v/>
      </c>
      <c r="C168" s="112" t="str">
        <f>IF($B168="","",SUM($B$11:$B168))</f>
        <v/>
      </c>
      <c r="D168" s="112" t="str">
        <f>IF($E168="","",SUM($E$11:$E168))</f>
        <v/>
      </c>
      <c r="E168" s="90" t="str">
        <f t="shared" si="22"/>
        <v/>
      </c>
      <c r="F168" s="90" t="str">
        <f>IF($E168="","",SUM($E$11:$E168))</f>
        <v/>
      </c>
      <c r="G168" s="90"/>
      <c r="H168" s="113">
        <v>121</v>
      </c>
      <c r="I168" s="114" t="s">
        <v>30</v>
      </c>
      <c r="J168" s="115" t="s">
        <v>773</v>
      </c>
      <c r="K168" s="113" t="s">
        <v>446</v>
      </c>
      <c r="L168" s="113"/>
      <c r="M168" s="113" t="s">
        <v>310</v>
      </c>
      <c r="N168" s="113" t="s">
        <v>323</v>
      </c>
      <c r="O168" s="113" t="s">
        <v>275</v>
      </c>
      <c r="P168" s="113" t="s">
        <v>774</v>
      </c>
      <c r="Q168" s="113">
        <v>1362</v>
      </c>
      <c r="R168" s="116">
        <v>1362</v>
      </c>
      <c r="S168" s="116"/>
      <c r="T168" s="113"/>
      <c r="U168" s="113"/>
      <c r="V168" s="113"/>
      <c r="W168" s="114"/>
      <c r="X168" s="115"/>
      <c r="Y168" s="115"/>
      <c r="Z168" s="115"/>
      <c r="AA168" s="117"/>
      <c r="AB168" s="118"/>
      <c r="AC168" s="118"/>
      <c r="AD168" s="118"/>
      <c r="AE168" s="118"/>
      <c r="AF168" s="114"/>
      <c r="AG168" s="118"/>
      <c r="AK168" s="92"/>
      <c r="AL168" s="121"/>
      <c r="AM168" s="122" t="str">
        <f t="shared" si="23"/>
        <v>นายบัณฑิต  พรหมบางญวน</v>
      </c>
      <c r="AN168" s="123" t="s">
        <v>195</v>
      </c>
      <c r="AO168" s="123" t="s">
        <v>754</v>
      </c>
      <c r="AP168" s="123" t="s">
        <v>755</v>
      </c>
      <c r="AQ168" s="161" t="s">
        <v>756</v>
      </c>
      <c r="AR168" s="124">
        <v>128</v>
      </c>
      <c r="AS168" s="123">
        <v>7</v>
      </c>
      <c r="AT168" s="123"/>
      <c r="AU168" s="123"/>
      <c r="AV168" s="125" t="s">
        <v>270</v>
      </c>
      <c r="AW168" s="125" t="s">
        <v>271</v>
      </c>
      <c r="AX168" s="125" t="s">
        <v>60</v>
      </c>
      <c r="AY168" s="125">
        <v>86130</v>
      </c>
      <c r="AZ168" s="121" t="str">
        <f t="shared" si="17"/>
        <v/>
      </c>
      <c r="BA168" s="126" t="str">
        <f t="shared" si="18"/>
        <v/>
      </c>
      <c r="BB168" s="95"/>
      <c r="BC168" s="95"/>
      <c r="BD168" s="95"/>
      <c r="BE168" s="95"/>
      <c r="BF168" s="95"/>
    </row>
    <row r="169" spans="1:65" s="91" customFormat="1" ht="34.5" customHeight="1">
      <c r="A169" s="112" t="str">
        <f>IF($B169="","",SUM($B$11:$B169))</f>
        <v/>
      </c>
      <c r="B169" s="112" t="str">
        <f t="shared" si="21"/>
        <v/>
      </c>
      <c r="C169" s="112" t="str">
        <f>IF($B169="","",SUM($B$11:$B169))</f>
        <v/>
      </c>
      <c r="D169" s="112" t="str">
        <f>IF($E169="","",SUM($E$11:$E169))</f>
        <v/>
      </c>
      <c r="E169" s="90" t="str">
        <f t="shared" si="22"/>
        <v/>
      </c>
      <c r="F169" s="90" t="str">
        <f>IF($E169="","",SUM($E$11:$E169))</f>
        <v/>
      </c>
      <c r="G169" s="90"/>
      <c r="H169" s="113">
        <v>122</v>
      </c>
      <c r="I169" s="114" t="s">
        <v>30</v>
      </c>
      <c r="J169" s="115" t="s">
        <v>775</v>
      </c>
      <c r="K169" s="113" t="s">
        <v>776</v>
      </c>
      <c r="L169" s="113"/>
      <c r="M169" s="113" t="s">
        <v>267</v>
      </c>
      <c r="N169" s="113" t="s">
        <v>323</v>
      </c>
      <c r="O169" s="113" t="s">
        <v>276</v>
      </c>
      <c r="P169" s="113" t="s">
        <v>343</v>
      </c>
      <c r="Q169" s="113">
        <v>1286</v>
      </c>
      <c r="R169" s="116">
        <v>1261</v>
      </c>
      <c r="S169" s="116">
        <v>25</v>
      </c>
      <c r="T169" s="113"/>
      <c r="U169" s="113"/>
      <c r="V169" s="113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18"/>
      <c r="AK169" s="92"/>
      <c r="AL169" s="121"/>
      <c r="AM169" s="122" t="str">
        <f t="shared" si="23"/>
        <v>นางจุฑามาศ  แดงสะอาด</v>
      </c>
      <c r="AN169" s="123" t="s">
        <v>283</v>
      </c>
      <c r="AO169" s="123" t="s">
        <v>777</v>
      </c>
      <c r="AP169" s="123" t="s">
        <v>778</v>
      </c>
      <c r="AQ169" s="161" t="s">
        <v>779</v>
      </c>
      <c r="AR169" s="124">
        <v>102</v>
      </c>
      <c r="AS169" s="123">
        <v>8</v>
      </c>
      <c r="AT169" s="123"/>
      <c r="AU169" s="123"/>
      <c r="AV169" s="125" t="s">
        <v>270</v>
      </c>
      <c r="AW169" s="125" t="s">
        <v>271</v>
      </c>
      <c r="AX169" s="125" t="s">
        <v>60</v>
      </c>
      <c r="AY169" s="125">
        <v>86130</v>
      </c>
      <c r="AZ169" s="121" t="str">
        <f t="shared" si="17"/>
        <v/>
      </c>
      <c r="BA169" s="126" t="str">
        <f t="shared" si="18"/>
        <v/>
      </c>
      <c r="BB169" s="95"/>
      <c r="BC169" s="95"/>
      <c r="BD169" s="95"/>
      <c r="BE169" s="95"/>
      <c r="BF169" s="95"/>
    </row>
    <row r="170" spans="1:65" s="91" customFormat="1" ht="34.5" customHeight="1">
      <c r="A170" s="112"/>
      <c r="B170" s="112"/>
      <c r="C170" s="112"/>
      <c r="D170" s="112"/>
      <c r="E170" s="90"/>
      <c r="F170" s="90"/>
      <c r="G170" s="90"/>
      <c r="H170" s="113"/>
      <c r="I170" s="114"/>
      <c r="J170" s="115"/>
      <c r="K170" s="113"/>
      <c r="L170" s="113"/>
      <c r="M170" s="113"/>
      <c r="N170" s="113"/>
      <c r="O170" s="113"/>
      <c r="P170" s="113"/>
      <c r="Q170" s="113"/>
      <c r="R170" s="116"/>
      <c r="S170" s="116"/>
      <c r="T170" s="113"/>
      <c r="U170" s="113"/>
      <c r="V170" s="113"/>
      <c r="W170" s="114">
        <v>1</v>
      </c>
      <c r="X170" s="115">
        <v>102</v>
      </c>
      <c r="Y170" s="115" t="s">
        <v>282</v>
      </c>
      <c r="Z170" s="115" t="s">
        <v>444</v>
      </c>
      <c r="AA170" s="117">
        <v>100</v>
      </c>
      <c r="AB170" s="118"/>
      <c r="AC170" s="118">
        <v>100</v>
      </c>
      <c r="AD170" s="118"/>
      <c r="AE170" s="118"/>
      <c r="AF170" s="114">
        <v>30</v>
      </c>
      <c r="AG170" s="118"/>
      <c r="AK170" s="92"/>
      <c r="AL170" s="121"/>
      <c r="AM170" s="122" t="str">
        <f t="shared" si="23"/>
        <v>นางจุฑามาศ  แดงสะอาด</v>
      </c>
      <c r="AN170" s="123" t="s">
        <v>283</v>
      </c>
      <c r="AO170" s="123" t="s">
        <v>777</v>
      </c>
      <c r="AP170" s="123" t="s">
        <v>778</v>
      </c>
      <c r="AQ170" s="161" t="s">
        <v>779</v>
      </c>
      <c r="AR170" s="124">
        <v>102</v>
      </c>
      <c r="AS170" s="123">
        <v>8</v>
      </c>
      <c r="AT170" s="123"/>
      <c r="AU170" s="123"/>
      <c r="AV170" s="125" t="s">
        <v>270</v>
      </c>
      <c r="AW170" s="125" t="s">
        <v>271</v>
      </c>
      <c r="AX170" s="125" t="s">
        <v>60</v>
      </c>
      <c r="AY170" s="125">
        <v>86130</v>
      </c>
      <c r="AZ170" s="121">
        <f t="shared" si="17"/>
        <v>1</v>
      </c>
      <c r="BA170" s="126" t="str">
        <f t="shared" si="18"/>
        <v>นางจุฑามาศ  แดงสะอาด</v>
      </c>
      <c r="BB170" s="123" t="s">
        <v>283</v>
      </c>
      <c r="BC170" s="123" t="s">
        <v>777</v>
      </c>
      <c r="BD170" s="123" t="s">
        <v>778</v>
      </c>
      <c r="BE170" s="123" t="s">
        <v>779</v>
      </c>
      <c r="BF170" s="124">
        <v>102</v>
      </c>
      <c r="BG170" s="123">
        <v>8</v>
      </c>
      <c r="BH170" s="123"/>
      <c r="BI170" s="123"/>
      <c r="BJ170" s="125" t="s">
        <v>270</v>
      </c>
      <c r="BK170" s="125" t="s">
        <v>271</v>
      </c>
      <c r="BL170" s="125" t="s">
        <v>60</v>
      </c>
      <c r="BM170" s="125">
        <v>86130</v>
      </c>
    </row>
    <row r="171" spans="1:65" s="91" customFormat="1" ht="34.5" customHeight="1">
      <c r="A171" s="112" t="str">
        <f>IF($B171="","",SUM($B$11:$B171))</f>
        <v/>
      </c>
      <c r="B171" s="112" t="str">
        <f>IF($E$6="","",IF($E$6=$BA171,1,""))</f>
        <v/>
      </c>
      <c r="C171" s="112" t="str">
        <f>IF($B171="","",SUM($B$11:$B171))</f>
        <v/>
      </c>
      <c r="D171" s="112" t="str">
        <f>IF($E171="","",SUM($E$11:$E171))</f>
        <v/>
      </c>
      <c r="E171" s="90" t="str">
        <f>IF($E$6="","",IF($E$6=$AM171,1,""))</f>
        <v/>
      </c>
      <c r="F171" s="90" t="str">
        <f>IF($E171="","",SUM($E$11:$E171))</f>
        <v/>
      </c>
      <c r="G171" s="90"/>
      <c r="H171" s="113">
        <v>123</v>
      </c>
      <c r="I171" s="114" t="s">
        <v>30</v>
      </c>
      <c r="J171" s="115">
        <v>589</v>
      </c>
      <c r="K171" s="113">
        <v>5</v>
      </c>
      <c r="L171" s="113"/>
      <c r="M171" s="113" t="s">
        <v>274</v>
      </c>
      <c r="N171" s="113">
        <v>5</v>
      </c>
      <c r="O171" s="113">
        <v>1</v>
      </c>
      <c r="P171" s="113">
        <v>40</v>
      </c>
      <c r="Q171" s="113">
        <v>2140</v>
      </c>
      <c r="R171" s="116">
        <v>2140</v>
      </c>
      <c r="S171" s="116"/>
      <c r="T171" s="113"/>
      <c r="U171" s="113"/>
      <c r="V171" s="113"/>
      <c r="W171" s="114"/>
      <c r="X171" s="115"/>
      <c r="Y171" s="115"/>
      <c r="Z171" s="115"/>
      <c r="AA171" s="117"/>
      <c r="AB171" s="118"/>
      <c r="AC171" s="118"/>
      <c r="AD171" s="118"/>
      <c r="AE171" s="118"/>
      <c r="AF171" s="114"/>
      <c r="AG171" s="118"/>
      <c r="AK171" s="92"/>
      <c r="AL171" s="121"/>
      <c r="AM171" s="122" t="str">
        <f t="shared" si="23"/>
        <v>นางจินดา  เหมาะ</v>
      </c>
      <c r="AN171" s="123" t="s">
        <v>283</v>
      </c>
      <c r="AO171" s="123" t="s">
        <v>780</v>
      </c>
      <c r="AP171" s="123" t="s">
        <v>781</v>
      </c>
      <c r="AQ171" s="161"/>
      <c r="AR171" s="124">
        <v>75</v>
      </c>
      <c r="AS171" s="123">
        <v>10</v>
      </c>
      <c r="AT171" s="123"/>
      <c r="AU171" s="123"/>
      <c r="AV171" s="125" t="s">
        <v>270</v>
      </c>
      <c r="AW171" s="125" t="s">
        <v>271</v>
      </c>
      <c r="AX171" s="125" t="s">
        <v>60</v>
      </c>
      <c r="AY171" s="125">
        <v>86130</v>
      </c>
      <c r="AZ171" s="121" t="str">
        <f t="shared" si="17"/>
        <v/>
      </c>
      <c r="BA171" s="126" t="str">
        <f t="shared" si="18"/>
        <v/>
      </c>
      <c r="BB171" s="95"/>
      <c r="BC171" s="95"/>
      <c r="BD171" s="95"/>
      <c r="BE171" s="95"/>
      <c r="BF171" s="95"/>
    </row>
    <row r="172" spans="1:65" s="91" customFormat="1" ht="34.5" customHeight="1">
      <c r="A172" s="112" t="str">
        <f>IF($B172="","",SUM($B$11:$B172))</f>
        <v/>
      </c>
      <c r="B172" s="112" t="str">
        <f>IF($E$6="","",IF($E$6=$BA172,1,""))</f>
        <v/>
      </c>
      <c r="C172" s="112" t="str">
        <f>IF($B172="","",SUM($B$11:$B172))</f>
        <v/>
      </c>
      <c r="D172" s="112" t="str">
        <f>IF($E172="","",SUM($E$11:$E172))</f>
        <v/>
      </c>
      <c r="E172" s="90" t="str">
        <f>IF($E$6="","",IF($E$6=$AM172,1,""))</f>
        <v/>
      </c>
      <c r="F172" s="90" t="str">
        <f>IF($E172="","",SUM($E$11:$E172))</f>
        <v/>
      </c>
      <c r="G172" s="90"/>
      <c r="H172" s="113">
        <v>124</v>
      </c>
      <c r="I172" s="114" t="s">
        <v>30</v>
      </c>
      <c r="J172" s="115" t="s">
        <v>782</v>
      </c>
      <c r="K172" s="113" t="s">
        <v>753</v>
      </c>
      <c r="L172" s="113"/>
      <c r="M172" s="113" t="s">
        <v>457</v>
      </c>
      <c r="N172" s="113" t="s">
        <v>291</v>
      </c>
      <c r="O172" s="113" t="s">
        <v>296</v>
      </c>
      <c r="P172" s="113" t="s">
        <v>357</v>
      </c>
      <c r="Q172" s="113">
        <v>12240</v>
      </c>
      <c r="R172" s="116">
        <v>12240</v>
      </c>
      <c r="S172" s="116"/>
      <c r="T172" s="113"/>
      <c r="U172" s="113"/>
      <c r="V172" s="113"/>
      <c r="W172" s="114"/>
      <c r="X172" s="115"/>
      <c r="Y172" s="115"/>
      <c r="Z172" s="115"/>
      <c r="AA172" s="117"/>
      <c r="AB172" s="118"/>
      <c r="AC172" s="118"/>
      <c r="AD172" s="118"/>
      <c r="AE172" s="118"/>
      <c r="AF172" s="114"/>
      <c r="AG172" s="118"/>
      <c r="AK172" s="92"/>
      <c r="AL172" s="121"/>
      <c r="AM172" s="122" t="str">
        <f t="shared" si="23"/>
        <v>บริษัทเจริญโภคภัณฑ์อาหาร  จำกัด (มหาชน)</v>
      </c>
      <c r="AN172" s="123" t="s">
        <v>458</v>
      </c>
      <c r="AO172" s="123" t="s">
        <v>459</v>
      </c>
      <c r="AP172" s="123" t="s">
        <v>460</v>
      </c>
      <c r="AQ172" s="161"/>
      <c r="AR172" s="124">
        <v>313</v>
      </c>
      <c r="AS172" s="123"/>
      <c r="AT172" s="123"/>
      <c r="AU172" s="123" t="s">
        <v>461</v>
      </c>
      <c r="AV172" s="125"/>
      <c r="AW172" s="125" t="s">
        <v>462</v>
      </c>
      <c r="AX172" s="125" t="s">
        <v>463</v>
      </c>
      <c r="AY172" s="125">
        <v>10500</v>
      </c>
      <c r="AZ172" s="121" t="str">
        <f t="shared" si="17"/>
        <v/>
      </c>
      <c r="BA172" s="126" t="str">
        <f t="shared" si="18"/>
        <v/>
      </c>
      <c r="BB172" s="95"/>
      <c r="BC172" s="95"/>
      <c r="BD172" s="95"/>
      <c r="BE172" s="95"/>
      <c r="BF172" s="95"/>
    </row>
    <row r="173" spans="1:65" s="91" customFormat="1" ht="34.5" customHeight="1">
      <c r="A173" s="112" t="str">
        <f>IF($B173="","",SUM($B$11:$B173))</f>
        <v/>
      </c>
      <c r="B173" s="112" t="str">
        <f>IF($E$6="","",IF($E$6=$BA173,1,""))</f>
        <v/>
      </c>
      <c r="C173" s="112" t="str">
        <f>IF($B173="","",SUM($B$11:$B173))</f>
        <v/>
      </c>
      <c r="D173" s="112" t="str">
        <f>IF($E173="","",SUM($E$11:$E173))</f>
        <v/>
      </c>
      <c r="E173" s="90" t="str">
        <f>IF($E$6="","",IF($E$6=$AM173,1,""))</f>
        <v/>
      </c>
      <c r="F173" s="90" t="str">
        <f>IF($E173="","",SUM($E$11:$E173))</f>
        <v/>
      </c>
      <c r="G173" s="90"/>
      <c r="H173" s="113">
        <v>125</v>
      </c>
      <c r="I173" s="114" t="s">
        <v>30</v>
      </c>
      <c r="J173" s="115" t="s">
        <v>783</v>
      </c>
      <c r="K173" s="113" t="s">
        <v>784</v>
      </c>
      <c r="L173" s="113"/>
      <c r="M173" s="113" t="s">
        <v>267</v>
      </c>
      <c r="N173" s="113" t="s">
        <v>296</v>
      </c>
      <c r="O173" s="113" t="s">
        <v>276</v>
      </c>
      <c r="P173" s="113" t="s">
        <v>785</v>
      </c>
      <c r="Q173" s="113">
        <v>867</v>
      </c>
      <c r="R173" s="116">
        <v>867</v>
      </c>
      <c r="S173" s="116"/>
      <c r="T173" s="113"/>
      <c r="U173" s="113"/>
      <c r="V173" s="113"/>
      <c r="W173" s="114"/>
      <c r="X173" s="115"/>
      <c r="Y173" s="115"/>
      <c r="Z173" s="115"/>
      <c r="AA173" s="117"/>
      <c r="AB173" s="118"/>
      <c r="AC173" s="118"/>
      <c r="AD173" s="118"/>
      <c r="AE173" s="118"/>
      <c r="AF173" s="114"/>
      <c r="AG173" s="118"/>
      <c r="AK173" s="92"/>
      <c r="AL173" s="121"/>
      <c r="AM173" s="122" t="str">
        <f t="shared" si="23"/>
        <v>นางอำนวย  ชังสัจจา</v>
      </c>
      <c r="AN173" s="123" t="s">
        <v>283</v>
      </c>
      <c r="AO173" s="123" t="s">
        <v>483</v>
      </c>
      <c r="AP173" s="123" t="s">
        <v>442</v>
      </c>
      <c r="AQ173" s="161" t="s">
        <v>786</v>
      </c>
      <c r="AR173" s="124" t="s">
        <v>787</v>
      </c>
      <c r="AS173" s="123">
        <v>8</v>
      </c>
      <c r="AT173" s="123"/>
      <c r="AU173" s="123"/>
      <c r="AV173" s="125" t="s">
        <v>270</v>
      </c>
      <c r="AW173" s="125" t="s">
        <v>271</v>
      </c>
      <c r="AX173" s="125" t="s">
        <v>60</v>
      </c>
      <c r="AY173" s="125">
        <v>86130</v>
      </c>
      <c r="AZ173" s="121" t="str">
        <f t="shared" si="17"/>
        <v/>
      </c>
      <c r="BA173" s="126" t="str">
        <f t="shared" si="18"/>
        <v/>
      </c>
      <c r="BB173" s="95"/>
      <c r="BC173" s="95"/>
      <c r="BD173" s="95"/>
      <c r="BE173" s="95"/>
      <c r="BF173" s="95"/>
    </row>
    <row r="174" spans="1:65" s="91" customFormat="1" ht="34.5" customHeight="1">
      <c r="A174" s="112" t="str">
        <f>IF($B174="","",SUM($B$11:$B174))</f>
        <v/>
      </c>
      <c r="B174" s="112" t="str">
        <f>IF($E$6="","",IF($E$6=$BA174,1,""))</f>
        <v/>
      </c>
      <c r="C174" s="112" t="str">
        <f>IF($B174="","",SUM($B$11:$B174))</f>
        <v/>
      </c>
      <c r="D174" s="112" t="str">
        <f>IF($E174="","",SUM($E$11:$E174))</f>
        <v/>
      </c>
      <c r="E174" s="90" t="str">
        <f>IF($E$6="","",IF($E$6=$AM174,1,""))</f>
        <v/>
      </c>
      <c r="F174" s="90" t="str">
        <f>IF($E174="","",SUM($E$11:$E174))</f>
        <v/>
      </c>
      <c r="G174" s="90"/>
      <c r="H174" s="113">
        <v>126</v>
      </c>
      <c r="I174" s="114" t="s">
        <v>30</v>
      </c>
      <c r="J174" s="115" t="s">
        <v>788</v>
      </c>
      <c r="K174" s="113" t="s">
        <v>481</v>
      </c>
      <c r="L174" s="113"/>
      <c r="M174" s="113" t="s">
        <v>562</v>
      </c>
      <c r="N174" s="113" t="s">
        <v>323</v>
      </c>
      <c r="O174" s="113" t="s">
        <v>276</v>
      </c>
      <c r="P174" s="113" t="s">
        <v>350</v>
      </c>
      <c r="Q174" s="113">
        <v>1200</v>
      </c>
      <c r="R174" s="116">
        <v>1175</v>
      </c>
      <c r="S174" s="116">
        <v>25</v>
      </c>
      <c r="T174" s="113"/>
      <c r="U174" s="113"/>
      <c r="V174" s="113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18"/>
      <c r="AK174" s="92"/>
      <c r="AL174" s="121"/>
      <c r="AM174" s="122" t="str">
        <f t="shared" si="23"/>
        <v>นายสมชาย  คำทิพย์</v>
      </c>
      <c r="AN174" s="123" t="s">
        <v>195</v>
      </c>
      <c r="AO174" s="123" t="s">
        <v>581</v>
      </c>
      <c r="AP174" s="123" t="s">
        <v>670</v>
      </c>
      <c r="AQ174" s="161" t="s">
        <v>671</v>
      </c>
      <c r="AR174" s="124">
        <v>15</v>
      </c>
      <c r="AS174" s="123">
        <v>5</v>
      </c>
      <c r="AT174" s="123"/>
      <c r="AU174" s="123"/>
      <c r="AV174" s="125" t="s">
        <v>270</v>
      </c>
      <c r="AW174" s="125" t="s">
        <v>271</v>
      </c>
      <c r="AX174" s="125" t="s">
        <v>60</v>
      </c>
      <c r="AY174" s="125">
        <v>86130</v>
      </c>
      <c r="AZ174" s="121" t="str">
        <f t="shared" si="17"/>
        <v/>
      </c>
      <c r="BA174" s="126" t="str">
        <f t="shared" si="18"/>
        <v/>
      </c>
      <c r="BB174" s="95"/>
      <c r="BC174" s="95"/>
      <c r="BD174" s="95"/>
      <c r="BE174" s="95"/>
      <c r="BF174" s="95"/>
    </row>
    <row r="175" spans="1:65" s="91" customFormat="1" ht="34.5" customHeight="1">
      <c r="A175" s="112"/>
      <c r="B175" s="112"/>
      <c r="C175" s="112"/>
      <c r="D175" s="112"/>
      <c r="E175" s="90"/>
      <c r="F175" s="90"/>
      <c r="G175" s="90"/>
      <c r="H175" s="113"/>
      <c r="I175" s="114"/>
      <c r="J175" s="115"/>
      <c r="K175" s="113"/>
      <c r="L175" s="113"/>
      <c r="M175" s="113"/>
      <c r="N175" s="113"/>
      <c r="O175" s="113"/>
      <c r="P175" s="113"/>
      <c r="Q175" s="113"/>
      <c r="R175" s="116"/>
      <c r="S175" s="116"/>
      <c r="T175" s="113"/>
      <c r="U175" s="113"/>
      <c r="V175" s="113"/>
      <c r="W175" s="114">
        <v>1</v>
      </c>
      <c r="X175" s="115">
        <v>15</v>
      </c>
      <c r="Y175" s="115" t="s">
        <v>282</v>
      </c>
      <c r="Z175" s="115" t="s">
        <v>179</v>
      </c>
      <c r="AA175" s="117">
        <v>100</v>
      </c>
      <c r="AB175" s="118"/>
      <c r="AC175" s="118">
        <v>100</v>
      </c>
      <c r="AD175" s="118"/>
      <c r="AE175" s="118"/>
      <c r="AF175" s="114">
        <v>25</v>
      </c>
      <c r="AG175" s="118"/>
      <c r="AK175" s="92"/>
      <c r="AL175" s="121"/>
      <c r="AM175" s="122" t="str">
        <f t="shared" si="23"/>
        <v>นายสมชาย  คำทิพย์</v>
      </c>
      <c r="AN175" s="123" t="s">
        <v>195</v>
      </c>
      <c r="AO175" s="123" t="s">
        <v>581</v>
      </c>
      <c r="AP175" s="123" t="s">
        <v>670</v>
      </c>
      <c r="AQ175" s="161" t="s">
        <v>671</v>
      </c>
      <c r="AR175" s="124">
        <v>15</v>
      </c>
      <c r="AS175" s="123">
        <v>5</v>
      </c>
      <c r="AT175" s="123"/>
      <c r="AU175" s="123"/>
      <c r="AV175" s="125" t="s">
        <v>270</v>
      </c>
      <c r="AW175" s="125" t="s">
        <v>271</v>
      </c>
      <c r="AX175" s="125" t="s">
        <v>60</v>
      </c>
      <c r="AY175" s="125">
        <v>86130</v>
      </c>
      <c r="AZ175" s="121">
        <f t="shared" si="17"/>
        <v>1</v>
      </c>
      <c r="BA175" s="126" t="str">
        <f t="shared" si="18"/>
        <v>นายสมชาย  คำทิพย์</v>
      </c>
      <c r="BB175" s="123" t="s">
        <v>195</v>
      </c>
      <c r="BC175" s="123" t="s">
        <v>581</v>
      </c>
      <c r="BD175" s="123" t="s">
        <v>670</v>
      </c>
      <c r="BE175" s="123" t="s">
        <v>671</v>
      </c>
      <c r="BF175" s="124">
        <v>15</v>
      </c>
      <c r="BG175" s="123">
        <v>5</v>
      </c>
      <c r="BH175" s="123"/>
      <c r="BI175" s="123"/>
      <c r="BJ175" s="125" t="s">
        <v>270</v>
      </c>
      <c r="BK175" s="125" t="s">
        <v>271</v>
      </c>
      <c r="BL175" s="125" t="s">
        <v>60</v>
      </c>
      <c r="BM175" s="125">
        <v>86130</v>
      </c>
    </row>
    <row r="176" spans="1:65" s="91" customFormat="1" ht="34.5" customHeight="1">
      <c r="A176" s="112" t="str">
        <f>IF($B176="","",SUM($B$11:$B176))</f>
        <v/>
      </c>
      <c r="B176" s="112" t="str">
        <f>IF($E$6="","",IF($E$6=$BA176,1,""))</f>
        <v/>
      </c>
      <c r="C176" s="112" t="str">
        <f>IF($B176="","",SUM($B$11:$B176))</f>
        <v/>
      </c>
      <c r="D176" s="112" t="str">
        <f>IF($E176="","",SUM($E$11:$E176))</f>
        <v/>
      </c>
      <c r="E176" s="90" t="str">
        <f>IF($E$6="","",IF($E$6=$AM176,1,""))</f>
        <v/>
      </c>
      <c r="F176" s="90" t="str">
        <f>IF($E176="","",SUM($E$11:$E176))</f>
        <v/>
      </c>
      <c r="G176" s="90"/>
      <c r="H176" s="113">
        <v>127</v>
      </c>
      <c r="I176" s="114" t="s">
        <v>30</v>
      </c>
      <c r="J176" s="115">
        <v>2145</v>
      </c>
      <c r="K176" s="113">
        <v>187</v>
      </c>
      <c r="L176" s="113"/>
      <c r="M176" s="113" t="s">
        <v>310</v>
      </c>
      <c r="N176" s="113">
        <v>5</v>
      </c>
      <c r="O176" s="113">
        <v>1</v>
      </c>
      <c r="P176" s="113">
        <v>2</v>
      </c>
      <c r="Q176" s="113">
        <v>2102</v>
      </c>
      <c r="R176" s="116">
        <v>2077</v>
      </c>
      <c r="S176" s="116">
        <v>25</v>
      </c>
      <c r="T176" s="113"/>
      <c r="U176" s="113"/>
      <c r="V176" s="113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18"/>
      <c r="AK176" s="92"/>
      <c r="AL176" s="121"/>
      <c r="AM176" s="122" t="str">
        <f t="shared" si="23"/>
        <v>นางเกษศิณี  โรยอุตระ</v>
      </c>
      <c r="AN176" s="123" t="s">
        <v>283</v>
      </c>
      <c r="AO176" s="123" t="s">
        <v>789</v>
      </c>
      <c r="AP176" s="123" t="s">
        <v>566</v>
      </c>
      <c r="AQ176" s="161">
        <v>3860700387126</v>
      </c>
      <c r="AR176" s="124" t="s">
        <v>790</v>
      </c>
      <c r="AS176" s="123">
        <v>7</v>
      </c>
      <c r="AT176" s="123"/>
      <c r="AU176" s="123"/>
      <c r="AV176" s="125" t="s">
        <v>270</v>
      </c>
      <c r="AW176" s="125" t="s">
        <v>271</v>
      </c>
      <c r="AX176" s="125" t="s">
        <v>60</v>
      </c>
      <c r="AY176" s="125">
        <v>86130</v>
      </c>
      <c r="AZ176" s="121" t="str">
        <f t="shared" si="17"/>
        <v/>
      </c>
      <c r="BA176" s="126" t="str">
        <f t="shared" si="18"/>
        <v/>
      </c>
      <c r="BB176" s="95"/>
      <c r="BC176" s="95"/>
      <c r="BD176" s="95"/>
      <c r="BE176" s="95"/>
      <c r="BF176" s="95"/>
    </row>
    <row r="177" spans="1:65" s="91" customFormat="1" ht="34.5" customHeight="1">
      <c r="A177" s="112"/>
      <c r="B177" s="112"/>
      <c r="C177" s="112"/>
      <c r="D177" s="112"/>
      <c r="E177" s="90"/>
      <c r="F177" s="90"/>
      <c r="G177" s="90"/>
      <c r="H177" s="113"/>
      <c r="I177" s="114"/>
      <c r="J177" s="115"/>
      <c r="K177" s="113"/>
      <c r="L177" s="113"/>
      <c r="M177" s="113"/>
      <c r="N177" s="113"/>
      <c r="O177" s="113"/>
      <c r="P177" s="113"/>
      <c r="Q177" s="113"/>
      <c r="R177" s="116"/>
      <c r="S177" s="116"/>
      <c r="T177" s="113"/>
      <c r="U177" s="113"/>
      <c r="V177" s="113"/>
      <c r="W177" s="114">
        <v>1</v>
      </c>
      <c r="X177" s="115" t="s">
        <v>791</v>
      </c>
      <c r="Y177" s="115" t="s">
        <v>282</v>
      </c>
      <c r="Z177" s="115" t="s">
        <v>179</v>
      </c>
      <c r="AA177" s="117">
        <v>100</v>
      </c>
      <c r="AB177" s="118"/>
      <c r="AC177" s="118">
        <v>100</v>
      </c>
      <c r="AD177" s="118"/>
      <c r="AE177" s="118"/>
      <c r="AF177" s="114">
        <v>15</v>
      </c>
      <c r="AG177" s="118"/>
      <c r="AK177" s="92"/>
      <c r="AL177" s="121"/>
      <c r="AM177" s="122" t="str">
        <f t="shared" si="23"/>
        <v>นางเกษศิณี  โรยอุตระ</v>
      </c>
      <c r="AN177" s="123" t="s">
        <v>283</v>
      </c>
      <c r="AO177" s="123" t="s">
        <v>789</v>
      </c>
      <c r="AP177" s="123" t="s">
        <v>566</v>
      </c>
      <c r="AQ177" s="161">
        <v>3860700387126</v>
      </c>
      <c r="AR177" s="124" t="s">
        <v>790</v>
      </c>
      <c r="AS177" s="123">
        <v>7</v>
      </c>
      <c r="AT177" s="123"/>
      <c r="AU177" s="123"/>
      <c r="AV177" s="125" t="s">
        <v>270</v>
      </c>
      <c r="AW177" s="125" t="s">
        <v>271</v>
      </c>
      <c r="AX177" s="125" t="s">
        <v>60</v>
      </c>
      <c r="AY177" s="125">
        <v>86130</v>
      </c>
      <c r="AZ177" s="121">
        <f t="shared" si="17"/>
        <v>1</v>
      </c>
      <c r="BA177" s="126" t="str">
        <f t="shared" si="18"/>
        <v>นางเกษศิณี  โรยอุตระ</v>
      </c>
      <c r="BB177" s="123" t="s">
        <v>283</v>
      </c>
      <c r="BC177" s="123" t="s">
        <v>789</v>
      </c>
      <c r="BD177" s="123" t="s">
        <v>566</v>
      </c>
      <c r="BE177" s="123">
        <v>3860700387126</v>
      </c>
      <c r="BF177" s="124" t="s">
        <v>790</v>
      </c>
      <c r="BG177" s="123">
        <v>7</v>
      </c>
      <c r="BH177" s="123"/>
      <c r="BI177" s="123"/>
      <c r="BJ177" s="125" t="s">
        <v>270</v>
      </c>
      <c r="BK177" s="125" t="s">
        <v>271</v>
      </c>
      <c r="BL177" s="125" t="s">
        <v>60</v>
      </c>
      <c r="BM177" s="125">
        <v>86130</v>
      </c>
    </row>
    <row r="178" spans="1:65" s="91" customFormat="1" ht="34.5" customHeight="1">
      <c r="A178" s="112" t="str">
        <f>IF($B178="","",SUM($B$11:$B178))</f>
        <v/>
      </c>
      <c r="B178" s="112" t="str">
        <f>IF($E$6="","",IF($E$6=$BA178,1,""))</f>
        <v/>
      </c>
      <c r="C178" s="112" t="str">
        <f>IF($B178="","",SUM($B$11:$B178))</f>
        <v/>
      </c>
      <c r="D178" s="112" t="str">
        <f>IF($E178="","",SUM($E$11:$E178))</f>
        <v/>
      </c>
      <c r="E178" s="90" t="str">
        <f>IF($E$6="","",IF($E$6=$AM178,1,""))</f>
        <v/>
      </c>
      <c r="F178" s="90" t="str">
        <f>IF($E178="","",SUM($E$11:$E178))</f>
        <v/>
      </c>
      <c r="G178" s="90"/>
      <c r="H178" s="113">
        <v>128</v>
      </c>
      <c r="I178" s="114" t="s">
        <v>30</v>
      </c>
      <c r="J178" s="115" t="s">
        <v>792</v>
      </c>
      <c r="K178" s="113" t="s">
        <v>587</v>
      </c>
      <c r="L178" s="113"/>
      <c r="M178" s="113" t="s">
        <v>457</v>
      </c>
      <c r="N178" s="113">
        <v>7</v>
      </c>
      <c r="O178" s="113" t="s">
        <v>276</v>
      </c>
      <c r="P178" s="113">
        <v>0</v>
      </c>
      <c r="Q178" s="113">
        <v>2800</v>
      </c>
      <c r="R178" s="116">
        <v>2800</v>
      </c>
      <c r="S178" s="116"/>
      <c r="T178" s="113"/>
      <c r="U178" s="113"/>
      <c r="V178" s="113"/>
      <c r="W178" s="114"/>
      <c r="X178" s="115"/>
      <c r="Y178" s="115"/>
      <c r="Z178" s="115"/>
      <c r="AA178" s="117"/>
      <c r="AB178" s="118"/>
      <c r="AC178" s="118"/>
      <c r="AD178" s="118"/>
      <c r="AE178" s="118"/>
      <c r="AF178" s="114"/>
      <c r="AG178" s="118"/>
      <c r="AK178" s="92"/>
      <c r="AL178" s="121"/>
      <c r="AM178" s="122" t="str">
        <f>IF($AO178=0,"",$AN178&amp;$AO178&amp;"  "&amp;$AP178)</f>
        <v>นายชำเลือง  แท่นแก้ว</v>
      </c>
      <c r="AN178" s="123" t="s">
        <v>195</v>
      </c>
      <c r="AO178" s="123" t="s">
        <v>793</v>
      </c>
      <c r="AP178" s="123" t="s">
        <v>794</v>
      </c>
      <c r="AQ178" s="161" t="s">
        <v>795</v>
      </c>
      <c r="AR178" s="128" t="s">
        <v>796</v>
      </c>
      <c r="AS178" s="123">
        <v>1</v>
      </c>
      <c r="AT178" s="123"/>
      <c r="AU178" s="123"/>
      <c r="AV178" s="125" t="s">
        <v>270</v>
      </c>
      <c r="AW178" s="125" t="s">
        <v>271</v>
      </c>
      <c r="AX178" s="125" t="s">
        <v>60</v>
      </c>
      <c r="AY178" s="125">
        <v>86130</v>
      </c>
      <c r="AZ178" s="121" t="str">
        <f t="shared" si="17"/>
        <v/>
      </c>
      <c r="BA178" s="126" t="str">
        <f t="shared" si="18"/>
        <v/>
      </c>
      <c r="BB178" s="95"/>
      <c r="BC178" s="95"/>
      <c r="BD178" s="95"/>
      <c r="BE178" s="95"/>
      <c r="BF178" s="95"/>
    </row>
    <row r="179" spans="1:65" s="91" customFormat="1" ht="34.5" customHeight="1">
      <c r="A179" s="112" t="str">
        <f>IF($B179="","",SUM($B$11:$B179))</f>
        <v/>
      </c>
      <c r="B179" s="112" t="str">
        <f>IF($E$6="","",IF($E$6=$BA179,1,""))</f>
        <v/>
      </c>
      <c r="C179" s="112" t="str">
        <f>IF($B179="","",SUM($B$11:$B179))</f>
        <v/>
      </c>
      <c r="D179" s="112" t="str">
        <f>IF($E179="","",SUM($E$11:$E179))</f>
        <v/>
      </c>
      <c r="E179" s="90" t="str">
        <f>IF($E$6="","",IF($E$6=$AM179,1,""))</f>
        <v/>
      </c>
      <c r="F179" s="90" t="str">
        <f>IF($E179="","",SUM($E$11:$E179))</f>
        <v/>
      </c>
      <c r="G179" s="90"/>
      <c r="H179" s="113">
        <v>129</v>
      </c>
      <c r="I179" s="114" t="s">
        <v>30</v>
      </c>
      <c r="J179" s="115" t="s">
        <v>797</v>
      </c>
      <c r="K179" s="113" t="s">
        <v>798</v>
      </c>
      <c r="L179" s="113"/>
      <c r="M179" s="113" t="s">
        <v>321</v>
      </c>
      <c r="N179" s="113" t="s">
        <v>276</v>
      </c>
      <c r="O179" s="113" t="s">
        <v>323</v>
      </c>
      <c r="P179" s="113" t="s">
        <v>799</v>
      </c>
      <c r="Q179" s="113">
        <v>384</v>
      </c>
      <c r="R179" s="116">
        <v>264</v>
      </c>
      <c r="S179" s="116">
        <v>96</v>
      </c>
      <c r="T179" s="113">
        <v>24</v>
      </c>
      <c r="U179" s="113"/>
      <c r="V179" s="113"/>
      <c r="W179" s="114"/>
      <c r="X179" s="115"/>
      <c r="Y179" s="115"/>
      <c r="Z179" s="115"/>
      <c r="AA179" s="117"/>
      <c r="AB179" s="118"/>
      <c r="AC179" s="118"/>
      <c r="AD179" s="118"/>
      <c r="AE179" s="118"/>
      <c r="AF179" s="114"/>
      <c r="AG179" s="118"/>
      <c r="AK179" s="92"/>
      <c r="AL179" s="121"/>
      <c r="AM179" s="122" t="str">
        <f t="shared" ref="AM179:AM242" si="24">IF($AO179=0,"",$AN179&amp;$AO179&amp;"  "&amp;$AP179)</f>
        <v>นายพัฒนา  รัตนทวี</v>
      </c>
      <c r="AN179" s="123" t="s">
        <v>195</v>
      </c>
      <c r="AO179" s="123" t="s">
        <v>800</v>
      </c>
      <c r="AP179" s="123" t="s">
        <v>801</v>
      </c>
      <c r="AQ179" s="161" t="s">
        <v>802</v>
      </c>
      <c r="AR179" s="128" t="s">
        <v>803</v>
      </c>
      <c r="AS179" s="123">
        <v>3</v>
      </c>
      <c r="AT179" s="123"/>
      <c r="AU179" s="123"/>
      <c r="AV179" s="125" t="s">
        <v>270</v>
      </c>
      <c r="AW179" s="125" t="s">
        <v>271</v>
      </c>
      <c r="AX179" s="125" t="s">
        <v>60</v>
      </c>
      <c r="AY179" s="125">
        <v>86130</v>
      </c>
      <c r="AZ179" s="121" t="str">
        <f t="shared" si="17"/>
        <v/>
      </c>
      <c r="BA179" s="126" t="str">
        <f t="shared" si="18"/>
        <v/>
      </c>
      <c r="BB179" s="95"/>
      <c r="BC179" s="95"/>
      <c r="BD179" s="95"/>
      <c r="BE179" s="95"/>
      <c r="BF179" s="95"/>
    </row>
    <row r="180" spans="1:65" s="91" customFormat="1" ht="34.5" customHeight="1">
      <c r="A180" s="112"/>
      <c r="B180" s="112"/>
      <c r="C180" s="112"/>
      <c r="D180" s="112"/>
      <c r="E180" s="90"/>
      <c r="F180" s="90"/>
      <c r="G180" s="90"/>
      <c r="H180" s="113"/>
      <c r="I180" s="114"/>
      <c r="J180" s="115"/>
      <c r="K180" s="113"/>
      <c r="L180" s="113"/>
      <c r="M180" s="113"/>
      <c r="N180" s="113"/>
      <c r="O180" s="113"/>
      <c r="P180" s="113"/>
      <c r="Q180" s="113"/>
      <c r="R180" s="116"/>
      <c r="S180" s="116"/>
      <c r="T180" s="113"/>
      <c r="U180" s="113"/>
      <c r="V180" s="113"/>
      <c r="W180" s="114">
        <v>1</v>
      </c>
      <c r="X180" s="146" t="s">
        <v>803</v>
      </c>
      <c r="Y180" s="115" t="s">
        <v>129</v>
      </c>
      <c r="Z180" s="115" t="s">
        <v>179</v>
      </c>
      <c r="AA180" s="117">
        <v>480</v>
      </c>
      <c r="AB180" s="118"/>
      <c r="AC180" s="118">
        <v>384</v>
      </c>
      <c r="AD180" s="118">
        <v>96</v>
      </c>
      <c r="AE180" s="118"/>
      <c r="AF180" s="114">
        <v>15</v>
      </c>
      <c r="AG180" s="118" t="s">
        <v>804</v>
      </c>
      <c r="AK180" s="92"/>
      <c r="AL180" s="121"/>
      <c r="AM180" s="122" t="str">
        <f t="shared" si="24"/>
        <v>นายพัฒนา  รัตนทวี</v>
      </c>
      <c r="AN180" s="123" t="s">
        <v>195</v>
      </c>
      <c r="AO180" s="123" t="s">
        <v>800</v>
      </c>
      <c r="AP180" s="123" t="s">
        <v>801</v>
      </c>
      <c r="AQ180" s="161" t="s">
        <v>802</v>
      </c>
      <c r="AR180" s="128" t="s">
        <v>803</v>
      </c>
      <c r="AS180" s="123">
        <v>3</v>
      </c>
      <c r="AT180" s="123"/>
      <c r="AU180" s="123"/>
      <c r="AV180" s="125" t="s">
        <v>270</v>
      </c>
      <c r="AW180" s="125" t="s">
        <v>271</v>
      </c>
      <c r="AX180" s="125" t="s">
        <v>60</v>
      </c>
      <c r="AY180" s="125">
        <v>86130</v>
      </c>
      <c r="AZ180" s="121">
        <f t="shared" si="17"/>
        <v>1</v>
      </c>
      <c r="BA180" s="126" t="str">
        <f t="shared" si="18"/>
        <v>นายพัฒนา  รัตนทวี</v>
      </c>
      <c r="BB180" s="123" t="s">
        <v>195</v>
      </c>
      <c r="BC180" s="123" t="s">
        <v>800</v>
      </c>
      <c r="BD180" s="123" t="s">
        <v>801</v>
      </c>
      <c r="BE180" s="123" t="s">
        <v>802</v>
      </c>
      <c r="BF180" s="128" t="s">
        <v>803</v>
      </c>
      <c r="BG180" s="123">
        <v>3</v>
      </c>
      <c r="BH180" s="123"/>
      <c r="BI180" s="123"/>
      <c r="BJ180" s="125" t="s">
        <v>270</v>
      </c>
      <c r="BK180" s="125" t="s">
        <v>271</v>
      </c>
      <c r="BL180" s="125" t="s">
        <v>60</v>
      </c>
      <c r="BM180" s="125">
        <v>86130</v>
      </c>
    </row>
    <row r="181" spans="1:65" s="91" customFormat="1" ht="34.5" customHeight="1">
      <c r="A181" s="112" t="str">
        <f>IF($B181="","",SUM($B$11:$B181))</f>
        <v/>
      </c>
      <c r="B181" s="112" t="str">
        <f t="shared" ref="B181:B194" si="25">IF($E$6="","",IF($E$6=$BA181,1,""))</f>
        <v/>
      </c>
      <c r="C181" s="112" t="str">
        <f>IF($B181="","",SUM($B$11:$B181))</f>
        <v/>
      </c>
      <c r="D181" s="112" t="str">
        <f>IF($E181="","",SUM($E$11:$E181))</f>
        <v/>
      </c>
      <c r="E181" s="90" t="str">
        <f t="shared" ref="E181:E194" si="26">IF($E$6="","",IF($E$6=$AM181,1,""))</f>
        <v/>
      </c>
      <c r="F181" s="90" t="str">
        <f>IF($E181="","",SUM($E$11:$E181))</f>
        <v/>
      </c>
      <c r="G181" s="90"/>
      <c r="H181" s="113">
        <v>130</v>
      </c>
      <c r="I181" s="114" t="s">
        <v>30</v>
      </c>
      <c r="J181" s="115" t="s">
        <v>805</v>
      </c>
      <c r="K181" s="113" t="s">
        <v>391</v>
      </c>
      <c r="L181" s="113"/>
      <c r="M181" s="113" t="s">
        <v>348</v>
      </c>
      <c r="N181" s="113" t="s">
        <v>655</v>
      </c>
      <c r="O181" s="113" t="s">
        <v>323</v>
      </c>
      <c r="P181" s="113" t="s">
        <v>806</v>
      </c>
      <c r="Q181" s="113">
        <v>7565</v>
      </c>
      <c r="R181" s="116">
        <v>7565</v>
      </c>
      <c r="S181" s="116"/>
      <c r="T181" s="113"/>
      <c r="U181" s="113"/>
      <c r="V181" s="113"/>
      <c r="W181" s="114"/>
      <c r="X181" s="115"/>
      <c r="Y181" s="115"/>
      <c r="Z181" s="115"/>
      <c r="AA181" s="117"/>
      <c r="AB181" s="118"/>
      <c r="AC181" s="118"/>
      <c r="AD181" s="118"/>
      <c r="AE181" s="118"/>
      <c r="AF181" s="114"/>
      <c r="AG181" s="118"/>
      <c r="AK181" s="92"/>
      <c r="AL181" s="121"/>
      <c r="AM181" s="122" t="str">
        <f t="shared" si="24"/>
        <v>นายสมใจ  ทองคำ</v>
      </c>
      <c r="AN181" s="123" t="s">
        <v>195</v>
      </c>
      <c r="AO181" s="123" t="s">
        <v>807</v>
      </c>
      <c r="AP181" s="123" t="s">
        <v>634</v>
      </c>
      <c r="AQ181" s="161"/>
      <c r="AR181" s="124"/>
      <c r="AS181" s="123">
        <v>2</v>
      </c>
      <c r="AT181" s="123"/>
      <c r="AU181" s="123"/>
      <c r="AV181" s="125" t="s">
        <v>270</v>
      </c>
      <c r="AW181" s="125" t="s">
        <v>271</v>
      </c>
      <c r="AX181" s="125" t="s">
        <v>60</v>
      </c>
      <c r="AY181" s="125">
        <v>86130</v>
      </c>
      <c r="AZ181" s="121" t="str">
        <f t="shared" si="17"/>
        <v/>
      </c>
      <c r="BA181" s="126" t="str">
        <f t="shared" si="18"/>
        <v/>
      </c>
      <c r="BB181" s="95"/>
      <c r="BC181" s="95"/>
      <c r="BD181" s="95"/>
      <c r="BE181" s="95"/>
      <c r="BF181" s="95"/>
    </row>
    <row r="182" spans="1:65" s="91" customFormat="1" ht="34.5" customHeight="1">
      <c r="A182" s="112" t="str">
        <f>IF($B182="","",SUM($B$11:$B182))</f>
        <v/>
      </c>
      <c r="B182" s="112" t="str">
        <f t="shared" si="25"/>
        <v/>
      </c>
      <c r="C182" s="112" t="str">
        <f>IF($B182="","",SUM($B$11:$B182))</f>
        <v/>
      </c>
      <c r="D182" s="112" t="str">
        <f>IF($E182="","",SUM($E$11:$E182))</f>
        <v/>
      </c>
      <c r="E182" s="90" t="str">
        <f t="shared" si="26"/>
        <v/>
      </c>
      <c r="F182" s="90" t="str">
        <f>IF($E182="","",SUM($E$11:$E182))</f>
        <v/>
      </c>
      <c r="G182" s="90"/>
      <c r="H182" s="113">
        <v>131</v>
      </c>
      <c r="I182" s="114" t="s">
        <v>30</v>
      </c>
      <c r="J182" s="115" t="s">
        <v>808</v>
      </c>
      <c r="K182" s="113" t="s">
        <v>529</v>
      </c>
      <c r="L182" s="113"/>
      <c r="M182" s="113" t="s">
        <v>348</v>
      </c>
      <c r="N182" s="113" t="s">
        <v>335</v>
      </c>
      <c r="O182" s="113" t="s">
        <v>275</v>
      </c>
      <c r="P182" s="113" t="s">
        <v>809</v>
      </c>
      <c r="Q182" s="113">
        <v>4998</v>
      </c>
      <c r="R182" s="116">
        <v>4998</v>
      </c>
      <c r="S182" s="116"/>
      <c r="T182" s="113"/>
      <c r="U182" s="113"/>
      <c r="V182" s="113"/>
      <c r="W182" s="114"/>
      <c r="X182" s="115"/>
      <c r="Y182" s="115"/>
      <c r="Z182" s="115"/>
      <c r="AA182" s="117"/>
      <c r="AB182" s="118"/>
      <c r="AC182" s="118"/>
      <c r="AD182" s="118"/>
      <c r="AE182" s="118"/>
      <c r="AF182" s="114"/>
      <c r="AG182" s="118"/>
      <c r="AK182" s="92"/>
      <c r="AL182" s="121"/>
      <c r="AM182" s="122" t="str">
        <f t="shared" si="24"/>
        <v>นายสมใจ  ทองคำ</v>
      </c>
      <c r="AN182" s="123" t="s">
        <v>195</v>
      </c>
      <c r="AO182" s="123" t="s">
        <v>807</v>
      </c>
      <c r="AP182" s="123" t="s">
        <v>634</v>
      </c>
      <c r="AQ182" s="161"/>
      <c r="AR182" s="124"/>
      <c r="AS182" s="123">
        <v>2</v>
      </c>
      <c r="AT182" s="123"/>
      <c r="AU182" s="123"/>
      <c r="AV182" s="125" t="s">
        <v>270</v>
      </c>
      <c r="AW182" s="125" t="s">
        <v>271</v>
      </c>
      <c r="AX182" s="125" t="s">
        <v>60</v>
      </c>
      <c r="AY182" s="125">
        <v>86130</v>
      </c>
      <c r="AZ182" s="121" t="str">
        <f t="shared" si="17"/>
        <v/>
      </c>
      <c r="BA182" s="126" t="str">
        <f t="shared" si="18"/>
        <v/>
      </c>
      <c r="BB182" s="95"/>
      <c r="BC182" s="95"/>
      <c r="BD182" s="95"/>
      <c r="BE182" s="95"/>
      <c r="BF182" s="95"/>
    </row>
    <row r="183" spans="1:65" s="91" customFormat="1" ht="34.5" customHeight="1">
      <c r="A183" s="112" t="str">
        <f>IF($B183="","",SUM($B$11:$B183))</f>
        <v/>
      </c>
      <c r="B183" s="112" t="str">
        <f t="shared" si="25"/>
        <v/>
      </c>
      <c r="C183" s="112" t="str">
        <f>IF($B183="","",SUM($B$11:$B183))</f>
        <v/>
      </c>
      <c r="D183" s="112" t="str">
        <f>IF($E183="","",SUM($E$11:$E183))</f>
        <v/>
      </c>
      <c r="E183" s="90" t="str">
        <f t="shared" si="26"/>
        <v/>
      </c>
      <c r="F183" s="90" t="str">
        <f>IF($E183="","",SUM($E$11:$E183))</f>
        <v/>
      </c>
      <c r="G183" s="90"/>
      <c r="H183" s="113">
        <v>132</v>
      </c>
      <c r="I183" s="114" t="s">
        <v>30</v>
      </c>
      <c r="J183" s="115" t="s">
        <v>810</v>
      </c>
      <c r="K183" s="113" t="s">
        <v>811</v>
      </c>
      <c r="L183" s="113"/>
      <c r="M183" s="113" t="s">
        <v>348</v>
      </c>
      <c r="N183" s="113" t="s">
        <v>655</v>
      </c>
      <c r="O183" s="113" t="s">
        <v>296</v>
      </c>
      <c r="P183" s="113" t="s">
        <v>812</v>
      </c>
      <c r="Q183" s="113">
        <v>7438</v>
      </c>
      <c r="R183" s="116">
        <v>7438</v>
      </c>
      <c r="S183" s="116"/>
      <c r="T183" s="113"/>
      <c r="U183" s="113"/>
      <c r="V183" s="113"/>
      <c r="W183" s="114"/>
      <c r="X183" s="115"/>
      <c r="Y183" s="115"/>
      <c r="Z183" s="115"/>
      <c r="AA183" s="117"/>
      <c r="AB183" s="118"/>
      <c r="AC183" s="118"/>
      <c r="AD183" s="118"/>
      <c r="AE183" s="118"/>
      <c r="AF183" s="114"/>
      <c r="AG183" s="118"/>
      <c r="AK183" s="92"/>
      <c r="AL183" s="121"/>
      <c r="AM183" s="122" t="str">
        <f t="shared" si="24"/>
        <v>นายสมใจ  ทองคำ</v>
      </c>
      <c r="AN183" s="123" t="s">
        <v>195</v>
      </c>
      <c r="AO183" s="123" t="s">
        <v>807</v>
      </c>
      <c r="AP183" s="123" t="s">
        <v>634</v>
      </c>
      <c r="AQ183" s="161"/>
      <c r="AR183" s="124"/>
      <c r="AS183" s="123">
        <v>2</v>
      </c>
      <c r="AT183" s="123"/>
      <c r="AU183" s="123"/>
      <c r="AV183" s="125" t="s">
        <v>270</v>
      </c>
      <c r="AW183" s="125" t="s">
        <v>271</v>
      </c>
      <c r="AX183" s="125" t="s">
        <v>60</v>
      </c>
      <c r="AY183" s="125">
        <v>86130</v>
      </c>
      <c r="AZ183" s="121" t="str">
        <f t="shared" si="17"/>
        <v/>
      </c>
      <c r="BA183" s="126" t="str">
        <f t="shared" si="18"/>
        <v/>
      </c>
      <c r="BB183" s="95"/>
      <c r="BC183" s="95"/>
      <c r="BD183" s="95"/>
      <c r="BE183" s="95"/>
      <c r="BF183" s="95"/>
    </row>
    <row r="184" spans="1:65" s="91" customFormat="1" ht="34.5" customHeight="1">
      <c r="A184" s="112" t="str">
        <f>IF($B184="","",SUM($B$11:$B184))</f>
        <v/>
      </c>
      <c r="B184" s="112" t="str">
        <f t="shared" si="25"/>
        <v/>
      </c>
      <c r="C184" s="112" t="str">
        <f>IF($B184="","",SUM($B$11:$B184))</f>
        <v/>
      </c>
      <c r="D184" s="112" t="str">
        <f>IF($E184="","",SUM($E$11:$E184))</f>
        <v/>
      </c>
      <c r="E184" s="90" t="str">
        <f t="shared" si="26"/>
        <v/>
      </c>
      <c r="F184" s="90" t="str">
        <f>IF($E184="","",SUM($E$11:$E184))</f>
        <v/>
      </c>
      <c r="G184" s="90"/>
      <c r="H184" s="113">
        <v>133</v>
      </c>
      <c r="I184" s="114" t="s">
        <v>30</v>
      </c>
      <c r="J184" s="115" t="s">
        <v>813</v>
      </c>
      <c r="K184" s="113" t="s">
        <v>292</v>
      </c>
      <c r="L184" s="113"/>
      <c r="M184" s="113" t="s">
        <v>348</v>
      </c>
      <c r="N184" s="113" t="s">
        <v>599</v>
      </c>
      <c r="O184" s="113" t="s">
        <v>296</v>
      </c>
      <c r="P184" s="113" t="s">
        <v>814</v>
      </c>
      <c r="Q184" s="113">
        <v>3412</v>
      </c>
      <c r="R184" s="116">
        <v>3412</v>
      </c>
      <c r="S184" s="116"/>
      <c r="T184" s="113"/>
      <c r="U184" s="113"/>
      <c r="V184" s="113"/>
      <c r="W184" s="114"/>
      <c r="X184" s="115"/>
      <c r="Y184" s="115"/>
      <c r="Z184" s="115"/>
      <c r="AA184" s="117"/>
      <c r="AB184" s="118"/>
      <c r="AC184" s="118"/>
      <c r="AD184" s="118"/>
      <c r="AE184" s="118"/>
      <c r="AF184" s="114"/>
      <c r="AG184" s="118"/>
      <c r="AK184" s="92"/>
      <c r="AL184" s="121"/>
      <c r="AM184" s="122" t="str">
        <f t="shared" si="24"/>
        <v>นายสมใจ  ทองคำ</v>
      </c>
      <c r="AN184" s="123" t="s">
        <v>195</v>
      </c>
      <c r="AO184" s="123" t="s">
        <v>807</v>
      </c>
      <c r="AP184" s="123" t="s">
        <v>634</v>
      </c>
      <c r="AQ184" s="161"/>
      <c r="AR184" s="124"/>
      <c r="AS184" s="123">
        <v>2</v>
      </c>
      <c r="AT184" s="123"/>
      <c r="AU184" s="123"/>
      <c r="AV184" s="125" t="s">
        <v>270</v>
      </c>
      <c r="AW184" s="125" t="s">
        <v>271</v>
      </c>
      <c r="AX184" s="125" t="s">
        <v>60</v>
      </c>
      <c r="AY184" s="125">
        <v>86130</v>
      </c>
      <c r="AZ184" s="121" t="str">
        <f t="shared" si="17"/>
        <v/>
      </c>
      <c r="BA184" s="126" t="str">
        <f t="shared" si="18"/>
        <v/>
      </c>
      <c r="BB184" s="95"/>
      <c r="BC184" s="95"/>
      <c r="BD184" s="95"/>
      <c r="BE184" s="95"/>
      <c r="BF184" s="95"/>
    </row>
    <row r="185" spans="1:65" s="91" customFormat="1" ht="34.5" customHeight="1">
      <c r="A185" s="112" t="str">
        <f>IF($B185="","",SUM($B$11:$B185))</f>
        <v/>
      </c>
      <c r="B185" s="112" t="str">
        <f t="shared" si="25"/>
        <v/>
      </c>
      <c r="C185" s="112" t="str">
        <f>IF($B185="","",SUM($B$11:$B185))</f>
        <v/>
      </c>
      <c r="D185" s="112" t="str">
        <f>IF($E185="","",SUM($E$11:$E185))</f>
        <v/>
      </c>
      <c r="E185" s="90" t="str">
        <f t="shared" si="26"/>
        <v/>
      </c>
      <c r="F185" s="90" t="str">
        <f>IF($E185="","",SUM($E$11:$E185))</f>
        <v/>
      </c>
      <c r="G185" s="90"/>
      <c r="H185" s="113">
        <v>134</v>
      </c>
      <c r="I185" s="114" t="s">
        <v>30</v>
      </c>
      <c r="J185" s="115" t="s">
        <v>815</v>
      </c>
      <c r="K185" s="113" t="s">
        <v>816</v>
      </c>
      <c r="L185" s="113"/>
      <c r="M185" s="113" t="s">
        <v>457</v>
      </c>
      <c r="N185" s="113" t="s">
        <v>363</v>
      </c>
      <c r="O185" s="113" t="s">
        <v>275</v>
      </c>
      <c r="P185" s="113" t="s">
        <v>303</v>
      </c>
      <c r="Q185" s="113">
        <v>2108</v>
      </c>
      <c r="R185" s="116">
        <v>2108</v>
      </c>
      <c r="S185" s="116"/>
      <c r="T185" s="113"/>
      <c r="U185" s="113"/>
      <c r="V185" s="113"/>
      <c r="W185" s="114"/>
      <c r="X185" s="115"/>
      <c r="Y185" s="115"/>
      <c r="Z185" s="115"/>
      <c r="AA185" s="117"/>
      <c r="AB185" s="118"/>
      <c r="AC185" s="118"/>
      <c r="AD185" s="118"/>
      <c r="AE185" s="118"/>
      <c r="AF185" s="114"/>
      <c r="AG185" s="118"/>
      <c r="AK185" s="92"/>
      <c r="AL185" s="121"/>
      <c r="AM185" s="122" t="str">
        <f t="shared" si="24"/>
        <v>บริษัทเจริญโภคภัณฑ์อาหาร  จำกัด (มหาชน)</v>
      </c>
      <c r="AN185" s="123" t="s">
        <v>458</v>
      </c>
      <c r="AO185" s="123" t="s">
        <v>459</v>
      </c>
      <c r="AP185" s="123" t="s">
        <v>460</v>
      </c>
      <c r="AQ185" s="161"/>
      <c r="AR185" s="124">
        <v>313</v>
      </c>
      <c r="AS185" s="123"/>
      <c r="AT185" s="123"/>
      <c r="AU185" s="123" t="s">
        <v>461</v>
      </c>
      <c r="AV185" s="125"/>
      <c r="AW185" s="125" t="s">
        <v>462</v>
      </c>
      <c r="AX185" s="125" t="s">
        <v>463</v>
      </c>
      <c r="AY185" s="125">
        <v>10500</v>
      </c>
      <c r="AZ185" s="121" t="str">
        <f t="shared" si="17"/>
        <v/>
      </c>
      <c r="BA185" s="126" t="str">
        <f t="shared" si="18"/>
        <v/>
      </c>
      <c r="BB185" s="95"/>
      <c r="BC185" s="95"/>
      <c r="BD185" s="95"/>
      <c r="BE185" s="95"/>
      <c r="BF185" s="95"/>
    </row>
    <row r="186" spans="1:65" s="91" customFormat="1" ht="34.5" customHeight="1">
      <c r="A186" s="112" t="str">
        <f>IF($B186="","",SUM($B$11:$B186))</f>
        <v/>
      </c>
      <c r="B186" s="112" t="str">
        <f t="shared" si="25"/>
        <v/>
      </c>
      <c r="C186" s="112" t="str">
        <f>IF($B186="","",SUM($B$11:$B186))</f>
        <v/>
      </c>
      <c r="D186" s="112" t="str">
        <f>IF($E186="","",SUM($E$11:$E186))</f>
        <v/>
      </c>
      <c r="E186" s="90" t="str">
        <f t="shared" si="26"/>
        <v/>
      </c>
      <c r="F186" s="90" t="str">
        <f>IF($E186="","",SUM($E$11:$E186))</f>
        <v/>
      </c>
      <c r="G186" s="90"/>
      <c r="H186" s="113">
        <v>135</v>
      </c>
      <c r="I186" s="114" t="s">
        <v>30</v>
      </c>
      <c r="J186" s="115" t="s">
        <v>817</v>
      </c>
      <c r="K186" s="113" t="s">
        <v>818</v>
      </c>
      <c r="L186" s="113"/>
      <c r="M186" s="113" t="s">
        <v>457</v>
      </c>
      <c r="N186" s="113" t="s">
        <v>295</v>
      </c>
      <c r="O186" s="113" t="s">
        <v>276</v>
      </c>
      <c r="P186" s="113" t="s">
        <v>643</v>
      </c>
      <c r="Q186" s="113">
        <v>1650</v>
      </c>
      <c r="R186" s="116">
        <v>1650</v>
      </c>
      <c r="S186" s="116"/>
      <c r="T186" s="113"/>
      <c r="U186" s="113"/>
      <c r="V186" s="113"/>
      <c r="W186" s="114"/>
      <c r="X186" s="115"/>
      <c r="Y186" s="115"/>
      <c r="Z186" s="115"/>
      <c r="AA186" s="117"/>
      <c r="AB186" s="118"/>
      <c r="AC186" s="118"/>
      <c r="AD186" s="118"/>
      <c r="AE186" s="118"/>
      <c r="AF186" s="114"/>
      <c r="AG186" s="118"/>
      <c r="AK186" s="92"/>
      <c r="AL186" s="121"/>
      <c r="AM186" s="122" t="str">
        <f t="shared" si="24"/>
        <v>บริษัทเจริญโภคภัณฑ์อาหาร  จำกัด (มหาชน)</v>
      </c>
      <c r="AN186" s="123" t="s">
        <v>458</v>
      </c>
      <c r="AO186" s="123" t="s">
        <v>459</v>
      </c>
      <c r="AP186" s="123" t="s">
        <v>460</v>
      </c>
      <c r="AQ186" s="161"/>
      <c r="AR186" s="124">
        <v>313</v>
      </c>
      <c r="AS186" s="123"/>
      <c r="AT186" s="123"/>
      <c r="AU186" s="123" t="s">
        <v>461</v>
      </c>
      <c r="AV186" s="125"/>
      <c r="AW186" s="125" t="s">
        <v>462</v>
      </c>
      <c r="AX186" s="125" t="s">
        <v>463</v>
      </c>
      <c r="AY186" s="125">
        <v>10500</v>
      </c>
      <c r="AZ186" s="121" t="str">
        <f t="shared" si="17"/>
        <v/>
      </c>
      <c r="BA186" s="126" t="str">
        <f t="shared" si="18"/>
        <v/>
      </c>
      <c r="BB186" s="95"/>
      <c r="BC186" s="95"/>
      <c r="BD186" s="95"/>
      <c r="BE186" s="95"/>
      <c r="BF186" s="95"/>
    </row>
    <row r="187" spans="1:65" s="91" customFormat="1" ht="34.5" customHeight="1">
      <c r="A187" s="112" t="str">
        <f>IF($B187="","",SUM($B$11:$B187))</f>
        <v/>
      </c>
      <c r="B187" s="112" t="str">
        <f t="shared" si="25"/>
        <v/>
      </c>
      <c r="C187" s="112" t="str">
        <f>IF($B187="","",SUM($B$11:$B187))</f>
        <v/>
      </c>
      <c r="D187" s="112" t="str">
        <f>IF($E187="","",SUM($E$11:$E187))</f>
        <v/>
      </c>
      <c r="E187" s="90" t="str">
        <f t="shared" si="26"/>
        <v/>
      </c>
      <c r="F187" s="90" t="str">
        <f>IF($E187="","",SUM($E$11:$E187))</f>
        <v/>
      </c>
      <c r="G187" s="90"/>
      <c r="H187" s="113">
        <v>136</v>
      </c>
      <c r="I187" s="114" t="s">
        <v>30</v>
      </c>
      <c r="J187" s="115" t="s">
        <v>819</v>
      </c>
      <c r="K187" s="113" t="s">
        <v>820</v>
      </c>
      <c r="L187" s="113"/>
      <c r="M187" s="113" t="s">
        <v>294</v>
      </c>
      <c r="N187" s="113" t="s">
        <v>426</v>
      </c>
      <c r="O187" s="113" t="s">
        <v>276</v>
      </c>
      <c r="P187" s="113" t="s">
        <v>350</v>
      </c>
      <c r="Q187" s="113">
        <v>3600</v>
      </c>
      <c r="R187" s="116">
        <v>3600</v>
      </c>
      <c r="S187" s="116"/>
      <c r="T187" s="113"/>
      <c r="U187" s="113"/>
      <c r="V187" s="113"/>
      <c r="W187" s="114"/>
      <c r="X187" s="115"/>
      <c r="Y187" s="115"/>
      <c r="Z187" s="115"/>
      <c r="AA187" s="117"/>
      <c r="AB187" s="118"/>
      <c r="AC187" s="118"/>
      <c r="AD187" s="118"/>
      <c r="AE187" s="118"/>
      <c r="AF187" s="114"/>
      <c r="AG187" s="118"/>
      <c r="AK187" s="92"/>
      <c r="AL187" s="121"/>
      <c r="AM187" s="122" t="str">
        <f t="shared" si="24"/>
        <v>นายสมบัติ  เกิดนำชัย</v>
      </c>
      <c r="AN187" s="123" t="s">
        <v>195</v>
      </c>
      <c r="AO187" s="123" t="s">
        <v>821</v>
      </c>
      <c r="AP187" s="123" t="s">
        <v>822</v>
      </c>
      <c r="AQ187" s="161" t="s">
        <v>823</v>
      </c>
      <c r="AR187" s="124">
        <v>90</v>
      </c>
      <c r="AS187" s="123">
        <v>4</v>
      </c>
      <c r="AT187" s="123"/>
      <c r="AU187" s="123"/>
      <c r="AV187" s="125" t="s">
        <v>270</v>
      </c>
      <c r="AW187" s="125" t="s">
        <v>271</v>
      </c>
      <c r="AX187" s="125" t="s">
        <v>60</v>
      </c>
      <c r="AY187" s="125">
        <v>86130</v>
      </c>
      <c r="AZ187" s="121" t="str">
        <f t="shared" si="17"/>
        <v/>
      </c>
      <c r="BA187" s="126" t="str">
        <f t="shared" si="18"/>
        <v/>
      </c>
      <c r="BB187" s="95"/>
      <c r="BC187" s="95"/>
      <c r="BD187" s="95"/>
      <c r="BE187" s="95"/>
      <c r="BF187" s="95"/>
    </row>
    <row r="188" spans="1:65" s="91" customFormat="1" ht="34.5" customHeight="1">
      <c r="A188" s="112" t="str">
        <f>IF($B188="","",SUM($B$11:$B188))</f>
        <v/>
      </c>
      <c r="B188" s="112" t="str">
        <f t="shared" si="25"/>
        <v/>
      </c>
      <c r="C188" s="112" t="str">
        <f>IF($B188="","",SUM($B$11:$B188))</f>
        <v/>
      </c>
      <c r="D188" s="112" t="str">
        <f>IF($E188="","",SUM($E$11:$E188))</f>
        <v/>
      </c>
      <c r="E188" s="90" t="str">
        <f t="shared" si="26"/>
        <v/>
      </c>
      <c r="F188" s="90" t="str">
        <f>IF($E188="","",SUM($E$11:$E188))</f>
        <v/>
      </c>
      <c r="G188" s="90"/>
      <c r="H188" s="113">
        <v>137</v>
      </c>
      <c r="I188" s="114" t="s">
        <v>30</v>
      </c>
      <c r="J188" s="115" t="s">
        <v>824</v>
      </c>
      <c r="K188" s="113" t="s">
        <v>465</v>
      </c>
      <c r="L188" s="113"/>
      <c r="M188" s="113" t="s">
        <v>457</v>
      </c>
      <c r="N188" s="113" t="s">
        <v>587</v>
      </c>
      <c r="O188" s="113" t="s">
        <v>323</v>
      </c>
      <c r="P188" s="113" t="s">
        <v>825</v>
      </c>
      <c r="Q188" s="113">
        <v>10348</v>
      </c>
      <c r="R188" s="116">
        <v>10348</v>
      </c>
      <c r="S188" s="116"/>
      <c r="T188" s="113"/>
      <c r="U188" s="113"/>
      <c r="V188" s="113"/>
      <c r="W188" s="114"/>
      <c r="X188" s="115"/>
      <c r="Y188" s="115"/>
      <c r="Z188" s="115"/>
      <c r="AA188" s="117"/>
      <c r="AB188" s="118"/>
      <c r="AC188" s="118"/>
      <c r="AD188" s="118"/>
      <c r="AE188" s="118"/>
      <c r="AF188" s="114"/>
      <c r="AG188" s="118"/>
      <c r="AK188" s="92"/>
      <c r="AL188" s="121"/>
      <c r="AM188" s="122" t="str">
        <f t="shared" si="24"/>
        <v>บริษัทเจริญโภคภัณฑ์อาหาร  จำกัด (มหาชน)</v>
      </c>
      <c r="AN188" s="123" t="s">
        <v>458</v>
      </c>
      <c r="AO188" s="123" t="s">
        <v>459</v>
      </c>
      <c r="AP188" s="123" t="s">
        <v>460</v>
      </c>
      <c r="AQ188" s="161"/>
      <c r="AR188" s="124">
        <v>313</v>
      </c>
      <c r="AS188" s="123"/>
      <c r="AT188" s="123"/>
      <c r="AU188" s="123" t="s">
        <v>461</v>
      </c>
      <c r="AV188" s="125"/>
      <c r="AW188" s="125" t="s">
        <v>462</v>
      </c>
      <c r="AX188" s="125" t="s">
        <v>463</v>
      </c>
      <c r="AY188" s="125">
        <v>10500</v>
      </c>
      <c r="AZ188" s="121" t="str">
        <f t="shared" si="17"/>
        <v/>
      </c>
      <c r="BA188" s="126" t="str">
        <f t="shared" si="18"/>
        <v/>
      </c>
      <c r="BB188" s="95"/>
      <c r="BC188" s="95"/>
      <c r="BD188" s="95"/>
      <c r="BE188" s="95"/>
      <c r="BF188" s="95"/>
    </row>
    <row r="189" spans="1:65" s="91" customFormat="1" ht="34.5" customHeight="1">
      <c r="A189" s="112" t="str">
        <f>IF($B189="","",SUM($B$11:$B189))</f>
        <v/>
      </c>
      <c r="B189" s="112" t="str">
        <f t="shared" si="25"/>
        <v/>
      </c>
      <c r="C189" s="112" t="str">
        <f>IF($B189="","",SUM($B$11:$B189))</f>
        <v/>
      </c>
      <c r="D189" s="112" t="str">
        <f>IF($E189="","",SUM($E$11:$E189))</f>
        <v/>
      </c>
      <c r="E189" s="90" t="str">
        <f t="shared" si="26"/>
        <v/>
      </c>
      <c r="F189" s="90" t="str">
        <f>IF($E189="","",SUM($E$11:$E189))</f>
        <v/>
      </c>
      <c r="G189" s="90"/>
      <c r="H189" s="113">
        <v>138</v>
      </c>
      <c r="I189" s="114" t="s">
        <v>30</v>
      </c>
      <c r="J189" s="115" t="s">
        <v>826</v>
      </c>
      <c r="K189" s="113" t="s">
        <v>827</v>
      </c>
      <c r="L189" s="113"/>
      <c r="M189" s="113" t="s">
        <v>457</v>
      </c>
      <c r="N189" s="113" t="s">
        <v>660</v>
      </c>
      <c r="O189" s="113" t="s">
        <v>276</v>
      </c>
      <c r="P189" s="113" t="s">
        <v>479</v>
      </c>
      <c r="Q189" s="113">
        <v>7616</v>
      </c>
      <c r="R189" s="116">
        <v>7616</v>
      </c>
      <c r="S189" s="116"/>
      <c r="T189" s="113"/>
      <c r="U189" s="113"/>
      <c r="V189" s="113"/>
      <c r="W189" s="114"/>
      <c r="X189" s="115"/>
      <c r="Y189" s="115"/>
      <c r="Z189" s="115"/>
      <c r="AA189" s="117"/>
      <c r="AB189" s="118"/>
      <c r="AC189" s="118"/>
      <c r="AD189" s="118"/>
      <c r="AE189" s="118"/>
      <c r="AF189" s="114"/>
      <c r="AG189" s="118"/>
      <c r="AK189" s="92"/>
      <c r="AL189" s="121"/>
      <c r="AM189" s="122" t="str">
        <f t="shared" si="24"/>
        <v>บริษัทเจริญโภคภัณฑ์อาหาร  จำกัด (มหาชน)</v>
      </c>
      <c r="AN189" s="123" t="s">
        <v>458</v>
      </c>
      <c r="AO189" s="123" t="s">
        <v>459</v>
      </c>
      <c r="AP189" s="123" t="s">
        <v>460</v>
      </c>
      <c r="AQ189" s="161"/>
      <c r="AR189" s="124">
        <v>313</v>
      </c>
      <c r="AS189" s="123"/>
      <c r="AT189" s="123"/>
      <c r="AU189" s="123" t="s">
        <v>461</v>
      </c>
      <c r="AV189" s="125"/>
      <c r="AW189" s="125" t="s">
        <v>462</v>
      </c>
      <c r="AX189" s="125" t="s">
        <v>463</v>
      </c>
      <c r="AY189" s="125">
        <v>10500</v>
      </c>
      <c r="AZ189" s="121" t="str">
        <f t="shared" si="17"/>
        <v/>
      </c>
      <c r="BA189" s="126" t="str">
        <f t="shared" si="18"/>
        <v/>
      </c>
      <c r="BB189" s="95"/>
      <c r="BC189" s="95"/>
      <c r="BD189" s="95"/>
      <c r="BE189" s="95"/>
      <c r="BF189" s="95"/>
    </row>
    <row r="190" spans="1:65" s="91" customFormat="1" ht="34.5" customHeight="1">
      <c r="A190" s="112" t="str">
        <f>IF($B190="","",SUM($B$11:$B190))</f>
        <v/>
      </c>
      <c r="B190" s="112" t="str">
        <f t="shared" si="25"/>
        <v/>
      </c>
      <c r="C190" s="112" t="str">
        <f>IF($B190="","",SUM($B$11:$B190))</f>
        <v/>
      </c>
      <c r="D190" s="112" t="str">
        <f>IF($E190="","",SUM($E$11:$E190))</f>
        <v/>
      </c>
      <c r="E190" s="90" t="str">
        <f t="shared" si="26"/>
        <v/>
      </c>
      <c r="F190" s="90" t="str">
        <f>IF($E190="","",SUM($E$11:$E190))</f>
        <v/>
      </c>
      <c r="G190" s="90"/>
      <c r="H190" s="113">
        <v>139</v>
      </c>
      <c r="I190" s="114" t="s">
        <v>30</v>
      </c>
      <c r="J190" s="115" t="s">
        <v>828</v>
      </c>
      <c r="K190" s="113" t="s">
        <v>829</v>
      </c>
      <c r="L190" s="113"/>
      <c r="M190" s="113" t="s">
        <v>457</v>
      </c>
      <c r="N190" s="113" t="s">
        <v>830</v>
      </c>
      <c r="O190" s="113" t="s">
        <v>323</v>
      </c>
      <c r="P190" s="113" t="s">
        <v>385</v>
      </c>
      <c r="Q190" s="113">
        <v>9132</v>
      </c>
      <c r="R190" s="116">
        <v>9132</v>
      </c>
      <c r="S190" s="116"/>
      <c r="T190" s="113"/>
      <c r="U190" s="113"/>
      <c r="V190" s="113"/>
      <c r="W190" s="114"/>
      <c r="X190" s="115"/>
      <c r="Y190" s="115"/>
      <c r="Z190" s="115"/>
      <c r="AA190" s="117"/>
      <c r="AB190" s="118"/>
      <c r="AC190" s="118"/>
      <c r="AD190" s="118"/>
      <c r="AE190" s="118"/>
      <c r="AF190" s="114"/>
      <c r="AG190" s="118"/>
      <c r="AK190" s="92"/>
      <c r="AL190" s="121"/>
      <c r="AM190" s="122" t="str">
        <f t="shared" si="24"/>
        <v>บริษัทเจริญโภคภัณฑ์อาหาร  จำกัด (มหาชน)</v>
      </c>
      <c r="AN190" s="123" t="s">
        <v>458</v>
      </c>
      <c r="AO190" s="123" t="s">
        <v>459</v>
      </c>
      <c r="AP190" s="123" t="s">
        <v>460</v>
      </c>
      <c r="AQ190" s="161"/>
      <c r="AR190" s="124">
        <v>313</v>
      </c>
      <c r="AS190" s="123"/>
      <c r="AT190" s="123"/>
      <c r="AU190" s="123" t="s">
        <v>461</v>
      </c>
      <c r="AV190" s="125"/>
      <c r="AW190" s="125" t="s">
        <v>462</v>
      </c>
      <c r="AX190" s="125" t="s">
        <v>463</v>
      </c>
      <c r="AY190" s="125">
        <v>10500</v>
      </c>
      <c r="AZ190" s="121" t="str">
        <f t="shared" si="17"/>
        <v/>
      </c>
      <c r="BA190" s="126" t="str">
        <f t="shared" si="18"/>
        <v/>
      </c>
      <c r="BB190" s="95"/>
      <c r="BC190" s="95"/>
      <c r="BD190" s="95"/>
      <c r="BE190" s="95"/>
      <c r="BF190" s="95"/>
    </row>
    <row r="191" spans="1:65" s="91" customFormat="1" ht="34.5" customHeight="1">
      <c r="A191" s="112" t="str">
        <f>IF($B191="","",SUM($B$11:$B191))</f>
        <v/>
      </c>
      <c r="B191" s="112" t="str">
        <f t="shared" si="25"/>
        <v/>
      </c>
      <c r="C191" s="112" t="str">
        <f>IF($B191="","",SUM($B$11:$B191))</f>
        <v/>
      </c>
      <c r="D191" s="112" t="str">
        <f>IF($E191="","",SUM($E$11:$E191))</f>
        <v/>
      </c>
      <c r="E191" s="90" t="str">
        <f t="shared" si="26"/>
        <v/>
      </c>
      <c r="F191" s="90" t="str">
        <f>IF($E191="","",SUM($E$11:$E191))</f>
        <v/>
      </c>
      <c r="G191" s="90"/>
      <c r="H191" s="113">
        <v>140</v>
      </c>
      <c r="I191" s="114" t="s">
        <v>30</v>
      </c>
      <c r="J191" s="115" t="s">
        <v>831</v>
      </c>
      <c r="K191" s="113" t="s">
        <v>832</v>
      </c>
      <c r="L191" s="113"/>
      <c r="M191" s="113" t="s">
        <v>457</v>
      </c>
      <c r="N191" s="113" t="s">
        <v>497</v>
      </c>
      <c r="O191" s="113" t="s">
        <v>275</v>
      </c>
      <c r="P191" s="113" t="s">
        <v>833</v>
      </c>
      <c r="Q191" s="113">
        <v>8164</v>
      </c>
      <c r="R191" s="116">
        <v>8164</v>
      </c>
      <c r="S191" s="116"/>
      <c r="T191" s="113"/>
      <c r="U191" s="113"/>
      <c r="V191" s="113"/>
      <c r="W191" s="114"/>
      <c r="X191" s="115"/>
      <c r="Y191" s="115"/>
      <c r="Z191" s="115"/>
      <c r="AA191" s="117"/>
      <c r="AB191" s="118"/>
      <c r="AC191" s="118"/>
      <c r="AD191" s="118"/>
      <c r="AE191" s="118"/>
      <c r="AF191" s="114"/>
      <c r="AG191" s="118"/>
      <c r="AK191" s="92"/>
      <c r="AL191" s="121"/>
      <c r="AM191" s="122" t="str">
        <f t="shared" si="24"/>
        <v>บริษัทเจริญโภคภัณฑ์อาหาร  จำกัด (มหาชน)</v>
      </c>
      <c r="AN191" s="123" t="s">
        <v>458</v>
      </c>
      <c r="AO191" s="123" t="s">
        <v>459</v>
      </c>
      <c r="AP191" s="123" t="s">
        <v>460</v>
      </c>
      <c r="AQ191" s="161"/>
      <c r="AR191" s="124">
        <v>313</v>
      </c>
      <c r="AS191" s="123"/>
      <c r="AT191" s="123"/>
      <c r="AU191" s="123" t="s">
        <v>461</v>
      </c>
      <c r="AV191" s="125"/>
      <c r="AW191" s="125" t="s">
        <v>462</v>
      </c>
      <c r="AX191" s="125" t="s">
        <v>463</v>
      </c>
      <c r="AY191" s="125">
        <v>10500</v>
      </c>
      <c r="AZ191" s="121" t="str">
        <f t="shared" si="17"/>
        <v/>
      </c>
      <c r="BA191" s="126" t="str">
        <f t="shared" si="18"/>
        <v/>
      </c>
      <c r="BB191" s="95"/>
      <c r="BC191" s="95"/>
      <c r="BD191" s="95"/>
      <c r="BE191" s="95"/>
      <c r="BF191" s="95"/>
    </row>
    <row r="192" spans="1:65" s="91" customFormat="1" ht="34.5" customHeight="1">
      <c r="A192" s="112" t="str">
        <f>IF($B192="","",SUM($B$11:$B192))</f>
        <v/>
      </c>
      <c r="B192" s="112" t="str">
        <f t="shared" si="25"/>
        <v/>
      </c>
      <c r="C192" s="112" t="str">
        <f>IF($B192="","",SUM($B$11:$B192))</f>
        <v/>
      </c>
      <c r="D192" s="112" t="str">
        <f>IF($E192="","",SUM($E$11:$E192))</f>
        <v/>
      </c>
      <c r="E192" s="90" t="str">
        <f t="shared" si="26"/>
        <v/>
      </c>
      <c r="F192" s="90" t="str">
        <f>IF($E192="","",SUM($E$11:$E192))</f>
        <v/>
      </c>
      <c r="G192" s="90"/>
      <c r="H192" s="113">
        <v>141</v>
      </c>
      <c r="I192" s="114" t="s">
        <v>30</v>
      </c>
      <c r="J192" s="115" t="s">
        <v>834</v>
      </c>
      <c r="K192" s="113" t="s">
        <v>835</v>
      </c>
      <c r="L192" s="113"/>
      <c r="M192" s="113" t="s">
        <v>457</v>
      </c>
      <c r="N192" s="113" t="s">
        <v>575</v>
      </c>
      <c r="O192" s="113" t="s">
        <v>296</v>
      </c>
      <c r="P192" s="113" t="s">
        <v>650</v>
      </c>
      <c r="Q192" s="113">
        <v>11096</v>
      </c>
      <c r="R192" s="116">
        <v>11096</v>
      </c>
      <c r="S192" s="116"/>
      <c r="T192" s="113"/>
      <c r="U192" s="113"/>
      <c r="V192" s="113"/>
      <c r="W192" s="114"/>
      <c r="X192" s="115"/>
      <c r="Y192" s="115"/>
      <c r="Z192" s="115"/>
      <c r="AA192" s="117"/>
      <c r="AB192" s="118"/>
      <c r="AC192" s="118"/>
      <c r="AD192" s="118"/>
      <c r="AE192" s="118"/>
      <c r="AF192" s="114"/>
      <c r="AG192" s="118"/>
      <c r="AK192" s="92"/>
      <c r="AL192" s="121"/>
      <c r="AM192" s="122" t="str">
        <f t="shared" si="24"/>
        <v>บริษัทเจริญโภคภัณฑ์อาหาร  จำกัด (มหาชน)</v>
      </c>
      <c r="AN192" s="123" t="s">
        <v>458</v>
      </c>
      <c r="AO192" s="123" t="s">
        <v>459</v>
      </c>
      <c r="AP192" s="123" t="s">
        <v>460</v>
      </c>
      <c r="AQ192" s="161"/>
      <c r="AR192" s="124">
        <v>313</v>
      </c>
      <c r="AS192" s="123"/>
      <c r="AT192" s="123"/>
      <c r="AU192" s="123" t="s">
        <v>461</v>
      </c>
      <c r="AV192" s="125"/>
      <c r="AW192" s="125" t="s">
        <v>462</v>
      </c>
      <c r="AX192" s="125" t="s">
        <v>463</v>
      </c>
      <c r="AY192" s="125">
        <v>10500</v>
      </c>
      <c r="AZ192" s="121" t="str">
        <f t="shared" si="17"/>
        <v/>
      </c>
      <c r="BA192" s="126" t="str">
        <f t="shared" si="18"/>
        <v/>
      </c>
      <c r="BB192" s="95"/>
      <c r="BC192" s="95"/>
      <c r="BD192" s="95"/>
      <c r="BE192" s="95"/>
      <c r="BF192" s="95"/>
    </row>
    <row r="193" spans="1:65" s="91" customFormat="1" ht="34.5" customHeight="1">
      <c r="A193" s="112" t="str">
        <f>IF($B193="","",SUM($B$11:$B193))</f>
        <v/>
      </c>
      <c r="B193" s="112" t="str">
        <f t="shared" si="25"/>
        <v/>
      </c>
      <c r="C193" s="112" t="str">
        <f>IF($B193="","",SUM($B$11:$B193))</f>
        <v/>
      </c>
      <c r="D193" s="112" t="str">
        <f>IF($E193="","",SUM($E$11:$E193))</f>
        <v/>
      </c>
      <c r="E193" s="90" t="str">
        <f t="shared" si="26"/>
        <v/>
      </c>
      <c r="F193" s="90" t="str">
        <f>IF($E193="","",SUM($E$11:$E193))</f>
        <v/>
      </c>
      <c r="G193" s="90"/>
      <c r="H193" s="113">
        <v>142</v>
      </c>
      <c r="I193" s="114" t="s">
        <v>30</v>
      </c>
      <c r="J193" s="115" t="s">
        <v>836</v>
      </c>
      <c r="K193" s="113" t="s">
        <v>837</v>
      </c>
      <c r="L193" s="113"/>
      <c r="M193" s="113" t="s">
        <v>457</v>
      </c>
      <c r="N193" s="113" t="s">
        <v>508</v>
      </c>
      <c r="O193" s="113" t="s">
        <v>276</v>
      </c>
      <c r="P193" s="113" t="s">
        <v>838</v>
      </c>
      <c r="Q193" s="113">
        <v>11604</v>
      </c>
      <c r="R193" s="116">
        <v>11604</v>
      </c>
      <c r="S193" s="116"/>
      <c r="T193" s="113"/>
      <c r="U193" s="113"/>
      <c r="V193" s="113"/>
      <c r="W193" s="114"/>
      <c r="X193" s="115"/>
      <c r="Y193" s="115"/>
      <c r="Z193" s="115"/>
      <c r="AA193" s="117"/>
      <c r="AB193" s="118"/>
      <c r="AC193" s="118"/>
      <c r="AD193" s="118"/>
      <c r="AE193" s="118"/>
      <c r="AF193" s="114"/>
      <c r="AG193" s="118"/>
      <c r="AK193" s="92"/>
      <c r="AL193" s="121"/>
      <c r="AM193" s="122" t="str">
        <f t="shared" si="24"/>
        <v>บริษัทเจริญโภคภัณฑ์อาหาร  จำกัด (มหาชน)</v>
      </c>
      <c r="AN193" s="123" t="s">
        <v>458</v>
      </c>
      <c r="AO193" s="123" t="s">
        <v>459</v>
      </c>
      <c r="AP193" s="123" t="s">
        <v>460</v>
      </c>
      <c r="AQ193" s="161"/>
      <c r="AR193" s="124">
        <v>313</v>
      </c>
      <c r="AS193" s="123"/>
      <c r="AT193" s="123"/>
      <c r="AU193" s="123" t="s">
        <v>461</v>
      </c>
      <c r="AV193" s="125"/>
      <c r="AW193" s="125" t="s">
        <v>462</v>
      </c>
      <c r="AX193" s="125" t="s">
        <v>463</v>
      </c>
      <c r="AY193" s="125">
        <v>10500</v>
      </c>
      <c r="AZ193" s="121" t="str">
        <f t="shared" si="17"/>
        <v/>
      </c>
      <c r="BA193" s="126" t="str">
        <f t="shared" si="18"/>
        <v/>
      </c>
      <c r="BB193" s="95"/>
      <c r="BC193" s="95"/>
      <c r="BD193" s="95"/>
      <c r="BE193" s="95"/>
      <c r="BF193" s="95"/>
    </row>
    <row r="194" spans="1:65" s="91" customFormat="1" ht="34.5" customHeight="1">
      <c r="A194" s="112" t="str">
        <f>IF($B194="","",SUM($B$11:$B194))</f>
        <v/>
      </c>
      <c r="B194" s="112" t="str">
        <f t="shared" si="25"/>
        <v/>
      </c>
      <c r="C194" s="112" t="str">
        <f>IF($B194="","",SUM($B$11:$B194))</f>
        <v/>
      </c>
      <c r="D194" s="112" t="str">
        <f>IF($E194="","",SUM($E$11:$E194))</f>
        <v/>
      </c>
      <c r="E194" s="90" t="str">
        <f t="shared" si="26"/>
        <v/>
      </c>
      <c r="F194" s="90" t="str">
        <f>IF($E194="","",SUM($E$11:$E194))</f>
        <v/>
      </c>
      <c r="G194" s="90"/>
      <c r="H194" s="113">
        <v>143</v>
      </c>
      <c r="I194" s="114" t="s">
        <v>30</v>
      </c>
      <c r="J194" s="115" t="s">
        <v>839</v>
      </c>
      <c r="K194" s="113" t="s">
        <v>632</v>
      </c>
      <c r="L194" s="113"/>
      <c r="M194" s="113" t="s">
        <v>267</v>
      </c>
      <c r="N194" s="113" t="s">
        <v>276</v>
      </c>
      <c r="O194" s="113" t="s">
        <v>296</v>
      </c>
      <c r="P194" s="113" t="s">
        <v>482</v>
      </c>
      <c r="Q194" s="113">
        <v>280</v>
      </c>
      <c r="R194" s="116">
        <v>255</v>
      </c>
      <c r="S194" s="116">
        <v>25</v>
      </c>
      <c r="T194" s="113"/>
      <c r="U194" s="113"/>
      <c r="V194" s="113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18"/>
      <c r="AK194" s="92"/>
      <c r="AL194" s="121"/>
      <c r="AM194" s="122" t="str">
        <f t="shared" si="24"/>
        <v>นางเสาวดี  บุญกาศ</v>
      </c>
      <c r="AN194" s="123" t="s">
        <v>283</v>
      </c>
      <c r="AO194" s="123" t="s">
        <v>840</v>
      </c>
      <c r="AP194" s="123" t="s">
        <v>841</v>
      </c>
      <c r="AQ194" s="161" t="s">
        <v>842</v>
      </c>
      <c r="AR194" s="124">
        <v>71</v>
      </c>
      <c r="AS194" s="123">
        <v>8</v>
      </c>
      <c r="AT194" s="123"/>
      <c r="AU194" s="123"/>
      <c r="AV194" s="125" t="s">
        <v>270</v>
      </c>
      <c r="AW194" s="125" t="s">
        <v>271</v>
      </c>
      <c r="AX194" s="125" t="s">
        <v>60</v>
      </c>
      <c r="AY194" s="125">
        <v>86130</v>
      </c>
      <c r="AZ194" s="121" t="str">
        <f t="shared" si="17"/>
        <v/>
      </c>
      <c r="BA194" s="126" t="str">
        <f t="shared" si="18"/>
        <v/>
      </c>
      <c r="BB194" s="95"/>
      <c r="BC194" s="95"/>
      <c r="BD194" s="95"/>
      <c r="BE194" s="95"/>
      <c r="BF194" s="95"/>
    </row>
    <row r="195" spans="1:65" s="91" customFormat="1" ht="34.5" customHeight="1">
      <c r="A195" s="112"/>
      <c r="B195" s="112"/>
      <c r="C195" s="112"/>
      <c r="D195" s="112"/>
      <c r="E195" s="90"/>
      <c r="F195" s="90"/>
      <c r="G195" s="90"/>
      <c r="H195" s="113"/>
      <c r="I195" s="114"/>
      <c r="J195" s="115"/>
      <c r="K195" s="113"/>
      <c r="L195" s="113"/>
      <c r="M195" s="113"/>
      <c r="N195" s="113"/>
      <c r="O195" s="113"/>
      <c r="P195" s="113"/>
      <c r="Q195" s="113"/>
      <c r="R195" s="116"/>
      <c r="S195" s="116"/>
      <c r="T195" s="113"/>
      <c r="U195" s="113"/>
      <c r="V195" s="113"/>
      <c r="W195" s="114">
        <v>1</v>
      </c>
      <c r="X195" s="115">
        <v>71</v>
      </c>
      <c r="Y195" s="115" t="s">
        <v>282</v>
      </c>
      <c r="Z195" s="115" t="s">
        <v>179</v>
      </c>
      <c r="AA195" s="117">
        <v>100</v>
      </c>
      <c r="AB195" s="118"/>
      <c r="AC195" s="118">
        <v>100</v>
      </c>
      <c r="AD195" s="118"/>
      <c r="AE195" s="118"/>
      <c r="AF195" s="114">
        <v>10</v>
      </c>
      <c r="AG195" s="118"/>
      <c r="AK195" s="92"/>
      <c r="AL195" s="121"/>
      <c r="AM195" s="122" t="str">
        <f t="shared" si="24"/>
        <v>นางเสาวดี  บุญกาศ</v>
      </c>
      <c r="AN195" s="123" t="s">
        <v>283</v>
      </c>
      <c r="AO195" s="123" t="s">
        <v>840</v>
      </c>
      <c r="AP195" s="123" t="s">
        <v>841</v>
      </c>
      <c r="AQ195" s="161" t="s">
        <v>842</v>
      </c>
      <c r="AR195" s="124">
        <v>71</v>
      </c>
      <c r="AS195" s="123">
        <v>8</v>
      </c>
      <c r="AT195" s="123"/>
      <c r="AU195" s="123"/>
      <c r="AV195" s="125" t="s">
        <v>270</v>
      </c>
      <c r="AW195" s="125" t="s">
        <v>271</v>
      </c>
      <c r="AX195" s="125" t="s">
        <v>60</v>
      </c>
      <c r="AY195" s="125">
        <v>86130</v>
      </c>
      <c r="AZ195" s="121">
        <f t="shared" si="17"/>
        <v>1</v>
      </c>
      <c r="BA195" s="126" t="str">
        <f t="shared" si="18"/>
        <v>นางเสาวดี  บุญกาศ</v>
      </c>
      <c r="BB195" s="123" t="s">
        <v>283</v>
      </c>
      <c r="BC195" s="123" t="s">
        <v>840</v>
      </c>
      <c r="BD195" s="123" t="s">
        <v>841</v>
      </c>
      <c r="BE195" s="123" t="s">
        <v>842</v>
      </c>
      <c r="BF195" s="124">
        <v>71</v>
      </c>
      <c r="BG195" s="123">
        <v>8</v>
      </c>
      <c r="BH195" s="123"/>
      <c r="BI195" s="123"/>
      <c r="BJ195" s="125" t="s">
        <v>270</v>
      </c>
      <c r="BK195" s="125" t="s">
        <v>271</v>
      </c>
      <c r="BL195" s="125" t="s">
        <v>60</v>
      </c>
      <c r="BM195" s="125">
        <v>86130</v>
      </c>
    </row>
    <row r="196" spans="1:65" s="91" customFormat="1" ht="34.5" customHeight="1">
      <c r="A196" s="112" t="str">
        <f>IF($B196="","",SUM($B$11:$B196))</f>
        <v/>
      </c>
      <c r="B196" s="112" t="str">
        <f>IF($E$6="","",IF($E$6=$BA196,1,""))</f>
        <v/>
      </c>
      <c r="C196" s="112" t="str">
        <f>IF($B196="","",SUM($B$11:$B196))</f>
        <v/>
      </c>
      <c r="D196" s="112" t="str">
        <f>IF($E196="","",SUM($E$11:$E196))</f>
        <v/>
      </c>
      <c r="E196" s="90" t="str">
        <f>IF($E$6="","",IF($E$6=$AM196,1,""))</f>
        <v/>
      </c>
      <c r="F196" s="90" t="str">
        <f>IF($E196="","",SUM($E$11:$E196))</f>
        <v/>
      </c>
      <c r="G196" s="90"/>
      <c r="H196" s="113">
        <v>144</v>
      </c>
      <c r="I196" s="114" t="s">
        <v>30</v>
      </c>
      <c r="J196" s="115" t="s">
        <v>843</v>
      </c>
      <c r="K196" s="113" t="s">
        <v>844</v>
      </c>
      <c r="L196" s="113"/>
      <c r="M196" s="113" t="s">
        <v>457</v>
      </c>
      <c r="N196" s="113" t="s">
        <v>393</v>
      </c>
      <c r="O196" s="113" t="s">
        <v>323</v>
      </c>
      <c r="P196" s="113" t="s">
        <v>799</v>
      </c>
      <c r="Q196" s="113">
        <v>7184</v>
      </c>
      <c r="R196" s="116">
        <v>7184</v>
      </c>
      <c r="S196" s="116"/>
      <c r="T196" s="113"/>
      <c r="U196" s="113"/>
      <c r="V196" s="113"/>
      <c r="W196" s="114"/>
      <c r="X196" s="115"/>
      <c r="Y196" s="115"/>
      <c r="Z196" s="115"/>
      <c r="AA196" s="117"/>
      <c r="AB196" s="118"/>
      <c r="AC196" s="118"/>
      <c r="AD196" s="118"/>
      <c r="AE196" s="118"/>
      <c r="AF196" s="114"/>
      <c r="AG196" s="118"/>
      <c r="AK196" s="92"/>
      <c r="AL196" s="121"/>
      <c r="AM196" s="122" t="str">
        <f t="shared" si="24"/>
        <v>บริษัทเจริญโภคภัณฑ์อาหาร  จำกัด (มหาชน)</v>
      </c>
      <c r="AN196" s="123" t="s">
        <v>458</v>
      </c>
      <c r="AO196" s="123" t="s">
        <v>459</v>
      </c>
      <c r="AP196" s="123" t="s">
        <v>460</v>
      </c>
      <c r="AQ196" s="161"/>
      <c r="AR196" s="124">
        <v>313</v>
      </c>
      <c r="AS196" s="123"/>
      <c r="AT196" s="123"/>
      <c r="AU196" s="123" t="s">
        <v>461</v>
      </c>
      <c r="AV196" s="125"/>
      <c r="AW196" s="125" t="s">
        <v>462</v>
      </c>
      <c r="AX196" s="125" t="s">
        <v>463</v>
      </c>
      <c r="AY196" s="125">
        <v>10500</v>
      </c>
      <c r="AZ196" s="121" t="str">
        <f t="shared" si="17"/>
        <v/>
      </c>
      <c r="BA196" s="126" t="str">
        <f t="shared" si="18"/>
        <v/>
      </c>
      <c r="BB196" s="95"/>
      <c r="BC196" s="95"/>
      <c r="BD196" s="95"/>
      <c r="BE196" s="95"/>
      <c r="BF196" s="95"/>
    </row>
    <row r="197" spans="1:65" s="91" customFormat="1" ht="34.5" customHeight="1">
      <c r="A197" s="112" t="str">
        <f>IF($B197="","",SUM($B$11:$B197))</f>
        <v/>
      </c>
      <c r="B197" s="112" t="str">
        <f>IF($E$6="","",IF($E$6=$BA197,1,""))</f>
        <v/>
      </c>
      <c r="C197" s="112" t="str">
        <f>IF($B197="","",SUM($B$11:$B197))</f>
        <v/>
      </c>
      <c r="D197" s="112" t="str">
        <f>IF($E197="","",SUM($E$11:$E197))</f>
        <v/>
      </c>
      <c r="E197" s="90" t="str">
        <f>IF($E$6="","",IF($E$6=$AM197,1,""))</f>
        <v/>
      </c>
      <c r="F197" s="90" t="str">
        <f>IF($E197="","",SUM($E$11:$E197))</f>
        <v/>
      </c>
      <c r="G197" s="90"/>
      <c r="H197" s="113">
        <v>145</v>
      </c>
      <c r="I197" s="114" t="s">
        <v>30</v>
      </c>
      <c r="J197" s="115" t="s">
        <v>845</v>
      </c>
      <c r="K197" s="113" t="s">
        <v>478</v>
      </c>
      <c r="L197" s="113"/>
      <c r="M197" s="113" t="s">
        <v>294</v>
      </c>
      <c r="N197" s="113" t="s">
        <v>424</v>
      </c>
      <c r="O197" s="113" t="s">
        <v>323</v>
      </c>
      <c r="P197" s="113" t="s">
        <v>394</v>
      </c>
      <c r="Q197" s="113">
        <v>5926</v>
      </c>
      <c r="R197" s="116">
        <v>5901</v>
      </c>
      <c r="S197" s="116">
        <v>25</v>
      </c>
      <c r="T197" s="113"/>
      <c r="U197" s="113"/>
      <c r="V197" s="113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18"/>
      <c r="AK197" s="92"/>
      <c r="AL197" s="121"/>
      <c r="AM197" s="122" t="str">
        <f t="shared" si="24"/>
        <v>นางสายพิณ  ไชยต่อเขตต์</v>
      </c>
      <c r="AN197" s="123" t="s">
        <v>283</v>
      </c>
      <c r="AO197" s="123" t="s">
        <v>846</v>
      </c>
      <c r="AP197" s="123" t="s">
        <v>847</v>
      </c>
      <c r="AQ197" s="161" t="s">
        <v>848</v>
      </c>
      <c r="AR197" s="124" t="s">
        <v>849</v>
      </c>
      <c r="AS197" s="123">
        <v>4</v>
      </c>
      <c r="AT197" s="123"/>
      <c r="AU197" s="123"/>
      <c r="AV197" s="125" t="s">
        <v>270</v>
      </c>
      <c r="AW197" s="125" t="s">
        <v>271</v>
      </c>
      <c r="AX197" s="125" t="s">
        <v>60</v>
      </c>
      <c r="AY197" s="125">
        <v>86130</v>
      </c>
      <c r="AZ197" s="121" t="str">
        <f t="shared" si="17"/>
        <v/>
      </c>
      <c r="BA197" s="126" t="str">
        <f t="shared" si="18"/>
        <v/>
      </c>
      <c r="BB197" s="95"/>
      <c r="BC197" s="95"/>
      <c r="BD197" s="95"/>
      <c r="BE197" s="95"/>
      <c r="BF197" s="95"/>
    </row>
    <row r="198" spans="1:65" s="91" customFormat="1" ht="34.5" customHeight="1">
      <c r="A198" s="112"/>
      <c r="B198" s="112"/>
      <c r="C198" s="112"/>
      <c r="D198" s="112"/>
      <c r="E198" s="90"/>
      <c r="F198" s="90"/>
      <c r="G198" s="90"/>
      <c r="H198" s="113"/>
      <c r="I198" s="114"/>
      <c r="J198" s="115"/>
      <c r="K198" s="113"/>
      <c r="L198" s="113"/>
      <c r="M198" s="113"/>
      <c r="N198" s="113"/>
      <c r="O198" s="113"/>
      <c r="P198" s="113"/>
      <c r="Q198" s="113"/>
      <c r="R198" s="116"/>
      <c r="S198" s="116"/>
      <c r="T198" s="113"/>
      <c r="U198" s="113"/>
      <c r="V198" s="113"/>
      <c r="W198" s="114">
        <v>1</v>
      </c>
      <c r="X198" s="115" t="s">
        <v>849</v>
      </c>
      <c r="Y198" s="115" t="s">
        <v>282</v>
      </c>
      <c r="Z198" s="115" t="s">
        <v>179</v>
      </c>
      <c r="AA198" s="117">
        <v>100</v>
      </c>
      <c r="AB198" s="118"/>
      <c r="AC198" s="118">
        <v>100</v>
      </c>
      <c r="AD198" s="118"/>
      <c r="AE198" s="118"/>
      <c r="AF198" s="114"/>
      <c r="AG198" s="118"/>
      <c r="AK198" s="92"/>
      <c r="AL198" s="121"/>
      <c r="AM198" s="122" t="str">
        <f t="shared" si="24"/>
        <v>นางสายพิณ  ไชยต่อเขตต์</v>
      </c>
      <c r="AN198" s="123" t="s">
        <v>283</v>
      </c>
      <c r="AO198" s="123" t="s">
        <v>846</v>
      </c>
      <c r="AP198" s="123" t="s">
        <v>847</v>
      </c>
      <c r="AQ198" s="161" t="s">
        <v>848</v>
      </c>
      <c r="AR198" s="124" t="s">
        <v>849</v>
      </c>
      <c r="AS198" s="123">
        <v>4</v>
      </c>
      <c r="AT198" s="123"/>
      <c r="AU198" s="123"/>
      <c r="AV198" s="125" t="s">
        <v>270</v>
      </c>
      <c r="AW198" s="125" t="s">
        <v>271</v>
      </c>
      <c r="AX198" s="125" t="s">
        <v>60</v>
      </c>
      <c r="AY198" s="125">
        <v>86130</v>
      </c>
      <c r="AZ198" s="121">
        <f t="shared" si="17"/>
        <v>1</v>
      </c>
      <c r="BA198" s="126" t="str">
        <f t="shared" si="18"/>
        <v>นางสายพิณ  ไชยต่อเขตต์</v>
      </c>
      <c r="BB198" s="123" t="s">
        <v>283</v>
      </c>
      <c r="BC198" s="123" t="s">
        <v>846</v>
      </c>
      <c r="BD198" s="123" t="s">
        <v>847</v>
      </c>
      <c r="BE198" s="123" t="s">
        <v>848</v>
      </c>
      <c r="BF198" s="124" t="s">
        <v>849</v>
      </c>
      <c r="BG198" s="123">
        <v>4</v>
      </c>
      <c r="BH198" s="123"/>
      <c r="BI198" s="123"/>
      <c r="BJ198" s="125" t="s">
        <v>270</v>
      </c>
      <c r="BK198" s="125" t="s">
        <v>271</v>
      </c>
      <c r="BL198" s="125" t="s">
        <v>60</v>
      </c>
      <c r="BM198" s="125">
        <v>86130</v>
      </c>
    </row>
    <row r="199" spans="1:65" s="91" customFormat="1" ht="34.5" customHeight="1">
      <c r="A199" s="112" t="str">
        <f>IF($B199="","",SUM($B$11:$B199))</f>
        <v/>
      </c>
      <c r="B199" s="112" t="str">
        <f>IF($E$6="","",IF($E$6=$BA199,1,""))</f>
        <v/>
      </c>
      <c r="C199" s="112" t="str">
        <f>IF($B199="","",SUM($B$11:$B199))</f>
        <v/>
      </c>
      <c r="D199" s="112" t="str">
        <f>IF($E199="","",SUM($E$11:$E199))</f>
        <v/>
      </c>
      <c r="E199" s="90" t="str">
        <f>IF($E$6="","",IF($E$6=$AM199,1,""))</f>
        <v/>
      </c>
      <c r="F199" s="90" t="str">
        <f>IF($E199="","",SUM($E$11:$E199))</f>
        <v/>
      </c>
      <c r="G199" s="90"/>
      <c r="H199" s="113">
        <v>146</v>
      </c>
      <c r="I199" s="114" t="s">
        <v>30</v>
      </c>
      <c r="J199" s="115">
        <v>2372</v>
      </c>
      <c r="K199" s="113">
        <v>136</v>
      </c>
      <c r="L199" s="113"/>
      <c r="M199" s="113" t="s">
        <v>267</v>
      </c>
      <c r="N199" s="113">
        <v>0</v>
      </c>
      <c r="O199" s="113">
        <v>0</v>
      </c>
      <c r="P199" s="113">
        <v>97</v>
      </c>
      <c r="Q199" s="113">
        <v>97</v>
      </c>
      <c r="R199" s="116">
        <v>97</v>
      </c>
      <c r="S199" s="116"/>
      <c r="T199" s="113"/>
      <c r="U199" s="113"/>
      <c r="V199" s="113"/>
      <c r="W199" s="114"/>
      <c r="X199" s="115"/>
      <c r="Y199" s="115"/>
      <c r="Z199" s="115"/>
      <c r="AA199" s="117"/>
      <c r="AB199" s="118"/>
      <c r="AC199" s="118"/>
      <c r="AD199" s="118"/>
      <c r="AE199" s="118"/>
      <c r="AF199" s="114"/>
      <c r="AG199" s="118"/>
      <c r="AK199" s="92"/>
      <c r="AL199" s="121"/>
      <c r="AM199" s="122" t="str">
        <f t="shared" si="24"/>
        <v>นางกิ้มหั้ว  กองสุข</v>
      </c>
      <c r="AN199" s="123" t="s">
        <v>283</v>
      </c>
      <c r="AO199" s="123" t="s">
        <v>850</v>
      </c>
      <c r="AP199" s="123" t="s">
        <v>851</v>
      </c>
      <c r="AQ199" s="161">
        <v>5860790001598</v>
      </c>
      <c r="AR199" s="124" t="s">
        <v>852</v>
      </c>
      <c r="AS199" s="123">
        <v>8</v>
      </c>
      <c r="AT199" s="123"/>
      <c r="AU199" s="123"/>
      <c r="AV199" s="125" t="s">
        <v>270</v>
      </c>
      <c r="AW199" s="125" t="s">
        <v>271</v>
      </c>
      <c r="AX199" s="125" t="s">
        <v>60</v>
      </c>
      <c r="AY199" s="125">
        <v>86130</v>
      </c>
      <c r="AZ199" s="121" t="str">
        <f t="shared" si="17"/>
        <v/>
      </c>
      <c r="BA199" s="126" t="str">
        <f t="shared" si="18"/>
        <v/>
      </c>
      <c r="BB199" s="95"/>
      <c r="BC199" s="95"/>
      <c r="BD199" s="95"/>
      <c r="BE199" s="95"/>
      <c r="BF199" s="95"/>
    </row>
    <row r="200" spans="1:65" s="91" customFormat="1" ht="34.5" customHeight="1">
      <c r="A200" s="112" t="str">
        <f>IF($B200="","",SUM($B$11:$B200))</f>
        <v/>
      </c>
      <c r="B200" s="112" t="str">
        <f>IF($E$6="","",IF($E$6=$BA200,1,""))</f>
        <v/>
      </c>
      <c r="C200" s="112" t="str">
        <f>IF($B200="","",SUM($B$11:$B200))</f>
        <v/>
      </c>
      <c r="D200" s="112" t="str">
        <f>IF($E200="","",SUM($E$11:$E200))</f>
        <v/>
      </c>
      <c r="E200" s="90" t="str">
        <f>IF($E$6="","",IF($E$6=$AM200,1,""))</f>
        <v/>
      </c>
      <c r="F200" s="90" t="str">
        <f>IF($E200="","",SUM($E$11:$E200))</f>
        <v/>
      </c>
      <c r="G200" s="90"/>
      <c r="H200" s="113">
        <v>147</v>
      </c>
      <c r="I200" s="114" t="s">
        <v>30</v>
      </c>
      <c r="J200" s="115">
        <v>962</v>
      </c>
      <c r="K200" s="113">
        <v>16</v>
      </c>
      <c r="L200" s="113"/>
      <c r="M200" s="113" t="s">
        <v>267</v>
      </c>
      <c r="N200" s="113">
        <v>7</v>
      </c>
      <c r="O200" s="113">
        <v>3</v>
      </c>
      <c r="P200" s="113">
        <v>81</v>
      </c>
      <c r="Q200" s="113">
        <v>3181</v>
      </c>
      <c r="R200" s="116">
        <v>3156</v>
      </c>
      <c r="S200" s="116">
        <v>25</v>
      </c>
      <c r="T200" s="113"/>
      <c r="U200" s="113"/>
      <c r="V200" s="113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18"/>
      <c r="AK200" s="92"/>
      <c r="AL200" s="121"/>
      <c r="AM200" s="122" t="str">
        <f t="shared" si="24"/>
        <v>นายอนุ  สุขแก้ว</v>
      </c>
      <c r="AN200" s="123" t="s">
        <v>195</v>
      </c>
      <c r="AO200" s="123" t="s">
        <v>853</v>
      </c>
      <c r="AP200" s="123" t="s">
        <v>854</v>
      </c>
      <c r="AQ200" s="161">
        <v>3860700290092</v>
      </c>
      <c r="AR200" s="128" t="s">
        <v>855</v>
      </c>
      <c r="AS200" s="123">
        <v>8</v>
      </c>
      <c r="AT200" s="123"/>
      <c r="AU200" s="123"/>
      <c r="AV200" s="125" t="s">
        <v>270</v>
      </c>
      <c r="AW200" s="125" t="s">
        <v>271</v>
      </c>
      <c r="AX200" s="125" t="s">
        <v>60</v>
      </c>
      <c r="AY200" s="125">
        <v>86130</v>
      </c>
      <c r="AZ200" s="121" t="str">
        <f t="shared" si="17"/>
        <v/>
      </c>
      <c r="BA200" s="126" t="str">
        <f t="shared" si="18"/>
        <v/>
      </c>
      <c r="BB200" s="95"/>
      <c r="BC200" s="95"/>
      <c r="BD200" s="95"/>
      <c r="BE200" s="95"/>
      <c r="BF200" s="95"/>
    </row>
    <row r="201" spans="1:65" s="91" customFormat="1" ht="34.5" customHeight="1">
      <c r="A201" s="112"/>
      <c r="B201" s="112"/>
      <c r="C201" s="112"/>
      <c r="D201" s="112"/>
      <c r="E201" s="90"/>
      <c r="F201" s="90"/>
      <c r="G201" s="90"/>
      <c r="H201" s="113"/>
      <c r="I201" s="114"/>
      <c r="J201" s="115"/>
      <c r="K201" s="113"/>
      <c r="L201" s="113"/>
      <c r="M201" s="113"/>
      <c r="N201" s="113"/>
      <c r="O201" s="113"/>
      <c r="P201" s="113"/>
      <c r="Q201" s="113"/>
      <c r="R201" s="116"/>
      <c r="S201" s="116"/>
      <c r="T201" s="113"/>
      <c r="U201" s="113"/>
      <c r="V201" s="113"/>
      <c r="W201" s="114">
        <v>1</v>
      </c>
      <c r="X201" s="115" t="s">
        <v>856</v>
      </c>
      <c r="Y201" s="115" t="s">
        <v>282</v>
      </c>
      <c r="Z201" s="115" t="s">
        <v>179</v>
      </c>
      <c r="AA201" s="117">
        <v>100</v>
      </c>
      <c r="AB201" s="118"/>
      <c r="AC201" s="118">
        <v>100</v>
      </c>
      <c r="AD201" s="118"/>
      <c r="AE201" s="118"/>
      <c r="AF201" s="114">
        <v>15</v>
      </c>
      <c r="AG201" s="118"/>
      <c r="AK201" s="92"/>
      <c r="AL201" s="121"/>
      <c r="AM201" s="122" t="str">
        <f t="shared" si="24"/>
        <v>นายอนุ  สุขแก้ว</v>
      </c>
      <c r="AN201" s="123" t="s">
        <v>195</v>
      </c>
      <c r="AO201" s="123" t="s">
        <v>853</v>
      </c>
      <c r="AP201" s="123" t="s">
        <v>854</v>
      </c>
      <c r="AQ201" s="161">
        <v>3860700290092</v>
      </c>
      <c r="AR201" s="128" t="s">
        <v>855</v>
      </c>
      <c r="AS201" s="123">
        <v>8</v>
      </c>
      <c r="AT201" s="123"/>
      <c r="AU201" s="123"/>
      <c r="AV201" s="125" t="s">
        <v>270</v>
      </c>
      <c r="AW201" s="125" t="s">
        <v>271</v>
      </c>
      <c r="AX201" s="125" t="s">
        <v>60</v>
      </c>
      <c r="AY201" s="125">
        <v>86130</v>
      </c>
      <c r="AZ201" s="121">
        <f t="shared" si="17"/>
        <v>1</v>
      </c>
      <c r="BA201" s="126" t="str">
        <f t="shared" si="18"/>
        <v>นายอนุ  สุขแก้ว</v>
      </c>
      <c r="BB201" s="123" t="s">
        <v>195</v>
      </c>
      <c r="BC201" s="123" t="s">
        <v>853</v>
      </c>
      <c r="BD201" s="123" t="s">
        <v>854</v>
      </c>
      <c r="BE201" s="123">
        <v>3860700290092</v>
      </c>
      <c r="BF201" s="128" t="s">
        <v>855</v>
      </c>
      <c r="BG201" s="123">
        <v>8</v>
      </c>
      <c r="BH201" s="123"/>
      <c r="BI201" s="123"/>
      <c r="BJ201" s="125" t="s">
        <v>270</v>
      </c>
      <c r="BK201" s="125" t="s">
        <v>271</v>
      </c>
      <c r="BL201" s="125" t="s">
        <v>60</v>
      </c>
      <c r="BM201" s="125">
        <v>86130</v>
      </c>
    </row>
    <row r="202" spans="1:65" s="91" customFormat="1" ht="34.5" customHeight="1">
      <c r="A202" s="112" t="str">
        <f>IF($B202="","",SUM($B$11:$B202))</f>
        <v/>
      </c>
      <c r="B202" s="112" t="str">
        <f>IF($E$6="","",IF($E$6=$BA202,1,""))</f>
        <v/>
      </c>
      <c r="C202" s="112" t="str">
        <f>IF($B202="","",SUM($B$11:$B202))</f>
        <v/>
      </c>
      <c r="D202" s="112" t="str">
        <f>IF($E202="","",SUM($E$11:$E202))</f>
        <v/>
      </c>
      <c r="E202" s="90" t="str">
        <f>IF($E$6="","",IF($E$6=$AM202,1,""))</f>
        <v/>
      </c>
      <c r="F202" s="90" t="str">
        <f>IF($E202="","",SUM($E$11:$E202))</f>
        <v/>
      </c>
      <c r="G202" s="90"/>
      <c r="H202" s="113">
        <v>148</v>
      </c>
      <c r="I202" s="114" t="s">
        <v>30</v>
      </c>
      <c r="J202" s="115" t="s">
        <v>857</v>
      </c>
      <c r="K202" s="113" t="s">
        <v>858</v>
      </c>
      <c r="L202" s="113"/>
      <c r="M202" s="113" t="s">
        <v>294</v>
      </c>
      <c r="N202" s="113" t="s">
        <v>276</v>
      </c>
      <c r="O202" s="113" t="s">
        <v>276</v>
      </c>
      <c r="P202" s="113" t="s">
        <v>385</v>
      </c>
      <c r="Q202" s="113">
        <v>32</v>
      </c>
      <c r="R202" s="116">
        <v>32</v>
      </c>
      <c r="S202" s="116">
        <v>22</v>
      </c>
      <c r="T202" s="113">
        <v>10</v>
      </c>
      <c r="U202" s="113"/>
      <c r="V202" s="113"/>
      <c r="W202" s="114"/>
      <c r="X202" s="115"/>
      <c r="Y202" s="115"/>
      <c r="Z202" s="115"/>
      <c r="AA202" s="117"/>
      <c r="AB202" s="118"/>
      <c r="AC202" s="118"/>
      <c r="AD202" s="118"/>
      <c r="AE202" s="118"/>
      <c r="AF202" s="114"/>
      <c r="AG202" s="118"/>
      <c r="AK202" s="92"/>
      <c r="AL202" s="121"/>
      <c r="AM202" s="122" t="str">
        <f t="shared" si="24"/>
        <v>นางฤดี  ศรีวิสัย</v>
      </c>
      <c r="AN202" s="123" t="s">
        <v>283</v>
      </c>
      <c r="AO202" s="123" t="s">
        <v>859</v>
      </c>
      <c r="AP202" s="123" t="s">
        <v>860</v>
      </c>
      <c r="AQ202" s="161" t="s">
        <v>861</v>
      </c>
      <c r="AR202" s="124" t="s">
        <v>862</v>
      </c>
      <c r="AS202" s="123">
        <v>4</v>
      </c>
      <c r="AT202" s="123"/>
      <c r="AU202" s="123"/>
      <c r="AV202" s="125" t="s">
        <v>270</v>
      </c>
      <c r="AW202" s="125" t="s">
        <v>271</v>
      </c>
      <c r="AX202" s="125" t="s">
        <v>60</v>
      </c>
      <c r="AY202" s="125">
        <v>86130</v>
      </c>
      <c r="AZ202" s="121" t="str">
        <f t="shared" si="17"/>
        <v/>
      </c>
      <c r="BA202" s="126" t="str">
        <f t="shared" si="18"/>
        <v/>
      </c>
      <c r="BB202" s="95"/>
      <c r="BC202" s="95"/>
      <c r="BD202" s="95"/>
      <c r="BE202" s="95"/>
      <c r="BF202" s="95"/>
    </row>
    <row r="203" spans="1:65" s="91" customFormat="1" ht="34.5" customHeight="1">
      <c r="A203" s="112"/>
      <c r="B203" s="112"/>
      <c r="C203" s="112"/>
      <c r="D203" s="112"/>
      <c r="E203" s="90"/>
      <c r="F203" s="90"/>
      <c r="G203" s="90"/>
      <c r="H203" s="113"/>
      <c r="I203" s="114"/>
      <c r="J203" s="115"/>
      <c r="K203" s="113"/>
      <c r="L203" s="113"/>
      <c r="M203" s="113"/>
      <c r="N203" s="113"/>
      <c r="O203" s="113"/>
      <c r="P203" s="113"/>
      <c r="Q203" s="113"/>
      <c r="R203" s="116"/>
      <c r="S203" s="116"/>
      <c r="T203" s="113"/>
      <c r="U203" s="113"/>
      <c r="V203" s="113"/>
      <c r="W203" s="114">
        <v>1</v>
      </c>
      <c r="X203" s="146" t="s">
        <v>862</v>
      </c>
      <c r="Y203" s="115" t="s">
        <v>126</v>
      </c>
      <c r="Z203" s="115" t="s">
        <v>179</v>
      </c>
      <c r="AA203" s="117">
        <v>128</v>
      </c>
      <c r="AB203" s="118"/>
      <c r="AC203" s="118">
        <v>88</v>
      </c>
      <c r="AD203" s="118">
        <v>40</v>
      </c>
      <c r="AE203" s="118"/>
      <c r="AF203" s="114"/>
      <c r="AG203" s="118" t="s">
        <v>863</v>
      </c>
      <c r="AK203" s="92"/>
      <c r="AL203" s="121"/>
      <c r="AM203" s="122" t="str">
        <f t="shared" si="24"/>
        <v>นางฤดี  ศรีวิสัย</v>
      </c>
      <c r="AN203" s="123" t="s">
        <v>283</v>
      </c>
      <c r="AO203" s="123" t="s">
        <v>859</v>
      </c>
      <c r="AP203" s="123" t="s">
        <v>860</v>
      </c>
      <c r="AQ203" s="161" t="s">
        <v>861</v>
      </c>
      <c r="AR203" s="124" t="s">
        <v>862</v>
      </c>
      <c r="AS203" s="123">
        <v>4</v>
      </c>
      <c r="AT203" s="123"/>
      <c r="AU203" s="123"/>
      <c r="AV203" s="125" t="s">
        <v>270</v>
      </c>
      <c r="AW203" s="125" t="s">
        <v>271</v>
      </c>
      <c r="AX203" s="125" t="s">
        <v>60</v>
      </c>
      <c r="AY203" s="125">
        <v>86130</v>
      </c>
      <c r="AZ203" s="121">
        <f t="shared" ref="AZ203:AZ266" si="27">IF($Y203="","",$W203)</f>
        <v>1</v>
      </c>
      <c r="BA203" s="126" t="str">
        <f t="shared" ref="BA203:BA266" si="28">IF($BC203=0,"",$BB203&amp;$BC203&amp;"  "&amp;$BD203)</f>
        <v>นางฤดี  ศรีวิสัย</v>
      </c>
      <c r="BB203" s="123" t="s">
        <v>283</v>
      </c>
      <c r="BC203" s="123" t="s">
        <v>859</v>
      </c>
      <c r="BD203" s="123" t="s">
        <v>860</v>
      </c>
      <c r="BE203" s="123" t="s">
        <v>861</v>
      </c>
      <c r="BF203" s="124" t="s">
        <v>862</v>
      </c>
      <c r="BG203" s="123">
        <v>4</v>
      </c>
      <c r="BH203" s="123"/>
      <c r="BI203" s="123"/>
      <c r="BJ203" s="125" t="s">
        <v>270</v>
      </c>
      <c r="BK203" s="125" t="s">
        <v>271</v>
      </c>
      <c r="BL203" s="125" t="s">
        <v>60</v>
      </c>
      <c r="BM203" s="125">
        <v>86130</v>
      </c>
    </row>
    <row r="204" spans="1:65" s="91" customFormat="1" ht="34.5" customHeight="1">
      <c r="A204" s="112" t="str">
        <f>IF($B204="","",SUM($B$11:$B204))</f>
        <v/>
      </c>
      <c r="B204" s="112" t="str">
        <f>IF($E$6="","",IF($E$6=$BA204,1,""))</f>
        <v/>
      </c>
      <c r="C204" s="112" t="str">
        <f>IF($B204="","",SUM($B$11:$B204))</f>
        <v/>
      </c>
      <c r="D204" s="112" t="str">
        <f>IF($E204="","",SUM($E$11:$E204))</f>
        <v/>
      </c>
      <c r="E204" s="90" t="str">
        <f>IF($E$6="","",IF($E$6=$AM204,1,""))</f>
        <v/>
      </c>
      <c r="F204" s="90" t="str">
        <f>IF($E204="","",SUM($E$11:$E204))</f>
        <v/>
      </c>
      <c r="G204" s="90"/>
      <c r="H204" s="113">
        <v>149</v>
      </c>
      <c r="I204" s="114" t="s">
        <v>30</v>
      </c>
      <c r="J204" s="115" t="s">
        <v>864</v>
      </c>
      <c r="K204" s="113" t="s">
        <v>865</v>
      </c>
      <c r="L204" s="113"/>
      <c r="M204" s="113" t="s">
        <v>294</v>
      </c>
      <c r="N204" s="113" t="s">
        <v>276</v>
      </c>
      <c r="O204" s="113" t="s">
        <v>276</v>
      </c>
      <c r="P204" s="113" t="s">
        <v>385</v>
      </c>
      <c r="Q204" s="113">
        <v>32</v>
      </c>
      <c r="R204" s="116">
        <v>32</v>
      </c>
      <c r="S204" s="116">
        <v>24</v>
      </c>
      <c r="T204" s="113">
        <v>8</v>
      </c>
      <c r="U204" s="113"/>
      <c r="V204" s="113"/>
      <c r="W204" s="114"/>
      <c r="X204" s="115"/>
      <c r="Y204" s="115"/>
      <c r="Z204" s="115"/>
      <c r="AA204" s="117"/>
      <c r="AB204" s="118"/>
      <c r="AC204" s="118"/>
      <c r="AD204" s="118"/>
      <c r="AE204" s="118"/>
      <c r="AF204" s="114"/>
      <c r="AG204" s="118"/>
      <c r="AK204" s="92"/>
      <c r="AL204" s="121"/>
      <c r="AM204" s="122" t="str">
        <f t="shared" si="24"/>
        <v>นางสาวนิตยา  ไชยต่อเขตต์</v>
      </c>
      <c r="AN204" s="123" t="s">
        <v>325</v>
      </c>
      <c r="AO204" s="123" t="s">
        <v>691</v>
      </c>
      <c r="AP204" s="123" t="s">
        <v>847</v>
      </c>
      <c r="AQ204" s="161" t="s">
        <v>866</v>
      </c>
      <c r="AR204" s="128" t="s">
        <v>867</v>
      </c>
      <c r="AS204" s="123">
        <v>4</v>
      </c>
      <c r="AT204" s="123"/>
      <c r="AU204" s="123"/>
      <c r="AV204" s="125" t="s">
        <v>270</v>
      </c>
      <c r="AW204" s="125" t="s">
        <v>271</v>
      </c>
      <c r="AX204" s="125" t="s">
        <v>60</v>
      </c>
      <c r="AY204" s="125">
        <v>86130</v>
      </c>
      <c r="AZ204" s="121" t="str">
        <f t="shared" si="27"/>
        <v/>
      </c>
      <c r="BA204" s="126" t="str">
        <f t="shared" si="28"/>
        <v/>
      </c>
      <c r="BB204" s="95"/>
      <c r="BC204" s="95"/>
      <c r="BD204" s="95"/>
      <c r="BE204" s="95"/>
      <c r="BF204" s="95"/>
    </row>
    <row r="205" spans="1:65" s="91" customFormat="1" ht="34.5" customHeight="1">
      <c r="A205" s="112"/>
      <c r="B205" s="112"/>
      <c r="C205" s="112"/>
      <c r="D205" s="112"/>
      <c r="E205" s="90"/>
      <c r="F205" s="90"/>
      <c r="G205" s="90"/>
      <c r="H205" s="113"/>
      <c r="I205" s="114"/>
      <c r="J205" s="115"/>
      <c r="K205" s="113"/>
      <c r="L205" s="113"/>
      <c r="M205" s="113"/>
      <c r="N205" s="113"/>
      <c r="O205" s="113"/>
      <c r="P205" s="113"/>
      <c r="Q205" s="113"/>
      <c r="R205" s="116"/>
      <c r="S205" s="116"/>
      <c r="T205" s="113"/>
      <c r="U205" s="113"/>
      <c r="V205" s="113"/>
      <c r="W205" s="114">
        <v>1</v>
      </c>
      <c r="X205" s="115" t="s">
        <v>867</v>
      </c>
      <c r="Y205" s="115" t="s">
        <v>126</v>
      </c>
      <c r="Z205" s="115" t="s">
        <v>179</v>
      </c>
      <c r="AA205" s="117">
        <v>60</v>
      </c>
      <c r="AB205" s="118"/>
      <c r="AC205" s="118">
        <v>28</v>
      </c>
      <c r="AD205" s="118">
        <v>32</v>
      </c>
      <c r="AE205" s="118"/>
      <c r="AF205" s="114">
        <v>2</v>
      </c>
      <c r="AG205" s="118" t="s">
        <v>868</v>
      </c>
      <c r="AK205" s="92"/>
      <c r="AL205" s="121"/>
      <c r="AM205" s="122" t="str">
        <f t="shared" si="24"/>
        <v>นางสาวนิตยา  ไชยต่อเขตต์</v>
      </c>
      <c r="AN205" s="123" t="s">
        <v>325</v>
      </c>
      <c r="AO205" s="123" t="s">
        <v>691</v>
      </c>
      <c r="AP205" s="123" t="s">
        <v>847</v>
      </c>
      <c r="AQ205" s="161" t="s">
        <v>866</v>
      </c>
      <c r="AR205" s="128" t="s">
        <v>867</v>
      </c>
      <c r="AS205" s="123">
        <v>4</v>
      </c>
      <c r="AT205" s="123"/>
      <c r="AU205" s="123"/>
      <c r="AV205" s="125" t="s">
        <v>270</v>
      </c>
      <c r="AW205" s="125" t="s">
        <v>271</v>
      </c>
      <c r="AX205" s="125" t="s">
        <v>60</v>
      </c>
      <c r="AY205" s="125">
        <v>86130</v>
      </c>
      <c r="AZ205" s="121">
        <f t="shared" si="27"/>
        <v>1</v>
      </c>
      <c r="BA205" s="126" t="str">
        <f t="shared" si="28"/>
        <v>นางสาวนิตยา  ไชยต่อเขตต์</v>
      </c>
      <c r="BB205" s="123" t="s">
        <v>325</v>
      </c>
      <c r="BC205" s="123" t="s">
        <v>691</v>
      </c>
      <c r="BD205" s="123" t="s">
        <v>847</v>
      </c>
      <c r="BE205" s="123" t="s">
        <v>866</v>
      </c>
      <c r="BF205" s="128" t="s">
        <v>867</v>
      </c>
      <c r="BG205" s="123">
        <v>4</v>
      </c>
      <c r="BH205" s="123"/>
      <c r="BI205" s="123"/>
      <c r="BJ205" s="125" t="s">
        <v>270</v>
      </c>
      <c r="BK205" s="125" t="s">
        <v>271</v>
      </c>
      <c r="BL205" s="125" t="s">
        <v>60</v>
      </c>
      <c r="BM205" s="125">
        <v>86130</v>
      </c>
    </row>
    <row r="206" spans="1:65" s="91" customFormat="1" ht="34.5" customHeight="1">
      <c r="A206" s="112" t="str">
        <f>IF($B206="","",SUM($B$11:$B206))</f>
        <v/>
      </c>
      <c r="B206" s="112" t="str">
        <f>IF($E$6="","",IF($E$6=$BA206,1,""))</f>
        <v/>
      </c>
      <c r="C206" s="112" t="str">
        <f>IF($B206="","",SUM($B$11:$B206))</f>
        <v/>
      </c>
      <c r="D206" s="112" t="str">
        <f>IF($E206="","",SUM($E$11:$E206))</f>
        <v/>
      </c>
      <c r="E206" s="90" t="str">
        <f>IF($E$6="","",IF($E$6=$AM206,1,""))</f>
        <v/>
      </c>
      <c r="F206" s="90" t="str">
        <f>IF($E206="","",SUM($E$11:$E206))</f>
        <v/>
      </c>
      <c r="G206" s="90"/>
      <c r="H206" s="113">
        <v>150</v>
      </c>
      <c r="I206" s="114" t="s">
        <v>30</v>
      </c>
      <c r="J206" s="115" t="s">
        <v>869</v>
      </c>
      <c r="K206" s="113" t="s">
        <v>870</v>
      </c>
      <c r="L206" s="113"/>
      <c r="M206" s="113" t="s">
        <v>294</v>
      </c>
      <c r="N206" s="113" t="s">
        <v>276</v>
      </c>
      <c r="O206" s="113" t="s">
        <v>276</v>
      </c>
      <c r="P206" s="113" t="s">
        <v>385</v>
      </c>
      <c r="Q206" s="113">
        <v>32</v>
      </c>
      <c r="R206" s="116">
        <v>7</v>
      </c>
      <c r="S206" s="116">
        <v>25</v>
      </c>
      <c r="T206" s="113"/>
      <c r="U206" s="113"/>
      <c r="V206" s="113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18"/>
      <c r="AK206" s="92"/>
      <c r="AL206" s="121"/>
      <c r="AM206" s="122" t="str">
        <f t="shared" si="24"/>
        <v>นางสุรี  ใจเย็น</v>
      </c>
      <c r="AN206" s="123" t="s">
        <v>283</v>
      </c>
      <c r="AO206" s="123" t="s">
        <v>871</v>
      </c>
      <c r="AP206" s="123" t="s">
        <v>872</v>
      </c>
      <c r="AQ206" s="161" t="s">
        <v>873</v>
      </c>
      <c r="AR206" s="124" t="s">
        <v>874</v>
      </c>
      <c r="AS206" s="123">
        <v>4</v>
      </c>
      <c r="AT206" s="123"/>
      <c r="AU206" s="123"/>
      <c r="AV206" s="125" t="s">
        <v>270</v>
      </c>
      <c r="AW206" s="125" t="s">
        <v>271</v>
      </c>
      <c r="AX206" s="125" t="s">
        <v>60</v>
      </c>
      <c r="AY206" s="125">
        <v>86130</v>
      </c>
      <c r="AZ206" s="121" t="str">
        <f t="shared" si="27"/>
        <v/>
      </c>
      <c r="BA206" s="126" t="str">
        <f t="shared" si="28"/>
        <v/>
      </c>
      <c r="BB206" s="95"/>
      <c r="BC206" s="95"/>
      <c r="BD206" s="95"/>
      <c r="BE206" s="95"/>
      <c r="BF206" s="95"/>
    </row>
    <row r="207" spans="1:65" s="91" customFormat="1" ht="34.5" customHeight="1">
      <c r="A207" s="112"/>
      <c r="B207" s="112"/>
      <c r="C207" s="112"/>
      <c r="D207" s="112"/>
      <c r="E207" s="90"/>
      <c r="F207" s="90"/>
      <c r="G207" s="90"/>
      <c r="H207" s="113"/>
      <c r="I207" s="114"/>
      <c r="J207" s="115"/>
      <c r="K207" s="113"/>
      <c r="L207" s="113"/>
      <c r="M207" s="113"/>
      <c r="N207" s="113"/>
      <c r="O207" s="113"/>
      <c r="P207" s="113"/>
      <c r="Q207" s="113"/>
      <c r="R207" s="116"/>
      <c r="S207" s="116"/>
      <c r="T207" s="113"/>
      <c r="U207" s="113"/>
      <c r="V207" s="113"/>
      <c r="W207" s="114">
        <v>1</v>
      </c>
      <c r="X207" s="115" t="s">
        <v>874</v>
      </c>
      <c r="Y207" s="115" t="s">
        <v>282</v>
      </c>
      <c r="Z207" s="115" t="s">
        <v>179</v>
      </c>
      <c r="AA207" s="117">
        <v>100</v>
      </c>
      <c r="AB207" s="118"/>
      <c r="AC207" s="118">
        <v>100</v>
      </c>
      <c r="AD207" s="118"/>
      <c r="AE207" s="118"/>
      <c r="AF207" s="114">
        <v>30</v>
      </c>
      <c r="AG207" s="118"/>
      <c r="AK207" s="92"/>
      <c r="AL207" s="121"/>
      <c r="AM207" s="122" t="str">
        <f t="shared" si="24"/>
        <v>นางสุรี  ใจเย็น</v>
      </c>
      <c r="AN207" s="123" t="s">
        <v>283</v>
      </c>
      <c r="AO207" s="123" t="s">
        <v>871</v>
      </c>
      <c r="AP207" s="123" t="s">
        <v>872</v>
      </c>
      <c r="AQ207" s="161" t="s">
        <v>873</v>
      </c>
      <c r="AR207" s="124" t="s">
        <v>874</v>
      </c>
      <c r="AS207" s="123">
        <v>4</v>
      </c>
      <c r="AT207" s="123"/>
      <c r="AU207" s="123"/>
      <c r="AV207" s="125" t="s">
        <v>270</v>
      </c>
      <c r="AW207" s="125" t="s">
        <v>271</v>
      </c>
      <c r="AX207" s="125" t="s">
        <v>60</v>
      </c>
      <c r="AY207" s="125">
        <v>86130</v>
      </c>
      <c r="AZ207" s="121">
        <f t="shared" si="27"/>
        <v>1</v>
      </c>
      <c r="BA207" s="126" t="str">
        <f t="shared" si="28"/>
        <v>นายยงยุทธ  ใจเย็น</v>
      </c>
      <c r="BB207" s="95" t="s">
        <v>195</v>
      </c>
      <c r="BC207" s="95" t="s">
        <v>875</v>
      </c>
      <c r="BD207" s="95" t="s">
        <v>872</v>
      </c>
      <c r="BE207" s="95"/>
      <c r="BF207" s="95" t="s">
        <v>874</v>
      </c>
      <c r="BG207" s="91">
        <v>4</v>
      </c>
      <c r="BJ207" s="91" t="s">
        <v>270</v>
      </c>
      <c r="BK207" s="91" t="s">
        <v>271</v>
      </c>
      <c r="BL207" s="91" t="s">
        <v>60</v>
      </c>
      <c r="BM207" s="91">
        <v>86130</v>
      </c>
    </row>
    <row r="208" spans="1:65" s="91" customFormat="1" ht="34.5" customHeight="1">
      <c r="A208" s="112" t="str">
        <f>IF($B208="","",SUM($B$11:$B208))</f>
        <v/>
      </c>
      <c r="B208" s="112" t="str">
        <f>IF($E$6="","",IF($E$6=$BA208,1,""))</f>
        <v/>
      </c>
      <c r="C208" s="112" t="str">
        <f>IF($B208="","",SUM($B$11:$B208))</f>
        <v/>
      </c>
      <c r="D208" s="112" t="str">
        <f>IF($E208="","",SUM($E$11:$E208))</f>
        <v/>
      </c>
      <c r="E208" s="90" t="str">
        <f>IF($E$6="","",IF($E$6=$AM208,1,""))</f>
        <v/>
      </c>
      <c r="F208" s="90" t="str">
        <f>IF($E208="","",SUM($E$11:$E208))</f>
        <v/>
      </c>
      <c r="G208" s="90"/>
      <c r="H208" s="113">
        <v>151</v>
      </c>
      <c r="I208" s="114" t="s">
        <v>30</v>
      </c>
      <c r="J208" s="115" t="s">
        <v>876</v>
      </c>
      <c r="K208" s="113" t="s">
        <v>737</v>
      </c>
      <c r="L208" s="113"/>
      <c r="M208" s="113" t="s">
        <v>267</v>
      </c>
      <c r="N208" s="113" t="s">
        <v>363</v>
      </c>
      <c r="O208" s="113" t="s">
        <v>275</v>
      </c>
      <c r="P208" s="113" t="s">
        <v>877</v>
      </c>
      <c r="Q208" s="113">
        <v>2168</v>
      </c>
      <c r="R208" s="116">
        <v>2143</v>
      </c>
      <c r="S208" s="116">
        <v>25</v>
      </c>
      <c r="T208" s="113"/>
      <c r="U208" s="113"/>
      <c r="V208" s="113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18"/>
      <c r="AK208" s="92"/>
      <c r="AL208" s="121"/>
      <c r="AM208" s="122" t="str">
        <f t="shared" si="24"/>
        <v>นางกิ้มห้วน  ใจสมคม</v>
      </c>
      <c r="AN208" s="123" t="s">
        <v>283</v>
      </c>
      <c r="AO208" s="123" t="s">
        <v>878</v>
      </c>
      <c r="AP208" s="123" t="s">
        <v>879</v>
      </c>
      <c r="AQ208" s="161" t="s">
        <v>880</v>
      </c>
      <c r="AR208" s="124" t="s">
        <v>881</v>
      </c>
      <c r="AS208" s="123">
        <v>8</v>
      </c>
      <c r="AT208" s="123"/>
      <c r="AU208" s="123"/>
      <c r="AV208" s="125" t="s">
        <v>270</v>
      </c>
      <c r="AW208" s="125" t="s">
        <v>271</v>
      </c>
      <c r="AX208" s="125" t="s">
        <v>60</v>
      </c>
      <c r="AY208" s="125">
        <v>86130</v>
      </c>
      <c r="AZ208" s="121" t="str">
        <f t="shared" si="27"/>
        <v/>
      </c>
      <c r="BA208" s="126" t="str">
        <f t="shared" si="28"/>
        <v/>
      </c>
      <c r="BB208" s="95"/>
      <c r="BC208" s="95"/>
      <c r="BD208" s="95"/>
      <c r="BE208" s="95"/>
      <c r="BF208" s="95"/>
    </row>
    <row r="209" spans="1:65" s="91" customFormat="1" ht="34.5" customHeight="1">
      <c r="A209" s="112"/>
      <c r="B209" s="112"/>
      <c r="C209" s="112"/>
      <c r="D209" s="112"/>
      <c r="E209" s="90"/>
      <c r="F209" s="90"/>
      <c r="G209" s="90"/>
      <c r="H209" s="113"/>
      <c r="I209" s="114"/>
      <c r="J209" s="115"/>
      <c r="K209" s="113"/>
      <c r="L209" s="113"/>
      <c r="M209" s="113"/>
      <c r="N209" s="113"/>
      <c r="O209" s="113"/>
      <c r="P209" s="113"/>
      <c r="Q209" s="113"/>
      <c r="R209" s="116"/>
      <c r="S209" s="116"/>
      <c r="T209" s="113"/>
      <c r="U209" s="113"/>
      <c r="V209" s="113"/>
      <c r="W209" s="114">
        <v>1</v>
      </c>
      <c r="X209" s="115" t="s">
        <v>882</v>
      </c>
      <c r="Y209" s="115" t="s">
        <v>282</v>
      </c>
      <c r="Z209" s="115" t="s">
        <v>179</v>
      </c>
      <c r="AA209" s="117">
        <v>100</v>
      </c>
      <c r="AB209" s="118"/>
      <c r="AC209" s="118">
        <v>100</v>
      </c>
      <c r="AD209" s="118"/>
      <c r="AE209" s="118"/>
      <c r="AF209" s="114">
        <v>18</v>
      </c>
      <c r="AG209" s="118"/>
      <c r="AK209" s="92"/>
      <c r="AL209" s="121"/>
      <c r="AM209" s="122" t="str">
        <f t="shared" si="24"/>
        <v>นางกิ้มห้วน  ใจสมคม</v>
      </c>
      <c r="AN209" s="123" t="s">
        <v>283</v>
      </c>
      <c r="AO209" s="123" t="s">
        <v>878</v>
      </c>
      <c r="AP209" s="123" t="s">
        <v>879</v>
      </c>
      <c r="AQ209" s="161" t="s">
        <v>880</v>
      </c>
      <c r="AR209" s="124" t="s">
        <v>881</v>
      </c>
      <c r="AS209" s="123">
        <v>8</v>
      </c>
      <c r="AT209" s="123"/>
      <c r="AU209" s="123"/>
      <c r="AV209" s="125" t="s">
        <v>270</v>
      </c>
      <c r="AW209" s="125" t="s">
        <v>271</v>
      </c>
      <c r="AX209" s="125" t="s">
        <v>60</v>
      </c>
      <c r="AY209" s="125">
        <v>86130</v>
      </c>
      <c r="AZ209" s="121">
        <f t="shared" si="27"/>
        <v>1</v>
      </c>
      <c r="BA209" s="126" t="str">
        <f t="shared" si="28"/>
        <v>นางกิ้มห้วน  ใจสมคม</v>
      </c>
      <c r="BB209" s="123" t="s">
        <v>283</v>
      </c>
      <c r="BC209" s="123" t="s">
        <v>878</v>
      </c>
      <c r="BD209" s="123" t="s">
        <v>879</v>
      </c>
      <c r="BE209" s="123" t="s">
        <v>880</v>
      </c>
      <c r="BF209" s="124" t="s">
        <v>881</v>
      </c>
      <c r="BG209" s="123">
        <v>8</v>
      </c>
      <c r="BH209" s="123"/>
      <c r="BI209" s="123"/>
      <c r="BJ209" s="125" t="s">
        <v>270</v>
      </c>
      <c r="BK209" s="125" t="s">
        <v>271</v>
      </c>
      <c r="BL209" s="125" t="s">
        <v>60</v>
      </c>
      <c r="BM209" s="125">
        <v>86130</v>
      </c>
    </row>
    <row r="210" spans="1:65" s="91" customFormat="1" ht="34.5" customHeight="1">
      <c r="A210" s="112" t="str">
        <f>IF($B210="","",SUM($B$11:$B210))</f>
        <v/>
      </c>
      <c r="B210" s="112" t="str">
        <f>IF($E$6="","",IF($E$6=$BA210,1,""))</f>
        <v/>
      </c>
      <c r="C210" s="112" t="str">
        <f>IF($B210="","",SUM($B$11:$B210))</f>
        <v/>
      </c>
      <c r="D210" s="112" t="str">
        <f>IF($E210="","",SUM($E$11:$E210))</f>
        <v/>
      </c>
      <c r="E210" s="90" t="str">
        <f>IF($E$6="","",IF($E$6=$AM210,1,""))</f>
        <v/>
      </c>
      <c r="F210" s="90" t="str">
        <f>IF($E210="","",SUM($E$11:$E210))</f>
        <v/>
      </c>
      <c r="G210" s="90"/>
      <c r="H210" s="113">
        <v>152</v>
      </c>
      <c r="I210" s="114" t="s">
        <v>30</v>
      </c>
      <c r="J210" s="115" t="s">
        <v>883</v>
      </c>
      <c r="K210" s="113" t="s">
        <v>646</v>
      </c>
      <c r="L210" s="113"/>
      <c r="M210" s="113" t="s">
        <v>267</v>
      </c>
      <c r="N210" s="113" t="s">
        <v>363</v>
      </c>
      <c r="O210" s="113" t="s">
        <v>276</v>
      </c>
      <c r="P210" s="113" t="s">
        <v>833</v>
      </c>
      <c r="Q210" s="113">
        <v>2064</v>
      </c>
      <c r="R210" s="116">
        <v>2039</v>
      </c>
      <c r="S210" s="116">
        <v>25</v>
      </c>
      <c r="T210" s="113"/>
      <c r="U210" s="113"/>
      <c r="V210" s="113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18"/>
      <c r="AK210" s="92"/>
      <c r="AL210" s="121"/>
      <c r="AM210" s="122" t="str">
        <f t="shared" si="24"/>
        <v>นางกิ้มหลัน  เกิดนิล</v>
      </c>
      <c r="AN210" s="123" t="s">
        <v>283</v>
      </c>
      <c r="AO210" s="123" t="s">
        <v>557</v>
      </c>
      <c r="AP210" s="123" t="s">
        <v>558</v>
      </c>
      <c r="AQ210" s="161" t="s">
        <v>884</v>
      </c>
      <c r="AR210" s="124" t="s">
        <v>885</v>
      </c>
      <c r="AS210" s="123">
        <v>8</v>
      </c>
      <c r="AT210" s="123"/>
      <c r="AU210" s="123"/>
      <c r="AV210" s="125" t="s">
        <v>270</v>
      </c>
      <c r="AW210" s="125" t="s">
        <v>271</v>
      </c>
      <c r="AX210" s="125" t="s">
        <v>60</v>
      </c>
      <c r="AY210" s="125">
        <v>86130</v>
      </c>
      <c r="AZ210" s="121" t="str">
        <f t="shared" si="27"/>
        <v/>
      </c>
      <c r="BA210" s="126" t="str">
        <f t="shared" si="28"/>
        <v/>
      </c>
      <c r="BB210" s="95"/>
      <c r="BC210" s="95"/>
      <c r="BD210" s="95"/>
      <c r="BE210" s="95"/>
      <c r="BF210" s="95"/>
    </row>
    <row r="211" spans="1:65" s="91" customFormat="1" ht="34.5" customHeight="1">
      <c r="A211" s="112"/>
      <c r="B211" s="112"/>
      <c r="C211" s="112"/>
      <c r="D211" s="112"/>
      <c r="E211" s="90"/>
      <c r="F211" s="90"/>
      <c r="G211" s="90"/>
      <c r="H211" s="113"/>
      <c r="I211" s="114"/>
      <c r="J211" s="115"/>
      <c r="K211" s="113"/>
      <c r="L211" s="113"/>
      <c r="M211" s="113"/>
      <c r="N211" s="113"/>
      <c r="O211" s="113"/>
      <c r="P211" s="113"/>
      <c r="Q211" s="113"/>
      <c r="R211" s="116"/>
      <c r="S211" s="116"/>
      <c r="T211" s="113"/>
      <c r="U211" s="113"/>
      <c r="V211" s="113"/>
      <c r="W211" s="114">
        <v>1</v>
      </c>
      <c r="X211" s="115" t="s">
        <v>885</v>
      </c>
      <c r="Y211" s="115" t="s">
        <v>282</v>
      </c>
      <c r="Z211" s="115" t="s">
        <v>179</v>
      </c>
      <c r="AA211" s="117">
        <v>100</v>
      </c>
      <c r="AB211" s="118"/>
      <c r="AC211" s="118">
        <v>100</v>
      </c>
      <c r="AD211" s="118"/>
      <c r="AE211" s="118"/>
      <c r="AF211" s="114"/>
      <c r="AG211" s="118"/>
      <c r="AK211" s="92"/>
      <c r="AL211" s="121"/>
      <c r="AM211" s="122" t="str">
        <f t="shared" si="24"/>
        <v>นางกิ้มหลัน  เกิดนิล</v>
      </c>
      <c r="AN211" s="123" t="s">
        <v>283</v>
      </c>
      <c r="AO211" s="123" t="s">
        <v>557</v>
      </c>
      <c r="AP211" s="123" t="s">
        <v>558</v>
      </c>
      <c r="AQ211" s="161" t="s">
        <v>884</v>
      </c>
      <c r="AR211" s="124" t="s">
        <v>885</v>
      </c>
      <c r="AS211" s="123">
        <v>8</v>
      </c>
      <c r="AT211" s="123"/>
      <c r="AU211" s="123"/>
      <c r="AV211" s="125" t="s">
        <v>270</v>
      </c>
      <c r="AW211" s="125" t="s">
        <v>271</v>
      </c>
      <c r="AX211" s="125" t="s">
        <v>60</v>
      </c>
      <c r="AY211" s="125">
        <v>86130</v>
      </c>
      <c r="AZ211" s="121">
        <f t="shared" si="27"/>
        <v>1</v>
      </c>
      <c r="BA211" s="126" t="str">
        <f t="shared" si="28"/>
        <v>นางกิ้มหลัน  เกิดนิล</v>
      </c>
      <c r="BB211" s="123" t="s">
        <v>283</v>
      </c>
      <c r="BC211" s="123" t="s">
        <v>557</v>
      </c>
      <c r="BD211" s="123" t="s">
        <v>558</v>
      </c>
      <c r="BE211" s="123" t="s">
        <v>884</v>
      </c>
      <c r="BF211" s="124" t="s">
        <v>885</v>
      </c>
      <c r="BG211" s="123">
        <v>8</v>
      </c>
      <c r="BH211" s="123"/>
      <c r="BI211" s="123"/>
      <c r="BJ211" s="125" t="s">
        <v>270</v>
      </c>
      <c r="BK211" s="125" t="s">
        <v>271</v>
      </c>
      <c r="BL211" s="125" t="s">
        <v>60</v>
      </c>
      <c r="BM211" s="125">
        <v>86130</v>
      </c>
    </row>
    <row r="212" spans="1:65" s="91" customFormat="1" ht="34.5" customHeight="1">
      <c r="A212" s="112" t="str">
        <f>IF($B212="","",SUM($B$11:$B212))</f>
        <v/>
      </c>
      <c r="B212" s="112" t="str">
        <f t="shared" ref="B212:B217" si="29">IF($E$6="","",IF($E$6=$BA212,1,""))</f>
        <v/>
      </c>
      <c r="C212" s="112" t="str">
        <f>IF($B212="","",SUM($B$11:$B212))</f>
        <v/>
      </c>
      <c r="D212" s="112" t="str">
        <f>IF($E212="","",SUM($E$11:$E212))</f>
        <v/>
      </c>
      <c r="E212" s="90" t="str">
        <f t="shared" ref="E212:E217" si="30">IF($E$6="","",IF($E$6=$AM212,1,""))</f>
        <v/>
      </c>
      <c r="F212" s="90" t="str">
        <f>IF($E212="","",SUM($E$11:$E212))</f>
        <v/>
      </c>
      <c r="G212" s="90"/>
      <c r="H212" s="113">
        <v>153</v>
      </c>
      <c r="I212" s="114" t="s">
        <v>30</v>
      </c>
      <c r="J212" s="115" t="s">
        <v>886</v>
      </c>
      <c r="K212" s="113" t="s">
        <v>406</v>
      </c>
      <c r="L212" s="113"/>
      <c r="M212" s="113" t="s">
        <v>457</v>
      </c>
      <c r="N212" s="113" t="s">
        <v>660</v>
      </c>
      <c r="O212" s="113" t="s">
        <v>296</v>
      </c>
      <c r="P212" s="113" t="s">
        <v>418</v>
      </c>
      <c r="Q212" s="113">
        <v>7827</v>
      </c>
      <c r="R212" s="116">
        <v>7827</v>
      </c>
      <c r="S212" s="116"/>
      <c r="T212" s="113"/>
      <c r="U212" s="113"/>
      <c r="V212" s="113"/>
      <c r="W212" s="114"/>
      <c r="X212" s="115"/>
      <c r="Y212" s="115"/>
      <c r="Z212" s="115"/>
      <c r="AA212" s="117"/>
      <c r="AB212" s="118"/>
      <c r="AC212" s="118"/>
      <c r="AD212" s="118"/>
      <c r="AE212" s="118"/>
      <c r="AF212" s="114"/>
      <c r="AG212" s="118"/>
      <c r="AK212" s="92"/>
      <c r="AL212" s="121"/>
      <c r="AM212" s="122" t="str">
        <f t="shared" si="24"/>
        <v>บริษัทเจริญโภคภัณฑ์อาหาร  จำกัด (มหาชน)</v>
      </c>
      <c r="AN212" s="123" t="s">
        <v>458</v>
      </c>
      <c r="AO212" s="123" t="s">
        <v>459</v>
      </c>
      <c r="AP212" s="123" t="s">
        <v>460</v>
      </c>
      <c r="AQ212" s="161"/>
      <c r="AR212" s="124">
        <v>313</v>
      </c>
      <c r="AS212" s="123"/>
      <c r="AT212" s="123"/>
      <c r="AU212" s="123" t="s">
        <v>461</v>
      </c>
      <c r="AV212" s="125"/>
      <c r="AW212" s="125" t="s">
        <v>462</v>
      </c>
      <c r="AX212" s="125" t="s">
        <v>463</v>
      </c>
      <c r="AY212" s="125">
        <v>86130</v>
      </c>
      <c r="AZ212" s="121" t="str">
        <f t="shared" si="27"/>
        <v/>
      </c>
      <c r="BA212" s="126" t="str">
        <f t="shared" si="28"/>
        <v/>
      </c>
      <c r="BB212" s="95"/>
      <c r="BC212" s="95"/>
      <c r="BD212" s="95"/>
      <c r="BE212" s="95"/>
      <c r="BF212" s="95"/>
    </row>
    <row r="213" spans="1:65" s="91" customFormat="1" ht="34.5" customHeight="1">
      <c r="A213" s="112" t="str">
        <f>IF($B213="","",SUM($B$11:$B213))</f>
        <v/>
      </c>
      <c r="B213" s="112" t="str">
        <f t="shared" si="29"/>
        <v/>
      </c>
      <c r="C213" s="112" t="str">
        <f>IF($B213="","",SUM($B$11:$B213))</f>
        <v/>
      </c>
      <c r="D213" s="112" t="str">
        <f>IF($E213="","",SUM($E$11:$E213))</f>
        <v/>
      </c>
      <c r="E213" s="90" t="str">
        <f t="shared" si="30"/>
        <v/>
      </c>
      <c r="F213" s="90" t="str">
        <f>IF($E213="","",SUM($E$11:$E213))</f>
        <v/>
      </c>
      <c r="G213" s="90"/>
      <c r="H213" s="113">
        <v>154</v>
      </c>
      <c r="I213" s="114" t="s">
        <v>30</v>
      </c>
      <c r="J213" s="115" t="s">
        <v>887</v>
      </c>
      <c r="K213" s="113" t="s">
        <v>468</v>
      </c>
      <c r="L213" s="113"/>
      <c r="M213" s="113" t="s">
        <v>457</v>
      </c>
      <c r="N213" s="113" t="s">
        <v>481</v>
      </c>
      <c r="O213" s="113" t="s">
        <v>276</v>
      </c>
      <c r="P213" s="113" t="s">
        <v>888</v>
      </c>
      <c r="Q213" s="113">
        <v>6463</v>
      </c>
      <c r="R213" s="116">
        <v>6463</v>
      </c>
      <c r="S213" s="116"/>
      <c r="T213" s="113"/>
      <c r="U213" s="113"/>
      <c r="V213" s="113"/>
      <c r="W213" s="114"/>
      <c r="X213" s="115"/>
      <c r="Y213" s="115"/>
      <c r="Z213" s="115"/>
      <c r="AA213" s="117"/>
      <c r="AB213" s="118"/>
      <c r="AC213" s="118"/>
      <c r="AD213" s="118"/>
      <c r="AE213" s="118"/>
      <c r="AF213" s="114"/>
      <c r="AG213" s="118"/>
      <c r="AK213" s="92"/>
      <c r="AL213" s="121"/>
      <c r="AM213" s="122" t="str">
        <f t="shared" si="24"/>
        <v>บริษัทเจริญโภคภัณฑ์อาหาร  จำกัด (มหาชน)</v>
      </c>
      <c r="AN213" s="123" t="s">
        <v>458</v>
      </c>
      <c r="AO213" s="123" t="s">
        <v>459</v>
      </c>
      <c r="AP213" s="123" t="s">
        <v>460</v>
      </c>
      <c r="AQ213" s="161"/>
      <c r="AR213" s="124">
        <v>313</v>
      </c>
      <c r="AS213" s="123"/>
      <c r="AT213" s="123"/>
      <c r="AU213" s="123" t="s">
        <v>461</v>
      </c>
      <c r="AV213" s="125"/>
      <c r="AW213" s="125" t="s">
        <v>462</v>
      </c>
      <c r="AX213" s="125" t="s">
        <v>463</v>
      </c>
      <c r="AY213" s="125">
        <v>86130</v>
      </c>
      <c r="AZ213" s="121" t="str">
        <f t="shared" si="27"/>
        <v/>
      </c>
      <c r="BA213" s="126" t="str">
        <f t="shared" si="28"/>
        <v/>
      </c>
      <c r="BB213" s="95"/>
      <c r="BC213" s="95"/>
      <c r="BD213" s="95"/>
      <c r="BE213" s="95"/>
      <c r="BF213" s="95"/>
    </row>
    <row r="214" spans="1:65" s="91" customFormat="1" ht="34.5" customHeight="1">
      <c r="A214" s="112" t="str">
        <f>IF($B214="","",SUM($B$11:$B214))</f>
        <v/>
      </c>
      <c r="B214" s="112" t="str">
        <f t="shared" si="29"/>
        <v/>
      </c>
      <c r="C214" s="112" t="str">
        <f>IF($B214="","",SUM($B$11:$B214))</f>
        <v/>
      </c>
      <c r="D214" s="112" t="str">
        <f>IF($E214="","",SUM($E$11:$E214))</f>
        <v/>
      </c>
      <c r="E214" s="90" t="str">
        <f t="shared" si="30"/>
        <v/>
      </c>
      <c r="F214" s="90" t="str">
        <f>IF($E214="","",SUM($E$11:$E214))</f>
        <v/>
      </c>
      <c r="G214" s="90"/>
      <c r="H214" s="113">
        <v>155</v>
      </c>
      <c r="I214" s="114" t="s">
        <v>30</v>
      </c>
      <c r="J214" s="115" t="s">
        <v>889</v>
      </c>
      <c r="K214" s="113" t="s">
        <v>890</v>
      </c>
      <c r="L214" s="113"/>
      <c r="M214" s="113" t="s">
        <v>457</v>
      </c>
      <c r="N214" s="113" t="s">
        <v>295</v>
      </c>
      <c r="O214" s="113" t="s">
        <v>296</v>
      </c>
      <c r="P214" s="113" t="s">
        <v>588</v>
      </c>
      <c r="Q214" s="113">
        <v>1866</v>
      </c>
      <c r="R214" s="116">
        <v>1866</v>
      </c>
      <c r="S214" s="116"/>
      <c r="T214" s="113"/>
      <c r="U214" s="113"/>
      <c r="V214" s="113"/>
      <c r="W214" s="114"/>
      <c r="X214" s="115"/>
      <c r="Y214" s="115"/>
      <c r="Z214" s="115"/>
      <c r="AA214" s="117"/>
      <c r="AB214" s="118"/>
      <c r="AC214" s="118"/>
      <c r="AD214" s="118"/>
      <c r="AE214" s="118"/>
      <c r="AF214" s="114"/>
      <c r="AG214" s="118"/>
      <c r="AK214" s="92"/>
      <c r="AL214" s="121"/>
      <c r="AM214" s="122" t="str">
        <f t="shared" si="24"/>
        <v>บริษัทเจริญโภคภัณฑ์อาหาร  จำกัด (มหาชน)</v>
      </c>
      <c r="AN214" s="123" t="s">
        <v>458</v>
      </c>
      <c r="AO214" s="123" t="s">
        <v>459</v>
      </c>
      <c r="AP214" s="123" t="s">
        <v>460</v>
      </c>
      <c r="AQ214" s="161"/>
      <c r="AR214" s="124">
        <v>313</v>
      </c>
      <c r="AS214" s="123"/>
      <c r="AT214" s="123"/>
      <c r="AU214" s="123" t="s">
        <v>461</v>
      </c>
      <c r="AV214" s="125"/>
      <c r="AW214" s="125" t="s">
        <v>462</v>
      </c>
      <c r="AX214" s="125" t="s">
        <v>463</v>
      </c>
      <c r="AY214" s="125">
        <v>86130</v>
      </c>
      <c r="AZ214" s="121" t="str">
        <f t="shared" si="27"/>
        <v/>
      </c>
      <c r="BA214" s="126" t="str">
        <f t="shared" si="28"/>
        <v/>
      </c>
      <c r="BB214" s="95"/>
      <c r="BC214" s="95"/>
      <c r="BD214" s="95"/>
      <c r="BE214" s="95"/>
      <c r="BF214" s="95"/>
    </row>
    <row r="215" spans="1:65" s="91" customFormat="1" ht="34.5" customHeight="1">
      <c r="A215" s="112" t="str">
        <f>IF($B215="","",SUM($B$11:$B215))</f>
        <v/>
      </c>
      <c r="B215" s="112" t="str">
        <f t="shared" si="29"/>
        <v/>
      </c>
      <c r="C215" s="112" t="str">
        <f>IF($B215="","",SUM($B$11:$B215))</f>
        <v/>
      </c>
      <c r="D215" s="112" t="str">
        <f>IF($E215="","",SUM($E$11:$E215))</f>
        <v/>
      </c>
      <c r="E215" s="90" t="str">
        <f t="shared" si="30"/>
        <v/>
      </c>
      <c r="F215" s="90" t="str">
        <f>IF($E215="","",SUM($E$11:$E215))</f>
        <v/>
      </c>
      <c r="G215" s="90"/>
      <c r="H215" s="113">
        <v>156</v>
      </c>
      <c r="I215" s="114" t="s">
        <v>30</v>
      </c>
      <c r="J215" s="115" t="s">
        <v>891</v>
      </c>
      <c r="K215" s="113" t="s">
        <v>892</v>
      </c>
      <c r="L215" s="113"/>
      <c r="M215" s="113" t="s">
        <v>457</v>
      </c>
      <c r="N215" s="113" t="s">
        <v>363</v>
      </c>
      <c r="O215" s="113" t="s">
        <v>296</v>
      </c>
      <c r="P215" s="113" t="s">
        <v>893</v>
      </c>
      <c r="Q215" s="113">
        <v>2277</v>
      </c>
      <c r="R215" s="116">
        <v>2277</v>
      </c>
      <c r="S215" s="116"/>
      <c r="T215" s="113"/>
      <c r="U215" s="113"/>
      <c r="V215" s="113"/>
      <c r="W215" s="114"/>
      <c r="X215" s="115"/>
      <c r="Y215" s="115"/>
      <c r="Z215" s="115"/>
      <c r="AA215" s="117"/>
      <c r="AB215" s="118"/>
      <c r="AC215" s="118"/>
      <c r="AD215" s="118"/>
      <c r="AE215" s="118"/>
      <c r="AF215" s="114"/>
      <c r="AG215" s="118"/>
      <c r="AK215" s="92"/>
      <c r="AL215" s="121"/>
      <c r="AM215" s="122" t="str">
        <f t="shared" si="24"/>
        <v>บริษัทเจริญโภคภัณฑ์อาหาร  จำกัด (มหาชน)</v>
      </c>
      <c r="AN215" s="123" t="s">
        <v>458</v>
      </c>
      <c r="AO215" s="123" t="s">
        <v>459</v>
      </c>
      <c r="AP215" s="123" t="s">
        <v>460</v>
      </c>
      <c r="AQ215" s="161"/>
      <c r="AR215" s="124">
        <v>313</v>
      </c>
      <c r="AS215" s="123"/>
      <c r="AT215" s="123"/>
      <c r="AU215" s="123" t="s">
        <v>461</v>
      </c>
      <c r="AV215" s="125"/>
      <c r="AW215" s="125" t="s">
        <v>462</v>
      </c>
      <c r="AX215" s="125" t="s">
        <v>463</v>
      </c>
      <c r="AY215" s="125">
        <v>86130</v>
      </c>
      <c r="AZ215" s="121" t="str">
        <f t="shared" si="27"/>
        <v/>
      </c>
      <c r="BA215" s="126" t="str">
        <f t="shared" si="28"/>
        <v/>
      </c>
      <c r="BB215" s="95"/>
      <c r="BC215" s="95"/>
      <c r="BD215" s="95"/>
      <c r="BE215" s="95"/>
      <c r="BF215" s="95"/>
    </row>
    <row r="216" spans="1:65" s="91" customFormat="1" ht="34.5" customHeight="1">
      <c r="A216" s="112" t="str">
        <f>IF($B216="","",SUM($B$11:$B216))</f>
        <v/>
      </c>
      <c r="B216" s="112" t="str">
        <f t="shared" si="29"/>
        <v/>
      </c>
      <c r="C216" s="112" t="str">
        <f>IF($B216="","",SUM($B$11:$B216))</f>
        <v/>
      </c>
      <c r="D216" s="112" t="str">
        <f>IF($E216="","",SUM($E$11:$E216))</f>
        <v/>
      </c>
      <c r="E216" s="90" t="str">
        <f t="shared" si="30"/>
        <v/>
      </c>
      <c r="F216" s="90" t="str">
        <f>IF($E216="","",SUM($E$11:$E216))</f>
        <v/>
      </c>
      <c r="G216" s="90"/>
      <c r="H216" s="113">
        <v>157</v>
      </c>
      <c r="I216" s="114" t="s">
        <v>30</v>
      </c>
      <c r="J216" s="115" t="s">
        <v>894</v>
      </c>
      <c r="K216" s="113" t="s">
        <v>513</v>
      </c>
      <c r="L216" s="113"/>
      <c r="M216" s="113" t="s">
        <v>457</v>
      </c>
      <c r="N216" s="113" t="s">
        <v>335</v>
      </c>
      <c r="O216" s="113" t="s">
        <v>296</v>
      </c>
      <c r="P216" s="113" t="s">
        <v>895</v>
      </c>
      <c r="Q216" s="113">
        <v>5059</v>
      </c>
      <c r="R216" s="116">
        <v>5059</v>
      </c>
      <c r="S216" s="116"/>
      <c r="T216" s="113"/>
      <c r="U216" s="113"/>
      <c r="V216" s="113"/>
      <c r="W216" s="114"/>
      <c r="X216" s="115"/>
      <c r="Y216" s="115"/>
      <c r="Z216" s="115"/>
      <c r="AA216" s="117"/>
      <c r="AB216" s="118"/>
      <c r="AC216" s="118"/>
      <c r="AD216" s="118"/>
      <c r="AE216" s="118"/>
      <c r="AF216" s="114"/>
      <c r="AG216" s="118"/>
      <c r="AK216" s="92"/>
      <c r="AL216" s="121"/>
      <c r="AM216" s="122" t="str">
        <f t="shared" si="24"/>
        <v>บริษัทเจริญโภคภัณฑ์อาหาร  จำกัด (มหาชน)</v>
      </c>
      <c r="AN216" s="123" t="s">
        <v>458</v>
      </c>
      <c r="AO216" s="123" t="s">
        <v>459</v>
      </c>
      <c r="AP216" s="123" t="s">
        <v>460</v>
      </c>
      <c r="AQ216" s="161"/>
      <c r="AR216" s="124">
        <v>313</v>
      </c>
      <c r="AS216" s="123"/>
      <c r="AT216" s="123"/>
      <c r="AU216" s="123" t="s">
        <v>461</v>
      </c>
      <c r="AV216" s="125"/>
      <c r="AW216" s="125" t="s">
        <v>462</v>
      </c>
      <c r="AX216" s="125" t="s">
        <v>463</v>
      </c>
      <c r="AY216" s="125">
        <v>86130</v>
      </c>
      <c r="AZ216" s="121" t="str">
        <f t="shared" si="27"/>
        <v/>
      </c>
      <c r="BA216" s="126" t="str">
        <f t="shared" si="28"/>
        <v/>
      </c>
      <c r="BB216" s="95"/>
      <c r="BC216" s="95"/>
      <c r="BD216" s="95"/>
      <c r="BE216" s="95"/>
      <c r="BF216" s="95"/>
    </row>
    <row r="217" spans="1:65" s="91" customFormat="1" ht="34.5" customHeight="1">
      <c r="A217" s="112" t="str">
        <f>IF($B217="","",SUM($B$11:$B217))</f>
        <v/>
      </c>
      <c r="B217" s="112" t="str">
        <f t="shared" si="29"/>
        <v/>
      </c>
      <c r="C217" s="112" t="str">
        <f>IF($B217="","",SUM($B$11:$B217))</f>
        <v/>
      </c>
      <c r="D217" s="112" t="str">
        <f>IF($E217="","",SUM($E$11:$E217))</f>
        <v/>
      </c>
      <c r="E217" s="90" t="str">
        <f t="shared" si="30"/>
        <v/>
      </c>
      <c r="F217" s="90" t="str">
        <f>IF($E217="","",SUM($E$11:$E217))</f>
        <v/>
      </c>
      <c r="G217" s="90"/>
      <c r="H217" s="113">
        <v>158</v>
      </c>
      <c r="I217" s="114" t="s">
        <v>30</v>
      </c>
      <c r="J217" s="115">
        <v>361</v>
      </c>
      <c r="K217" s="113">
        <v>13</v>
      </c>
      <c r="L217" s="113"/>
      <c r="M217" s="113" t="s">
        <v>267</v>
      </c>
      <c r="N217" s="113">
        <v>10</v>
      </c>
      <c r="O217" s="113">
        <v>3</v>
      </c>
      <c r="P217" s="113">
        <v>37</v>
      </c>
      <c r="Q217" s="113">
        <v>4337</v>
      </c>
      <c r="R217" s="116">
        <v>4312</v>
      </c>
      <c r="S217" s="116">
        <v>25</v>
      </c>
      <c r="T217" s="113"/>
      <c r="U217" s="113"/>
      <c r="V217" s="113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18"/>
      <c r="AK217" s="92"/>
      <c r="AL217" s="121"/>
      <c r="AM217" s="122" t="str">
        <f t="shared" si="24"/>
        <v>นายบุญธรรม    บุญพัตร</v>
      </c>
      <c r="AN217" s="123" t="s">
        <v>195</v>
      </c>
      <c r="AO217" s="123" t="s">
        <v>896</v>
      </c>
      <c r="AP217" s="123" t="s">
        <v>470</v>
      </c>
      <c r="AQ217" s="161">
        <v>3860700385581</v>
      </c>
      <c r="AR217" s="124">
        <v>82</v>
      </c>
      <c r="AS217" s="123">
        <v>8</v>
      </c>
      <c r="AT217" s="123"/>
      <c r="AU217" s="123"/>
      <c r="AV217" s="125" t="s">
        <v>270</v>
      </c>
      <c r="AW217" s="125" t="s">
        <v>271</v>
      </c>
      <c r="AX217" s="125" t="s">
        <v>60</v>
      </c>
      <c r="AY217" s="125">
        <v>86130</v>
      </c>
      <c r="AZ217" s="121" t="str">
        <f t="shared" si="27"/>
        <v/>
      </c>
      <c r="BA217" s="126" t="str">
        <f t="shared" si="28"/>
        <v/>
      </c>
      <c r="BB217" s="95"/>
      <c r="BC217" s="95"/>
      <c r="BD217" s="95"/>
      <c r="BE217" s="95"/>
      <c r="BF217" s="95"/>
    </row>
    <row r="218" spans="1:65" s="91" customFormat="1" ht="34.5" customHeight="1">
      <c r="A218" s="112"/>
      <c r="B218" s="112"/>
      <c r="C218" s="112"/>
      <c r="D218" s="112"/>
      <c r="E218" s="90"/>
      <c r="F218" s="90"/>
      <c r="G218" s="90"/>
      <c r="H218" s="113"/>
      <c r="I218" s="114"/>
      <c r="J218" s="115"/>
      <c r="K218" s="113"/>
      <c r="L218" s="113"/>
      <c r="M218" s="113"/>
      <c r="N218" s="113"/>
      <c r="O218" s="113"/>
      <c r="P218" s="113"/>
      <c r="Q218" s="113"/>
      <c r="R218" s="116"/>
      <c r="S218" s="116"/>
      <c r="T218" s="113"/>
      <c r="U218" s="113"/>
      <c r="V218" s="113"/>
      <c r="W218" s="114">
        <v>1</v>
      </c>
      <c r="X218" s="115" t="s">
        <v>897</v>
      </c>
      <c r="Y218" s="115" t="s">
        <v>282</v>
      </c>
      <c r="Z218" s="115" t="s">
        <v>179</v>
      </c>
      <c r="AA218" s="117">
        <v>100</v>
      </c>
      <c r="AB218" s="118"/>
      <c r="AC218" s="118">
        <v>100</v>
      </c>
      <c r="AD218" s="118"/>
      <c r="AE218" s="118"/>
      <c r="AF218" s="114">
        <v>14</v>
      </c>
      <c r="AG218" s="118"/>
      <c r="AK218" s="92"/>
      <c r="AL218" s="121"/>
      <c r="AM218" s="122" t="str">
        <f t="shared" si="24"/>
        <v>นายบุญธรรม    บุญพัตร</v>
      </c>
      <c r="AN218" s="123" t="s">
        <v>195</v>
      </c>
      <c r="AO218" s="123" t="s">
        <v>896</v>
      </c>
      <c r="AP218" s="123" t="s">
        <v>470</v>
      </c>
      <c r="AQ218" s="161">
        <v>3860700385581</v>
      </c>
      <c r="AR218" s="124">
        <v>82</v>
      </c>
      <c r="AS218" s="123">
        <v>8</v>
      </c>
      <c r="AT218" s="123"/>
      <c r="AU218" s="123"/>
      <c r="AV218" s="125" t="s">
        <v>270</v>
      </c>
      <c r="AW218" s="125" t="s">
        <v>271</v>
      </c>
      <c r="AX218" s="125" t="s">
        <v>60</v>
      </c>
      <c r="AY218" s="125">
        <v>86130</v>
      </c>
      <c r="AZ218" s="121">
        <f t="shared" si="27"/>
        <v>1</v>
      </c>
      <c r="BA218" s="126" t="str">
        <f t="shared" si="28"/>
        <v>นายบุญธรรม    บุญพัตร</v>
      </c>
      <c r="BB218" s="123" t="s">
        <v>195</v>
      </c>
      <c r="BC218" s="123" t="s">
        <v>896</v>
      </c>
      <c r="BD218" s="123" t="s">
        <v>470</v>
      </c>
      <c r="BE218" s="123">
        <v>3860700385581</v>
      </c>
      <c r="BF218" s="124">
        <v>82</v>
      </c>
      <c r="BG218" s="123">
        <v>8</v>
      </c>
      <c r="BH218" s="123"/>
      <c r="BI218" s="123"/>
      <c r="BJ218" s="125" t="s">
        <v>270</v>
      </c>
      <c r="BK218" s="125" t="s">
        <v>271</v>
      </c>
      <c r="BL218" s="125" t="s">
        <v>60</v>
      </c>
      <c r="BM218" s="125">
        <v>86130</v>
      </c>
    </row>
    <row r="219" spans="1:65" s="91" customFormat="1" ht="34.5" customHeight="1">
      <c r="A219" s="112" t="str">
        <f>IF($B219="","",SUM($B$11:$B219))</f>
        <v/>
      </c>
      <c r="B219" s="112" t="str">
        <f>IF($E$6="","",IF($E$6=$BA219,1,""))</f>
        <v/>
      </c>
      <c r="C219" s="112" t="str">
        <f>IF($B219="","",SUM($B$11:$B219))</f>
        <v/>
      </c>
      <c r="D219" s="112" t="str">
        <f>IF($E219="","",SUM($E$11:$E219))</f>
        <v/>
      </c>
      <c r="E219" s="90" t="str">
        <f>IF($E$6="","",IF($E$6=$AM219,1,""))</f>
        <v/>
      </c>
      <c r="F219" s="90" t="str">
        <f>IF($E219="","",SUM($E$11:$E219))</f>
        <v/>
      </c>
      <c r="G219" s="90"/>
      <c r="H219" s="113">
        <v>159</v>
      </c>
      <c r="I219" s="114" t="s">
        <v>30</v>
      </c>
      <c r="J219" s="115" t="s">
        <v>898</v>
      </c>
      <c r="K219" s="113" t="s">
        <v>652</v>
      </c>
      <c r="L219" s="113"/>
      <c r="M219" s="113" t="s">
        <v>310</v>
      </c>
      <c r="N219" s="113" t="s">
        <v>363</v>
      </c>
      <c r="O219" s="113" t="s">
        <v>296</v>
      </c>
      <c r="P219" s="113" t="s">
        <v>799</v>
      </c>
      <c r="Q219" s="113">
        <v>2284</v>
      </c>
      <c r="R219" s="116">
        <v>2284</v>
      </c>
      <c r="S219" s="116"/>
      <c r="T219" s="113"/>
      <c r="U219" s="113"/>
      <c r="V219" s="113"/>
      <c r="W219" s="114"/>
      <c r="X219" s="115"/>
      <c r="Y219" s="115"/>
      <c r="Z219" s="115"/>
      <c r="AA219" s="117"/>
      <c r="AB219" s="118"/>
      <c r="AC219" s="118"/>
      <c r="AD219" s="118"/>
      <c r="AE219" s="118"/>
      <c r="AF219" s="114"/>
      <c r="AG219" s="118"/>
      <c r="AK219" s="92"/>
      <c r="AL219" s="121"/>
      <c r="AM219" s="122" t="str">
        <f t="shared" si="24"/>
        <v>นายเนียน  แสงสุริย์</v>
      </c>
      <c r="AN219" s="123" t="s">
        <v>195</v>
      </c>
      <c r="AO219" s="123" t="s">
        <v>899</v>
      </c>
      <c r="AP219" s="123" t="s">
        <v>269</v>
      </c>
      <c r="AQ219" s="161" t="s">
        <v>900</v>
      </c>
      <c r="AR219" s="128" t="s">
        <v>901</v>
      </c>
      <c r="AS219" s="123">
        <v>7</v>
      </c>
      <c r="AT219" s="123"/>
      <c r="AU219" s="123"/>
      <c r="AV219" s="125" t="s">
        <v>270</v>
      </c>
      <c r="AW219" s="125" t="s">
        <v>271</v>
      </c>
      <c r="AX219" s="125" t="s">
        <v>60</v>
      </c>
      <c r="AY219" s="125">
        <v>86130</v>
      </c>
      <c r="AZ219" s="121" t="str">
        <f t="shared" si="27"/>
        <v/>
      </c>
      <c r="BA219" s="126" t="str">
        <f t="shared" si="28"/>
        <v/>
      </c>
      <c r="BB219" s="95"/>
      <c r="BC219" s="95"/>
      <c r="BD219" s="95"/>
      <c r="BE219" s="95"/>
      <c r="BF219" s="95"/>
    </row>
    <row r="220" spans="1:65" s="91" customFormat="1" ht="34.5" customHeight="1">
      <c r="A220" s="112" t="str">
        <f>IF($B220="","",SUM($B$11:$B220))</f>
        <v/>
      </c>
      <c r="B220" s="112" t="str">
        <f>IF($E$6="","",IF($E$6=$BA220,1,""))</f>
        <v/>
      </c>
      <c r="C220" s="112" t="str">
        <f>IF($B220="","",SUM($B$11:$B220))</f>
        <v/>
      </c>
      <c r="D220" s="112" t="str">
        <f>IF($E220="","",SUM($E$11:$E220))</f>
        <v/>
      </c>
      <c r="E220" s="90" t="str">
        <f>IF($E$6="","",IF($E$6=$AM220,1,""))</f>
        <v/>
      </c>
      <c r="F220" s="90" t="str">
        <f>IF($E220="","",SUM($E$11:$E220))</f>
        <v/>
      </c>
      <c r="G220" s="90"/>
      <c r="H220" s="113">
        <v>160</v>
      </c>
      <c r="I220" s="114" t="s">
        <v>30</v>
      </c>
      <c r="J220" s="115" t="s">
        <v>902</v>
      </c>
      <c r="K220" s="113" t="s">
        <v>414</v>
      </c>
      <c r="L220" s="113"/>
      <c r="M220" s="113" t="s">
        <v>457</v>
      </c>
      <c r="N220" s="113" t="s">
        <v>599</v>
      </c>
      <c r="O220" s="113" t="s">
        <v>275</v>
      </c>
      <c r="P220" s="113" t="s">
        <v>350</v>
      </c>
      <c r="Q220" s="113">
        <v>3300</v>
      </c>
      <c r="R220" s="116">
        <v>3300</v>
      </c>
      <c r="S220" s="116"/>
      <c r="T220" s="113"/>
      <c r="U220" s="113"/>
      <c r="V220" s="113"/>
      <c r="W220" s="114"/>
      <c r="X220" s="115"/>
      <c r="Y220" s="115"/>
      <c r="Z220" s="115"/>
      <c r="AA220" s="117"/>
      <c r="AB220" s="118"/>
      <c r="AC220" s="118"/>
      <c r="AD220" s="118"/>
      <c r="AE220" s="118"/>
      <c r="AF220" s="114"/>
      <c r="AG220" s="118"/>
      <c r="AK220" s="92"/>
      <c r="AL220" s="121"/>
      <c r="AM220" s="122" t="str">
        <f t="shared" si="24"/>
        <v>บริษัทเจริญโภคภัณฑ์อาหาร  จำกัด (มหาชน)</v>
      </c>
      <c r="AN220" s="123" t="s">
        <v>458</v>
      </c>
      <c r="AO220" s="123" t="s">
        <v>459</v>
      </c>
      <c r="AP220" s="123" t="s">
        <v>460</v>
      </c>
      <c r="AQ220" s="161"/>
      <c r="AR220" s="124">
        <v>313</v>
      </c>
      <c r="AS220" s="123"/>
      <c r="AT220" s="123"/>
      <c r="AU220" s="123" t="s">
        <v>461</v>
      </c>
      <c r="AV220" s="125"/>
      <c r="AW220" s="125" t="s">
        <v>462</v>
      </c>
      <c r="AX220" s="125" t="s">
        <v>463</v>
      </c>
      <c r="AY220" s="125">
        <v>10500</v>
      </c>
      <c r="AZ220" s="121" t="str">
        <f t="shared" si="27"/>
        <v/>
      </c>
      <c r="BA220" s="126" t="str">
        <f t="shared" si="28"/>
        <v/>
      </c>
      <c r="BB220" s="95"/>
      <c r="BC220" s="95"/>
      <c r="BD220" s="95"/>
      <c r="BE220" s="95"/>
      <c r="BF220" s="95"/>
    </row>
    <row r="221" spans="1:65" s="91" customFormat="1" ht="34.5" customHeight="1">
      <c r="A221" s="112" t="str">
        <f>IF($B221="","",SUM($B$11:$B221))</f>
        <v/>
      </c>
      <c r="B221" s="112" t="str">
        <f>IF($E$6="","",IF($E$6=$BA221,1,""))</f>
        <v/>
      </c>
      <c r="C221" s="112" t="str">
        <f>IF($B221="","",SUM($B$11:$B221))</f>
        <v/>
      </c>
      <c r="D221" s="112" t="str">
        <f>IF($E221="","",SUM($E$11:$E221))</f>
        <v/>
      </c>
      <c r="E221" s="90" t="str">
        <f>IF($E$6="","",IF($E$6=$AM221,1,""))</f>
        <v/>
      </c>
      <c r="F221" s="90" t="str">
        <f>IF($E221="","",SUM($E$11:$E221))</f>
        <v/>
      </c>
      <c r="G221" s="90"/>
      <c r="H221" s="113">
        <v>161</v>
      </c>
      <c r="I221" s="114" t="s">
        <v>30</v>
      </c>
      <c r="J221" s="115" t="s">
        <v>903</v>
      </c>
      <c r="K221" s="113" t="s">
        <v>904</v>
      </c>
      <c r="L221" s="113"/>
      <c r="M221" s="113" t="s">
        <v>425</v>
      </c>
      <c r="N221" s="113" t="s">
        <v>638</v>
      </c>
      <c r="O221" s="113" t="s">
        <v>323</v>
      </c>
      <c r="P221" s="113" t="s">
        <v>905</v>
      </c>
      <c r="Q221" s="113">
        <v>5521</v>
      </c>
      <c r="R221" s="116">
        <v>5521</v>
      </c>
      <c r="S221" s="116"/>
      <c r="T221" s="113"/>
      <c r="U221" s="113"/>
      <c r="V221" s="113"/>
      <c r="W221" s="114"/>
      <c r="X221" s="115"/>
      <c r="Y221" s="115"/>
      <c r="Z221" s="115"/>
      <c r="AA221" s="117"/>
      <c r="AB221" s="118"/>
      <c r="AC221" s="118"/>
      <c r="AD221" s="118"/>
      <c r="AE221" s="118"/>
      <c r="AF221" s="114"/>
      <c r="AG221" s="118"/>
      <c r="AK221" s="92"/>
      <c r="AL221" s="121"/>
      <c r="AM221" s="122" t="str">
        <f t="shared" si="24"/>
        <v>นายบรรเจิด  แก้วบังตู</v>
      </c>
      <c r="AN221" s="123" t="s">
        <v>195</v>
      </c>
      <c r="AO221" s="123" t="s">
        <v>906</v>
      </c>
      <c r="AP221" s="123" t="s">
        <v>907</v>
      </c>
      <c r="AQ221" s="161" t="s">
        <v>908</v>
      </c>
      <c r="AR221" s="124">
        <v>11</v>
      </c>
      <c r="AS221" s="123">
        <v>6</v>
      </c>
      <c r="AT221" s="123"/>
      <c r="AU221" s="123"/>
      <c r="AV221" s="125" t="s">
        <v>270</v>
      </c>
      <c r="AW221" s="125" t="s">
        <v>271</v>
      </c>
      <c r="AX221" s="125" t="s">
        <v>60</v>
      </c>
      <c r="AY221" s="125">
        <v>86130</v>
      </c>
      <c r="AZ221" s="121" t="str">
        <f t="shared" si="27"/>
        <v/>
      </c>
      <c r="BA221" s="126" t="str">
        <f t="shared" si="28"/>
        <v/>
      </c>
      <c r="BB221" s="95"/>
      <c r="BC221" s="95"/>
      <c r="BD221" s="95"/>
      <c r="BE221" s="95"/>
      <c r="BF221" s="95"/>
    </row>
    <row r="222" spans="1:65" s="91" customFormat="1" ht="34.5" customHeight="1">
      <c r="A222" s="112" t="str">
        <f>IF($B222="","",SUM($B$11:$B222))</f>
        <v/>
      </c>
      <c r="B222" s="112" t="str">
        <f>IF($E$6="","",IF($E$6=$BA222,1,""))</f>
        <v/>
      </c>
      <c r="C222" s="112" t="str">
        <f>IF($B222="","",SUM($B$11:$B222))</f>
        <v/>
      </c>
      <c r="D222" s="112" t="str">
        <f>IF($E222="","",SUM($E$11:$E222))</f>
        <v/>
      </c>
      <c r="E222" s="90" t="str">
        <f>IF($E$6="","",IF($E$6=$AM222,1,""))</f>
        <v/>
      </c>
      <c r="F222" s="90" t="str">
        <f>IF($E222="","",SUM($E$11:$E222))</f>
        <v/>
      </c>
      <c r="G222" s="90"/>
      <c r="H222" s="113">
        <v>162</v>
      </c>
      <c r="I222" s="114" t="s">
        <v>30</v>
      </c>
      <c r="J222" s="115" t="s">
        <v>909</v>
      </c>
      <c r="K222" s="113" t="s">
        <v>910</v>
      </c>
      <c r="L222" s="113"/>
      <c r="M222" s="113" t="s">
        <v>457</v>
      </c>
      <c r="N222" s="113" t="s">
        <v>323</v>
      </c>
      <c r="O222" s="113" t="s">
        <v>276</v>
      </c>
      <c r="P222" s="113" t="s">
        <v>911</v>
      </c>
      <c r="Q222" s="113">
        <v>1207</v>
      </c>
      <c r="R222" s="116">
        <v>1207</v>
      </c>
      <c r="S222" s="116"/>
      <c r="T222" s="113"/>
      <c r="U222" s="113"/>
      <c r="V222" s="113"/>
      <c r="W222" s="114"/>
      <c r="X222" s="115"/>
      <c r="Y222" s="115"/>
      <c r="Z222" s="115"/>
      <c r="AA222" s="117"/>
      <c r="AB222" s="118"/>
      <c r="AC222" s="118"/>
      <c r="AD222" s="118"/>
      <c r="AE222" s="118"/>
      <c r="AF222" s="114"/>
      <c r="AG222" s="118"/>
      <c r="AK222" s="92"/>
      <c r="AL222" s="121"/>
      <c r="AM222" s="122" t="str">
        <f t="shared" si="24"/>
        <v>บริษัทเจริญโภคภัณฑ์อาหาร  จำกัด (มหาชน)</v>
      </c>
      <c r="AN222" s="123" t="s">
        <v>458</v>
      </c>
      <c r="AO222" s="123" t="s">
        <v>459</v>
      </c>
      <c r="AP222" s="123" t="s">
        <v>460</v>
      </c>
      <c r="AQ222" s="161"/>
      <c r="AR222" s="124">
        <v>313</v>
      </c>
      <c r="AS222" s="123"/>
      <c r="AT222" s="123"/>
      <c r="AU222" s="123" t="s">
        <v>461</v>
      </c>
      <c r="AV222" s="125"/>
      <c r="AW222" s="125" t="s">
        <v>462</v>
      </c>
      <c r="AX222" s="125" t="s">
        <v>463</v>
      </c>
      <c r="AY222" s="125">
        <v>10500</v>
      </c>
      <c r="AZ222" s="121" t="str">
        <f t="shared" si="27"/>
        <v/>
      </c>
      <c r="BA222" s="126" t="str">
        <f t="shared" si="28"/>
        <v/>
      </c>
      <c r="BB222" s="95"/>
      <c r="BC222" s="95"/>
      <c r="BD222" s="95"/>
      <c r="BE222" s="95"/>
      <c r="BF222" s="95"/>
    </row>
    <row r="223" spans="1:65" s="91" customFormat="1" ht="35.25" customHeight="1">
      <c r="A223" s="112" t="str">
        <f>IF($B223="","",SUM($B$11:$B223))</f>
        <v/>
      </c>
      <c r="B223" s="112" t="str">
        <f>IF($E$6="","",IF($E$6=$BA223,1,""))</f>
        <v/>
      </c>
      <c r="C223" s="112" t="str">
        <f>IF($B223="","",SUM($B$11:$B223))</f>
        <v/>
      </c>
      <c r="D223" s="112" t="str">
        <f>IF($E223="","",SUM($E$11:$E223))</f>
        <v/>
      </c>
      <c r="E223" s="90" t="str">
        <f>IF($E$6="","",IF($E$6=$AM223,1,""))</f>
        <v/>
      </c>
      <c r="F223" s="90" t="str">
        <f>IF($E223="","",SUM($E$11:$E223))</f>
        <v/>
      </c>
      <c r="G223" s="90"/>
      <c r="H223" s="113">
        <v>163</v>
      </c>
      <c r="I223" s="114" t="s">
        <v>30</v>
      </c>
      <c r="J223" s="115" t="s">
        <v>912</v>
      </c>
      <c r="K223" s="113" t="s">
        <v>913</v>
      </c>
      <c r="L223" s="113"/>
      <c r="M223" s="113" t="s">
        <v>562</v>
      </c>
      <c r="N223" s="113" t="s">
        <v>296</v>
      </c>
      <c r="O223" s="113" t="s">
        <v>323</v>
      </c>
      <c r="P223" s="113" t="s">
        <v>914</v>
      </c>
      <c r="Q223" s="113">
        <v>1154</v>
      </c>
      <c r="R223" s="116">
        <v>1129</v>
      </c>
      <c r="S223" s="116">
        <v>25</v>
      </c>
      <c r="T223" s="113"/>
      <c r="U223" s="113"/>
      <c r="V223" s="113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18"/>
      <c r="AK223" s="92"/>
      <c r="AL223" s="121"/>
      <c r="AM223" s="122" t="str">
        <f t="shared" si="24"/>
        <v>นายเพลิน  นกเกิด</v>
      </c>
      <c r="AN223" s="123" t="s">
        <v>195</v>
      </c>
      <c r="AO223" s="123" t="s">
        <v>915</v>
      </c>
      <c r="AP223" s="123" t="s">
        <v>601</v>
      </c>
      <c r="AQ223" s="161"/>
      <c r="AR223" s="128" t="s">
        <v>916</v>
      </c>
      <c r="AS223" s="123">
        <v>5</v>
      </c>
      <c r="AT223" s="123"/>
      <c r="AU223" s="123"/>
      <c r="AV223" s="125" t="s">
        <v>270</v>
      </c>
      <c r="AW223" s="125" t="s">
        <v>271</v>
      </c>
      <c r="AX223" s="125" t="s">
        <v>60</v>
      </c>
      <c r="AY223" s="125">
        <v>86130</v>
      </c>
      <c r="AZ223" s="121" t="str">
        <f t="shared" si="27"/>
        <v/>
      </c>
      <c r="BA223" s="126" t="str">
        <f t="shared" si="28"/>
        <v/>
      </c>
      <c r="BB223" s="95"/>
      <c r="BC223" s="95"/>
      <c r="BD223" s="95"/>
      <c r="BE223" s="95"/>
      <c r="BF223" s="95"/>
    </row>
    <row r="224" spans="1:65" s="91" customFormat="1" ht="34.5" customHeight="1">
      <c r="A224" s="112"/>
      <c r="B224" s="112"/>
      <c r="C224" s="112"/>
      <c r="D224" s="112"/>
      <c r="E224" s="90"/>
      <c r="F224" s="90"/>
      <c r="G224" s="90"/>
      <c r="H224" s="113"/>
      <c r="I224" s="114"/>
      <c r="J224" s="115"/>
      <c r="K224" s="113"/>
      <c r="L224" s="113"/>
      <c r="M224" s="113"/>
      <c r="N224" s="113"/>
      <c r="O224" s="113"/>
      <c r="P224" s="113"/>
      <c r="Q224" s="113"/>
      <c r="R224" s="116"/>
      <c r="S224" s="116"/>
      <c r="T224" s="113"/>
      <c r="U224" s="113"/>
      <c r="V224" s="113"/>
      <c r="W224" s="114">
        <v>1</v>
      </c>
      <c r="X224" s="115" t="s">
        <v>199</v>
      </c>
      <c r="Y224" s="115" t="s">
        <v>282</v>
      </c>
      <c r="Z224" s="115" t="s">
        <v>179</v>
      </c>
      <c r="AA224" s="117">
        <v>100</v>
      </c>
      <c r="AB224" s="118"/>
      <c r="AC224" s="118">
        <v>100</v>
      </c>
      <c r="AD224" s="118"/>
      <c r="AE224" s="118"/>
      <c r="AF224" s="114">
        <v>24</v>
      </c>
      <c r="AG224" s="118"/>
      <c r="AK224" s="92"/>
      <c r="AL224" s="121"/>
      <c r="AM224" s="122" t="str">
        <f t="shared" si="24"/>
        <v>นายเพลิน  นกเกิด</v>
      </c>
      <c r="AN224" s="123" t="s">
        <v>195</v>
      </c>
      <c r="AO224" s="123" t="s">
        <v>915</v>
      </c>
      <c r="AP224" s="123" t="s">
        <v>601</v>
      </c>
      <c r="AQ224" s="161"/>
      <c r="AR224" s="128" t="s">
        <v>916</v>
      </c>
      <c r="AS224" s="123">
        <v>5</v>
      </c>
      <c r="AT224" s="123"/>
      <c r="AU224" s="123"/>
      <c r="AV224" s="125" t="s">
        <v>270</v>
      </c>
      <c r="AW224" s="125" t="s">
        <v>271</v>
      </c>
      <c r="AX224" s="125" t="s">
        <v>60</v>
      </c>
      <c r="AY224" s="125">
        <v>86130</v>
      </c>
      <c r="AZ224" s="121">
        <f t="shared" si="27"/>
        <v>1</v>
      </c>
      <c r="BA224" s="126" t="str">
        <f t="shared" si="28"/>
        <v>นายเพลิน  นกเกิด</v>
      </c>
      <c r="BB224" s="123" t="s">
        <v>195</v>
      </c>
      <c r="BC224" s="123" t="s">
        <v>915</v>
      </c>
      <c r="BD224" s="123" t="s">
        <v>601</v>
      </c>
      <c r="BE224" s="123"/>
      <c r="BF224" s="128" t="s">
        <v>916</v>
      </c>
      <c r="BG224" s="123">
        <v>5</v>
      </c>
      <c r="BH224" s="123"/>
      <c r="BI224" s="123"/>
      <c r="BJ224" s="125" t="s">
        <v>270</v>
      </c>
      <c r="BK224" s="125" t="s">
        <v>271</v>
      </c>
      <c r="BL224" s="125" t="s">
        <v>60</v>
      </c>
      <c r="BM224" s="125">
        <v>86130</v>
      </c>
    </row>
    <row r="225" spans="1:65" s="91" customFormat="1" ht="34.5" customHeight="1">
      <c r="A225" s="112" t="str">
        <f>IF($B225="","",SUM($B$11:$B225))</f>
        <v/>
      </c>
      <c r="B225" s="112" t="str">
        <f>IF($E$6="","",IF($E$6=$BA225,1,""))</f>
        <v/>
      </c>
      <c r="C225" s="112" t="str">
        <f>IF($B225="","",SUM($B$11:$B225))</f>
        <v/>
      </c>
      <c r="D225" s="112" t="str">
        <f>IF($E225="","",SUM($E$11:$E225))</f>
        <v/>
      </c>
      <c r="E225" s="90" t="str">
        <f>IF($E$6="","",IF($E$6=$AM225,1,""))</f>
        <v/>
      </c>
      <c r="F225" s="90" t="str">
        <f>IF($E225="","",SUM($E$11:$E225))</f>
        <v/>
      </c>
      <c r="G225" s="90"/>
      <c r="H225" s="113">
        <v>164</v>
      </c>
      <c r="I225" s="114" t="s">
        <v>30</v>
      </c>
      <c r="J225" s="115" t="s">
        <v>917</v>
      </c>
      <c r="K225" s="113" t="s">
        <v>918</v>
      </c>
      <c r="L225" s="113"/>
      <c r="M225" s="113" t="s">
        <v>425</v>
      </c>
      <c r="N225" s="113" t="s">
        <v>363</v>
      </c>
      <c r="O225" s="113" t="s">
        <v>323</v>
      </c>
      <c r="P225" s="113" t="s">
        <v>814</v>
      </c>
      <c r="Q225" s="113">
        <v>2312</v>
      </c>
      <c r="R225" s="116"/>
      <c r="S225" s="116"/>
      <c r="T225" s="113"/>
      <c r="U225" s="113">
        <v>2312</v>
      </c>
      <c r="V225" s="113"/>
      <c r="W225" s="114"/>
      <c r="X225" s="115"/>
      <c r="Y225" s="115"/>
      <c r="Z225" s="115"/>
      <c r="AA225" s="117"/>
      <c r="AB225" s="118"/>
      <c r="AC225" s="118"/>
      <c r="AD225" s="118"/>
      <c r="AE225" s="118"/>
      <c r="AF225" s="114"/>
      <c r="AG225" s="118"/>
      <c r="AK225" s="92"/>
      <c r="AL225" s="121"/>
      <c r="AM225" s="122" t="str">
        <f t="shared" si="24"/>
        <v>นางพิสมัย  กำเหนิดเพชร</v>
      </c>
      <c r="AN225" s="123" t="s">
        <v>283</v>
      </c>
      <c r="AO225" s="123" t="s">
        <v>919</v>
      </c>
      <c r="AP225" s="123" t="s">
        <v>920</v>
      </c>
      <c r="AQ225" s="161" t="s">
        <v>921</v>
      </c>
      <c r="AR225" s="124">
        <v>56</v>
      </c>
      <c r="AS225" s="123">
        <v>8</v>
      </c>
      <c r="AT225" s="123"/>
      <c r="AU225" s="123"/>
      <c r="AV225" s="125" t="s">
        <v>270</v>
      </c>
      <c r="AW225" s="125" t="s">
        <v>271</v>
      </c>
      <c r="AX225" s="125" t="s">
        <v>60</v>
      </c>
      <c r="AY225" s="125">
        <v>86130</v>
      </c>
      <c r="AZ225" s="121" t="str">
        <f t="shared" si="27"/>
        <v/>
      </c>
      <c r="BA225" s="126" t="str">
        <f t="shared" si="28"/>
        <v/>
      </c>
      <c r="BB225" s="95"/>
      <c r="BC225" s="95"/>
      <c r="BD225" s="95"/>
      <c r="BE225" s="95"/>
      <c r="BF225" s="95"/>
    </row>
    <row r="226" spans="1:65" s="91" customFormat="1" ht="34.5" customHeight="1">
      <c r="A226" s="112" t="str">
        <f>IF($B226="","",SUM($B$11:$B226))</f>
        <v/>
      </c>
      <c r="B226" s="112" t="str">
        <f>IF($E$6="","",IF($E$6=$BA226,1,""))</f>
        <v/>
      </c>
      <c r="C226" s="112" t="str">
        <f>IF($B226="","",SUM($B$11:$B226))</f>
        <v/>
      </c>
      <c r="D226" s="112" t="str">
        <f>IF($E226="","",SUM($E$11:$E226))</f>
        <v/>
      </c>
      <c r="E226" s="90" t="str">
        <f>IF($E$6="","",IF($E$6=$AM226,1,""))</f>
        <v/>
      </c>
      <c r="F226" s="90" t="str">
        <f>IF($E226="","",SUM($E$11:$E226))</f>
        <v/>
      </c>
      <c r="G226" s="90"/>
      <c r="H226" s="113">
        <v>165</v>
      </c>
      <c r="I226" s="114" t="s">
        <v>30</v>
      </c>
      <c r="J226" s="115" t="s">
        <v>922</v>
      </c>
      <c r="K226" s="113" t="s">
        <v>923</v>
      </c>
      <c r="L226" s="113"/>
      <c r="M226" s="113" t="s">
        <v>267</v>
      </c>
      <c r="N226" s="113" t="s">
        <v>276</v>
      </c>
      <c r="O226" s="113" t="s">
        <v>323</v>
      </c>
      <c r="P226" s="113" t="s">
        <v>643</v>
      </c>
      <c r="Q226" s="113">
        <v>350</v>
      </c>
      <c r="R226" s="116">
        <v>325</v>
      </c>
      <c r="S226" s="116">
        <v>25</v>
      </c>
      <c r="T226" s="113"/>
      <c r="U226" s="113"/>
      <c r="V226" s="113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18"/>
      <c r="AK226" s="92"/>
      <c r="AL226" s="121"/>
      <c r="AM226" s="122" t="str">
        <f t="shared" si="24"/>
        <v>นางอัญชิสา  เอียดคง</v>
      </c>
      <c r="AN226" s="123" t="s">
        <v>283</v>
      </c>
      <c r="AO226" s="123" t="s">
        <v>924</v>
      </c>
      <c r="AP226" s="123" t="s">
        <v>925</v>
      </c>
      <c r="AQ226" s="161" t="s">
        <v>926</v>
      </c>
      <c r="AR226" s="124" t="s">
        <v>202</v>
      </c>
      <c r="AS226" s="123">
        <v>8</v>
      </c>
      <c r="AT226" s="123"/>
      <c r="AU226" s="123"/>
      <c r="AV226" s="125" t="s">
        <v>270</v>
      </c>
      <c r="AW226" s="125" t="s">
        <v>271</v>
      </c>
      <c r="AX226" s="125" t="s">
        <v>60</v>
      </c>
      <c r="AY226" s="125">
        <v>86130</v>
      </c>
      <c r="AZ226" s="121" t="str">
        <f t="shared" si="27"/>
        <v/>
      </c>
      <c r="BA226" s="126" t="str">
        <f t="shared" si="28"/>
        <v/>
      </c>
      <c r="BB226" s="95"/>
      <c r="BC226" s="95"/>
      <c r="BD226" s="95"/>
      <c r="BE226" s="95"/>
      <c r="BF226" s="95"/>
    </row>
    <row r="227" spans="1:65" s="91" customFormat="1" ht="34.5" customHeight="1">
      <c r="A227" s="112"/>
      <c r="B227" s="112"/>
      <c r="C227" s="112"/>
      <c r="D227" s="112"/>
      <c r="E227" s="90"/>
      <c r="F227" s="90"/>
      <c r="G227" s="90"/>
      <c r="H227" s="113"/>
      <c r="I227" s="114"/>
      <c r="J227" s="115"/>
      <c r="K227" s="113"/>
      <c r="L227" s="113"/>
      <c r="M227" s="113"/>
      <c r="N227" s="113"/>
      <c r="O227" s="113"/>
      <c r="P227" s="113"/>
      <c r="Q227" s="113"/>
      <c r="R227" s="116"/>
      <c r="S227" s="116"/>
      <c r="T227" s="113"/>
      <c r="U227" s="113"/>
      <c r="V227" s="113"/>
      <c r="W227" s="114">
        <v>1</v>
      </c>
      <c r="X227" s="115" t="s">
        <v>202</v>
      </c>
      <c r="Y227" s="115" t="s">
        <v>282</v>
      </c>
      <c r="Z227" s="115" t="s">
        <v>179</v>
      </c>
      <c r="AA227" s="117">
        <v>100</v>
      </c>
      <c r="AB227" s="118"/>
      <c r="AC227" s="118">
        <v>100</v>
      </c>
      <c r="AD227" s="118"/>
      <c r="AE227" s="118"/>
      <c r="AF227" s="114">
        <v>30</v>
      </c>
      <c r="AG227" s="118"/>
      <c r="AK227" s="92"/>
      <c r="AL227" s="121"/>
      <c r="AM227" s="122" t="str">
        <f t="shared" si="24"/>
        <v>นางอัญชิสา  เอียดคง</v>
      </c>
      <c r="AN227" s="123" t="s">
        <v>283</v>
      </c>
      <c r="AO227" s="123" t="s">
        <v>924</v>
      </c>
      <c r="AP227" s="123" t="s">
        <v>925</v>
      </c>
      <c r="AQ227" s="161" t="s">
        <v>926</v>
      </c>
      <c r="AR227" s="124" t="s">
        <v>202</v>
      </c>
      <c r="AS227" s="123">
        <v>8</v>
      </c>
      <c r="AT227" s="123"/>
      <c r="AU227" s="123"/>
      <c r="AV227" s="125" t="s">
        <v>270</v>
      </c>
      <c r="AW227" s="125" t="s">
        <v>271</v>
      </c>
      <c r="AX227" s="125" t="s">
        <v>60</v>
      </c>
      <c r="AY227" s="125">
        <v>86130</v>
      </c>
      <c r="AZ227" s="121">
        <f t="shared" si="27"/>
        <v>1</v>
      </c>
      <c r="BA227" s="126" t="str">
        <f t="shared" si="28"/>
        <v>นางอัญชิสา  เอียดคง</v>
      </c>
      <c r="BB227" s="123" t="s">
        <v>283</v>
      </c>
      <c r="BC227" s="123" t="s">
        <v>924</v>
      </c>
      <c r="BD227" s="123" t="s">
        <v>925</v>
      </c>
      <c r="BE227" s="123" t="s">
        <v>926</v>
      </c>
      <c r="BF227" s="124" t="s">
        <v>202</v>
      </c>
      <c r="BG227" s="123">
        <v>8</v>
      </c>
      <c r="BH227" s="123"/>
      <c r="BI227" s="123"/>
      <c r="BJ227" s="125" t="s">
        <v>270</v>
      </c>
      <c r="BK227" s="125" t="s">
        <v>271</v>
      </c>
      <c r="BL227" s="125" t="s">
        <v>60</v>
      </c>
      <c r="BM227" s="125">
        <v>86130</v>
      </c>
    </row>
    <row r="228" spans="1:65" s="91" customFormat="1" ht="34.5" customHeight="1">
      <c r="A228" s="112" t="str">
        <f>IF($B228="","",SUM($B$11:$B228))</f>
        <v/>
      </c>
      <c r="B228" s="112" t="str">
        <f>IF($E$6="","",IF($E$6=$BA228,1,""))</f>
        <v/>
      </c>
      <c r="C228" s="112" t="str">
        <f>IF($B228="","",SUM($B$11:$B228))</f>
        <v/>
      </c>
      <c r="D228" s="112" t="str">
        <f>IF($E228="","",SUM($E$11:$E228))</f>
        <v/>
      </c>
      <c r="E228" s="90" t="str">
        <f>IF($E$6="","",IF($E$6=$AM228,1,""))</f>
        <v/>
      </c>
      <c r="F228" s="90" t="str">
        <f>IF($E228="","",SUM($E$11:$E228))</f>
        <v/>
      </c>
      <c r="G228" s="90"/>
      <c r="H228" s="113">
        <v>166</v>
      </c>
      <c r="I228" s="114" t="s">
        <v>30</v>
      </c>
      <c r="J228" s="115" t="s">
        <v>927</v>
      </c>
      <c r="K228" s="113" t="s">
        <v>928</v>
      </c>
      <c r="L228" s="113"/>
      <c r="M228" s="113" t="s">
        <v>267</v>
      </c>
      <c r="N228" s="113" t="s">
        <v>275</v>
      </c>
      <c r="O228" s="113" t="s">
        <v>296</v>
      </c>
      <c r="P228" s="113" t="s">
        <v>825</v>
      </c>
      <c r="Q228" s="113">
        <v>648</v>
      </c>
      <c r="R228" s="116">
        <v>648</v>
      </c>
      <c r="S228" s="116"/>
      <c r="T228" s="113"/>
      <c r="U228" s="113"/>
      <c r="V228" s="113"/>
      <c r="W228" s="114"/>
      <c r="X228" s="115"/>
      <c r="Y228" s="115"/>
      <c r="Z228" s="115"/>
      <c r="AA228" s="117"/>
      <c r="AB228" s="118"/>
      <c r="AC228" s="118"/>
      <c r="AD228" s="118"/>
      <c r="AE228" s="118"/>
      <c r="AF228" s="114"/>
      <c r="AG228" s="118"/>
      <c r="AK228" s="92"/>
      <c r="AL228" s="121"/>
      <c r="AM228" s="122" t="str">
        <f t="shared" si="24"/>
        <v>นางอำนวย  ชังสัจจา</v>
      </c>
      <c r="AN228" s="123" t="s">
        <v>283</v>
      </c>
      <c r="AO228" s="123" t="s">
        <v>483</v>
      </c>
      <c r="AP228" s="123" t="s">
        <v>442</v>
      </c>
      <c r="AQ228" s="161" t="s">
        <v>929</v>
      </c>
      <c r="AR228" s="124" t="s">
        <v>787</v>
      </c>
      <c r="AS228" s="123">
        <v>8</v>
      </c>
      <c r="AT228" s="123"/>
      <c r="AU228" s="123"/>
      <c r="AV228" s="125" t="s">
        <v>270</v>
      </c>
      <c r="AW228" s="125" t="s">
        <v>271</v>
      </c>
      <c r="AX228" s="125" t="s">
        <v>60</v>
      </c>
      <c r="AY228" s="125">
        <v>86130</v>
      </c>
      <c r="AZ228" s="121" t="str">
        <f t="shared" si="27"/>
        <v/>
      </c>
      <c r="BA228" s="126" t="str">
        <f t="shared" si="28"/>
        <v/>
      </c>
      <c r="BB228" s="95"/>
      <c r="BC228" s="95"/>
      <c r="BD228" s="95"/>
      <c r="BE228" s="95"/>
      <c r="BF228" s="95"/>
    </row>
    <row r="229" spans="1:65" s="91" customFormat="1" ht="34.5" customHeight="1">
      <c r="A229" s="112" t="str">
        <f>IF($B229="","",SUM($B$11:$B229))</f>
        <v/>
      </c>
      <c r="B229" s="112" t="str">
        <f>IF($E$6="","",IF($E$6=$BA229,1,""))</f>
        <v/>
      </c>
      <c r="C229" s="112" t="str">
        <f>IF($B229="","",SUM($B$11:$B229))</f>
        <v/>
      </c>
      <c r="D229" s="112" t="str">
        <f>IF($E229="","",SUM($E$11:$E229))</f>
        <v/>
      </c>
      <c r="E229" s="90" t="str">
        <f>IF($E$6="","",IF($E$6=$AM229,1,""))</f>
        <v/>
      </c>
      <c r="F229" s="90" t="str">
        <f>IF($E229="","",SUM($E$11:$E229))</f>
        <v/>
      </c>
      <c r="G229" s="90"/>
      <c r="H229" s="113">
        <v>167</v>
      </c>
      <c r="I229" s="114" t="s">
        <v>30</v>
      </c>
      <c r="J229" s="115" t="s">
        <v>930</v>
      </c>
      <c r="K229" s="113" t="s">
        <v>931</v>
      </c>
      <c r="L229" s="113"/>
      <c r="M229" s="113" t="s">
        <v>267</v>
      </c>
      <c r="N229" s="113" t="s">
        <v>276</v>
      </c>
      <c r="O229" s="113" t="s">
        <v>275</v>
      </c>
      <c r="P229" s="113" t="s">
        <v>911</v>
      </c>
      <c r="Q229" s="113">
        <v>107</v>
      </c>
      <c r="R229" s="116">
        <v>107</v>
      </c>
      <c r="S229" s="116"/>
      <c r="T229" s="113"/>
      <c r="U229" s="113"/>
      <c r="V229" s="113"/>
      <c r="W229" s="114"/>
      <c r="X229" s="115"/>
      <c r="Y229" s="115"/>
      <c r="Z229" s="115"/>
      <c r="AA229" s="117"/>
      <c r="AB229" s="118"/>
      <c r="AC229" s="118"/>
      <c r="AD229" s="118"/>
      <c r="AE229" s="118"/>
      <c r="AF229" s="114"/>
      <c r="AG229" s="118"/>
      <c r="AK229" s="92"/>
      <c r="AL229" s="121"/>
      <c r="AM229" s="122" t="str">
        <f t="shared" si="24"/>
        <v>นางอำนวย  ชังสัจจา</v>
      </c>
      <c r="AN229" s="123" t="s">
        <v>283</v>
      </c>
      <c r="AO229" s="123" t="s">
        <v>483</v>
      </c>
      <c r="AP229" s="123" t="s">
        <v>442</v>
      </c>
      <c r="AQ229" s="161" t="s">
        <v>929</v>
      </c>
      <c r="AR229" s="124" t="s">
        <v>932</v>
      </c>
      <c r="AS229" s="123">
        <v>8</v>
      </c>
      <c r="AT229" s="123"/>
      <c r="AU229" s="123"/>
      <c r="AV229" s="125" t="s">
        <v>270</v>
      </c>
      <c r="AW229" s="125" t="s">
        <v>271</v>
      </c>
      <c r="AX229" s="125" t="s">
        <v>60</v>
      </c>
      <c r="AY229" s="125">
        <v>86130</v>
      </c>
      <c r="AZ229" s="121" t="str">
        <f t="shared" si="27"/>
        <v/>
      </c>
      <c r="BA229" s="126" t="str">
        <f t="shared" si="28"/>
        <v/>
      </c>
      <c r="BB229" s="95"/>
      <c r="BC229" s="95"/>
      <c r="BD229" s="95"/>
      <c r="BE229" s="95"/>
      <c r="BF229" s="95"/>
    </row>
    <row r="230" spans="1:65" s="91" customFormat="1" ht="34.5" customHeight="1">
      <c r="A230" s="112" t="str">
        <f>IF($B230="","",SUM($B$11:$B230))</f>
        <v/>
      </c>
      <c r="B230" s="112" t="str">
        <f>IF($E$6="","",IF($E$6=$BA230,1,""))</f>
        <v/>
      </c>
      <c r="C230" s="112" t="str">
        <f>IF($B230="","",SUM($B$11:$B230))</f>
        <v/>
      </c>
      <c r="D230" s="112" t="str">
        <f>IF($E230="","",SUM($E$11:$E230))</f>
        <v/>
      </c>
      <c r="E230" s="90" t="str">
        <f>IF($E$6="","",IF($E$6=$AM230,1,""))</f>
        <v/>
      </c>
      <c r="F230" s="90" t="str">
        <f>IF($E230="","",SUM($E$11:$E230))</f>
        <v/>
      </c>
      <c r="G230" s="90"/>
      <c r="H230" s="113">
        <v>168</v>
      </c>
      <c r="I230" s="114" t="s">
        <v>30</v>
      </c>
      <c r="J230" s="115">
        <v>608</v>
      </c>
      <c r="K230" s="113">
        <v>32</v>
      </c>
      <c r="L230" s="113"/>
      <c r="M230" s="113" t="s">
        <v>267</v>
      </c>
      <c r="N230" s="113">
        <v>8</v>
      </c>
      <c r="O230" s="113">
        <v>0</v>
      </c>
      <c r="P230" s="113">
        <v>3</v>
      </c>
      <c r="Q230" s="113">
        <v>3203</v>
      </c>
      <c r="R230" s="116">
        <v>3178</v>
      </c>
      <c r="S230" s="116">
        <v>25</v>
      </c>
      <c r="T230" s="113"/>
      <c r="U230" s="113"/>
      <c r="V230" s="113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18"/>
      <c r="AK230" s="92"/>
      <c r="AL230" s="121"/>
      <c r="AM230" s="122" t="str">
        <f t="shared" si="24"/>
        <v>นายชัยพร  สกุลปักษ์</v>
      </c>
      <c r="AN230" s="123" t="s">
        <v>195</v>
      </c>
      <c r="AO230" s="123" t="s">
        <v>933</v>
      </c>
      <c r="AP230" s="123" t="s">
        <v>934</v>
      </c>
      <c r="AQ230" s="161">
        <v>3860700393169</v>
      </c>
      <c r="AR230" s="124">
        <v>28</v>
      </c>
      <c r="AS230" s="123">
        <v>8</v>
      </c>
      <c r="AT230" s="123"/>
      <c r="AU230" s="123"/>
      <c r="AV230" s="125" t="s">
        <v>270</v>
      </c>
      <c r="AW230" s="125" t="s">
        <v>271</v>
      </c>
      <c r="AX230" s="125" t="s">
        <v>60</v>
      </c>
      <c r="AY230" s="125">
        <v>86130</v>
      </c>
      <c r="AZ230" s="121" t="str">
        <f t="shared" si="27"/>
        <v/>
      </c>
      <c r="BA230" s="126" t="str">
        <f t="shared" si="28"/>
        <v/>
      </c>
      <c r="BB230" s="95"/>
      <c r="BC230" s="95"/>
      <c r="BD230" s="95"/>
      <c r="BE230" s="95"/>
      <c r="BF230" s="95"/>
    </row>
    <row r="231" spans="1:65" s="91" customFormat="1" ht="34.5" customHeight="1">
      <c r="A231" s="112"/>
      <c r="B231" s="112"/>
      <c r="C231" s="112"/>
      <c r="D231" s="112"/>
      <c r="E231" s="90"/>
      <c r="F231" s="90"/>
      <c r="G231" s="90"/>
      <c r="H231" s="113"/>
      <c r="I231" s="114"/>
      <c r="J231" s="115"/>
      <c r="K231" s="113"/>
      <c r="L231" s="113"/>
      <c r="M231" s="113"/>
      <c r="N231" s="113"/>
      <c r="O231" s="113"/>
      <c r="P231" s="113"/>
      <c r="Q231" s="113"/>
      <c r="R231" s="116"/>
      <c r="S231" s="116"/>
      <c r="T231" s="113"/>
      <c r="U231" s="113"/>
      <c r="V231" s="113"/>
      <c r="W231" s="114">
        <v>1</v>
      </c>
      <c r="X231" s="115">
        <v>28</v>
      </c>
      <c r="Y231" s="115" t="s">
        <v>282</v>
      </c>
      <c r="Z231" s="115" t="s">
        <v>179</v>
      </c>
      <c r="AA231" s="117">
        <v>100</v>
      </c>
      <c r="AB231" s="118"/>
      <c r="AC231" s="118">
        <v>100</v>
      </c>
      <c r="AD231" s="118"/>
      <c r="AE231" s="118"/>
      <c r="AF231" s="114">
        <v>45</v>
      </c>
      <c r="AG231" s="118"/>
      <c r="AK231" s="92"/>
      <c r="AL231" s="121"/>
      <c r="AM231" s="122" t="str">
        <f t="shared" si="24"/>
        <v>นายชัยพร  สกุลปักษ์</v>
      </c>
      <c r="AN231" s="123" t="s">
        <v>195</v>
      </c>
      <c r="AO231" s="123" t="s">
        <v>933</v>
      </c>
      <c r="AP231" s="123" t="s">
        <v>934</v>
      </c>
      <c r="AQ231" s="161">
        <v>3860700393169</v>
      </c>
      <c r="AR231" s="124">
        <v>28</v>
      </c>
      <c r="AS231" s="123">
        <v>8</v>
      </c>
      <c r="AT231" s="123"/>
      <c r="AU231" s="123"/>
      <c r="AV231" s="125" t="s">
        <v>270</v>
      </c>
      <c r="AW231" s="125" t="s">
        <v>271</v>
      </c>
      <c r="AX231" s="125" t="s">
        <v>60</v>
      </c>
      <c r="AY231" s="125">
        <v>86130</v>
      </c>
      <c r="AZ231" s="121">
        <f t="shared" si="27"/>
        <v>1</v>
      </c>
      <c r="BA231" s="126" t="str">
        <f t="shared" si="28"/>
        <v>นายชัยพร  สกุลปักษ์</v>
      </c>
      <c r="BB231" s="123" t="s">
        <v>195</v>
      </c>
      <c r="BC231" s="123" t="s">
        <v>933</v>
      </c>
      <c r="BD231" s="123" t="s">
        <v>934</v>
      </c>
      <c r="BE231" s="123">
        <v>3860700393169</v>
      </c>
      <c r="BF231" s="124">
        <v>28</v>
      </c>
      <c r="BG231" s="123">
        <v>8</v>
      </c>
      <c r="BH231" s="123"/>
      <c r="BI231" s="123"/>
      <c r="BJ231" s="125" t="s">
        <v>270</v>
      </c>
      <c r="BK231" s="125" t="s">
        <v>271</v>
      </c>
      <c r="BL231" s="125" t="s">
        <v>60</v>
      </c>
      <c r="BM231" s="125">
        <v>86130</v>
      </c>
    </row>
    <row r="232" spans="1:65" s="91" customFormat="1" ht="34.5" customHeight="1">
      <c r="A232" s="112" t="str">
        <f>IF($B232="","",SUM($B$11:$B232))</f>
        <v/>
      </c>
      <c r="B232" s="112" t="str">
        <f>IF($E$6="","",IF($E$6=$BA232,1,""))</f>
        <v/>
      </c>
      <c r="C232" s="112" t="str">
        <f>IF($B232="","",SUM($B$11:$B232))</f>
        <v/>
      </c>
      <c r="D232" s="112" t="str">
        <f>IF($E232="","",SUM($E$11:$E232))</f>
        <v/>
      </c>
      <c r="E232" s="90" t="str">
        <f>IF($E$6="","",IF($E$6=$AM232,1,""))</f>
        <v/>
      </c>
      <c r="F232" s="90" t="str">
        <f>IF($E232="","",SUM($E$11:$E232))</f>
        <v/>
      </c>
      <c r="G232" s="90"/>
      <c r="H232" s="113">
        <v>169</v>
      </c>
      <c r="I232" s="114" t="s">
        <v>30</v>
      </c>
      <c r="J232" s="115" t="s">
        <v>935</v>
      </c>
      <c r="K232" s="113" t="s">
        <v>446</v>
      </c>
      <c r="L232" s="113"/>
      <c r="M232" s="113" t="s">
        <v>457</v>
      </c>
      <c r="N232" s="113" t="s">
        <v>936</v>
      </c>
      <c r="O232" s="113" t="s">
        <v>323</v>
      </c>
      <c r="P232" s="113" t="s">
        <v>615</v>
      </c>
      <c r="Q232" s="113">
        <v>9531</v>
      </c>
      <c r="R232" s="116">
        <v>9506</v>
      </c>
      <c r="S232" s="116">
        <v>25</v>
      </c>
      <c r="T232" s="113"/>
      <c r="U232" s="113"/>
      <c r="V232" s="113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18"/>
      <c r="AK232" s="92"/>
      <c r="AL232" s="121"/>
      <c r="AM232" s="122" t="str">
        <f t="shared" si="24"/>
        <v>นางสาวปราณี  พรหมเจริญ</v>
      </c>
      <c r="AN232" s="123" t="s">
        <v>325</v>
      </c>
      <c r="AO232" s="123" t="s">
        <v>600</v>
      </c>
      <c r="AP232" s="123" t="s">
        <v>758</v>
      </c>
      <c r="AQ232" s="161" t="s">
        <v>759</v>
      </c>
      <c r="AR232" s="124">
        <v>23</v>
      </c>
      <c r="AS232" s="123">
        <v>1</v>
      </c>
      <c r="AT232" s="123"/>
      <c r="AU232" s="123"/>
      <c r="AV232" s="125" t="s">
        <v>270</v>
      </c>
      <c r="AW232" s="125" t="s">
        <v>271</v>
      </c>
      <c r="AX232" s="125" t="s">
        <v>60</v>
      </c>
      <c r="AY232" s="125">
        <v>86130</v>
      </c>
      <c r="AZ232" s="121" t="str">
        <f t="shared" si="27"/>
        <v/>
      </c>
      <c r="BA232" s="126" t="str">
        <f t="shared" si="28"/>
        <v/>
      </c>
      <c r="BB232" s="95"/>
      <c r="BC232" s="95"/>
      <c r="BD232" s="95"/>
      <c r="BE232" s="95"/>
      <c r="BF232" s="95"/>
    </row>
    <row r="233" spans="1:65" s="91" customFormat="1" ht="34.5" customHeight="1">
      <c r="A233" s="112"/>
      <c r="B233" s="112"/>
      <c r="C233" s="112"/>
      <c r="D233" s="112"/>
      <c r="E233" s="90"/>
      <c r="F233" s="90"/>
      <c r="G233" s="90"/>
      <c r="H233" s="113"/>
      <c r="I233" s="114"/>
      <c r="J233" s="115"/>
      <c r="K233" s="113"/>
      <c r="L233" s="113"/>
      <c r="M233" s="113"/>
      <c r="N233" s="113"/>
      <c r="O233" s="113"/>
      <c r="P233" s="113"/>
      <c r="Q233" s="113"/>
      <c r="R233" s="116"/>
      <c r="S233" s="116"/>
      <c r="T233" s="113"/>
      <c r="U233" s="113"/>
      <c r="V233" s="113"/>
      <c r="W233" s="114">
        <v>1</v>
      </c>
      <c r="X233" s="115">
        <v>23</v>
      </c>
      <c r="Y233" s="115" t="s">
        <v>282</v>
      </c>
      <c r="Z233" s="115" t="s">
        <v>444</v>
      </c>
      <c r="AA233" s="117">
        <v>100</v>
      </c>
      <c r="AB233" s="118"/>
      <c r="AC233" s="118">
        <v>100</v>
      </c>
      <c r="AD233" s="118"/>
      <c r="AE233" s="118"/>
      <c r="AF233" s="114">
        <v>3</v>
      </c>
      <c r="AG233" s="118"/>
      <c r="AK233" s="92"/>
      <c r="AL233" s="121"/>
      <c r="AM233" s="122" t="str">
        <f t="shared" si="24"/>
        <v>นางสาวปราณี  พรหมเจริญ</v>
      </c>
      <c r="AN233" s="123" t="s">
        <v>325</v>
      </c>
      <c r="AO233" s="123" t="s">
        <v>600</v>
      </c>
      <c r="AP233" s="123" t="s">
        <v>758</v>
      </c>
      <c r="AQ233" s="161" t="s">
        <v>759</v>
      </c>
      <c r="AR233" s="124">
        <v>23</v>
      </c>
      <c r="AS233" s="123">
        <v>1</v>
      </c>
      <c r="AT233" s="123"/>
      <c r="AU233" s="123"/>
      <c r="AV233" s="125" t="s">
        <v>270</v>
      </c>
      <c r="AW233" s="125" t="s">
        <v>271</v>
      </c>
      <c r="AX233" s="125" t="s">
        <v>60</v>
      </c>
      <c r="AY233" s="125">
        <v>86130</v>
      </c>
      <c r="AZ233" s="121">
        <f t="shared" si="27"/>
        <v>1</v>
      </c>
      <c r="BA233" s="126" t="str">
        <f t="shared" si="28"/>
        <v>นางสาวปราณี  พรหมเจริญ</v>
      </c>
      <c r="BB233" s="123" t="s">
        <v>325</v>
      </c>
      <c r="BC233" s="123" t="s">
        <v>600</v>
      </c>
      <c r="BD233" s="123" t="s">
        <v>758</v>
      </c>
      <c r="BE233" s="123" t="s">
        <v>759</v>
      </c>
      <c r="BF233" s="124">
        <v>23</v>
      </c>
      <c r="BG233" s="123">
        <v>1</v>
      </c>
      <c r="BH233" s="123"/>
      <c r="BI233" s="123"/>
      <c r="BJ233" s="125" t="s">
        <v>270</v>
      </c>
      <c r="BK233" s="125" t="s">
        <v>271</v>
      </c>
      <c r="BL233" s="125" t="s">
        <v>60</v>
      </c>
      <c r="BM233" s="125">
        <v>86130</v>
      </c>
    </row>
    <row r="234" spans="1:65" s="91" customFormat="1" ht="34.5" customHeight="1">
      <c r="A234" s="112" t="str">
        <f>IF($B234="","",SUM($B$11:$B234))</f>
        <v/>
      </c>
      <c r="B234" s="112" t="str">
        <f>IF($E$6="","",IF($E$6=$BA234,1,""))</f>
        <v/>
      </c>
      <c r="C234" s="112" t="str">
        <f>IF($B234="","",SUM($B$11:$B234))</f>
        <v/>
      </c>
      <c r="D234" s="112" t="str">
        <f>IF($E234="","",SUM($E$11:$E234))</f>
        <v/>
      </c>
      <c r="E234" s="90" t="str">
        <f>IF($E$6="","",IF($E$6=$AM234,1,""))</f>
        <v/>
      </c>
      <c r="F234" s="90" t="str">
        <f>IF($E234="","",SUM($E$11:$E234))</f>
        <v/>
      </c>
      <c r="G234" s="90"/>
      <c r="H234" s="113">
        <v>170</v>
      </c>
      <c r="I234" s="114" t="s">
        <v>30</v>
      </c>
      <c r="J234" s="115" t="s">
        <v>937</v>
      </c>
      <c r="K234" s="113" t="s">
        <v>938</v>
      </c>
      <c r="L234" s="113"/>
      <c r="M234" s="113" t="s">
        <v>457</v>
      </c>
      <c r="N234" s="113" t="s">
        <v>508</v>
      </c>
      <c r="O234" s="113" t="s">
        <v>276</v>
      </c>
      <c r="P234" s="113" t="s">
        <v>939</v>
      </c>
      <c r="Q234" s="113">
        <v>11657</v>
      </c>
      <c r="R234" s="116">
        <v>11632</v>
      </c>
      <c r="S234" s="116">
        <v>25</v>
      </c>
      <c r="T234" s="113"/>
      <c r="U234" s="113"/>
      <c r="V234" s="113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18"/>
      <c r="AK234" s="92"/>
      <c r="AL234" s="121"/>
      <c r="AM234" s="122" t="str">
        <f t="shared" si="24"/>
        <v>นางสุรีย์  พรหมเจริญ</v>
      </c>
      <c r="AN234" s="123" t="s">
        <v>283</v>
      </c>
      <c r="AO234" s="123" t="s">
        <v>940</v>
      </c>
      <c r="AP234" s="123" t="s">
        <v>758</v>
      </c>
      <c r="AQ234" s="161" t="s">
        <v>941</v>
      </c>
      <c r="AR234" s="124">
        <v>40</v>
      </c>
      <c r="AS234" s="123">
        <v>1</v>
      </c>
      <c r="AT234" s="123"/>
      <c r="AU234" s="123"/>
      <c r="AV234" s="125" t="s">
        <v>270</v>
      </c>
      <c r="AW234" s="125" t="s">
        <v>271</v>
      </c>
      <c r="AX234" s="125" t="s">
        <v>60</v>
      </c>
      <c r="AY234" s="125">
        <v>86130</v>
      </c>
      <c r="AZ234" s="121" t="str">
        <f t="shared" si="27"/>
        <v/>
      </c>
      <c r="BA234" s="126" t="str">
        <f t="shared" si="28"/>
        <v/>
      </c>
      <c r="BB234" s="95"/>
      <c r="BC234" s="95"/>
      <c r="BD234" s="95"/>
      <c r="BE234" s="95"/>
      <c r="BF234" s="95"/>
    </row>
    <row r="235" spans="1:65" s="91" customFormat="1" ht="34.5" customHeight="1">
      <c r="A235" s="112"/>
      <c r="B235" s="112"/>
      <c r="C235" s="112"/>
      <c r="D235" s="112"/>
      <c r="E235" s="90"/>
      <c r="F235" s="90"/>
      <c r="G235" s="90"/>
      <c r="H235" s="113"/>
      <c r="I235" s="114"/>
      <c r="J235" s="115"/>
      <c r="K235" s="113"/>
      <c r="L235" s="113"/>
      <c r="M235" s="113"/>
      <c r="N235" s="113"/>
      <c r="O235" s="113"/>
      <c r="P235" s="113"/>
      <c r="Q235" s="113"/>
      <c r="R235" s="116"/>
      <c r="S235" s="116"/>
      <c r="T235" s="113"/>
      <c r="U235" s="113"/>
      <c r="V235" s="113"/>
      <c r="W235" s="114">
        <v>1</v>
      </c>
      <c r="X235" s="115">
        <v>40</v>
      </c>
      <c r="Y235" s="115" t="s">
        <v>282</v>
      </c>
      <c r="Z235" s="115" t="s">
        <v>444</v>
      </c>
      <c r="AA235" s="117">
        <v>100</v>
      </c>
      <c r="AB235" s="118"/>
      <c r="AC235" s="118">
        <v>100</v>
      </c>
      <c r="AD235" s="118"/>
      <c r="AE235" s="118"/>
      <c r="AF235" s="114">
        <v>20</v>
      </c>
      <c r="AG235" s="118"/>
      <c r="AK235" s="92"/>
      <c r="AL235" s="121"/>
      <c r="AM235" s="122" t="str">
        <f t="shared" si="24"/>
        <v>นางสุรีย์  พรหมเจริญ</v>
      </c>
      <c r="AN235" s="123" t="s">
        <v>283</v>
      </c>
      <c r="AO235" s="123" t="s">
        <v>940</v>
      </c>
      <c r="AP235" s="123" t="s">
        <v>758</v>
      </c>
      <c r="AQ235" s="161" t="s">
        <v>941</v>
      </c>
      <c r="AR235" s="124">
        <v>40</v>
      </c>
      <c r="AS235" s="123">
        <v>1</v>
      </c>
      <c r="AT235" s="123"/>
      <c r="AU235" s="123"/>
      <c r="AV235" s="125" t="s">
        <v>270</v>
      </c>
      <c r="AW235" s="125" t="s">
        <v>271</v>
      </c>
      <c r="AX235" s="125" t="s">
        <v>60</v>
      </c>
      <c r="AY235" s="125">
        <v>86130</v>
      </c>
      <c r="AZ235" s="121">
        <f t="shared" si="27"/>
        <v>1</v>
      </c>
      <c r="BA235" s="126" t="str">
        <f t="shared" si="28"/>
        <v>นางสุรีย์  พรหมเจริญ</v>
      </c>
      <c r="BB235" s="123" t="s">
        <v>283</v>
      </c>
      <c r="BC235" s="123" t="s">
        <v>940</v>
      </c>
      <c r="BD235" s="123" t="s">
        <v>758</v>
      </c>
      <c r="BE235" s="123" t="s">
        <v>941</v>
      </c>
      <c r="BF235" s="124">
        <v>40</v>
      </c>
      <c r="BG235" s="123">
        <v>1</v>
      </c>
      <c r="BH235" s="123"/>
      <c r="BI235" s="123"/>
      <c r="BJ235" s="125" t="s">
        <v>270</v>
      </c>
      <c r="BK235" s="125" t="s">
        <v>271</v>
      </c>
      <c r="BL235" s="125" t="s">
        <v>60</v>
      </c>
      <c r="BM235" s="125">
        <v>86130</v>
      </c>
    </row>
    <row r="236" spans="1:65" s="91" customFormat="1" ht="34.5" customHeight="1">
      <c r="A236" s="112" t="str">
        <f>IF($B236="","",SUM($B$11:$B236))</f>
        <v/>
      </c>
      <c r="B236" s="112" t="str">
        <f>IF($E$6="","",IF($E$6=$BA236,1,""))</f>
        <v/>
      </c>
      <c r="C236" s="112" t="str">
        <f>IF($B236="","",SUM($B$11:$B236))</f>
        <v/>
      </c>
      <c r="D236" s="112" t="str">
        <f>IF($E236="","",SUM($E$11:$E236))</f>
        <v/>
      </c>
      <c r="E236" s="90" t="str">
        <f>IF($E$6="","",IF($E$6=$AM236,1,""))</f>
        <v/>
      </c>
      <c r="F236" s="90" t="str">
        <f>IF($E236="","",SUM($E$11:$E236))</f>
        <v/>
      </c>
      <c r="G236" s="90"/>
      <c r="H236" s="113">
        <v>171</v>
      </c>
      <c r="I236" s="114" t="s">
        <v>30</v>
      </c>
      <c r="J236" s="115" t="s">
        <v>942</v>
      </c>
      <c r="K236" s="113" t="s">
        <v>784</v>
      </c>
      <c r="L236" s="113"/>
      <c r="M236" s="113" t="s">
        <v>267</v>
      </c>
      <c r="N236" s="113" t="s">
        <v>276</v>
      </c>
      <c r="O236" s="113" t="s">
        <v>323</v>
      </c>
      <c r="P236" s="113" t="s">
        <v>943</v>
      </c>
      <c r="Q236" s="113">
        <v>382</v>
      </c>
      <c r="R236" s="116">
        <v>357</v>
      </c>
      <c r="S236" s="116">
        <v>25</v>
      </c>
      <c r="T236" s="113"/>
      <c r="U236" s="113"/>
      <c r="V236" s="113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18"/>
      <c r="AK236" s="92"/>
      <c r="AL236" s="121"/>
      <c r="AM236" s="122" t="str">
        <f t="shared" si="24"/>
        <v>นางสาวสุพรรณี  นาคสุวรรณ</v>
      </c>
      <c r="AN236" s="123" t="s">
        <v>325</v>
      </c>
      <c r="AO236" s="123" t="s">
        <v>944</v>
      </c>
      <c r="AP236" s="123" t="s">
        <v>945</v>
      </c>
      <c r="AQ236" s="161" t="s">
        <v>946</v>
      </c>
      <c r="AR236" s="128" t="s">
        <v>947</v>
      </c>
      <c r="AS236" s="123">
        <v>8</v>
      </c>
      <c r="AT236" s="123"/>
      <c r="AU236" s="123"/>
      <c r="AV236" s="125" t="s">
        <v>270</v>
      </c>
      <c r="AW236" s="125" t="s">
        <v>271</v>
      </c>
      <c r="AX236" s="125" t="s">
        <v>60</v>
      </c>
      <c r="AY236" s="125">
        <v>86130</v>
      </c>
      <c r="AZ236" s="121" t="str">
        <f t="shared" si="27"/>
        <v/>
      </c>
      <c r="BA236" s="126" t="str">
        <f t="shared" si="28"/>
        <v/>
      </c>
      <c r="BB236" s="95"/>
      <c r="BC236" s="95"/>
      <c r="BD236" s="95"/>
      <c r="BE236" s="95"/>
      <c r="BF236" s="95"/>
    </row>
    <row r="237" spans="1:65" s="91" customFormat="1" ht="34.5" customHeight="1">
      <c r="A237" s="112"/>
      <c r="B237" s="112"/>
      <c r="C237" s="112"/>
      <c r="D237" s="112"/>
      <c r="E237" s="90"/>
      <c r="F237" s="90"/>
      <c r="G237" s="90"/>
      <c r="H237" s="113"/>
      <c r="I237" s="114"/>
      <c r="J237" s="115"/>
      <c r="K237" s="113"/>
      <c r="L237" s="113"/>
      <c r="M237" s="113"/>
      <c r="N237" s="113"/>
      <c r="O237" s="113"/>
      <c r="P237" s="113"/>
      <c r="Q237" s="113"/>
      <c r="R237" s="116"/>
      <c r="S237" s="116"/>
      <c r="T237" s="113"/>
      <c r="U237" s="113"/>
      <c r="V237" s="113"/>
      <c r="W237" s="114">
        <v>1</v>
      </c>
      <c r="X237" s="115" t="s">
        <v>204</v>
      </c>
      <c r="Y237" s="115" t="s">
        <v>282</v>
      </c>
      <c r="Z237" s="115" t="s">
        <v>179</v>
      </c>
      <c r="AA237" s="117">
        <v>100</v>
      </c>
      <c r="AB237" s="118"/>
      <c r="AC237" s="118">
        <v>100</v>
      </c>
      <c r="AD237" s="118"/>
      <c r="AE237" s="118"/>
      <c r="AF237" s="114">
        <v>4</v>
      </c>
      <c r="AG237" s="118"/>
      <c r="AK237" s="92"/>
      <c r="AL237" s="121"/>
      <c r="AM237" s="122" t="str">
        <f t="shared" si="24"/>
        <v>นางสาวสุพรรณี  นาคสุวรรณ</v>
      </c>
      <c r="AN237" s="123" t="s">
        <v>325</v>
      </c>
      <c r="AO237" s="123" t="s">
        <v>944</v>
      </c>
      <c r="AP237" s="123" t="s">
        <v>945</v>
      </c>
      <c r="AQ237" s="161" t="s">
        <v>946</v>
      </c>
      <c r="AR237" s="128" t="s">
        <v>947</v>
      </c>
      <c r="AS237" s="123">
        <v>8</v>
      </c>
      <c r="AT237" s="123"/>
      <c r="AU237" s="123"/>
      <c r="AV237" s="125" t="s">
        <v>270</v>
      </c>
      <c r="AW237" s="125" t="s">
        <v>271</v>
      </c>
      <c r="AX237" s="125" t="s">
        <v>60</v>
      </c>
      <c r="AY237" s="125">
        <v>86130</v>
      </c>
      <c r="AZ237" s="121">
        <f t="shared" si="27"/>
        <v>1</v>
      </c>
      <c r="BA237" s="126" t="str">
        <f t="shared" si="28"/>
        <v>นางสาวสุพรรณี  นาคสุวรรณ</v>
      </c>
      <c r="BB237" s="123" t="s">
        <v>325</v>
      </c>
      <c r="BC237" s="123" t="s">
        <v>944</v>
      </c>
      <c r="BD237" s="123" t="s">
        <v>945</v>
      </c>
      <c r="BE237" s="123" t="s">
        <v>946</v>
      </c>
      <c r="BF237" s="128" t="s">
        <v>947</v>
      </c>
      <c r="BG237" s="123">
        <v>8</v>
      </c>
      <c r="BH237" s="123"/>
      <c r="BI237" s="123"/>
      <c r="BJ237" s="125" t="s">
        <v>270</v>
      </c>
      <c r="BK237" s="125" t="s">
        <v>271</v>
      </c>
      <c r="BL237" s="125" t="s">
        <v>60</v>
      </c>
      <c r="BM237" s="125">
        <v>86130</v>
      </c>
    </row>
    <row r="238" spans="1:65" s="91" customFormat="1" ht="34.5" customHeight="1">
      <c r="A238" s="112" t="str">
        <f>IF($B238="","",SUM($B$11:$B238))</f>
        <v/>
      </c>
      <c r="B238" s="112" t="str">
        <f>IF($E$6="","",IF($E$6=$BA238,1,""))</f>
        <v/>
      </c>
      <c r="C238" s="112" t="str">
        <f>IF($B238="","",SUM($B$11:$B238))</f>
        <v/>
      </c>
      <c r="D238" s="112" t="str">
        <f>IF($E238="","",SUM($E$11:$E238))</f>
        <v/>
      </c>
      <c r="E238" s="90" t="str">
        <f>IF($E$6="","",IF($E$6=$AM238,1,""))</f>
        <v/>
      </c>
      <c r="F238" s="90" t="str">
        <f>IF($E238="","",SUM($E$11:$E238))</f>
        <v/>
      </c>
      <c r="G238" s="90"/>
      <c r="H238" s="113">
        <v>172</v>
      </c>
      <c r="I238" s="114" t="s">
        <v>30</v>
      </c>
      <c r="J238" s="115" t="s">
        <v>948</v>
      </c>
      <c r="K238" s="113" t="s">
        <v>949</v>
      </c>
      <c r="L238" s="113"/>
      <c r="M238" s="113" t="s">
        <v>425</v>
      </c>
      <c r="N238" s="113" t="s">
        <v>276</v>
      </c>
      <c r="O238" s="113" t="s">
        <v>276</v>
      </c>
      <c r="P238" s="113" t="s">
        <v>533</v>
      </c>
      <c r="Q238" s="113">
        <v>46</v>
      </c>
      <c r="R238" s="116"/>
      <c r="S238" s="116">
        <v>46</v>
      </c>
      <c r="T238" s="113"/>
      <c r="U238" s="113"/>
      <c r="V238" s="113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18"/>
      <c r="AK238" s="92"/>
      <c r="AL238" s="121"/>
      <c r="AM238" s="122" t="str">
        <f t="shared" si="24"/>
        <v>นายจำเริญ  ผุดเพชรแก้ว</v>
      </c>
      <c r="AN238" s="123" t="s">
        <v>195</v>
      </c>
      <c r="AO238" s="123" t="s">
        <v>503</v>
      </c>
      <c r="AP238" s="123" t="s">
        <v>950</v>
      </c>
      <c r="AQ238" s="161" t="s">
        <v>951</v>
      </c>
      <c r="AR238" s="128" t="s">
        <v>952</v>
      </c>
      <c r="AS238" s="123">
        <v>7</v>
      </c>
      <c r="AT238" s="123"/>
      <c r="AU238" s="123"/>
      <c r="AV238" s="125" t="s">
        <v>270</v>
      </c>
      <c r="AW238" s="125" t="s">
        <v>271</v>
      </c>
      <c r="AX238" s="125" t="s">
        <v>60</v>
      </c>
      <c r="AY238" s="125">
        <v>86130</v>
      </c>
      <c r="AZ238" s="121" t="str">
        <f t="shared" si="27"/>
        <v/>
      </c>
      <c r="BA238" s="126" t="str">
        <f t="shared" si="28"/>
        <v/>
      </c>
      <c r="BB238" s="95"/>
      <c r="BC238" s="95"/>
      <c r="BD238" s="95"/>
      <c r="BE238" s="95"/>
      <c r="BF238" s="95"/>
    </row>
    <row r="239" spans="1:65" s="91" customFormat="1" ht="34.5" customHeight="1">
      <c r="A239" s="112"/>
      <c r="B239" s="112"/>
      <c r="C239" s="112"/>
      <c r="D239" s="112"/>
      <c r="E239" s="90"/>
      <c r="F239" s="90"/>
      <c r="G239" s="90"/>
      <c r="H239" s="113"/>
      <c r="I239" s="114"/>
      <c r="J239" s="115"/>
      <c r="K239" s="113"/>
      <c r="L239" s="113"/>
      <c r="M239" s="113"/>
      <c r="N239" s="113"/>
      <c r="O239" s="113"/>
      <c r="P239" s="113"/>
      <c r="Q239" s="113"/>
      <c r="R239" s="116"/>
      <c r="S239" s="116"/>
      <c r="T239" s="113"/>
      <c r="U239" s="113"/>
      <c r="V239" s="113"/>
      <c r="W239" s="114">
        <v>1</v>
      </c>
      <c r="X239" s="115"/>
      <c r="Y239" s="115" t="s">
        <v>282</v>
      </c>
      <c r="Z239" s="115" t="s">
        <v>179</v>
      </c>
      <c r="AA239" s="117">
        <v>100</v>
      </c>
      <c r="AB239" s="118"/>
      <c r="AC239" s="118">
        <v>100</v>
      </c>
      <c r="AD239" s="118"/>
      <c r="AE239" s="118"/>
      <c r="AF239" s="114">
        <v>20</v>
      </c>
      <c r="AG239" s="118"/>
      <c r="AK239" s="92"/>
      <c r="AL239" s="121"/>
      <c r="AM239" s="122" t="str">
        <f t="shared" si="24"/>
        <v>นายจำเริญ  ผุดเพชรแก้ว</v>
      </c>
      <c r="AN239" s="123" t="s">
        <v>195</v>
      </c>
      <c r="AO239" s="123" t="s">
        <v>503</v>
      </c>
      <c r="AP239" s="123" t="s">
        <v>950</v>
      </c>
      <c r="AQ239" s="161" t="s">
        <v>951</v>
      </c>
      <c r="AR239" s="128" t="s">
        <v>952</v>
      </c>
      <c r="AS239" s="123">
        <v>7</v>
      </c>
      <c r="AT239" s="123"/>
      <c r="AU239" s="123"/>
      <c r="AV239" s="125" t="s">
        <v>270</v>
      </c>
      <c r="AW239" s="125" t="s">
        <v>271</v>
      </c>
      <c r="AX239" s="125" t="s">
        <v>60</v>
      </c>
      <c r="AY239" s="125">
        <v>86130</v>
      </c>
      <c r="AZ239" s="121">
        <f t="shared" si="27"/>
        <v>1</v>
      </c>
      <c r="BA239" s="126" t="str">
        <f t="shared" si="28"/>
        <v>นายจำเริญ  ผุดเพชรแก้ว</v>
      </c>
      <c r="BB239" s="123" t="s">
        <v>195</v>
      </c>
      <c r="BC239" s="123" t="s">
        <v>503</v>
      </c>
      <c r="BD239" s="123" t="s">
        <v>950</v>
      </c>
      <c r="BE239" s="123" t="s">
        <v>951</v>
      </c>
      <c r="BF239" s="128" t="s">
        <v>952</v>
      </c>
      <c r="BG239" s="123">
        <v>7</v>
      </c>
      <c r="BH239" s="123"/>
      <c r="BI239" s="123"/>
      <c r="BJ239" s="125" t="s">
        <v>270</v>
      </c>
      <c r="BK239" s="125" t="s">
        <v>271</v>
      </c>
      <c r="BL239" s="125" t="s">
        <v>60</v>
      </c>
      <c r="BM239" s="125">
        <v>86130</v>
      </c>
    </row>
    <row r="240" spans="1:65" s="91" customFormat="1" ht="34.5" customHeight="1">
      <c r="A240" s="112" t="str">
        <f>IF($B240="","",SUM($B$11:$B240))</f>
        <v/>
      </c>
      <c r="B240" s="112" t="str">
        <f>IF($E$6="","",IF($E$6=$BA240,1,""))</f>
        <v/>
      </c>
      <c r="C240" s="112" t="str">
        <f>IF($B240="","",SUM($B$11:$B240))</f>
        <v/>
      </c>
      <c r="D240" s="112" t="str">
        <f>IF($E240="","",SUM($E$11:$E240))</f>
        <v/>
      </c>
      <c r="E240" s="90" t="str">
        <f>IF($E$6="","",IF($E$6=$AM240,1,""))</f>
        <v/>
      </c>
      <c r="F240" s="90" t="str">
        <f>IF($E240="","",SUM($E$11:$E240))</f>
        <v/>
      </c>
      <c r="G240" s="90"/>
      <c r="H240" s="113">
        <v>173</v>
      </c>
      <c r="I240" s="114" t="s">
        <v>30</v>
      </c>
      <c r="J240" s="115">
        <v>1097</v>
      </c>
      <c r="K240" s="113">
        <v>241</v>
      </c>
      <c r="L240" s="113"/>
      <c r="M240" s="113" t="s">
        <v>310</v>
      </c>
      <c r="N240" s="113">
        <v>13</v>
      </c>
      <c r="O240" s="113">
        <v>1</v>
      </c>
      <c r="P240" s="113">
        <v>38</v>
      </c>
      <c r="Q240" s="113">
        <v>5338</v>
      </c>
      <c r="R240" s="116">
        <v>5313</v>
      </c>
      <c r="S240" s="116">
        <v>25</v>
      </c>
      <c r="T240" s="113"/>
      <c r="U240" s="113"/>
      <c r="V240" s="113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18"/>
      <c r="AK240" s="92"/>
      <c r="AL240" s="121"/>
      <c r="AM240" s="122" t="str">
        <f t="shared" si="24"/>
        <v>นางเรียง  พรหมหาญ</v>
      </c>
      <c r="AN240" s="123" t="s">
        <v>283</v>
      </c>
      <c r="AO240" s="123" t="s">
        <v>953</v>
      </c>
      <c r="AP240" s="123" t="s">
        <v>954</v>
      </c>
      <c r="AQ240" s="161"/>
      <c r="AR240" s="124">
        <v>106</v>
      </c>
      <c r="AS240" s="123">
        <v>7</v>
      </c>
      <c r="AT240" s="123"/>
      <c r="AU240" s="123"/>
      <c r="AV240" s="125" t="s">
        <v>270</v>
      </c>
      <c r="AW240" s="125" t="s">
        <v>271</v>
      </c>
      <c r="AX240" s="125" t="s">
        <v>60</v>
      </c>
      <c r="AY240" s="125">
        <v>86130</v>
      </c>
      <c r="AZ240" s="121" t="str">
        <f t="shared" si="27"/>
        <v/>
      </c>
      <c r="BA240" s="126" t="str">
        <f t="shared" si="28"/>
        <v/>
      </c>
      <c r="BB240" s="95"/>
      <c r="BC240" s="95"/>
      <c r="BD240" s="95"/>
      <c r="BE240" s="95"/>
      <c r="BF240" s="95"/>
    </row>
    <row r="241" spans="1:65" s="91" customFormat="1" ht="34.5" customHeight="1">
      <c r="A241" s="112"/>
      <c r="B241" s="112"/>
      <c r="C241" s="112"/>
      <c r="D241" s="112"/>
      <c r="E241" s="90"/>
      <c r="F241" s="90"/>
      <c r="G241" s="90"/>
      <c r="H241" s="113"/>
      <c r="I241" s="114"/>
      <c r="J241" s="115"/>
      <c r="K241" s="113"/>
      <c r="L241" s="113"/>
      <c r="M241" s="113"/>
      <c r="N241" s="113"/>
      <c r="O241" s="113"/>
      <c r="P241" s="113"/>
      <c r="Q241" s="113"/>
      <c r="R241" s="116"/>
      <c r="S241" s="116"/>
      <c r="T241" s="113"/>
      <c r="U241" s="113"/>
      <c r="V241" s="113"/>
      <c r="W241" s="114">
        <v>1</v>
      </c>
      <c r="X241" s="115">
        <v>100</v>
      </c>
      <c r="Y241" s="115" t="s">
        <v>282</v>
      </c>
      <c r="Z241" s="115" t="s">
        <v>444</v>
      </c>
      <c r="AA241" s="117">
        <v>100</v>
      </c>
      <c r="AB241" s="118"/>
      <c r="AC241" s="118">
        <v>100</v>
      </c>
      <c r="AD241" s="118"/>
      <c r="AE241" s="118"/>
      <c r="AF241" s="114">
        <v>55</v>
      </c>
      <c r="AG241" s="118"/>
      <c r="AK241" s="92"/>
      <c r="AL241" s="121"/>
      <c r="AM241" s="122" t="str">
        <f t="shared" si="24"/>
        <v>นางเรียง  พรหมหาญ</v>
      </c>
      <c r="AN241" s="123" t="s">
        <v>283</v>
      </c>
      <c r="AO241" s="123" t="s">
        <v>953</v>
      </c>
      <c r="AP241" s="123" t="s">
        <v>954</v>
      </c>
      <c r="AQ241" s="161"/>
      <c r="AR241" s="124">
        <v>106</v>
      </c>
      <c r="AS241" s="123">
        <v>7</v>
      </c>
      <c r="AT241" s="123"/>
      <c r="AU241" s="123"/>
      <c r="AV241" s="125" t="s">
        <v>270</v>
      </c>
      <c r="AW241" s="125" t="s">
        <v>271</v>
      </c>
      <c r="AX241" s="125" t="s">
        <v>60</v>
      </c>
      <c r="AY241" s="125">
        <v>86130</v>
      </c>
      <c r="AZ241" s="121">
        <f t="shared" si="27"/>
        <v>1</v>
      </c>
      <c r="BA241" s="126" t="str">
        <f t="shared" si="28"/>
        <v>นางเรียง  พรหมหาญ</v>
      </c>
      <c r="BB241" s="123" t="s">
        <v>283</v>
      </c>
      <c r="BC241" s="123" t="s">
        <v>953</v>
      </c>
      <c r="BD241" s="123" t="s">
        <v>954</v>
      </c>
      <c r="BE241" s="123"/>
      <c r="BF241" s="124">
        <v>106</v>
      </c>
      <c r="BG241" s="123">
        <v>7</v>
      </c>
      <c r="BH241" s="123"/>
      <c r="BI241" s="123"/>
      <c r="BJ241" s="125" t="s">
        <v>270</v>
      </c>
      <c r="BK241" s="125" t="s">
        <v>271</v>
      </c>
      <c r="BL241" s="125" t="s">
        <v>60</v>
      </c>
      <c r="BM241" s="125">
        <v>86130</v>
      </c>
    </row>
    <row r="242" spans="1:65" s="91" customFormat="1" ht="34.5" customHeight="1">
      <c r="A242" s="112" t="str">
        <f>IF($B242="","",SUM($B$11:$B242))</f>
        <v/>
      </c>
      <c r="B242" s="112" t="str">
        <f>IF($E$6="","",IF($E$6=$BA242,1,""))</f>
        <v/>
      </c>
      <c r="C242" s="112" t="str">
        <f>IF($B242="","",SUM($B$11:$B242))</f>
        <v/>
      </c>
      <c r="D242" s="112" t="str">
        <f>IF($E242="","",SUM($E$11:$E242))</f>
        <v/>
      </c>
      <c r="E242" s="90" t="str">
        <f>IF($E$6="","",IF($E$6=$AM242,1,""))</f>
        <v/>
      </c>
      <c r="F242" s="90" t="str">
        <f>IF($E242="","",SUM($E$11:$E242))</f>
        <v/>
      </c>
      <c r="G242" s="90"/>
      <c r="H242" s="113">
        <v>174</v>
      </c>
      <c r="I242" s="114" t="s">
        <v>30</v>
      </c>
      <c r="J242" s="115" t="s">
        <v>955</v>
      </c>
      <c r="K242" s="113" t="s">
        <v>890</v>
      </c>
      <c r="L242" s="113"/>
      <c r="M242" s="113" t="s">
        <v>267</v>
      </c>
      <c r="N242" s="113" t="s">
        <v>550</v>
      </c>
      <c r="O242" s="113" t="s">
        <v>276</v>
      </c>
      <c r="P242" s="113" t="s">
        <v>893</v>
      </c>
      <c r="Q242" s="113">
        <v>2877</v>
      </c>
      <c r="R242" s="116">
        <v>2877</v>
      </c>
      <c r="S242" s="116"/>
      <c r="T242" s="113"/>
      <c r="U242" s="113"/>
      <c r="V242" s="113"/>
      <c r="W242" s="114"/>
      <c r="X242" s="115"/>
      <c r="Y242" s="115"/>
      <c r="Z242" s="115"/>
      <c r="AA242" s="117"/>
      <c r="AB242" s="118"/>
      <c r="AC242" s="118"/>
      <c r="AD242" s="118"/>
      <c r="AE242" s="118"/>
      <c r="AF242" s="114"/>
      <c r="AG242" s="118"/>
      <c r="AK242" s="92"/>
      <c r="AL242" s="121"/>
      <c r="AM242" s="122" t="str">
        <f t="shared" si="24"/>
        <v>นางอำนวย  ชังสัจจา</v>
      </c>
      <c r="AN242" s="123" t="s">
        <v>283</v>
      </c>
      <c r="AO242" s="123" t="s">
        <v>483</v>
      </c>
      <c r="AP242" s="123" t="s">
        <v>442</v>
      </c>
      <c r="AQ242" s="161" t="s">
        <v>786</v>
      </c>
      <c r="AR242" s="124" t="s">
        <v>787</v>
      </c>
      <c r="AS242" s="123">
        <v>8</v>
      </c>
      <c r="AT242" s="123"/>
      <c r="AU242" s="123"/>
      <c r="AV242" s="125" t="s">
        <v>270</v>
      </c>
      <c r="AW242" s="125" t="s">
        <v>271</v>
      </c>
      <c r="AX242" s="125" t="s">
        <v>60</v>
      </c>
      <c r="AY242" s="125">
        <v>86130</v>
      </c>
      <c r="AZ242" s="121" t="str">
        <f t="shared" si="27"/>
        <v/>
      </c>
      <c r="BA242" s="126" t="str">
        <f t="shared" si="28"/>
        <v/>
      </c>
      <c r="BB242" s="95"/>
      <c r="BC242" s="95"/>
      <c r="BD242" s="95"/>
      <c r="BE242" s="95"/>
      <c r="BF242" s="95"/>
    </row>
    <row r="243" spans="1:65" s="91" customFormat="1" ht="34.5" customHeight="1">
      <c r="A243" s="112" t="str">
        <f>IF($B243="","",SUM($B$11:$B243))</f>
        <v/>
      </c>
      <c r="B243" s="112" t="str">
        <f>IF($E$6="","",IF($E$6=$BA243,1,""))</f>
        <v/>
      </c>
      <c r="C243" s="112" t="str">
        <f>IF($B243="","",SUM($B$11:$B243))</f>
        <v/>
      </c>
      <c r="D243" s="112" t="str">
        <f>IF($E243="","",SUM($E$11:$E243))</f>
        <v/>
      </c>
      <c r="E243" s="90" t="str">
        <f>IF($E$6="","",IF($E$6=$AM243,1,""))</f>
        <v/>
      </c>
      <c r="F243" s="90" t="str">
        <f>IF($E243="","",SUM($E$11:$E243))</f>
        <v/>
      </c>
      <c r="G243" s="90"/>
      <c r="H243" s="113">
        <v>175</v>
      </c>
      <c r="I243" s="114" t="s">
        <v>30</v>
      </c>
      <c r="J243" s="115" t="s">
        <v>956</v>
      </c>
      <c r="K243" s="113" t="s">
        <v>957</v>
      </c>
      <c r="L243" s="113"/>
      <c r="M243" s="113" t="s">
        <v>310</v>
      </c>
      <c r="N243" s="113" t="s">
        <v>276</v>
      </c>
      <c r="O243" s="113" t="s">
        <v>275</v>
      </c>
      <c r="P243" s="113" t="s">
        <v>809</v>
      </c>
      <c r="Q243" s="113">
        <v>198</v>
      </c>
      <c r="R243" s="116">
        <v>173</v>
      </c>
      <c r="S243" s="116">
        <v>25</v>
      </c>
      <c r="T243" s="113"/>
      <c r="U243" s="113"/>
      <c r="V243" s="113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18"/>
      <c r="AK243" s="92"/>
      <c r="AL243" s="121"/>
      <c r="AM243" s="122" t="str">
        <f t="shared" ref="AM243:AM305" si="31">IF($AO243=0,"",$AN243&amp;$AO243&amp;"  "&amp;$AP243)</f>
        <v>นางสาวพรรณนิภา  หัตถา</v>
      </c>
      <c r="AN243" s="123" t="s">
        <v>325</v>
      </c>
      <c r="AO243" s="123" t="s">
        <v>958</v>
      </c>
      <c r="AP243" s="123" t="s">
        <v>454</v>
      </c>
      <c r="AQ243" s="161" t="s">
        <v>959</v>
      </c>
      <c r="AR243" s="124" t="s">
        <v>960</v>
      </c>
      <c r="AS243" s="123">
        <v>7</v>
      </c>
      <c r="AT243" s="123"/>
      <c r="AU243" s="123"/>
      <c r="AV243" s="125" t="s">
        <v>270</v>
      </c>
      <c r="AW243" s="125" t="s">
        <v>271</v>
      </c>
      <c r="AX243" s="125" t="s">
        <v>60</v>
      </c>
      <c r="AY243" s="125">
        <v>86130</v>
      </c>
      <c r="AZ243" s="121" t="str">
        <f t="shared" si="27"/>
        <v/>
      </c>
      <c r="BA243" s="126" t="str">
        <f t="shared" si="28"/>
        <v/>
      </c>
      <c r="BB243" s="95"/>
      <c r="BC243" s="95"/>
      <c r="BD243" s="95"/>
      <c r="BE243" s="95"/>
      <c r="BF243" s="95"/>
    </row>
    <row r="244" spans="1:65" s="91" customFormat="1" ht="34.5" customHeight="1">
      <c r="A244" s="112"/>
      <c r="B244" s="112"/>
      <c r="C244" s="112"/>
      <c r="D244" s="112"/>
      <c r="E244" s="90"/>
      <c r="F244" s="90"/>
      <c r="G244" s="90"/>
      <c r="H244" s="113"/>
      <c r="I244" s="114"/>
      <c r="J244" s="115"/>
      <c r="K244" s="113"/>
      <c r="L244" s="113"/>
      <c r="M244" s="113"/>
      <c r="N244" s="113"/>
      <c r="O244" s="113"/>
      <c r="P244" s="113"/>
      <c r="Q244" s="113"/>
      <c r="R244" s="116"/>
      <c r="S244" s="116"/>
      <c r="T244" s="113"/>
      <c r="U244" s="113"/>
      <c r="V244" s="113"/>
      <c r="W244" s="114">
        <v>1</v>
      </c>
      <c r="X244" s="115" t="s">
        <v>961</v>
      </c>
      <c r="Y244" s="115" t="s">
        <v>282</v>
      </c>
      <c r="Z244" s="115" t="s">
        <v>179</v>
      </c>
      <c r="AA244" s="117">
        <v>100</v>
      </c>
      <c r="AB244" s="118"/>
      <c r="AC244" s="118">
        <v>100</v>
      </c>
      <c r="AD244" s="118"/>
      <c r="AE244" s="118"/>
      <c r="AF244" s="114">
        <v>4</v>
      </c>
      <c r="AG244" s="118"/>
      <c r="AK244" s="92"/>
      <c r="AL244" s="121"/>
      <c r="AM244" s="122" t="str">
        <f t="shared" si="31"/>
        <v>นางสาวพรรณนิภา  หัตถา</v>
      </c>
      <c r="AN244" s="123" t="s">
        <v>325</v>
      </c>
      <c r="AO244" s="123" t="s">
        <v>958</v>
      </c>
      <c r="AP244" s="123" t="s">
        <v>454</v>
      </c>
      <c r="AQ244" s="161" t="s">
        <v>959</v>
      </c>
      <c r="AR244" s="124" t="s">
        <v>960</v>
      </c>
      <c r="AS244" s="123">
        <v>7</v>
      </c>
      <c r="AT244" s="123"/>
      <c r="AU244" s="123"/>
      <c r="AV244" s="125" t="s">
        <v>270</v>
      </c>
      <c r="AW244" s="125" t="s">
        <v>271</v>
      </c>
      <c r="AX244" s="125" t="s">
        <v>60</v>
      </c>
      <c r="AY244" s="125">
        <v>86130</v>
      </c>
      <c r="AZ244" s="121">
        <f t="shared" si="27"/>
        <v>1</v>
      </c>
      <c r="BA244" s="126" t="str">
        <f t="shared" si="28"/>
        <v>นางสาวพรรณนิภา  หัตถา</v>
      </c>
      <c r="BB244" s="123" t="s">
        <v>325</v>
      </c>
      <c r="BC244" s="123" t="s">
        <v>958</v>
      </c>
      <c r="BD244" s="123" t="s">
        <v>454</v>
      </c>
      <c r="BE244" s="123" t="s">
        <v>959</v>
      </c>
      <c r="BF244" s="124" t="s">
        <v>960</v>
      </c>
      <c r="BG244" s="123">
        <v>7</v>
      </c>
      <c r="BH244" s="123"/>
      <c r="BI244" s="123"/>
      <c r="BJ244" s="125" t="s">
        <v>270</v>
      </c>
      <c r="BK244" s="125" t="s">
        <v>271</v>
      </c>
      <c r="BL244" s="125" t="s">
        <v>60</v>
      </c>
      <c r="BM244" s="125">
        <v>86130</v>
      </c>
    </row>
    <row r="245" spans="1:65" s="91" customFormat="1" ht="34.5" customHeight="1">
      <c r="A245" s="112"/>
      <c r="B245" s="112"/>
      <c r="C245" s="112"/>
      <c r="D245" s="112"/>
      <c r="E245" s="90"/>
      <c r="F245" s="90"/>
      <c r="G245" s="90"/>
      <c r="H245" s="113">
        <v>176</v>
      </c>
      <c r="I245" s="114" t="s">
        <v>30</v>
      </c>
      <c r="J245" s="115">
        <v>591</v>
      </c>
      <c r="K245" s="113">
        <v>15</v>
      </c>
      <c r="L245" s="113"/>
      <c r="M245" s="113" t="s">
        <v>267</v>
      </c>
      <c r="N245" s="113">
        <v>6</v>
      </c>
      <c r="O245" s="113">
        <v>0</v>
      </c>
      <c r="P245" s="113">
        <v>20</v>
      </c>
      <c r="Q245" s="113">
        <v>2420</v>
      </c>
      <c r="R245" s="116">
        <v>2420</v>
      </c>
      <c r="S245" s="116"/>
      <c r="T245" s="113"/>
      <c r="U245" s="113"/>
      <c r="V245" s="113"/>
      <c r="W245" s="114"/>
      <c r="X245" s="115"/>
      <c r="Y245" s="115"/>
      <c r="Z245" s="115"/>
      <c r="AA245" s="117"/>
      <c r="AB245" s="118"/>
      <c r="AC245" s="118"/>
      <c r="AD245" s="118"/>
      <c r="AE245" s="118"/>
      <c r="AF245" s="114"/>
      <c r="AG245" s="118"/>
      <c r="AK245" s="92"/>
      <c r="AL245" s="121"/>
      <c r="AM245" s="122" t="str">
        <f t="shared" si="31"/>
        <v>นายปรินทร์  พจนปรีชา</v>
      </c>
      <c r="AN245" s="123" t="s">
        <v>195</v>
      </c>
      <c r="AO245" s="123" t="s">
        <v>962</v>
      </c>
      <c r="AP245" s="123" t="s">
        <v>963</v>
      </c>
      <c r="AQ245" s="161">
        <v>3101401101325</v>
      </c>
      <c r="AR245" s="123" t="s">
        <v>207</v>
      </c>
      <c r="AS245" s="91">
        <v>5</v>
      </c>
      <c r="AT245" s="123"/>
      <c r="AU245" s="123"/>
      <c r="AV245" s="125" t="s">
        <v>964</v>
      </c>
      <c r="AW245" s="125" t="s">
        <v>271</v>
      </c>
      <c r="AX245" s="125" t="s">
        <v>60</v>
      </c>
      <c r="AY245" s="125">
        <v>86130</v>
      </c>
      <c r="AZ245" s="121" t="str">
        <f t="shared" si="27"/>
        <v/>
      </c>
      <c r="BA245" s="126" t="str">
        <f t="shared" si="28"/>
        <v/>
      </c>
      <c r="BB245" s="123"/>
      <c r="BC245" s="123"/>
      <c r="BD245" s="123"/>
      <c r="BE245" s="123"/>
      <c r="BF245" s="124"/>
      <c r="BG245" s="123"/>
      <c r="BH245" s="123"/>
      <c r="BI245" s="123"/>
      <c r="BJ245" s="125"/>
      <c r="BK245" s="125"/>
      <c r="BL245" s="125"/>
      <c r="BM245" s="125"/>
    </row>
    <row r="246" spans="1:65" s="91" customFormat="1" ht="34.5" customHeight="1">
      <c r="A246" s="112" t="str">
        <f>IF($B246="","",SUM($B$11:$B246))</f>
        <v/>
      </c>
      <c r="B246" s="112" t="str">
        <f t="shared" ref="B246:B251" si="32">IF($E$6="","",IF($E$6=$BA246,1,""))</f>
        <v/>
      </c>
      <c r="C246" s="112" t="str">
        <f>IF($B246="","",SUM($B$11:$B246))</f>
        <v/>
      </c>
      <c r="D246" s="112" t="str">
        <f>IF($E246="","",SUM($E$11:$E246))</f>
        <v/>
      </c>
      <c r="E246" s="90" t="str">
        <f t="shared" ref="E246:E251" si="33">IF($E$6="","",IF($E$6=$AM246,1,""))</f>
        <v/>
      </c>
      <c r="F246" s="90" t="str">
        <f>IF($E246="","",SUM($E$11:$E246))</f>
        <v/>
      </c>
      <c r="G246" s="90"/>
      <c r="H246" s="113">
        <v>177</v>
      </c>
      <c r="I246" s="114" t="s">
        <v>30</v>
      </c>
      <c r="J246" s="115" t="s">
        <v>965</v>
      </c>
      <c r="K246" s="113" t="s">
        <v>966</v>
      </c>
      <c r="L246" s="113"/>
      <c r="M246" s="113" t="s">
        <v>562</v>
      </c>
      <c r="N246" s="113" t="s">
        <v>426</v>
      </c>
      <c r="O246" s="113" t="s">
        <v>276</v>
      </c>
      <c r="P246" s="113" t="s">
        <v>435</v>
      </c>
      <c r="Q246" s="113">
        <v>3660</v>
      </c>
      <c r="R246" s="116">
        <v>3660</v>
      </c>
      <c r="S246" s="116"/>
      <c r="T246" s="113"/>
      <c r="U246" s="113"/>
      <c r="V246" s="113"/>
      <c r="W246" s="114"/>
      <c r="X246" s="115"/>
      <c r="Y246" s="115"/>
      <c r="Z246" s="115"/>
      <c r="AA246" s="117"/>
      <c r="AB246" s="118"/>
      <c r="AC246" s="118"/>
      <c r="AD246" s="118"/>
      <c r="AE246" s="118"/>
      <c r="AF246" s="114"/>
      <c r="AG246" s="118"/>
      <c r="AK246" s="92"/>
      <c r="AL246" s="121"/>
      <c r="AM246" s="122" t="str">
        <f t="shared" si="31"/>
        <v>นางสาวบุญจิน  แสงสุริย์</v>
      </c>
      <c r="AN246" s="123" t="s">
        <v>325</v>
      </c>
      <c r="AO246" s="123" t="s">
        <v>967</v>
      </c>
      <c r="AP246" s="123" t="s">
        <v>269</v>
      </c>
      <c r="AQ246" s="161" t="s">
        <v>968</v>
      </c>
      <c r="AR246" s="124">
        <v>51</v>
      </c>
      <c r="AS246" s="123">
        <v>7</v>
      </c>
      <c r="AT246" s="123"/>
      <c r="AU246" s="123"/>
      <c r="AV246" s="125" t="s">
        <v>270</v>
      </c>
      <c r="AW246" s="125" t="s">
        <v>271</v>
      </c>
      <c r="AX246" s="125" t="s">
        <v>60</v>
      </c>
      <c r="AY246" s="125">
        <v>86130</v>
      </c>
      <c r="AZ246" s="121" t="str">
        <f t="shared" si="27"/>
        <v/>
      </c>
      <c r="BA246" s="126" t="str">
        <f t="shared" si="28"/>
        <v/>
      </c>
      <c r="BB246" s="95"/>
      <c r="BC246" s="95"/>
      <c r="BD246" s="95"/>
      <c r="BE246" s="95"/>
      <c r="BF246" s="95"/>
    </row>
    <row r="247" spans="1:65" s="91" customFormat="1" ht="34.5" customHeight="1">
      <c r="A247" s="112" t="str">
        <f>IF($B247="","",SUM($B$11:$B247))</f>
        <v/>
      </c>
      <c r="B247" s="112" t="str">
        <f t="shared" si="32"/>
        <v/>
      </c>
      <c r="C247" s="112" t="str">
        <f>IF($B247="","",SUM($B$11:$B247))</f>
        <v/>
      </c>
      <c r="D247" s="112" t="str">
        <f>IF($E247="","",SUM($E$11:$E247))</f>
        <v/>
      </c>
      <c r="E247" s="90" t="str">
        <f t="shared" si="33"/>
        <v/>
      </c>
      <c r="F247" s="90" t="str">
        <f>IF($E247="","",SUM($E$11:$E247))</f>
        <v/>
      </c>
      <c r="G247" s="90"/>
      <c r="H247" s="113">
        <v>178</v>
      </c>
      <c r="I247" s="114" t="s">
        <v>30</v>
      </c>
      <c r="J247" s="115">
        <v>2266</v>
      </c>
      <c r="K247" s="113">
        <v>182</v>
      </c>
      <c r="L247" s="113"/>
      <c r="M247" s="113" t="s">
        <v>267</v>
      </c>
      <c r="N247" s="113">
        <v>8</v>
      </c>
      <c r="O247" s="113">
        <v>3</v>
      </c>
      <c r="P247" s="113">
        <v>82</v>
      </c>
      <c r="Q247" s="113">
        <v>3582</v>
      </c>
      <c r="R247" s="116">
        <v>3582</v>
      </c>
      <c r="S247" s="116"/>
      <c r="T247" s="113"/>
      <c r="U247" s="113"/>
      <c r="V247" s="113"/>
      <c r="W247" s="114"/>
      <c r="X247" s="115"/>
      <c r="Y247" s="115"/>
      <c r="Z247" s="115"/>
      <c r="AA247" s="117"/>
      <c r="AB247" s="118"/>
      <c r="AC247" s="118"/>
      <c r="AD247" s="118"/>
      <c r="AE247" s="118"/>
      <c r="AF247" s="114"/>
      <c r="AG247" s="118"/>
      <c r="AK247" s="92"/>
      <c r="AL247" s="121"/>
      <c r="AM247" s="122" t="str">
        <f t="shared" si="31"/>
        <v>นางวัลลี  เรืองธัมรงค์</v>
      </c>
      <c r="AN247" s="123" t="s">
        <v>283</v>
      </c>
      <c r="AO247" s="123" t="s">
        <v>969</v>
      </c>
      <c r="AP247" s="123" t="s">
        <v>970</v>
      </c>
      <c r="AQ247" s="161">
        <v>3860700393916</v>
      </c>
      <c r="AR247" s="124" t="s">
        <v>971</v>
      </c>
      <c r="AS247" s="123">
        <v>6</v>
      </c>
      <c r="AT247" s="123"/>
      <c r="AU247" s="123"/>
      <c r="AV247" s="125" t="s">
        <v>972</v>
      </c>
      <c r="AW247" s="125" t="s">
        <v>973</v>
      </c>
      <c r="AX247" s="125" t="s">
        <v>60</v>
      </c>
      <c r="AY247" s="125">
        <v>86130</v>
      </c>
      <c r="AZ247" s="121" t="str">
        <f t="shared" si="27"/>
        <v/>
      </c>
      <c r="BA247" s="126" t="str">
        <f t="shared" si="28"/>
        <v/>
      </c>
      <c r="BB247" s="95"/>
      <c r="BC247" s="95"/>
      <c r="BD247" s="95"/>
      <c r="BE247" s="95"/>
      <c r="BF247" s="95"/>
    </row>
    <row r="248" spans="1:65" s="91" customFormat="1" ht="34.5" customHeight="1">
      <c r="A248" s="112" t="str">
        <f>IF($B248="","",SUM($B$11:$B248))</f>
        <v/>
      </c>
      <c r="B248" s="112" t="str">
        <f t="shared" si="32"/>
        <v/>
      </c>
      <c r="C248" s="112" t="str">
        <f>IF($B248="","",SUM($B$11:$B248))</f>
        <v/>
      </c>
      <c r="D248" s="112" t="str">
        <f>IF($E248="","",SUM($E$11:$E248))</f>
        <v/>
      </c>
      <c r="E248" s="90" t="str">
        <f t="shared" si="33"/>
        <v/>
      </c>
      <c r="F248" s="90" t="str">
        <f>IF($E248="","",SUM($E$11:$E248))</f>
        <v/>
      </c>
      <c r="G248" s="90"/>
      <c r="H248" s="113">
        <v>179</v>
      </c>
      <c r="I248" s="114" t="s">
        <v>30</v>
      </c>
      <c r="J248" s="115" t="s">
        <v>974</v>
      </c>
      <c r="K248" s="113" t="s">
        <v>975</v>
      </c>
      <c r="L248" s="113"/>
      <c r="M248" s="113" t="s">
        <v>294</v>
      </c>
      <c r="N248" s="113" t="s">
        <v>322</v>
      </c>
      <c r="O248" s="113" t="s">
        <v>275</v>
      </c>
      <c r="P248" s="113" t="s">
        <v>364</v>
      </c>
      <c r="Q248" s="113">
        <v>4143</v>
      </c>
      <c r="R248" s="116">
        <v>4143</v>
      </c>
      <c r="S248" s="116"/>
      <c r="T248" s="113"/>
      <c r="U248" s="113"/>
      <c r="V248" s="113"/>
      <c r="W248" s="114"/>
      <c r="X248" s="115"/>
      <c r="Y248" s="115"/>
      <c r="Z248" s="115"/>
      <c r="AA248" s="117"/>
      <c r="AB248" s="118"/>
      <c r="AC248" s="118"/>
      <c r="AD248" s="118"/>
      <c r="AE248" s="118"/>
      <c r="AF248" s="114"/>
      <c r="AG248" s="118"/>
      <c r="AK248" s="92"/>
      <c r="AL248" s="121"/>
      <c r="AM248" s="122" t="str">
        <f t="shared" si="31"/>
        <v>นางบุญภา  ปิ่นนาค</v>
      </c>
      <c r="AN248" s="123" t="s">
        <v>283</v>
      </c>
      <c r="AO248" s="123" t="s">
        <v>976</v>
      </c>
      <c r="AP248" s="123" t="s">
        <v>977</v>
      </c>
      <c r="AQ248" s="161" t="s">
        <v>978</v>
      </c>
      <c r="AR248" s="124" t="s">
        <v>979</v>
      </c>
      <c r="AS248" s="123">
        <v>4</v>
      </c>
      <c r="AT248" s="123"/>
      <c r="AU248" s="123"/>
      <c r="AV248" s="125" t="s">
        <v>270</v>
      </c>
      <c r="AW248" s="125" t="s">
        <v>271</v>
      </c>
      <c r="AX248" s="125" t="s">
        <v>60</v>
      </c>
      <c r="AY248" s="125">
        <v>86130</v>
      </c>
      <c r="AZ248" s="121" t="str">
        <f t="shared" si="27"/>
        <v/>
      </c>
      <c r="BA248" s="126" t="str">
        <f t="shared" si="28"/>
        <v/>
      </c>
      <c r="BB248" s="95"/>
      <c r="BC248" s="95"/>
      <c r="BD248" s="95"/>
      <c r="BE248" s="95"/>
      <c r="BF248" s="95"/>
    </row>
    <row r="249" spans="1:65" s="91" customFormat="1" ht="34.5" customHeight="1">
      <c r="A249" s="112" t="str">
        <f>IF($B249="","",SUM($B$11:$B249))</f>
        <v/>
      </c>
      <c r="B249" s="112" t="str">
        <f t="shared" si="32"/>
        <v/>
      </c>
      <c r="C249" s="112" t="str">
        <f>IF($B249="","",SUM($B$11:$B249))</f>
        <v/>
      </c>
      <c r="D249" s="112" t="str">
        <f>IF($E249="","",SUM($E$11:$E249))</f>
        <v/>
      </c>
      <c r="E249" s="90" t="str">
        <f t="shared" si="33"/>
        <v/>
      </c>
      <c r="F249" s="90" t="str">
        <f>IF($E249="","",SUM($E$11:$E249))</f>
        <v/>
      </c>
      <c r="G249" s="90"/>
      <c r="H249" s="113">
        <v>180</v>
      </c>
      <c r="I249" s="114" t="s">
        <v>30</v>
      </c>
      <c r="J249" s="115" t="s">
        <v>980</v>
      </c>
      <c r="K249" s="113" t="s">
        <v>981</v>
      </c>
      <c r="L249" s="113"/>
      <c r="M249" s="113" t="s">
        <v>321</v>
      </c>
      <c r="N249" s="113" t="s">
        <v>323</v>
      </c>
      <c r="O249" s="113" t="s">
        <v>296</v>
      </c>
      <c r="P249" s="113" t="s">
        <v>982</v>
      </c>
      <c r="Q249" s="113">
        <v>1489</v>
      </c>
      <c r="R249" s="116">
        <v>1489</v>
      </c>
      <c r="S249" s="116"/>
      <c r="T249" s="113"/>
      <c r="U249" s="113"/>
      <c r="V249" s="113"/>
      <c r="W249" s="114"/>
      <c r="X249" s="115"/>
      <c r="Y249" s="115"/>
      <c r="Z249" s="115"/>
      <c r="AA249" s="117"/>
      <c r="AB249" s="118"/>
      <c r="AC249" s="118"/>
      <c r="AD249" s="118"/>
      <c r="AE249" s="118"/>
      <c r="AF249" s="114"/>
      <c r="AG249" s="118"/>
      <c r="AK249" s="92"/>
      <c r="AL249" s="121"/>
      <c r="AM249" s="122" t="str">
        <f t="shared" si="31"/>
        <v>นางจีรภา  มีลาภ</v>
      </c>
      <c r="AN249" s="123" t="s">
        <v>283</v>
      </c>
      <c r="AO249" s="123" t="s">
        <v>983</v>
      </c>
      <c r="AP249" s="123" t="s">
        <v>984</v>
      </c>
      <c r="AQ249" s="161" t="s">
        <v>985</v>
      </c>
      <c r="AR249" s="124">
        <v>29</v>
      </c>
      <c r="AS249" s="123">
        <v>3</v>
      </c>
      <c r="AT249" s="123"/>
      <c r="AU249" s="123"/>
      <c r="AV249" s="125" t="s">
        <v>270</v>
      </c>
      <c r="AW249" s="125" t="s">
        <v>271</v>
      </c>
      <c r="AX249" s="125" t="s">
        <v>60</v>
      </c>
      <c r="AY249" s="125">
        <v>86130</v>
      </c>
      <c r="AZ249" s="121" t="str">
        <f t="shared" si="27"/>
        <v/>
      </c>
      <c r="BA249" s="126" t="str">
        <f t="shared" si="28"/>
        <v/>
      </c>
      <c r="BB249" s="95"/>
      <c r="BC249" s="95"/>
      <c r="BD249" s="95"/>
      <c r="BE249" s="95"/>
      <c r="BF249" s="95"/>
    </row>
    <row r="250" spans="1:65" s="91" customFormat="1" ht="34.5" customHeight="1">
      <c r="A250" s="112" t="str">
        <f>IF($B250="","",SUM($B$11:$B250))</f>
        <v/>
      </c>
      <c r="B250" s="112" t="str">
        <f t="shared" si="32"/>
        <v/>
      </c>
      <c r="C250" s="112" t="str">
        <f>IF($B250="","",SUM($B$11:$B250))</f>
        <v/>
      </c>
      <c r="D250" s="112" t="str">
        <f>IF($E250="","",SUM($E$11:$E250))</f>
        <v/>
      </c>
      <c r="E250" s="90" t="str">
        <f t="shared" si="33"/>
        <v/>
      </c>
      <c r="F250" s="90" t="str">
        <f>IF($E250="","",SUM($E$11:$E250))</f>
        <v/>
      </c>
      <c r="G250" s="90"/>
      <c r="H250" s="113">
        <v>181</v>
      </c>
      <c r="I250" s="114" t="s">
        <v>30</v>
      </c>
      <c r="J250" s="115" t="s">
        <v>986</v>
      </c>
      <c r="K250" s="113" t="s">
        <v>532</v>
      </c>
      <c r="L250" s="113"/>
      <c r="M250" s="113" t="s">
        <v>321</v>
      </c>
      <c r="N250" s="113" t="s">
        <v>599</v>
      </c>
      <c r="O250" s="113" t="s">
        <v>276</v>
      </c>
      <c r="P250" s="113" t="s">
        <v>987</v>
      </c>
      <c r="Q250" s="113">
        <v>3235</v>
      </c>
      <c r="R250" s="116">
        <v>3235</v>
      </c>
      <c r="S250" s="116"/>
      <c r="T250" s="113"/>
      <c r="U250" s="113"/>
      <c r="V250" s="113"/>
      <c r="W250" s="114"/>
      <c r="X250" s="115"/>
      <c r="Y250" s="115"/>
      <c r="Z250" s="115"/>
      <c r="AA250" s="117"/>
      <c r="AB250" s="118"/>
      <c r="AC250" s="118"/>
      <c r="AD250" s="118"/>
      <c r="AE250" s="118"/>
      <c r="AF250" s="114"/>
      <c r="AG250" s="118"/>
      <c r="AK250" s="92"/>
      <c r="AL250" s="121"/>
      <c r="AM250" s="122" t="str">
        <f t="shared" si="31"/>
        <v>นางอำไพ  พลนิล</v>
      </c>
      <c r="AN250" s="123" t="s">
        <v>283</v>
      </c>
      <c r="AO250" s="123" t="s">
        <v>988</v>
      </c>
      <c r="AP250" s="123" t="s">
        <v>989</v>
      </c>
      <c r="AQ250" s="161">
        <v>3860700426920</v>
      </c>
      <c r="AR250" s="124">
        <v>561</v>
      </c>
      <c r="AS250" s="123">
        <v>5</v>
      </c>
      <c r="AT250" s="123"/>
      <c r="AU250" s="123"/>
      <c r="AV250" s="125" t="s">
        <v>964</v>
      </c>
      <c r="AW250" s="125" t="s">
        <v>271</v>
      </c>
      <c r="AX250" s="125" t="s">
        <v>60</v>
      </c>
      <c r="AY250" s="125">
        <v>86130</v>
      </c>
      <c r="AZ250" s="121" t="str">
        <f t="shared" si="27"/>
        <v/>
      </c>
      <c r="BA250" s="126" t="str">
        <f t="shared" si="28"/>
        <v/>
      </c>
      <c r="BB250" s="95"/>
      <c r="BC250" s="95"/>
      <c r="BD250" s="95"/>
      <c r="BE250" s="95"/>
      <c r="BF250" s="95"/>
    </row>
    <row r="251" spans="1:65" s="91" customFormat="1" ht="34.5" customHeight="1">
      <c r="A251" s="112" t="str">
        <f>IF($B251="","",SUM($B$11:$B251))</f>
        <v/>
      </c>
      <c r="B251" s="112" t="str">
        <f t="shared" si="32"/>
        <v/>
      </c>
      <c r="C251" s="112" t="str">
        <f>IF($B251="","",SUM($B$11:$B251))</f>
        <v/>
      </c>
      <c r="D251" s="112" t="str">
        <f>IF($E251="","",SUM($E$11:$E251))</f>
        <v/>
      </c>
      <c r="E251" s="90" t="str">
        <f t="shared" si="33"/>
        <v/>
      </c>
      <c r="F251" s="90" t="str">
        <f>IF($E251="","",SUM($E$11:$E251))</f>
        <v/>
      </c>
      <c r="G251" s="90"/>
      <c r="H251" s="113">
        <v>182</v>
      </c>
      <c r="I251" s="114" t="s">
        <v>30</v>
      </c>
      <c r="J251" s="115" t="s">
        <v>990</v>
      </c>
      <c r="K251" s="113" t="s">
        <v>991</v>
      </c>
      <c r="L251" s="113"/>
      <c r="M251" s="113" t="s">
        <v>321</v>
      </c>
      <c r="N251" s="113" t="s">
        <v>296</v>
      </c>
      <c r="O251" s="113" t="s">
        <v>275</v>
      </c>
      <c r="P251" s="113" t="s">
        <v>394</v>
      </c>
      <c r="Q251" s="113">
        <v>926</v>
      </c>
      <c r="R251" s="116">
        <v>855.25</v>
      </c>
      <c r="S251" s="116">
        <v>12.25</v>
      </c>
      <c r="T251" s="113">
        <v>58.5</v>
      </c>
      <c r="U251" s="113"/>
      <c r="V251" s="113"/>
      <c r="W251" s="114"/>
      <c r="X251" s="115"/>
      <c r="Y251" s="115"/>
      <c r="Z251" s="115"/>
      <c r="AA251" s="117"/>
      <c r="AB251" s="118"/>
      <c r="AC251" s="118"/>
      <c r="AD251" s="118"/>
      <c r="AE251" s="118"/>
      <c r="AF251" s="114"/>
      <c r="AG251" s="118"/>
      <c r="AK251" s="92"/>
      <c r="AL251" s="121"/>
      <c r="AM251" s="122" t="str">
        <f t="shared" si="31"/>
        <v>นางจีรภา  มีลาภ</v>
      </c>
      <c r="AN251" s="123" t="s">
        <v>283</v>
      </c>
      <c r="AO251" s="123" t="s">
        <v>983</v>
      </c>
      <c r="AP251" s="123" t="s">
        <v>984</v>
      </c>
      <c r="AQ251" s="161" t="s">
        <v>985</v>
      </c>
      <c r="AR251" s="124">
        <v>29</v>
      </c>
      <c r="AS251" s="123">
        <v>3</v>
      </c>
      <c r="AT251" s="123"/>
      <c r="AU251" s="123"/>
      <c r="AV251" s="125" t="s">
        <v>270</v>
      </c>
      <c r="AW251" s="125" t="s">
        <v>271</v>
      </c>
      <c r="AX251" s="125" t="s">
        <v>60</v>
      </c>
      <c r="AY251" s="125">
        <v>86130</v>
      </c>
      <c r="AZ251" s="121" t="str">
        <f t="shared" si="27"/>
        <v/>
      </c>
      <c r="BA251" s="126" t="str">
        <f t="shared" si="28"/>
        <v/>
      </c>
      <c r="BB251" s="95"/>
      <c r="BC251" s="95"/>
      <c r="BD251" s="95"/>
      <c r="BE251" s="95"/>
      <c r="BF251" s="95"/>
    </row>
    <row r="252" spans="1:65" s="91" customFormat="1" ht="34.5" customHeight="1">
      <c r="A252" s="112"/>
      <c r="B252" s="112"/>
      <c r="C252" s="112"/>
      <c r="D252" s="112"/>
      <c r="E252" s="90"/>
      <c r="F252" s="90"/>
      <c r="G252" s="90"/>
      <c r="H252" s="113"/>
      <c r="I252" s="114"/>
      <c r="J252" s="115"/>
      <c r="K252" s="113"/>
      <c r="L252" s="113"/>
      <c r="M252" s="113"/>
      <c r="N252" s="113"/>
      <c r="O252" s="113"/>
      <c r="P252" s="113"/>
      <c r="Q252" s="113"/>
      <c r="R252" s="116"/>
      <c r="S252" s="116"/>
      <c r="T252" s="113"/>
      <c r="U252" s="113"/>
      <c r="V252" s="113"/>
      <c r="W252" s="114">
        <v>1</v>
      </c>
      <c r="X252" s="115">
        <v>29</v>
      </c>
      <c r="Y252" s="115" t="s">
        <v>126</v>
      </c>
      <c r="Z252" s="115" t="s">
        <v>179</v>
      </c>
      <c r="AA252" s="117">
        <v>234</v>
      </c>
      <c r="AB252" s="118"/>
      <c r="AC252" s="118">
        <v>49</v>
      </c>
      <c r="AD252" s="118"/>
      <c r="AE252" s="118"/>
      <c r="AF252" s="114">
        <v>80</v>
      </c>
      <c r="AG252" s="118" t="s">
        <v>992</v>
      </c>
      <c r="AK252" s="92"/>
      <c r="AL252" s="121"/>
      <c r="AM252" s="122" t="str">
        <f t="shared" si="31"/>
        <v>นางจีรภา  มีลาภ</v>
      </c>
      <c r="AN252" s="123" t="s">
        <v>283</v>
      </c>
      <c r="AO252" s="123" t="s">
        <v>983</v>
      </c>
      <c r="AP252" s="123" t="s">
        <v>984</v>
      </c>
      <c r="AQ252" s="161" t="s">
        <v>985</v>
      </c>
      <c r="AR252" s="124">
        <v>29</v>
      </c>
      <c r="AS252" s="123">
        <v>3</v>
      </c>
      <c r="AT252" s="123"/>
      <c r="AU252" s="123"/>
      <c r="AV252" s="125" t="s">
        <v>270</v>
      </c>
      <c r="AW252" s="125" t="s">
        <v>271</v>
      </c>
      <c r="AX252" s="125" t="s">
        <v>60</v>
      </c>
      <c r="AY252" s="125">
        <v>86130</v>
      </c>
      <c r="AZ252" s="121">
        <f t="shared" si="27"/>
        <v>1</v>
      </c>
      <c r="BA252" s="126" t="str">
        <f t="shared" si="28"/>
        <v>นางจีรภา  มีลาภ</v>
      </c>
      <c r="BB252" s="123" t="s">
        <v>283</v>
      </c>
      <c r="BC252" s="123" t="s">
        <v>983</v>
      </c>
      <c r="BD252" s="123" t="s">
        <v>984</v>
      </c>
      <c r="BE252" s="123" t="s">
        <v>985</v>
      </c>
      <c r="BF252" s="124">
        <v>29</v>
      </c>
      <c r="BG252" s="123">
        <v>3</v>
      </c>
      <c r="BH252" s="123"/>
      <c r="BI252" s="123"/>
      <c r="BJ252" s="125" t="s">
        <v>270</v>
      </c>
      <c r="BK252" s="125" t="s">
        <v>271</v>
      </c>
      <c r="BL252" s="125" t="s">
        <v>60</v>
      </c>
      <c r="BM252" s="125">
        <v>86130</v>
      </c>
    </row>
    <row r="253" spans="1:65" s="91" customFormat="1" ht="34.5" customHeight="1">
      <c r="A253" s="112" t="str">
        <f>IF($B253="","",SUM($B$11:$B253))</f>
        <v/>
      </c>
      <c r="B253" s="112" t="str">
        <f>IF($E$6="","",IF($E$6=$BA253,1,""))</f>
        <v/>
      </c>
      <c r="C253" s="112" t="str">
        <f>IF($B253="","",SUM($B$11:$B253))</f>
        <v/>
      </c>
      <c r="D253" s="112" t="str">
        <f>IF($E253="","",SUM($E$11:$E253))</f>
        <v/>
      </c>
      <c r="E253" s="90" t="str">
        <f>IF($E$6="","",IF($E$6=$AM253,1,""))</f>
        <v/>
      </c>
      <c r="F253" s="90" t="str">
        <f>IF($E253="","",SUM($E$11:$E253))</f>
        <v/>
      </c>
      <c r="G253" s="90"/>
      <c r="H253" s="113">
        <v>183</v>
      </c>
      <c r="I253" s="114" t="s">
        <v>30</v>
      </c>
      <c r="J253" s="115" t="s">
        <v>993</v>
      </c>
      <c r="K253" s="113" t="s">
        <v>994</v>
      </c>
      <c r="L253" s="113"/>
      <c r="M253" s="113" t="s">
        <v>310</v>
      </c>
      <c r="N253" s="113" t="s">
        <v>275</v>
      </c>
      <c r="O253" s="113" t="s">
        <v>276</v>
      </c>
      <c r="P253" s="113" t="s">
        <v>995</v>
      </c>
      <c r="Q253" s="113">
        <v>474</v>
      </c>
      <c r="R253" s="116">
        <v>474</v>
      </c>
      <c r="S253" s="116">
        <v>28</v>
      </c>
      <c r="T253" s="113">
        <v>16.8</v>
      </c>
      <c r="U253" s="113"/>
      <c r="V253" s="113"/>
      <c r="W253" s="114"/>
      <c r="X253" s="115"/>
      <c r="Y253" s="115"/>
      <c r="Z253" s="115"/>
      <c r="AA253" s="117"/>
      <c r="AB253" s="118"/>
      <c r="AC253" s="118"/>
      <c r="AD253" s="118"/>
      <c r="AE253" s="118"/>
      <c r="AF253" s="114"/>
      <c r="AG253" s="118"/>
      <c r="AK253" s="92"/>
      <c r="AL253" s="121"/>
      <c r="AM253" s="122" t="str">
        <f t="shared" si="31"/>
        <v>นางจิตรา  หัตถา</v>
      </c>
      <c r="AN253" s="123" t="s">
        <v>283</v>
      </c>
      <c r="AO253" s="123" t="s">
        <v>996</v>
      </c>
      <c r="AP253" s="123" t="s">
        <v>454</v>
      </c>
      <c r="AQ253" s="161" t="s">
        <v>997</v>
      </c>
      <c r="AR253" s="124">
        <v>105</v>
      </c>
      <c r="AS253" s="123">
        <v>7</v>
      </c>
      <c r="AT253" s="123"/>
      <c r="AU253" s="123"/>
      <c r="AV253" s="125" t="s">
        <v>270</v>
      </c>
      <c r="AW253" s="125" t="s">
        <v>271</v>
      </c>
      <c r="AX253" s="125" t="s">
        <v>60</v>
      </c>
      <c r="AY253" s="125">
        <v>86130</v>
      </c>
      <c r="AZ253" s="121" t="str">
        <f t="shared" si="27"/>
        <v/>
      </c>
      <c r="BA253" s="126" t="str">
        <f t="shared" si="28"/>
        <v/>
      </c>
      <c r="BB253" s="95"/>
      <c r="BC253" s="95"/>
      <c r="BD253" s="95"/>
      <c r="BE253" s="95"/>
      <c r="BF253" s="95"/>
    </row>
    <row r="254" spans="1:65" s="91" customFormat="1" ht="34.5" customHeight="1">
      <c r="A254" s="112"/>
      <c r="B254" s="112"/>
      <c r="C254" s="112"/>
      <c r="D254" s="112"/>
      <c r="E254" s="90"/>
      <c r="F254" s="90"/>
      <c r="G254" s="90"/>
      <c r="H254" s="113"/>
      <c r="I254" s="114"/>
      <c r="J254" s="115"/>
      <c r="K254" s="113"/>
      <c r="L254" s="113"/>
      <c r="M254" s="113"/>
      <c r="N254" s="113"/>
      <c r="O254" s="113"/>
      <c r="P254" s="113"/>
      <c r="Q254" s="113"/>
      <c r="R254" s="116"/>
      <c r="S254" s="116"/>
      <c r="T254" s="113"/>
      <c r="U254" s="113"/>
      <c r="V254" s="113"/>
      <c r="W254" s="114">
        <v>1</v>
      </c>
      <c r="X254" s="115">
        <v>105</v>
      </c>
      <c r="Y254" s="115" t="s">
        <v>282</v>
      </c>
      <c r="Z254" s="115" t="s">
        <v>179</v>
      </c>
      <c r="AA254" s="117">
        <v>112</v>
      </c>
      <c r="AB254" s="118"/>
      <c r="AC254" s="118">
        <v>112</v>
      </c>
      <c r="AD254" s="118"/>
      <c r="AE254" s="118"/>
      <c r="AF254" s="114">
        <v>3</v>
      </c>
      <c r="AG254" s="118"/>
      <c r="AK254" s="92"/>
      <c r="AL254" s="121"/>
      <c r="AM254" s="122" t="str">
        <f t="shared" si="31"/>
        <v>นางจิตรา  หัตถา</v>
      </c>
      <c r="AN254" s="123" t="s">
        <v>283</v>
      </c>
      <c r="AO254" s="123" t="s">
        <v>996</v>
      </c>
      <c r="AP254" s="123" t="s">
        <v>454</v>
      </c>
      <c r="AQ254" s="161" t="s">
        <v>997</v>
      </c>
      <c r="AR254" s="124">
        <v>105</v>
      </c>
      <c r="AS254" s="123">
        <v>7</v>
      </c>
      <c r="AT254" s="123"/>
      <c r="AU254" s="123"/>
      <c r="AV254" s="125" t="s">
        <v>270</v>
      </c>
      <c r="AW254" s="125" t="s">
        <v>271</v>
      </c>
      <c r="AX254" s="125" t="s">
        <v>60</v>
      </c>
      <c r="AY254" s="125">
        <v>86130</v>
      </c>
      <c r="AZ254" s="121">
        <f t="shared" si="27"/>
        <v>1</v>
      </c>
      <c r="BA254" s="126" t="str">
        <f t="shared" si="28"/>
        <v>นางจิตรา  หัตถา</v>
      </c>
      <c r="BB254" s="123" t="s">
        <v>283</v>
      </c>
      <c r="BC254" s="123" t="s">
        <v>996</v>
      </c>
      <c r="BD254" s="123" t="s">
        <v>454</v>
      </c>
      <c r="BE254" s="123" t="s">
        <v>997</v>
      </c>
      <c r="BF254" s="124">
        <v>105</v>
      </c>
      <c r="BG254" s="123">
        <v>7</v>
      </c>
      <c r="BH254" s="123"/>
      <c r="BI254" s="123"/>
      <c r="BJ254" s="125" t="s">
        <v>270</v>
      </c>
      <c r="BK254" s="125" t="s">
        <v>271</v>
      </c>
      <c r="BL254" s="125" t="s">
        <v>60</v>
      </c>
      <c r="BM254" s="125">
        <v>86130</v>
      </c>
    </row>
    <row r="255" spans="1:65" s="91" customFormat="1" ht="34.5" customHeight="1">
      <c r="A255" s="112"/>
      <c r="B255" s="112"/>
      <c r="C255" s="112"/>
      <c r="D255" s="112"/>
      <c r="E255" s="90"/>
      <c r="F255" s="90"/>
      <c r="G255" s="90"/>
      <c r="H255" s="113"/>
      <c r="I255" s="114"/>
      <c r="J255" s="115"/>
      <c r="K255" s="113"/>
      <c r="L255" s="113"/>
      <c r="M255" s="113"/>
      <c r="N255" s="113"/>
      <c r="O255" s="113"/>
      <c r="P255" s="113"/>
      <c r="Q255" s="113"/>
      <c r="R255" s="116"/>
      <c r="S255" s="116"/>
      <c r="T255" s="113"/>
      <c r="U255" s="113"/>
      <c r="V255" s="113"/>
      <c r="W255" s="114">
        <v>2</v>
      </c>
      <c r="X255" s="115"/>
      <c r="Y255" s="115" t="s">
        <v>282</v>
      </c>
      <c r="Z255" s="115" t="s">
        <v>179</v>
      </c>
      <c r="AA255" s="117">
        <v>32</v>
      </c>
      <c r="AB255" s="118"/>
      <c r="AC255" s="118"/>
      <c r="AD255" s="118">
        <v>32</v>
      </c>
      <c r="AE255" s="118"/>
      <c r="AF255" s="114">
        <v>1</v>
      </c>
      <c r="AG255" s="118" t="s">
        <v>998</v>
      </c>
      <c r="AK255" s="92"/>
      <c r="AL255" s="121"/>
      <c r="AM255" s="122" t="str">
        <f t="shared" si="31"/>
        <v>นางจิตรา  หัตถา</v>
      </c>
      <c r="AN255" s="123" t="s">
        <v>283</v>
      </c>
      <c r="AO255" s="123" t="s">
        <v>996</v>
      </c>
      <c r="AP255" s="123" t="s">
        <v>454</v>
      </c>
      <c r="AQ255" s="161" t="s">
        <v>997</v>
      </c>
      <c r="AR255" s="124">
        <v>105</v>
      </c>
      <c r="AS255" s="123">
        <v>7</v>
      </c>
      <c r="AT255" s="123"/>
      <c r="AU255" s="123"/>
      <c r="AV255" s="125" t="s">
        <v>270</v>
      </c>
      <c r="AW255" s="125" t="s">
        <v>271</v>
      </c>
      <c r="AX255" s="125" t="s">
        <v>60</v>
      </c>
      <c r="AY255" s="125">
        <v>86130</v>
      </c>
      <c r="AZ255" s="121">
        <f t="shared" si="27"/>
        <v>2</v>
      </c>
      <c r="BA255" s="126" t="str">
        <f t="shared" si="28"/>
        <v>นางจิตรา  หัตถา</v>
      </c>
      <c r="BB255" s="123" t="s">
        <v>283</v>
      </c>
      <c r="BC255" s="123" t="s">
        <v>996</v>
      </c>
      <c r="BD255" s="123" t="s">
        <v>454</v>
      </c>
      <c r="BE255" s="123" t="s">
        <v>997</v>
      </c>
      <c r="BF255" s="124">
        <v>105</v>
      </c>
      <c r="BG255" s="123">
        <v>7</v>
      </c>
      <c r="BH255" s="123"/>
      <c r="BI255" s="123"/>
      <c r="BJ255" s="125" t="s">
        <v>270</v>
      </c>
      <c r="BK255" s="125" t="s">
        <v>271</v>
      </c>
      <c r="BL255" s="125" t="s">
        <v>60</v>
      </c>
      <c r="BM255" s="125">
        <v>86130</v>
      </c>
    </row>
    <row r="256" spans="1:65" s="91" customFormat="1" ht="34.5" customHeight="1">
      <c r="A256" s="112"/>
      <c r="B256" s="112"/>
      <c r="C256" s="112"/>
      <c r="D256" s="112"/>
      <c r="E256" s="90"/>
      <c r="F256" s="90"/>
      <c r="G256" s="90"/>
      <c r="H256" s="113"/>
      <c r="I256" s="114"/>
      <c r="J256" s="115"/>
      <c r="K256" s="113"/>
      <c r="L256" s="113"/>
      <c r="M256" s="113"/>
      <c r="N256" s="113"/>
      <c r="O256" s="113"/>
      <c r="P256" s="113"/>
      <c r="Q256" s="113"/>
      <c r="R256" s="116"/>
      <c r="S256" s="116"/>
      <c r="T256" s="113"/>
      <c r="U256" s="113"/>
      <c r="V256" s="113"/>
      <c r="W256" s="114">
        <v>3</v>
      </c>
      <c r="X256" s="115"/>
      <c r="Y256" s="115" t="s">
        <v>132</v>
      </c>
      <c r="Z256" s="115" t="s">
        <v>181</v>
      </c>
      <c r="AA256" s="117">
        <v>35</v>
      </c>
      <c r="AB256" s="118"/>
      <c r="AC256" s="118"/>
      <c r="AD256" s="118">
        <v>35</v>
      </c>
      <c r="AE256" s="118"/>
      <c r="AF256" s="114">
        <v>4</v>
      </c>
      <c r="AG256" s="118" t="s">
        <v>999</v>
      </c>
      <c r="AK256" s="92"/>
      <c r="AL256" s="121"/>
      <c r="AM256" s="122" t="str">
        <f t="shared" si="31"/>
        <v>นางจิตรา  หัตถา</v>
      </c>
      <c r="AN256" s="123" t="s">
        <v>283</v>
      </c>
      <c r="AO256" s="123" t="s">
        <v>996</v>
      </c>
      <c r="AP256" s="123" t="s">
        <v>454</v>
      </c>
      <c r="AQ256" s="161" t="s">
        <v>997</v>
      </c>
      <c r="AR256" s="124">
        <v>105</v>
      </c>
      <c r="AS256" s="123">
        <v>7</v>
      </c>
      <c r="AT256" s="123"/>
      <c r="AU256" s="123"/>
      <c r="AV256" s="125" t="s">
        <v>270</v>
      </c>
      <c r="AW256" s="125" t="s">
        <v>271</v>
      </c>
      <c r="AX256" s="125" t="s">
        <v>60</v>
      </c>
      <c r="AY256" s="125">
        <v>86130</v>
      </c>
      <c r="AZ256" s="121">
        <f t="shared" si="27"/>
        <v>3</v>
      </c>
      <c r="BA256" s="126" t="str">
        <f t="shared" si="28"/>
        <v>นางจิตรา  หัตถา</v>
      </c>
      <c r="BB256" s="123" t="s">
        <v>283</v>
      </c>
      <c r="BC256" s="123" t="s">
        <v>996</v>
      </c>
      <c r="BD256" s="123" t="s">
        <v>454</v>
      </c>
      <c r="BE256" s="123" t="s">
        <v>997</v>
      </c>
      <c r="BF256" s="124">
        <v>105</v>
      </c>
      <c r="BG256" s="123">
        <v>7</v>
      </c>
      <c r="BH256" s="123"/>
      <c r="BI256" s="123"/>
      <c r="BJ256" s="125" t="s">
        <v>270</v>
      </c>
      <c r="BK256" s="125" t="s">
        <v>271</v>
      </c>
      <c r="BL256" s="125" t="s">
        <v>60</v>
      </c>
      <c r="BM256" s="125">
        <v>86130</v>
      </c>
    </row>
    <row r="257" spans="1:65" s="91" customFormat="1" ht="34.5" customHeight="1">
      <c r="A257" s="112" t="str">
        <f>IF($B257="","",SUM($B$11:$B257))</f>
        <v/>
      </c>
      <c r="B257" s="112" t="str">
        <f>IF($E$6="","",IF($E$6=$BA258,1,""))</f>
        <v/>
      </c>
      <c r="C257" s="112" t="str">
        <f>IF($B257="","",SUM($B$11:$B257))</f>
        <v/>
      </c>
      <c r="D257" s="112" t="str">
        <f>IF($E257="","",SUM($E$11:$E257))</f>
        <v/>
      </c>
      <c r="E257" s="90" t="str">
        <f>IF($E$6="","",IF($E$6=$AM257,1,""))</f>
        <v/>
      </c>
      <c r="F257" s="90" t="str">
        <f>IF($E257="","",SUM($E$11:$E257))</f>
        <v/>
      </c>
      <c r="G257" s="90"/>
      <c r="H257" s="113">
        <v>184</v>
      </c>
      <c r="I257" s="114" t="s">
        <v>30</v>
      </c>
      <c r="J257" s="115" t="s">
        <v>1000</v>
      </c>
      <c r="K257" s="113" t="s">
        <v>743</v>
      </c>
      <c r="L257" s="113"/>
      <c r="M257" s="113" t="s">
        <v>392</v>
      </c>
      <c r="N257" s="113" t="s">
        <v>599</v>
      </c>
      <c r="O257" s="113" t="s">
        <v>323</v>
      </c>
      <c r="P257" s="113" t="s">
        <v>911</v>
      </c>
      <c r="Q257" s="113">
        <v>3507</v>
      </c>
      <c r="R257" s="116">
        <v>3482</v>
      </c>
      <c r="S257" s="116">
        <v>25</v>
      </c>
      <c r="T257" s="113"/>
      <c r="U257" s="113"/>
      <c r="V257" s="113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18"/>
      <c r="AK257" s="92"/>
      <c r="AL257" s="121"/>
      <c r="AM257" s="122" t="str">
        <f t="shared" si="31"/>
        <v>นางวิลาวรรณ  ครุฑวิสัย</v>
      </c>
      <c r="AN257" s="123" t="s">
        <v>283</v>
      </c>
      <c r="AO257" s="123" t="s">
        <v>761</v>
      </c>
      <c r="AP257" s="123" t="s">
        <v>762</v>
      </c>
      <c r="AQ257" s="161" t="s">
        <v>763</v>
      </c>
      <c r="AR257" s="124" t="s">
        <v>764</v>
      </c>
      <c r="AS257" s="123">
        <v>9</v>
      </c>
      <c r="AT257" s="123"/>
      <c r="AU257" s="123"/>
      <c r="AV257" s="125" t="s">
        <v>270</v>
      </c>
      <c r="AW257" s="125" t="s">
        <v>271</v>
      </c>
      <c r="AX257" s="125" t="s">
        <v>1001</v>
      </c>
      <c r="AY257" s="125">
        <v>86130</v>
      </c>
      <c r="AZ257" s="121" t="str">
        <f t="shared" si="27"/>
        <v/>
      </c>
      <c r="BA257" s="126" t="str">
        <f t="shared" si="28"/>
        <v/>
      </c>
      <c r="BB257" s="95"/>
      <c r="BC257" s="95"/>
      <c r="BD257" s="95"/>
      <c r="BE257" s="95"/>
      <c r="BF257" s="95"/>
    </row>
    <row r="258" spans="1:65" s="91" customFormat="1" ht="34.5" customHeight="1">
      <c r="A258" s="112"/>
      <c r="B258" s="112"/>
      <c r="C258" s="112"/>
      <c r="D258" s="112"/>
      <c r="E258" s="90"/>
      <c r="F258" s="90"/>
      <c r="G258" s="90"/>
      <c r="H258" s="113"/>
      <c r="I258" s="114"/>
      <c r="J258" s="115"/>
      <c r="K258" s="113"/>
      <c r="L258" s="113"/>
      <c r="M258" s="113"/>
      <c r="N258" s="113"/>
      <c r="O258" s="113"/>
      <c r="P258" s="113"/>
      <c r="Q258" s="113"/>
      <c r="R258" s="116"/>
      <c r="S258" s="116"/>
      <c r="T258" s="113"/>
      <c r="U258" s="113"/>
      <c r="V258" s="113"/>
      <c r="W258" s="114">
        <v>1</v>
      </c>
      <c r="X258" s="115">
        <v>81</v>
      </c>
      <c r="Y258" s="115" t="s">
        <v>282</v>
      </c>
      <c r="Z258" s="115" t="s">
        <v>179</v>
      </c>
      <c r="AA258" s="117">
        <v>100</v>
      </c>
      <c r="AB258" s="118"/>
      <c r="AC258" s="118">
        <v>100</v>
      </c>
      <c r="AD258" s="118"/>
      <c r="AE258" s="118"/>
      <c r="AF258" s="114">
        <v>40</v>
      </c>
      <c r="AG258" s="118"/>
      <c r="AK258" s="92"/>
      <c r="AL258" s="121"/>
      <c r="AM258" s="122" t="str">
        <f t="shared" si="31"/>
        <v>นางวิลาวรรณ  ครุฑวิสัย</v>
      </c>
      <c r="AN258" s="123" t="s">
        <v>283</v>
      </c>
      <c r="AO258" s="123" t="s">
        <v>761</v>
      </c>
      <c r="AP258" s="123" t="s">
        <v>762</v>
      </c>
      <c r="AQ258" s="161" t="s">
        <v>763</v>
      </c>
      <c r="AR258" s="124" t="s">
        <v>764</v>
      </c>
      <c r="AS258" s="123">
        <v>9</v>
      </c>
      <c r="AT258" s="123"/>
      <c r="AU258" s="123"/>
      <c r="AV258" s="125" t="s">
        <v>270</v>
      </c>
      <c r="AW258" s="125" t="s">
        <v>271</v>
      </c>
      <c r="AX258" s="125" t="s">
        <v>1001</v>
      </c>
      <c r="AY258" s="125">
        <v>86130</v>
      </c>
      <c r="AZ258" s="121">
        <f t="shared" si="27"/>
        <v>1</v>
      </c>
      <c r="BA258" s="126" t="str">
        <f t="shared" si="28"/>
        <v xml:space="preserve">นางสาววไลพรเกิดเขาทะลุ  </v>
      </c>
      <c r="BB258" s="95" t="s">
        <v>1002</v>
      </c>
      <c r="BC258" s="95" t="s">
        <v>1003</v>
      </c>
      <c r="BD258" s="95"/>
      <c r="BE258" s="95"/>
      <c r="BF258" s="95">
        <v>81</v>
      </c>
      <c r="BG258" s="91">
        <v>9</v>
      </c>
      <c r="BJ258" s="91" t="s">
        <v>270</v>
      </c>
      <c r="BK258" s="91" t="s">
        <v>271</v>
      </c>
      <c r="BL258" s="91" t="s">
        <v>60</v>
      </c>
      <c r="BM258" s="91">
        <v>86130</v>
      </c>
    </row>
    <row r="259" spans="1:65" s="91" customFormat="1" ht="34.5" customHeight="1">
      <c r="A259" s="112" t="str">
        <f>IF($B259="","",SUM($B$11:$B259))</f>
        <v/>
      </c>
      <c r="B259" s="112" t="str">
        <f>IF($E$6="","",IF($E$6=$BA259,1,""))</f>
        <v/>
      </c>
      <c r="C259" s="112" t="str">
        <f>IF($B259="","",SUM($B$11:$B259))</f>
        <v/>
      </c>
      <c r="D259" s="112" t="str">
        <f>IF($E259="","",SUM($E$11:$E259))</f>
        <v/>
      </c>
      <c r="E259" s="90" t="str">
        <f>IF($E$6="","",IF($E$6=$AM259,1,""))</f>
        <v/>
      </c>
      <c r="F259" s="90" t="str">
        <f>IF($E259="","",SUM($E$11:$E259))</f>
        <v/>
      </c>
      <c r="G259" s="90"/>
      <c r="H259" s="113">
        <v>185</v>
      </c>
      <c r="I259" s="114" t="s">
        <v>30</v>
      </c>
      <c r="J259" s="115" t="s">
        <v>1004</v>
      </c>
      <c r="K259" s="113" t="s">
        <v>398</v>
      </c>
      <c r="L259" s="113"/>
      <c r="M259" s="113" t="s">
        <v>392</v>
      </c>
      <c r="N259" s="113" t="s">
        <v>276</v>
      </c>
      <c r="O259" s="113" t="s">
        <v>276</v>
      </c>
      <c r="P259" s="113" t="s">
        <v>1005</v>
      </c>
      <c r="Q259" s="113">
        <v>55</v>
      </c>
      <c r="R259" s="116">
        <v>55</v>
      </c>
      <c r="S259" s="116"/>
      <c r="T259" s="113"/>
      <c r="U259" s="113"/>
      <c r="V259" s="113"/>
      <c r="W259" s="114"/>
      <c r="X259" s="115"/>
      <c r="Y259" s="115"/>
      <c r="Z259" s="115"/>
      <c r="AA259" s="117"/>
      <c r="AB259" s="118"/>
      <c r="AC259" s="118"/>
      <c r="AD259" s="118"/>
      <c r="AE259" s="118"/>
      <c r="AF259" s="114"/>
      <c r="AG259" s="118"/>
      <c r="AK259" s="92"/>
      <c r="AL259" s="121"/>
      <c r="AM259" s="122" t="str">
        <f t="shared" si="31"/>
        <v>นางสาวพรทิพย์  คงมี</v>
      </c>
      <c r="AN259" s="123" t="s">
        <v>325</v>
      </c>
      <c r="AO259" s="123" t="s">
        <v>576</v>
      </c>
      <c r="AP259" s="123" t="s">
        <v>515</v>
      </c>
      <c r="AQ259" s="161" t="s">
        <v>577</v>
      </c>
      <c r="AR259" s="124" t="s">
        <v>578</v>
      </c>
      <c r="AS259" s="123">
        <v>9</v>
      </c>
      <c r="AT259" s="123"/>
      <c r="AU259" s="123"/>
      <c r="AV259" s="125" t="s">
        <v>270</v>
      </c>
      <c r="AW259" s="125" t="s">
        <v>271</v>
      </c>
      <c r="AX259" s="125" t="s">
        <v>60</v>
      </c>
      <c r="AY259" s="125">
        <v>86130</v>
      </c>
      <c r="AZ259" s="121" t="str">
        <f t="shared" si="27"/>
        <v/>
      </c>
      <c r="BA259" s="126" t="str">
        <f t="shared" si="28"/>
        <v/>
      </c>
      <c r="BB259" s="95"/>
      <c r="BC259" s="95"/>
      <c r="BD259" s="95"/>
      <c r="BE259" s="95"/>
      <c r="BF259" s="95"/>
    </row>
    <row r="260" spans="1:65" s="91" customFormat="1" ht="34.5" customHeight="1">
      <c r="A260" s="112" t="str">
        <f>IF($B260="","",SUM($B$11:$B260))</f>
        <v/>
      </c>
      <c r="B260" s="112" t="str">
        <f>IF($E$6="","",IF($E$6=$BA260,1,""))</f>
        <v/>
      </c>
      <c r="C260" s="112" t="str">
        <f>IF($B260="","",SUM($B$11:$B260))</f>
        <v/>
      </c>
      <c r="D260" s="112" t="str">
        <f>IF($E260="","",SUM($E$11:$E260))</f>
        <v/>
      </c>
      <c r="E260" s="90" t="str">
        <f>IF($E$6="","",IF($E$6=$AM260,1,""))</f>
        <v/>
      </c>
      <c r="F260" s="90" t="str">
        <f>IF($E260="","",SUM($E$11:$E260))</f>
        <v/>
      </c>
      <c r="G260" s="90"/>
      <c r="H260" s="113">
        <v>186</v>
      </c>
      <c r="I260" s="114" t="s">
        <v>30</v>
      </c>
      <c r="J260" s="115" t="s">
        <v>1006</v>
      </c>
      <c r="K260" s="113" t="s">
        <v>1007</v>
      </c>
      <c r="L260" s="113"/>
      <c r="M260" s="113" t="s">
        <v>310</v>
      </c>
      <c r="N260" s="113" t="s">
        <v>276</v>
      </c>
      <c r="O260" s="113" t="s">
        <v>276</v>
      </c>
      <c r="P260" s="113" t="s">
        <v>895</v>
      </c>
      <c r="Q260" s="113">
        <v>59</v>
      </c>
      <c r="R260" s="116"/>
      <c r="S260" s="116"/>
      <c r="T260" s="113">
        <v>59</v>
      </c>
      <c r="U260" s="113"/>
      <c r="V260" s="113"/>
      <c r="W260" s="114"/>
      <c r="X260" s="115"/>
      <c r="Y260" s="115"/>
      <c r="Z260" s="115"/>
      <c r="AA260" s="117"/>
      <c r="AB260" s="118"/>
      <c r="AC260" s="118"/>
      <c r="AD260" s="118"/>
      <c r="AE260" s="118"/>
      <c r="AF260" s="114"/>
      <c r="AG260" s="118"/>
      <c r="AK260" s="92"/>
      <c r="AL260" s="121"/>
      <c r="AM260" s="122" t="str">
        <f t="shared" si="31"/>
        <v>นายอนันต์  ยังสุข</v>
      </c>
      <c r="AN260" s="123" t="s">
        <v>195</v>
      </c>
      <c r="AO260" s="123" t="s">
        <v>415</v>
      </c>
      <c r="AP260" s="123" t="s">
        <v>308</v>
      </c>
      <c r="AQ260" s="161" t="s">
        <v>416</v>
      </c>
      <c r="AR260" s="124" t="s">
        <v>209</v>
      </c>
      <c r="AS260" s="123">
        <v>9</v>
      </c>
      <c r="AT260" s="123"/>
      <c r="AU260" s="123"/>
      <c r="AV260" s="125" t="s">
        <v>270</v>
      </c>
      <c r="AW260" s="125" t="s">
        <v>271</v>
      </c>
      <c r="AX260" s="125" t="s">
        <v>60</v>
      </c>
      <c r="AY260" s="125">
        <v>86130</v>
      </c>
      <c r="AZ260" s="121" t="str">
        <f t="shared" si="27"/>
        <v/>
      </c>
      <c r="BA260" s="126" t="str">
        <f t="shared" si="28"/>
        <v/>
      </c>
      <c r="BB260" s="95"/>
      <c r="BC260" s="95"/>
      <c r="BD260" s="95"/>
      <c r="BE260" s="95"/>
      <c r="BF260" s="95"/>
    </row>
    <row r="261" spans="1:65" s="91" customFormat="1" ht="34.5" customHeight="1">
      <c r="A261" s="112"/>
      <c r="B261" s="112"/>
      <c r="C261" s="112"/>
      <c r="D261" s="112"/>
      <c r="E261" s="90"/>
      <c r="F261" s="90"/>
      <c r="G261" s="90"/>
      <c r="H261" s="113"/>
      <c r="I261" s="114"/>
      <c r="J261" s="115"/>
      <c r="K261" s="113"/>
      <c r="L261" s="113"/>
      <c r="M261" s="113"/>
      <c r="N261" s="113"/>
      <c r="O261" s="113"/>
      <c r="P261" s="113"/>
      <c r="Q261" s="113"/>
      <c r="R261" s="116"/>
      <c r="S261" s="116"/>
      <c r="T261" s="113"/>
      <c r="U261" s="113"/>
      <c r="V261" s="113"/>
      <c r="W261" s="114">
        <v>1</v>
      </c>
      <c r="X261" s="115"/>
      <c r="Y261" s="115" t="s">
        <v>132</v>
      </c>
      <c r="Z261" s="115" t="s">
        <v>181</v>
      </c>
      <c r="AA261" s="115">
        <v>236</v>
      </c>
      <c r="AB261" s="118"/>
      <c r="AC261" s="118"/>
      <c r="AD261" s="118">
        <v>236</v>
      </c>
      <c r="AE261" s="118"/>
      <c r="AF261" s="114">
        <v>12</v>
      </c>
      <c r="AG261" s="118" t="s">
        <v>1008</v>
      </c>
      <c r="AK261" s="92"/>
      <c r="AL261" s="121"/>
      <c r="AM261" s="122" t="str">
        <f t="shared" si="31"/>
        <v>นายอนันต์  ยังสุข</v>
      </c>
      <c r="AN261" s="123" t="s">
        <v>195</v>
      </c>
      <c r="AO261" s="123" t="s">
        <v>415</v>
      </c>
      <c r="AP261" s="123" t="s">
        <v>308</v>
      </c>
      <c r="AQ261" s="161" t="s">
        <v>416</v>
      </c>
      <c r="AR261" s="124" t="s">
        <v>209</v>
      </c>
      <c r="AS261" s="123">
        <v>9</v>
      </c>
      <c r="AT261" s="123"/>
      <c r="AU261" s="123"/>
      <c r="AV261" s="125" t="s">
        <v>270</v>
      </c>
      <c r="AW261" s="125" t="s">
        <v>271</v>
      </c>
      <c r="AX261" s="125" t="s">
        <v>60</v>
      </c>
      <c r="AY261" s="125">
        <v>86130</v>
      </c>
      <c r="AZ261" s="121">
        <f t="shared" si="27"/>
        <v>1</v>
      </c>
      <c r="BA261" s="126" t="str">
        <f t="shared" si="28"/>
        <v>นายอนันต์  ยังสุข</v>
      </c>
      <c r="BB261" s="123" t="s">
        <v>195</v>
      </c>
      <c r="BC261" s="123" t="s">
        <v>415</v>
      </c>
      <c r="BD261" s="123" t="s">
        <v>308</v>
      </c>
      <c r="BE261" s="123" t="s">
        <v>416</v>
      </c>
      <c r="BF261" s="124" t="s">
        <v>209</v>
      </c>
      <c r="BG261" s="123">
        <v>9</v>
      </c>
      <c r="BH261" s="123"/>
      <c r="BI261" s="123"/>
      <c r="BJ261" s="125" t="s">
        <v>270</v>
      </c>
      <c r="BK261" s="125" t="s">
        <v>271</v>
      </c>
      <c r="BL261" s="125" t="s">
        <v>60</v>
      </c>
      <c r="BM261" s="125">
        <v>86130</v>
      </c>
    </row>
    <row r="262" spans="1:65" s="91" customFormat="1" ht="34.5" customHeight="1">
      <c r="A262" s="112" t="str">
        <f>IF($B262="","",SUM($B$11:$B262))</f>
        <v/>
      </c>
      <c r="B262" s="112" t="str">
        <f>IF($E$6="","",IF($E$6=$BA262,1,""))</f>
        <v/>
      </c>
      <c r="C262" s="112" t="str">
        <f>IF($B262="","",SUM($B$11:$B262))</f>
        <v/>
      </c>
      <c r="D262" s="112" t="str">
        <f>IF($E262="","",SUM($E$11:$E262))</f>
        <v/>
      </c>
      <c r="E262" s="90" t="str">
        <f>IF($E$6="","",IF($E$6=$AM262,1,""))</f>
        <v/>
      </c>
      <c r="F262" s="90" t="str">
        <f>IF($E262="","",SUM($E$11:$E262))</f>
        <v/>
      </c>
      <c r="G262" s="90"/>
      <c r="H262" s="113">
        <v>187</v>
      </c>
      <c r="I262" s="114" t="s">
        <v>30</v>
      </c>
      <c r="J262" s="115" t="s">
        <v>1009</v>
      </c>
      <c r="K262" s="113" t="s">
        <v>1010</v>
      </c>
      <c r="L262" s="113"/>
      <c r="M262" s="113" t="s">
        <v>310</v>
      </c>
      <c r="N262" s="113" t="s">
        <v>276</v>
      </c>
      <c r="O262" s="113" t="s">
        <v>276</v>
      </c>
      <c r="P262" s="113" t="s">
        <v>895</v>
      </c>
      <c r="Q262" s="113">
        <v>59</v>
      </c>
      <c r="R262" s="116"/>
      <c r="S262" s="116"/>
      <c r="T262" s="113">
        <v>59</v>
      </c>
      <c r="U262" s="113"/>
      <c r="V262" s="113"/>
      <c r="W262" s="114"/>
      <c r="X262" s="115"/>
      <c r="Y262" s="115"/>
      <c r="Z262" s="130"/>
      <c r="AA262" s="115"/>
      <c r="AB262" s="118"/>
      <c r="AC262" s="118"/>
      <c r="AD262" s="118"/>
      <c r="AE262" s="118"/>
      <c r="AF262" s="114"/>
      <c r="AG262" s="118"/>
      <c r="AK262" s="92"/>
      <c r="AL262" s="121"/>
      <c r="AM262" s="122" t="str">
        <f t="shared" si="31"/>
        <v>นายอนันต์  ยังสุข</v>
      </c>
      <c r="AN262" s="123" t="s">
        <v>195</v>
      </c>
      <c r="AO262" s="123" t="s">
        <v>415</v>
      </c>
      <c r="AP262" s="123" t="s">
        <v>308</v>
      </c>
      <c r="AQ262" s="161" t="s">
        <v>416</v>
      </c>
      <c r="AR262" s="124" t="s">
        <v>209</v>
      </c>
      <c r="AS262" s="123">
        <v>9</v>
      </c>
      <c r="AT262" s="123"/>
      <c r="AU262" s="123"/>
      <c r="AV262" s="125" t="s">
        <v>270</v>
      </c>
      <c r="AW262" s="125" t="s">
        <v>271</v>
      </c>
      <c r="AX262" s="125" t="s">
        <v>60</v>
      </c>
      <c r="AY262" s="125">
        <v>86130</v>
      </c>
      <c r="AZ262" s="121" t="str">
        <f t="shared" si="27"/>
        <v/>
      </c>
      <c r="BA262" s="126" t="str">
        <f t="shared" si="28"/>
        <v/>
      </c>
      <c r="BB262" s="95"/>
      <c r="BC262" s="95"/>
      <c r="BD262" s="95"/>
      <c r="BE262" s="95"/>
      <c r="BF262" s="95"/>
    </row>
    <row r="263" spans="1:65" s="91" customFormat="1" ht="34.5" customHeight="1">
      <c r="A263" s="112"/>
      <c r="B263" s="112"/>
      <c r="C263" s="112"/>
      <c r="D263" s="112"/>
      <c r="E263" s="90"/>
      <c r="F263" s="90"/>
      <c r="G263" s="90"/>
      <c r="H263" s="113"/>
      <c r="I263" s="114"/>
      <c r="J263" s="115"/>
      <c r="K263" s="113"/>
      <c r="L263" s="113"/>
      <c r="M263" s="113"/>
      <c r="N263" s="113"/>
      <c r="O263" s="113"/>
      <c r="P263" s="113"/>
      <c r="Q263" s="113"/>
      <c r="R263" s="116"/>
      <c r="S263" s="116"/>
      <c r="T263" s="113"/>
      <c r="U263" s="113"/>
      <c r="V263" s="113"/>
      <c r="W263" s="114">
        <v>1</v>
      </c>
      <c r="X263" s="115"/>
      <c r="Y263" s="115" t="s">
        <v>132</v>
      </c>
      <c r="Z263" s="115" t="s">
        <v>181</v>
      </c>
      <c r="AA263" s="115">
        <v>236</v>
      </c>
      <c r="AB263" s="118"/>
      <c r="AC263" s="118"/>
      <c r="AD263" s="118">
        <v>236</v>
      </c>
      <c r="AE263" s="118"/>
      <c r="AF263" s="114">
        <v>12</v>
      </c>
      <c r="AG263" s="118" t="s">
        <v>1008</v>
      </c>
      <c r="AK263" s="92"/>
      <c r="AL263" s="121"/>
      <c r="AM263" s="122" t="str">
        <f t="shared" si="31"/>
        <v>นายอนันต์  ยังสุข</v>
      </c>
      <c r="AN263" s="123" t="s">
        <v>195</v>
      </c>
      <c r="AO263" s="123" t="s">
        <v>415</v>
      </c>
      <c r="AP263" s="123" t="s">
        <v>308</v>
      </c>
      <c r="AQ263" s="161" t="s">
        <v>416</v>
      </c>
      <c r="AR263" s="124" t="s">
        <v>209</v>
      </c>
      <c r="AS263" s="123">
        <v>9</v>
      </c>
      <c r="AT263" s="123"/>
      <c r="AU263" s="123"/>
      <c r="AV263" s="125" t="s">
        <v>270</v>
      </c>
      <c r="AW263" s="125" t="s">
        <v>271</v>
      </c>
      <c r="AX263" s="125" t="s">
        <v>60</v>
      </c>
      <c r="AY263" s="125">
        <v>86130</v>
      </c>
      <c r="AZ263" s="121">
        <f t="shared" si="27"/>
        <v>1</v>
      </c>
      <c r="BA263" s="126" t="str">
        <f t="shared" si="28"/>
        <v>นายอนันต์  ยังสุข</v>
      </c>
      <c r="BB263" s="123" t="s">
        <v>195</v>
      </c>
      <c r="BC263" s="123" t="s">
        <v>415</v>
      </c>
      <c r="BD263" s="123" t="s">
        <v>308</v>
      </c>
      <c r="BE263" s="123" t="s">
        <v>416</v>
      </c>
      <c r="BF263" s="124" t="s">
        <v>209</v>
      </c>
      <c r="BG263" s="123">
        <v>9</v>
      </c>
      <c r="BH263" s="123"/>
      <c r="BI263" s="123"/>
      <c r="BJ263" s="125" t="s">
        <v>270</v>
      </c>
      <c r="BK263" s="125" t="s">
        <v>271</v>
      </c>
      <c r="BL263" s="125" t="s">
        <v>60</v>
      </c>
      <c r="BM263" s="125">
        <v>86130</v>
      </c>
    </row>
    <row r="264" spans="1:65" s="91" customFormat="1" ht="34.5" customHeight="1">
      <c r="A264" s="112" t="str">
        <f>IF($B264="","",SUM($B$11:$B264))</f>
        <v/>
      </c>
      <c r="B264" s="112" t="str">
        <f>IF($E$6="","",IF($E$6=$BA264,1,""))</f>
        <v/>
      </c>
      <c r="C264" s="112" t="str">
        <f>IF($B264="","",SUM($B$11:$B264))</f>
        <v/>
      </c>
      <c r="D264" s="112" t="str">
        <f>IF($E264="","",SUM($E$11:$E264))</f>
        <v/>
      </c>
      <c r="E264" s="90" t="str">
        <f>IF($E$6="","",IF($E$6=$AM264,1,""))</f>
        <v/>
      </c>
      <c r="F264" s="90" t="str">
        <f>IF($E264="","",SUM($E$11:$E264))</f>
        <v/>
      </c>
      <c r="G264" s="90"/>
      <c r="H264" s="113">
        <v>188</v>
      </c>
      <c r="I264" s="114" t="s">
        <v>30</v>
      </c>
      <c r="J264" s="115" t="s">
        <v>1011</v>
      </c>
      <c r="K264" s="113" t="s">
        <v>519</v>
      </c>
      <c r="L264" s="113"/>
      <c r="M264" s="113" t="s">
        <v>348</v>
      </c>
      <c r="N264" s="113" t="s">
        <v>323</v>
      </c>
      <c r="O264" s="113" t="s">
        <v>296</v>
      </c>
      <c r="P264" s="113" t="s">
        <v>650</v>
      </c>
      <c r="Q264" s="113">
        <v>1496</v>
      </c>
      <c r="R264" s="116">
        <v>1446</v>
      </c>
      <c r="S264" s="116">
        <v>50</v>
      </c>
      <c r="T264" s="113"/>
      <c r="U264" s="113"/>
      <c r="V264" s="113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18"/>
      <c r="AK264" s="92"/>
      <c r="AL264" s="121"/>
      <c r="AM264" s="122" t="str">
        <f t="shared" si="31"/>
        <v>นางทิน  ง่วนชู</v>
      </c>
      <c r="AN264" s="123" t="s">
        <v>283</v>
      </c>
      <c r="AO264" s="123" t="s">
        <v>1012</v>
      </c>
      <c r="AP264" s="123" t="s">
        <v>1013</v>
      </c>
      <c r="AQ264" s="161" t="s">
        <v>1014</v>
      </c>
      <c r="AR264" s="124">
        <v>101</v>
      </c>
      <c r="AS264" s="123">
        <v>2</v>
      </c>
      <c r="AT264" s="123"/>
      <c r="AU264" s="123"/>
      <c r="AV264" s="125" t="s">
        <v>270</v>
      </c>
      <c r="AW264" s="125" t="s">
        <v>271</v>
      </c>
      <c r="AX264" s="125" t="s">
        <v>60</v>
      </c>
      <c r="AY264" s="125">
        <v>86130</v>
      </c>
      <c r="AZ264" s="121" t="str">
        <f t="shared" si="27"/>
        <v/>
      </c>
      <c r="BA264" s="126" t="str">
        <f t="shared" si="28"/>
        <v/>
      </c>
      <c r="BB264" s="95"/>
      <c r="BC264" s="95"/>
      <c r="BD264" s="95"/>
      <c r="BE264" s="95"/>
      <c r="BF264" s="95"/>
    </row>
    <row r="265" spans="1:65" s="91" customFormat="1" ht="34.5" customHeight="1">
      <c r="A265" s="112" t="str">
        <f>IF($B265="","",SUM($B$11:$B265))</f>
        <v/>
      </c>
      <c r="B265" s="112" t="str">
        <f>IF($E$6="","",IF($E$6=$BA265,1,""))</f>
        <v/>
      </c>
      <c r="C265" s="112" t="str">
        <f>IF($B265="","",SUM($B$11:$B265))</f>
        <v/>
      </c>
      <c r="D265" s="112" t="str">
        <f>IF($E265="","",SUM($E$11:$E265))</f>
        <v/>
      </c>
      <c r="E265" s="90" t="str">
        <f>IF($E$6="","",IF($E$6=$AM265,1,""))</f>
        <v/>
      </c>
      <c r="F265" s="90" t="str">
        <f>IF($E265="","",SUM($E$11:$E265))</f>
        <v/>
      </c>
      <c r="G265" s="90"/>
      <c r="H265" s="113"/>
      <c r="I265" s="114"/>
      <c r="J265" s="115"/>
      <c r="K265" s="113"/>
      <c r="L265" s="113"/>
      <c r="M265" s="113"/>
      <c r="N265" s="113"/>
      <c r="O265" s="113"/>
      <c r="P265" s="113"/>
      <c r="Q265" s="113"/>
      <c r="R265" s="116"/>
      <c r="S265" s="116"/>
      <c r="T265" s="113"/>
      <c r="U265" s="113"/>
      <c r="V265" s="113"/>
      <c r="W265" s="114">
        <v>1</v>
      </c>
      <c r="X265" s="115">
        <v>101</v>
      </c>
      <c r="Y265" s="115" t="s">
        <v>282</v>
      </c>
      <c r="Z265" s="115" t="s">
        <v>179</v>
      </c>
      <c r="AA265" s="117">
        <v>100</v>
      </c>
      <c r="AB265" s="118"/>
      <c r="AC265" s="118">
        <v>100</v>
      </c>
      <c r="AD265" s="118"/>
      <c r="AE265" s="118"/>
      <c r="AF265" s="114"/>
      <c r="AG265" s="118"/>
      <c r="AK265" s="92"/>
      <c r="AL265" s="121"/>
      <c r="AM265" s="122" t="str">
        <f t="shared" si="31"/>
        <v>นางทิน  ง่วนชู</v>
      </c>
      <c r="AN265" s="123" t="s">
        <v>283</v>
      </c>
      <c r="AO265" s="123" t="s">
        <v>1012</v>
      </c>
      <c r="AP265" s="123" t="s">
        <v>1013</v>
      </c>
      <c r="AQ265" s="161" t="s">
        <v>1014</v>
      </c>
      <c r="AR265" s="124">
        <v>102</v>
      </c>
      <c r="AS265" s="123">
        <v>2</v>
      </c>
      <c r="AT265" s="123"/>
      <c r="AU265" s="123"/>
      <c r="AV265" s="125" t="s">
        <v>270</v>
      </c>
      <c r="AW265" s="125" t="s">
        <v>271</v>
      </c>
      <c r="AX265" s="125" t="s">
        <v>60</v>
      </c>
      <c r="AY265" s="125">
        <v>86130</v>
      </c>
      <c r="AZ265" s="121">
        <f t="shared" si="27"/>
        <v>1</v>
      </c>
      <c r="BA265" s="126" t="str">
        <f t="shared" si="28"/>
        <v>นายจาตุรงค์  ง่วนชู</v>
      </c>
      <c r="BB265" s="95" t="s">
        <v>195</v>
      </c>
      <c r="BC265" s="95" t="s">
        <v>1015</v>
      </c>
      <c r="BD265" s="95" t="s">
        <v>1013</v>
      </c>
      <c r="BE265" s="131" t="s">
        <v>1016</v>
      </c>
      <c r="BF265" s="95"/>
    </row>
    <row r="266" spans="1:65" s="91" customFormat="1" ht="34.5" customHeight="1">
      <c r="A266" s="112"/>
      <c r="B266" s="112"/>
      <c r="C266" s="112"/>
      <c r="D266" s="112"/>
      <c r="E266" s="90"/>
      <c r="F266" s="90"/>
      <c r="G266" s="90"/>
      <c r="H266" s="113"/>
      <c r="I266" s="114"/>
      <c r="J266" s="115"/>
      <c r="K266" s="113"/>
      <c r="L266" s="113"/>
      <c r="M266" s="113"/>
      <c r="N266" s="113"/>
      <c r="O266" s="113"/>
      <c r="P266" s="113"/>
      <c r="Q266" s="113"/>
      <c r="R266" s="116"/>
      <c r="S266" s="116"/>
      <c r="T266" s="113"/>
      <c r="U266" s="113"/>
      <c r="V266" s="113"/>
      <c r="W266" s="114">
        <v>2</v>
      </c>
      <c r="X266" s="115"/>
      <c r="Y266" s="115" t="s">
        <v>282</v>
      </c>
      <c r="Z266" s="115" t="s">
        <v>179</v>
      </c>
      <c r="AA266" s="117">
        <v>100</v>
      </c>
      <c r="AB266" s="118"/>
      <c r="AC266" s="118">
        <v>100</v>
      </c>
      <c r="AD266" s="118"/>
      <c r="AE266" s="118"/>
      <c r="AF266" s="114">
        <v>1</v>
      </c>
      <c r="AG266" s="118"/>
      <c r="AK266" s="92"/>
      <c r="AL266" s="121"/>
      <c r="AM266" s="122" t="str">
        <f t="shared" si="31"/>
        <v>นางทิน  ง่วนชู</v>
      </c>
      <c r="AN266" s="123" t="s">
        <v>283</v>
      </c>
      <c r="AO266" s="123" t="s">
        <v>1012</v>
      </c>
      <c r="AP266" s="123" t="s">
        <v>1013</v>
      </c>
      <c r="AQ266" s="161" t="s">
        <v>1014</v>
      </c>
      <c r="AR266" s="124">
        <v>102</v>
      </c>
      <c r="AS266" s="123">
        <v>2</v>
      </c>
      <c r="AT266" s="123"/>
      <c r="AU266" s="123"/>
      <c r="AV266" s="125" t="s">
        <v>270</v>
      </c>
      <c r="AW266" s="125" t="s">
        <v>271</v>
      </c>
      <c r="AX266" s="125" t="s">
        <v>60</v>
      </c>
      <c r="AY266" s="125">
        <v>86130</v>
      </c>
      <c r="AZ266" s="121">
        <f t="shared" si="27"/>
        <v>2</v>
      </c>
      <c r="BA266" s="126" t="str">
        <f t="shared" si="28"/>
        <v>นางทิน  ง่วนชู</v>
      </c>
      <c r="BB266" s="123" t="s">
        <v>283</v>
      </c>
      <c r="BC266" s="123" t="s">
        <v>1012</v>
      </c>
      <c r="BD266" s="123" t="s">
        <v>1013</v>
      </c>
      <c r="BE266" s="123" t="s">
        <v>1014</v>
      </c>
      <c r="BF266" s="124">
        <v>102</v>
      </c>
      <c r="BG266" s="123">
        <v>2</v>
      </c>
      <c r="BH266" s="123"/>
      <c r="BI266" s="123"/>
      <c r="BJ266" s="125" t="s">
        <v>270</v>
      </c>
      <c r="BK266" s="125" t="s">
        <v>271</v>
      </c>
      <c r="BL266" s="125" t="s">
        <v>60</v>
      </c>
      <c r="BM266" s="125">
        <v>86130</v>
      </c>
    </row>
    <row r="267" spans="1:65" s="91" customFormat="1" ht="34.5" customHeight="1">
      <c r="A267" s="112" t="str">
        <f>IF($B267="","",SUM($B$11:$B267))</f>
        <v/>
      </c>
      <c r="B267" s="112" t="str">
        <f>IF($E$6="","",IF($E$6=$BA267,1,""))</f>
        <v/>
      </c>
      <c r="C267" s="112" t="str">
        <f>IF($B267="","",SUM($B$11:$B267))</f>
        <v/>
      </c>
      <c r="D267" s="112" t="str">
        <f>IF($E267="","",SUM($E$11:$E267))</f>
        <v/>
      </c>
      <c r="E267" s="90" t="str">
        <f>IF($E$6="","",IF($E$6=$AM267,1,""))</f>
        <v/>
      </c>
      <c r="F267" s="90" t="str">
        <f>IF($E267="","",SUM($E$11:$E267))</f>
        <v/>
      </c>
      <c r="G267" s="90"/>
      <c r="H267" s="113">
        <v>189</v>
      </c>
      <c r="I267" s="114" t="s">
        <v>30</v>
      </c>
      <c r="J267" s="115" t="s">
        <v>1017</v>
      </c>
      <c r="K267" s="113" t="s">
        <v>1018</v>
      </c>
      <c r="L267" s="113"/>
      <c r="M267" s="113" t="s">
        <v>348</v>
      </c>
      <c r="N267" s="113" t="s">
        <v>323</v>
      </c>
      <c r="O267" s="113" t="s">
        <v>323</v>
      </c>
      <c r="P267" s="113" t="s">
        <v>1019</v>
      </c>
      <c r="Q267" s="113">
        <v>1541</v>
      </c>
      <c r="R267" s="116">
        <v>1516</v>
      </c>
      <c r="S267" s="116">
        <v>25</v>
      </c>
      <c r="T267" s="113"/>
      <c r="U267" s="113"/>
      <c r="V267" s="113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18"/>
      <c r="AK267" s="92"/>
      <c r="AL267" s="121"/>
      <c r="AM267" s="122" t="str">
        <f t="shared" si="31"/>
        <v>นางสาวตะติยา  จินาหุน</v>
      </c>
      <c r="AN267" s="123" t="s">
        <v>325</v>
      </c>
      <c r="AO267" s="123" t="s">
        <v>1020</v>
      </c>
      <c r="AP267" s="123" t="s">
        <v>1021</v>
      </c>
      <c r="AQ267" s="161" t="s">
        <v>1022</v>
      </c>
      <c r="AR267" s="124" t="s">
        <v>1023</v>
      </c>
      <c r="AS267" s="123">
        <v>2</v>
      </c>
      <c r="AT267" s="123"/>
      <c r="AU267" s="123"/>
      <c r="AV267" s="125" t="s">
        <v>270</v>
      </c>
      <c r="AW267" s="125" t="s">
        <v>271</v>
      </c>
      <c r="AX267" s="125" t="s">
        <v>60</v>
      </c>
      <c r="AY267" s="125">
        <v>86130</v>
      </c>
      <c r="AZ267" s="121" t="str">
        <f t="shared" ref="AZ267:AZ329" si="34">IF($Y267="","",$W267)</f>
        <v/>
      </c>
      <c r="BA267" s="126" t="str">
        <f t="shared" ref="BA267:BA329" si="35">IF($BC267=0,"",$BB267&amp;$BC267&amp;"  "&amp;$BD267)</f>
        <v/>
      </c>
      <c r="BB267" s="95"/>
      <c r="BC267" s="95"/>
      <c r="BD267" s="95"/>
      <c r="BE267" s="95"/>
      <c r="BF267" s="95"/>
    </row>
    <row r="268" spans="1:65" s="91" customFormat="1" ht="34.5" customHeight="1">
      <c r="A268" s="112"/>
      <c r="B268" s="112"/>
      <c r="C268" s="112"/>
      <c r="D268" s="112"/>
      <c r="E268" s="90"/>
      <c r="F268" s="90"/>
      <c r="G268" s="90"/>
      <c r="H268" s="113"/>
      <c r="I268" s="114"/>
      <c r="J268" s="115"/>
      <c r="K268" s="113"/>
      <c r="L268" s="113"/>
      <c r="M268" s="113"/>
      <c r="N268" s="113"/>
      <c r="O268" s="113"/>
      <c r="P268" s="113"/>
      <c r="Q268" s="113"/>
      <c r="R268" s="116"/>
      <c r="S268" s="116"/>
      <c r="T268" s="113"/>
      <c r="U268" s="113"/>
      <c r="V268" s="113"/>
      <c r="W268" s="114">
        <v>1</v>
      </c>
      <c r="X268" s="115" t="s">
        <v>1024</v>
      </c>
      <c r="Y268" s="115" t="s">
        <v>282</v>
      </c>
      <c r="Z268" s="115" t="s">
        <v>179</v>
      </c>
      <c r="AA268" s="117">
        <v>100</v>
      </c>
      <c r="AB268" s="118"/>
      <c r="AC268" s="118">
        <v>100</v>
      </c>
      <c r="AD268" s="118"/>
      <c r="AE268" s="118"/>
      <c r="AF268" s="114">
        <v>3</v>
      </c>
      <c r="AG268" s="118"/>
      <c r="AK268" s="92"/>
      <c r="AL268" s="121"/>
      <c r="AM268" s="122" t="str">
        <f t="shared" si="31"/>
        <v>นางสาวตะติยา  จินาหุน</v>
      </c>
      <c r="AN268" s="123" t="s">
        <v>325</v>
      </c>
      <c r="AO268" s="123" t="s">
        <v>1020</v>
      </c>
      <c r="AP268" s="123" t="s">
        <v>1021</v>
      </c>
      <c r="AQ268" s="161" t="s">
        <v>1022</v>
      </c>
      <c r="AR268" s="124" t="s">
        <v>1023</v>
      </c>
      <c r="AS268" s="123">
        <v>2</v>
      </c>
      <c r="AT268" s="123"/>
      <c r="AU268" s="123"/>
      <c r="AV268" s="125" t="s">
        <v>270</v>
      </c>
      <c r="AW268" s="125" t="s">
        <v>271</v>
      </c>
      <c r="AX268" s="125" t="s">
        <v>60</v>
      </c>
      <c r="AY268" s="125">
        <v>86130</v>
      </c>
      <c r="AZ268" s="121">
        <f t="shared" si="34"/>
        <v>1</v>
      </c>
      <c r="BA268" s="126" t="str">
        <f t="shared" si="35"/>
        <v>นางสาวตะติยา  จินาหุน</v>
      </c>
      <c r="BB268" s="123" t="s">
        <v>325</v>
      </c>
      <c r="BC268" s="123" t="s">
        <v>1020</v>
      </c>
      <c r="BD268" s="123" t="s">
        <v>1021</v>
      </c>
      <c r="BE268" s="123" t="s">
        <v>1022</v>
      </c>
      <c r="BF268" s="124" t="s">
        <v>1023</v>
      </c>
      <c r="BG268" s="123">
        <v>2</v>
      </c>
      <c r="BH268" s="123"/>
      <c r="BI268" s="123"/>
      <c r="BJ268" s="125" t="s">
        <v>270</v>
      </c>
      <c r="BK268" s="125" t="s">
        <v>271</v>
      </c>
      <c r="BL268" s="125" t="s">
        <v>60</v>
      </c>
      <c r="BM268" s="125">
        <v>86130</v>
      </c>
    </row>
    <row r="269" spans="1:65" s="91" customFormat="1" ht="34.5" customHeight="1">
      <c r="A269" s="112" t="str">
        <f>IF($B269="","",SUM($B$11:$B269))</f>
        <v/>
      </c>
      <c r="B269" s="112" t="str">
        <f t="shared" ref="B269:B277" si="36">IF($E$6="","",IF($E$6=$BA269,1,""))</f>
        <v/>
      </c>
      <c r="C269" s="112" t="str">
        <f>IF($B269="","",SUM($B$11:$B269))</f>
        <v/>
      </c>
      <c r="D269" s="112" t="str">
        <f>IF($E269="","",SUM($E$11:$E269))</f>
        <v/>
      </c>
      <c r="E269" s="90" t="str">
        <f t="shared" ref="E269:E277" si="37">IF($E$6="","",IF($E$6=$AM269,1,""))</f>
        <v/>
      </c>
      <c r="F269" s="90" t="str">
        <f>IF($E269="","",SUM($E$11:$E269))</f>
        <v/>
      </c>
      <c r="G269" s="90"/>
      <c r="H269" s="113">
        <v>190</v>
      </c>
      <c r="I269" s="114" t="s">
        <v>30</v>
      </c>
      <c r="J269" s="115" t="s">
        <v>1025</v>
      </c>
      <c r="K269" s="113" t="s">
        <v>1026</v>
      </c>
      <c r="L269" s="113"/>
      <c r="M269" s="113" t="s">
        <v>267</v>
      </c>
      <c r="N269" s="113" t="s">
        <v>276</v>
      </c>
      <c r="O269" s="113" t="s">
        <v>296</v>
      </c>
      <c r="P269" s="113" t="s">
        <v>357</v>
      </c>
      <c r="Q269" s="113">
        <v>240</v>
      </c>
      <c r="R269" s="116">
        <v>240</v>
      </c>
      <c r="S269" s="116"/>
      <c r="T269" s="113"/>
      <c r="U269" s="113"/>
      <c r="V269" s="113"/>
      <c r="W269" s="114"/>
      <c r="X269" s="115"/>
      <c r="Y269" s="115"/>
      <c r="Z269" s="115"/>
      <c r="AA269" s="117"/>
      <c r="AB269" s="118"/>
      <c r="AC269" s="118"/>
      <c r="AD269" s="118"/>
      <c r="AE269" s="118"/>
      <c r="AF269" s="114"/>
      <c r="AG269" s="118"/>
      <c r="AK269" s="92"/>
      <c r="AL269" s="121"/>
      <c r="AM269" s="122" t="str">
        <f t="shared" si="31"/>
        <v>นายสานิตย์  ชังสัจจา</v>
      </c>
      <c r="AN269" s="123" t="s">
        <v>195</v>
      </c>
      <c r="AO269" s="123" t="s">
        <v>441</v>
      </c>
      <c r="AP269" s="123" t="s">
        <v>442</v>
      </c>
      <c r="AQ269" s="161" t="s">
        <v>443</v>
      </c>
      <c r="AR269" s="124">
        <v>92</v>
      </c>
      <c r="AS269" s="123">
        <v>8</v>
      </c>
      <c r="AT269" s="123"/>
      <c r="AU269" s="123"/>
      <c r="AV269" s="125" t="s">
        <v>270</v>
      </c>
      <c r="AW269" s="125" t="s">
        <v>271</v>
      </c>
      <c r="AX269" s="125" t="s">
        <v>60</v>
      </c>
      <c r="AY269" s="125">
        <v>86130</v>
      </c>
      <c r="AZ269" s="121" t="str">
        <f t="shared" si="34"/>
        <v/>
      </c>
      <c r="BA269" s="126" t="str">
        <f t="shared" si="35"/>
        <v/>
      </c>
      <c r="BB269" s="95"/>
      <c r="BC269" s="95"/>
      <c r="BD269" s="95"/>
      <c r="BE269" s="95"/>
      <c r="BF269" s="95"/>
    </row>
    <row r="270" spans="1:65" s="91" customFormat="1" ht="34.5" customHeight="1">
      <c r="A270" s="112" t="str">
        <f>IF($B270="","",SUM($B$11:$B270))</f>
        <v/>
      </c>
      <c r="B270" s="112" t="str">
        <f t="shared" si="36"/>
        <v/>
      </c>
      <c r="C270" s="112" t="str">
        <f>IF($B270="","",SUM($B$11:$B270))</f>
        <v/>
      </c>
      <c r="D270" s="112" t="str">
        <f>IF($E270="","",SUM($E$11:$E270))</f>
        <v/>
      </c>
      <c r="E270" s="90" t="str">
        <f t="shared" si="37"/>
        <v/>
      </c>
      <c r="F270" s="90" t="str">
        <f>IF($E270="","",SUM($E$11:$E270))</f>
        <v/>
      </c>
      <c r="G270" s="90"/>
      <c r="H270" s="113">
        <v>191</v>
      </c>
      <c r="I270" s="114" t="s">
        <v>30</v>
      </c>
      <c r="J270" s="115" t="s">
        <v>1027</v>
      </c>
      <c r="K270" s="113" t="s">
        <v>870</v>
      </c>
      <c r="L270" s="113"/>
      <c r="M270" s="113" t="s">
        <v>425</v>
      </c>
      <c r="N270" s="113" t="s">
        <v>323</v>
      </c>
      <c r="O270" s="113" t="s">
        <v>275</v>
      </c>
      <c r="P270" s="113" t="s">
        <v>1028</v>
      </c>
      <c r="Q270" s="113">
        <v>1356</v>
      </c>
      <c r="R270" s="116">
        <v>1356</v>
      </c>
      <c r="S270" s="116"/>
      <c r="T270" s="113"/>
      <c r="U270" s="113"/>
      <c r="V270" s="113"/>
      <c r="W270" s="114"/>
      <c r="X270" s="115"/>
      <c r="Y270" s="115"/>
      <c r="Z270" s="115"/>
      <c r="AA270" s="117"/>
      <c r="AB270" s="118"/>
      <c r="AC270" s="118"/>
      <c r="AD270" s="118"/>
      <c r="AE270" s="118"/>
      <c r="AF270" s="114"/>
      <c r="AG270" s="118"/>
      <c r="AK270" s="92"/>
      <c r="AL270" s="121"/>
      <c r="AM270" s="122" t="str">
        <f t="shared" si="31"/>
        <v>นายจำเริญ  ผุดเพชรแก้ว</v>
      </c>
      <c r="AN270" s="123" t="s">
        <v>195</v>
      </c>
      <c r="AO270" s="123" t="s">
        <v>503</v>
      </c>
      <c r="AP270" s="123" t="s">
        <v>950</v>
      </c>
      <c r="AQ270" s="161" t="s">
        <v>951</v>
      </c>
      <c r="AR270" s="124" t="s">
        <v>952</v>
      </c>
      <c r="AS270" s="123">
        <v>7</v>
      </c>
      <c r="AT270" s="123"/>
      <c r="AU270" s="123"/>
      <c r="AV270" s="125" t="s">
        <v>270</v>
      </c>
      <c r="AW270" s="125" t="s">
        <v>271</v>
      </c>
      <c r="AX270" s="125" t="s">
        <v>60</v>
      </c>
      <c r="AY270" s="125">
        <v>86130</v>
      </c>
      <c r="AZ270" s="121" t="str">
        <f t="shared" si="34"/>
        <v/>
      </c>
      <c r="BA270" s="126" t="str">
        <f t="shared" si="35"/>
        <v/>
      </c>
      <c r="BB270" s="95"/>
      <c r="BC270" s="95"/>
      <c r="BD270" s="95"/>
      <c r="BE270" s="95"/>
      <c r="BF270" s="95"/>
    </row>
    <row r="271" spans="1:65" s="91" customFormat="1" ht="34.5" customHeight="1">
      <c r="A271" s="112" t="str">
        <f>IF($B271="","",SUM($B$11:$B271))</f>
        <v/>
      </c>
      <c r="B271" s="112" t="str">
        <f t="shared" si="36"/>
        <v/>
      </c>
      <c r="C271" s="112" t="str">
        <f>IF($B271="","",SUM($B$11:$B271))</f>
        <v/>
      </c>
      <c r="D271" s="112" t="str">
        <f>IF($E271="","",SUM($E$11:$E271))</f>
        <v/>
      </c>
      <c r="E271" s="90" t="str">
        <f t="shared" si="37"/>
        <v/>
      </c>
      <c r="F271" s="90" t="str">
        <f>IF($E271="","",SUM($E$11:$E271))</f>
        <v/>
      </c>
      <c r="G271" s="90"/>
      <c r="H271" s="113">
        <v>192</v>
      </c>
      <c r="I271" s="114" t="s">
        <v>30</v>
      </c>
      <c r="J271" s="115" t="s">
        <v>1029</v>
      </c>
      <c r="K271" s="113" t="s">
        <v>293</v>
      </c>
      <c r="L271" s="113"/>
      <c r="M271" s="113" t="s">
        <v>267</v>
      </c>
      <c r="N271" s="113" t="s">
        <v>276</v>
      </c>
      <c r="O271" s="113" t="s">
        <v>323</v>
      </c>
      <c r="P271" s="113" t="s">
        <v>1030</v>
      </c>
      <c r="Q271" s="113">
        <v>319</v>
      </c>
      <c r="R271" s="116">
        <v>319</v>
      </c>
      <c r="S271" s="116"/>
      <c r="T271" s="113"/>
      <c r="U271" s="113"/>
      <c r="V271" s="113"/>
      <c r="W271" s="114"/>
      <c r="X271" s="115"/>
      <c r="Y271" s="115"/>
      <c r="Z271" s="115"/>
      <c r="AA271" s="117"/>
      <c r="AB271" s="118"/>
      <c r="AC271" s="118"/>
      <c r="AD271" s="118"/>
      <c r="AE271" s="118"/>
      <c r="AF271" s="114"/>
      <c r="AG271" s="118"/>
      <c r="AK271" s="92"/>
      <c r="AL271" s="121"/>
      <c r="AM271" s="122" t="str">
        <f t="shared" si="31"/>
        <v>นายกุณฑล  ทองมี</v>
      </c>
      <c r="AN271" s="123" t="s">
        <v>195</v>
      </c>
      <c r="AO271" s="123" t="s">
        <v>488</v>
      </c>
      <c r="AP271" s="123" t="s">
        <v>396</v>
      </c>
      <c r="AQ271" s="161" t="s">
        <v>489</v>
      </c>
      <c r="AR271" s="128" t="s">
        <v>490</v>
      </c>
      <c r="AS271" s="123">
        <v>8</v>
      </c>
      <c r="AT271" s="123"/>
      <c r="AU271" s="123"/>
      <c r="AV271" s="125" t="s">
        <v>270</v>
      </c>
      <c r="AW271" s="125" t="s">
        <v>271</v>
      </c>
      <c r="AX271" s="125" t="s">
        <v>60</v>
      </c>
      <c r="AY271" s="125">
        <v>86130</v>
      </c>
      <c r="AZ271" s="121" t="str">
        <f t="shared" si="34"/>
        <v/>
      </c>
      <c r="BA271" s="126" t="str">
        <f t="shared" si="35"/>
        <v/>
      </c>
      <c r="BB271" s="95"/>
      <c r="BC271" s="95"/>
      <c r="BD271" s="95"/>
      <c r="BE271" s="95"/>
      <c r="BF271" s="95"/>
    </row>
    <row r="272" spans="1:65" s="91" customFormat="1" ht="34.5" customHeight="1">
      <c r="A272" s="112" t="str">
        <f>IF($B272="","",SUM($B$11:$B272))</f>
        <v/>
      </c>
      <c r="B272" s="112" t="str">
        <f t="shared" si="36"/>
        <v/>
      </c>
      <c r="C272" s="112" t="str">
        <f>IF($B272="","",SUM($B$11:$B272))</f>
        <v/>
      </c>
      <c r="D272" s="112" t="str">
        <f>IF($E272="","",SUM($E$11:$E272))</f>
        <v/>
      </c>
      <c r="E272" s="90" t="str">
        <f t="shared" si="37"/>
        <v/>
      </c>
      <c r="F272" s="90" t="str">
        <f>IF($E272="","",SUM($E$11:$E272))</f>
        <v/>
      </c>
      <c r="G272" s="90"/>
      <c r="H272" s="113">
        <v>193</v>
      </c>
      <c r="I272" s="114" t="s">
        <v>30</v>
      </c>
      <c r="J272" s="115" t="s">
        <v>1031</v>
      </c>
      <c r="K272" s="113" t="s">
        <v>742</v>
      </c>
      <c r="L272" s="113"/>
      <c r="M272" s="113" t="s">
        <v>267</v>
      </c>
      <c r="N272" s="113" t="s">
        <v>275</v>
      </c>
      <c r="O272" s="113" t="s">
        <v>276</v>
      </c>
      <c r="P272" s="113" t="s">
        <v>350</v>
      </c>
      <c r="Q272" s="113">
        <v>400</v>
      </c>
      <c r="R272" s="116">
        <v>400</v>
      </c>
      <c r="S272" s="116"/>
      <c r="T272" s="113"/>
      <c r="U272" s="113"/>
      <c r="V272" s="113"/>
      <c r="W272" s="114"/>
      <c r="X272" s="115"/>
      <c r="Y272" s="115"/>
      <c r="Z272" s="115"/>
      <c r="AA272" s="117"/>
      <c r="AB272" s="118"/>
      <c r="AC272" s="118"/>
      <c r="AD272" s="118"/>
      <c r="AE272" s="118"/>
      <c r="AF272" s="114"/>
      <c r="AG272" s="118"/>
      <c r="AK272" s="92"/>
      <c r="AL272" s="121"/>
      <c r="AM272" s="122" t="str">
        <f t="shared" si="31"/>
        <v>นายวิวัฒน์  อยู่เย็น</v>
      </c>
      <c r="AN272" s="123" t="s">
        <v>195</v>
      </c>
      <c r="AO272" s="123" t="s">
        <v>1032</v>
      </c>
      <c r="AP272" s="123" t="s">
        <v>1033</v>
      </c>
      <c r="AQ272" s="161" t="s">
        <v>1034</v>
      </c>
      <c r="AR272" s="124">
        <v>18</v>
      </c>
      <c r="AS272" s="123">
        <v>8</v>
      </c>
      <c r="AT272" s="123"/>
      <c r="AU272" s="123"/>
      <c r="AV272" s="125" t="s">
        <v>270</v>
      </c>
      <c r="AW272" s="125" t="s">
        <v>271</v>
      </c>
      <c r="AX272" s="125" t="s">
        <v>60</v>
      </c>
      <c r="AY272" s="125">
        <v>86130</v>
      </c>
      <c r="AZ272" s="121" t="str">
        <f t="shared" si="34"/>
        <v/>
      </c>
      <c r="BA272" s="126" t="str">
        <f t="shared" si="35"/>
        <v/>
      </c>
      <c r="BB272" s="95"/>
      <c r="BC272" s="95"/>
      <c r="BD272" s="95"/>
      <c r="BE272" s="95"/>
      <c r="BF272" s="95"/>
    </row>
    <row r="273" spans="1:65" s="91" customFormat="1" ht="34.5" customHeight="1">
      <c r="A273" s="112" t="str">
        <f>IF($B273="","",SUM($B$11:$B273))</f>
        <v/>
      </c>
      <c r="B273" s="112" t="str">
        <f t="shared" si="36"/>
        <v/>
      </c>
      <c r="C273" s="112" t="str">
        <f>IF($B273="","",SUM($B$11:$B273))</f>
        <v/>
      </c>
      <c r="D273" s="112" t="str">
        <f>IF($E273="","",SUM($E$11:$E273))</f>
        <v/>
      </c>
      <c r="E273" s="90" t="str">
        <f t="shared" si="37"/>
        <v/>
      </c>
      <c r="F273" s="90" t="str">
        <f>IF($E273="","",SUM($E$11:$E273))</f>
        <v/>
      </c>
      <c r="G273" s="90"/>
      <c r="H273" s="113">
        <v>195</v>
      </c>
      <c r="I273" s="114" t="s">
        <v>30</v>
      </c>
      <c r="J273" s="115" t="s">
        <v>1035</v>
      </c>
      <c r="K273" s="113" t="s">
        <v>519</v>
      </c>
      <c r="L273" s="113"/>
      <c r="M273" s="113" t="s">
        <v>267</v>
      </c>
      <c r="N273" s="113" t="s">
        <v>599</v>
      </c>
      <c r="O273" s="113" t="s">
        <v>323</v>
      </c>
      <c r="P273" s="113" t="s">
        <v>394</v>
      </c>
      <c r="Q273" s="113">
        <v>3526</v>
      </c>
      <c r="R273" s="116">
        <v>3526</v>
      </c>
      <c r="S273" s="116"/>
      <c r="T273" s="113"/>
      <c r="U273" s="113"/>
      <c r="V273" s="113"/>
      <c r="W273" s="114"/>
      <c r="X273" s="115"/>
      <c r="Y273" s="115"/>
      <c r="Z273" s="115"/>
      <c r="AA273" s="117"/>
      <c r="AB273" s="118"/>
      <c r="AC273" s="118"/>
      <c r="AD273" s="118"/>
      <c r="AE273" s="118"/>
      <c r="AF273" s="114"/>
      <c r="AG273" s="118"/>
      <c r="AK273" s="92"/>
      <c r="AL273" s="121"/>
      <c r="AM273" s="122" t="str">
        <f t="shared" si="31"/>
        <v>นายคำนัน  จันทร์น้อย</v>
      </c>
      <c r="AN273" s="123" t="s">
        <v>195</v>
      </c>
      <c r="AO273" s="123" t="s">
        <v>1036</v>
      </c>
      <c r="AP273" s="123" t="s">
        <v>285</v>
      </c>
      <c r="AQ273" s="161" t="s">
        <v>1037</v>
      </c>
      <c r="AR273" s="128" t="s">
        <v>1038</v>
      </c>
      <c r="AS273" s="123">
        <v>8</v>
      </c>
      <c r="AT273" s="123"/>
      <c r="AU273" s="123"/>
      <c r="AV273" s="125" t="s">
        <v>270</v>
      </c>
      <c r="AW273" s="125" t="s">
        <v>271</v>
      </c>
      <c r="AX273" s="125" t="s">
        <v>60</v>
      </c>
      <c r="AY273" s="125">
        <v>86130</v>
      </c>
      <c r="AZ273" s="121" t="str">
        <f t="shared" si="34"/>
        <v/>
      </c>
      <c r="BA273" s="126" t="str">
        <f t="shared" si="35"/>
        <v/>
      </c>
      <c r="BB273" s="95"/>
      <c r="BC273" s="95"/>
      <c r="BD273" s="95"/>
      <c r="BE273" s="95"/>
      <c r="BF273" s="95"/>
    </row>
    <row r="274" spans="1:65" s="91" customFormat="1" ht="34.5" customHeight="1">
      <c r="A274" s="112" t="str">
        <f>IF($B274="","",SUM($B$11:$B274))</f>
        <v/>
      </c>
      <c r="B274" s="112" t="str">
        <f t="shared" si="36"/>
        <v/>
      </c>
      <c r="C274" s="112" t="str">
        <f>IF($B274="","",SUM($B$11:$B274))</f>
        <v/>
      </c>
      <c r="D274" s="112" t="str">
        <f>IF($E274="","",SUM($E$11:$E274))</f>
        <v/>
      </c>
      <c r="E274" s="90" t="str">
        <f t="shared" si="37"/>
        <v/>
      </c>
      <c r="F274" s="90" t="str">
        <f>IF($E274="","",SUM($E$11:$E274))</f>
        <v/>
      </c>
      <c r="G274" s="90"/>
      <c r="H274" s="113">
        <v>196</v>
      </c>
      <c r="I274" s="114" t="s">
        <v>30</v>
      </c>
      <c r="J274" s="115" t="s">
        <v>1039</v>
      </c>
      <c r="K274" s="113" t="s">
        <v>525</v>
      </c>
      <c r="L274" s="113"/>
      <c r="M274" s="113" t="s">
        <v>348</v>
      </c>
      <c r="N274" s="113" t="s">
        <v>296</v>
      </c>
      <c r="O274" s="113" t="s">
        <v>296</v>
      </c>
      <c r="P274" s="113" t="s">
        <v>1040</v>
      </c>
      <c r="Q274" s="113">
        <v>1024</v>
      </c>
      <c r="R274" s="116">
        <v>1024</v>
      </c>
      <c r="S274" s="116"/>
      <c r="T274" s="113"/>
      <c r="U274" s="113"/>
      <c r="V274" s="113"/>
      <c r="W274" s="114"/>
      <c r="X274" s="115"/>
      <c r="Y274" s="115"/>
      <c r="Z274" s="115"/>
      <c r="AA274" s="117"/>
      <c r="AB274" s="118"/>
      <c r="AC274" s="118"/>
      <c r="AD274" s="118"/>
      <c r="AE274" s="118"/>
      <c r="AF274" s="114"/>
      <c r="AG274" s="118"/>
      <c r="AK274" s="92"/>
      <c r="AL274" s="121"/>
      <c r="AM274" s="122" t="str">
        <f t="shared" si="31"/>
        <v>นางสุกัลยา  สุขเจริญ</v>
      </c>
      <c r="AN274" s="123" t="s">
        <v>283</v>
      </c>
      <c r="AO274" s="123" t="s">
        <v>1041</v>
      </c>
      <c r="AP274" s="123" t="s">
        <v>1042</v>
      </c>
      <c r="AQ274" s="161" t="s">
        <v>1043</v>
      </c>
      <c r="AR274" s="124">
        <v>24</v>
      </c>
      <c r="AS274" s="123">
        <v>2</v>
      </c>
      <c r="AT274" s="123"/>
      <c r="AU274" s="123"/>
      <c r="AV274" s="125" t="s">
        <v>270</v>
      </c>
      <c r="AW274" s="125" t="s">
        <v>271</v>
      </c>
      <c r="AX274" s="125" t="s">
        <v>60</v>
      </c>
      <c r="AY274" s="125">
        <v>86130</v>
      </c>
      <c r="AZ274" s="121" t="str">
        <f t="shared" si="34"/>
        <v/>
      </c>
      <c r="BA274" s="126" t="str">
        <f t="shared" si="35"/>
        <v/>
      </c>
      <c r="BB274" s="95"/>
      <c r="BC274" s="95"/>
      <c r="BD274" s="95"/>
      <c r="BE274" s="95"/>
      <c r="BF274" s="95"/>
    </row>
    <row r="275" spans="1:65" s="91" customFormat="1" ht="34.5" customHeight="1">
      <c r="A275" s="112" t="str">
        <f>IF($B275="","",SUM($B$11:$B275))</f>
        <v/>
      </c>
      <c r="B275" s="112" t="str">
        <f t="shared" si="36"/>
        <v/>
      </c>
      <c r="C275" s="112" t="str">
        <f>IF($B275="","",SUM($B$11:$B275))</f>
        <v/>
      </c>
      <c r="D275" s="112" t="str">
        <f>IF($E275="","",SUM($E$11:$E275))</f>
        <v/>
      </c>
      <c r="E275" s="90" t="str">
        <f t="shared" si="37"/>
        <v/>
      </c>
      <c r="F275" s="90" t="str">
        <f>IF($E275="","",SUM($E$11:$E275))</f>
        <v/>
      </c>
      <c r="G275" s="90"/>
      <c r="H275" s="113">
        <v>197</v>
      </c>
      <c r="I275" s="114" t="s">
        <v>30</v>
      </c>
      <c r="J275" s="115" t="s">
        <v>1044</v>
      </c>
      <c r="K275" s="113" t="s">
        <v>1045</v>
      </c>
      <c r="L275" s="113"/>
      <c r="M275" s="113" t="s">
        <v>294</v>
      </c>
      <c r="N275" s="113" t="s">
        <v>323</v>
      </c>
      <c r="O275" s="113" t="s">
        <v>276</v>
      </c>
      <c r="P275" s="113" t="s">
        <v>650</v>
      </c>
      <c r="Q275" s="113">
        <v>1296</v>
      </c>
      <c r="R275" s="116">
        <v>1296</v>
      </c>
      <c r="S275" s="116"/>
      <c r="T275" s="113"/>
      <c r="U275" s="113"/>
      <c r="V275" s="113"/>
      <c r="W275" s="114"/>
      <c r="X275" s="115"/>
      <c r="Y275" s="115"/>
      <c r="Z275" s="115"/>
      <c r="AA275" s="117"/>
      <c r="AB275" s="118"/>
      <c r="AC275" s="118"/>
      <c r="AD275" s="118"/>
      <c r="AE275" s="118"/>
      <c r="AF275" s="114"/>
      <c r="AG275" s="118"/>
      <c r="AK275" s="92"/>
      <c r="AL275" s="121"/>
      <c r="AM275" s="122" t="str">
        <f t="shared" si="31"/>
        <v>นายต่อพงค์  โอชิตพงค์</v>
      </c>
      <c r="AN275" s="123" t="s">
        <v>195</v>
      </c>
      <c r="AO275" s="123" t="s">
        <v>1046</v>
      </c>
      <c r="AP275" s="123" t="s">
        <v>1047</v>
      </c>
      <c r="AQ275" s="161" t="s">
        <v>1048</v>
      </c>
      <c r="AR275" s="124">
        <v>45</v>
      </c>
      <c r="AS275" s="123">
        <v>7</v>
      </c>
      <c r="AT275" s="123"/>
      <c r="AU275" s="123"/>
      <c r="AV275" s="125" t="s">
        <v>270</v>
      </c>
      <c r="AW275" s="125" t="s">
        <v>271</v>
      </c>
      <c r="AX275" s="125" t="s">
        <v>60</v>
      </c>
      <c r="AY275" s="125">
        <v>86130</v>
      </c>
      <c r="AZ275" s="121" t="str">
        <f t="shared" si="34"/>
        <v/>
      </c>
      <c r="BA275" s="126" t="str">
        <f t="shared" si="35"/>
        <v/>
      </c>
      <c r="BB275" s="95"/>
      <c r="BC275" s="95"/>
      <c r="BD275" s="95"/>
      <c r="BE275" s="95"/>
      <c r="BF275" s="95"/>
    </row>
    <row r="276" spans="1:65" s="91" customFormat="1" ht="34.5" customHeight="1">
      <c r="A276" s="112" t="str">
        <f>IF($B276="","",SUM($B$11:$B276))</f>
        <v/>
      </c>
      <c r="B276" s="112" t="str">
        <f t="shared" si="36"/>
        <v/>
      </c>
      <c r="C276" s="112" t="str">
        <f>IF($B276="","",SUM($B$11:$B276))</f>
        <v/>
      </c>
      <c r="D276" s="112" t="str">
        <f>IF($E276="","",SUM($E$11:$E276))</f>
        <v/>
      </c>
      <c r="E276" s="90" t="str">
        <f t="shared" si="37"/>
        <v/>
      </c>
      <c r="F276" s="90" t="str">
        <f>IF($E276="","",SUM($E$11:$E276))</f>
        <v/>
      </c>
      <c r="G276" s="90"/>
      <c r="H276" s="113">
        <v>198</v>
      </c>
      <c r="I276" s="114" t="s">
        <v>30</v>
      </c>
      <c r="J276" s="115" t="s">
        <v>1049</v>
      </c>
      <c r="K276" s="113" t="s">
        <v>1050</v>
      </c>
      <c r="L276" s="113"/>
      <c r="M276" s="113" t="s">
        <v>294</v>
      </c>
      <c r="N276" s="113" t="s">
        <v>296</v>
      </c>
      <c r="O276" s="113" t="s">
        <v>323</v>
      </c>
      <c r="P276" s="113" t="s">
        <v>833</v>
      </c>
      <c r="Q276" s="113">
        <v>1164</v>
      </c>
      <c r="R276" s="116">
        <v>1164</v>
      </c>
      <c r="S276" s="116"/>
      <c r="T276" s="113"/>
      <c r="U276" s="113"/>
      <c r="V276" s="113"/>
      <c r="W276" s="114"/>
      <c r="X276" s="115"/>
      <c r="Y276" s="115"/>
      <c r="Z276" s="115"/>
      <c r="AA276" s="117"/>
      <c r="AB276" s="118"/>
      <c r="AC276" s="118"/>
      <c r="AD276" s="118"/>
      <c r="AE276" s="118"/>
      <c r="AF276" s="114"/>
      <c r="AG276" s="118"/>
      <c r="AK276" s="92"/>
      <c r="AL276" s="121"/>
      <c r="AM276" s="122" t="str">
        <f t="shared" si="31"/>
        <v>นายวิษณุ  โอชิตพงค์</v>
      </c>
      <c r="AN276" s="123" t="s">
        <v>195</v>
      </c>
      <c r="AO276" s="123" t="s">
        <v>1051</v>
      </c>
      <c r="AP276" s="123" t="s">
        <v>1047</v>
      </c>
      <c r="AQ276" s="161" t="s">
        <v>1052</v>
      </c>
      <c r="AR276" s="124">
        <v>45</v>
      </c>
      <c r="AS276" s="123">
        <v>7</v>
      </c>
      <c r="AT276" s="123"/>
      <c r="AU276" s="123"/>
      <c r="AV276" s="125" t="s">
        <v>270</v>
      </c>
      <c r="AW276" s="125" t="s">
        <v>271</v>
      </c>
      <c r="AX276" s="125" t="s">
        <v>60</v>
      </c>
      <c r="AY276" s="125">
        <v>86130</v>
      </c>
      <c r="AZ276" s="121" t="str">
        <f t="shared" si="34"/>
        <v/>
      </c>
      <c r="BA276" s="126" t="str">
        <f t="shared" si="35"/>
        <v/>
      </c>
      <c r="BB276" s="95"/>
      <c r="BC276" s="95"/>
      <c r="BD276" s="95"/>
      <c r="BE276" s="95"/>
      <c r="BF276" s="95"/>
    </row>
    <row r="277" spans="1:65" s="91" customFormat="1" ht="34.5" customHeight="1">
      <c r="A277" s="112" t="str">
        <f>IF($B277="","",SUM($B$11:$B277))</f>
        <v/>
      </c>
      <c r="B277" s="112" t="str">
        <f t="shared" si="36"/>
        <v/>
      </c>
      <c r="C277" s="112" t="str">
        <f>IF($B277="","",SUM($B$11:$B277))</f>
        <v/>
      </c>
      <c r="D277" s="112" t="str">
        <f>IF($E277="","",SUM($E$11:$E277))</f>
        <v/>
      </c>
      <c r="E277" s="90" t="str">
        <f t="shared" si="37"/>
        <v/>
      </c>
      <c r="F277" s="90" t="str">
        <f>IF($E277="","",SUM($E$11:$E277))</f>
        <v/>
      </c>
      <c r="G277" s="90"/>
      <c r="H277" s="113">
        <v>199</v>
      </c>
      <c r="I277" s="114" t="s">
        <v>30</v>
      </c>
      <c r="J277" s="115">
        <v>424</v>
      </c>
      <c r="K277" s="113">
        <v>66</v>
      </c>
      <c r="L277" s="113"/>
      <c r="M277" s="113" t="s">
        <v>267</v>
      </c>
      <c r="N277" s="113">
        <v>12</v>
      </c>
      <c r="O277" s="113">
        <v>1</v>
      </c>
      <c r="P277" s="113">
        <v>30</v>
      </c>
      <c r="Q277" s="113">
        <v>4930</v>
      </c>
      <c r="R277" s="116">
        <v>4905</v>
      </c>
      <c r="S277" s="116">
        <v>25</v>
      </c>
      <c r="T277" s="113"/>
      <c r="U277" s="113"/>
      <c r="V277" s="113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/>
      <c r="AG277" s="118"/>
      <c r="AK277" s="92"/>
      <c r="AL277" s="121"/>
      <c r="AM277" s="122" t="str">
        <f t="shared" si="31"/>
        <v>นางสุนีย์  แสงสุริย์</v>
      </c>
      <c r="AN277" s="123" t="s">
        <v>283</v>
      </c>
      <c r="AO277" s="123" t="s">
        <v>1053</v>
      </c>
      <c r="AP277" s="123" t="s">
        <v>269</v>
      </c>
      <c r="AQ277" s="161">
        <v>3860700280267</v>
      </c>
      <c r="AR277" s="124" t="s">
        <v>1054</v>
      </c>
      <c r="AS277" s="123">
        <v>8</v>
      </c>
      <c r="AT277" s="123"/>
      <c r="AU277" s="123"/>
      <c r="AV277" s="125" t="s">
        <v>270</v>
      </c>
      <c r="AW277" s="125" t="s">
        <v>271</v>
      </c>
      <c r="AX277" s="125" t="s">
        <v>60</v>
      </c>
      <c r="AY277" s="125">
        <v>86130</v>
      </c>
      <c r="AZ277" s="121" t="str">
        <f t="shared" si="34"/>
        <v/>
      </c>
      <c r="BA277" s="126" t="str">
        <f t="shared" si="35"/>
        <v/>
      </c>
      <c r="BB277" s="95"/>
      <c r="BC277" s="95"/>
      <c r="BD277" s="95"/>
      <c r="BE277" s="95"/>
      <c r="BF277" s="95"/>
    </row>
    <row r="278" spans="1:65" s="91" customFormat="1" ht="34.5" customHeight="1">
      <c r="A278" s="112"/>
      <c r="B278" s="112"/>
      <c r="C278" s="112"/>
      <c r="D278" s="112"/>
      <c r="E278" s="90"/>
      <c r="F278" s="90"/>
      <c r="G278" s="90"/>
      <c r="H278" s="113"/>
      <c r="I278" s="114"/>
      <c r="J278" s="115"/>
      <c r="K278" s="113"/>
      <c r="L278" s="113"/>
      <c r="M278" s="113"/>
      <c r="N278" s="113"/>
      <c r="O278" s="113"/>
      <c r="P278" s="113"/>
      <c r="Q278" s="113"/>
      <c r="R278" s="116"/>
      <c r="S278" s="116"/>
      <c r="T278" s="113"/>
      <c r="U278" s="113"/>
      <c r="V278" s="113"/>
      <c r="W278" s="114">
        <v>1</v>
      </c>
      <c r="X278" s="115" t="s">
        <v>1055</v>
      </c>
      <c r="Y278" s="115" t="s">
        <v>282</v>
      </c>
      <c r="Z278" s="115" t="s">
        <v>179</v>
      </c>
      <c r="AA278" s="117">
        <v>100</v>
      </c>
      <c r="AB278" s="118"/>
      <c r="AC278" s="118">
        <v>100</v>
      </c>
      <c r="AD278" s="118"/>
      <c r="AE278" s="118"/>
      <c r="AF278" s="114">
        <v>30</v>
      </c>
      <c r="AG278" s="118"/>
      <c r="AK278" s="92"/>
      <c r="AL278" s="121"/>
      <c r="AM278" s="122" t="str">
        <f t="shared" si="31"/>
        <v>นางสุนีย์  แสงสุริย์</v>
      </c>
      <c r="AN278" s="123" t="s">
        <v>283</v>
      </c>
      <c r="AO278" s="123" t="s">
        <v>1053</v>
      </c>
      <c r="AP278" s="123" t="s">
        <v>269</v>
      </c>
      <c r="AQ278" s="161">
        <v>3860700280267</v>
      </c>
      <c r="AR278" s="124" t="s">
        <v>1054</v>
      </c>
      <c r="AS278" s="123">
        <v>8</v>
      </c>
      <c r="AT278" s="123"/>
      <c r="AU278" s="123"/>
      <c r="AV278" s="125" t="s">
        <v>270</v>
      </c>
      <c r="AW278" s="125" t="s">
        <v>271</v>
      </c>
      <c r="AX278" s="125" t="s">
        <v>60</v>
      </c>
      <c r="AY278" s="125">
        <v>86130</v>
      </c>
      <c r="AZ278" s="121">
        <f t="shared" si="34"/>
        <v>1</v>
      </c>
      <c r="BA278" s="126" t="str">
        <f t="shared" si="35"/>
        <v>นางสุนีย์  แสงสุริย์</v>
      </c>
      <c r="BB278" s="123" t="s">
        <v>283</v>
      </c>
      <c r="BC278" s="123" t="s">
        <v>1053</v>
      </c>
      <c r="BD278" s="123" t="s">
        <v>269</v>
      </c>
      <c r="BE278" s="123">
        <v>3860700280267</v>
      </c>
      <c r="BF278" s="124" t="s">
        <v>1054</v>
      </c>
      <c r="BG278" s="123">
        <v>8</v>
      </c>
      <c r="BH278" s="123"/>
      <c r="BI278" s="123"/>
      <c r="BJ278" s="125" t="s">
        <v>270</v>
      </c>
      <c r="BK278" s="125" t="s">
        <v>271</v>
      </c>
      <c r="BL278" s="125" t="s">
        <v>60</v>
      </c>
      <c r="BM278" s="125">
        <v>86130</v>
      </c>
    </row>
    <row r="279" spans="1:65" s="91" customFormat="1" ht="34.5" customHeight="1">
      <c r="A279" s="112" t="str">
        <f>IF($B279="","",SUM($B$11:$B279))</f>
        <v/>
      </c>
      <c r="B279" s="112" t="str">
        <f>IF($E$6="","",IF($E$6=$BA279,1,""))</f>
        <v/>
      </c>
      <c r="C279" s="112" t="str">
        <f>IF($B279="","",SUM($B$11:$B279))</f>
        <v/>
      </c>
      <c r="D279" s="112" t="str">
        <f>IF($E279="","",SUM($E$11:$E279))</f>
        <v/>
      </c>
      <c r="E279" s="90" t="str">
        <f>IF($E$6="","",IF($E$6=$AM279,1,""))</f>
        <v/>
      </c>
      <c r="F279" s="90" t="str">
        <f>IF($E279="","",SUM($E$11:$E279))</f>
        <v/>
      </c>
      <c r="G279" s="90"/>
      <c r="H279" s="113">
        <v>200</v>
      </c>
      <c r="I279" s="114" t="s">
        <v>30</v>
      </c>
      <c r="J279" s="115">
        <v>421</v>
      </c>
      <c r="K279" s="113">
        <v>61</v>
      </c>
      <c r="L279" s="113"/>
      <c r="M279" s="113" t="s">
        <v>267</v>
      </c>
      <c r="N279" s="113">
        <v>10</v>
      </c>
      <c r="O279" s="113">
        <v>3</v>
      </c>
      <c r="P279" s="113">
        <v>90</v>
      </c>
      <c r="Q279" s="113">
        <v>4390</v>
      </c>
      <c r="R279" s="116">
        <v>4365</v>
      </c>
      <c r="S279" s="116">
        <v>25</v>
      </c>
      <c r="T279" s="113"/>
      <c r="U279" s="113"/>
      <c r="V279" s="113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18"/>
      <c r="AK279" s="92"/>
      <c r="AL279" s="121"/>
      <c r="AM279" s="122" t="str">
        <f t="shared" si="31"/>
        <v>นายสานิตย์  ชังสัจจา</v>
      </c>
      <c r="AN279" s="123" t="s">
        <v>195</v>
      </c>
      <c r="AO279" s="123" t="s">
        <v>441</v>
      </c>
      <c r="AP279" s="123" t="s">
        <v>442</v>
      </c>
      <c r="AQ279" s="161"/>
      <c r="AR279" s="124">
        <v>92</v>
      </c>
      <c r="AS279" s="123">
        <v>8</v>
      </c>
      <c r="AT279" s="123"/>
      <c r="AU279" s="123"/>
      <c r="AV279" s="125" t="s">
        <v>270</v>
      </c>
      <c r="AW279" s="125" t="s">
        <v>271</v>
      </c>
      <c r="AX279" s="125" t="s">
        <v>60</v>
      </c>
      <c r="AY279" s="125">
        <v>86130</v>
      </c>
      <c r="AZ279" s="121" t="str">
        <f t="shared" si="34"/>
        <v/>
      </c>
      <c r="BA279" s="126" t="str">
        <f t="shared" si="35"/>
        <v/>
      </c>
      <c r="BB279" s="95"/>
      <c r="BC279" s="95"/>
      <c r="BD279" s="95"/>
      <c r="BE279" s="95"/>
      <c r="BF279" s="95"/>
    </row>
    <row r="280" spans="1:65" s="91" customFormat="1" ht="34.5" customHeight="1">
      <c r="A280" s="112"/>
      <c r="B280" s="112"/>
      <c r="C280" s="112"/>
      <c r="D280" s="112"/>
      <c r="E280" s="90"/>
      <c r="F280" s="90"/>
      <c r="G280" s="90"/>
      <c r="H280" s="113"/>
      <c r="I280" s="114"/>
      <c r="J280" s="115"/>
      <c r="K280" s="113"/>
      <c r="L280" s="113"/>
      <c r="M280" s="113"/>
      <c r="N280" s="113"/>
      <c r="O280" s="113"/>
      <c r="P280" s="113"/>
      <c r="Q280" s="113"/>
      <c r="R280" s="116"/>
      <c r="S280" s="116"/>
      <c r="T280" s="113"/>
      <c r="U280" s="113"/>
      <c r="V280" s="113"/>
      <c r="W280" s="114">
        <v>1</v>
      </c>
      <c r="X280" s="115" t="s">
        <v>1056</v>
      </c>
      <c r="Y280" s="115" t="s">
        <v>282</v>
      </c>
      <c r="Z280" s="115" t="s">
        <v>179</v>
      </c>
      <c r="AA280" s="117">
        <v>100</v>
      </c>
      <c r="AB280" s="118"/>
      <c r="AC280" s="118">
        <v>100</v>
      </c>
      <c r="AD280" s="118"/>
      <c r="AE280" s="118"/>
      <c r="AF280" s="114">
        <v>20</v>
      </c>
      <c r="AG280" s="118"/>
      <c r="AK280" s="92"/>
      <c r="AL280" s="121"/>
      <c r="AM280" s="122" t="str">
        <f t="shared" si="31"/>
        <v>นายสานิตย์  ชังสัจจา</v>
      </c>
      <c r="AN280" s="123" t="s">
        <v>195</v>
      </c>
      <c r="AO280" s="123" t="s">
        <v>441</v>
      </c>
      <c r="AP280" s="123" t="s">
        <v>442</v>
      </c>
      <c r="AQ280" s="161"/>
      <c r="AR280" s="124">
        <v>92</v>
      </c>
      <c r="AS280" s="123">
        <v>8</v>
      </c>
      <c r="AT280" s="123"/>
      <c r="AU280" s="123"/>
      <c r="AV280" s="125" t="s">
        <v>270</v>
      </c>
      <c r="AW280" s="125" t="s">
        <v>271</v>
      </c>
      <c r="AX280" s="125" t="s">
        <v>60</v>
      </c>
      <c r="AY280" s="125">
        <v>86130</v>
      </c>
      <c r="AZ280" s="121">
        <f t="shared" si="34"/>
        <v>1</v>
      </c>
      <c r="BA280" s="126" t="str">
        <f t="shared" si="35"/>
        <v>นายสานิตย์  ชังสัจจา</v>
      </c>
      <c r="BB280" s="123" t="s">
        <v>195</v>
      </c>
      <c r="BC280" s="123" t="s">
        <v>441</v>
      </c>
      <c r="BD280" s="123" t="s">
        <v>442</v>
      </c>
      <c r="BE280" s="123"/>
      <c r="BF280" s="124">
        <v>92</v>
      </c>
      <c r="BG280" s="123">
        <v>8</v>
      </c>
      <c r="BH280" s="123"/>
      <c r="BI280" s="123"/>
      <c r="BJ280" s="125" t="s">
        <v>270</v>
      </c>
      <c r="BK280" s="125" t="s">
        <v>271</v>
      </c>
      <c r="BL280" s="125" t="s">
        <v>60</v>
      </c>
      <c r="BM280" s="125">
        <v>86130</v>
      </c>
    </row>
    <row r="281" spans="1:65" s="91" customFormat="1" ht="34.5" customHeight="1">
      <c r="A281" s="112" t="str">
        <f>IF($B281="","",SUM($B$11:$B281))</f>
        <v/>
      </c>
      <c r="B281" s="112" t="str">
        <f>IF($E$6="","",IF($E$6=$BA281,1,""))</f>
        <v/>
      </c>
      <c r="C281" s="112" t="str">
        <f>IF($B281="","",SUM($B$11:$B281))</f>
        <v/>
      </c>
      <c r="D281" s="112" t="str">
        <f>IF($E281="","",SUM($E$11:$E281))</f>
        <v/>
      </c>
      <c r="E281" s="90" t="str">
        <f>IF($E$6="","",IF($E$6=$AM281,1,""))</f>
        <v/>
      </c>
      <c r="F281" s="90" t="str">
        <f>IF($E281="","",SUM($E$11:$E281))</f>
        <v/>
      </c>
      <c r="G281" s="90"/>
      <c r="H281" s="113">
        <v>201</v>
      </c>
      <c r="I281" s="114" t="s">
        <v>30</v>
      </c>
      <c r="J281" s="115">
        <v>583</v>
      </c>
      <c r="K281" s="113">
        <v>5</v>
      </c>
      <c r="L281" s="113"/>
      <c r="M281" s="113" t="s">
        <v>267</v>
      </c>
      <c r="N281" s="113">
        <v>0</v>
      </c>
      <c r="O281" s="113">
        <v>1</v>
      </c>
      <c r="P281" s="113">
        <v>77</v>
      </c>
      <c r="Q281" s="113">
        <v>177</v>
      </c>
      <c r="R281" s="116">
        <v>177</v>
      </c>
      <c r="S281" s="116"/>
      <c r="T281" s="113"/>
      <c r="U281" s="113"/>
      <c r="V281" s="113"/>
      <c r="W281" s="114"/>
      <c r="X281" s="115"/>
      <c r="Y281" s="115"/>
      <c r="Z281" s="115"/>
      <c r="AA281" s="117"/>
      <c r="AB281" s="118"/>
      <c r="AC281" s="118"/>
      <c r="AD281" s="118"/>
      <c r="AE281" s="118"/>
      <c r="AF281" s="114"/>
      <c r="AG281" s="118"/>
      <c r="AK281" s="92"/>
      <c r="AL281" s="121"/>
      <c r="AM281" s="122" t="str">
        <f t="shared" si="31"/>
        <v>นายสุรินทร์  จันทร์น้อย</v>
      </c>
      <c r="AN281" s="123" t="s">
        <v>195</v>
      </c>
      <c r="AO281" s="123" t="s">
        <v>117</v>
      </c>
      <c r="AP281" s="123" t="s">
        <v>285</v>
      </c>
      <c r="AQ281" s="161">
        <v>3841700087034</v>
      </c>
      <c r="AR281" s="124">
        <v>115</v>
      </c>
      <c r="AS281" s="123">
        <v>8</v>
      </c>
      <c r="AT281" s="123"/>
      <c r="AU281" s="123"/>
      <c r="AV281" s="125" t="s">
        <v>270</v>
      </c>
      <c r="AW281" s="125" t="s">
        <v>271</v>
      </c>
      <c r="AX281" s="125" t="s">
        <v>60</v>
      </c>
      <c r="AY281" s="125">
        <v>86130</v>
      </c>
      <c r="AZ281" s="121" t="str">
        <f t="shared" si="34"/>
        <v/>
      </c>
      <c r="BA281" s="126" t="str">
        <f t="shared" si="35"/>
        <v/>
      </c>
      <c r="BB281" s="95"/>
      <c r="BC281" s="95"/>
      <c r="BD281" s="95"/>
      <c r="BE281" s="95"/>
      <c r="BF281" s="95"/>
    </row>
    <row r="282" spans="1:65" s="91" customFormat="1" ht="34.5" customHeight="1">
      <c r="A282" s="112" t="str">
        <f>IF($B282="","",SUM($B$11:$B282))</f>
        <v/>
      </c>
      <c r="B282" s="112" t="str">
        <f>IF($E$6="","",IF($E$6=$BA282,1,""))</f>
        <v/>
      </c>
      <c r="C282" s="112" t="str">
        <f>IF($B282="","",SUM($B$11:$B282))</f>
        <v/>
      </c>
      <c r="D282" s="112" t="str">
        <f>IF($E282="","",SUM($E$11:$E282))</f>
        <v/>
      </c>
      <c r="E282" s="90" t="str">
        <f>IF($E$6="","",IF($E$6=$AM282,1,""))</f>
        <v/>
      </c>
      <c r="F282" s="90" t="str">
        <f>IF($E282="","",SUM($E$11:$E282))</f>
        <v/>
      </c>
      <c r="G282" s="90"/>
      <c r="H282" s="113">
        <v>202</v>
      </c>
      <c r="I282" s="114" t="s">
        <v>30</v>
      </c>
      <c r="J282" s="115" t="s">
        <v>1057</v>
      </c>
      <c r="K282" s="113" t="s">
        <v>1058</v>
      </c>
      <c r="L282" s="113"/>
      <c r="M282" s="113" t="s">
        <v>267</v>
      </c>
      <c r="N282" s="113" t="s">
        <v>363</v>
      </c>
      <c r="O282" s="113" t="s">
        <v>276</v>
      </c>
      <c r="P282" s="113" t="s">
        <v>713</v>
      </c>
      <c r="Q282" s="113">
        <v>2015</v>
      </c>
      <c r="R282" s="116">
        <v>1990</v>
      </c>
      <c r="S282" s="116">
        <v>25</v>
      </c>
      <c r="T282" s="113"/>
      <c r="U282" s="113"/>
      <c r="V282" s="113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18"/>
      <c r="AK282" s="92"/>
      <c r="AL282" s="121"/>
      <c r="AM282" s="122" t="str">
        <f t="shared" si="31"/>
        <v>นางประภาวัลย์  ทองคำ</v>
      </c>
      <c r="AN282" s="123" t="s">
        <v>283</v>
      </c>
      <c r="AO282" s="123" t="s">
        <v>1059</v>
      </c>
      <c r="AP282" s="123" t="s">
        <v>634</v>
      </c>
      <c r="AQ282" s="161" t="s">
        <v>1060</v>
      </c>
      <c r="AR282" s="124">
        <v>34</v>
      </c>
      <c r="AS282" s="123">
        <v>8</v>
      </c>
      <c r="AT282" s="123"/>
      <c r="AU282" s="123"/>
      <c r="AV282" s="125" t="s">
        <v>270</v>
      </c>
      <c r="AW282" s="125" t="s">
        <v>271</v>
      </c>
      <c r="AX282" s="125" t="s">
        <v>60</v>
      </c>
      <c r="AY282" s="125">
        <v>86130</v>
      </c>
      <c r="AZ282" s="121" t="str">
        <f t="shared" si="34"/>
        <v/>
      </c>
      <c r="BA282" s="126" t="str">
        <f t="shared" si="35"/>
        <v/>
      </c>
      <c r="BB282" s="95"/>
      <c r="BC282" s="95"/>
      <c r="BD282" s="95"/>
      <c r="BE282" s="95"/>
      <c r="BF282" s="95"/>
    </row>
    <row r="283" spans="1:65" s="91" customFormat="1" ht="34.5" customHeight="1">
      <c r="A283" s="112"/>
      <c r="B283" s="112"/>
      <c r="C283" s="112"/>
      <c r="D283" s="112"/>
      <c r="E283" s="90"/>
      <c r="F283" s="90"/>
      <c r="G283" s="90"/>
      <c r="H283" s="113"/>
      <c r="I283" s="114"/>
      <c r="J283" s="115"/>
      <c r="K283" s="113"/>
      <c r="L283" s="113"/>
      <c r="M283" s="113"/>
      <c r="N283" s="113"/>
      <c r="O283" s="113"/>
      <c r="P283" s="113"/>
      <c r="Q283" s="113"/>
      <c r="R283" s="116"/>
      <c r="S283" s="116"/>
      <c r="T283" s="113"/>
      <c r="U283" s="113"/>
      <c r="V283" s="113"/>
      <c r="W283" s="114">
        <v>1</v>
      </c>
      <c r="X283" s="115" t="s">
        <v>1061</v>
      </c>
      <c r="Y283" s="115" t="s">
        <v>282</v>
      </c>
      <c r="Z283" s="115" t="s">
        <v>179</v>
      </c>
      <c r="AA283" s="117">
        <v>100</v>
      </c>
      <c r="AB283" s="118"/>
      <c r="AC283" s="118">
        <v>100</v>
      </c>
      <c r="AD283" s="118"/>
      <c r="AE283" s="118"/>
      <c r="AF283" s="114">
        <v>30</v>
      </c>
      <c r="AG283" s="118"/>
      <c r="AK283" s="92"/>
      <c r="AL283" s="121"/>
      <c r="AM283" s="122" t="str">
        <f t="shared" si="31"/>
        <v>นางประภาวัลย์  ทองคำ</v>
      </c>
      <c r="AN283" s="123" t="s">
        <v>283</v>
      </c>
      <c r="AO283" s="123" t="s">
        <v>1059</v>
      </c>
      <c r="AP283" s="123" t="s">
        <v>634</v>
      </c>
      <c r="AQ283" s="161" t="s">
        <v>1060</v>
      </c>
      <c r="AR283" s="124">
        <v>34</v>
      </c>
      <c r="AS283" s="123">
        <v>8</v>
      </c>
      <c r="AT283" s="123"/>
      <c r="AU283" s="123"/>
      <c r="AV283" s="125" t="s">
        <v>270</v>
      </c>
      <c r="AW283" s="125" t="s">
        <v>271</v>
      </c>
      <c r="AX283" s="125" t="s">
        <v>60</v>
      </c>
      <c r="AY283" s="125">
        <v>86130</v>
      </c>
      <c r="AZ283" s="121">
        <f t="shared" si="34"/>
        <v>1</v>
      </c>
      <c r="BA283" s="126" t="str">
        <f t="shared" si="35"/>
        <v>นางประภาวัลย์  ทองคำ</v>
      </c>
      <c r="BB283" s="123" t="s">
        <v>283</v>
      </c>
      <c r="BC283" s="123" t="s">
        <v>1059</v>
      </c>
      <c r="BD283" s="123" t="s">
        <v>634</v>
      </c>
      <c r="BE283" s="123" t="s">
        <v>1060</v>
      </c>
      <c r="BF283" s="124">
        <v>34</v>
      </c>
      <c r="BG283" s="123">
        <v>8</v>
      </c>
      <c r="BH283" s="123"/>
      <c r="BI283" s="123"/>
      <c r="BJ283" s="125" t="s">
        <v>270</v>
      </c>
      <c r="BK283" s="125" t="s">
        <v>271</v>
      </c>
      <c r="BL283" s="125" t="s">
        <v>60</v>
      </c>
      <c r="BM283" s="125">
        <v>86130</v>
      </c>
    </row>
    <row r="284" spans="1:65" s="91" customFormat="1" ht="34.5" customHeight="1">
      <c r="A284" s="112" t="str">
        <f>IF($B284="","",SUM($B$11:$B284))</f>
        <v/>
      </c>
      <c r="B284" s="112" t="str">
        <f>IF($E$6="","",IF($E$6=$BA284,1,""))</f>
        <v/>
      </c>
      <c r="C284" s="112" t="str">
        <f>IF($B284="","",SUM($B$11:$B284))</f>
        <v/>
      </c>
      <c r="D284" s="112" t="str">
        <f>IF($E284="","",SUM($E$11:$E284))</f>
        <v/>
      </c>
      <c r="E284" s="90" t="str">
        <f>IF($E$6="","",IF($E$6=$AM284,1,""))</f>
        <v/>
      </c>
      <c r="F284" s="90" t="str">
        <f>IF($E284="","",SUM($E$11:$E284))</f>
        <v/>
      </c>
      <c r="G284" s="90"/>
      <c r="H284" s="113">
        <v>203</v>
      </c>
      <c r="I284" s="114" t="s">
        <v>30</v>
      </c>
      <c r="J284" s="115">
        <v>359</v>
      </c>
      <c r="K284" s="113">
        <v>11</v>
      </c>
      <c r="L284" s="113"/>
      <c r="M284" s="113" t="s">
        <v>267</v>
      </c>
      <c r="N284" s="113">
        <v>11</v>
      </c>
      <c r="O284" s="113">
        <v>2</v>
      </c>
      <c r="P284" s="113">
        <v>0</v>
      </c>
      <c r="Q284" s="113">
        <v>4600</v>
      </c>
      <c r="R284" s="116">
        <v>4575</v>
      </c>
      <c r="S284" s="116">
        <v>25</v>
      </c>
      <c r="T284" s="113"/>
      <c r="U284" s="113"/>
      <c r="V284" s="113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18"/>
      <c r="AK284" s="92"/>
      <c r="AL284" s="121"/>
      <c r="AM284" s="122" t="str">
        <f t="shared" si="31"/>
        <v>นางวิไลพร  เกษแก้ว</v>
      </c>
      <c r="AN284" s="123" t="s">
        <v>283</v>
      </c>
      <c r="AO284" s="123" t="s">
        <v>1062</v>
      </c>
      <c r="AP284" s="123" t="s">
        <v>1063</v>
      </c>
      <c r="AQ284" s="161">
        <v>3860700394041</v>
      </c>
      <c r="AR284" s="124">
        <v>49</v>
      </c>
      <c r="AS284" s="123">
        <v>8</v>
      </c>
      <c r="AT284" s="123"/>
      <c r="AU284" s="123"/>
      <c r="AV284" s="125" t="s">
        <v>270</v>
      </c>
      <c r="AW284" s="125" t="s">
        <v>271</v>
      </c>
      <c r="AX284" s="125" t="s">
        <v>60</v>
      </c>
      <c r="AY284" s="125">
        <v>86130</v>
      </c>
      <c r="AZ284" s="121" t="str">
        <f t="shared" si="34"/>
        <v/>
      </c>
      <c r="BA284" s="126" t="str">
        <f t="shared" si="35"/>
        <v/>
      </c>
      <c r="BB284" s="95"/>
      <c r="BC284" s="95"/>
      <c r="BD284" s="95"/>
      <c r="BE284" s="95"/>
      <c r="BF284" s="95"/>
    </row>
    <row r="285" spans="1:65" s="91" customFormat="1" ht="34.5" customHeight="1">
      <c r="A285" s="112"/>
      <c r="B285" s="112"/>
      <c r="C285" s="112"/>
      <c r="D285" s="112"/>
      <c r="E285" s="90"/>
      <c r="F285" s="90"/>
      <c r="G285" s="90"/>
      <c r="H285" s="113"/>
      <c r="I285" s="114"/>
      <c r="J285" s="115"/>
      <c r="K285" s="113"/>
      <c r="L285" s="113"/>
      <c r="M285" s="113"/>
      <c r="N285" s="113"/>
      <c r="O285" s="113"/>
      <c r="P285" s="113"/>
      <c r="Q285" s="113"/>
      <c r="R285" s="116"/>
      <c r="S285" s="116"/>
      <c r="T285" s="113"/>
      <c r="U285" s="113"/>
      <c r="V285" s="113"/>
      <c r="W285" s="114">
        <v>1</v>
      </c>
      <c r="X285" s="115">
        <v>49</v>
      </c>
      <c r="Y285" s="115" t="s">
        <v>282</v>
      </c>
      <c r="Z285" s="115" t="s">
        <v>179</v>
      </c>
      <c r="AA285" s="117">
        <v>100</v>
      </c>
      <c r="AB285" s="118"/>
      <c r="AC285" s="118">
        <v>100</v>
      </c>
      <c r="AD285" s="118"/>
      <c r="AE285" s="118"/>
      <c r="AF285" s="114">
        <v>50</v>
      </c>
      <c r="AG285" s="118"/>
      <c r="AK285" s="92"/>
      <c r="AL285" s="121"/>
      <c r="AM285" s="122" t="str">
        <f t="shared" si="31"/>
        <v>นางวิไลพร  เกษแก้ว</v>
      </c>
      <c r="AN285" s="123" t="s">
        <v>283</v>
      </c>
      <c r="AO285" s="123" t="s">
        <v>1062</v>
      </c>
      <c r="AP285" s="123" t="s">
        <v>1063</v>
      </c>
      <c r="AQ285" s="161">
        <v>3860700394041</v>
      </c>
      <c r="AR285" s="124">
        <v>49</v>
      </c>
      <c r="AS285" s="123">
        <v>8</v>
      </c>
      <c r="AT285" s="123"/>
      <c r="AU285" s="123"/>
      <c r="AV285" s="125" t="s">
        <v>270</v>
      </c>
      <c r="AW285" s="125" t="s">
        <v>271</v>
      </c>
      <c r="AX285" s="125" t="s">
        <v>60</v>
      </c>
      <c r="AY285" s="125">
        <v>86130</v>
      </c>
      <c r="AZ285" s="121">
        <f t="shared" si="34"/>
        <v>1</v>
      </c>
      <c r="BA285" s="126" t="str">
        <f t="shared" si="35"/>
        <v>นางวิไลพร  เกษแก้ว</v>
      </c>
      <c r="BB285" s="123" t="s">
        <v>283</v>
      </c>
      <c r="BC285" s="123" t="s">
        <v>1062</v>
      </c>
      <c r="BD285" s="123" t="s">
        <v>1063</v>
      </c>
      <c r="BE285" s="123">
        <v>3860700394041</v>
      </c>
      <c r="BF285" s="124">
        <v>49</v>
      </c>
      <c r="BG285" s="123">
        <v>8</v>
      </c>
      <c r="BH285" s="123"/>
      <c r="BI285" s="123"/>
      <c r="BJ285" s="125" t="s">
        <v>270</v>
      </c>
      <c r="BK285" s="125" t="s">
        <v>271</v>
      </c>
      <c r="BL285" s="125" t="s">
        <v>60</v>
      </c>
      <c r="BM285" s="125">
        <v>86130</v>
      </c>
    </row>
    <row r="286" spans="1:65" s="91" customFormat="1" ht="34.5" customHeight="1">
      <c r="A286" s="112" t="str">
        <f>IF($B286="","",SUM($B$11:$B286))</f>
        <v/>
      </c>
      <c r="B286" s="112" t="str">
        <f>IF($E$6="","",IF($E$6=$BA286,1,""))</f>
        <v/>
      </c>
      <c r="C286" s="112" t="str">
        <f>IF($B286="","",SUM($B$11:$B286))</f>
        <v/>
      </c>
      <c r="D286" s="112" t="str">
        <f>IF($E286="","",SUM($E$11:$E286))</f>
        <v/>
      </c>
      <c r="E286" s="90" t="str">
        <f>IF($E$6="","",IF($E$6=$AM286,1,""))</f>
        <v/>
      </c>
      <c r="F286" s="90" t="str">
        <f>IF($E286="","",SUM($E$11:$E286))</f>
        <v/>
      </c>
      <c r="G286" s="90"/>
      <c r="H286" s="113">
        <v>204</v>
      </c>
      <c r="I286" s="114" t="s">
        <v>30</v>
      </c>
      <c r="J286" s="115" t="s">
        <v>1064</v>
      </c>
      <c r="K286" s="113" t="s">
        <v>1065</v>
      </c>
      <c r="L286" s="113"/>
      <c r="M286" s="113" t="s">
        <v>267</v>
      </c>
      <c r="N286" s="113" t="s">
        <v>296</v>
      </c>
      <c r="O286" s="113" t="s">
        <v>296</v>
      </c>
      <c r="P286" s="113" t="s">
        <v>1066</v>
      </c>
      <c r="Q286" s="113">
        <v>1052</v>
      </c>
      <c r="R286" s="116">
        <v>1027</v>
      </c>
      <c r="S286" s="116">
        <v>25</v>
      </c>
      <c r="T286" s="113"/>
      <c r="U286" s="113"/>
      <c r="V286" s="113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18"/>
      <c r="AK286" s="92"/>
      <c r="AL286" s="121"/>
      <c r="AM286" s="122" t="str">
        <f t="shared" si="31"/>
        <v>นางจำนรรค์  ไหมพรหม</v>
      </c>
      <c r="AN286" s="123" t="s">
        <v>283</v>
      </c>
      <c r="AO286" s="123" t="s">
        <v>1067</v>
      </c>
      <c r="AP286" s="123" t="s">
        <v>1068</v>
      </c>
      <c r="AQ286" s="161" t="s">
        <v>1069</v>
      </c>
      <c r="AR286" s="124" t="s">
        <v>1070</v>
      </c>
      <c r="AS286" s="123">
        <v>8</v>
      </c>
      <c r="AT286" s="123"/>
      <c r="AU286" s="123"/>
      <c r="AV286" s="125" t="s">
        <v>270</v>
      </c>
      <c r="AW286" s="125" t="s">
        <v>271</v>
      </c>
      <c r="AX286" s="125" t="s">
        <v>60</v>
      </c>
      <c r="AY286" s="125">
        <v>86130</v>
      </c>
      <c r="AZ286" s="121" t="str">
        <f t="shared" si="34"/>
        <v/>
      </c>
      <c r="BA286" s="126" t="str">
        <f t="shared" si="35"/>
        <v/>
      </c>
      <c r="BB286" s="95"/>
      <c r="BC286" s="95"/>
      <c r="BD286" s="95"/>
      <c r="BE286" s="95"/>
      <c r="BF286" s="95"/>
    </row>
    <row r="287" spans="1:65" s="91" customFormat="1" ht="34.5" customHeight="1">
      <c r="A287" s="112"/>
      <c r="B287" s="112"/>
      <c r="C287" s="112"/>
      <c r="D287" s="112"/>
      <c r="E287" s="90"/>
      <c r="F287" s="90"/>
      <c r="G287" s="90"/>
      <c r="H287" s="113"/>
      <c r="I287" s="114"/>
      <c r="J287" s="115"/>
      <c r="K287" s="113"/>
      <c r="L287" s="113"/>
      <c r="M287" s="113"/>
      <c r="N287" s="113"/>
      <c r="O287" s="113"/>
      <c r="P287" s="113"/>
      <c r="Q287" s="113"/>
      <c r="R287" s="116"/>
      <c r="S287" s="116"/>
      <c r="T287" s="113"/>
      <c r="U287" s="113"/>
      <c r="V287" s="113"/>
      <c r="W287" s="114">
        <v>1</v>
      </c>
      <c r="X287" s="115" t="s">
        <v>1071</v>
      </c>
      <c r="Y287" s="115" t="s">
        <v>282</v>
      </c>
      <c r="Z287" s="115" t="s">
        <v>179</v>
      </c>
      <c r="AA287" s="117">
        <v>100</v>
      </c>
      <c r="AB287" s="118"/>
      <c r="AC287" s="118">
        <v>100</v>
      </c>
      <c r="AD287" s="118"/>
      <c r="AE287" s="118"/>
      <c r="AF287" s="114">
        <v>20</v>
      </c>
      <c r="AG287" s="118"/>
      <c r="AK287" s="92"/>
      <c r="AL287" s="121"/>
      <c r="AM287" s="122" t="str">
        <f t="shared" si="31"/>
        <v>นางจำนรรค์  ไหมพรหม</v>
      </c>
      <c r="AN287" s="123" t="s">
        <v>283</v>
      </c>
      <c r="AO287" s="123" t="s">
        <v>1067</v>
      </c>
      <c r="AP287" s="123" t="s">
        <v>1068</v>
      </c>
      <c r="AQ287" s="161" t="s">
        <v>1069</v>
      </c>
      <c r="AR287" s="124" t="s">
        <v>1070</v>
      </c>
      <c r="AS287" s="123">
        <v>8</v>
      </c>
      <c r="AT287" s="123"/>
      <c r="AU287" s="123"/>
      <c r="AV287" s="125" t="s">
        <v>270</v>
      </c>
      <c r="AW287" s="125" t="s">
        <v>271</v>
      </c>
      <c r="AX287" s="125" t="s">
        <v>60</v>
      </c>
      <c r="AY287" s="125">
        <v>86130</v>
      </c>
      <c r="AZ287" s="121">
        <f t="shared" si="34"/>
        <v>1</v>
      </c>
      <c r="BA287" s="126" t="str">
        <f t="shared" si="35"/>
        <v>นางจำนรรค์  ไหมพรหม</v>
      </c>
      <c r="BB287" s="123" t="s">
        <v>283</v>
      </c>
      <c r="BC287" s="123" t="s">
        <v>1067</v>
      </c>
      <c r="BD287" s="123" t="s">
        <v>1068</v>
      </c>
      <c r="BE287" s="123" t="s">
        <v>1069</v>
      </c>
      <c r="BF287" s="124" t="s">
        <v>1070</v>
      </c>
      <c r="BG287" s="123">
        <v>8</v>
      </c>
      <c r="BH287" s="123"/>
      <c r="BI287" s="123"/>
      <c r="BJ287" s="125" t="s">
        <v>270</v>
      </c>
      <c r="BK287" s="125" t="s">
        <v>271</v>
      </c>
      <c r="BL287" s="125" t="s">
        <v>60</v>
      </c>
      <c r="BM287" s="125">
        <v>86130</v>
      </c>
    </row>
    <row r="288" spans="1:65" s="91" customFormat="1" ht="34.5" customHeight="1">
      <c r="A288" s="112" t="str">
        <f>IF($B288="","",SUM($B$11:$B288))</f>
        <v/>
      </c>
      <c r="B288" s="112" t="str">
        <f>IF($E$6="","",IF($E$6=$BA288,1,""))</f>
        <v/>
      </c>
      <c r="C288" s="112" t="str">
        <f>IF($B288="","",SUM($B$11:$B288))</f>
        <v/>
      </c>
      <c r="D288" s="112" t="str">
        <f>IF($E288="","",SUM($E$11:$E288))</f>
        <v/>
      </c>
      <c r="E288" s="90" t="str">
        <f>IF($E$6="","",IF($E$6=$AM288,1,""))</f>
        <v/>
      </c>
      <c r="F288" s="90" t="str">
        <f>IF($E288="","",SUM($E$11:$E288))</f>
        <v/>
      </c>
      <c r="G288" s="90"/>
      <c r="H288" s="113">
        <v>205</v>
      </c>
      <c r="I288" s="114" t="s">
        <v>30</v>
      </c>
      <c r="J288" s="115" t="s">
        <v>1072</v>
      </c>
      <c r="K288" s="113" t="s">
        <v>669</v>
      </c>
      <c r="L288" s="113"/>
      <c r="M288" s="113" t="s">
        <v>267</v>
      </c>
      <c r="N288" s="113" t="s">
        <v>296</v>
      </c>
      <c r="O288" s="113" t="s">
        <v>296</v>
      </c>
      <c r="P288" s="113" t="s">
        <v>833</v>
      </c>
      <c r="Q288" s="113">
        <v>1064</v>
      </c>
      <c r="R288" s="116">
        <v>1064</v>
      </c>
      <c r="S288" s="116"/>
      <c r="T288" s="113"/>
      <c r="U288" s="113"/>
      <c r="V288" s="113"/>
      <c r="W288" s="114"/>
      <c r="X288" s="115"/>
      <c r="Y288" s="115"/>
      <c r="Z288" s="115"/>
      <c r="AA288" s="117"/>
      <c r="AB288" s="118"/>
      <c r="AC288" s="118"/>
      <c r="AD288" s="118"/>
      <c r="AE288" s="118"/>
      <c r="AF288" s="114"/>
      <c r="AG288" s="118"/>
      <c r="AK288" s="92"/>
      <c r="AL288" s="121"/>
      <c r="AM288" s="122" t="str">
        <f t="shared" si="31"/>
        <v>นางจำนรรค์  ไหมพรหม</v>
      </c>
      <c r="AN288" s="123" t="s">
        <v>283</v>
      </c>
      <c r="AO288" s="123" t="s">
        <v>1067</v>
      </c>
      <c r="AP288" s="123" t="s">
        <v>1068</v>
      </c>
      <c r="AQ288" s="161" t="s">
        <v>1069</v>
      </c>
      <c r="AR288" s="124" t="s">
        <v>1071</v>
      </c>
      <c r="AS288" s="123">
        <v>8</v>
      </c>
      <c r="AT288" s="123"/>
      <c r="AU288" s="123"/>
      <c r="AV288" s="125" t="s">
        <v>270</v>
      </c>
      <c r="AW288" s="125" t="s">
        <v>271</v>
      </c>
      <c r="AX288" s="125" t="s">
        <v>60</v>
      </c>
      <c r="AY288" s="125">
        <v>86130</v>
      </c>
      <c r="AZ288" s="121" t="str">
        <f t="shared" si="34"/>
        <v/>
      </c>
      <c r="BA288" s="126" t="str">
        <f t="shared" si="35"/>
        <v/>
      </c>
      <c r="BB288" s="95"/>
      <c r="BC288" s="95"/>
      <c r="BD288" s="95"/>
      <c r="BE288" s="95"/>
      <c r="BF288" s="95"/>
    </row>
    <row r="289" spans="1:65" s="91" customFormat="1" ht="34.5" customHeight="1">
      <c r="A289" s="112" t="str">
        <f>IF($B289="","",SUM($B$11:$B289))</f>
        <v/>
      </c>
      <c r="B289" s="112" t="str">
        <f>IF($E$6="","",IF($E$6=$BA289,1,""))</f>
        <v/>
      </c>
      <c r="C289" s="112" t="str">
        <f>IF($B289="","",SUM($B$11:$B289))</f>
        <v/>
      </c>
      <c r="D289" s="112" t="str">
        <f>IF($E289="","",SUM($E$11:$E289))</f>
        <v/>
      </c>
      <c r="E289" s="90" t="str">
        <f>IF($E$6="","",IF($E$6=$AM289,1,""))</f>
        <v/>
      </c>
      <c r="F289" s="90" t="str">
        <f>IF($E289="","",SUM($E$11:$E289))</f>
        <v/>
      </c>
      <c r="G289" s="90"/>
      <c r="H289" s="113">
        <v>206</v>
      </c>
      <c r="I289" s="114" t="s">
        <v>30</v>
      </c>
      <c r="J289" s="115" t="s">
        <v>1073</v>
      </c>
      <c r="K289" s="113" t="s">
        <v>1074</v>
      </c>
      <c r="L289" s="113"/>
      <c r="M289" s="113" t="s">
        <v>425</v>
      </c>
      <c r="N289" s="113" t="s">
        <v>587</v>
      </c>
      <c r="O289" s="113" t="s">
        <v>275</v>
      </c>
      <c r="P289" s="113" t="s">
        <v>774</v>
      </c>
      <c r="Q289" s="113">
        <v>10162</v>
      </c>
      <c r="R289" s="116">
        <v>10137</v>
      </c>
      <c r="S289" s="116">
        <v>25</v>
      </c>
      <c r="T289" s="113"/>
      <c r="U289" s="113"/>
      <c r="V289" s="113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18"/>
      <c r="AK289" s="92"/>
      <c r="AL289" s="121"/>
      <c r="AM289" s="122" t="str">
        <f t="shared" si="31"/>
        <v>นายบรรเจิด  แก้วบังตู</v>
      </c>
      <c r="AN289" s="123" t="s">
        <v>195</v>
      </c>
      <c r="AO289" s="123" t="s">
        <v>906</v>
      </c>
      <c r="AP289" s="123" t="s">
        <v>907</v>
      </c>
      <c r="AQ289" s="161" t="s">
        <v>908</v>
      </c>
      <c r="AR289" s="124">
        <v>11</v>
      </c>
      <c r="AS289" s="123">
        <v>6</v>
      </c>
      <c r="AT289" s="123"/>
      <c r="AU289" s="123"/>
      <c r="AV289" s="125" t="s">
        <v>270</v>
      </c>
      <c r="AW289" s="125" t="s">
        <v>271</v>
      </c>
      <c r="AX289" s="125" t="s">
        <v>60</v>
      </c>
      <c r="AY289" s="125">
        <v>86130</v>
      </c>
      <c r="AZ289" s="121" t="str">
        <f t="shared" si="34"/>
        <v/>
      </c>
      <c r="BA289" s="126" t="str">
        <f t="shared" si="35"/>
        <v/>
      </c>
      <c r="BB289" s="95"/>
      <c r="BC289" s="95"/>
      <c r="BD289" s="95"/>
      <c r="BE289" s="95"/>
      <c r="BF289" s="95"/>
    </row>
    <row r="290" spans="1:65" s="91" customFormat="1" ht="34.5" customHeight="1">
      <c r="A290" s="112"/>
      <c r="B290" s="112"/>
      <c r="C290" s="112"/>
      <c r="D290" s="112"/>
      <c r="E290" s="90"/>
      <c r="F290" s="90"/>
      <c r="G290" s="90"/>
      <c r="H290" s="113"/>
      <c r="I290" s="114"/>
      <c r="J290" s="115"/>
      <c r="K290" s="113"/>
      <c r="L290" s="113"/>
      <c r="M290" s="113"/>
      <c r="N290" s="113"/>
      <c r="O290" s="113"/>
      <c r="P290" s="113"/>
      <c r="Q290" s="113"/>
      <c r="R290" s="116"/>
      <c r="S290" s="116"/>
      <c r="T290" s="113"/>
      <c r="U290" s="113"/>
      <c r="V290" s="113"/>
      <c r="W290" s="114">
        <v>1</v>
      </c>
      <c r="X290" s="115">
        <v>11</v>
      </c>
      <c r="Y290" s="115" t="s">
        <v>282</v>
      </c>
      <c r="Z290" s="115" t="s">
        <v>444</v>
      </c>
      <c r="AA290" s="117">
        <v>100</v>
      </c>
      <c r="AB290" s="118"/>
      <c r="AC290" s="118">
        <v>100</v>
      </c>
      <c r="AD290" s="118"/>
      <c r="AE290" s="118"/>
      <c r="AF290" s="114">
        <v>50</v>
      </c>
      <c r="AG290" s="118"/>
      <c r="AK290" s="92"/>
      <c r="AL290" s="121"/>
      <c r="AM290" s="122" t="str">
        <f t="shared" si="31"/>
        <v>นายบรรเจิด  แก้วบังตู</v>
      </c>
      <c r="AN290" s="123" t="s">
        <v>195</v>
      </c>
      <c r="AO290" s="123" t="s">
        <v>906</v>
      </c>
      <c r="AP290" s="123" t="s">
        <v>907</v>
      </c>
      <c r="AQ290" s="161" t="s">
        <v>908</v>
      </c>
      <c r="AR290" s="124">
        <v>11</v>
      </c>
      <c r="AS290" s="123">
        <v>6</v>
      </c>
      <c r="AT290" s="123"/>
      <c r="AU290" s="123"/>
      <c r="AV290" s="125" t="s">
        <v>270</v>
      </c>
      <c r="AW290" s="125" t="s">
        <v>271</v>
      </c>
      <c r="AX290" s="125" t="s">
        <v>60</v>
      </c>
      <c r="AY290" s="125">
        <v>86130</v>
      </c>
      <c r="AZ290" s="121">
        <f t="shared" si="34"/>
        <v>1</v>
      </c>
      <c r="BA290" s="126" t="str">
        <f t="shared" si="35"/>
        <v>นายบรรเจิด  แก้วบังตู</v>
      </c>
      <c r="BB290" s="123" t="s">
        <v>195</v>
      </c>
      <c r="BC290" s="123" t="s">
        <v>906</v>
      </c>
      <c r="BD290" s="123" t="s">
        <v>907</v>
      </c>
      <c r="BE290" s="123" t="s">
        <v>908</v>
      </c>
      <c r="BF290" s="124">
        <v>11</v>
      </c>
      <c r="BG290" s="123">
        <v>6</v>
      </c>
      <c r="BH290" s="123"/>
      <c r="BI290" s="123"/>
      <c r="BJ290" s="125" t="s">
        <v>270</v>
      </c>
      <c r="BK290" s="125" t="s">
        <v>271</v>
      </c>
      <c r="BL290" s="125" t="s">
        <v>60</v>
      </c>
      <c r="BM290" s="125">
        <v>86130</v>
      </c>
    </row>
    <row r="291" spans="1:65" s="91" customFormat="1" ht="34.5" customHeight="1">
      <c r="A291" s="112" t="str">
        <f>IF($B291="","",SUM($B$11:$B291))</f>
        <v/>
      </c>
      <c r="B291" s="112" t="str">
        <f>IF($E$6="","",IF($E$6=$BA291,1,""))</f>
        <v/>
      </c>
      <c r="C291" s="112" t="str">
        <f>IF($B291="","",SUM($B$11:$B291))</f>
        <v/>
      </c>
      <c r="D291" s="112" t="str">
        <f>IF($E291="","",SUM($E$11:$E291))</f>
        <v/>
      </c>
      <c r="E291" s="90" t="str">
        <f>IF($E$6="","",IF($E$6=$AM291,1,""))</f>
        <v/>
      </c>
      <c r="F291" s="90" t="str">
        <f>IF($E291="","",SUM($E$11:$E291))</f>
        <v/>
      </c>
      <c r="G291" s="90"/>
      <c r="H291" s="113">
        <v>207</v>
      </c>
      <c r="I291" s="114" t="s">
        <v>30</v>
      </c>
      <c r="J291" s="115" t="s">
        <v>1075</v>
      </c>
      <c r="K291" s="113" t="s">
        <v>1076</v>
      </c>
      <c r="L291" s="113"/>
      <c r="M291" s="113" t="s">
        <v>392</v>
      </c>
      <c r="N291" s="113" t="s">
        <v>473</v>
      </c>
      <c r="O291" s="113" t="s">
        <v>296</v>
      </c>
      <c r="P291" s="113" t="s">
        <v>1077</v>
      </c>
      <c r="Q291" s="113">
        <v>2617</v>
      </c>
      <c r="R291" s="116">
        <v>2592</v>
      </c>
      <c r="S291" s="116">
        <v>25</v>
      </c>
      <c r="T291" s="113"/>
      <c r="U291" s="113"/>
      <c r="V291" s="113"/>
      <c r="W291" s="130"/>
      <c r="X291" s="130"/>
      <c r="Y291" s="130"/>
      <c r="Z291" s="130"/>
      <c r="AA291" s="130"/>
      <c r="AB291" s="130"/>
      <c r="AC291" s="130"/>
      <c r="AD291" s="130"/>
      <c r="AE291" s="130"/>
      <c r="AF291" s="130"/>
      <c r="AG291" s="118"/>
      <c r="AK291" s="92"/>
      <c r="AL291" s="121"/>
      <c r="AM291" s="122" t="str">
        <f t="shared" si="31"/>
        <v>นายบำรุง  นิ่มนวล</v>
      </c>
      <c r="AN291" s="123" t="s">
        <v>195</v>
      </c>
      <c r="AO291" s="123" t="s">
        <v>1078</v>
      </c>
      <c r="AP291" s="123" t="s">
        <v>1079</v>
      </c>
      <c r="AQ291" s="161" t="s">
        <v>1080</v>
      </c>
      <c r="AR291" s="124">
        <v>30</v>
      </c>
      <c r="AS291" s="123">
        <v>9</v>
      </c>
      <c r="AT291" s="123"/>
      <c r="AU291" s="123"/>
      <c r="AV291" s="125" t="s">
        <v>270</v>
      </c>
      <c r="AW291" s="125" t="s">
        <v>271</v>
      </c>
      <c r="AX291" s="125" t="s">
        <v>60</v>
      </c>
      <c r="AY291" s="125">
        <v>86130</v>
      </c>
      <c r="AZ291" s="121" t="str">
        <f t="shared" si="34"/>
        <v/>
      </c>
      <c r="BA291" s="126" t="str">
        <f t="shared" si="35"/>
        <v/>
      </c>
      <c r="BB291" s="95"/>
      <c r="BC291" s="95"/>
      <c r="BD291" s="95"/>
      <c r="BE291" s="95"/>
      <c r="BF291" s="95"/>
    </row>
    <row r="292" spans="1:65" s="91" customFormat="1" ht="34.5" customHeight="1">
      <c r="A292" s="112"/>
      <c r="B292" s="112"/>
      <c r="C292" s="112"/>
      <c r="D292" s="112"/>
      <c r="E292" s="90"/>
      <c r="F292" s="90"/>
      <c r="G292" s="90"/>
      <c r="H292" s="113"/>
      <c r="I292" s="114"/>
      <c r="J292" s="115"/>
      <c r="K292" s="113"/>
      <c r="L292" s="113"/>
      <c r="M292" s="113"/>
      <c r="N292" s="113"/>
      <c r="O292" s="113"/>
      <c r="P292" s="113"/>
      <c r="Q292" s="113"/>
      <c r="R292" s="116"/>
      <c r="S292" s="116"/>
      <c r="T292" s="113"/>
      <c r="U292" s="113"/>
      <c r="V292" s="113"/>
      <c r="W292" s="114">
        <v>1</v>
      </c>
      <c r="X292" s="115">
        <v>30</v>
      </c>
      <c r="Y292" s="115" t="s">
        <v>282</v>
      </c>
      <c r="Z292" s="115" t="s">
        <v>179</v>
      </c>
      <c r="AA292" s="117">
        <v>100</v>
      </c>
      <c r="AB292" s="118"/>
      <c r="AC292" s="118">
        <v>100</v>
      </c>
      <c r="AD292" s="118"/>
      <c r="AE292" s="118"/>
      <c r="AF292" s="114"/>
      <c r="AG292" s="118"/>
      <c r="AK292" s="92"/>
      <c r="AL292" s="121"/>
      <c r="AM292" s="122" t="str">
        <f t="shared" si="31"/>
        <v>นายบำรุง  นิ่มนวล</v>
      </c>
      <c r="AN292" s="123" t="s">
        <v>195</v>
      </c>
      <c r="AO292" s="123" t="s">
        <v>1078</v>
      </c>
      <c r="AP292" s="123" t="s">
        <v>1079</v>
      </c>
      <c r="AQ292" s="161" t="s">
        <v>1080</v>
      </c>
      <c r="AR292" s="124">
        <v>30</v>
      </c>
      <c r="AS292" s="123">
        <v>9</v>
      </c>
      <c r="AT292" s="123"/>
      <c r="AU292" s="123"/>
      <c r="AV292" s="125" t="s">
        <v>270</v>
      </c>
      <c r="AW292" s="125" t="s">
        <v>271</v>
      </c>
      <c r="AX292" s="125" t="s">
        <v>60</v>
      </c>
      <c r="AY292" s="125">
        <v>86130</v>
      </c>
      <c r="AZ292" s="121">
        <f t="shared" si="34"/>
        <v>1</v>
      </c>
      <c r="BA292" s="126" t="str">
        <f t="shared" si="35"/>
        <v>นายบำรุง  นิ่มนวล</v>
      </c>
      <c r="BB292" s="123" t="s">
        <v>195</v>
      </c>
      <c r="BC292" s="123" t="s">
        <v>1078</v>
      </c>
      <c r="BD292" s="123" t="s">
        <v>1079</v>
      </c>
      <c r="BE292" s="123" t="s">
        <v>1080</v>
      </c>
      <c r="BF292" s="124">
        <v>30</v>
      </c>
      <c r="BG292" s="123">
        <v>9</v>
      </c>
      <c r="BH292" s="123"/>
      <c r="BI292" s="123"/>
      <c r="BJ292" s="125" t="s">
        <v>270</v>
      </c>
      <c r="BK292" s="125" t="s">
        <v>271</v>
      </c>
      <c r="BL292" s="125" t="s">
        <v>60</v>
      </c>
      <c r="BM292" s="125">
        <v>86130</v>
      </c>
    </row>
    <row r="293" spans="1:65" s="91" customFormat="1" ht="34.5" customHeight="1">
      <c r="A293" s="112" t="str">
        <f>IF($B293="","",SUM($B$11:$B293))</f>
        <v/>
      </c>
      <c r="B293" s="112" t="str">
        <f>IF($E$6="","",IF($E$6=$BA293,1,""))</f>
        <v/>
      </c>
      <c r="C293" s="112" t="str">
        <f>IF($B293="","",SUM($B$11:$B293))</f>
        <v/>
      </c>
      <c r="D293" s="112" t="str">
        <f>IF($E293="","",SUM($E$11:$E293))</f>
        <v/>
      </c>
      <c r="E293" s="90" t="str">
        <f>IF($E$6="","",IF($E$6=$AM293,1,""))</f>
        <v/>
      </c>
      <c r="F293" s="90" t="str">
        <f>IF($E293="","",SUM($E$11:$E293))</f>
        <v/>
      </c>
      <c r="G293" s="90"/>
      <c r="H293" s="113">
        <v>208</v>
      </c>
      <c r="I293" s="114" t="s">
        <v>30</v>
      </c>
      <c r="J293" s="115" t="s">
        <v>1081</v>
      </c>
      <c r="K293" s="113" t="s">
        <v>1082</v>
      </c>
      <c r="L293" s="113"/>
      <c r="M293" s="113" t="s">
        <v>392</v>
      </c>
      <c r="N293" s="113" t="s">
        <v>363</v>
      </c>
      <c r="O293" s="113" t="s">
        <v>323</v>
      </c>
      <c r="P293" s="113" t="s">
        <v>303</v>
      </c>
      <c r="Q293" s="113">
        <v>2308</v>
      </c>
      <c r="R293" s="116">
        <v>2308</v>
      </c>
      <c r="S293" s="116"/>
      <c r="T293" s="113"/>
      <c r="U293" s="113"/>
      <c r="V293" s="113"/>
      <c r="W293" s="114"/>
      <c r="X293" s="115"/>
      <c r="Y293" s="115"/>
      <c r="Z293" s="115"/>
      <c r="AA293" s="117"/>
      <c r="AB293" s="118"/>
      <c r="AC293" s="118"/>
      <c r="AD293" s="118"/>
      <c r="AE293" s="118"/>
      <c r="AF293" s="114"/>
      <c r="AG293" s="118"/>
      <c r="AK293" s="92"/>
      <c r="AL293" s="121"/>
      <c r="AM293" s="122" t="str">
        <f t="shared" si="31"/>
        <v>นางอารีย์  นิ่มนวล</v>
      </c>
      <c r="AN293" s="123" t="s">
        <v>283</v>
      </c>
      <c r="AO293" s="123" t="s">
        <v>1083</v>
      </c>
      <c r="AP293" s="123" t="s">
        <v>1079</v>
      </c>
      <c r="AQ293" s="161" t="s">
        <v>1084</v>
      </c>
      <c r="AR293" s="124">
        <v>30</v>
      </c>
      <c r="AS293" s="123">
        <v>9</v>
      </c>
      <c r="AT293" s="123"/>
      <c r="AU293" s="123"/>
      <c r="AV293" s="125" t="s">
        <v>270</v>
      </c>
      <c r="AW293" s="125" t="s">
        <v>271</v>
      </c>
      <c r="AX293" s="125" t="s">
        <v>60</v>
      </c>
      <c r="AY293" s="125">
        <v>86130</v>
      </c>
      <c r="AZ293" s="121" t="str">
        <f t="shared" si="34"/>
        <v/>
      </c>
      <c r="BA293" s="126" t="str">
        <f t="shared" si="35"/>
        <v/>
      </c>
      <c r="BB293" s="95"/>
      <c r="BC293" s="95"/>
      <c r="BD293" s="95"/>
      <c r="BE293" s="95"/>
      <c r="BF293" s="95"/>
    </row>
    <row r="294" spans="1:65" s="91" customFormat="1" ht="34.5" customHeight="1">
      <c r="A294" s="112" t="str">
        <f>IF($B294="","",SUM($B$11:$B294))</f>
        <v/>
      </c>
      <c r="B294" s="112" t="str">
        <f>IF($E$6="","",IF($E$6=$BA294,1,""))</f>
        <v/>
      </c>
      <c r="C294" s="112" t="str">
        <f>IF($B294="","",SUM($B$11:$B294))</f>
        <v/>
      </c>
      <c r="D294" s="112" t="str">
        <f>IF($E294="","",SUM($E$11:$E294))</f>
        <v/>
      </c>
      <c r="E294" s="90" t="str">
        <f>IF($E$6="","",IF($E$6=$AM294,1,""))</f>
        <v/>
      </c>
      <c r="F294" s="90" t="str">
        <f>IF($E294="","",SUM($E$11:$E294))</f>
        <v/>
      </c>
      <c r="G294" s="90"/>
      <c r="H294" s="113">
        <v>209</v>
      </c>
      <c r="I294" s="114" t="s">
        <v>30</v>
      </c>
      <c r="J294" s="115" t="s">
        <v>1085</v>
      </c>
      <c r="K294" s="113" t="s">
        <v>1086</v>
      </c>
      <c r="L294" s="113"/>
      <c r="M294" s="113" t="s">
        <v>310</v>
      </c>
      <c r="N294" s="113" t="s">
        <v>473</v>
      </c>
      <c r="O294" s="113" t="s">
        <v>276</v>
      </c>
      <c r="P294" s="113" t="s">
        <v>1087</v>
      </c>
      <c r="Q294" s="113">
        <v>2494</v>
      </c>
      <c r="R294" s="116">
        <v>2494</v>
      </c>
      <c r="S294" s="116"/>
      <c r="T294" s="113"/>
      <c r="U294" s="113"/>
      <c r="V294" s="113"/>
      <c r="W294" s="114"/>
      <c r="X294" s="115"/>
      <c r="Y294" s="115"/>
      <c r="Z294" s="115"/>
      <c r="AA294" s="117"/>
      <c r="AB294" s="118"/>
      <c r="AC294" s="118"/>
      <c r="AD294" s="118"/>
      <c r="AE294" s="118"/>
      <c r="AF294" s="114"/>
      <c r="AG294" s="118"/>
      <c r="AK294" s="92"/>
      <c r="AL294" s="121"/>
      <c r="AM294" s="122" t="str">
        <f t="shared" si="31"/>
        <v>นางจุรีรัตน์  จันทร์ภักดี</v>
      </c>
      <c r="AN294" s="123" t="s">
        <v>283</v>
      </c>
      <c r="AO294" s="123" t="s">
        <v>541</v>
      </c>
      <c r="AP294" s="123" t="s">
        <v>542</v>
      </c>
      <c r="AQ294" s="161" t="s">
        <v>543</v>
      </c>
      <c r="AR294" s="124">
        <v>31</v>
      </c>
      <c r="AS294" s="123">
        <v>3</v>
      </c>
      <c r="AT294" s="123"/>
      <c r="AU294" s="123"/>
      <c r="AV294" s="125" t="s">
        <v>270</v>
      </c>
      <c r="AW294" s="125" t="s">
        <v>271</v>
      </c>
      <c r="AX294" s="125" t="s">
        <v>60</v>
      </c>
      <c r="AY294" s="125">
        <v>86130</v>
      </c>
      <c r="AZ294" s="121" t="str">
        <f t="shared" si="34"/>
        <v/>
      </c>
      <c r="BA294" s="126" t="str">
        <f t="shared" si="35"/>
        <v/>
      </c>
      <c r="BB294" s="95"/>
      <c r="BC294" s="95"/>
      <c r="BD294" s="95"/>
      <c r="BE294" s="95"/>
      <c r="BF294" s="95"/>
    </row>
    <row r="295" spans="1:65" s="91" customFormat="1" ht="34.5" customHeight="1">
      <c r="A295" s="112" t="str">
        <f>IF($B295="","",SUM($B$11:$B295))</f>
        <v/>
      </c>
      <c r="B295" s="112" t="str">
        <f>IF($E$6="","",IF($E$6=$BA295,1,""))</f>
        <v/>
      </c>
      <c r="C295" s="112" t="str">
        <f>IF($B295="","",SUM($B$11:$B295))</f>
        <v/>
      </c>
      <c r="D295" s="112" t="str">
        <f>IF($E295="","",SUM($E$11:$E295))</f>
        <v/>
      </c>
      <c r="E295" s="90" t="str">
        <f>IF($E$6="","",IF($E$6=$AM295,1,""))</f>
        <v/>
      </c>
      <c r="F295" s="90" t="str">
        <f>IF($E295="","",SUM($E$11:$E295))</f>
        <v/>
      </c>
      <c r="G295" s="90"/>
      <c r="H295" s="113">
        <v>210</v>
      </c>
      <c r="I295" s="114" t="s">
        <v>30</v>
      </c>
      <c r="J295" s="115" t="s">
        <v>1088</v>
      </c>
      <c r="K295" s="113" t="s">
        <v>1089</v>
      </c>
      <c r="L295" s="113"/>
      <c r="M295" s="113" t="s">
        <v>321</v>
      </c>
      <c r="N295" s="113" t="s">
        <v>276</v>
      </c>
      <c r="O295" s="113" t="s">
        <v>276</v>
      </c>
      <c r="P295" s="113" t="s">
        <v>482</v>
      </c>
      <c r="Q295" s="113">
        <v>80</v>
      </c>
      <c r="R295" s="116">
        <v>80</v>
      </c>
      <c r="S295" s="116"/>
      <c r="T295" s="113"/>
      <c r="U295" s="113"/>
      <c r="V295" s="113"/>
      <c r="W295" s="114"/>
      <c r="X295" s="115"/>
      <c r="Y295" s="115"/>
      <c r="Z295" s="115"/>
      <c r="AA295" s="117"/>
      <c r="AB295" s="118"/>
      <c r="AC295" s="118"/>
      <c r="AD295" s="118"/>
      <c r="AE295" s="118"/>
      <c r="AF295" s="114"/>
      <c r="AG295" s="118"/>
      <c r="AK295" s="92"/>
      <c r="AL295" s="121"/>
      <c r="AM295" s="122" t="str">
        <f t="shared" si="31"/>
        <v>นางพยิน  นนทสิงห์</v>
      </c>
      <c r="AN295" s="123" t="s">
        <v>283</v>
      </c>
      <c r="AO295" s="123" t="s">
        <v>1090</v>
      </c>
      <c r="AP295" s="123" t="s">
        <v>1091</v>
      </c>
      <c r="AQ295" s="161" t="s">
        <v>1092</v>
      </c>
      <c r="AR295" s="124">
        <v>19</v>
      </c>
      <c r="AS295" s="123">
        <v>10</v>
      </c>
      <c r="AT295" s="123"/>
      <c r="AU295" s="123"/>
      <c r="AV295" s="125" t="s">
        <v>270</v>
      </c>
      <c r="AW295" s="125" t="s">
        <v>271</v>
      </c>
      <c r="AX295" s="125" t="s">
        <v>60</v>
      </c>
      <c r="AY295" s="125">
        <v>86130</v>
      </c>
      <c r="AZ295" s="121" t="str">
        <f t="shared" si="34"/>
        <v/>
      </c>
      <c r="BA295" s="126" t="str">
        <f t="shared" si="35"/>
        <v/>
      </c>
      <c r="BB295" s="95"/>
      <c r="BC295" s="95"/>
      <c r="BD295" s="95"/>
      <c r="BE295" s="95"/>
      <c r="BF295" s="95"/>
    </row>
    <row r="296" spans="1:65" s="91" customFormat="1" ht="34.5" customHeight="1">
      <c r="A296" s="112" t="str">
        <f>IF($B296="","",SUM($B$11:$B296))</f>
        <v/>
      </c>
      <c r="B296" s="112" t="str">
        <f>IF($E$6="","",IF($E$6=$BA296,1,""))</f>
        <v/>
      </c>
      <c r="C296" s="112" t="str">
        <f>IF($B296="","",SUM($B$11:$B296))</f>
        <v/>
      </c>
      <c r="D296" s="112" t="str">
        <f>IF($E296="","",SUM($E$11:$E296))</f>
        <v/>
      </c>
      <c r="E296" s="90" t="str">
        <f>IF($E$6="","",IF($E$6=$AM296,1,""))</f>
        <v/>
      </c>
      <c r="F296" s="90" t="str">
        <f>IF($E296="","",SUM($E$11:$E296))</f>
        <v/>
      </c>
      <c r="G296" s="90"/>
      <c r="H296" s="113">
        <v>211</v>
      </c>
      <c r="I296" s="114" t="s">
        <v>30</v>
      </c>
      <c r="J296" s="115">
        <v>416</v>
      </c>
      <c r="K296" s="113">
        <v>55</v>
      </c>
      <c r="L296" s="113"/>
      <c r="M296" s="113" t="s">
        <v>267</v>
      </c>
      <c r="N296" s="113">
        <v>3</v>
      </c>
      <c r="O296" s="113">
        <v>1</v>
      </c>
      <c r="P296" s="113">
        <v>0</v>
      </c>
      <c r="Q296" s="113">
        <v>1300</v>
      </c>
      <c r="R296" s="116">
        <v>1275</v>
      </c>
      <c r="S296" s="116">
        <v>25</v>
      </c>
      <c r="T296" s="113"/>
      <c r="U296" s="113"/>
      <c r="V296" s="113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18"/>
      <c r="AK296" s="92"/>
      <c r="AL296" s="121"/>
      <c r="AM296" s="122" t="str">
        <f t="shared" si="31"/>
        <v>นางนิภาพร  เชื้อคำจันทร์</v>
      </c>
      <c r="AN296" s="123" t="s">
        <v>283</v>
      </c>
      <c r="AO296" s="123" t="s">
        <v>1093</v>
      </c>
      <c r="AP296" s="123" t="s">
        <v>1094</v>
      </c>
      <c r="AQ296" s="161">
        <v>3860700394581</v>
      </c>
      <c r="AR296" s="124" t="s">
        <v>1095</v>
      </c>
      <c r="AS296" s="123">
        <v>8</v>
      </c>
      <c r="AT296" s="123"/>
      <c r="AU296" s="123"/>
      <c r="AV296" s="125" t="s">
        <v>270</v>
      </c>
      <c r="AW296" s="125" t="s">
        <v>271</v>
      </c>
      <c r="AX296" s="125" t="s">
        <v>60</v>
      </c>
      <c r="AY296" s="125">
        <v>86130</v>
      </c>
      <c r="AZ296" s="121" t="str">
        <f t="shared" si="34"/>
        <v/>
      </c>
      <c r="BA296" s="126" t="str">
        <f t="shared" si="35"/>
        <v/>
      </c>
      <c r="BB296" s="95"/>
      <c r="BC296" s="95"/>
      <c r="BD296" s="95"/>
      <c r="BE296" s="95"/>
      <c r="BF296" s="95"/>
    </row>
    <row r="297" spans="1:65" s="91" customFormat="1" ht="34.5" customHeight="1">
      <c r="A297" s="112"/>
      <c r="B297" s="112"/>
      <c r="C297" s="112"/>
      <c r="D297" s="112"/>
      <c r="E297" s="90"/>
      <c r="F297" s="90"/>
      <c r="G297" s="90"/>
      <c r="H297" s="113"/>
      <c r="I297" s="114"/>
      <c r="J297" s="115"/>
      <c r="K297" s="113"/>
      <c r="L297" s="113"/>
      <c r="M297" s="113"/>
      <c r="N297" s="113"/>
      <c r="O297" s="113"/>
      <c r="P297" s="113"/>
      <c r="Q297" s="113"/>
      <c r="R297" s="116"/>
      <c r="S297" s="116"/>
      <c r="T297" s="113"/>
      <c r="U297" s="113"/>
      <c r="V297" s="113"/>
      <c r="W297" s="114">
        <v>1</v>
      </c>
      <c r="X297" s="115" t="s">
        <v>1095</v>
      </c>
      <c r="Y297" s="115" t="s">
        <v>282</v>
      </c>
      <c r="Z297" s="115" t="s">
        <v>179</v>
      </c>
      <c r="AA297" s="117">
        <v>100</v>
      </c>
      <c r="AB297" s="118"/>
      <c r="AC297" s="118">
        <v>100</v>
      </c>
      <c r="AD297" s="118"/>
      <c r="AE297" s="118"/>
      <c r="AF297" s="114">
        <v>19</v>
      </c>
      <c r="AG297" s="118"/>
      <c r="AK297" s="92"/>
      <c r="AL297" s="121"/>
      <c r="AM297" s="122" t="str">
        <f t="shared" si="31"/>
        <v>นางนิภาพร  เชื้อคำจันทร์</v>
      </c>
      <c r="AN297" s="123" t="s">
        <v>283</v>
      </c>
      <c r="AO297" s="123" t="s">
        <v>1093</v>
      </c>
      <c r="AP297" s="123" t="s">
        <v>1094</v>
      </c>
      <c r="AQ297" s="161">
        <v>3860700394581</v>
      </c>
      <c r="AR297" s="124" t="s">
        <v>1095</v>
      </c>
      <c r="AS297" s="123">
        <v>8</v>
      </c>
      <c r="AT297" s="123"/>
      <c r="AU297" s="123"/>
      <c r="AV297" s="125" t="s">
        <v>270</v>
      </c>
      <c r="AW297" s="125" t="s">
        <v>271</v>
      </c>
      <c r="AX297" s="125" t="s">
        <v>60</v>
      </c>
      <c r="AY297" s="125">
        <v>86130</v>
      </c>
      <c r="AZ297" s="121">
        <f t="shared" si="34"/>
        <v>1</v>
      </c>
      <c r="BA297" s="126" t="str">
        <f t="shared" si="35"/>
        <v>นางนิภาพร  เชื้อคำจันทร์</v>
      </c>
      <c r="BB297" s="123" t="s">
        <v>283</v>
      </c>
      <c r="BC297" s="123" t="s">
        <v>1093</v>
      </c>
      <c r="BD297" s="123" t="s">
        <v>1094</v>
      </c>
      <c r="BE297" s="123">
        <v>3860700394581</v>
      </c>
      <c r="BF297" s="124" t="s">
        <v>1095</v>
      </c>
      <c r="BG297" s="123">
        <v>8</v>
      </c>
      <c r="BH297" s="123"/>
      <c r="BI297" s="123"/>
      <c r="BJ297" s="125" t="s">
        <v>270</v>
      </c>
      <c r="BK297" s="125" t="s">
        <v>271</v>
      </c>
      <c r="BL297" s="125" t="s">
        <v>60</v>
      </c>
      <c r="BM297" s="125">
        <v>86130</v>
      </c>
    </row>
    <row r="298" spans="1:65" s="91" customFormat="1" ht="34.5" customHeight="1">
      <c r="A298" s="112" t="str">
        <f>IF($B298="","",SUM($B$11:$B298))</f>
        <v/>
      </c>
      <c r="B298" s="112" t="str">
        <f>IF($E$6="","",IF($E$6=$BA298,1,""))</f>
        <v/>
      </c>
      <c r="C298" s="112" t="str">
        <f>IF($B298="","",SUM($B$11:$B298))</f>
        <v/>
      </c>
      <c r="D298" s="112" t="str">
        <f>IF($E298="","",SUM($E$11:$E298))</f>
        <v/>
      </c>
      <c r="E298" s="90" t="str">
        <f>IF($E$6="","",IF($E$6=$AM298,1,""))</f>
        <v/>
      </c>
      <c r="F298" s="90" t="str">
        <f>IF($E298="","",SUM($E$11:$E298))</f>
        <v/>
      </c>
      <c r="G298" s="90"/>
      <c r="H298" s="113">
        <v>212</v>
      </c>
      <c r="I298" s="114" t="s">
        <v>30</v>
      </c>
      <c r="J298" s="115">
        <v>350</v>
      </c>
      <c r="K298" s="113">
        <v>1</v>
      </c>
      <c r="L298" s="113"/>
      <c r="M298" s="113" t="s">
        <v>267</v>
      </c>
      <c r="N298" s="113">
        <v>3</v>
      </c>
      <c r="O298" s="113">
        <v>1</v>
      </c>
      <c r="P298" s="113">
        <v>46</v>
      </c>
      <c r="Q298" s="113">
        <v>1346</v>
      </c>
      <c r="R298" s="116">
        <v>1346</v>
      </c>
      <c r="S298" s="116"/>
      <c r="T298" s="113"/>
      <c r="U298" s="113"/>
      <c r="V298" s="113"/>
      <c r="W298" s="114"/>
      <c r="X298" s="115"/>
      <c r="Y298" s="115"/>
      <c r="Z298" s="115"/>
      <c r="AA298" s="117"/>
      <c r="AB298" s="118"/>
      <c r="AC298" s="118"/>
      <c r="AD298" s="118"/>
      <c r="AE298" s="118"/>
      <c r="AF298" s="114"/>
      <c r="AG298" s="118"/>
      <c r="AK298" s="92"/>
      <c r="AL298" s="121"/>
      <c r="AM298" s="122" t="str">
        <f t="shared" si="31"/>
        <v>นายอุดมศักดิ์  สกุลปักษ์</v>
      </c>
      <c r="AN298" s="123" t="s">
        <v>195</v>
      </c>
      <c r="AO298" s="123" t="s">
        <v>1096</v>
      </c>
      <c r="AP298" s="123" t="s">
        <v>934</v>
      </c>
      <c r="AQ298" s="161">
        <v>5860700005742</v>
      </c>
      <c r="AR298" s="124" t="s">
        <v>1097</v>
      </c>
      <c r="AS298" s="123">
        <v>8</v>
      </c>
      <c r="AT298" s="123"/>
      <c r="AU298" s="123"/>
      <c r="AV298" s="125" t="s">
        <v>270</v>
      </c>
      <c r="AW298" s="125" t="s">
        <v>271</v>
      </c>
      <c r="AX298" s="125" t="s">
        <v>60</v>
      </c>
      <c r="AY298" s="125">
        <v>86130</v>
      </c>
      <c r="AZ298" s="121" t="str">
        <f t="shared" si="34"/>
        <v/>
      </c>
      <c r="BA298" s="126" t="str">
        <f t="shared" si="35"/>
        <v/>
      </c>
      <c r="BB298" s="95"/>
      <c r="BC298" s="95"/>
      <c r="BD298" s="95"/>
      <c r="BE298" s="95"/>
      <c r="BF298" s="95"/>
    </row>
    <row r="299" spans="1:65" s="91" customFormat="1" ht="34.5" customHeight="1">
      <c r="A299" s="112" t="str">
        <f>IF($B299="","",SUM($B$11:$B299))</f>
        <v/>
      </c>
      <c r="B299" s="112" t="str">
        <f>IF($E$6="","",IF($E$6=$BA299,1,""))</f>
        <v/>
      </c>
      <c r="C299" s="112" t="str">
        <f>IF($B299="","",SUM($B$11:$B299))</f>
        <v/>
      </c>
      <c r="D299" s="112" t="str">
        <f>IF($E299="","",SUM($E$11:$E299))</f>
        <v/>
      </c>
      <c r="E299" s="90" t="str">
        <f>IF($E$6="","",IF($E$6=$AM299,1,""))</f>
        <v/>
      </c>
      <c r="F299" s="90" t="str">
        <f>IF($E299="","",SUM($E$11:$E299))</f>
        <v/>
      </c>
      <c r="G299" s="90"/>
      <c r="H299" s="113">
        <v>213</v>
      </c>
      <c r="I299" s="114" t="s">
        <v>30</v>
      </c>
      <c r="J299" s="115">
        <v>1701</v>
      </c>
      <c r="K299" s="113">
        <v>81</v>
      </c>
      <c r="L299" s="113"/>
      <c r="M299" s="113" t="s">
        <v>267</v>
      </c>
      <c r="N299" s="113">
        <v>1</v>
      </c>
      <c r="O299" s="113">
        <v>1</v>
      </c>
      <c r="P299" s="113">
        <v>85</v>
      </c>
      <c r="Q299" s="113">
        <v>585</v>
      </c>
      <c r="R299" s="116">
        <v>585</v>
      </c>
      <c r="S299" s="116"/>
      <c r="T299" s="113"/>
      <c r="U299" s="113"/>
      <c r="V299" s="113"/>
      <c r="W299" s="114"/>
      <c r="X299" s="115"/>
      <c r="Y299" s="115"/>
      <c r="Z299" s="115"/>
      <c r="AA299" s="117"/>
      <c r="AB299" s="118"/>
      <c r="AC299" s="118"/>
      <c r="AD299" s="118"/>
      <c r="AE299" s="118"/>
      <c r="AF299" s="114"/>
      <c r="AG299" s="118"/>
      <c r="AK299" s="92"/>
      <c r="AL299" s="121"/>
      <c r="AM299" s="122" t="str">
        <f t="shared" si="31"/>
        <v>นางกิ้มหลิว  แซ่อุ่ย</v>
      </c>
      <c r="AN299" s="123" t="s">
        <v>283</v>
      </c>
      <c r="AO299" s="123" t="s">
        <v>1098</v>
      </c>
      <c r="AP299" s="123" t="s">
        <v>585</v>
      </c>
      <c r="AQ299" s="161">
        <v>3860700393142</v>
      </c>
      <c r="AR299" s="124" t="s">
        <v>1099</v>
      </c>
      <c r="AS299" s="123">
        <v>8</v>
      </c>
      <c r="AT299" s="123"/>
      <c r="AU299" s="123"/>
      <c r="AV299" s="125" t="s">
        <v>270</v>
      </c>
      <c r="AW299" s="125" t="s">
        <v>271</v>
      </c>
      <c r="AX299" s="125" t="s">
        <v>60</v>
      </c>
      <c r="AY299" s="125">
        <v>86130</v>
      </c>
      <c r="AZ299" s="121" t="str">
        <f t="shared" si="34"/>
        <v/>
      </c>
      <c r="BA299" s="126" t="str">
        <f t="shared" si="35"/>
        <v/>
      </c>
      <c r="BB299" s="95"/>
      <c r="BC299" s="95"/>
      <c r="BD299" s="95"/>
      <c r="BE299" s="95"/>
      <c r="BF299" s="95"/>
    </row>
    <row r="300" spans="1:65" s="91" customFormat="1" ht="34.5" customHeight="1">
      <c r="A300" s="112" t="str">
        <f>IF($B300="","",SUM($B$11:$B300))</f>
        <v/>
      </c>
      <c r="B300" s="112" t="str">
        <f>IF($E$6="","",IF($E$6=$BA300,1,""))</f>
        <v/>
      </c>
      <c r="C300" s="112" t="str">
        <f>IF($B300="","",SUM($B$11:$B300))</f>
        <v/>
      </c>
      <c r="D300" s="112" t="str">
        <f>IF($E300="","",SUM($E$11:$E300))</f>
        <v/>
      </c>
      <c r="E300" s="90" t="str">
        <f>IF($E$6="","",IF($E$6=$AM300,1,""))</f>
        <v/>
      </c>
      <c r="F300" s="90" t="str">
        <f>IF($E300="","",SUM($E$11:$E300))</f>
        <v/>
      </c>
      <c r="G300" s="90"/>
      <c r="H300" s="113">
        <v>214</v>
      </c>
      <c r="I300" s="114" t="s">
        <v>30</v>
      </c>
      <c r="J300" s="115" t="s">
        <v>1100</v>
      </c>
      <c r="K300" s="113" t="s">
        <v>766</v>
      </c>
      <c r="L300" s="113"/>
      <c r="M300" s="113" t="s">
        <v>321</v>
      </c>
      <c r="N300" s="113" t="s">
        <v>323</v>
      </c>
      <c r="O300" s="113" t="s">
        <v>276</v>
      </c>
      <c r="P300" s="113" t="s">
        <v>418</v>
      </c>
      <c r="Q300" s="113">
        <v>1227</v>
      </c>
      <c r="R300" s="116">
        <v>1227</v>
      </c>
      <c r="S300" s="116"/>
      <c r="T300" s="113"/>
      <c r="U300" s="113"/>
      <c r="V300" s="113"/>
      <c r="W300" s="114"/>
      <c r="X300" s="115"/>
      <c r="Y300" s="115"/>
      <c r="Z300" s="115"/>
      <c r="AA300" s="117"/>
      <c r="AB300" s="118"/>
      <c r="AC300" s="118"/>
      <c r="AD300" s="118"/>
      <c r="AE300" s="118"/>
      <c r="AF300" s="114"/>
      <c r="AG300" s="118"/>
      <c r="AK300" s="92"/>
      <c r="AL300" s="121"/>
      <c r="AM300" s="122" t="str">
        <f t="shared" si="31"/>
        <v>นางสาววิสุดา  อยู่ทรัพย์</v>
      </c>
      <c r="AN300" s="123" t="s">
        <v>325</v>
      </c>
      <c r="AO300" s="123" t="s">
        <v>1101</v>
      </c>
      <c r="AP300" s="123" t="s">
        <v>1102</v>
      </c>
      <c r="AQ300" s="161"/>
      <c r="AR300" s="124"/>
      <c r="AS300" s="123">
        <v>3</v>
      </c>
      <c r="AT300" s="123"/>
      <c r="AU300" s="123"/>
      <c r="AV300" s="125" t="s">
        <v>270</v>
      </c>
      <c r="AW300" s="125" t="s">
        <v>271</v>
      </c>
      <c r="AX300" s="125" t="s">
        <v>60</v>
      </c>
      <c r="AY300" s="125">
        <v>86130</v>
      </c>
      <c r="AZ300" s="121" t="str">
        <f t="shared" si="34"/>
        <v/>
      </c>
      <c r="BA300" s="126" t="str">
        <f t="shared" si="35"/>
        <v/>
      </c>
      <c r="BB300" s="95"/>
      <c r="BC300" s="95"/>
      <c r="BD300" s="95"/>
      <c r="BE300" s="95"/>
      <c r="BF300" s="95"/>
    </row>
    <row r="301" spans="1:65" s="91" customFormat="1" ht="34.5" customHeight="1">
      <c r="A301" s="112" t="str">
        <f>IF($B301="","",SUM($B$11:$B301))</f>
        <v/>
      </c>
      <c r="B301" s="112" t="str">
        <f>IF($E$6="","",IF($E$6=$BA301,1,""))</f>
        <v/>
      </c>
      <c r="C301" s="112" t="str">
        <f>IF($B301="","",SUM($B$11:$B301))</f>
        <v/>
      </c>
      <c r="D301" s="112" t="str">
        <f>IF($E301="","",SUM($E$11:$E301))</f>
        <v/>
      </c>
      <c r="E301" s="90" t="str">
        <f>IF($E$6="","",IF($E$6=$AM301,1,""))</f>
        <v/>
      </c>
      <c r="F301" s="90" t="str">
        <f>IF($E301="","",SUM($E$11:$E301))</f>
        <v/>
      </c>
      <c r="G301" s="90"/>
      <c r="H301" s="113">
        <v>215</v>
      </c>
      <c r="I301" s="114" t="s">
        <v>30</v>
      </c>
      <c r="J301" s="115">
        <v>2025</v>
      </c>
      <c r="K301" s="113">
        <v>42</v>
      </c>
      <c r="L301" s="113"/>
      <c r="M301" s="113" t="s">
        <v>267</v>
      </c>
      <c r="N301" s="113" t="s">
        <v>276</v>
      </c>
      <c r="O301" s="113" t="s">
        <v>323</v>
      </c>
      <c r="P301" s="113" t="s">
        <v>350</v>
      </c>
      <c r="Q301" s="113">
        <v>300</v>
      </c>
      <c r="R301" s="116">
        <v>275</v>
      </c>
      <c r="S301" s="116">
        <v>25</v>
      </c>
      <c r="T301" s="113"/>
      <c r="U301" s="113"/>
      <c r="V301" s="113"/>
      <c r="W301" s="130"/>
      <c r="X301" s="130"/>
      <c r="Y301" s="130"/>
      <c r="Z301" s="130"/>
      <c r="AA301" s="130"/>
      <c r="AB301" s="130"/>
      <c r="AC301" s="130"/>
      <c r="AD301" s="130"/>
      <c r="AE301" s="130"/>
      <c r="AF301" s="130"/>
      <c r="AG301" s="130"/>
      <c r="AK301" s="92"/>
      <c r="AL301" s="121"/>
      <c r="AM301" s="122" t="str">
        <f t="shared" si="31"/>
        <v>นายสุรินทร์  จันทร์น้อย</v>
      </c>
      <c r="AN301" s="123" t="s">
        <v>195</v>
      </c>
      <c r="AO301" s="123" t="s">
        <v>117</v>
      </c>
      <c r="AP301" s="123" t="s">
        <v>285</v>
      </c>
      <c r="AQ301" s="161" t="s">
        <v>1103</v>
      </c>
      <c r="AR301" s="124">
        <v>115</v>
      </c>
      <c r="AS301" s="123">
        <v>8</v>
      </c>
      <c r="AT301" s="123"/>
      <c r="AU301" s="123"/>
      <c r="AV301" s="125" t="s">
        <v>270</v>
      </c>
      <c r="AW301" s="125" t="s">
        <v>271</v>
      </c>
      <c r="AX301" s="125" t="s">
        <v>60</v>
      </c>
      <c r="AY301" s="125">
        <v>86130</v>
      </c>
      <c r="AZ301" s="121" t="str">
        <f t="shared" si="34"/>
        <v/>
      </c>
      <c r="BA301" s="126" t="str">
        <f t="shared" si="35"/>
        <v/>
      </c>
      <c r="BB301" s="95"/>
      <c r="BC301" s="95"/>
      <c r="BD301" s="95"/>
      <c r="BE301" s="95"/>
      <c r="BF301" s="95"/>
    </row>
    <row r="302" spans="1:65" s="91" customFormat="1" ht="34.5" customHeight="1">
      <c r="A302" s="112"/>
      <c r="B302" s="112"/>
      <c r="C302" s="112"/>
      <c r="D302" s="112"/>
      <c r="E302" s="90"/>
      <c r="F302" s="90"/>
      <c r="G302" s="90"/>
      <c r="H302" s="113"/>
      <c r="I302" s="114"/>
      <c r="J302" s="115"/>
      <c r="K302" s="113"/>
      <c r="L302" s="113"/>
      <c r="M302" s="113"/>
      <c r="N302" s="113"/>
      <c r="O302" s="113"/>
      <c r="P302" s="113"/>
      <c r="Q302" s="113"/>
      <c r="R302" s="116"/>
      <c r="S302" s="116"/>
      <c r="T302" s="113"/>
      <c r="U302" s="113"/>
      <c r="V302" s="113"/>
      <c r="W302" s="114">
        <v>1</v>
      </c>
      <c r="X302" s="115" t="s">
        <v>1104</v>
      </c>
      <c r="Y302" s="115" t="s">
        <v>282</v>
      </c>
      <c r="Z302" s="115" t="s">
        <v>179</v>
      </c>
      <c r="AA302" s="117">
        <v>100</v>
      </c>
      <c r="AB302" s="118"/>
      <c r="AC302" s="118">
        <v>100</v>
      </c>
      <c r="AD302" s="118"/>
      <c r="AE302" s="118"/>
      <c r="AF302" s="114">
        <v>20</v>
      </c>
      <c r="AG302" s="118"/>
      <c r="AK302" s="92"/>
      <c r="AL302" s="121"/>
      <c r="AM302" s="122" t="str">
        <f t="shared" si="31"/>
        <v>นายสุรินทร์  จันทร์น้อย</v>
      </c>
      <c r="AN302" s="123" t="s">
        <v>195</v>
      </c>
      <c r="AO302" s="123" t="s">
        <v>117</v>
      </c>
      <c r="AP302" s="123" t="s">
        <v>285</v>
      </c>
      <c r="AQ302" s="161" t="s">
        <v>1103</v>
      </c>
      <c r="AR302" s="124">
        <v>115</v>
      </c>
      <c r="AS302" s="123">
        <v>8</v>
      </c>
      <c r="AT302" s="123"/>
      <c r="AU302" s="123"/>
      <c r="AV302" s="125" t="s">
        <v>270</v>
      </c>
      <c r="AW302" s="125" t="s">
        <v>271</v>
      </c>
      <c r="AX302" s="125" t="s">
        <v>60</v>
      </c>
      <c r="AY302" s="125">
        <v>86130</v>
      </c>
      <c r="AZ302" s="121">
        <f t="shared" si="34"/>
        <v>1</v>
      </c>
      <c r="BA302" s="126" t="str">
        <f t="shared" si="35"/>
        <v>นายสุรินทร์  จันทร์น้อย</v>
      </c>
      <c r="BB302" s="123" t="s">
        <v>195</v>
      </c>
      <c r="BC302" s="123" t="s">
        <v>117</v>
      </c>
      <c r="BD302" s="123" t="s">
        <v>285</v>
      </c>
      <c r="BE302" s="123" t="s">
        <v>1103</v>
      </c>
      <c r="BF302" s="124">
        <v>115</v>
      </c>
      <c r="BG302" s="123">
        <v>8</v>
      </c>
      <c r="BH302" s="123"/>
      <c r="BI302" s="123"/>
      <c r="BJ302" s="125" t="s">
        <v>270</v>
      </c>
      <c r="BK302" s="125" t="s">
        <v>271</v>
      </c>
      <c r="BL302" s="125" t="s">
        <v>60</v>
      </c>
      <c r="BM302" s="125">
        <v>86130</v>
      </c>
    </row>
    <row r="303" spans="1:65" s="91" customFormat="1" ht="34.5" customHeight="1">
      <c r="A303" s="112" t="str">
        <f>IF($B303="","",SUM($B$11:$B303))</f>
        <v/>
      </c>
      <c r="B303" s="112" t="str">
        <f>IF($E$6="","",IF($E$6=$BA303,1,""))</f>
        <v/>
      </c>
      <c r="C303" s="112" t="str">
        <f>IF($B303="","",SUM($B$11:$B303))</f>
        <v/>
      </c>
      <c r="D303" s="112" t="str">
        <f>IF($E303="","",SUM($E$11:$E303))</f>
        <v/>
      </c>
      <c r="E303" s="90" t="str">
        <f>IF($E$6="","",IF($E$6=$AM303,1,""))</f>
        <v/>
      </c>
      <c r="F303" s="90" t="str">
        <f>IF($E303="","",SUM($E$11:$E303))</f>
        <v/>
      </c>
      <c r="G303" s="90"/>
      <c r="H303" s="113">
        <v>216</v>
      </c>
      <c r="I303" s="114" t="s">
        <v>30</v>
      </c>
      <c r="J303" s="115" t="s">
        <v>1105</v>
      </c>
      <c r="K303" s="113" t="s">
        <v>1106</v>
      </c>
      <c r="L303" s="113"/>
      <c r="M303" s="113" t="s">
        <v>425</v>
      </c>
      <c r="N303" s="113" t="s">
        <v>550</v>
      </c>
      <c r="O303" s="113" t="s">
        <v>275</v>
      </c>
      <c r="P303" s="113" t="s">
        <v>1107</v>
      </c>
      <c r="Q303" s="113">
        <v>2987</v>
      </c>
      <c r="R303" s="116">
        <v>2987</v>
      </c>
      <c r="S303" s="116"/>
      <c r="T303" s="113"/>
      <c r="U303" s="113"/>
      <c r="V303" s="113"/>
      <c r="W303" s="114"/>
      <c r="X303" s="115"/>
      <c r="Y303" s="115"/>
      <c r="Z303" s="115"/>
      <c r="AA303" s="117"/>
      <c r="AB303" s="118"/>
      <c r="AC303" s="118"/>
      <c r="AD303" s="118"/>
      <c r="AE303" s="118"/>
      <c r="AF303" s="114"/>
      <c r="AG303" s="118"/>
      <c r="AK303" s="92"/>
      <c r="AL303" s="121"/>
      <c r="AM303" s="122" t="str">
        <f t="shared" si="31"/>
        <v>จ่าสิบตำรวจสุวัฒน์  จันทร์น้อย</v>
      </c>
      <c r="AN303" s="123" t="s">
        <v>1108</v>
      </c>
      <c r="AO303" s="123" t="s">
        <v>1109</v>
      </c>
      <c r="AP303" s="123" t="s">
        <v>285</v>
      </c>
      <c r="AQ303" s="161" t="s">
        <v>1110</v>
      </c>
      <c r="AR303" s="124"/>
      <c r="AS303" s="123"/>
      <c r="AT303" s="123"/>
      <c r="AU303" s="123"/>
      <c r="AV303" s="125"/>
      <c r="AW303" s="125"/>
      <c r="AX303" s="125"/>
      <c r="AY303" s="125"/>
      <c r="AZ303" s="121" t="str">
        <f t="shared" si="34"/>
        <v/>
      </c>
      <c r="BA303" s="126" t="str">
        <f t="shared" si="35"/>
        <v/>
      </c>
      <c r="BB303" s="95"/>
      <c r="BC303" s="95"/>
      <c r="BD303" s="95"/>
      <c r="BE303" s="95"/>
      <c r="BF303" s="95"/>
    </row>
    <row r="304" spans="1:65" s="91" customFormat="1" ht="34.5" customHeight="1">
      <c r="A304" s="112" t="str">
        <f>IF($B304="","",SUM($B$11:$B304))</f>
        <v/>
      </c>
      <c r="B304" s="112" t="str">
        <f>IF($E$6="","",IF($E$6=$BA304,1,""))</f>
        <v/>
      </c>
      <c r="C304" s="112" t="str">
        <f>IF($B304="","",SUM($B$11:$B304))</f>
        <v/>
      </c>
      <c r="D304" s="112" t="str">
        <f>IF($E304="","",SUM($E$11:$E304))</f>
        <v/>
      </c>
      <c r="E304" s="90" t="str">
        <f>IF($E$6="","",IF($E$6=$AM304,1,""))</f>
        <v/>
      </c>
      <c r="F304" s="90" t="str">
        <f>IF($E304="","",SUM($E$11:$E304))</f>
        <v/>
      </c>
      <c r="G304" s="90"/>
      <c r="H304" s="113">
        <v>217</v>
      </c>
      <c r="I304" s="114" t="s">
        <v>30</v>
      </c>
      <c r="J304" s="115" t="s">
        <v>1111</v>
      </c>
      <c r="K304" s="113" t="s">
        <v>1112</v>
      </c>
      <c r="L304" s="113"/>
      <c r="M304" s="113" t="s">
        <v>321</v>
      </c>
      <c r="N304" s="113" t="s">
        <v>473</v>
      </c>
      <c r="O304" s="113" t="s">
        <v>296</v>
      </c>
      <c r="P304" s="113" t="s">
        <v>435</v>
      </c>
      <c r="Q304" s="113">
        <v>2660</v>
      </c>
      <c r="R304" s="116">
        <v>2660</v>
      </c>
      <c r="S304" s="116"/>
      <c r="T304" s="113"/>
      <c r="U304" s="113"/>
      <c r="V304" s="113"/>
      <c r="W304" s="114"/>
      <c r="X304" s="115"/>
      <c r="Y304" s="115"/>
      <c r="Z304" s="115"/>
      <c r="AA304" s="117"/>
      <c r="AB304" s="118"/>
      <c r="AC304" s="118"/>
      <c r="AD304" s="118"/>
      <c r="AE304" s="118"/>
      <c r="AF304" s="114"/>
      <c r="AG304" s="118"/>
      <c r="AK304" s="92"/>
      <c r="AL304" s="121"/>
      <c r="AM304" s="122" t="str">
        <f t="shared" si="31"/>
        <v>นายอุดมศักดิ์  จันทร์น้อย</v>
      </c>
      <c r="AN304" s="123" t="s">
        <v>195</v>
      </c>
      <c r="AO304" s="123" t="s">
        <v>1096</v>
      </c>
      <c r="AP304" s="123" t="s">
        <v>285</v>
      </c>
      <c r="AQ304" s="161" t="s">
        <v>1113</v>
      </c>
      <c r="AR304" s="124"/>
      <c r="AS304" s="123"/>
      <c r="AT304" s="123"/>
      <c r="AU304" s="123"/>
      <c r="AV304" s="125"/>
      <c r="AW304" s="125"/>
      <c r="AX304" s="125"/>
      <c r="AY304" s="125"/>
      <c r="AZ304" s="121" t="str">
        <f t="shared" si="34"/>
        <v/>
      </c>
      <c r="BA304" s="126" t="str">
        <f t="shared" si="35"/>
        <v/>
      </c>
      <c r="BB304" s="95"/>
      <c r="BC304" s="95"/>
      <c r="BD304" s="95"/>
      <c r="BE304" s="95"/>
      <c r="BF304" s="95"/>
    </row>
    <row r="305" spans="1:65" s="91" customFormat="1" ht="34.5" customHeight="1">
      <c r="A305" s="112" t="str">
        <f>IF($B305="","",SUM($B$11:$B305))</f>
        <v/>
      </c>
      <c r="B305" s="112" t="str">
        <f>IF($E$6="","",IF($E$6=$BA305,1,""))</f>
        <v/>
      </c>
      <c r="C305" s="112" t="str">
        <f>IF($B305="","",SUM($B$11:$B305))</f>
        <v/>
      </c>
      <c r="D305" s="112" t="str">
        <f>IF($E305="","",SUM($E$11:$E305))</f>
        <v/>
      </c>
      <c r="E305" s="90" t="str">
        <f>IF($E$6="","",IF($E$6=$AM305,1,""))</f>
        <v/>
      </c>
      <c r="F305" s="90" t="str">
        <f>IF($E305="","",SUM($E$11:$E305))</f>
        <v/>
      </c>
      <c r="G305" s="90"/>
      <c r="H305" s="113">
        <v>218</v>
      </c>
      <c r="I305" s="114" t="s">
        <v>30</v>
      </c>
      <c r="J305" s="115" t="s">
        <v>1114</v>
      </c>
      <c r="K305" s="113" t="s">
        <v>1115</v>
      </c>
      <c r="L305" s="113"/>
      <c r="M305" s="113" t="s">
        <v>267</v>
      </c>
      <c r="N305" s="113" t="s">
        <v>393</v>
      </c>
      <c r="O305" s="113" t="s">
        <v>323</v>
      </c>
      <c r="P305" s="113" t="s">
        <v>728</v>
      </c>
      <c r="Q305" s="113">
        <v>7170</v>
      </c>
      <c r="R305" s="116">
        <v>7170</v>
      </c>
      <c r="S305" s="116"/>
      <c r="T305" s="113"/>
      <c r="U305" s="113"/>
      <c r="V305" s="113"/>
      <c r="W305" s="114"/>
      <c r="X305" s="115"/>
      <c r="Y305" s="115"/>
      <c r="Z305" s="115"/>
      <c r="AA305" s="117"/>
      <c r="AB305" s="118"/>
      <c r="AC305" s="118"/>
      <c r="AD305" s="118"/>
      <c r="AE305" s="118"/>
      <c r="AF305" s="114"/>
      <c r="AG305" s="118"/>
      <c r="AK305" s="92"/>
      <c r="AL305" s="121"/>
      <c r="AM305" s="122" t="str">
        <f t="shared" si="31"/>
        <v>นางสาวจิตติมา  แสงสุริย์</v>
      </c>
      <c r="AN305" s="123" t="s">
        <v>325</v>
      </c>
      <c r="AO305" s="123" t="s">
        <v>1116</v>
      </c>
      <c r="AP305" s="123" t="s">
        <v>269</v>
      </c>
      <c r="AQ305" s="161" t="s">
        <v>1117</v>
      </c>
      <c r="AR305" s="124">
        <v>1</v>
      </c>
      <c r="AS305" s="123">
        <v>8</v>
      </c>
      <c r="AT305" s="123"/>
      <c r="AU305" s="123"/>
      <c r="AV305" s="125" t="s">
        <v>270</v>
      </c>
      <c r="AW305" s="125" t="s">
        <v>271</v>
      </c>
      <c r="AX305" s="125" t="s">
        <v>60</v>
      </c>
      <c r="AY305" s="125">
        <v>86130</v>
      </c>
      <c r="AZ305" s="121" t="str">
        <f t="shared" si="34"/>
        <v/>
      </c>
      <c r="BA305" s="126" t="str">
        <f t="shared" si="35"/>
        <v/>
      </c>
      <c r="BB305" s="95"/>
      <c r="BC305" s="95"/>
      <c r="BD305" s="95"/>
      <c r="BE305" s="95"/>
      <c r="BF305" s="95"/>
    </row>
    <row r="306" spans="1:65" s="91" customFormat="1" ht="34.5" customHeight="1">
      <c r="A306" s="112" t="str">
        <f>IF($B306="","",SUM($B$11:$B306))</f>
        <v/>
      </c>
      <c r="B306" s="112" t="str">
        <f>IF($E$6="","",IF($E$6=$BA306,1,""))</f>
        <v/>
      </c>
      <c r="C306" s="112" t="str">
        <f>IF($B306="","",SUM($B$11:$B306))</f>
        <v/>
      </c>
      <c r="D306" s="112" t="str">
        <f>IF($E306="","",SUM($E$11:$E306))</f>
        <v/>
      </c>
      <c r="E306" s="90" t="str">
        <f>IF($E$6="","",IF($E$6=$AM306,1,""))</f>
        <v/>
      </c>
      <c r="F306" s="90" t="str">
        <f>IF($E306="","",SUM($E$11:$E306))</f>
        <v/>
      </c>
      <c r="G306" s="90"/>
      <c r="H306" s="113">
        <v>219</v>
      </c>
      <c r="I306" s="114" t="s">
        <v>30</v>
      </c>
      <c r="J306" s="115" t="s">
        <v>1118</v>
      </c>
      <c r="K306" s="113" t="s">
        <v>1119</v>
      </c>
      <c r="L306" s="113"/>
      <c r="M306" s="113" t="s">
        <v>267</v>
      </c>
      <c r="N306" s="113" t="s">
        <v>426</v>
      </c>
      <c r="O306" s="113" t="s">
        <v>276</v>
      </c>
      <c r="P306" s="113" t="s">
        <v>995</v>
      </c>
      <c r="Q306" s="113">
        <v>3674</v>
      </c>
      <c r="R306" s="116">
        <v>3649</v>
      </c>
      <c r="S306" s="116">
        <v>25</v>
      </c>
      <c r="T306" s="113"/>
      <c r="U306" s="113"/>
      <c r="V306" s="113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18"/>
      <c r="AK306" s="92"/>
      <c r="AL306" s="121"/>
      <c r="AM306" s="122" t="str">
        <f t="shared" ref="AM306:AM369" si="38">IF($AO306=0,"",$AN306&amp;$AO306&amp;"  "&amp;$AP306)</f>
        <v>นายสุรินทร์  จันทร์น้อย</v>
      </c>
      <c r="AN306" s="123" t="s">
        <v>195</v>
      </c>
      <c r="AO306" s="123" t="s">
        <v>117</v>
      </c>
      <c r="AP306" s="123" t="s">
        <v>285</v>
      </c>
      <c r="AQ306" s="161" t="s">
        <v>1103</v>
      </c>
      <c r="AR306" s="124">
        <v>115</v>
      </c>
      <c r="AS306" s="123">
        <v>8</v>
      </c>
      <c r="AT306" s="123"/>
      <c r="AU306" s="123"/>
      <c r="AV306" s="125" t="s">
        <v>270</v>
      </c>
      <c r="AW306" s="125" t="s">
        <v>271</v>
      </c>
      <c r="AX306" s="125" t="s">
        <v>60</v>
      </c>
      <c r="AY306" s="125">
        <v>86130</v>
      </c>
      <c r="AZ306" s="121" t="str">
        <f t="shared" si="34"/>
        <v/>
      </c>
      <c r="BA306" s="126" t="str">
        <f t="shared" si="35"/>
        <v/>
      </c>
      <c r="BB306" s="95"/>
      <c r="BC306" s="95"/>
      <c r="BD306" s="95"/>
      <c r="BE306" s="95"/>
      <c r="BF306" s="95"/>
    </row>
    <row r="307" spans="1:65" s="91" customFormat="1" ht="34.5" customHeight="1">
      <c r="A307" s="112"/>
      <c r="B307" s="112"/>
      <c r="C307" s="112"/>
      <c r="D307" s="112"/>
      <c r="E307" s="90"/>
      <c r="F307" s="90"/>
      <c r="G307" s="90"/>
      <c r="H307" s="113"/>
      <c r="I307" s="114"/>
      <c r="J307" s="115"/>
      <c r="K307" s="113"/>
      <c r="L307" s="113"/>
      <c r="M307" s="113"/>
      <c r="N307" s="113"/>
      <c r="O307" s="113"/>
      <c r="P307" s="113"/>
      <c r="Q307" s="113"/>
      <c r="R307" s="116"/>
      <c r="S307" s="116"/>
      <c r="T307" s="113"/>
      <c r="U307" s="113"/>
      <c r="V307" s="113"/>
      <c r="W307" s="114">
        <v>1</v>
      </c>
      <c r="X307" s="115" t="s">
        <v>1120</v>
      </c>
      <c r="Y307" s="115" t="s">
        <v>282</v>
      </c>
      <c r="Z307" s="115" t="s">
        <v>179</v>
      </c>
      <c r="AA307" s="117">
        <v>100</v>
      </c>
      <c r="AB307" s="118"/>
      <c r="AC307" s="118">
        <v>100</v>
      </c>
      <c r="AD307" s="118"/>
      <c r="AE307" s="118"/>
      <c r="AF307" s="114">
        <v>10</v>
      </c>
      <c r="AG307" s="118"/>
      <c r="AK307" s="92"/>
      <c r="AL307" s="121"/>
      <c r="AM307" s="122" t="str">
        <f t="shared" si="38"/>
        <v>นายสุรินทร์  จันทร์น้อย</v>
      </c>
      <c r="AN307" s="123" t="s">
        <v>195</v>
      </c>
      <c r="AO307" s="123" t="s">
        <v>117</v>
      </c>
      <c r="AP307" s="123" t="s">
        <v>285</v>
      </c>
      <c r="AQ307" s="161" t="s">
        <v>1103</v>
      </c>
      <c r="AR307" s="124">
        <v>115</v>
      </c>
      <c r="AS307" s="123">
        <v>8</v>
      </c>
      <c r="AT307" s="123"/>
      <c r="AU307" s="123"/>
      <c r="AV307" s="125" t="s">
        <v>270</v>
      </c>
      <c r="AW307" s="125" t="s">
        <v>271</v>
      </c>
      <c r="AX307" s="125" t="s">
        <v>60</v>
      </c>
      <c r="AY307" s="125">
        <v>86130</v>
      </c>
      <c r="AZ307" s="121">
        <f t="shared" si="34"/>
        <v>1</v>
      </c>
      <c r="BA307" s="126" t="str">
        <f t="shared" si="35"/>
        <v>นายสุรินทร์  จันทร์น้อย</v>
      </c>
      <c r="BB307" s="123" t="s">
        <v>195</v>
      </c>
      <c r="BC307" s="123" t="s">
        <v>117</v>
      </c>
      <c r="BD307" s="123" t="s">
        <v>285</v>
      </c>
      <c r="BE307" s="123" t="s">
        <v>1103</v>
      </c>
      <c r="BF307" s="124">
        <v>115</v>
      </c>
      <c r="BG307" s="123">
        <v>8</v>
      </c>
      <c r="BH307" s="123"/>
      <c r="BI307" s="123"/>
      <c r="BJ307" s="125" t="s">
        <v>270</v>
      </c>
      <c r="BK307" s="125" t="s">
        <v>271</v>
      </c>
      <c r="BL307" s="125" t="s">
        <v>60</v>
      </c>
      <c r="BM307" s="125">
        <v>86130</v>
      </c>
    </row>
    <row r="308" spans="1:65" s="91" customFormat="1" ht="34.5" customHeight="1">
      <c r="A308" s="112" t="str">
        <f>IF($B308="","",SUM($B$11:$B308))</f>
        <v/>
      </c>
      <c r="B308" s="112" t="str">
        <f>IF($E$6="","",IF($E$6=$BA308,1,""))</f>
        <v/>
      </c>
      <c r="C308" s="112" t="str">
        <f>IF($B308="","",SUM($B$11:$B308))</f>
        <v/>
      </c>
      <c r="D308" s="112" t="str">
        <f>IF($E308="","",SUM($E$11:$E308))</f>
        <v/>
      </c>
      <c r="E308" s="90" t="str">
        <f>IF($E$6="","",IF($E$6=$AM308,1,""))</f>
        <v/>
      </c>
      <c r="F308" s="90" t="str">
        <f>IF($E308="","",SUM($E$11:$E308))</f>
        <v/>
      </c>
      <c r="G308" s="90"/>
      <c r="H308" s="113">
        <v>220</v>
      </c>
      <c r="I308" s="114" t="s">
        <v>30</v>
      </c>
      <c r="J308" s="115" t="s">
        <v>1121</v>
      </c>
      <c r="K308" s="113" t="s">
        <v>1122</v>
      </c>
      <c r="L308" s="113"/>
      <c r="M308" s="113" t="s">
        <v>457</v>
      </c>
      <c r="N308" s="113" t="s">
        <v>295</v>
      </c>
      <c r="O308" s="113" t="s">
        <v>276</v>
      </c>
      <c r="P308" s="113" t="s">
        <v>995</v>
      </c>
      <c r="Q308" s="113">
        <v>1674</v>
      </c>
      <c r="R308" s="116">
        <v>1674</v>
      </c>
      <c r="S308" s="116"/>
      <c r="T308" s="113"/>
      <c r="U308" s="113"/>
      <c r="V308" s="113"/>
      <c r="W308" s="114"/>
      <c r="X308" s="115"/>
      <c r="Y308" s="115"/>
      <c r="Z308" s="115"/>
      <c r="AA308" s="117"/>
      <c r="AB308" s="118"/>
      <c r="AC308" s="118"/>
      <c r="AD308" s="118"/>
      <c r="AE308" s="118"/>
      <c r="AF308" s="114"/>
      <c r="AG308" s="118"/>
      <c r="AK308" s="92"/>
      <c r="AL308" s="121"/>
      <c r="AM308" s="122" t="str">
        <f t="shared" si="38"/>
        <v>นายพิทักษ์  ภู่เจริญ</v>
      </c>
      <c r="AN308" s="123" t="s">
        <v>195</v>
      </c>
      <c r="AO308" s="123" t="s">
        <v>1123</v>
      </c>
      <c r="AP308" s="123" t="s">
        <v>1124</v>
      </c>
      <c r="AQ308" s="161" t="s">
        <v>1125</v>
      </c>
      <c r="AR308" s="124"/>
      <c r="AS308" s="123"/>
      <c r="AT308" s="123"/>
      <c r="AU308" s="123"/>
      <c r="AV308" s="125"/>
      <c r="AW308" s="125"/>
      <c r="AX308" s="125"/>
      <c r="AY308" s="125"/>
      <c r="AZ308" s="121" t="str">
        <f t="shared" si="34"/>
        <v/>
      </c>
      <c r="BA308" s="126" t="str">
        <f t="shared" si="35"/>
        <v/>
      </c>
      <c r="BB308" s="95"/>
      <c r="BC308" s="95"/>
      <c r="BD308" s="95"/>
      <c r="BE308" s="95"/>
      <c r="BF308" s="95"/>
    </row>
    <row r="309" spans="1:65" s="91" customFormat="1" ht="34.5" customHeight="1">
      <c r="A309" s="112" t="str">
        <f>IF($B309="","",SUM($B$11:$B309))</f>
        <v/>
      </c>
      <c r="B309" s="112" t="str">
        <f>IF($E$6="","",IF($E$6=$BA309,1,""))</f>
        <v/>
      </c>
      <c r="C309" s="112" t="str">
        <f>IF($B309="","",SUM($B$11:$B309))</f>
        <v/>
      </c>
      <c r="D309" s="112" t="str">
        <f>IF($E309="","",SUM($E$11:$E309))</f>
        <v/>
      </c>
      <c r="E309" s="90" t="str">
        <f>IF($E$6="","",IF($E$6=$AM309,1,""))</f>
        <v/>
      </c>
      <c r="F309" s="90" t="str">
        <f>IF($E309="","",SUM($E$11:$E309))</f>
        <v/>
      </c>
      <c r="G309" s="90"/>
      <c r="H309" s="113">
        <v>221</v>
      </c>
      <c r="I309" s="114" t="s">
        <v>30</v>
      </c>
      <c r="J309" s="115" t="s">
        <v>1126</v>
      </c>
      <c r="K309" s="113" t="s">
        <v>333</v>
      </c>
      <c r="L309" s="113"/>
      <c r="M309" s="113" t="s">
        <v>310</v>
      </c>
      <c r="N309" s="113" t="s">
        <v>295</v>
      </c>
      <c r="O309" s="113" t="s">
        <v>275</v>
      </c>
      <c r="P309" s="113" t="s">
        <v>303</v>
      </c>
      <c r="Q309" s="113">
        <v>1708</v>
      </c>
      <c r="R309" s="116">
        <v>1708</v>
      </c>
      <c r="S309" s="116"/>
      <c r="T309" s="113"/>
      <c r="U309" s="113"/>
      <c r="V309" s="113"/>
      <c r="W309" s="114"/>
      <c r="X309" s="115"/>
      <c r="Y309" s="115"/>
      <c r="Z309" s="115"/>
      <c r="AA309" s="117"/>
      <c r="AB309" s="118"/>
      <c r="AC309" s="118"/>
      <c r="AD309" s="118"/>
      <c r="AE309" s="118"/>
      <c r="AF309" s="114"/>
      <c r="AG309" s="118"/>
      <c r="AK309" s="92"/>
      <c r="AL309" s="121"/>
      <c r="AM309" s="122" t="str">
        <f t="shared" si="38"/>
        <v>นายพัฒนา  รัตนทวี</v>
      </c>
      <c r="AN309" s="123" t="s">
        <v>195</v>
      </c>
      <c r="AO309" s="123" t="s">
        <v>800</v>
      </c>
      <c r="AP309" s="123" t="s">
        <v>801</v>
      </c>
      <c r="AQ309" s="161" t="s">
        <v>802</v>
      </c>
      <c r="AR309" s="128" t="s">
        <v>803</v>
      </c>
      <c r="AS309" s="123">
        <v>3</v>
      </c>
      <c r="AT309" s="123"/>
      <c r="AU309" s="123"/>
      <c r="AV309" s="125" t="s">
        <v>270</v>
      </c>
      <c r="AW309" s="125" t="s">
        <v>271</v>
      </c>
      <c r="AX309" s="125" t="s">
        <v>60</v>
      </c>
      <c r="AY309" s="125">
        <v>86130</v>
      </c>
      <c r="AZ309" s="121" t="str">
        <f t="shared" si="34"/>
        <v/>
      </c>
      <c r="BA309" s="126" t="str">
        <f t="shared" si="35"/>
        <v/>
      </c>
      <c r="BB309" s="95"/>
      <c r="BC309" s="95"/>
      <c r="BD309" s="95"/>
      <c r="BE309" s="95"/>
      <c r="BF309" s="95"/>
    </row>
    <row r="310" spans="1:65" s="91" customFormat="1" ht="34.5" customHeight="1">
      <c r="A310" s="112" t="str">
        <f>IF($B310="","",SUM($B$11:$B310))</f>
        <v/>
      </c>
      <c r="B310" s="112" t="str">
        <f>IF($E$6="","",IF($E$6=$BA310,1,""))</f>
        <v/>
      </c>
      <c r="C310" s="112" t="str">
        <f>IF($B310="","",SUM($B$11:$B310))</f>
        <v/>
      </c>
      <c r="D310" s="112" t="str">
        <f>IF($E310="","",SUM($E$11:$E310))</f>
        <v/>
      </c>
      <c r="E310" s="90" t="str">
        <f>IF($E$6="","",IF($E$6=$AM310,1,""))</f>
        <v/>
      </c>
      <c r="F310" s="90" t="str">
        <f>IF($E310="","",SUM($E$11:$E310))</f>
        <v/>
      </c>
      <c r="G310" s="90"/>
      <c r="H310" s="113">
        <v>222</v>
      </c>
      <c r="I310" s="114" t="s">
        <v>30</v>
      </c>
      <c r="J310" s="115" t="s">
        <v>1127</v>
      </c>
      <c r="K310" s="113" t="s">
        <v>727</v>
      </c>
      <c r="L310" s="113"/>
      <c r="M310" s="113" t="s">
        <v>310</v>
      </c>
      <c r="N310" s="113" t="s">
        <v>295</v>
      </c>
      <c r="O310" s="113" t="s">
        <v>276</v>
      </c>
      <c r="P310" s="113" t="s">
        <v>1005</v>
      </c>
      <c r="Q310" s="113">
        <v>1655</v>
      </c>
      <c r="R310" s="116">
        <v>1655</v>
      </c>
      <c r="S310" s="116"/>
      <c r="T310" s="113"/>
      <c r="U310" s="113"/>
      <c r="V310" s="113"/>
      <c r="W310" s="114"/>
      <c r="X310" s="115"/>
      <c r="Y310" s="115"/>
      <c r="Z310" s="115"/>
      <c r="AA310" s="117"/>
      <c r="AB310" s="118"/>
      <c r="AC310" s="118"/>
      <c r="AD310" s="118"/>
      <c r="AE310" s="118"/>
      <c r="AF310" s="114"/>
      <c r="AG310" s="118"/>
      <c r="AK310" s="92"/>
      <c r="AL310" s="121"/>
      <c r="AM310" s="122" t="str">
        <f t="shared" si="38"/>
        <v>นางสังวาน  ไถลเพ็ชร</v>
      </c>
      <c r="AN310" s="123" t="s">
        <v>283</v>
      </c>
      <c r="AO310" s="123" t="s">
        <v>1128</v>
      </c>
      <c r="AP310" s="123" t="s">
        <v>1129</v>
      </c>
      <c r="AQ310" s="161"/>
      <c r="AR310" s="124"/>
      <c r="AS310" s="123"/>
      <c r="AT310" s="123"/>
      <c r="AU310" s="123"/>
      <c r="AV310" s="125"/>
      <c r="AW310" s="125"/>
      <c r="AX310" s="125"/>
      <c r="AY310" s="125"/>
      <c r="AZ310" s="121" t="str">
        <f t="shared" si="34"/>
        <v/>
      </c>
      <c r="BA310" s="126" t="str">
        <f t="shared" si="35"/>
        <v/>
      </c>
      <c r="BB310" s="95"/>
      <c r="BC310" s="95"/>
      <c r="BD310" s="95"/>
      <c r="BE310" s="95"/>
      <c r="BF310" s="95"/>
    </row>
    <row r="311" spans="1:65" s="91" customFormat="1" ht="34.5" customHeight="1">
      <c r="A311" s="112" t="str">
        <f>IF($B311="","",SUM($B$11:$B311))</f>
        <v/>
      </c>
      <c r="B311" s="112" t="str">
        <f>IF($E$6="","",IF($E$6=$BA311,1,""))</f>
        <v/>
      </c>
      <c r="C311" s="112" t="str">
        <f>IF($B311="","",SUM($B$11:$B311))</f>
        <v/>
      </c>
      <c r="D311" s="112" t="str">
        <f>IF($E311="","",SUM($E$11:$E311))</f>
        <v/>
      </c>
      <c r="E311" s="90" t="str">
        <f>IF($E$6="","",IF($E$6=$AM311,1,""))</f>
        <v/>
      </c>
      <c r="F311" s="90" t="str">
        <f>IF($E311="","",SUM($E$11:$E311))</f>
        <v/>
      </c>
      <c r="G311" s="90"/>
      <c r="H311" s="113">
        <v>223</v>
      </c>
      <c r="I311" s="114" t="s">
        <v>30</v>
      </c>
      <c r="J311" s="115" t="s">
        <v>1130</v>
      </c>
      <c r="K311" s="113" t="s">
        <v>1131</v>
      </c>
      <c r="L311" s="113"/>
      <c r="M311" s="113" t="s">
        <v>274</v>
      </c>
      <c r="N311" s="113" t="s">
        <v>296</v>
      </c>
      <c r="O311" s="113" t="s">
        <v>276</v>
      </c>
      <c r="P311" s="113" t="s">
        <v>533</v>
      </c>
      <c r="Q311" s="113">
        <v>846</v>
      </c>
      <c r="R311" s="116">
        <v>825</v>
      </c>
      <c r="S311" s="116">
        <v>10.5</v>
      </c>
      <c r="T311" s="113">
        <v>10.5</v>
      </c>
      <c r="U311" s="113"/>
      <c r="V311" s="113"/>
      <c r="W311" s="114"/>
      <c r="X311" s="115"/>
      <c r="Y311" s="115"/>
      <c r="Z311" s="115"/>
      <c r="AA311" s="117"/>
      <c r="AB311" s="118"/>
      <c r="AC311" s="118"/>
      <c r="AD311" s="118"/>
      <c r="AE311" s="118"/>
      <c r="AF311" s="114"/>
      <c r="AG311" s="118"/>
      <c r="AK311" s="92"/>
      <c r="AL311" s="121"/>
      <c r="AM311" s="122" t="str">
        <f t="shared" si="38"/>
        <v>นางประไพ  บุญเทศ</v>
      </c>
      <c r="AN311" s="123" t="s">
        <v>283</v>
      </c>
      <c r="AO311" s="123" t="s">
        <v>1132</v>
      </c>
      <c r="AP311" s="123" t="s">
        <v>623</v>
      </c>
      <c r="AQ311" s="161" t="s">
        <v>1133</v>
      </c>
      <c r="AR311" s="124">
        <v>83</v>
      </c>
      <c r="AS311" s="123">
        <v>10</v>
      </c>
      <c r="AT311" s="123"/>
      <c r="AU311" s="123"/>
      <c r="AV311" s="125" t="s">
        <v>270</v>
      </c>
      <c r="AW311" s="125" t="s">
        <v>271</v>
      </c>
      <c r="AX311" s="125" t="s">
        <v>60</v>
      </c>
      <c r="AY311" s="125">
        <v>86130</v>
      </c>
      <c r="AZ311" s="121" t="str">
        <f t="shared" si="34"/>
        <v/>
      </c>
      <c r="BA311" s="126" t="str">
        <f t="shared" si="35"/>
        <v/>
      </c>
      <c r="BB311" s="95"/>
      <c r="BC311" s="95"/>
      <c r="BD311" s="95"/>
      <c r="BE311" s="95"/>
      <c r="BF311" s="95"/>
    </row>
    <row r="312" spans="1:65" s="91" customFormat="1" ht="34.5" customHeight="1">
      <c r="A312" s="112"/>
      <c r="B312" s="112"/>
      <c r="C312" s="112"/>
      <c r="D312" s="112"/>
      <c r="E312" s="90"/>
      <c r="F312" s="90"/>
      <c r="G312" s="90"/>
      <c r="H312" s="113"/>
      <c r="I312" s="114"/>
      <c r="J312" s="115"/>
      <c r="K312" s="113"/>
      <c r="L312" s="113"/>
      <c r="M312" s="113"/>
      <c r="N312" s="113"/>
      <c r="O312" s="113"/>
      <c r="P312" s="113"/>
      <c r="Q312" s="113"/>
      <c r="R312" s="116"/>
      <c r="S312" s="116"/>
      <c r="T312" s="113"/>
      <c r="U312" s="113"/>
      <c r="V312" s="113"/>
      <c r="W312" s="114">
        <v>1</v>
      </c>
      <c r="X312" s="115">
        <v>83</v>
      </c>
      <c r="Y312" s="115" t="s">
        <v>126</v>
      </c>
      <c r="Z312" s="115" t="s">
        <v>179</v>
      </c>
      <c r="AA312" s="117">
        <v>84</v>
      </c>
      <c r="AB312" s="118"/>
      <c r="AC312" s="118">
        <v>42</v>
      </c>
      <c r="AD312" s="118">
        <v>42</v>
      </c>
      <c r="AE312" s="118"/>
      <c r="AF312" s="114">
        <v>30</v>
      </c>
      <c r="AG312" s="118" t="s">
        <v>1134</v>
      </c>
      <c r="AK312" s="92"/>
      <c r="AL312" s="121"/>
      <c r="AM312" s="122" t="str">
        <f t="shared" si="38"/>
        <v>นางประไพ  บุญเทศ</v>
      </c>
      <c r="AN312" s="123" t="s">
        <v>283</v>
      </c>
      <c r="AO312" s="123" t="s">
        <v>1132</v>
      </c>
      <c r="AP312" s="123" t="s">
        <v>623</v>
      </c>
      <c r="AQ312" s="161" t="s">
        <v>1133</v>
      </c>
      <c r="AR312" s="124">
        <v>83</v>
      </c>
      <c r="AS312" s="123">
        <v>10</v>
      </c>
      <c r="AT312" s="123"/>
      <c r="AU312" s="123"/>
      <c r="AV312" s="125" t="s">
        <v>270</v>
      </c>
      <c r="AW312" s="125" t="s">
        <v>271</v>
      </c>
      <c r="AX312" s="125" t="s">
        <v>60</v>
      </c>
      <c r="AY312" s="125">
        <v>86130</v>
      </c>
      <c r="AZ312" s="121">
        <f t="shared" si="34"/>
        <v>1</v>
      </c>
      <c r="BA312" s="126" t="str">
        <f t="shared" si="35"/>
        <v>นางประไพ  บุญเทศ</v>
      </c>
      <c r="BB312" s="123" t="s">
        <v>283</v>
      </c>
      <c r="BC312" s="123" t="s">
        <v>1132</v>
      </c>
      <c r="BD312" s="123" t="s">
        <v>623</v>
      </c>
      <c r="BE312" s="123" t="s">
        <v>1133</v>
      </c>
      <c r="BF312" s="124">
        <v>83</v>
      </c>
      <c r="BG312" s="123">
        <v>10</v>
      </c>
      <c r="BH312" s="123"/>
      <c r="BI312" s="123"/>
      <c r="BJ312" s="125" t="s">
        <v>270</v>
      </c>
      <c r="BK312" s="125" t="s">
        <v>271</v>
      </c>
      <c r="BL312" s="125" t="s">
        <v>60</v>
      </c>
      <c r="BM312" s="125">
        <v>86130</v>
      </c>
    </row>
    <row r="313" spans="1:65" s="91" customFormat="1" ht="34.5" customHeight="1">
      <c r="A313" s="112" t="str">
        <f>IF($B313="","",SUM($B$11:$B313))</f>
        <v/>
      </c>
      <c r="B313" s="112" t="str">
        <f>IF($E$6="","",IF($E$6=$BA313,1,""))</f>
        <v/>
      </c>
      <c r="C313" s="112" t="str">
        <f>IF($B313="","",SUM($B$11:$B313))</f>
        <v/>
      </c>
      <c r="D313" s="112" t="str">
        <f>IF($E313="","",SUM($E$11:$E313))</f>
        <v/>
      </c>
      <c r="E313" s="90" t="str">
        <f>IF($E$6="","",IF($E$6=$AM313,1,""))</f>
        <v/>
      </c>
      <c r="F313" s="90" t="str">
        <f>IF($E313="","",SUM($E$11:$E313))</f>
        <v/>
      </c>
      <c r="G313" s="90"/>
      <c r="H313" s="113">
        <v>224</v>
      </c>
      <c r="I313" s="114" t="s">
        <v>30</v>
      </c>
      <c r="J313" s="115" t="s">
        <v>1135</v>
      </c>
      <c r="K313" s="113" t="s">
        <v>346</v>
      </c>
      <c r="L313" s="113"/>
      <c r="M313" s="113" t="s">
        <v>321</v>
      </c>
      <c r="N313" s="113" t="s">
        <v>296</v>
      </c>
      <c r="O313" s="113" t="s">
        <v>323</v>
      </c>
      <c r="P313" s="113" t="s">
        <v>1136</v>
      </c>
      <c r="Q313" s="113">
        <v>1151</v>
      </c>
      <c r="R313" s="116">
        <v>1151</v>
      </c>
      <c r="S313" s="116"/>
      <c r="T313" s="113"/>
      <c r="U313" s="113"/>
      <c r="V313" s="113"/>
      <c r="W313" s="114"/>
      <c r="X313" s="115"/>
      <c r="Y313" s="115"/>
      <c r="Z313" s="115"/>
      <c r="AA313" s="117"/>
      <c r="AB313" s="118"/>
      <c r="AC313" s="118"/>
      <c r="AD313" s="118"/>
      <c r="AE313" s="118"/>
      <c r="AF313" s="114"/>
      <c r="AG313" s="118"/>
      <c r="AK313" s="92"/>
      <c r="AL313" s="121"/>
      <c r="AM313" s="122" t="str">
        <f t="shared" si="38"/>
        <v>นายสมบูรณ์  สมิทธิวัฒน์</v>
      </c>
      <c r="AN313" s="123" t="s">
        <v>195</v>
      </c>
      <c r="AO313" s="123" t="s">
        <v>1137</v>
      </c>
      <c r="AP313" s="123" t="s">
        <v>1138</v>
      </c>
      <c r="AQ313" s="161" t="s">
        <v>1139</v>
      </c>
      <c r="AR313" s="124"/>
      <c r="AS313" s="123"/>
      <c r="AT313" s="123"/>
      <c r="AU313" s="123"/>
      <c r="AV313" s="125"/>
      <c r="AW313" s="125"/>
      <c r="AX313" s="125"/>
      <c r="AY313" s="125"/>
      <c r="AZ313" s="121" t="str">
        <f t="shared" si="34"/>
        <v/>
      </c>
      <c r="BA313" s="126" t="str">
        <f t="shared" si="35"/>
        <v/>
      </c>
      <c r="BB313" s="95"/>
      <c r="BC313" s="95"/>
      <c r="BD313" s="95"/>
      <c r="BE313" s="95"/>
      <c r="BF313" s="95"/>
    </row>
    <row r="314" spans="1:65" s="91" customFormat="1" ht="35.25" customHeight="1">
      <c r="A314" s="112" t="str">
        <f>IF($B314="","",SUM($B$11:$B314))</f>
        <v/>
      </c>
      <c r="B314" s="112" t="str">
        <f>IF($E$6="","",IF($E$6=$BA314,1,""))</f>
        <v/>
      </c>
      <c r="C314" s="112" t="str">
        <f>IF($B314="","",SUM($B$11:$B314))</f>
        <v/>
      </c>
      <c r="D314" s="112" t="str">
        <f>IF($E314="","",SUM($E$11:$E314))</f>
        <v/>
      </c>
      <c r="E314" s="90" t="str">
        <f>IF($E$6="","",IF($E$6=$AM314,1,""))</f>
        <v/>
      </c>
      <c r="F314" s="90" t="str">
        <f>IF($E314="","",SUM($E$11:$E314))</f>
        <v/>
      </c>
      <c r="G314" s="90"/>
      <c r="H314" s="113">
        <v>225</v>
      </c>
      <c r="I314" s="114" t="s">
        <v>30</v>
      </c>
      <c r="J314" s="115" t="s">
        <v>1140</v>
      </c>
      <c r="K314" s="113" t="s">
        <v>1141</v>
      </c>
      <c r="L314" s="113"/>
      <c r="M314" s="113" t="s">
        <v>392</v>
      </c>
      <c r="N314" s="113" t="s">
        <v>426</v>
      </c>
      <c r="O314" s="113" t="s">
        <v>296</v>
      </c>
      <c r="P314" s="113" t="s">
        <v>995</v>
      </c>
      <c r="Q314" s="113">
        <v>3874</v>
      </c>
      <c r="R314" s="116">
        <v>3849</v>
      </c>
      <c r="S314" s="116">
        <v>25</v>
      </c>
      <c r="T314" s="113"/>
      <c r="U314" s="113"/>
      <c r="V314" s="113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18"/>
      <c r="AK314" s="92"/>
      <c r="AL314" s="121"/>
      <c r="AM314" s="122" t="str">
        <f t="shared" si="38"/>
        <v>นางวิลาวรรณ  ครุฑวิสัย</v>
      </c>
      <c r="AN314" s="123" t="s">
        <v>283</v>
      </c>
      <c r="AO314" s="123" t="s">
        <v>761</v>
      </c>
      <c r="AP314" s="123" t="s">
        <v>762</v>
      </c>
      <c r="AQ314" s="161" t="s">
        <v>763</v>
      </c>
      <c r="AR314" s="124" t="s">
        <v>764</v>
      </c>
      <c r="AS314" s="123">
        <v>9</v>
      </c>
      <c r="AT314" s="123"/>
      <c r="AU314" s="123"/>
      <c r="AV314" s="125" t="s">
        <v>270</v>
      </c>
      <c r="AW314" s="125" t="s">
        <v>271</v>
      </c>
      <c r="AX314" s="125" t="s">
        <v>60</v>
      </c>
      <c r="AY314" s="125">
        <v>86130</v>
      </c>
      <c r="AZ314" s="121" t="str">
        <f t="shared" si="34"/>
        <v/>
      </c>
      <c r="BA314" s="126" t="str">
        <f t="shared" si="35"/>
        <v/>
      </c>
      <c r="BB314" s="95"/>
      <c r="BC314" s="95"/>
      <c r="BD314" s="95"/>
      <c r="BE314" s="95"/>
      <c r="BF314" s="95"/>
    </row>
    <row r="315" spans="1:65" s="91" customFormat="1" ht="35.25" customHeight="1">
      <c r="A315" s="112"/>
      <c r="B315" s="112"/>
      <c r="C315" s="112"/>
      <c r="D315" s="112"/>
      <c r="E315" s="90"/>
      <c r="F315" s="90"/>
      <c r="G315" s="90"/>
      <c r="H315" s="113"/>
      <c r="I315" s="114"/>
      <c r="J315" s="115"/>
      <c r="K315" s="113"/>
      <c r="L315" s="113"/>
      <c r="M315" s="113"/>
      <c r="N315" s="113"/>
      <c r="O315" s="113"/>
      <c r="P315" s="113"/>
      <c r="Q315" s="113"/>
      <c r="R315" s="116"/>
      <c r="S315" s="116"/>
      <c r="T315" s="113"/>
      <c r="U315" s="113"/>
      <c r="V315" s="113"/>
      <c r="W315" s="114">
        <v>1</v>
      </c>
      <c r="X315" s="115" t="s">
        <v>1142</v>
      </c>
      <c r="Y315" s="115" t="s">
        <v>282</v>
      </c>
      <c r="Z315" s="115" t="s">
        <v>179</v>
      </c>
      <c r="AA315" s="117">
        <v>100</v>
      </c>
      <c r="AB315" s="118"/>
      <c r="AC315" s="118">
        <v>100</v>
      </c>
      <c r="AD315" s="118"/>
      <c r="AE315" s="118"/>
      <c r="AF315" s="114">
        <v>22</v>
      </c>
      <c r="AG315" s="118"/>
      <c r="AK315" s="92"/>
      <c r="AL315" s="121"/>
      <c r="AM315" s="122" t="str">
        <f t="shared" si="38"/>
        <v>นางวิลาวรรณ  ครุฑวิสัย</v>
      </c>
      <c r="AN315" s="123" t="s">
        <v>283</v>
      </c>
      <c r="AO315" s="123" t="s">
        <v>761</v>
      </c>
      <c r="AP315" s="123" t="s">
        <v>762</v>
      </c>
      <c r="AQ315" s="161" t="s">
        <v>763</v>
      </c>
      <c r="AR315" s="124" t="s">
        <v>764</v>
      </c>
      <c r="AS315" s="123">
        <v>9</v>
      </c>
      <c r="AT315" s="123"/>
      <c r="AU315" s="123"/>
      <c r="AV315" s="125" t="s">
        <v>270</v>
      </c>
      <c r="AW315" s="125" t="s">
        <v>271</v>
      </c>
      <c r="AX315" s="125" t="s">
        <v>60</v>
      </c>
      <c r="AY315" s="125">
        <v>86130</v>
      </c>
      <c r="AZ315" s="121">
        <f t="shared" si="34"/>
        <v>1</v>
      </c>
      <c r="BA315" s="126" t="str">
        <f t="shared" si="35"/>
        <v>นางวิลาวรรณ  ครุฑวิสัย</v>
      </c>
      <c r="BB315" s="123" t="s">
        <v>283</v>
      </c>
      <c r="BC315" s="123" t="s">
        <v>761</v>
      </c>
      <c r="BD315" s="123" t="s">
        <v>762</v>
      </c>
      <c r="BE315" s="123" t="s">
        <v>763</v>
      </c>
      <c r="BF315" s="124" t="s">
        <v>764</v>
      </c>
      <c r="BG315" s="123">
        <v>9</v>
      </c>
      <c r="BH315" s="123"/>
      <c r="BI315" s="123"/>
      <c r="BJ315" s="125" t="s">
        <v>270</v>
      </c>
      <c r="BK315" s="125" t="s">
        <v>271</v>
      </c>
      <c r="BL315" s="125" t="s">
        <v>60</v>
      </c>
      <c r="BM315" s="125">
        <v>86130</v>
      </c>
    </row>
    <row r="316" spans="1:65" s="91" customFormat="1" ht="35.25" customHeight="1">
      <c r="A316" s="112" t="str">
        <f>IF($B316="","",SUM($B$11:$B316))</f>
        <v/>
      </c>
      <c r="B316" s="112" t="str">
        <f>IF($E$6="","",IF($E$6=$BA316,1,""))</f>
        <v/>
      </c>
      <c r="C316" s="112" t="str">
        <f>IF($B316="","",SUM($B$11:$B316))</f>
        <v/>
      </c>
      <c r="D316" s="112" t="str">
        <f>IF($E316="","",SUM($E$11:$E316))</f>
        <v/>
      </c>
      <c r="E316" s="90" t="str">
        <f>IF($E$6="","",IF($E$6=$AM316,1,""))</f>
        <v/>
      </c>
      <c r="F316" s="90" t="str">
        <f>IF($E316="","",SUM($E$11:$E316))</f>
        <v/>
      </c>
      <c r="G316" s="90"/>
      <c r="H316" s="113">
        <v>226</v>
      </c>
      <c r="I316" s="114" t="s">
        <v>30</v>
      </c>
      <c r="J316" s="115" t="s">
        <v>1143</v>
      </c>
      <c r="K316" s="113" t="s">
        <v>372</v>
      </c>
      <c r="L316" s="113"/>
      <c r="M316" s="113" t="s">
        <v>457</v>
      </c>
      <c r="N316" s="113" t="s">
        <v>276</v>
      </c>
      <c r="O316" s="113" t="s">
        <v>276</v>
      </c>
      <c r="P316" s="113" t="s">
        <v>530</v>
      </c>
      <c r="Q316" s="113">
        <v>20</v>
      </c>
      <c r="R316" s="116">
        <v>20</v>
      </c>
      <c r="S316" s="116"/>
      <c r="T316" s="113"/>
      <c r="U316" s="113"/>
      <c r="V316" s="113"/>
      <c r="W316" s="114"/>
      <c r="X316" s="115"/>
      <c r="Y316" s="115"/>
      <c r="Z316" s="115"/>
      <c r="AA316" s="117"/>
      <c r="AB316" s="118"/>
      <c r="AC316" s="118"/>
      <c r="AD316" s="118"/>
      <c r="AE316" s="118"/>
      <c r="AF316" s="114"/>
      <c r="AG316" s="118"/>
      <c r="AK316" s="92"/>
      <c r="AL316" s="121"/>
      <c r="AM316" s="122" t="str">
        <f t="shared" si="38"/>
        <v>นางสุรีย์  พรหมเจริญ</v>
      </c>
      <c r="AN316" s="123" t="s">
        <v>283</v>
      </c>
      <c r="AO316" s="123" t="s">
        <v>940</v>
      </c>
      <c r="AP316" s="123" t="s">
        <v>758</v>
      </c>
      <c r="AQ316" s="161" t="s">
        <v>941</v>
      </c>
      <c r="AR316" s="124">
        <v>40</v>
      </c>
      <c r="AS316" s="123">
        <v>1</v>
      </c>
      <c r="AT316" s="123"/>
      <c r="AU316" s="123"/>
      <c r="AV316" s="125" t="s">
        <v>270</v>
      </c>
      <c r="AW316" s="125" t="s">
        <v>271</v>
      </c>
      <c r="AX316" s="125" t="s">
        <v>60</v>
      </c>
      <c r="AY316" s="125">
        <v>86130</v>
      </c>
      <c r="AZ316" s="121" t="str">
        <f t="shared" si="34"/>
        <v/>
      </c>
      <c r="BA316" s="126" t="str">
        <f t="shared" si="35"/>
        <v/>
      </c>
      <c r="BB316" s="95"/>
      <c r="BC316" s="95"/>
      <c r="BD316" s="95"/>
      <c r="BE316" s="95"/>
      <c r="BF316" s="95"/>
    </row>
    <row r="317" spans="1:65" s="91" customFormat="1" ht="35.25" customHeight="1">
      <c r="A317" s="112" t="str">
        <f>IF($B317="","",SUM($B$11:$B317))</f>
        <v/>
      </c>
      <c r="B317" s="112" t="str">
        <f>IF($E$6="","",IF($E$6=$BA317,1,""))</f>
        <v/>
      </c>
      <c r="C317" s="112" t="str">
        <f>IF($B317="","",SUM($B$11:$B317))</f>
        <v/>
      </c>
      <c r="D317" s="112" t="str">
        <f>IF($E317="","",SUM($E$11:$E317))</f>
        <v/>
      </c>
      <c r="E317" s="90" t="str">
        <f>IF($E$6="","",IF($E$6=$AM317,1,""))</f>
        <v/>
      </c>
      <c r="F317" s="90" t="str">
        <f>IF($E317="","",SUM($E$11:$E317))</f>
        <v/>
      </c>
      <c r="G317" s="90"/>
      <c r="H317" s="113">
        <v>227</v>
      </c>
      <c r="I317" s="114" t="s">
        <v>30</v>
      </c>
      <c r="J317" s="115">
        <v>410</v>
      </c>
      <c r="K317" s="113">
        <v>48</v>
      </c>
      <c r="L317" s="113"/>
      <c r="M317" s="113" t="s">
        <v>267</v>
      </c>
      <c r="N317" s="113">
        <v>12</v>
      </c>
      <c r="O317" s="113">
        <v>1</v>
      </c>
      <c r="P317" s="113">
        <v>0</v>
      </c>
      <c r="Q317" s="113">
        <v>4900</v>
      </c>
      <c r="R317" s="116">
        <v>4875</v>
      </c>
      <c r="S317" s="116">
        <v>25</v>
      </c>
      <c r="T317" s="113"/>
      <c r="U317" s="113"/>
      <c r="V317" s="113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18"/>
      <c r="AK317" s="92"/>
      <c r="AL317" s="121"/>
      <c r="AM317" s="122" t="str">
        <f t="shared" si="38"/>
        <v>นายสัมภาส  ภู่ขันเงิน</v>
      </c>
      <c r="AN317" s="123" t="s">
        <v>195</v>
      </c>
      <c r="AO317" s="123" t="s">
        <v>1144</v>
      </c>
      <c r="AP317" s="123" t="s">
        <v>553</v>
      </c>
      <c r="AQ317" s="161">
        <v>3860700394467</v>
      </c>
      <c r="AR317" s="124" t="s">
        <v>1145</v>
      </c>
      <c r="AS317" s="123">
        <v>8</v>
      </c>
      <c r="AT317" s="123"/>
      <c r="AU317" s="123"/>
      <c r="AV317" s="125" t="s">
        <v>270</v>
      </c>
      <c r="AW317" s="125" t="s">
        <v>271</v>
      </c>
      <c r="AX317" s="125" t="s">
        <v>60</v>
      </c>
      <c r="AY317" s="125">
        <v>86130</v>
      </c>
      <c r="AZ317" s="121" t="str">
        <f t="shared" si="34"/>
        <v/>
      </c>
      <c r="BA317" s="126" t="str">
        <f t="shared" si="35"/>
        <v/>
      </c>
      <c r="BB317" s="95"/>
      <c r="BC317" s="95"/>
      <c r="BD317" s="95"/>
      <c r="BE317" s="95"/>
      <c r="BF317" s="95"/>
    </row>
    <row r="318" spans="1:65" s="91" customFormat="1" ht="35.25" customHeight="1">
      <c r="A318" s="112"/>
      <c r="B318" s="112"/>
      <c r="C318" s="112"/>
      <c r="D318" s="112"/>
      <c r="E318" s="90"/>
      <c r="F318" s="90"/>
      <c r="G318" s="90"/>
      <c r="H318" s="113"/>
      <c r="I318" s="114"/>
      <c r="J318" s="115"/>
      <c r="K318" s="113"/>
      <c r="L318" s="113"/>
      <c r="M318" s="113"/>
      <c r="N318" s="113"/>
      <c r="O318" s="113"/>
      <c r="P318" s="113"/>
      <c r="Q318" s="113"/>
      <c r="R318" s="116"/>
      <c r="S318" s="116"/>
      <c r="T318" s="113"/>
      <c r="U318" s="113"/>
      <c r="V318" s="113"/>
      <c r="W318" s="114">
        <v>1</v>
      </c>
      <c r="X318" s="115" t="s">
        <v>1145</v>
      </c>
      <c r="Y318" s="115" t="s">
        <v>282</v>
      </c>
      <c r="Z318" s="115" t="s">
        <v>179</v>
      </c>
      <c r="AA318" s="117">
        <v>100</v>
      </c>
      <c r="AB318" s="118"/>
      <c r="AC318" s="118">
        <v>100</v>
      </c>
      <c r="AD318" s="118"/>
      <c r="AE318" s="118"/>
      <c r="AF318" s="114">
        <v>19</v>
      </c>
      <c r="AG318" s="118"/>
      <c r="AK318" s="92"/>
      <c r="AL318" s="121"/>
      <c r="AM318" s="122" t="str">
        <f t="shared" si="38"/>
        <v>นายสัมภาส  ภู่ขันเงิน</v>
      </c>
      <c r="AN318" s="123" t="s">
        <v>195</v>
      </c>
      <c r="AO318" s="123" t="s">
        <v>1144</v>
      </c>
      <c r="AP318" s="123" t="s">
        <v>553</v>
      </c>
      <c r="AQ318" s="161">
        <v>3860700394467</v>
      </c>
      <c r="AR318" s="124" t="s">
        <v>1145</v>
      </c>
      <c r="AS318" s="123">
        <v>8</v>
      </c>
      <c r="AT318" s="123"/>
      <c r="AU318" s="123"/>
      <c r="AV318" s="125" t="s">
        <v>270</v>
      </c>
      <c r="AW318" s="125" t="s">
        <v>271</v>
      </c>
      <c r="AX318" s="125" t="s">
        <v>60</v>
      </c>
      <c r="AY318" s="125">
        <v>86130</v>
      </c>
      <c r="AZ318" s="121">
        <f t="shared" si="34"/>
        <v>1</v>
      </c>
      <c r="BA318" s="126" t="str">
        <f t="shared" si="35"/>
        <v>นายสัมภาส  ภู่ขันเงิน</v>
      </c>
      <c r="BB318" s="123" t="s">
        <v>195</v>
      </c>
      <c r="BC318" s="123" t="s">
        <v>1144</v>
      </c>
      <c r="BD318" s="123" t="s">
        <v>553</v>
      </c>
      <c r="BE318" s="123">
        <v>3860700394467</v>
      </c>
      <c r="BF318" s="124" t="s">
        <v>1145</v>
      </c>
      <c r="BG318" s="123">
        <v>8</v>
      </c>
      <c r="BH318" s="123"/>
      <c r="BI318" s="123"/>
      <c r="BJ318" s="125" t="s">
        <v>270</v>
      </c>
      <c r="BK318" s="125" t="s">
        <v>271</v>
      </c>
      <c r="BL318" s="125" t="s">
        <v>60</v>
      </c>
      <c r="BM318" s="125">
        <v>86130</v>
      </c>
    </row>
    <row r="319" spans="1:65" s="91" customFormat="1" ht="35.25" customHeight="1">
      <c r="A319" s="112" t="str">
        <f>IF($B319="","",SUM($B$11:$B319))</f>
        <v/>
      </c>
      <c r="B319" s="112" t="str">
        <f t="shared" ref="B319:B325" si="39">IF($E$6="","",IF($E$6=$BA319,1,""))</f>
        <v/>
      </c>
      <c r="C319" s="112" t="str">
        <f>IF($B319="","",SUM($B$11:$B319))</f>
        <v/>
      </c>
      <c r="D319" s="112" t="str">
        <f>IF($E319="","",SUM($E$11:$E319))</f>
        <v/>
      </c>
      <c r="E319" s="90" t="str">
        <f t="shared" ref="E319:E325" si="40">IF($E$6="","",IF($E$6=$AM319,1,""))</f>
        <v/>
      </c>
      <c r="F319" s="90" t="str">
        <f>IF($E319="","",SUM($E$11:$E319))</f>
        <v/>
      </c>
      <c r="G319" s="90"/>
      <c r="H319" s="113">
        <v>228</v>
      </c>
      <c r="I319" s="114" t="s">
        <v>30</v>
      </c>
      <c r="J319" s="115" t="s">
        <v>1146</v>
      </c>
      <c r="K319" s="113" t="s">
        <v>414</v>
      </c>
      <c r="L319" s="113"/>
      <c r="M319" s="113" t="s">
        <v>457</v>
      </c>
      <c r="N319" s="113" t="s">
        <v>295</v>
      </c>
      <c r="O319" s="113" t="s">
        <v>276</v>
      </c>
      <c r="P319" s="113" t="s">
        <v>1147</v>
      </c>
      <c r="Q319" s="113">
        <v>1609</v>
      </c>
      <c r="R319" s="116">
        <v>1609</v>
      </c>
      <c r="S319" s="116"/>
      <c r="T319" s="113"/>
      <c r="U319" s="113"/>
      <c r="V319" s="113"/>
      <c r="W319" s="114"/>
      <c r="X319" s="115"/>
      <c r="Y319" s="115"/>
      <c r="Z319" s="115"/>
      <c r="AA319" s="117"/>
      <c r="AB319" s="118"/>
      <c r="AC319" s="118"/>
      <c r="AD319" s="118"/>
      <c r="AE319" s="118"/>
      <c r="AF319" s="114"/>
      <c r="AG319" s="118"/>
      <c r="AK319" s="92"/>
      <c r="AL319" s="121"/>
      <c r="AM319" s="122" t="str">
        <f t="shared" si="38"/>
        <v>นางจินตนา  ชุมพรพันธ์</v>
      </c>
      <c r="AN319" s="123" t="s">
        <v>283</v>
      </c>
      <c r="AO319" s="123" t="s">
        <v>1148</v>
      </c>
      <c r="AP319" s="123" t="s">
        <v>1149</v>
      </c>
      <c r="AQ319" s="161" t="s">
        <v>1150</v>
      </c>
      <c r="AR319" s="124"/>
      <c r="AS319" s="123"/>
      <c r="AT319" s="123"/>
      <c r="AU319" s="123"/>
      <c r="AV319" s="125"/>
      <c r="AW319" s="125"/>
      <c r="AX319" s="125"/>
      <c r="AY319" s="125"/>
      <c r="AZ319" s="121" t="str">
        <f t="shared" si="34"/>
        <v/>
      </c>
      <c r="BA319" s="126" t="str">
        <f t="shared" si="35"/>
        <v/>
      </c>
      <c r="BB319" s="95"/>
      <c r="BC319" s="95"/>
      <c r="BD319" s="95"/>
      <c r="BE319" s="95"/>
      <c r="BF319" s="95"/>
    </row>
    <row r="320" spans="1:65" s="91" customFormat="1" ht="34.5" customHeight="1">
      <c r="A320" s="112" t="str">
        <f>IF($B320="","",SUM($B$11:$B320))</f>
        <v/>
      </c>
      <c r="B320" s="112" t="str">
        <f t="shared" si="39"/>
        <v/>
      </c>
      <c r="C320" s="112" t="str">
        <f>IF($B320="","",SUM($B$11:$B320))</f>
        <v/>
      </c>
      <c r="D320" s="112" t="str">
        <f>IF($E320="","",SUM($E$11:$E320))</f>
        <v/>
      </c>
      <c r="E320" s="90" t="str">
        <f t="shared" si="40"/>
        <v/>
      </c>
      <c r="F320" s="90" t="str">
        <f>IF($E320="","",SUM($E$11:$E320))</f>
        <v/>
      </c>
      <c r="G320" s="90"/>
      <c r="H320" s="113">
        <v>229</v>
      </c>
      <c r="I320" s="114" t="s">
        <v>30</v>
      </c>
      <c r="J320" s="115" t="s">
        <v>1151</v>
      </c>
      <c r="K320" s="113" t="s">
        <v>334</v>
      </c>
      <c r="L320" s="113"/>
      <c r="M320" s="113" t="s">
        <v>310</v>
      </c>
      <c r="N320" s="113" t="s">
        <v>276</v>
      </c>
      <c r="O320" s="113" t="s">
        <v>276</v>
      </c>
      <c r="P320" s="113" t="s">
        <v>799</v>
      </c>
      <c r="Q320" s="113">
        <v>84</v>
      </c>
      <c r="R320" s="116">
        <v>84</v>
      </c>
      <c r="S320" s="116"/>
      <c r="T320" s="113"/>
      <c r="U320" s="113"/>
      <c r="V320" s="113"/>
      <c r="W320" s="114"/>
      <c r="X320" s="115"/>
      <c r="Y320" s="115"/>
      <c r="Z320" s="115"/>
      <c r="AA320" s="117"/>
      <c r="AB320" s="118"/>
      <c r="AC320" s="118"/>
      <c r="AD320" s="118"/>
      <c r="AE320" s="118"/>
      <c r="AF320" s="114"/>
      <c r="AG320" s="118"/>
      <c r="AK320" s="92"/>
      <c r="AL320" s="121"/>
      <c r="AM320" s="122" t="str">
        <f t="shared" si="38"/>
        <v>นายสุทัศน์  สร้างเลี่ยน</v>
      </c>
      <c r="AN320" s="123" t="s">
        <v>195</v>
      </c>
      <c r="AO320" s="123" t="s">
        <v>1152</v>
      </c>
      <c r="AP320" s="123" t="s">
        <v>1153</v>
      </c>
      <c r="AQ320" s="161" t="s">
        <v>1154</v>
      </c>
      <c r="AR320" s="124"/>
      <c r="AS320" s="123"/>
      <c r="AT320" s="123"/>
      <c r="AU320" s="123"/>
      <c r="AV320" s="125"/>
      <c r="AW320" s="125"/>
      <c r="AX320" s="125"/>
      <c r="AY320" s="125"/>
      <c r="AZ320" s="121" t="str">
        <f t="shared" si="34"/>
        <v/>
      </c>
      <c r="BA320" s="126" t="str">
        <f t="shared" si="35"/>
        <v/>
      </c>
      <c r="BB320" s="95"/>
      <c r="BC320" s="95"/>
      <c r="BD320" s="95"/>
      <c r="BE320" s="95"/>
      <c r="BF320" s="95"/>
    </row>
    <row r="321" spans="1:65" s="91" customFormat="1" ht="34.5" customHeight="1">
      <c r="A321" s="112" t="str">
        <f>IF($B321="","",SUM($B$11:$B321))</f>
        <v/>
      </c>
      <c r="B321" s="112" t="str">
        <f t="shared" si="39"/>
        <v/>
      </c>
      <c r="C321" s="112" t="str">
        <f>IF($B321="","",SUM($B$11:$B321))</f>
        <v/>
      </c>
      <c r="D321" s="112" t="str">
        <f>IF($E321="","",SUM($E$11:$E321))</f>
        <v/>
      </c>
      <c r="E321" s="90" t="str">
        <f t="shared" si="40"/>
        <v/>
      </c>
      <c r="F321" s="90" t="str">
        <f>IF($E321="","",SUM($E$11:$E321))</f>
        <v/>
      </c>
      <c r="G321" s="90"/>
      <c r="H321" s="113">
        <v>230</v>
      </c>
      <c r="I321" s="114" t="s">
        <v>30</v>
      </c>
      <c r="J321" s="115" t="s">
        <v>1155</v>
      </c>
      <c r="K321" s="113" t="s">
        <v>1156</v>
      </c>
      <c r="L321" s="113"/>
      <c r="M321" s="113" t="s">
        <v>425</v>
      </c>
      <c r="N321" s="113" t="s">
        <v>296</v>
      </c>
      <c r="O321" s="113" t="s">
        <v>276</v>
      </c>
      <c r="P321" s="113" t="s">
        <v>710</v>
      </c>
      <c r="Q321" s="113">
        <v>803</v>
      </c>
      <c r="R321" s="116">
        <v>803</v>
      </c>
      <c r="S321" s="116"/>
      <c r="T321" s="113"/>
      <c r="U321" s="113"/>
      <c r="V321" s="113"/>
      <c r="W321" s="114"/>
      <c r="X321" s="115"/>
      <c r="Y321" s="115"/>
      <c r="Z321" s="115"/>
      <c r="AA321" s="117"/>
      <c r="AB321" s="118"/>
      <c r="AC321" s="118"/>
      <c r="AD321" s="118"/>
      <c r="AE321" s="118"/>
      <c r="AF321" s="114"/>
      <c r="AG321" s="118"/>
      <c r="AK321" s="92"/>
      <c r="AL321" s="121"/>
      <c r="AM321" s="122" t="str">
        <f t="shared" si="38"/>
        <v>นายบรรเจิด  แก้วบังตู</v>
      </c>
      <c r="AN321" s="123" t="s">
        <v>195</v>
      </c>
      <c r="AO321" s="123" t="s">
        <v>906</v>
      </c>
      <c r="AP321" s="123" t="s">
        <v>907</v>
      </c>
      <c r="AQ321" s="161" t="s">
        <v>908</v>
      </c>
      <c r="AR321" s="124">
        <v>11</v>
      </c>
      <c r="AS321" s="123">
        <v>6</v>
      </c>
      <c r="AT321" s="123"/>
      <c r="AU321" s="123"/>
      <c r="AV321" s="125" t="s">
        <v>270</v>
      </c>
      <c r="AW321" s="125" t="s">
        <v>271</v>
      </c>
      <c r="AX321" s="125" t="s">
        <v>60</v>
      </c>
      <c r="AY321" s="125">
        <v>86130</v>
      </c>
      <c r="AZ321" s="121" t="str">
        <f t="shared" si="34"/>
        <v/>
      </c>
      <c r="BA321" s="126" t="str">
        <f t="shared" si="35"/>
        <v/>
      </c>
      <c r="BB321" s="95"/>
      <c r="BC321" s="95"/>
      <c r="BD321" s="95"/>
      <c r="BE321" s="95"/>
      <c r="BF321" s="95"/>
    </row>
    <row r="322" spans="1:65" s="91" customFormat="1" ht="34.5" customHeight="1">
      <c r="A322" s="112" t="str">
        <f>IF($B322="","",SUM($B$11:$B322))</f>
        <v/>
      </c>
      <c r="B322" s="112" t="str">
        <f t="shared" si="39"/>
        <v/>
      </c>
      <c r="C322" s="112" t="str">
        <f>IF($B322="","",SUM($B$11:$B322))</f>
        <v/>
      </c>
      <c r="D322" s="112" t="str">
        <f>IF($E322="","",SUM($E$11:$E322))</f>
        <v/>
      </c>
      <c r="E322" s="90" t="str">
        <f t="shared" si="40"/>
        <v/>
      </c>
      <c r="F322" s="90" t="str">
        <f>IF($E322="","",SUM($E$11:$E322))</f>
        <v/>
      </c>
      <c r="G322" s="90"/>
      <c r="H322" s="113">
        <v>231</v>
      </c>
      <c r="I322" s="114" t="s">
        <v>30</v>
      </c>
      <c r="J322" s="115" t="s">
        <v>1157</v>
      </c>
      <c r="K322" s="113" t="s">
        <v>1158</v>
      </c>
      <c r="L322" s="113"/>
      <c r="M322" s="113" t="s">
        <v>457</v>
      </c>
      <c r="N322" s="113" t="s">
        <v>276</v>
      </c>
      <c r="O322" s="113" t="s">
        <v>276</v>
      </c>
      <c r="P322" s="113" t="s">
        <v>738</v>
      </c>
      <c r="Q322" s="113">
        <v>90</v>
      </c>
      <c r="R322" s="116">
        <v>90</v>
      </c>
      <c r="S322" s="116"/>
      <c r="T322" s="113"/>
      <c r="U322" s="113"/>
      <c r="V322" s="113"/>
      <c r="W322" s="114"/>
      <c r="X322" s="115"/>
      <c r="Y322" s="115"/>
      <c r="Z322" s="115"/>
      <c r="AA322" s="117"/>
      <c r="AB322" s="118"/>
      <c r="AC322" s="118"/>
      <c r="AD322" s="118"/>
      <c r="AE322" s="118"/>
      <c r="AF322" s="114"/>
      <c r="AG322" s="118"/>
      <c r="AK322" s="92"/>
      <c r="AL322" s="121"/>
      <c r="AM322" s="122" t="str">
        <f t="shared" si="38"/>
        <v>นางสาวอัจฉรา  มัชฌิมาภิโร</v>
      </c>
      <c r="AN322" s="123" t="s">
        <v>325</v>
      </c>
      <c r="AO322" s="123" t="s">
        <v>1159</v>
      </c>
      <c r="AP322" s="123" t="s">
        <v>1160</v>
      </c>
      <c r="AQ322" s="161" t="s">
        <v>1161</v>
      </c>
      <c r="AR322" s="124"/>
      <c r="AS322" s="123"/>
      <c r="AT322" s="123"/>
      <c r="AU322" s="123"/>
      <c r="AV322" s="125"/>
      <c r="AW322" s="125"/>
      <c r="AX322" s="125"/>
      <c r="AY322" s="125"/>
      <c r="AZ322" s="121" t="str">
        <f t="shared" si="34"/>
        <v/>
      </c>
      <c r="BA322" s="126" t="str">
        <f t="shared" si="35"/>
        <v/>
      </c>
      <c r="BB322" s="95"/>
      <c r="BC322" s="95"/>
      <c r="BD322" s="95"/>
      <c r="BE322" s="95"/>
      <c r="BF322" s="95"/>
    </row>
    <row r="323" spans="1:65" s="91" customFormat="1" ht="34.5" customHeight="1">
      <c r="A323" s="112" t="str">
        <f>IF($B323="","",SUM($B$11:$B323))</f>
        <v/>
      </c>
      <c r="B323" s="112" t="str">
        <f t="shared" si="39"/>
        <v/>
      </c>
      <c r="C323" s="112" t="str">
        <f>IF($B323="","",SUM($B$11:$B323))</f>
        <v/>
      </c>
      <c r="D323" s="112" t="str">
        <f>IF($E323="","",SUM($E$11:$E323))</f>
        <v/>
      </c>
      <c r="E323" s="90" t="str">
        <f t="shared" si="40"/>
        <v/>
      </c>
      <c r="F323" s="90" t="str">
        <f>IF($E323="","",SUM($E$11:$E323))</f>
        <v/>
      </c>
      <c r="G323" s="90"/>
      <c r="H323" s="113">
        <v>232</v>
      </c>
      <c r="I323" s="114" t="s">
        <v>30</v>
      </c>
      <c r="J323" s="115" t="s">
        <v>1162</v>
      </c>
      <c r="K323" s="113" t="s">
        <v>1163</v>
      </c>
      <c r="L323" s="113"/>
      <c r="M323" s="113" t="s">
        <v>562</v>
      </c>
      <c r="N323" s="113" t="s">
        <v>276</v>
      </c>
      <c r="O323" s="113" t="s">
        <v>276</v>
      </c>
      <c r="P323" s="113" t="s">
        <v>799</v>
      </c>
      <c r="Q323" s="113">
        <v>84</v>
      </c>
      <c r="R323" s="116">
        <v>84</v>
      </c>
      <c r="S323" s="116"/>
      <c r="T323" s="113"/>
      <c r="U323" s="113"/>
      <c r="V323" s="113"/>
      <c r="W323" s="114"/>
      <c r="X323" s="115"/>
      <c r="Y323" s="115"/>
      <c r="Z323" s="115"/>
      <c r="AA323" s="117"/>
      <c r="AB323" s="118"/>
      <c r="AC323" s="118"/>
      <c r="AD323" s="118"/>
      <c r="AE323" s="118"/>
      <c r="AF323" s="114"/>
      <c r="AG323" s="118"/>
      <c r="AK323" s="92"/>
      <c r="AL323" s="121"/>
      <c r="AM323" s="122" t="str">
        <f t="shared" si="38"/>
        <v>นางสุนี  นาคกล่อม</v>
      </c>
      <c r="AN323" s="123" t="s">
        <v>283</v>
      </c>
      <c r="AO323" s="123" t="s">
        <v>1164</v>
      </c>
      <c r="AP323" s="123" t="s">
        <v>1165</v>
      </c>
      <c r="AQ323" s="161" t="s">
        <v>1166</v>
      </c>
      <c r="AR323" s="124">
        <v>71</v>
      </c>
      <c r="AS323" s="123">
        <v>10</v>
      </c>
      <c r="AT323" s="123"/>
      <c r="AU323" s="123"/>
      <c r="AV323" s="125" t="s">
        <v>270</v>
      </c>
      <c r="AW323" s="125" t="s">
        <v>271</v>
      </c>
      <c r="AX323" s="125" t="s">
        <v>60</v>
      </c>
      <c r="AY323" s="125">
        <v>86130</v>
      </c>
      <c r="AZ323" s="121" t="str">
        <f t="shared" si="34"/>
        <v/>
      </c>
      <c r="BA323" s="126" t="str">
        <f t="shared" si="35"/>
        <v/>
      </c>
      <c r="BB323" s="95"/>
      <c r="BC323" s="95"/>
      <c r="BD323" s="95"/>
      <c r="BE323" s="95"/>
      <c r="BF323" s="95"/>
    </row>
    <row r="324" spans="1:65" s="91" customFormat="1" ht="34.5" customHeight="1">
      <c r="A324" s="112" t="str">
        <f>IF($B324="","",SUM($B$11:$B324))</f>
        <v/>
      </c>
      <c r="B324" s="112" t="str">
        <f t="shared" si="39"/>
        <v/>
      </c>
      <c r="C324" s="112" t="str">
        <f>IF($B324="","",SUM($B$11:$B324))</f>
        <v/>
      </c>
      <c r="D324" s="112" t="str">
        <f>IF($E324="","",SUM($E$11:$E324))</f>
        <v/>
      </c>
      <c r="E324" s="90" t="str">
        <f t="shared" si="40"/>
        <v/>
      </c>
      <c r="F324" s="90" t="str">
        <f>IF($E324="","",SUM($E$11:$E324))</f>
        <v/>
      </c>
      <c r="G324" s="90"/>
      <c r="H324" s="113">
        <v>233</v>
      </c>
      <c r="I324" s="114" t="s">
        <v>30</v>
      </c>
      <c r="J324" s="115" t="s">
        <v>1167</v>
      </c>
      <c r="K324" s="113" t="s">
        <v>292</v>
      </c>
      <c r="L324" s="113"/>
      <c r="M324" s="113" t="s">
        <v>267</v>
      </c>
      <c r="N324" s="113" t="s">
        <v>276</v>
      </c>
      <c r="O324" s="113" t="s">
        <v>276</v>
      </c>
      <c r="P324" s="113" t="s">
        <v>1168</v>
      </c>
      <c r="Q324" s="113">
        <v>71</v>
      </c>
      <c r="R324" s="116">
        <v>71</v>
      </c>
      <c r="S324" s="116"/>
      <c r="T324" s="113"/>
      <c r="U324" s="113"/>
      <c r="V324" s="113"/>
      <c r="W324" s="114"/>
      <c r="X324" s="115"/>
      <c r="Y324" s="115"/>
      <c r="Z324" s="115"/>
      <c r="AA324" s="117"/>
      <c r="AB324" s="118"/>
      <c r="AC324" s="118"/>
      <c r="AD324" s="118"/>
      <c r="AE324" s="118"/>
      <c r="AF324" s="114"/>
      <c r="AG324" s="118"/>
      <c r="AK324" s="92"/>
      <c r="AL324" s="121"/>
      <c r="AM324" s="122" t="str">
        <f t="shared" si="38"/>
        <v>นายสุรินทร์  จันทร์น้อย</v>
      </c>
      <c r="AN324" s="123" t="s">
        <v>195</v>
      </c>
      <c r="AO324" s="123" t="s">
        <v>117</v>
      </c>
      <c r="AP324" s="123" t="s">
        <v>285</v>
      </c>
      <c r="AQ324" s="161" t="s">
        <v>1103</v>
      </c>
      <c r="AR324" s="124">
        <v>115</v>
      </c>
      <c r="AS324" s="123">
        <v>8</v>
      </c>
      <c r="AT324" s="123"/>
      <c r="AU324" s="123"/>
      <c r="AV324" s="125" t="s">
        <v>270</v>
      </c>
      <c r="AW324" s="125" t="s">
        <v>271</v>
      </c>
      <c r="AX324" s="125" t="s">
        <v>60</v>
      </c>
      <c r="AY324" s="125">
        <v>86130</v>
      </c>
      <c r="AZ324" s="121" t="str">
        <f t="shared" si="34"/>
        <v/>
      </c>
      <c r="BA324" s="126" t="str">
        <f t="shared" si="35"/>
        <v/>
      </c>
      <c r="BB324" s="95"/>
      <c r="BC324" s="95"/>
      <c r="BD324" s="95"/>
      <c r="BE324" s="95"/>
      <c r="BF324" s="95"/>
    </row>
    <row r="325" spans="1:65" s="91" customFormat="1" ht="34.5" customHeight="1">
      <c r="A325" s="112" t="str">
        <f>IF($B325="","",SUM($B$11:$B325))</f>
        <v/>
      </c>
      <c r="B325" s="112" t="str">
        <f t="shared" si="39"/>
        <v/>
      </c>
      <c r="C325" s="112" t="str">
        <f>IF($B325="","",SUM($B$11:$B325))</f>
        <v/>
      </c>
      <c r="D325" s="112" t="str">
        <f>IF($E325="","",SUM($E$11:$E325))</f>
        <v/>
      </c>
      <c r="E325" s="90" t="str">
        <f t="shared" si="40"/>
        <v/>
      </c>
      <c r="F325" s="90" t="str">
        <f>IF($E325="","",SUM($E$11:$E325))</f>
        <v/>
      </c>
      <c r="G325" s="90"/>
      <c r="H325" s="113">
        <v>234</v>
      </c>
      <c r="I325" s="114" t="s">
        <v>30</v>
      </c>
      <c r="J325" s="115" t="s">
        <v>1169</v>
      </c>
      <c r="K325" s="113" t="s">
        <v>811</v>
      </c>
      <c r="L325" s="113"/>
      <c r="M325" s="113" t="s">
        <v>267</v>
      </c>
      <c r="N325" s="113" t="s">
        <v>276</v>
      </c>
      <c r="O325" s="113" t="s">
        <v>276</v>
      </c>
      <c r="P325" s="113" t="s">
        <v>877</v>
      </c>
      <c r="Q325" s="113">
        <v>68</v>
      </c>
      <c r="R325" s="116">
        <v>43</v>
      </c>
      <c r="S325" s="116">
        <v>25</v>
      </c>
      <c r="T325" s="113"/>
      <c r="U325" s="113"/>
      <c r="V325" s="113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18"/>
      <c r="AK325" s="92"/>
      <c r="AL325" s="121"/>
      <c r="AM325" s="122" t="str">
        <f t="shared" si="38"/>
        <v>นายสุรินทร์  จันทร์น้อย</v>
      </c>
      <c r="AN325" s="123" t="s">
        <v>195</v>
      </c>
      <c r="AO325" s="123" t="s">
        <v>117</v>
      </c>
      <c r="AP325" s="123" t="s">
        <v>285</v>
      </c>
      <c r="AQ325" s="161" t="s">
        <v>1103</v>
      </c>
      <c r="AR325" s="124">
        <v>115</v>
      </c>
      <c r="AS325" s="123">
        <v>8</v>
      </c>
      <c r="AT325" s="123"/>
      <c r="AU325" s="123"/>
      <c r="AV325" s="125" t="s">
        <v>270</v>
      </c>
      <c r="AW325" s="125" t="s">
        <v>271</v>
      </c>
      <c r="AX325" s="125" t="s">
        <v>60</v>
      </c>
      <c r="AY325" s="125">
        <v>86130</v>
      </c>
      <c r="AZ325" s="121" t="str">
        <f t="shared" si="34"/>
        <v/>
      </c>
      <c r="BA325" s="126" t="str">
        <f t="shared" si="35"/>
        <v/>
      </c>
      <c r="BB325" s="95"/>
      <c r="BC325" s="95"/>
      <c r="BD325" s="95"/>
      <c r="BE325" s="95"/>
      <c r="BF325" s="95"/>
    </row>
    <row r="326" spans="1:65" s="91" customFormat="1" ht="34.5" customHeight="1">
      <c r="A326" s="112"/>
      <c r="B326" s="112"/>
      <c r="C326" s="112"/>
      <c r="D326" s="112"/>
      <c r="E326" s="90"/>
      <c r="F326" s="90"/>
      <c r="G326" s="90"/>
      <c r="H326" s="113"/>
      <c r="I326" s="114"/>
      <c r="J326" s="115"/>
      <c r="K326" s="113"/>
      <c r="L326" s="113"/>
      <c r="M326" s="113"/>
      <c r="N326" s="113"/>
      <c r="O326" s="113"/>
      <c r="P326" s="113"/>
      <c r="Q326" s="113"/>
      <c r="R326" s="116"/>
      <c r="S326" s="116"/>
      <c r="T326" s="113"/>
      <c r="U326" s="113"/>
      <c r="V326" s="113"/>
      <c r="W326" s="114">
        <v>1</v>
      </c>
      <c r="X326" s="115">
        <v>115</v>
      </c>
      <c r="Y326" s="115" t="s">
        <v>282</v>
      </c>
      <c r="Z326" s="115" t="s">
        <v>179</v>
      </c>
      <c r="AA326" s="117">
        <v>100</v>
      </c>
      <c r="AB326" s="118"/>
      <c r="AC326" s="118">
        <v>100</v>
      </c>
      <c r="AD326" s="118"/>
      <c r="AE326" s="118"/>
      <c r="AF326" s="114">
        <v>20</v>
      </c>
      <c r="AG326" s="118"/>
      <c r="AK326" s="92"/>
      <c r="AL326" s="121"/>
      <c r="AM326" s="122" t="str">
        <f t="shared" si="38"/>
        <v>นายสุรินทร์  จันทร์น้อย</v>
      </c>
      <c r="AN326" s="123" t="s">
        <v>195</v>
      </c>
      <c r="AO326" s="123" t="s">
        <v>117</v>
      </c>
      <c r="AP326" s="123" t="s">
        <v>285</v>
      </c>
      <c r="AQ326" s="161" t="s">
        <v>1103</v>
      </c>
      <c r="AR326" s="124">
        <v>115</v>
      </c>
      <c r="AS326" s="123">
        <v>8</v>
      </c>
      <c r="AT326" s="123"/>
      <c r="AU326" s="123"/>
      <c r="AV326" s="125" t="s">
        <v>270</v>
      </c>
      <c r="AW326" s="125" t="s">
        <v>271</v>
      </c>
      <c r="AX326" s="125" t="s">
        <v>60</v>
      </c>
      <c r="AY326" s="125">
        <v>86130</v>
      </c>
      <c r="AZ326" s="121">
        <f t="shared" si="34"/>
        <v>1</v>
      </c>
      <c r="BA326" s="126" t="str">
        <f t="shared" si="35"/>
        <v>นายสุรินทร์  จันทร์น้อย</v>
      </c>
      <c r="BB326" s="123" t="s">
        <v>195</v>
      </c>
      <c r="BC326" s="123" t="s">
        <v>117</v>
      </c>
      <c r="BD326" s="123" t="s">
        <v>285</v>
      </c>
      <c r="BE326" s="123" t="s">
        <v>1103</v>
      </c>
      <c r="BF326" s="124">
        <v>115</v>
      </c>
      <c r="BG326" s="123">
        <v>8</v>
      </c>
      <c r="BH326" s="123"/>
      <c r="BI326" s="123"/>
      <c r="BJ326" s="125" t="s">
        <v>270</v>
      </c>
      <c r="BK326" s="125" t="s">
        <v>271</v>
      </c>
      <c r="BL326" s="125" t="s">
        <v>60</v>
      </c>
      <c r="BM326" s="125">
        <v>86130</v>
      </c>
    </row>
    <row r="327" spans="1:65" s="91" customFormat="1" ht="34.5" customHeight="1">
      <c r="A327" s="112" t="str">
        <f>IF($B327="","",SUM($B$11:$B327))</f>
        <v/>
      </c>
      <c r="B327" s="112" t="str">
        <f>IF($E$6="","",IF($E$6=$BA327,1,""))</f>
        <v/>
      </c>
      <c r="C327" s="112" t="str">
        <f>IF($B327="","",SUM($B$11:$B327))</f>
        <v/>
      </c>
      <c r="D327" s="112" t="str">
        <f>IF($E327="","",SUM($E$11:$E327))</f>
        <v/>
      </c>
      <c r="E327" s="90" t="str">
        <f>IF($E$6="","",IF($E$6=$AM327,1,""))</f>
        <v/>
      </c>
      <c r="F327" s="90" t="str">
        <f>IF($E327="","",SUM($E$11:$E327))</f>
        <v/>
      </c>
      <c r="G327" s="90"/>
      <c r="H327" s="113">
        <v>235</v>
      </c>
      <c r="I327" s="114" t="s">
        <v>30</v>
      </c>
      <c r="J327" s="115" t="s">
        <v>1170</v>
      </c>
      <c r="K327" s="113" t="s">
        <v>391</v>
      </c>
      <c r="L327" s="113"/>
      <c r="M327" s="113" t="s">
        <v>267</v>
      </c>
      <c r="N327" s="113" t="s">
        <v>276</v>
      </c>
      <c r="O327" s="113" t="s">
        <v>276</v>
      </c>
      <c r="P327" s="113" t="s">
        <v>877</v>
      </c>
      <c r="Q327" s="113">
        <v>68</v>
      </c>
      <c r="R327" s="116">
        <v>68</v>
      </c>
      <c r="S327" s="116"/>
      <c r="T327" s="113"/>
      <c r="U327" s="113"/>
      <c r="V327" s="113"/>
      <c r="W327" s="114"/>
      <c r="X327" s="115"/>
      <c r="Y327" s="115"/>
      <c r="Z327" s="115"/>
      <c r="AA327" s="117"/>
      <c r="AB327" s="118"/>
      <c r="AC327" s="118"/>
      <c r="AD327" s="118"/>
      <c r="AE327" s="118"/>
      <c r="AF327" s="114"/>
      <c r="AG327" s="118"/>
      <c r="AK327" s="92"/>
      <c r="AL327" s="121"/>
      <c r="AM327" s="122" t="str">
        <f t="shared" si="38"/>
        <v>นายสุรินทร์  จันทร์น้อย</v>
      </c>
      <c r="AN327" s="123" t="s">
        <v>195</v>
      </c>
      <c r="AO327" s="123" t="s">
        <v>117</v>
      </c>
      <c r="AP327" s="123" t="s">
        <v>285</v>
      </c>
      <c r="AQ327" s="161" t="s">
        <v>1103</v>
      </c>
      <c r="AR327" s="124">
        <v>115</v>
      </c>
      <c r="AS327" s="123">
        <v>8</v>
      </c>
      <c r="AT327" s="123"/>
      <c r="AU327" s="123"/>
      <c r="AV327" s="125" t="s">
        <v>270</v>
      </c>
      <c r="AW327" s="125" t="s">
        <v>271</v>
      </c>
      <c r="AX327" s="125" t="s">
        <v>60</v>
      </c>
      <c r="AY327" s="125">
        <v>86130</v>
      </c>
      <c r="AZ327" s="121" t="str">
        <f t="shared" si="34"/>
        <v/>
      </c>
      <c r="BA327" s="126" t="str">
        <f t="shared" si="35"/>
        <v/>
      </c>
      <c r="BB327" s="95"/>
      <c r="BC327" s="95"/>
      <c r="BD327" s="95"/>
      <c r="BE327" s="95"/>
      <c r="BF327" s="95"/>
    </row>
    <row r="328" spans="1:65" s="91" customFormat="1" ht="34.5" customHeight="1">
      <c r="A328" s="112" t="str">
        <f>IF($B328="","",SUM($B$11:$B328))</f>
        <v/>
      </c>
      <c r="B328" s="112" t="str">
        <f>IF($E$6="","",IF($E$6=$BA328,1,""))</f>
        <v/>
      </c>
      <c r="C328" s="112" t="str">
        <f>IF($B328="","",SUM($B$11:$B328))</f>
        <v/>
      </c>
      <c r="D328" s="112" t="str">
        <f>IF($E328="","",SUM($E$11:$E328))</f>
        <v/>
      </c>
      <c r="E328" s="90" t="str">
        <f>IF($E$6="","",IF($E$6=$AM328,1,""))</f>
        <v/>
      </c>
      <c r="F328" s="90" t="str">
        <f>IF($E328="","",SUM($E$11:$E328))</f>
        <v/>
      </c>
      <c r="G328" s="90"/>
      <c r="H328" s="113">
        <v>236</v>
      </c>
      <c r="I328" s="114" t="s">
        <v>30</v>
      </c>
      <c r="J328" s="115">
        <v>585</v>
      </c>
      <c r="K328" s="113">
        <v>6</v>
      </c>
      <c r="L328" s="113"/>
      <c r="M328" s="113" t="s">
        <v>267</v>
      </c>
      <c r="N328" s="113">
        <v>4</v>
      </c>
      <c r="O328" s="113">
        <v>0</v>
      </c>
      <c r="P328" s="113">
        <v>86</v>
      </c>
      <c r="Q328" s="113">
        <v>1686</v>
      </c>
      <c r="R328" s="116">
        <v>1661</v>
      </c>
      <c r="S328" s="116">
        <v>25</v>
      </c>
      <c r="T328" s="113"/>
      <c r="U328" s="113"/>
      <c r="V328" s="113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18"/>
      <c r="AK328" s="92"/>
      <c r="AL328" s="121"/>
      <c r="AM328" s="122" t="str">
        <f t="shared" si="38"/>
        <v>นายพยงค์  จันทร์น้อย</v>
      </c>
      <c r="AN328" s="123" t="s">
        <v>195</v>
      </c>
      <c r="AO328" s="123" t="s">
        <v>1171</v>
      </c>
      <c r="AP328" s="123" t="s">
        <v>285</v>
      </c>
      <c r="AQ328" s="161">
        <v>3860700392758</v>
      </c>
      <c r="AR328" s="124">
        <v>34</v>
      </c>
      <c r="AS328" s="123">
        <v>8</v>
      </c>
      <c r="AT328" s="123"/>
      <c r="AU328" s="123"/>
      <c r="AV328" s="125" t="s">
        <v>270</v>
      </c>
      <c r="AW328" s="125" t="s">
        <v>271</v>
      </c>
      <c r="AX328" s="125" t="s">
        <v>60</v>
      </c>
      <c r="AY328" s="125">
        <v>86130</v>
      </c>
      <c r="AZ328" s="121" t="str">
        <f t="shared" si="34"/>
        <v/>
      </c>
      <c r="BA328" s="126" t="str">
        <f t="shared" si="35"/>
        <v/>
      </c>
      <c r="BB328" s="95"/>
      <c r="BC328" s="95"/>
      <c r="BD328" s="95"/>
      <c r="BE328" s="95"/>
      <c r="BF328" s="95"/>
    </row>
    <row r="329" spans="1:65" s="91" customFormat="1" ht="34.5" customHeight="1">
      <c r="A329" s="112"/>
      <c r="B329" s="112"/>
      <c r="C329" s="112"/>
      <c r="D329" s="112"/>
      <c r="E329" s="90"/>
      <c r="F329" s="90"/>
      <c r="G329" s="90"/>
      <c r="H329" s="113"/>
      <c r="I329" s="114"/>
      <c r="J329" s="115"/>
      <c r="K329" s="113"/>
      <c r="L329" s="113"/>
      <c r="M329" s="113"/>
      <c r="N329" s="113"/>
      <c r="O329" s="113"/>
      <c r="P329" s="113"/>
      <c r="Q329" s="113"/>
      <c r="R329" s="116"/>
      <c r="S329" s="116"/>
      <c r="T329" s="113"/>
      <c r="U329" s="113"/>
      <c r="V329" s="113"/>
      <c r="W329" s="114">
        <v>1</v>
      </c>
      <c r="X329" s="115">
        <v>34</v>
      </c>
      <c r="Y329" s="115" t="s">
        <v>282</v>
      </c>
      <c r="Z329" s="115" t="s">
        <v>179</v>
      </c>
      <c r="AA329" s="117">
        <v>100</v>
      </c>
      <c r="AB329" s="118"/>
      <c r="AC329" s="118">
        <v>100</v>
      </c>
      <c r="AD329" s="118"/>
      <c r="AE329" s="118"/>
      <c r="AF329" s="114">
        <v>30</v>
      </c>
      <c r="AG329" s="118"/>
      <c r="AK329" s="92"/>
      <c r="AL329" s="121"/>
      <c r="AM329" s="122" t="str">
        <f t="shared" si="38"/>
        <v>นายพยงค์  จันทร์น้อย</v>
      </c>
      <c r="AN329" s="123" t="s">
        <v>195</v>
      </c>
      <c r="AO329" s="123" t="s">
        <v>1171</v>
      </c>
      <c r="AP329" s="123" t="s">
        <v>285</v>
      </c>
      <c r="AQ329" s="161">
        <v>3860700392758</v>
      </c>
      <c r="AR329" s="124">
        <v>34</v>
      </c>
      <c r="AS329" s="123">
        <v>8</v>
      </c>
      <c r="AT329" s="123"/>
      <c r="AU329" s="123"/>
      <c r="AV329" s="125" t="s">
        <v>270</v>
      </c>
      <c r="AW329" s="125" t="s">
        <v>271</v>
      </c>
      <c r="AX329" s="125" t="s">
        <v>60</v>
      </c>
      <c r="AY329" s="125">
        <v>86130</v>
      </c>
      <c r="AZ329" s="121">
        <f t="shared" si="34"/>
        <v>1</v>
      </c>
      <c r="BA329" s="126" t="str">
        <f t="shared" si="35"/>
        <v>นายพยงค์  จันทร์น้อย</v>
      </c>
      <c r="BB329" s="123" t="s">
        <v>195</v>
      </c>
      <c r="BC329" s="123" t="s">
        <v>1171</v>
      </c>
      <c r="BD329" s="123" t="s">
        <v>285</v>
      </c>
      <c r="BE329" s="123">
        <v>3860700392758</v>
      </c>
      <c r="BF329" s="124">
        <v>34</v>
      </c>
      <c r="BG329" s="123">
        <v>8</v>
      </c>
      <c r="BH329" s="123"/>
      <c r="BI329" s="123"/>
      <c r="BJ329" s="125" t="s">
        <v>270</v>
      </c>
      <c r="BK329" s="125" t="s">
        <v>271</v>
      </c>
      <c r="BL329" s="125" t="s">
        <v>60</v>
      </c>
      <c r="BM329" s="125">
        <v>86130</v>
      </c>
    </row>
    <row r="330" spans="1:65" s="91" customFormat="1" ht="34.5" customHeight="1">
      <c r="A330" s="112" t="str">
        <f>IF($B330="","",SUM($B$11:$B330))</f>
        <v/>
      </c>
      <c r="B330" s="112" t="str">
        <f>IF($E$6="","",IF($E$6=$BA330,1,""))</f>
        <v/>
      </c>
      <c r="C330" s="112" t="str">
        <f>IF($B330="","",SUM($B$11:$B330))</f>
        <v/>
      </c>
      <c r="D330" s="112" t="str">
        <f>IF($E330="","",SUM($E$11:$E330))</f>
        <v/>
      </c>
      <c r="E330" s="90" t="str">
        <f>IF($E$6="","",IF($E$6=$AM330,1,""))</f>
        <v/>
      </c>
      <c r="F330" s="90" t="str">
        <f>IF($E330="","",SUM($E$11:$E330))</f>
        <v/>
      </c>
      <c r="G330" s="90"/>
      <c r="H330" s="113">
        <v>237</v>
      </c>
      <c r="I330" s="114" t="s">
        <v>30</v>
      </c>
      <c r="J330" s="115" t="s">
        <v>1172</v>
      </c>
      <c r="K330" s="113" t="s">
        <v>513</v>
      </c>
      <c r="L330" s="113"/>
      <c r="M330" s="113" t="s">
        <v>267</v>
      </c>
      <c r="N330" s="113" t="s">
        <v>473</v>
      </c>
      <c r="O330" s="113" t="s">
        <v>275</v>
      </c>
      <c r="P330" s="113" t="s">
        <v>357</v>
      </c>
      <c r="Q330" s="113">
        <v>2540</v>
      </c>
      <c r="R330" s="116">
        <v>2540</v>
      </c>
      <c r="S330" s="116"/>
      <c r="T330" s="113"/>
      <c r="U330" s="113"/>
      <c r="V330" s="113"/>
      <c r="W330" s="114"/>
      <c r="X330" s="115"/>
      <c r="Y330" s="115"/>
      <c r="Z330" s="115"/>
      <c r="AA330" s="117"/>
      <c r="AB330" s="118"/>
      <c r="AC330" s="118"/>
      <c r="AD330" s="118"/>
      <c r="AE330" s="118"/>
      <c r="AF330" s="114"/>
      <c r="AG330" s="118"/>
      <c r="AK330" s="92"/>
      <c r="AL330" s="121"/>
      <c r="AM330" s="122" t="str">
        <f t="shared" si="38"/>
        <v>นายชัยชนะ  ศรีคง</v>
      </c>
      <c r="AN330" s="123" t="s">
        <v>195</v>
      </c>
      <c r="AO330" s="123" t="s">
        <v>1173</v>
      </c>
      <c r="AP330" s="123" t="s">
        <v>1174</v>
      </c>
      <c r="AQ330" s="161" t="s">
        <v>1175</v>
      </c>
      <c r="AR330" s="124" t="s">
        <v>1176</v>
      </c>
      <c r="AS330" s="123">
        <v>8</v>
      </c>
      <c r="AT330" s="123"/>
      <c r="AU330" s="123"/>
      <c r="AV330" s="125" t="s">
        <v>270</v>
      </c>
      <c r="AW330" s="125" t="s">
        <v>271</v>
      </c>
      <c r="AX330" s="125" t="s">
        <v>60</v>
      </c>
      <c r="AY330" s="125">
        <v>86130</v>
      </c>
      <c r="AZ330" s="121" t="str">
        <f t="shared" ref="AZ330:AZ384" si="41">IF($Y330="","",$W330)</f>
        <v/>
      </c>
      <c r="BA330" s="126" t="str">
        <f t="shared" ref="BA330:BA384" si="42">IF($BC330=0,"",$BB330&amp;$BC330&amp;"  "&amp;$BD330)</f>
        <v/>
      </c>
      <c r="BB330" s="95"/>
      <c r="BC330" s="95"/>
      <c r="BD330" s="95"/>
      <c r="BE330" s="95"/>
      <c r="BF330" s="95"/>
    </row>
    <row r="331" spans="1:65" s="91" customFormat="1" ht="34.5" customHeight="1">
      <c r="A331" s="112" t="str">
        <f>IF($B331="","",SUM($B$11:$B331))</f>
        <v/>
      </c>
      <c r="B331" s="112" t="str">
        <f>IF($E$6="","",IF($E$6=$BA331,1,""))</f>
        <v/>
      </c>
      <c r="C331" s="112" t="str">
        <f>IF($B331="","",SUM($B$11:$B331))</f>
        <v/>
      </c>
      <c r="D331" s="112" t="str">
        <f>IF($E331="","",SUM($E$11:$E331))</f>
        <v/>
      </c>
      <c r="E331" s="90" t="str">
        <f>IF($E$6="","",IF($E$6=$AM331,1,""))</f>
        <v/>
      </c>
      <c r="F331" s="90" t="str">
        <f>IF($E331="","",SUM($E$11:$E331))</f>
        <v/>
      </c>
      <c r="G331" s="90"/>
      <c r="H331" s="113">
        <v>238</v>
      </c>
      <c r="I331" s="114" t="s">
        <v>30</v>
      </c>
      <c r="J331" s="115" t="s">
        <v>1177</v>
      </c>
      <c r="K331" s="113" t="s">
        <v>1178</v>
      </c>
      <c r="L331" s="113"/>
      <c r="M331" s="113" t="s">
        <v>392</v>
      </c>
      <c r="N331" s="113" t="s">
        <v>276</v>
      </c>
      <c r="O331" s="113" t="s">
        <v>296</v>
      </c>
      <c r="P331" s="113" t="s">
        <v>297</v>
      </c>
      <c r="Q331" s="113">
        <v>293</v>
      </c>
      <c r="R331" s="116">
        <v>293</v>
      </c>
      <c r="S331" s="116"/>
      <c r="T331" s="113"/>
      <c r="U331" s="113"/>
      <c r="V331" s="113"/>
      <c r="W331" s="114"/>
      <c r="X331" s="115"/>
      <c r="Y331" s="115"/>
      <c r="Z331" s="115"/>
      <c r="AA331" s="117"/>
      <c r="AB331" s="118"/>
      <c r="AC331" s="118"/>
      <c r="AD331" s="118"/>
      <c r="AE331" s="118"/>
      <c r="AF331" s="114"/>
      <c r="AG331" s="118"/>
      <c r="AK331" s="92"/>
      <c r="AL331" s="121"/>
      <c r="AM331" s="122" t="str">
        <f t="shared" si="38"/>
        <v>นางโสภา  บุญกูล</v>
      </c>
      <c r="AN331" s="123" t="s">
        <v>283</v>
      </c>
      <c r="AO331" s="123" t="s">
        <v>1179</v>
      </c>
      <c r="AP331" s="123" t="s">
        <v>678</v>
      </c>
      <c r="AQ331" s="161"/>
      <c r="AR331" s="124" t="s">
        <v>1180</v>
      </c>
      <c r="AS331" s="123">
        <v>9</v>
      </c>
      <c r="AT331" s="123"/>
      <c r="AU331" s="123"/>
      <c r="AV331" s="125" t="s">
        <v>270</v>
      </c>
      <c r="AW331" s="125" t="s">
        <v>271</v>
      </c>
      <c r="AX331" s="125" t="s">
        <v>60</v>
      </c>
      <c r="AY331" s="125">
        <v>86130</v>
      </c>
      <c r="AZ331" s="121" t="str">
        <f t="shared" si="41"/>
        <v/>
      </c>
      <c r="BA331" s="126" t="str">
        <f t="shared" si="42"/>
        <v/>
      </c>
      <c r="BB331" s="95"/>
      <c r="BC331" s="95"/>
      <c r="BD331" s="95"/>
      <c r="BE331" s="95"/>
      <c r="BF331" s="95"/>
    </row>
    <row r="332" spans="1:65" s="91" customFormat="1" ht="34.5" customHeight="1">
      <c r="A332" s="112" t="str">
        <f>IF($B332="","",SUM($B$11:$B332))</f>
        <v/>
      </c>
      <c r="B332" s="112" t="str">
        <f>IF($E$6="","",IF($E$6=$BA332,1,""))</f>
        <v/>
      </c>
      <c r="C332" s="112" t="str">
        <f>IF($B332="","",SUM($B$11:$B332))</f>
        <v/>
      </c>
      <c r="D332" s="112" t="str">
        <f>IF($E332="","",SUM($E$11:$E332))</f>
        <v/>
      </c>
      <c r="E332" s="90" t="str">
        <f>IF($E$6="","",IF($E$6=$AM332,1,""))</f>
        <v/>
      </c>
      <c r="F332" s="90" t="str">
        <f>IF($E332="","",SUM($E$11:$E332))</f>
        <v/>
      </c>
      <c r="G332" s="90"/>
      <c r="H332" s="113">
        <v>239</v>
      </c>
      <c r="I332" s="114" t="s">
        <v>30</v>
      </c>
      <c r="J332" s="115" t="s">
        <v>1181</v>
      </c>
      <c r="K332" s="113" t="s">
        <v>1182</v>
      </c>
      <c r="L332" s="113"/>
      <c r="M332" s="113" t="s">
        <v>294</v>
      </c>
      <c r="N332" s="113" t="s">
        <v>296</v>
      </c>
      <c r="O332" s="113" t="s">
        <v>323</v>
      </c>
      <c r="P332" s="113" t="s">
        <v>350</v>
      </c>
      <c r="Q332" s="113">
        <v>1100</v>
      </c>
      <c r="R332" s="116">
        <v>1050</v>
      </c>
      <c r="S332" s="116">
        <v>50</v>
      </c>
      <c r="T332" s="113"/>
      <c r="U332" s="113"/>
      <c r="V332" s="113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18"/>
      <c r="AK332" s="92"/>
      <c r="AL332" s="121"/>
      <c r="AM332" s="122" t="str">
        <f t="shared" si="38"/>
        <v>นางปรานอม  คำนวน</v>
      </c>
      <c r="AN332" s="123" t="s">
        <v>283</v>
      </c>
      <c r="AO332" s="123" t="s">
        <v>1183</v>
      </c>
      <c r="AP332" s="123" t="s">
        <v>1184</v>
      </c>
      <c r="AQ332" s="161" t="s">
        <v>1185</v>
      </c>
      <c r="AR332" s="124" t="s">
        <v>1186</v>
      </c>
      <c r="AS332" s="123">
        <v>4</v>
      </c>
      <c r="AT332" s="123"/>
      <c r="AU332" s="123"/>
      <c r="AV332" s="125" t="s">
        <v>270</v>
      </c>
      <c r="AW332" s="125" t="s">
        <v>271</v>
      </c>
      <c r="AX332" s="125" t="s">
        <v>60</v>
      </c>
      <c r="AY332" s="125">
        <v>86130</v>
      </c>
      <c r="AZ332" s="121" t="str">
        <f t="shared" si="41"/>
        <v/>
      </c>
      <c r="BA332" s="126" t="str">
        <f t="shared" si="42"/>
        <v/>
      </c>
      <c r="BB332" s="95"/>
      <c r="BC332" s="95"/>
      <c r="BD332" s="95"/>
      <c r="BE332" s="95"/>
      <c r="BF332" s="95"/>
    </row>
    <row r="333" spans="1:65" s="91" customFormat="1" ht="34.5" customHeight="1">
      <c r="A333" s="112"/>
      <c r="B333" s="112"/>
      <c r="C333" s="112"/>
      <c r="D333" s="112"/>
      <c r="E333" s="90"/>
      <c r="F333" s="90"/>
      <c r="G333" s="90"/>
      <c r="H333" s="113"/>
      <c r="I333" s="114"/>
      <c r="J333" s="115"/>
      <c r="K333" s="113"/>
      <c r="L333" s="113"/>
      <c r="M333" s="113"/>
      <c r="N333" s="113"/>
      <c r="O333" s="113"/>
      <c r="P333" s="113"/>
      <c r="Q333" s="113"/>
      <c r="R333" s="116"/>
      <c r="S333" s="116"/>
      <c r="T333" s="113"/>
      <c r="U333" s="113"/>
      <c r="V333" s="113"/>
      <c r="W333" s="114">
        <v>1</v>
      </c>
      <c r="X333" s="115" t="s">
        <v>1187</v>
      </c>
      <c r="Y333" s="115" t="s">
        <v>282</v>
      </c>
      <c r="Z333" s="115" t="s">
        <v>179</v>
      </c>
      <c r="AA333" s="117">
        <v>100</v>
      </c>
      <c r="AB333" s="118"/>
      <c r="AC333" s="118">
        <v>100</v>
      </c>
      <c r="AD333" s="118"/>
      <c r="AE333" s="118"/>
      <c r="AF333" s="114">
        <v>15</v>
      </c>
      <c r="AG333" s="118"/>
      <c r="AK333" s="92"/>
      <c r="AL333" s="121"/>
      <c r="AM333" s="122" t="str">
        <f t="shared" si="38"/>
        <v>นางปรานอม  คำนวน</v>
      </c>
      <c r="AN333" s="123" t="s">
        <v>283</v>
      </c>
      <c r="AO333" s="123" t="s">
        <v>1183</v>
      </c>
      <c r="AP333" s="123" t="s">
        <v>1184</v>
      </c>
      <c r="AQ333" s="161" t="s">
        <v>1185</v>
      </c>
      <c r="AR333" s="124" t="s">
        <v>1186</v>
      </c>
      <c r="AS333" s="123">
        <v>4</v>
      </c>
      <c r="AT333" s="123"/>
      <c r="AU333" s="123"/>
      <c r="AV333" s="125" t="s">
        <v>270</v>
      </c>
      <c r="AW333" s="125" t="s">
        <v>271</v>
      </c>
      <c r="AX333" s="125" t="s">
        <v>60</v>
      </c>
      <c r="AY333" s="125">
        <v>86130</v>
      </c>
      <c r="AZ333" s="121">
        <f t="shared" si="41"/>
        <v>1</v>
      </c>
      <c r="BA333" s="126" t="str">
        <f t="shared" si="42"/>
        <v>นางปรานอม  คำนวน</v>
      </c>
      <c r="BB333" s="123" t="s">
        <v>283</v>
      </c>
      <c r="BC333" s="123" t="s">
        <v>1183</v>
      </c>
      <c r="BD333" s="123" t="s">
        <v>1184</v>
      </c>
      <c r="BE333" s="123" t="s">
        <v>1185</v>
      </c>
      <c r="BF333" s="124" t="s">
        <v>1186</v>
      </c>
      <c r="BG333" s="123">
        <v>4</v>
      </c>
      <c r="BH333" s="123"/>
      <c r="BI333" s="123"/>
      <c r="BJ333" s="125" t="s">
        <v>270</v>
      </c>
      <c r="BK333" s="125" t="s">
        <v>271</v>
      </c>
      <c r="BL333" s="125" t="s">
        <v>60</v>
      </c>
      <c r="BM333" s="125">
        <v>86130</v>
      </c>
    </row>
    <row r="334" spans="1:65" s="91" customFormat="1" ht="34.5" customHeight="1">
      <c r="A334" s="112" t="str">
        <f>IF($B334="","",SUM($B$11:$B334))</f>
        <v/>
      </c>
      <c r="B334" s="112" t="str">
        <f>IF($E$6="","",IF($E$6=$BA334,1,""))</f>
        <v/>
      </c>
      <c r="C334" s="112" t="str">
        <f>IF($B334="","",SUM($B$11:$B334))</f>
        <v/>
      </c>
      <c r="D334" s="112" t="str">
        <f>IF($E334="","",SUM($E$11:$E334))</f>
        <v/>
      </c>
      <c r="E334" s="90" t="str">
        <f>IF($E$6="","",IF($E$6=$AM334,1,""))</f>
        <v/>
      </c>
      <c r="F334" s="90" t="str">
        <f>IF($E334="","",SUM($E$11:$E334))</f>
        <v/>
      </c>
      <c r="G334" s="90"/>
      <c r="H334" s="113"/>
      <c r="I334" s="114"/>
      <c r="J334" s="115"/>
      <c r="K334" s="113"/>
      <c r="L334" s="113"/>
      <c r="M334" s="113"/>
      <c r="N334" s="113"/>
      <c r="O334" s="113"/>
      <c r="P334" s="113"/>
      <c r="Q334" s="113"/>
      <c r="R334" s="116"/>
      <c r="S334" s="116"/>
      <c r="T334" s="113"/>
      <c r="U334" s="113"/>
      <c r="V334" s="113"/>
      <c r="W334" s="114">
        <v>2</v>
      </c>
      <c r="X334" s="115" t="s">
        <v>1188</v>
      </c>
      <c r="Y334" s="115" t="s">
        <v>282</v>
      </c>
      <c r="Z334" s="115" t="s">
        <v>179</v>
      </c>
      <c r="AA334" s="117">
        <v>100</v>
      </c>
      <c r="AB334" s="118"/>
      <c r="AC334" s="118">
        <v>100</v>
      </c>
      <c r="AD334" s="118"/>
      <c r="AE334" s="118"/>
      <c r="AF334" s="114">
        <v>7</v>
      </c>
      <c r="AG334" s="118"/>
      <c r="AK334" s="92"/>
      <c r="AL334" s="121"/>
      <c r="AM334" s="122" t="str">
        <f t="shared" si="38"/>
        <v>นางปรานอม  คำนวน</v>
      </c>
      <c r="AN334" s="123" t="s">
        <v>283</v>
      </c>
      <c r="AO334" s="123" t="s">
        <v>1183</v>
      </c>
      <c r="AP334" s="123" t="s">
        <v>1184</v>
      </c>
      <c r="AQ334" s="161" t="s">
        <v>1185</v>
      </c>
      <c r="AR334" s="124" t="s">
        <v>1189</v>
      </c>
      <c r="AS334" s="123">
        <v>4</v>
      </c>
      <c r="AT334" s="123"/>
      <c r="AU334" s="123"/>
      <c r="AV334" s="125" t="s">
        <v>270</v>
      </c>
      <c r="AW334" s="125" t="s">
        <v>271</v>
      </c>
      <c r="AX334" s="125" t="s">
        <v>60</v>
      </c>
      <c r="AY334" s="125">
        <v>86130</v>
      </c>
      <c r="AZ334" s="121">
        <f t="shared" si="41"/>
        <v>2</v>
      </c>
      <c r="BA334" s="126" t="str">
        <f t="shared" si="42"/>
        <v>นางพรรธิภา  อิ่มทั่ว</v>
      </c>
      <c r="BB334" s="95" t="s">
        <v>283</v>
      </c>
      <c r="BC334" s="95" t="s">
        <v>1190</v>
      </c>
      <c r="BD334" s="95" t="s">
        <v>1191</v>
      </c>
      <c r="BE334" s="95" t="s">
        <v>1192</v>
      </c>
      <c r="BF334" s="95" t="s">
        <v>1188</v>
      </c>
      <c r="BG334" s="91">
        <v>4</v>
      </c>
      <c r="BJ334" s="125" t="s">
        <v>270</v>
      </c>
      <c r="BK334" s="125" t="s">
        <v>271</v>
      </c>
      <c r="BL334" s="125" t="s">
        <v>60</v>
      </c>
      <c r="BM334" s="125">
        <v>86131</v>
      </c>
    </row>
    <row r="335" spans="1:65" s="91" customFormat="1" ht="34.5" customHeight="1">
      <c r="A335" s="112" t="str">
        <f>IF($B335="","",SUM($B$11:$B335))</f>
        <v/>
      </c>
      <c r="B335" s="112" t="str">
        <f>IF($E$6="","",IF($E$6=$BA335,1,""))</f>
        <v/>
      </c>
      <c r="C335" s="112" t="str">
        <f>IF($B335="","",SUM($B$11:$B335))</f>
        <v/>
      </c>
      <c r="D335" s="112" t="str">
        <f>IF($E335="","",SUM($E$11:$E335))</f>
        <v/>
      </c>
      <c r="E335" s="90" t="str">
        <f>IF($E$6="","",IF($E$6=$AM335,1,""))</f>
        <v/>
      </c>
      <c r="F335" s="90" t="str">
        <f>IF($E335="","",SUM($E$11:$E335))</f>
        <v/>
      </c>
      <c r="G335" s="90"/>
      <c r="H335" s="113">
        <v>240</v>
      </c>
      <c r="I335" s="114" t="s">
        <v>30</v>
      </c>
      <c r="J335" s="115" t="s">
        <v>1193</v>
      </c>
      <c r="K335" s="113" t="s">
        <v>1194</v>
      </c>
      <c r="L335" s="113"/>
      <c r="M335" s="113" t="s">
        <v>392</v>
      </c>
      <c r="N335" s="113" t="s">
        <v>296</v>
      </c>
      <c r="O335" s="113" t="s">
        <v>275</v>
      </c>
      <c r="P335" s="113" t="s">
        <v>400</v>
      </c>
      <c r="Q335" s="113">
        <v>973</v>
      </c>
      <c r="R335" s="116">
        <v>948</v>
      </c>
      <c r="S335" s="116">
        <v>25</v>
      </c>
      <c r="T335" s="113"/>
      <c r="U335" s="113"/>
      <c r="V335" s="113"/>
      <c r="W335" s="130"/>
      <c r="X335" s="130"/>
      <c r="Y335" s="130"/>
      <c r="Z335" s="130"/>
      <c r="AA335" s="130"/>
      <c r="AB335" s="130"/>
      <c r="AC335" s="130"/>
      <c r="AD335" s="118"/>
      <c r="AE335" s="118"/>
      <c r="AF335" s="114"/>
      <c r="AG335" s="118"/>
      <c r="AK335" s="92"/>
      <c r="AL335" s="121"/>
      <c r="AM335" s="122" t="str">
        <f t="shared" si="38"/>
        <v>นางโสภา  บุญกูล</v>
      </c>
      <c r="AN335" s="123" t="s">
        <v>283</v>
      </c>
      <c r="AO335" s="123" t="s">
        <v>1179</v>
      </c>
      <c r="AP335" s="123" t="s">
        <v>678</v>
      </c>
      <c r="AQ335" s="161"/>
      <c r="AR335" s="124" t="s">
        <v>1195</v>
      </c>
      <c r="AS335" s="123">
        <v>9</v>
      </c>
      <c r="AT335" s="123"/>
      <c r="AU335" s="123"/>
      <c r="AV335" s="125" t="s">
        <v>270</v>
      </c>
      <c r="AW335" s="125" t="s">
        <v>271</v>
      </c>
      <c r="AX335" s="125" t="s">
        <v>60</v>
      </c>
      <c r="AY335" s="125">
        <v>86130</v>
      </c>
      <c r="AZ335" s="121" t="str">
        <f t="shared" si="41"/>
        <v/>
      </c>
      <c r="BA335" s="126" t="str">
        <f t="shared" si="42"/>
        <v/>
      </c>
      <c r="BB335" s="95"/>
      <c r="BC335" s="95"/>
      <c r="BD335" s="95"/>
      <c r="BE335" s="95"/>
      <c r="BF335" s="95"/>
    </row>
    <row r="336" spans="1:65" s="91" customFormat="1" ht="34.5" customHeight="1">
      <c r="A336" s="112"/>
      <c r="B336" s="112"/>
      <c r="C336" s="112"/>
      <c r="D336" s="112"/>
      <c r="E336" s="90"/>
      <c r="F336" s="90"/>
      <c r="G336" s="90"/>
      <c r="H336" s="113"/>
      <c r="I336" s="114"/>
      <c r="J336" s="115"/>
      <c r="K336" s="113"/>
      <c r="L336" s="113"/>
      <c r="M336" s="113"/>
      <c r="N336" s="113"/>
      <c r="O336" s="113"/>
      <c r="P336" s="113"/>
      <c r="Q336" s="113"/>
      <c r="R336" s="116"/>
      <c r="S336" s="116"/>
      <c r="T336" s="113"/>
      <c r="U336" s="113"/>
      <c r="V336" s="113"/>
      <c r="W336" s="114">
        <v>1</v>
      </c>
      <c r="X336" s="115">
        <v>45</v>
      </c>
      <c r="Y336" s="115" t="s">
        <v>282</v>
      </c>
      <c r="Z336" s="115" t="s">
        <v>444</v>
      </c>
      <c r="AA336" s="117">
        <v>100</v>
      </c>
      <c r="AB336" s="118"/>
      <c r="AC336" s="118">
        <v>100</v>
      </c>
      <c r="AD336" s="118"/>
      <c r="AE336" s="118"/>
      <c r="AF336" s="114"/>
      <c r="AG336" s="118"/>
      <c r="AK336" s="92"/>
      <c r="AL336" s="121"/>
      <c r="AM336" s="122" t="str">
        <f t="shared" si="38"/>
        <v>นางโสภา  บุญกูล</v>
      </c>
      <c r="AN336" s="123" t="s">
        <v>283</v>
      </c>
      <c r="AO336" s="123" t="s">
        <v>1179</v>
      </c>
      <c r="AP336" s="123" t="s">
        <v>678</v>
      </c>
      <c r="AQ336" s="161"/>
      <c r="AR336" s="124" t="s">
        <v>1195</v>
      </c>
      <c r="AS336" s="123">
        <v>9</v>
      </c>
      <c r="AT336" s="123"/>
      <c r="AU336" s="123"/>
      <c r="AV336" s="125" t="s">
        <v>270</v>
      </c>
      <c r="AW336" s="125" t="s">
        <v>271</v>
      </c>
      <c r="AX336" s="125" t="s">
        <v>60</v>
      </c>
      <c r="AY336" s="125">
        <v>86130</v>
      </c>
      <c r="AZ336" s="121">
        <f t="shared" si="41"/>
        <v>1</v>
      </c>
      <c r="BA336" s="126" t="str">
        <f t="shared" si="42"/>
        <v>นางโสภา  บุญกูล</v>
      </c>
      <c r="BB336" s="123" t="s">
        <v>283</v>
      </c>
      <c r="BC336" s="123" t="s">
        <v>1179</v>
      </c>
      <c r="BD336" s="123" t="s">
        <v>678</v>
      </c>
      <c r="BE336" s="123"/>
      <c r="BF336" s="124" t="s">
        <v>1195</v>
      </c>
      <c r="BG336" s="123">
        <v>9</v>
      </c>
      <c r="BH336" s="123"/>
      <c r="BI336" s="123"/>
      <c r="BJ336" s="125" t="s">
        <v>270</v>
      </c>
      <c r="BK336" s="125" t="s">
        <v>271</v>
      </c>
      <c r="BL336" s="125" t="s">
        <v>60</v>
      </c>
      <c r="BM336" s="125">
        <v>86130</v>
      </c>
    </row>
    <row r="337" spans="1:65" s="91" customFormat="1" ht="34.5" customHeight="1">
      <c r="A337" s="112" t="str">
        <f>IF($B337="","",SUM($B$11:$B337))</f>
        <v/>
      </c>
      <c r="B337" s="112" t="str">
        <f>IF($E$6="","",IF($E$6=$BA337,1,""))</f>
        <v/>
      </c>
      <c r="C337" s="112" t="str">
        <f>IF($B337="","",SUM($B$11:$B337))</f>
        <v/>
      </c>
      <c r="D337" s="112" t="str">
        <f>IF($E337="","",SUM($E$11:$E337))</f>
        <v/>
      </c>
      <c r="E337" s="90" t="str">
        <f>IF($E$6="","",IF($E$6=$AM337,1,""))</f>
        <v/>
      </c>
      <c r="F337" s="90" t="str">
        <f>IF($E337="","",SUM($E$11:$E337))</f>
        <v/>
      </c>
      <c r="G337" s="90"/>
      <c r="H337" s="113">
        <v>241</v>
      </c>
      <c r="I337" s="114" t="s">
        <v>30</v>
      </c>
      <c r="J337" s="115" t="s">
        <v>1196</v>
      </c>
      <c r="K337" s="113" t="s">
        <v>1197</v>
      </c>
      <c r="L337" s="113"/>
      <c r="M337" s="113" t="s">
        <v>267</v>
      </c>
      <c r="N337" s="113" t="s">
        <v>363</v>
      </c>
      <c r="O337" s="113" t="s">
        <v>275</v>
      </c>
      <c r="P337" s="113" t="s">
        <v>329</v>
      </c>
      <c r="Q337" s="113">
        <v>2133</v>
      </c>
      <c r="R337" s="116">
        <v>2133</v>
      </c>
      <c r="S337" s="116"/>
      <c r="T337" s="113"/>
      <c r="U337" s="113"/>
      <c r="V337" s="113"/>
      <c r="W337" s="114"/>
      <c r="X337" s="115"/>
      <c r="Y337" s="115"/>
      <c r="Z337" s="115"/>
      <c r="AA337" s="117"/>
      <c r="AB337" s="118"/>
      <c r="AC337" s="118"/>
      <c r="AD337" s="118"/>
      <c r="AE337" s="118"/>
      <c r="AF337" s="114"/>
      <c r="AG337" s="118"/>
      <c r="AK337" s="92"/>
      <c r="AL337" s="121"/>
      <c r="AM337" s="122" t="str">
        <f t="shared" si="38"/>
        <v>นายอนันต์  สุขแก้ว</v>
      </c>
      <c r="AN337" s="123" t="s">
        <v>195</v>
      </c>
      <c r="AO337" s="123" t="s">
        <v>415</v>
      </c>
      <c r="AP337" s="123" t="s">
        <v>854</v>
      </c>
      <c r="AQ337" s="161" t="s">
        <v>1198</v>
      </c>
      <c r="AR337" s="124">
        <v>25</v>
      </c>
      <c r="AS337" s="123">
        <v>7</v>
      </c>
      <c r="AT337" s="123"/>
      <c r="AU337" s="123"/>
      <c r="AV337" s="125" t="s">
        <v>270</v>
      </c>
      <c r="AW337" s="125" t="s">
        <v>271</v>
      </c>
      <c r="AX337" s="125" t="s">
        <v>60</v>
      </c>
      <c r="AY337" s="125">
        <v>86130</v>
      </c>
      <c r="AZ337" s="121" t="str">
        <f t="shared" si="41"/>
        <v/>
      </c>
      <c r="BA337" s="126" t="str">
        <f t="shared" si="42"/>
        <v/>
      </c>
      <c r="BB337" s="95"/>
      <c r="BC337" s="95"/>
      <c r="BD337" s="95"/>
      <c r="BE337" s="95"/>
      <c r="BF337" s="95"/>
    </row>
    <row r="338" spans="1:65" s="91" customFormat="1" ht="34.5" customHeight="1">
      <c r="A338" s="112" t="str">
        <f>IF($B338="","",SUM($B$11:$B338))</f>
        <v/>
      </c>
      <c r="B338" s="112" t="str">
        <f>IF($E$6="","",IF($E$6=$BA338,1,""))</f>
        <v/>
      </c>
      <c r="C338" s="112" t="str">
        <f>IF($B338="","",SUM($B$11:$B338))</f>
        <v/>
      </c>
      <c r="D338" s="112" t="str">
        <f>IF($E338="","",SUM($E$11:$E338))</f>
        <v/>
      </c>
      <c r="E338" s="90" t="str">
        <f>IF($E$6="","",IF($E$6=$AM338,1,""))</f>
        <v/>
      </c>
      <c r="F338" s="90" t="str">
        <f>IF($E338="","",SUM($E$11:$E338))</f>
        <v/>
      </c>
      <c r="G338" s="90"/>
      <c r="H338" s="113">
        <v>242</v>
      </c>
      <c r="I338" s="114" t="s">
        <v>30</v>
      </c>
      <c r="J338" s="115" t="s">
        <v>1199</v>
      </c>
      <c r="K338" s="113" t="s">
        <v>1200</v>
      </c>
      <c r="L338" s="113"/>
      <c r="M338" s="113" t="s">
        <v>392</v>
      </c>
      <c r="N338" s="113" t="s">
        <v>295</v>
      </c>
      <c r="O338" s="113" t="s">
        <v>276</v>
      </c>
      <c r="P338" s="113" t="s">
        <v>1201</v>
      </c>
      <c r="Q338" s="113">
        <v>1637</v>
      </c>
      <c r="R338" s="116">
        <v>1612</v>
      </c>
      <c r="S338" s="116">
        <v>25</v>
      </c>
      <c r="T338" s="113"/>
      <c r="U338" s="113"/>
      <c r="V338" s="113"/>
      <c r="W338" s="130"/>
      <c r="X338" s="130"/>
      <c r="Y338" s="130"/>
      <c r="Z338" s="130"/>
      <c r="AA338" s="130"/>
      <c r="AB338" s="130"/>
      <c r="AC338" s="130"/>
      <c r="AD338" s="118"/>
      <c r="AE338" s="118"/>
      <c r="AF338" s="114"/>
      <c r="AG338" s="118"/>
      <c r="AK338" s="92"/>
      <c r="AL338" s="121"/>
      <c r="AM338" s="122" t="str">
        <f t="shared" si="38"/>
        <v>จ่าสิบตำรวจอวยพร  ยังสุข</v>
      </c>
      <c r="AN338" s="123" t="s">
        <v>1108</v>
      </c>
      <c r="AO338" s="123" t="s">
        <v>1202</v>
      </c>
      <c r="AP338" s="123" t="s">
        <v>308</v>
      </c>
      <c r="AQ338" s="161" t="s">
        <v>1203</v>
      </c>
      <c r="AR338" s="124">
        <v>119</v>
      </c>
      <c r="AS338" s="123">
        <v>9</v>
      </c>
      <c r="AT338" s="123"/>
      <c r="AU338" s="123"/>
      <c r="AV338" s="125" t="s">
        <v>270</v>
      </c>
      <c r="AW338" s="125" t="s">
        <v>271</v>
      </c>
      <c r="AX338" s="125" t="s">
        <v>60</v>
      </c>
      <c r="AY338" s="125">
        <v>86130</v>
      </c>
      <c r="AZ338" s="121" t="str">
        <f t="shared" si="41"/>
        <v/>
      </c>
      <c r="BA338" s="126" t="str">
        <f t="shared" si="42"/>
        <v/>
      </c>
      <c r="BB338" s="95"/>
      <c r="BC338" s="95"/>
      <c r="BD338" s="95"/>
      <c r="BE338" s="95"/>
      <c r="BF338" s="95"/>
    </row>
    <row r="339" spans="1:65" s="91" customFormat="1" ht="34.5" customHeight="1">
      <c r="A339" s="112"/>
      <c r="B339" s="112"/>
      <c r="C339" s="112"/>
      <c r="D339" s="112"/>
      <c r="E339" s="90"/>
      <c r="F339" s="90"/>
      <c r="G339" s="90"/>
      <c r="H339" s="113"/>
      <c r="I339" s="114"/>
      <c r="J339" s="115"/>
      <c r="K339" s="113"/>
      <c r="L339" s="113"/>
      <c r="M339" s="113"/>
      <c r="N339" s="113"/>
      <c r="O339" s="113"/>
      <c r="P339" s="113"/>
      <c r="Q339" s="113"/>
      <c r="R339" s="116"/>
      <c r="S339" s="116"/>
      <c r="T339" s="113"/>
      <c r="U339" s="113"/>
      <c r="V339" s="113"/>
      <c r="W339" s="114">
        <v>1</v>
      </c>
      <c r="X339" s="115">
        <v>119</v>
      </c>
      <c r="Y339" s="115" t="s">
        <v>282</v>
      </c>
      <c r="Z339" s="115" t="s">
        <v>179</v>
      </c>
      <c r="AA339" s="117">
        <v>100</v>
      </c>
      <c r="AB339" s="118"/>
      <c r="AC339" s="118">
        <v>100</v>
      </c>
      <c r="AD339" s="118"/>
      <c r="AE339" s="118"/>
      <c r="AF339" s="114"/>
      <c r="AG339" s="118"/>
      <c r="AK339" s="92"/>
      <c r="AL339" s="121"/>
      <c r="AM339" s="122" t="str">
        <f t="shared" si="38"/>
        <v>จ่าสิบตำรวจอวยพร  ยังสุข</v>
      </c>
      <c r="AN339" s="123" t="s">
        <v>1108</v>
      </c>
      <c r="AO339" s="123" t="s">
        <v>1202</v>
      </c>
      <c r="AP339" s="123" t="s">
        <v>308</v>
      </c>
      <c r="AQ339" s="161" t="s">
        <v>1203</v>
      </c>
      <c r="AR339" s="124">
        <v>119</v>
      </c>
      <c r="AS339" s="123">
        <v>9</v>
      </c>
      <c r="AT339" s="123"/>
      <c r="AU339" s="123"/>
      <c r="AV339" s="125" t="s">
        <v>270</v>
      </c>
      <c r="AW339" s="125" t="s">
        <v>271</v>
      </c>
      <c r="AX339" s="125" t="s">
        <v>60</v>
      </c>
      <c r="AY339" s="125">
        <v>86130</v>
      </c>
      <c r="AZ339" s="121">
        <f t="shared" si="41"/>
        <v>1</v>
      </c>
      <c r="BA339" s="126" t="str">
        <f t="shared" si="42"/>
        <v>จ่าสิบตำรวจอวยพร  ยังสุข</v>
      </c>
      <c r="BB339" s="123" t="s">
        <v>1108</v>
      </c>
      <c r="BC339" s="123" t="s">
        <v>1202</v>
      </c>
      <c r="BD339" s="123" t="s">
        <v>308</v>
      </c>
      <c r="BE339" s="123" t="s">
        <v>1203</v>
      </c>
      <c r="BF339" s="124">
        <v>119</v>
      </c>
      <c r="BG339" s="123">
        <v>9</v>
      </c>
      <c r="BH339" s="123"/>
      <c r="BI339" s="123"/>
      <c r="BJ339" s="125" t="s">
        <v>270</v>
      </c>
      <c r="BK339" s="125" t="s">
        <v>271</v>
      </c>
      <c r="BL339" s="125" t="s">
        <v>60</v>
      </c>
      <c r="BM339" s="125">
        <v>86130</v>
      </c>
    </row>
    <row r="340" spans="1:65" s="91" customFormat="1" ht="34.5" customHeight="1">
      <c r="A340" s="112" t="str">
        <f>IF($B340="","",SUM($B$11:$B340))</f>
        <v/>
      </c>
      <c r="B340" s="112" t="str">
        <f>IF($E$6="","",IF($E$6=$BA340,1,""))</f>
        <v/>
      </c>
      <c r="C340" s="112" t="str">
        <f>IF($B340="","",SUM($B$11:$B340))</f>
        <v/>
      </c>
      <c r="D340" s="112" t="str">
        <f>IF($E340="","",SUM($E$11:$E340))</f>
        <v/>
      </c>
      <c r="E340" s="90" t="str">
        <f>IF($E$6="","",IF($E$6=$AM340,1,""))</f>
        <v/>
      </c>
      <c r="F340" s="90" t="str">
        <f>IF($E340="","",SUM($E$11:$E340))</f>
        <v/>
      </c>
      <c r="G340" s="90"/>
      <c r="H340" s="113">
        <v>243</v>
      </c>
      <c r="I340" s="114" t="s">
        <v>30</v>
      </c>
      <c r="J340" s="115">
        <v>607</v>
      </c>
      <c r="K340" s="113">
        <v>31</v>
      </c>
      <c r="L340" s="113"/>
      <c r="M340" s="113" t="s">
        <v>267</v>
      </c>
      <c r="N340" s="113">
        <v>9</v>
      </c>
      <c r="O340" s="113">
        <v>0</v>
      </c>
      <c r="P340" s="113">
        <v>33</v>
      </c>
      <c r="Q340" s="113">
        <v>3633</v>
      </c>
      <c r="R340" s="116">
        <v>3583</v>
      </c>
      <c r="S340" s="116">
        <v>50</v>
      </c>
      <c r="T340" s="113"/>
      <c r="U340" s="113"/>
      <c r="V340" s="113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18"/>
      <c r="AK340" s="92"/>
      <c r="AL340" s="121"/>
      <c r="AM340" s="122" t="str">
        <f t="shared" si="38"/>
        <v>นายนิล  แสมรอด</v>
      </c>
      <c r="AN340" s="123" t="s">
        <v>195</v>
      </c>
      <c r="AO340" s="123" t="s">
        <v>1204</v>
      </c>
      <c r="AP340" s="123" t="s">
        <v>1205</v>
      </c>
      <c r="AQ340" s="161"/>
      <c r="AR340" s="124">
        <v>26</v>
      </c>
      <c r="AS340" s="123">
        <v>8</v>
      </c>
      <c r="AT340" s="123"/>
      <c r="AU340" s="123"/>
      <c r="AV340" s="125" t="s">
        <v>270</v>
      </c>
      <c r="AW340" s="125" t="s">
        <v>271</v>
      </c>
      <c r="AX340" s="125" t="s">
        <v>60</v>
      </c>
      <c r="AY340" s="125">
        <v>86130</v>
      </c>
      <c r="AZ340" s="121" t="str">
        <f t="shared" si="41"/>
        <v/>
      </c>
      <c r="BA340" s="126" t="str">
        <f t="shared" si="42"/>
        <v/>
      </c>
      <c r="BB340" s="95"/>
      <c r="BC340" s="95"/>
      <c r="BD340" s="95"/>
      <c r="BE340" s="95"/>
      <c r="BF340" s="95"/>
    </row>
    <row r="341" spans="1:65" s="91" customFormat="1" ht="34.5" customHeight="1">
      <c r="A341" s="112"/>
      <c r="B341" s="112"/>
      <c r="C341" s="112"/>
      <c r="D341" s="112"/>
      <c r="E341" s="90"/>
      <c r="F341" s="90"/>
      <c r="G341" s="90"/>
      <c r="H341" s="113"/>
      <c r="I341" s="114"/>
      <c r="J341" s="115"/>
      <c r="K341" s="113"/>
      <c r="L341" s="113"/>
      <c r="M341" s="113"/>
      <c r="N341" s="113"/>
      <c r="O341" s="113"/>
      <c r="P341" s="113"/>
      <c r="Q341" s="113"/>
      <c r="R341" s="116"/>
      <c r="S341" s="116"/>
      <c r="T341" s="113"/>
      <c r="U341" s="113"/>
      <c r="V341" s="113"/>
      <c r="W341" s="114">
        <v>1</v>
      </c>
      <c r="X341" s="115">
        <v>26</v>
      </c>
      <c r="Y341" s="115" t="s">
        <v>282</v>
      </c>
      <c r="Z341" s="115" t="s">
        <v>179</v>
      </c>
      <c r="AA341" s="117">
        <v>200</v>
      </c>
      <c r="AB341" s="118"/>
      <c r="AC341" s="118">
        <v>200</v>
      </c>
      <c r="AD341" s="118"/>
      <c r="AE341" s="118"/>
      <c r="AF341" s="114">
        <v>30</v>
      </c>
      <c r="AG341" s="118"/>
      <c r="AK341" s="92"/>
      <c r="AL341" s="121"/>
      <c r="AM341" s="122" t="str">
        <f t="shared" si="38"/>
        <v>นายนิล  แสมรอด</v>
      </c>
      <c r="AN341" s="123" t="s">
        <v>195</v>
      </c>
      <c r="AO341" s="123" t="s">
        <v>1204</v>
      </c>
      <c r="AP341" s="123" t="s">
        <v>1205</v>
      </c>
      <c r="AQ341" s="161"/>
      <c r="AR341" s="124">
        <v>26</v>
      </c>
      <c r="AS341" s="123">
        <v>8</v>
      </c>
      <c r="AT341" s="123"/>
      <c r="AU341" s="123"/>
      <c r="AV341" s="125" t="s">
        <v>270</v>
      </c>
      <c r="AW341" s="125" t="s">
        <v>271</v>
      </c>
      <c r="AX341" s="125" t="s">
        <v>60</v>
      </c>
      <c r="AY341" s="125">
        <v>86130</v>
      </c>
      <c r="AZ341" s="121">
        <f t="shared" si="41"/>
        <v>1</v>
      </c>
      <c r="BA341" s="126" t="str">
        <f t="shared" si="42"/>
        <v>นายนิล  แสมรอด</v>
      </c>
      <c r="BB341" s="123" t="s">
        <v>195</v>
      </c>
      <c r="BC341" s="123" t="s">
        <v>1204</v>
      </c>
      <c r="BD341" s="123" t="s">
        <v>1205</v>
      </c>
      <c r="BE341" s="123"/>
      <c r="BF341" s="124">
        <v>26</v>
      </c>
      <c r="BG341" s="123">
        <v>8</v>
      </c>
      <c r="BH341" s="123"/>
      <c r="BI341" s="123"/>
      <c r="BJ341" s="125" t="s">
        <v>270</v>
      </c>
      <c r="BK341" s="125" t="s">
        <v>271</v>
      </c>
      <c r="BL341" s="125" t="s">
        <v>60</v>
      </c>
      <c r="BM341" s="125">
        <v>86130</v>
      </c>
    </row>
    <row r="342" spans="1:65" s="91" customFormat="1" ht="34.5" customHeight="1">
      <c r="A342" s="112" t="str">
        <f>IF($B342="","",SUM($B$11:$B342))</f>
        <v/>
      </c>
      <c r="B342" s="112" t="str">
        <f>IF($E$6="","",IF($E$6=$BA342,1,""))</f>
        <v/>
      </c>
      <c r="C342" s="112" t="str">
        <f>IF($B342="","",SUM($B$11:$B342))</f>
        <v/>
      </c>
      <c r="D342" s="112" t="str">
        <f>IF($E342="","",SUM($E$11:$E342))</f>
        <v/>
      </c>
      <c r="E342" s="90" t="str">
        <f>IF($E$6="","",IF($E$6=$AM342,1,""))</f>
        <v/>
      </c>
      <c r="F342" s="90" t="str">
        <f>IF($E342="","",SUM($E$11:$E342))</f>
        <v/>
      </c>
      <c r="G342" s="90"/>
      <c r="H342" s="113">
        <v>244</v>
      </c>
      <c r="I342" s="114" t="s">
        <v>30</v>
      </c>
      <c r="J342" s="115" t="s">
        <v>1206</v>
      </c>
      <c r="K342" s="113" t="s">
        <v>1207</v>
      </c>
      <c r="L342" s="113"/>
      <c r="M342" s="113" t="s">
        <v>267</v>
      </c>
      <c r="N342" s="113" t="s">
        <v>296</v>
      </c>
      <c r="O342" s="113" t="s">
        <v>323</v>
      </c>
      <c r="P342" s="113" t="s">
        <v>1208</v>
      </c>
      <c r="Q342" s="113">
        <v>1181</v>
      </c>
      <c r="R342" s="116">
        <v>1156</v>
      </c>
      <c r="S342" s="116">
        <v>25</v>
      </c>
      <c r="T342" s="113"/>
      <c r="U342" s="113"/>
      <c r="V342" s="113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18"/>
      <c r="AK342" s="92"/>
      <c r="AL342" s="121"/>
      <c r="AM342" s="122" t="str">
        <f t="shared" si="38"/>
        <v>นางจีระ  พ่วงแม่กลอง</v>
      </c>
      <c r="AN342" s="123" t="s">
        <v>283</v>
      </c>
      <c r="AO342" s="123" t="s">
        <v>1209</v>
      </c>
      <c r="AP342" s="123" t="s">
        <v>1210</v>
      </c>
      <c r="AQ342" s="161" t="s">
        <v>1211</v>
      </c>
      <c r="AR342" s="124">
        <v>45</v>
      </c>
      <c r="AS342" s="123">
        <v>8</v>
      </c>
      <c r="AT342" s="123"/>
      <c r="AU342" s="123"/>
      <c r="AV342" s="125" t="s">
        <v>270</v>
      </c>
      <c r="AW342" s="125" t="s">
        <v>271</v>
      </c>
      <c r="AX342" s="125" t="s">
        <v>60</v>
      </c>
      <c r="AY342" s="125">
        <v>86130</v>
      </c>
      <c r="AZ342" s="121" t="str">
        <f t="shared" si="41"/>
        <v/>
      </c>
      <c r="BA342" s="126" t="str">
        <f t="shared" si="42"/>
        <v/>
      </c>
      <c r="BB342" s="95"/>
      <c r="BC342" s="95"/>
      <c r="BD342" s="95"/>
      <c r="BE342" s="95"/>
      <c r="BF342" s="95"/>
    </row>
    <row r="343" spans="1:65" s="91" customFormat="1" ht="34.5" customHeight="1">
      <c r="A343" s="112"/>
      <c r="B343" s="112"/>
      <c r="C343" s="112"/>
      <c r="D343" s="112"/>
      <c r="E343" s="90"/>
      <c r="F343" s="90"/>
      <c r="G343" s="90"/>
      <c r="H343" s="113"/>
      <c r="I343" s="114"/>
      <c r="J343" s="115"/>
      <c r="K343" s="113"/>
      <c r="L343" s="113"/>
      <c r="M343" s="113"/>
      <c r="N343" s="113"/>
      <c r="O343" s="113"/>
      <c r="P343" s="113"/>
      <c r="Q343" s="113"/>
      <c r="R343" s="116"/>
      <c r="S343" s="116"/>
      <c r="T343" s="113"/>
      <c r="U343" s="113"/>
      <c r="V343" s="113"/>
      <c r="W343" s="114">
        <v>1</v>
      </c>
      <c r="X343" s="115">
        <v>45</v>
      </c>
      <c r="Y343" s="115" t="s">
        <v>282</v>
      </c>
      <c r="Z343" s="115" t="s">
        <v>179</v>
      </c>
      <c r="AA343" s="117">
        <v>100</v>
      </c>
      <c r="AB343" s="118"/>
      <c r="AC343" s="118">
        <v>100</v>
      </c>
      <c r="AD343" s="118"/>
      <c r="AE343" s="118"/>
      <c r="AF343" s="114">
        <v>45</v>
      </c>
      <c r="AG343" s="118"/>
      <c r="AK343" s="92"/>
      <c r="AL343" s="121"/>
      <c r="AM343" s="122" t="str">
        <f t="shared" si="38"/>
        <v>นางจีระ  พ่วงแม่กลอง</v>
      </c>
      <c r="AN343" s="123" t="s">
        <v>283</v>
      </c>
      <c r="AO343" s="123" t="s">
        <v>1209</v>
      </c>
      <c r="AP343" s="123" t="s">
        <v>1210</v>
      </c>
      <c r="AQ343" s="161" t="s">
        <v>1211</v>
      </c>
      <c r="AR343" s="124">
        <v>45</v>
      </c>
      <c r="AS343" s="123">
        <v>8</v>
      </c>
      <c r="AT343" s="123"/>
      <c r="AU343" s="123"/>
      <c r="AV343" s="125" t="s">
        <v>270</v>
      </c>
      <c r="AW343" s="125" t="s">
        <v>271</v>
      </c>
      <c r="AX343" s="125" t="s">
        <v>60</v>
      </c>
      <c r="AY343" s="125">
        <v>86130</v>
      </c>
      <c r="AZ343" s="121">
        <f t="shared" si="41"/>
        <v>1</v>
      </c>
      <c r="BA343" s="126" t="str">
        <f t="shared" si="42"/>
        <v>นางจีระ  พ่วงแม่กลอง</v>
      </c>
      <c r="BB343" s="123" t="s">
        <v>283</v>
      </c>
      <c r="BC343" s="123" t="s">
        <v>1209</v>
      </c>
      <c r="BD343" s="123" t="s">
        <v>1210</v>
      </c>
      <c r="BE343" s="123" t="s">
        <v>1211</v>
      </c>
      <c r="BF343" s="124">
        <v>45</v>
      </c>
      <c r="BG343" s="123">
        <v>8</v>
      </c>
      <c r="BH343" s="123"/>
      <c r="BI343" s="123"/>
      <c r="BJ343" s="125" t="s">
        <v>270</v>
      </c>
      <c r="BK343" s="125" t="s">
        <v>271</v>
      </c>
      <c r="BL343" s="125" t="s">
        <v>60</v>
      </c>
      <c r="BM343" s="125">
        <v>86130</v>
      </c>
    </row>
    <row r="344" spans="1:65" s="91" customFormat="1" ht="34.5" customHeight="1">
      <c r="A344" s="112" t="str">
        <f>IF($B344="","",SUM($B$11:$B344))</f>
        <v/>
      </c>
      <c r="B344" s="112" t="str">
        <f>IF($E$6="","",IF($E$6=$BA344,1,""))</f>
        <v/>
      </c>
      <c r="C344" s="112" t="str">
        <f>IF($B344="","",SUM($B$11:$B344))</f>
        <v/>
      </c>
      <c r="D344" s="112" t="str">
        <f>IF($E344="","",SUM($E$11:$E344))</f>
        <v/>
      </c>
      <c r="E344" s="90" t="str">
        <f>IF($E$6="","",IF($E$6=$AM344,1,""))</f>
        <v/>
      </c>
      <c r="F344" s="90" t="str">
        <f>IF($E344="","",SUM($E$11:$E344))</f>
        <v/>
      </c>
      <c r="G344" s="90"/>
      <c r="H344" s="113">
        <v>245</v>
      </c>
      <c r="I344" s="114" t="s">
        <v>30</v>
      </c>
      <c r="J344" s="115" t="s">
        <v>1212</v>
      </c>
      <c r="K344" s="113" t="s">
        <v>319</v>
      </c>
      <c r="L344" s="113"/>
      <c r="M344" s="113" t="s">
        <v>267</v>
      </c>
      <c r="N344" s="113" t="s">
        <v>296</v>
      </c>
      <c r="O344" s="113" t="s">
        <v>296</v>
      </c>
      <c r="P344" s="113" t="s">
        <v>1168</v>
      </c>
      <c r="Q344" s="113">
        <v>1071</v>
      </c>
      <c r="R344" s="116">
        <v>1046</v>
      </c>
      <c r="S344" s="116">
        <v>25</v>
      </c>
      <c r="T344" s="113"/>
      <c r="U344" s="113"/>
      <c r="V344" s="113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18"/>
      <c r="AK344" s="92"/>
      <c r="AL344" s="121"/>
      <c r="AM344" s="122" t="str">
        <f t="shared" si="38"/>
        <v>นางอาทิติยา  วงศ์วัฒนา</v>
      </c>
      <c r="AN344" s="123" t="s">
        <v>283</v>
      </c>
      <c r="AO344" s="123" t="s">
        <v>1213</v>
      </c>
      <c r="AP344" s="123" t="s">
        <v>1214</v>
      </c>
      <c r="AQ344" s="161" t="s">
        <v>1215</v>
      </c>
      <c r="AR344" s="124" t="s">
        <v>1216</v>
      </c>
      <c r="AS344" s="123">
        <v>8</v>
      </c>
      <c r="AT344" s="123"/>
      <c r="AU344" s="123"/>
      <c r="AV344" s="125" t="s">
        <v>270</v>
      </c>
      <c r="AW344" s="125" t="s">
        <v>271</v>
      </c>
      <c r="AX344" s="125" t="s">
        <v>60</v>
      </c>
      <c r="AY344" s="125">
        <v>86130</v>
      </c>
      <c r="AZ344" s="121" t="str">
        <f t="shared" si="41"/>
        <v/>
      </c>
      <c r="BA344" s="126" t="str">
        <f t="shared" si="42"/>
        <v/>
      </c>
      <c r="BB344" s="95"/>
      <c r="BC344" s="95"/>
      <c r="BD344" s="95"/>
      <c r="BE344" s="95"/>
      <c r="BF344" s="95"/>
    </row>
    <row r="345" spans="1:65" s="91" customFormat="1" ht="34.5" customHeight="1">
      <c r="A345" s="112"/>
      <c r="B345" s="112"/>
      <c r="C345" s="112"/>
      <c r="D345" s="112"/>
      <c r="E345" s="90"/>
      <c r="F345" s="90"/>
      <c r="G345" s="90"/>
      <c r="H345" s="113"/>
      <c r="I345" s="114"/>
      <c r="J345" s="115"/>
      <c r="K345" s="113"/>
      <c r="L345" s="113"/>
      <c r="M345" s="113"/>
      <c r="N345" s="113"/>
      <c r="O345" s="113"/>
      <c r="P345" s="113"/>
      <c r="Q345" s="113"/>
      <c r="R345" s="116"/>
      <c r="S345" s="116"/>
      <c r="T345" s="113"/>
      <c r="U345" s="113"/>
      <c r="V345" s="113"/>
      <c r="W345" s="114">
        <v>1</v>
      </c>
      <c r="X345" s="115" t="s">
        <v>1216</v>
      </c>
      <c r="Y345" s="115" t="s">
        <v>282</v>
      </c>
      <c r="Z345" s="115" t="s">
        <v>179</v>
      </c>
      <c r="AA345" s="117">
        <v>100</v>
      </c>
      <c r="AB345" s="118"/>
      <c r="AC345" s="118">
        <v>100</v>
      </c>
      <c r="AD345" s="118"/>
      <c r="AE345" s="118"/>
      <c r="AF345" s="114">
        <v>25</v>
      </c>
      <c r="AG345" s="118"/>
      <c r="AK345" s="92"/>
      <c r="AL345" s="121"/>
      <c r="AM345" s="122" t="str">
        <f t="shared" si="38"/>
        <v>นางอาทิติยา  วงศ์วัฒนา</v>
      </c>
      <c r="AN345" s="123" t="s">
        <v>283</v>
      </c>
      <c r="AO345" s="123" t="s">
        <v>1213</v>
      </c>
      <c r="AP345" s="123" t="s">
        <v>1214</v>
      </c>
      <c r="AQ345" s="161" t="s">
        <v>1215</v>
      </c>
      <c r="AR345" s="124" t="s">
        <v>1216</v>
      </c>
      <c r="AS345" s="123">
        <v>8</v>
      </c>
      <c r="AT345" s="123"/>
      <c r="AU345" s="123"/>
      <c r="AV345" s="125" t="s">
        <v>270</v>
      </c>
      <c r="AW345" s="125" t="s">
        <v>271</v>
      </c>
      <c r="AX345" s="125" t="s">
        <v>60</v>
      </c>
      <c r="AY345" s="125">
        <v>86130</v>
      </c>
      <c r="AZ345" s="121">
        <f t="shared" si="41"/>
        <v>1</v>
      </c>
      <c r="BA345" s="126" t="str">
        <f t="shared" si="42"/>
        <v>นางอาทิติยา  วงศ์วัฒนา</v>
      </c>
      <c r="BB345" s="123" t="s">
        <v>283</v>
      </c>
      <c r="BC345" s="123" t="s">
        <v>1213</v>
      </c>
      <c r="BD345" s="123" t="s">
        <v>1214</v>
      </c>
      <c r="BE345" s="123" t="s">
        <v>1215</v>
      </c>
      <c r="BF345" s="124" t="s">
        <v>1216</v>
      </c>
      <c r="BG345" s="123">
        <v>8</v>
      </c>
      <c r="BH345" s="123"/>
      <c r="BI345" s="123"/>
      <c r="BJ345" s="125" t="s">
        <v>270</v>
      </c>
      <c r="BK345" s="125" t="s">
        <v>271</v>
      </c>
      <c r="BL345" s="125" t="s">
        <v>60</v>
      </c>
      <c r="BM345" s="125">
        <v>86130</v>
      </c>
    </row>
    <row r="346" spans="1:65" s="91" customFormat="1" ht="34.5" customHeight="1">
      <c r="A346" s="112" t="str">
        <f>IF($B346="","",SUM($B$11:$B346))</f>
        <v/>
      </c>
      <c r="B346" s="112" t="str">
        <f>IF($E$6="","",IF($E$6=$BA346,1,""))</f>
        <v/>
      </c>
      <c r="C346" s="112" t="str">
        <f>IF($B346="","",SUM($B$11:$B346))</f>
        <v/>
      </c>
      <c r="D346" s="112" t="str">
        <f>IF($E346="","",SUM($E$11:$E346))</f>
        <v/>
      </c>
      <c r="E346" s="90" t="str">
        <f>IF($E$6="","",IF($E$6=$AM346,1,""))</f>
        <v/>
      </c>
      <c r="F346" s="90" t="str">
        <f>IF($E346="","",SUM($E$11:$E346))</f>
        <v/>
      </c>
      <c r="G346" s="90"/>
      <c r="H346" s="113">
        <v>246</v>
      </c>
      <c r="I346" s="114" t="s">
        <v>30</v>
      </c>
      <c r="J346" s="115">
        <v>364</v>
      </c>
      <c r="K346" s="113">
        <v>17</v>
      </c>
      <c r="L346" s="113"/>
      <c r="M346" s="113" t="s">
        <v>267</v>
      </c>
      <c r="N346" s="113">
        <v>10</v>
      </c>
      <c r="O346" s="113">
        <v>0</v>
      </c>
      <c r="P346" s="113">
        <v>0</v>
      </c>
      <c r="Q346" s="113">
        <v>4000</v>
      </c>
      <c r="R346" s="116">
        <v>3925</v>
      </c>
      <c r="S346" s="116">
        <v>75</v>
      </c>
      <c r="T346" s="113"/>
      <c r="U346" s="113"/>
      <c r="V346" s="113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18"/>
      <c r="AK346" s="92"/>
      <c r="AL346" s="121"/>
      <c r="AM346" s="122" t="str">
        <f t="shared" si="38"/>
        <v>นายสิริ  ช่วยสุข</v>
      </c>
      <c r="AN346" s="123" t="s">
        <v>195</v>
      </c>
      <c r="AO346" s="123" t="s">
        <v>1217</v>
      </c>
      <c r="AP346" s="123" t="s">
        <v>1218</v>
      </c>
      <c r="AQ346" s="161">
        <v>3860700390046</v>
      </c>
      <c r="AR346" s="128" t="s">
        <v>548</v>
      </c>
      <c r="AS346" s="123">
        <v>8</v>
      </c>
      <c r="AT346" s="123"/>
      <c r="AU346" s="123"/>
      <c r="AV346" s="125" t="s">
        <v>270</v>
      </c>
      <c r="AW346" s="125" t="s">
        <v>271</v>
      </c>
      <c r="AX346" s="125" t="s">
        <v>60</v>
      </c>
      <c r="AY346" s="125">
        <v>86130</v>
      </c>
      <c r="AZ346" s="121" t="str">
        <f t="shared" si="41"/>
        <v/>
      </c>
      <c r="BA346" s="126" t="str">
        <f t="shared" si="42"/>
        <v/>
      </c>
      <c r="BB346" s="95"/>
      <c r="BC346" s="95"/>
      <c r="BD346" s="95"/>
      <c r="BE346" s="95"/>
      <c r="BF346" s="95"/>
    </row>
    <row r="347" spans="1:65" s="91" customFormat="1" ht="34.5" customHeight="1">
      <c r="A347" s="112"/>
      <c r="B347" s="112"/>
      <c r="C347" s="112"/>
      <c r="D347" s="112"/>
      <c r="E347" s="90"/>
      <c r="F347" s="90"/>
      <c r="G347" s="90"/>
      <c r="H347" s="113"/>
      <c r="I347" s="114"/>
      <c r="J347" s="115"/>
      <c r="K347" s="113"/>
      <c r="L347" s="113"/>
      <c r="M347" s="113"/>
      <c r="N347" s="113"/>
      <c r="O347" s="113"/>
      <c r="P347" s="113"/>
      <c r="Q347" s="113"/>
      <c r="R347" s="116"/>
      <c r="S347" s="116"/>
      <c r="T347" s="113"/>
      <c r="U347" s="113"/>
      <c r="V347" s="113"/>
      <c r="W347" s="114">
        <v>1</v>
      </c>
      <c r="X347" s="115" t="s">
        <v>548</v>
      </c>
      <c r="Y347" s="115" t="s">
        <v>282</v>
      </c>
      <c r="Z347" s="115" t="s">
        <v>179</v>
      </c>
      <c r="AA347" s="117">
        <v>300</v>
      </c>
      <c r="AB347" s="118"/>
      <c r="AC347" s="118">
        <v>300</v>
      </c>
      <c r="AD347" s="118"/>
      <c r="AE347" s="118"/>
      <c r="AF347" s="114">
        <v>50</v>
      </c>
      <c r="AG347" s="118"/>
      <c r="AK347" s="92"/>
      <c r="AL347" s="121"/>
      <c r="AM347" s="122" t="str">
        <f t="shared" si="38"/>
        <v>นายสิริ  ช่วยสุข</v>
      </c>
      <c r="AN347" s="123" t="s">
        <v>195</v>
      </c>
      <c r="AO347" s="123" t="s">
        <v>1217</v>
      </c>
      <c r="AP347" s="123" t="s">
        <v>1218</v>
      </c>
      <c r="AQ347" s="161">
        <v>3860700390046</v>
      </c>
      <c r="AR347" s="128" t="s">
        <v>548</v>
      </c>
      <c r="AS347" s="123">
        <v>8</v>
      </c>
      <c r="AT347" s="123"/>
      <c r="AU347" s="123"/>
      <c r="AV347" s="125" t="s">
        <v>270</v>
      </c>
      <c r="AW347" s="125" t="s">
        <v>271</v>
      </c>
      <c r="AX347" s="125" t="s">
        <v>60</v>
      </c>
      <c r="AY347" s="125">
        <v>86130</v>
      </c>
      <c r="AZ347" s="121">
        <f t="shared" si="41"/>
        <v>1</v>
      </c>
      <c r="BA347" s="126" t="str">
        <f t="shared" si="42"/>
        <v>นายสิริ  ช่วยสุข</v>
      </c>
      <c r="BB347" s="123" t="s">
        <v>195</v>
      </c>
      <c r="BC347" s="123" t="s">
        <v>1217</v>
      </c>
      <c r="BD347" s="123" t="s">
        <v>1218</v>
      </c>
      <c r="BE347" s="123">
        <v>3860700390046</v>
      </c>
      <c r="BF347" s="128" t="s">
        <v>548</v>
      </c>
      <c r="BG347" s="123">
        <v>8</v>
      </c>
      <c r="BH347" s="123"/>
      <c r="BI347" s="123"/>
      <c r="BJ347" s="125" t="s">
        <v>270</v>
      </c>
      <c r="BK347" s="125" t="s">
        <v>271</v>
      </c>
      <c r="BL347" s="125" t="s">
        <v>60</v>
      </c>
      <c r="BM347" s="125">
        <v>86130</v>
      </c>
    </row>
    <row r="348" spans="1:65" s="91" customFormat="1" ht="34.5" customHeight="1">
      <c r="A348" s="112" t="str">
        <f>IF($B348="","",SUM($B$11:$B348))</f>
        <v/>
      </c>
      <c r="B348" s="112" t="str">
        <f>IF($E$6="","",IF($E$6=$BA348,1,""))</f>
        <v/>
      </c>
      <c r="C348" s="112" t="str">
        <f>IF($B348="","",SUM($B$11:$B348))</f>
        <v/>
      </c>
      <c r="D348" s="112" t="str">
        <f>IF($E348="","",SUM($E$11:$E348))</f>
        <v/>
      </c>
      <c r="E348" s="90" t="str">
        <f>IF($E$6="","",IF($E$6=$AM348,1,""))</f>
        <v/>
      </c>
      <c r="F348" s="90" t="str">
        <f>IF($E348="","",SUM($E$11:$E348))</f>
        <v/>
      </c>
      <c r="G348" s="90"/>
      <c r="H348" s="113">
        <v>247</v>
      </c>
      <c r="I348" s="114" t="s">
        <v>30</v>
      </c>
      <c r="J348" s="115" t="s">
        <v>1219</v>
      </c>
      <c r="K348" s="113" t="s">
        <v>1220</v>
      </c>
      <c r="L348" s="113"/>
      <c r="M348" s="113" t="s">
        <v>267</v>
      </c>
      <c r="N348" s="113" t="s">
        <v>275</v>
      </c>
      <c r="O348" s="113" t="s">
        <v>275</v>
      </c>
      <c r="P348" s="113" t="s">
        <v>303</v>
      </c>
      <c r="Q348" s="113">
        <v>508</v>
      </c>
      <c r="R348" s="116">
        <v>508</v>
      </c>
      <c r="S348" s="116"/>
      <c r="T348" s="113"/>
      <c r="U348" s="113"/>
      <c r="V348" s="113"/>
      <c r="W348" s="114"/>
      <c r="X348" s="115"/>
      <c r="Y348" s="115"/>
      <c r="Z348" s="115"/>
      <c r="AA348" s="117"/>
      <c r="AB348" s="118"/>
      <c r="AC348" s="118"/>
      <c r="AD348" s="118"/>
      <c r="AE348" s="118"/>
      <c r="AF348" s="114"/>
      <c r="AG348" s="118"/>
      <c r="AK348" s="92"/>
      <c r="AL348" s="121"/>
      <c r="AM348" s="122" t="str">
        <f t="shared" si="38"/>
        <v>นางนิภาวรรณ  ชาญกลราวี</v>
      </c>
      <c r="AN348" s="123" t="s">
        <v>283</v>
      </c>
      <c r="AO348" s="123" t="s">
        <v>1221</v>
      </c>
      <c r="AP348" s="123" t="s">
        <v>1222</v>
      </c>
      <c r="AQ348" s="161" t="s">
        <v>1223</v>
      </c>
      <c r="AR348" s="124">
        <v>82</v>
      </c>
      <c r="AS348" s="123">
        <v>2</v>
      </c>
      <c r="AT348" s="123"/>
      <c r="AU348" s="123"/>
      <c r="AV348" s="125" t="s">
        <v>270</v>
      </c>
      <c r="AW348" s="125" t="s">
        <v>271</v>
      </c>
      <c r="AX348" s="125" t="s">
        <v>60</v>
      </c>
      <c r="AY348" s="125">
        <v>86130</v>
      </c>
      <c r="AZ348" s="121" t="str">
        <f t="shared" si="41"/>
        <v/>
      </c>
      <c r="BA348" s="126" t="str">
        <f t="shared" si="42"/>
        <v/>
      </c>
      <c r="BB348" s="95"/>
      <c r="BC348" s="95"/>
      <c r="BD348" s="95"/>
      <c r="BE348" s="95"/>
      <c r="BF348" s="95"/>
    </row>
    <row r="349" spans="1:65" s="91" customFormat="1" ht="34.5" customHeight="1">
      <c r="A349" s="112" t="str">
        <f>IF($B349="","",SUM($B$11:$B349))</f>
        <v/>
      </c>
      <c r="B349" s="112" t="str">
        <f>IF($E$6="","",IF($E$6=$BA349,1,""))</f>
        <v/>
      </c>
      <c r="C349" s="112" t="str">
        <f>IF($B349="","",SUM($B$11:$B349))</f>
        <v/>
      </c>
      <c r="D349" s="112" t="str">
        <f>IF($E349="","",SUM($E$11:$E349))</f>
        <v/>
      </c>
      <c r="E349" s="90" t="str">
        <f>IF($E$6="","",IF($E$6=$AM349,1,""))</f>
        <v/>
      </c>
      <c r="F349" s="90" t="str">
        <f>IF($E349="","",SUM($E$11:$E349))</f>
        <v/>
      </c>
      <c r="G349" s="90"/>
      <c r="H349" s="113">
        <v>248</v>
      </c>
      <c r="I349" s="114" t="s">
        <v>30</v>
      </c>
      <c r="J349" s="115" t="s">
        <v>1224</v>
      </c>
      <c r="K349" s="113" t="s">
        <v>362</v>
      </c>
      <c r="L349" s="113"/>
      <c r="M349" s="113" t="s">
        <v>267</v>
      </c>
      <c r="N349" s="113" t="s">
        <v>363</v>
      </c>
      <c r="O349" s="113" t="s">
        <v>276</v>
      </c>
      <c r="P349" s="113" t="s">
        <v>1225</v>
      </c>
      <c r="Q349" s="113">
        <v>2079</v>
      </c>
      <c r="R349" s="116">
        <v>2079</v>
      </c>
      <c r="S349" s="116"/>
      <c r="T349" s="113"/>
      <c r="U349" s="113"/>
      <c r="V349" s="113"/>
      <c r="W349" s="114"/>
      <c r="X349" s="115"/>
      <c r="Y349" s="115"/>
      <c r="Z349" s="115"/>
      <c r="AA349" s="117"/>
      <c r="AB349" s="118"/>
      <c r="AC349" s="118"/>
      <c r="AD349" s="118"/>
      <c r="AE349" s="118"/>
      <c r="AF349" s="114"/>
      <c r="AG349" s="118"/>
      <c r="AK349" s="92"/>
      <c r="AL349" s="121"/>
      <c r="AM349" s="122" t="str">
        <f t="shared" si="38"/>
        <v>นายชัยชนะ  ศรีคง</v>
      </c>
      <c r="AN349" s="123" t="s">
        <v>195</v>
      </c>
      <c r="AO349" s="123" t="s">
        <v>1173</v>
      </c>
      <c r="AP349" s="123" t="s">
        <v>1174</v>
      </c>
      <c r="AQ349" s="161" t="s">
        <v>1175</v>
      </c>
      <c r="AR349" s="124" t="s">
        <v>1226</v>
      </c>
      <c r="AS349" s="123">
        <v>8</v>
      </c>
      <c r="AT349" s="123"/>
      <c r="AU349" s="123"/>
      <c r="AV349" s="125" t="s">
        <v>270</v>
      </c>
      <c r="AW349" s="125" t="s">
        <v>271</v>
      </c>
      <c r="AX349" s="125" t="s">
        <v>60</v>
      </c>
      <c r="AY349" s="125">
        <v>86130</v>
      </c>
      <c r="AZ349" s="121" t="str">
        <f t="shared" si="41"/>
        <v/>
      </c>
      <c r="BA349" s="126" t="str">
        <f t="shared" si="42"/>
        <v/>
      </c>
      <c r="BB349" s="95"/>
      <c r="BC349" s="95"/>
      <c r="BD349" s="95"/>
      <c r="BE349" s="95"/>
      <c r="BF349" s="95"/>
    </row>
    <row r="350" spans="1:65" s="91" customFormat="1" ht="34.5" customHeight="1">
      <c r="A350" s="112" t="str">
        <f>IF($B350="","",SUM($B$11:$B350))</f>
        <v/>
      </c>
      <c r="B350" s="112" t="str">
        <f>IF($E$6="","",IF($E$6=$BA350,1,""))</f>
        <v/>
      </c>
      <c r="C350" s="112" t="str">
        <f>IF($B350="","",SUM($B$11:$B350))</f>
        <v/>
      </c>
      <c r="D350" s="112" t="str">
        <f>IF($E350="","",SUM($E$11:$E350))</f>
        <v/>
      </c>
      <c r="E350" s="90" t="str">
        <f>IF($E$6="","",IF($E$6=$AM350,1,""))</f>
        <v/>
      </c>
      <c r="F350" s="90" t="str">
        <f>IF($E350="","",SUM($E$11:$E350))</f>
        <v/>
      </c>
      <c r="G350" s="90"/>
      <c r="H350" s="113">
        <v>249</v>
      </c>
      <c r="I350" s="114" t="s">
        <v>30</v>
      </c>
      <c r="J350" s="115" t="s">
        <v>1227</v>
      </c>
      <c r="K350" s="113" t="s">
        <v>335</v>
      </c>
      <c r="L350" s="113"/>
      <c r="M350" s="113" t="s">
        <v>267</v>
      </c>
      <c r="N350" s="113" t="s">
        <v>296</v>
      </c>
      <c r="O350" s="113" t="s">
        <v>276</v>
      </c>
      <c r="P350" s="113" t="s">
        <v>1228</v>
      </c>
      <c r="Q350" s="113">
        <v>842</v>
      </c>
      <c r="R350" s="116">
        <v>842</v>
      </c>
      <c r="S350" s="116"/>
      <c r="T350" s="113"/>
      <c r="U350" s="113"/>
      <c r="V350" s="113"/>
      <c r="W350" s="114"/>
      <c r="X350" s="115"/>
      <c r="Y350" s="115"/>
      <c r="Z350" s="115"/>
      <c r="AA350" s="117"/>
      <c r="AB350" s="118"/>
      <c r="AC350" s="118"/>
      <c r="AD350" s="118"/>
      <c r="AE350" s="118"/>
      <c r="AF350" s="114"/>
      <c r="AG350" s="118"/>
      <c r="AK350" s="92"/>
      <c r="AL350" s="121"/>
      <c r="AM350" s="122" t="str">
        <f t="shared" si="38"/>
        <v>นางสาวนิยม  แดงแก้ว</v>
      </c>
      <c r="AN350" s="123" t="s">
        <v>325</v>
      </c>
      <c r="AO350" s="123" t="s">
        <v>1229</v>
      </c>
      <c r="AP350" s="123" t="s">
        <v>1230</v>
      </c>
      <c r="AQ350" s="161" t="s">
        <v>1231</v>
      </c>
      <c r="AR350" s="124" t="s">
        <v>1232</v>
      </c>
      <c r="AS350" s="123">
        <v>8</v>
      </c>
      <c r="AT350" s="123"/>
      <c r="AU350" s="123"/>
      <c r="AV350" s="125" t="s">
        <v>270</v>
      </c>
      <c r="AW350" s="125" t="s">
        <v>271</v>
      </c>
      <c r="AX350" s="125" t="s">
        <v>60</v>
      </c>
      <c r="AY350" s="125">
        <v>86130</v>
      </c>
      <c r="AZ350" s="121" t="str">
        <f t="shared" si="41"/>
        <v/>
      </c>
      <c r="BA350" s="126" t="str">
        <f t="shared" si="42"/>
        <v/>
      </c>
      <c r="BB350" s="95"/>
      <c r="BC350" s="95"/>
      <c r="BD350" s="95"/>
      <c r="BE350" s="95"/>
      <c r="BF350" s="95"/>
    </row>
    <row r="351" spans="1:65" s="91" customFormat="1" ht="34.5" customHeight="1">
      <c r="A351" s="112" t="str">
        <f>IF($B351="","",SUM($B$11:$B351))</f>
        <v/>
      </c>
      <c r="B351" s="112" t="str">
        <f>IF($E$6="","",IF($E$6=$BA351,1,""))</f>
        <v/>
      </c>
      <c r="C351" s="112" t="str">
        <f>IF($B351="","",SUM($B$11:$B351))</f>
        <v/>
      </c>
      <c r="D351" s="112" t="str">
        <f>IF($E351="","",SUM($E$11:$E351))</f>
        <v/>
      </c>
      <c r="E351" s="90" t="str">
        <f>IF($E$6="","",IF($E$6=$AM351,1,""))</f>
        <v/>
      </c>
      <c r="F351" s="90" t="str">
        <f>IF($E351="","",SUM($E$11:$E351))</f>
        <v/>
      </c>
      <c r="G351" s="90"/>
      <c r="H351" s="113">
        <v>250</v>
      </c>
      <c r="I351" s="114" t="s">
        <v>30</v>
      </c>
      <c r="J351" s="115" t="s">
        <v>1233</v>
      </c>
      <c r="K351" s="113" t="s">
        <v>1234</v>
      </c>
      <c r="L351" s="113"/>
      <c r="M351" s="113" t="s">
        <v>267</v>
      </c>
      <c r="N351" s="113" t="s">
        <v>276</v>
      </c>
      <c r="O351" s="113" t="s">
        <v>276</v>
      </c>
      <c r="P351" s="113" t="s">
        <v>400</v>
      </c>
      <c r="Q351" s="113">
        <v>73</v>
      </c>
      <c r="R351" s="116">
        <v>73</v>
      </c>
      <c r="S351" s="116"/>
      <c r="T351" s="113"/>
      <c r="U351" s="113"/>
      <c r="V351" s="113"/>
      <c r="W351" s="114"/>
      <c r="X351" s="115"/>
      <c r="Y351" s="115"/>
      <c r="Z351" s="115"/>
      <c r="AA351" s="117"/>
      <c r="AB351" s="118"/>
      <c r="AC351" s="118"/>
      <c r="AD351" s="118"/>
      <c r="AE351" s="118"/>
      <c r="AF351" s="114"/>
      <c r="AG351" s="118"/>
      <c r="AK351" s="92"/>
      <c r="AL351" s="121"/>
      <c r="AM351" s="122" t="str">
        <f t="shared" si="38"/>
        <v>นายสุรินทร์  จันทร์น้อย</v>
      </c>
      <c r="AN351" s="123" t="s">
        <v>195</v>
      </c>
      <c r="AO351" s="123" t="s">
        <v>117</v>
      </c>
      <c r="AP351" s="123" t="s">
        <v>285</v>
      </c>
      <c r="AQ351" s="161" t="s">
        <v>1103</v>
      </c>
      <c r="AR351" s="124">
        <v>115</v>
      </c>
      <c r="AS351" s="123">
        <v>8</v>
      </c>
      <c r="AT351" s="123"/>
      <c r="AU351" s="123"/>
      <c r="AV351" s="125" t="s">
        <v>270</v>
      </c>
      <c r="AW351" s="125" t="s">
        <v>271</v>
      </c>
      <c r="AX351" s="125" t="s">
        <v>60</v>
      </c>
      <c r="AY351" s="125">
        <v>86130</v>
      </c>
      <c r="AZ351" s="121" t="str">
        <f t="shared" si="41"/>
        <v/>
      </c>
      <c r="BA351" s="126" t="str">
        <f t="shared" si="42"/>
        <v/>
      </c>
      <c r="BB351" s="95"/>
      <c r="BC351" s="95"/>
      <c r="BD351" s="95"/>
      <c r="BE351" s="95"/>
      <c r="BF351" s="95"/>
    </row>
    <row r="352" spans="1:65" s="91" customFormat="1" ht="34.5" customHeight="1">
      <c r="A352" s="112" t="str">
        <f>IF($B352="","",SUM($B$11:$B352))</f>
        <v/>
      </c>
      <c r="B352" s="112" t="str">
        <f>IF($E$6="","",IF($E$6=$BA352,1,""))</f>
        <v/>
      </c>
      <c r="C352" s="112" t="str">
        <f>IF($B352="","",SUM($B$11:$B352))</f>
        <v/>
      </c>
      <c r="D352" s="112" t="str">
        <f>IF($E352="","",SUM($E$11:$E352))</f>
        <v/>
      </c>
      <c r="E352" s="90" t="str">
        <f>IF($E$6="","",IF($E$6=$AM352,1,""))</f>
        <v/>
      </c>
      <c r="F352" s="90" t="str">
        <f>IF($E352="","",SUM($E$11:$E352))</f>
        <v/>
      </c>
      <c r="G352" s="90"/>
      <c r="H352" s="113">
        <v>251</v>
      </c>
      <c r="I352" s="114" t="s">
        <v>30</v>
      </c>
      <c r="J352" s="115" t="s">
        <v>1235</v>
      </c>
      <c r="K352" s="113" t="s">
        <v>1236</v>
      </c>
      <c r="L352" s="113"/>
      <c r="M352" s="113" t="s">
        <v>267</v>
      </c>
      <c r="N352" s="113" t="s">
        <v>599</v>
      </c>
      <c r="O352" s="113" t="s">
        <v>275</v>
      </c>
      <c r="P352" s="113" t="s">
        <v>1228</v>
      </c>
      <c r="Q352" s="113">
        <v>3342</v>
      </c>
      <c r="R352" s="116">
        <v>3317</v>
      </c>
      <c r="S352" s="116">
        <v>25</v>
      </c>
      <c r="T352" s="113"/>
      <c r="U352" s="113"/>
      <c r="V352" s="113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18"/>
      <c r="AK352" s="92"/>
      <c r="AL352" s="121"/>
      <c r="AM352" s="122" t="str">
        <f t="shared" si="38"/>
        <v>นางติ๋ว  ตังสุรัตน์</v>
      </c>
      <c r="AN352" s="123" t="s">
        <v>283</v>
      </c>
      <c r="AO352" s="123" t="s">
        <v>1237</v>
      </c>
      <c r="AP352" s="123" t="s">
        <v>1238</v>
      </c>
      <c r="AQ352" s="161" t="s">
        <v>1239</v>
      </c>
      <c r="AR352" s="124" t="s">
        <v>960</v>
      </c>
      <c r="AS352" s="123">
        <v>8</v>
      </c>
      <c r="AT352" s="123"/>
      <c r="AU352" s="123"/>
      <c r="AV352" s="125" t="s">
        <v>270</v>
      </c>
      <c r="AW352" s="125" t="s">
        <v>271</v>
      </c>
      <c r="AX352" s="125" t="s">
        <v>60</v>
      </c>
      <c r="AY352" s="125">
        <v>86130</v>
      </c>
      <c r="AZ352" s="121" t="str">
        <f t="shared" si="41"/>
        <v/>
      </c>
      <c r="BA352" s="126" t="str">
        <f t="shared" si="42"/>
        <v/>
      </c>
      <c r="BB352" s="95"/>
      <c r="BC352" s="95"/>
      <c r="BD352" s="95"/>
      <c r="BE352" s="95"/>
      <c r="BF352" s="95"/>
    </row>
    <row r="353" spans="1:65" s="91" customFormat="1" ht="34.5" customHeight="1">
      <c r="A353" s="112"/>
      <c r="B353" s="112"/>
      <c r="C353" s="112"/>
      <c r="D353" s="112"/>
      <c r="E353" s="90"/>
      <c r="F353" s="90"/>
      <c r="G353" s="90"/>
      <c r="H353" s="113"/>
      <c r="I353" s="114"/>
      <c r="J353" s="115"/>
      <c r="K353" s="113"/>
      <c r="L353" s="113"/>
      <c r="M353" s="113"/>
      <c r="N353" s="113"/>
      <c r="O353" s="113"/>
      <c r="P353" s="113"/>
      <c r="Q353" s="113"/>
      <c r="R353" s="116"/>
      <c r="S353" s="116"/>
      <c r="T353" s="113"/>
      <c r="U353" s="113"/>
      <c r="V353" s="113"/>
      <c r="W353" s="114">
        <v>1</v>
      </c>
      <c r="X353" s="115" t="s">
        <v>961</v>
      </c>
      <c r="Y353" s="115" t="s">
        <v>282</v>
      </c>
      <c r="Z353" s="115" t="s">
        <v>179</v>
      </c>
      <c r="AA353" s="117">
        <v>100</v>
      </c>
      <c r="AB353" s="118"/>
      <c r="AC353" s="118">
        <v>100</v>
      </c>
      <c r="AD353" s="118"/>
      <c r="AE353" s="118"/>
      <c r="AF353" s="114">
        <v>20</v>
      </c>
      <c r="AG353" s="118"/>
      <c r="AK353" s="92"/>
      <c r="AL353" s="121"/>
      <c r="AM353" s="122" t="str">
        <f t="shared" si="38"/>
        <v>นางติ๋ว  ตังสุรัตน์</v>
      </c>
      <c r="AN353" s="123" t="s">
        <v>283</v>
      </c>
      <c r="AO353" s="123" t="s">
        <v>1237</v>
      </c>
      <c r="AP353" s="123" t="s">
        <v>1238</v>
      </c>
      <c r="AQ353" s="161" t="s">
        <v>1239</v>
      </c>
      <c r="AR353" s="124" t="s">
        <v>960</v>
      </c>
      <c r="AS353" s="123">
        <v>8</v>
      </c>
      <c r="AT353" s="123"/>
      <c r="AU353" s="123"/>
      <c r="AV353" s="125" t="s">
        <v>270</v>
      </c>
      <c r="AW353" s="125" t="s">
        <v>271</v>
      </c>
      <c r="AX353" s="125" t="s">
        <v>60</v>
      </c>
      <c r="AY353" s="125">
        <v>86130</v>
      </c>
      <c r="AZ353" s="121">
        <f t="shared" si="41"/>
        <v>1</v>
      </c>
      <c r="BA353" s="126" t="str">
        <f t="shared" si="42"/>
        <v>นางติ๋ว  ตังสุรัตน์</v>
      </c>
      <c r="BB353" s="123" t="s">
        <v>283</v>
      </c>
      <c r="BC353" s="123" t="s">
        <v>1237</v>
      </c>
      <c r="BD353" s="123" t="s">
        <v>1238</v>
      </c>
      <c r="BE353" s="123" t="s">
        <v>1239</v>
      </c>
      <c r="BF353" s="124" t="s">
        <v>960</v>
      </c>
      <c r="BG353" s="123">
        <v>8</v>
      </c>
      <c r="BH353" s="123"/>
      <c r="BI353" s="123"/>
      <c r="BJ353" s="125" t="s">
        <v>270</v>
      </c>
      <c r="BK353" s="125" t="s">
        <v>271</v>
      </c>
      <c r="BL353" s="125" t="s">
        <v>60</v>
      </c>
      <c r="BM353" s="125">
        <v>86130</v>
      </c>
    </row>
    <row r="354" spans="1:65" s="91" customFormat="1" ht="34.5" customHeight="1">
      <c r="A354" s="112" t="str">
        <f>IF($B354="","",SUM($B$11:$B354))</f>
        <v/>
      </c>
      <c r="B354" s="112" t="str">
        <f>IF($E$6="","",IF($E$6=$BA354,1,""))</f>
        <v/>
      </c>
      <c r="C354" s="112" t="str">
        <f>IF($B354="","",SUM($B$11:$B354))</f>
        <v/>
      </c>
      <c r="D354" s="112" t="str">
        <f>IF($E354="","",SUM($E$11:$E354))</f>
        <v/>
      </c>
      <c r="E354" s="90" t="str">
        <f>IF($E$6="","",IF($E$6=$AM354,1,""))</f>
        <v/>
      </c>
      <c r="F354" s="90" t="str">
        <f>IF($E354="","",SUM($E$11:$E354))</f>
        <v/>
      </c>
      <c r="G354" s="90"/>
      <c r="H354" s="113">
        <v>252</v>
      </c>
      <c r="I354" s="114" t="s">
        <v>30</v>
      </c>
      <c r="J354" s="115" t="s">
        <v>1240</v>
      </c>
      <c r="K354" s="113" t="s">
        <v>1241</v>
      </c>
      <c r="L354" s="113"/>
      <c r="M354" s="113" t="s">
        <v>267</v>
      </c>
      <c r="N354" s="113" t="s">
        <v>599</v>
      </c>
      <c r="O354" s="113" t="s">
        <v>275</v>
      </c>
      <c r="P354" s="113" t="s">
        <v>1242</v>
      </c>
      <c r="Q354" s="113">
        <v>3372</v>
      </c>
      <c r="R354" s="116">
        <v>3347</v>
      </c>
      <c r="S354" s="116">
        <v>25</v>
      </c>
      <c r="T354" s="113"/>
      <c r="U354" s="113"/>
      <c r="V354" s="113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18"/>
      <c r="AK354" s="92"/>
      <c r="AL354" s="121"/>
      <c r="AM354" s="122" t="str">
        <f t="shared" si="38"/>
        <v>นางวรรณา  ชาวนาขา</v>
      </c>
      <c r="AN354" s="123" t="s">
        <v>283</v>
      </c>
      <c r="AO354" s="123" t="s">
        <v>1243</v>
      </c>
      <c r="AP354" s="123" t="s">
        <v>1244</v>
      </c>
      <c r="AQ354" s="161" t="s">
        <v>1245</v>
      </c>
      <c r="AR354" s="124">
        <v>48</v>
      </c>
      <c r="AS354" s="123">
        <v>8</v>
      </c>
      <c r="AT354" s="123"/>
      <c r="AU354" s="123"/>
      <c r="AV354" s="125" t="s">
        <v>270</v>
      </c>
      <c r="AW354" s="125" t="s">
        <v>271</v>
      </c>
      <c r="AX354" s="125" t="s">
        <v>60</v>
      </c>
      <c r="AY354" s="125">
        <v>86130</v>
      </c>
      <c r="AZ354" s="121" t="str">
        <f t="shared" si="41"/>
        <v/>
      </c>
      <c r="BA354" s="126" t="str">
        <f t="shared" si="42"/>
        <v/>
      </c>
      <c r="BB354" s="95"/>
      <c r="BC354" s="95"/>
      <c r="BD354" s="95"/>
      <c r="BE354" s="95"/>
      <c r="BF354" s="95"/>
    </row>
    <row r="355" spans="1:65" s="91" customFormat="1" ht="34.5" customHeight="1">
      <c r="A355" s="112"/>
      <c r="B355" s="112"/>
      <c r="C355" s="112"/>
      <c r="D355" s="112"/>
      <c r="E355" s="90"/>
      <c r="F355" s="90"/>
      <c r="G355" s="90"/>
      <c r="H355" s="113"/>
      <c r="I355" s="114"/>
      <c r="J355" s="115"/>
      <c r="K355" s="113"/>
      <c r="L355" s="113"/>
      <c r="M355" s="113"/>
      <c r="N355" s="113"/>
      <c r="O355" s="113"/>
      <c r="P355" s="113"/>
      <c r="Q355" s="113"/>
      <c r="R355" s="116"/>
      <c r="S355" s="116"/>
      <c r="T355" s="113"/>
      <c r="U355" s="113"/>
      <c r="V355" s="113"/>
      <c r="W355" s="114">
        <v>1</v>
      </c>
      <c r="X355" s="115">
        <v>48</v>
      </c>
      <c r="Y355" s="115" t="s">
        <v>282</v>
      </c>
      <c r="Z355" s="115" t="s">
        <v>179</v>
      </c>
      <c r="AA355" s="117">
        <v>100</v>
      </c>
      <c r="AB355" s="118"/>
      <c r="AC355" s="118">
        <v>100</v>
      </c>
      <c r="AD355" s="118"/>
      <c r="AE355" s="118"/>
      <c r="AF355" s="114">
        <v>25</v>
      </c>
      <c r="AG355" s="118"/>
      <c r="AK355" s="92"/>
      <c r="AL355" s="121"/>
      <c r="AM355" s="122" t="str">
        <f t="shared" si="38"/>
        <v>นางวรรณา  ชาวนาขา</v>
      </c>
      <c r="AN355" s="123" t="s">
        <v>283</v>
      </c>
      <c r="AO355" s="123" t="s">
        <v>1243</v>
      </c>
      <c r="AP355" s="123" t="s">
        <v>1244</v>
      </c>
      <c r="AQ355" s="161" t="s">
        <v>1245</v>
      </c>
      <c r="AR355" s="124">
        <v>48</v>
      </c>
      <c r="AS355" s="123">
        <v>8</v>
      </c>
      <c r="AT355" s="123"/>
      <c r="AU355" s="123"/>
      <c r="AV355" s="125" t="s">
        <v>270</v>
      </c>
      <c r="AW355" s="125" t="s">
        <v>271</v>
      </c>
      <c r="AX355" s="125" t="s">
        <v>60</v>
      </c>
      <c r="AY355" s="125">
        <v>86130</v>
      </c>
      <c r="AZ355" s="121">
        <f t="shared" si="41"/>
        <v>1</v>
      </c>
      <c r="BA355" s="126" t="str">
        <f t="shared" si="42"/>
        <v>นางวรรณา  ชาวนาขา</v>
      </c>
      <c r="BB355" s="123" t="s">
        <v>283</v>
      </c>
      <c r="BC355" s="123" t="s">
        <v>1243</v>
      </c>
      <c r="BD355" s="123" t="s">
        <v>1244</v>
      </c>
      <c r="BE355" s="123" t="s">
        <v>1245</v>
      </c>
      <c r="BF355" s="124">
        <v>48</v>
      </c>
      <c r="BG355" s="123">
        <v>8</v>
      </c>
      <c r="BH355" s="123"/>
      <c r="BI355" s="123"/>
      <c r="BJ355" s="125" t="s">
        <v>270</v>
      </c>
      <c r="BK355" s="125" t="s">
        <v>271</v>
      </c>
      <c r="BL355" s="125" t="s">
        <v>60</v>
      </c>
      <c r="BM355" s="125">
        <v>86130</v>
      </c>
    </row>
    <row r="356" spans="1:65" s="91" customFormat="1" ht="34.5" customHeight="1">
      <c r="A356" s="112" t="str">
        <f>IF($B356="","",SUM($B$11:$B356))</f>
        <v/>
      </c>
      <c r="B356" s="112" t="str">
        <f>IF($E$6="","",IF($E$6=$BA356,1,""))</f>
        <v/>
      </c>
      <c r="C356" s="112" t="str">
        <f>IF($B356="","",SUM($B$11:$B356))</f>
        <v/>
      </c>
      <c r="D356" s="112" t="str">
        <f>IF($E356="","",SUM($E$11:$E356))</f>
        <v/>
      </c>
      <c r="E356" s="90" t="str">
        <f>IF($E$6="","",IF($E$6=$AM356,1,""))</f>
        <v/>
      </c>
      <c r="F356" s="90" t="str">
        <f>IF($E356="","",SUM($E$11:$E356))</f>
        <v/>
      </c>
      <c r="G356" s="90"/>
      <c r="H356" s="113">
        <v>253</v>
      </c>
      <c r="I356" s="114" t="s">
        <v>30</v>
      </c>
      <c r="J356" s="115" t="s">
        <v>1246</v>
      </c>
      <c r="K356" s="113" t="s">
        <v>844</v>
      </c>
      <c r="L356" s="113"/>
      <c r="M356" s="113" t="s">
        <v>267</v>
      </c>
      <c r="N356" s="113" t="s">
        <v>323</v>
      </c>
      <c r="O356" s="113" t="s">
        <v>275</v>
      </c>
      <c r="P356" s="113" t="s">
        <v>1107</v>
      </c>
      <c r="Q356" s="113">
        <v>1387</v>
      </c>
      <c r="R356" s="116">
        <v>1362</v>
      </c>
      <c r="S356" s="116">
        <v>25</v>
      </c>
      <c r="T356" s="113"/>
      <c r="U356" s="113"/>
      <c r="V356" s="113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  <c r="AG356" s="130"/>
      <c r="AK356" s="92"/>
      <c r="AL356" s="121"/>
      <c r="AM356" s="122" t="str">
        <f t="shared" si="38"/>
        <v>นางจันทรา  สว่างศรี</v>
      </c>
      <c r="AN356" s="123" t="s">
        <v>283</v>
      </c>
      <c r="AO356" s="123" t="s">
        <v>1247</v>
      </c>
      <c r="AP356" s="123" t="s">
        <v>1248</v>
      </c>
      <c r="AQ356" s="161" t="s">
        <v>1249</v>
      </c>
      <c r="AR356" s="124">
        <v>50</v>
      </c>
      <c r="AS356" s="123">
        <v>8</v>
      </c>
      <c r="AT356" s="123"/>
      <c r="AU356" s="123"/>
      <c r="AV356" s="125" t="s">
        <v>270</v>
      </c>
      <c r="AW356" s="125" t="s">
        <v>271</v>
      </c>
      <c r="AX356" s="125" t="s">
        <v>60</v>
      </c>
      <c r="AY356" s="125">
        <v>86130</v>
      </c>
      <c r="AZ356" s="121" t="str">
        <f t="shared" si="41"/>
        <v/>
      </c>
      <c r="BA356" s="126" t="str">
        <f t="shared" si="42"/>
        <v/>
      </c>
      <c r="BB356" s="95"/>
      <c r="BC356" s="95"/>
      <c r="BD356" s="95"/>
      <c r="BE356" s="95"/>
      <c r="BF356" s="95"/>
    </row>
    <row r="357" spans="1:65" s="91" customFormat="1" ht="34.5" customHeight="1">
      <c r="A357" s="112"/>
      <c r="B357" s="112"/>
      <c r="C357" s="112"/>
      <c r="D357" s="112"/>
      <c r="E357" s="90"/>
      <c r="F357" s="90"/>
      <c r="G357" s="90"/>
      <c r="H357" s="113"/>
      <c r="I357" s="114"/>
      <c r="J357" s="115"/>
      <c r="K357" s="113"/>
      <c r="L357" s="113"/>
      <c r="M357" s="113"/>
      <c r="N357" s="113"/>
      <c r="O357" s="113"/>
      <c r="P357" s="113"/>
      <c r="Q357" s="113"/>
      <c r="R357" s="116"/>
      <c r="S357" s="116"/>
      <c r="T357" s="113"/>
      <c r="U357" s="113"/>
      <c r="V357" s="113"/>
      <c r="W357" s="114">
        <v>1</v>
      </c>
      <c r="X357" s="115">
        <v>50</v>
      </c>
      <c r="Y357" s="115" t="s">
        <v>282</v>
      </c>
      <c r="Z357" s="115" t="s">
        <v>179</v>
      </c>
      <c r="AA357" s="117">
        <v>100</v>
      </c>
      <c r="AB357" s="118"/>
      <c r="AC357" s="118">
        <v>100</v>
      </c>
      <c r="AD357" s="118"/>
      <c r="AE357" s="118"/>
      <c r="AF357" s="114">
        <v>55</v>
      </c>
      <c r="AG357" s="118"/>
      <c r="AK357" s="92"/>
      <c r="AL357" s="121"/>
      <c r="AM357" s="122" t="str">
        <f t="shared" si="38"/>
        <v>นางจันทรา  สว่างศรี</v>
      </c>
      <c r="AN357" s="123" t="s">
        <v>283</v>
      </c>
      <c r="AO357" s="123" t="s">
        <v>1247</v>
      </c>
      <c r="AP357" s="123" t="s">
        <v>1248</v>
      </c>
      <c r="AQ357" s="161" t="s">
        <v>1249</v>
      </c>
      <c r="AR357" s="124">
        <v>50</v>
      </c>
      <c r="AS357" s="123">
        <v>8</v>
      </c>
      <c r="AT357" s="123"/>
      <c r="AU357" s="123"/>
      <c r="AV357" s="125" t="s">
        <v>270</v>
      </c>
      <c r="AW357" s="125" t="s">
        <v>271</v>
      </c>
      <c r="AX357" s="125" t="s">
        <v>60</v>
      </c>
      <c r="AY357" s="125">
        <v>86130</v>
      </c>
      <c r="AZ357" s="121">
        <f t="shared" si="41"/>
        <v>1</v>
      </c>
      <c r="BA357" s="126" t="str">
        <f t="shared" si="42"/>
        <v>นางจันทรา  สว่างศรี</v>
      </c>
      <c r="BB357" s="123" t="s">
        <v>283</v>
      </c>
      <c r="BC357" s="123" t="s">
        <v>1247</v>
      </c>
      <c r="BD357" s="123" t="s">
        <v>1248</v>
      </c>
      <c r="BE357" s="123" t="s">
        <v>1249</v>
      </c>
      <c r="BF357" s="124">
        <v>50</v>
      </c>
      <c r="BG357" s="123">
        <v>8</v>
      </c>
      <c r="BH357" s="123"/>
      <c r="BI357" s="123"/>
      <c r="BJ357" s="125" t="s">
        <v>270</v>
      </c>
      <c r="BK357" s="125" t="s">
        <v>271</v>
      </c>
      <c r="BL357" s="125" t="s">
        <v>60</v>
      </c>
      <c r="BM357" s="125">
        <v>86130</v>
      </c>
    </row>
    <row r="358" spans="1:65" s="91" customFormat="1" ht="34.5" customHeight="1">
      <c r="A358" s="112" t="str">
        <f>IF($B358="","",SUM($B$11:$B358))</f>
        <v/>
      </c>
      <c r="B358" s="112" t="str">
        <f>IF($E$6="","",IF($E$6=$BA358,1,""))</f>
        <v/>
      </c>
      <c r="C358" s="112" t="str">
        <f>IF($B358="","",SUM($B$11:$B358))</f>
        <v/>
      </c>
      <c r="D358" s="112" t="str">
        <f>IF($E358="","",SUM($E$11:$E358))</f>
        <v/>
      </c>
      <c r="E358" s="90" t="str">
        <f>IF($E$6="","",IF($E$6=$AM358,1,""))</f>
        <v/>
      </c>
      <c r="F358" s="90" t="str">
        <f>IF($E358="","",SUM($E$11:$E358))</f>
        <v/>
      </c>
      <c r="G358" s="90"/>
      <c r="H358" s="113">
        <v>254</v>
      </c>
      <c r="I358" s="114" t="s">
        <v>30</v>
      </c>
      <c r="J358" s="115" t="s">
        <v>1250</v>
      </c>
      <c r="K358" s="113" t="s">
        <v>399</v>
      </c>
      <c r="L358" s="113"/>
      <c r="M358" s="113" t="s">
        <v>267</v>
      </c>
      <c r="N358" s="113" t="s">
        <v>323</v>
      </c>
      <c r="O358" s="113" t="s">
        <v>296</v>
      </c>
      <c r="P358" s="113" t="s">
        <v>1251</v>
      </c>
      <c r="Q358" s="113">
        <v>1402</v>
      </c>
      <c r="R358" s="116">
        <v>1377</v>
      </c>
      <c r="S358" s="116">
        <v>25</v>
      </c>
      <c r="T358" s="113"/>
      <c r="U358" s="113"/>
      <c r="V358" s="113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K358" s="92"/>
      <c r="AL358" s="121"/>
      <c r="AM358" s="122" t="str">
        <f t="shared" si="38"/>
        <v>นายสุชาติ  องอาจ</v>
      </c>
      <c r="AN358" s="123" t="s">
        <v>195</v>
      </c>
      <c r="AO358" s="123" t="s">
        <v>1252</v>
      </c>
      <c r="AP358" s="123" t="s">
        <v>1253</v>
      </c>
      <c r="AQ358" s="161" t="s">
        <v>1254</v>
      </c>
      <c r="AR358" s="124" t="s">
        <v>1255</v>
      </c>
      <c r="AS358" s="123">
        <v>8</v>
      </c>
      <c r="AT358" s="123"/>
      <c r="AU358" s="123"/>
      <c r="AV358" s="125" t="s">
        <v>270</v>
      </c>
      <c r="AW358" s="125" t="s">
        <v>271</v>
      </c>
      <c r="AX358" s="125" t="s">
        <v>60</v>
      </c>
      <c r="AY358" s="125">
        <v>86130</v>
      </c>
      <c r="AZ358" s="121" t="str">
        <f t="shared" si="41"/>
        <v/>
      </c>
      <c r="BA358" s="126" t="str">
        <f t="shared" si="42"/>
        <v/>
      </c>
      <c r="BB358" s="95"/>
      <c r="BC358" s="95"/>
      <c r="BD358" s="95"/>
      <c r="BE358" s="95"/>
      <c r="BF358" s="95"/>
    </row>
    <row r="359" spans="1:65" s="91" customFormat="1" ht="34.5" customHeight="1">
      <c r="A359" s="112"/>
      <c r="B359" s="112"/>
      <c r="C359" s="112"/>
      <c r="D359" s="112"/>
      <c r="E359" s="90"/>
      <c r="F359" s="90"/>
      <c r="G359" s="90"/>
      <c r="H359" s="113"/>
      <c r="I359" s="114"/>
      <c r="J359" s="115"/>
      <c r="K359" s="113"/>
      <c r="L359" s="113"/>
      <c r="M359" s="113"/>
      <c r="N359" s="113"/>
      <c r="O359" s="113"/>
      <c r="P359" s="113"/>
      <c r="Q359" s="113"/>
      <c r="R359" s="116"/>
      <c r="S359" s="116"/>
      <c r="T359" s="113"/>
      <c r="U359" s="113"/>
      <c r="V359" s="113"/>
      <c r="W359" s="114">
        <v>1</v>
      </c>
      <c r="X359" s="115" t="s">
        <v>1256</v>
      </c>
      <c r="Y359" s="115" t="s">
        <v>282</v>
      </c>
      <c r="Z359" s="115" t="s">
        <v>179</v>
      </c>
      <c r="AA359" s="117">
        <v>100</v>
      </c>
      <c r="AB359" s="118"/>
      <c r="AC359" s="118">
        <v>100</v>
      </c>
      <c r="AD359" s="118"/>
      <c r="AE359" s="118"/>
      <c r="AF359" s="114">
        <v>20</v>
      </c>
      <c r="AG359" s="118"/>
      <c r="AK359" s="92"/>
      <c r="AL359" s="121"/>
      <c r="AM359" s="122" t="str">
        <f t="shared" si="38"/>
        <v>นายสุชาติ  องอาจ</v>
      </c>
      <c r="AN359" s="123" t="s">
        <v>195</v>
      </c>
      <c r="AO359" s="123" t="s">
        <v>1252</v>
      </c>
      <c r="AP359" s="123" t="s">
        <v>1253</v>
      </c>
      <c r="AQ359" s="161" t="s">
        <v>1254</v>
      </c>
      <c r="AR359" s="124" t="s">
        <v>1255</v>
      </c>
      <c r="AS359" s="123">
        <v>8</v>
      </c>
      <c r="AT359" s="123"/>
      <c r="AU359" s="123"/>
      <c r="AV359" s="125" t="s">
        <v>270</v>
      </c>
      <c r="AW359" s="125" t="s">
        <v>271</v>
      </c>
      <c r="AX359" s="125" t="s">
        <v>60</v>
      </c>
      <c r="AY359" s="125">
        <v>86130</v>
      </c>
      <c r="AZ359" s="121">
        <f t="shared" si="41"/>
        <v>1</v>
      </c>
      <c r="BA359" s="126" t="str">
        <f t="shared" si="42"/>
        <v>นายสุชาติ  องอาจ</v>
      </c>
      <c r="BB359" s="123" t="s">
        <v>195</v>
      </c>
      <c r="BC359" s="123" t="s">
        <v>1252</v>
      </c>
      <c r="BD359" s="123" t="s">
        <v>1253</v>
      </c>
      <c r="BE359" s="123" t="s">
        <v>1254</v>
      </c>
      <c r="BF359" s="124" t="s">
        <v>1255</v>
      </c>
      <c r="BG359" s="123">
        <v>8</v>
      </c>
      <c r="BH359" s="123"/>
      <c r="BI359" s="123"/>
      <c r="BJ359" s="125" t="s">
        <v>270</v>
      </c>
      <c r="BK359" s="125" t="s">
        <v>271</v>
      </c>
      <c r="BL359" s="125" t="s">
        <v>60</v>
      </c>
      <c r="BM359" s="125">
        <v>86130</v>
      </c>
    </row>
    <row r="360" spans="1:65" s="91" customFormat="1" ht="34.5" customHeight="1">
      <c r="A360" s="112" t="str">
        <f>IF($B360="","",SUM($B$11:$B360))</f>
        <v/>
      </c>
      <c r="B360" s="112" t="str">
        <f>IF($E$6="","",IF($E$6=$BA360,1,""))</f>
        <v/>
      </c>
      <c r="C360" s="112" t="str">
        <f>IF($B360="","",SUM($B$11:$B360))</f>
        <v/>
      </c>
      <c r="D360" s="112" t="str">
        <f>IF($E360="","",SUM($E$11:$E360))</f>
        <v/>
      </c>
      <c r="E360" s="90" t="str">
        <f>IF($E$6="","",IF($E$6=$AM360,1,""))</f>
        <v/>
      </c>
      <c r="F360" s="90" t="str">
        <f>IF($E360="","",SUM($E$11:$E360))</f>
        <v/>
      </c>
      <c r="G360" s="90"/>
      <c r="H360" s="113">
        <v>255</v>
      </c>
      <c r="I360" s="114" t="s">
        <v>30</v>
      </c>
      <c r="J360" s="115">
        <v>360</v>
      </c>
      <c r="K360" s="113">
        <v>12</v>
      </c>
      <c r="L360" s="113"/>
      <c r="M360" s="113" t="s">
        <v>267</v>
      </c>
      <c r="N360" s="113">
        <v>9</v>
      </c>
      <c r="O360" s="113">
        <v>2</v>
      </c>
      <c r="P360" s="113">
        <v>28</v>
      </c>
      <c r="Q360" s="113">
        <v>3828</v>
      </c>
      <c r="R360" s="116">
        <v>3803</v>
      </c>
      <c r="S360" s="116">
        <v>25</v>
      </c>
      <c r="T360" s="113"/>
      <c r="U360" s="113"/>
      <c r="V360" s="113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18"/>
      <c r="AK360" s="92"/>
      <c r="AL360" s="121"/>
      <c r="AM360" s="122" t="str">
        <f t="shared" si="38"/>
        <v>นายประดิษฐ์  สกุลปักษ์</v>
      </c>
      <c r="AN360" s="123" t="s">
        <v>195</v>
      </c>
      <c r="AO360" s="123" t="s">
        <v>1257</v>
      </c>
      <c r="AP360" s="123" t="s">
        <v>934</v>
      </c>
      <c r="AQ360" s="161">
        <v>3860700393924</v>
      </c>
      <c r="AR360" s="124">
        <v>47</v>
      </c>
      <c r="AS360" s="123">
        <v>8</v>
      </c>
      <c r="AT360" s="123"/>
      <c r="AU360" s="123"/>
      <c r="AV360" s="125" t="s">
        <v>270</v>
      </c>
      <c r="AW360" s="125" t="s">
        <v>271</v>
      </c>
      <c r="AX360" s="125" t="s">
        <v>60</v>
      </c>
      <c r="AY360" s="125">
        <v>86130</v>
      </c>
      <c r="AZ360" s="121" t="str">
        <f t="shared" si="41"/>
        <v/>
      </c>
      <c r="BA360" s="126" t="str">
        <f t="shared" si="42"/>
        <v/>
      </c>
      <c r="BB360" s="95"/>
      <c r="BC360" s="95"/>
      <c r="BD360" s="95"/>
      <c r="BE360" s="95"/>
      <c r="BF360" s="95"/>
    </row>
    <row r="361" spans="1:65" s="91" customFormat="1" ht="34.5" customHeight="1">
      <c r="A361" s="112"/>
      <c r="B361" s="112"/>
      <c r="C361" s="112"/>
      <c r="D361" s="112"/>
      <c r="E361" s="90"/>
      <c r="F361" s="90"/>
      <c r="G361" s="90"/>
      <c r="H361" s="113"/>
      <c r="I361" s="114"/>
      <c r="J361" s="115"/>
      <c r="K361" s="113"/>
      <c r="L361" s="113"/>
      <c r="M361" s="113"/>
      <c r="N361" s="113"/>
      <c r="O361" s="113"/>
      <c r="P361" s="113"/>
      <c r="Q361" s="113"/>
      <c r="R361" s="116"/>
      <c r="S361" s="116"/>
      <c r="T361" s="113"/>
      <c r="U361" s="113"/>
      <c r="V361" s="113"/>
      <c r="W361" s="114">
        <v>1</v>
      </c>
      <c r="X361" s="115">
        <v>47</v>
      </c>
      <c r="Y361" s="115" t="s">
        <v>282</v>
      </c>
      <c r="Z361" s="115" t="s">
        <v>179</v>
      </c>
      <c r="AA361" s="117">
        <v>100</v>
      </c>
      <c r="AB361" s="118"/>
      <c r="AC361" s="118">
        <v>100</v>
      </c>
      <c r="AD361" s="118"/>
      <c r="AE361" s="118"/>
      <c r="AF361" s="114">
        <v>45</v>
      </c>
      <c r="AG361" s="118"/>
      <c r="AK361" s="92"/>
      <c r="AL361" s="121"/>
      <c r="AM361" s="122" t="str">
        <f t="shared" si="38"/>
        <v>นายประดิษฐ์  สกุลปักษ์</v>
      </c>
      <c r="AN361" s="123" t="s">
        <v>195</v>
      </c>
      <c r="AO361" s="123" t="s">
        <v>1257</v>
      </c>
      <c r="AP361" s="123" t="s">
        <v>934</v>
      </c>
      <c r="AQ361" s="161">
        <v>3860700393924</v>
      </c>
      <c r="AR361" s="124">
        <v>47</v>
      </c>
      <c r="AS361" s="123">
        <v>8</v>
      </c>
      <c r="AT361" s="123"/>
      <c r="AU361" s="123"/>
      <c r="AV361" s="125" t="s">
        <v>270</v>
      </c>
      <c r="AW361" s="125" t="s">
        <v>271</v>
      </c>
      <c r="AX361" s="125" t="s">
        <v>60</v>
      </c>
      <c r="AY361" s="125">
        <v>86130</v>
      </c>
      <c r="AZ361" s="121">
        <f t="shared" si="41"/>
        <v>1</v>
      </c>
      <c r="BA361" s="126" t="str">
        <f t="shared" si="42"/>
        <v>นายประดิษฐ์  สกุลปักษ์</v>
      </c>
      <c r="BB361" s="123" t="s">
        <v>195</v>
      </c>
      <c r="BC361" s="123" t="s">
        <v>1257</v>
      </c>
      <c r="BD361" s="123" t="s">
        <v>934</v>
      </c>
      <c r="BE361" s="123">
        <v>3860700393924</v>
      </c>
      <c r="BF361" s="124">
        <v>47</v>
      </c>
      <c r="BG361" s="123">
        <v>8</v>
      </c>
      <c r="BH361" s="123"/>
      <c r="BI361" s="123"/>
      <c r="BJ361" s="125" t="s">
        <v>270</v>
      </c>
      <c r="BK361" s="125" t="s">
        <v>271</v>
      </c>
      <c r="BL361" s="125" t="s">
        <v>60</v>
      </c>
      <c r="BM361" s="125">
        <v>86130</v>
      </c>
    </row>
    <row r="362" spans="1:65" s="91" customFormat="1" ht="34.5" customHeight="1">
      <c r="A362" s="112" t="str">
        <f>IF($B362="","",SUM($B$11:$B362))</f>
        <v/>
      </c>
      <c r="B362" s="112" t="str">
        <f>IF($E$6="","",IF($E$6=$BA362,1,""))</f>
        <v/>
      </c>
      <c r="C362" s="112" t="str">
        <f>IF($B362="","",SUM($B$11:$B362))</f>
        <v/>
      </c>
      <c r="D362" s="112" t="str">
        <f>IF($E362="","",SUM($E$11:$E362))</f>
        <v/>
      </c>
      <c r="E362" s="90" t="str">
        <f>IF($E$6="","",IF($E$6=$AM362,1,""))</f>
        <v/>
      </c>
      <c r="F362" s="90" t="str">
        <f>IF($E362="","",SUM($E$11:$E362))</f>
        <v/>
      </c>
      <c r="G362" s="90"/>
      <c r="H362" s="113">
        <v>256</v>
      </c>
      <c r="I362" s="114" t="s">
        <v>30</v>
      </c>
      <c r="J362" s="115" t="s">
        <v>1258</v>
      </c>
      <c r="K362" s="113" t="s">
        <v>1259</v>
      </c>
      <c r="L362" s="113"/>
      <c r="M362" s="113" t="s">
        <v>457</v>
      </c>
      <c r="N362" s="113" t="s">
        <v>323</v>
      </c>
      <c r="O362" s="113" t="s">
        <v>296</v>
      </c>
      <c r="P362" s="113" t="s">
        <v>1260</v>
      </c>
      <c r="Q362" s="113">
        <v>1401</v>
      </c>
      <c r="R362" s="116">
        <v>1357</v>
      </c>
      <c r="S362" s="116">
        <v>37</v>
      </c>
      <c r="T362" s="113">
        <v>7</v>
      </c>
      <c r="U362" s="113"/>
      <c r="V362" s="113"/>
      <c r="W362" s="114"/>
      <c r="X362" s="115"/>
      <c r="Y362" s="115"/>
      <c r="Z362" s="115"/>
      <c r="AA362" s="117"/>
      <c r="AB362" s="118"/>
      <c r="AC362" s="118"/>
      <c r="AD362" s="118"/>
      <c r="AE362" s="118"/>
      <c r="AF362" s="114"/>
      <c r="AG362" s="118"/>
      <c r="AK362" s="92"/>
      <c r="AL362" s="121"/>
      <c r="AM362" s="122" t="str">
        <f t="shared" si="38"/>
        <v>นายปรีชา  วีระวงศ์</v>
      </c>
      <c r="AN362" s="123" t="s">
        <v>195</v>
      </c>
      <c r="AO362" s="123" t="s">
        <v>1261</v>
      </c>
      <c r="AP362" s="123" t="s">
        <v>1262</v>
      </c>
      <c r="AQ362" s="161" t="s">
        <v>1263</v>
      </c>
      <c r="AR362" s="128" t="s">
        <v>1264</v>
      </c>
      <c r="AS362" s="123">
        <v>1</v>
      </c>
      <c r="AT362" s="123"/>
      <c r="AU362" s="123"/>
      <c r="AV362" s="125" t="s">
        <v>270</v>
      </c>
      <c r="AW362" s="125" t="s">
        <v>271</v>
      </c>
      <c r="AX362" s="125" t="s">
        <v>60</v>
      </c>
      <c r="AY362" s="125">
        <v>86130</v>
      </c>
      <c r="AZ362" s="121" t="str">
        <f t="shared" si="41"/>
        <v/>
      </c>
      <c r="BA362" s="126" t="str">
        <f t="shared" si="42"/>
        <v/>
      </c>
      <c r="BB362" s="95"/>
      <c r="BC362" s="95"/>
      <c r="BD362" s="95"/>
      <c r="BE362" s="95"/>
      <c r="BF362" s="95"/>
    </row>
    <row r="363" spans="1:65" s="91" customFormat="1" ht="34.5" customHeight="1">
      <c r="A363" s="112"/>
      <c r="B363" s="112"/>
      <c r="C363" s="112"/>
      <c r="D363" s="112"/>
      <c r="E363" s="90"/>
      <c r="F363" s="90"/>
      <c r="G363" s="90"/>
      <c r="H363" s="113"/>
      <c r="I363" s="114"/>
      <c r="J363" s="115"/>
      <c r="K363" s="113"/>
      <c r="L363" s="113"/>
      <c r="M363" s="113"/>
      <c r="N363" s="113"/>
      <c r="O363" s="113"/>
      <c r="P363" s="113"/>
      <c r="Q363" s="113"/>
      <c r="R363" s="116"/>
      <c r="S363" s="116"/>
      <c r="T363" s="113"/>
      <c r="U363" s="113"/>
      <c r="V363" s="113"/>
      <c r="W363" s="114">
        <v>1</v>
      </c>
      <c r="X363" s="146" t="s">
        <v>1264</v>
      </c>
      <c r="Y363" s="115" t="s">
        <v>126</v>
      </c>
      <c r="Z363" s="115" t="s">
        <v>179</v>
      </c>
      <c r="AA363" s="117">
        <v>56</v>
      </c>
      <c r="AB363" s="118"/>
      <c r="AC363" s="118">
        <v>28</v>
      </c>
      <c r="AD363" s="118">
        <v>28</v>
      </c>
      <c r="AE363" s="118"/>
      <c r="AF363" s="114">
        <v>10</v>
      </c>
      <c r="AG363" s="118" t="s">
        <v>868</v>
      </c>
      <c r="AK363" s="92"/>
      <c r="AL363" s="121"/>
      <c r="AM363" s="122" t="str">
        <f t="shared" si="38"/>
        <v>นายปรีชา  วีระวงศ์</v>
      </c>
      <c r="AN363" s="123" t="s">
        <v>195</v>
      </c>
      <c r="AO363" s="123" t="s">
        <v>1261</v>
      </c>
      <c r="AP363" s="123" t="s">
        <v>1262</v>
      </c>
      <c r="AQ363" s="161" t="s">
        <v>1263</v>
      </c>
      <c r="AR363" s="128" t="s">
        <v>1264</v>
      </c>
      <c r="AS363" s="123">
        <v>1</v>
      </c>
      <c r="AT363" s="123"/>
      <c r="AU363" s="123"/>
      <c r="AV363" s="125" t="s">
        <v>270</v>
      </c>
      <c r="AW363" s="125" t="s">
        <v>271</v>
      </c>
      <c r="AX363" s="125" t="s">
        <v>60</v>
      </c>
      <c r="AY363" s="125">
        <v>86130</v>
      </c>
      <c r="AZ363" s="121">
        <f t="shared" si="41"/>
        <v>1</v>
      </c>
      <c r="BA363" s="126" t="str">
        <f t="shared" si="42"/>
        <v>นายปรีชา  วีระวงศ์</v>
      </c>
      <c r="BB363" s="123" t="s">
        <v>195</v>
      </c>
      <c r="BC363" s="123" t="s">
        <v>1261</v>
      </c>
      <c r="BD363" s="123" t="s">
        <v>1262</v>
      </c>
      <c r="BE363" s="123" t="s">
        <v>1263</v>
      </c>
      <c r="BF363" s="128" t="s">
        <v>1264</v>
      </c>
      <c r="BG363" s="123">
        <v>1</v>
      </c>
      <c r="BH363" s="123"/>
      <c r="BI363" s="123"/>
      <c r="BJ363" s="125" t="s">
        <v>270</v>
      </c>
      <c r="BK363" s="125" t="s">
        <v>271</v>
      </c>
      <c r="BL363" s="125" t="s">
        <v>60</v>
      </c>
      <c r="BM363" s="125">
        <v>86130</v>
      </c>
    </row>
    <row r="364" spans="1:65" s="91" customFormat="1" ht="34.5" customHeight="1">
      <c r="A364" s="112"/>
      <c r="B364" s="112"/>
      <c r="C364" s="112"/>
      <c r="D364" s="112"/>
      <c r="E364" s="90"/>
      <c r="F364" s="90"/>
      <c r="G364" s="90"/>
      <c r="H364" s="113"/>
      <c r="I364" s="114"/>
      <c r="J364" s="115"/>
      <c r="K364" s="113"/>
      <c r="L364" s="113"/>
      <c r="M364" s="113"/>
      <c r="N364" s="113"/>
      <c r="O364" s="113"/>
      <c r="P364" s="113"/>
      <c r="Q364" s="113"/>
      <c r="R364" s="116"/>
      <c r="S364" s="116"/>
      <c r="T364" s="113"/>
      <c r="U364" s="113"/>
      <c r="V364" s="113"/>
      <c r="W364" s="114">
        <v>2</v>
      </c>
      <c r="X364" s="146" t="s">
        <v>1265</v>
      </c>
      <c r="Y364" s="115" t="s">
        <v>126</v>
      </c>
      <c r="Z364" s="115" t="s">
        <v>179</v>
      </c>
      <c r="AA364" s="117">
        <v>120</v>
      </c>
      <c r="AB364" s="118"/>
      <c r="AC364" s="118">
        <v>120</v>
      </c>
      <c r="AD364" s="118"/>
      <c r="AE364" s="118"/>
      <c r="AF364" s="114">
        <v>3</v>
      </c>
      <c r="AG364" s="118"/>
      <c r="AK364" s="92"/>
      <c r="AL364" s="121"/>
      <c r="AM364" s="122" t="str">
        <f t="shared" si="38"/>
        <v>นายปรีชา  วีระวงศ์</v>
      </c>
      <c r="AN364" s="123" t="s">
        <v>195</v>
      </c>
      <c r="AO364" s="123" t="s">
        <v>1261</v>
      </c>
      <c r="AP364" s="123" t="s">
        <v>1262</v>
      </c>
      <c r="AQ364" s="161" t="s">
        <v>1263</v>
      </c>
      <c r="AR364" s="128" t="s">
        <v>1264</v>
      </c>
      <c r="AS364" s="123">
        <v>1</v>
      </c>
      <c r="AT364" s="123"/>
      <c r="AU364" s="123"/>
      <c r="AV364" s="125" t="s">
        <v>270</v>
      </c>
      <c r="AW364" s="125" t="s">
        <v>271</v>
      </c>
      <c r="AX364" s="125" t="s">
        <v>60</v>
      </c>
      <c r="AY364" s="125">
        <v>86130</v>
      </c>
      <c r="AZ364" s="121">
        <f t="shared" si="41"/>
        <v>2</v>
      </c>
      <c r="BA364" s="126" t="str">
        <f t="shared" si="42"/>
        <v>นายปรีชา  วีระวงศ์</v>
      </c>
      <c r="BB364" s="123" t="s">
        <v>195</v>
      </c>
      <c r="BC364" s="123" t="s">
        <v>1261</v>
      </c>
      <c r="BD364" s="123" t="s">
        <v>1262</v>
      </c>
      <c r="BE364" s="123" t="s">
        <v>1263</v>
      </c>
      <c r="BF364" s="128" t="s">
        <v>1264</v>
      </c>
      <c r="BG364" s="123">
        <v>1</v>
      </c>
      <c r="BH364" s="123"/>
      <c r="BI364" s="123"/>
      <c r="BJ364" s="125" t="s">
        <v>270</v>
      </c>
      <c r="BK364" s="125" t="s">
        <v>271</v>
      </c>
      <c r="BL364" s="125" t="s">
        <v>60</v>
      </c>
      <c r="BM364" s="125">
        <v>86130</v>
      </c>
    </row>
    <row r="365" spans="1:65" s="91" customFormat="1" ht="34.5" customHeight="1">
      <c r="A365" s="112" t="str">
        <f>IF($B365="","",SUM($B$11:$B365))</f>
        <v/>
      </c>
      <c r="B365" s="112" t="str">
        <f>IF($E$6="","",IF($E$6=$BA365,1,""))</f>
        <v/>
      </c>
      <c r="C365" s="112" t="str">
        <f>IF($B365="","",SUM($B$11:$B365))</f>
        <v/>
      </c>
      <c r="D365" s="112" t="str">
        <f>IF($E365="","",SUM($E$11:$E365))</f>
        <v/>
      </c>
      <c r="E365" s="90" t="str">
        <f>IF($E$6="","",IF($E$6=$AM365,1,""))</f>
        <v/>
      </c>
      <c r="F365" s="90" t="str">
        <f>IF($E365="","",SUM($E$11:$E365))</f>
        <v/>
      </c>
      <c r="G365" s="90"/>
      <c r="H365" s="113">
        <v>257</v>
      </c>
      <c r="I365" s="114" t="s">
        <v>30</v>
      </c>
      <c r="J365" s="115" t="s">
        <v>1266</v>
      </c>
      <c r="K365" s="113" t="s">
        <v>727</v>
      </c>
      <c r="L365" s="113"/>
      <c r="M365" s="113" t="s">
        <v>267</v>
      </c>
      <c r="N365" s="113" t="s">
        <v>363</v>
      </c>
      <c r="O365" s="113" t="s">
        <v>275</v>
      </c>
      <c r="P365" s="113" t="s">
        <v>1201</v>
      </c>
      <c r="Q365" s="113">
        <v>2137</v>
      </c>
      <c r="R365" s="116">
        <v>2112</v>
      </c>
      <c r="S365" s="116">
        <v>25</v>
      </c>
      <c r="T365" s="113"/>
      <c r="U365" s="113"/>
      <c r="V365" s="113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18"/>
      <c r="AK365" s="92"/>
      <c r="AL365" s="121"/>
      <c r="AM365" s="122" t="str">
        <f t="shared" si="38"/>
        <v>นายอัมพร  บุญพัตร</v>
      </c>
      <c r="AN365" s="123" t="s">
        <v>195</v>
      </c>
      <c r="AO365" s="123" t="s">
        <v>401</v>
      </c>
      <c r="AP365" s="123" t="s">
        <v>470</v>
      </c>
      <c r="AQ365" s="161" t="s">
        <v>1267</v>
      </c>
      <c r="AR365" s="124" t="s">
        <v>449</v>
      </c>
      <c r="AS365" s="123">
        <v>7</v>
      </c>
      <c r="AT365" s="123"/>
      <c r="AU365" s="123"/>
      <c r="AV365" s="125" t="s">
        <v>270</v>
      </c>
      <c r="AW365" s="125" t="s">
        <v>271</v>
      </c>
      <c r="AX365" s="125" t="s">
        <v>60</v>
      </c>
      <c r="AY365" s="125">
        <v>86130</v>
      </c>
      <c r="AZ365" s="121" t="str">
        <f t="shared" si="41"/>
        <v/>
      </c>
      <c r="BA365" s="126" t="str">
        <f t="shared" si="42"/>
        <v/>
      </c>
      <c r="BB365" s="95"/>
      <c r="BC365" s="95"/>
      <c r="BD365" s="95"/>
      <c r="BE365" s="95"/>
      <c r="BF365" s="95"/>
    </row>
    <row r="366" spans="1:65" s="91" customFormat="1" ht="34.5" customHeight="1">
      <c r="A366" s="112"/>
      <c r="B366" s="112"/>
      <c r="C366" s="112"/>
      <c r="D366" s="112"/>
      <c r="E366" s="90"/>
      <c r="F366" s="90"/>
      <c r="G366" s="90"/>
      <c r="H366" s="113"/>
      <c r="I366" s="114"/>
      <c r="J366" s="115"/>
      <c r="K366" s="113"/>
      <c r="L366" s="113"/>
      <c r="M366" s="113"/>
      <c r="N366" s="113"/>
      <c r="O366" s="113"/>
      <c r="P366" s="113"/>
      <c r="Q366" s="113"/>
      <c r="R366" s="116"/>
      <c r="S366" s="116"/>
      <c r="T366" s="113"/>
      <c r="U366" s="113"/>
      <c r="V366" s="113"/>
      <c r="W366" s="114">
        <v>1</v>
      </c>
      <c r="X366" s="115" t="s">
        <v>1268</v>
      </c>
      <c r="Y366" s="115" t="s">
        <v>282</v>
      </c>
      <c r="Z366" s="115" t="s">
        <v>179</v>
      </c>
      <c r="AA366" s="117">
        <v>100</v>
      </c>
      <c r="AB366" s="118"/>
      <c r="AC366" s="118">
        <v>100</v>
      </c>
      <c r="AD366" s="118"/>
      <c r="AE366" s="118"/>
      <c r="AF366" s="114">
        <v>10</v>
      </c>
      <c r="AG366" s="118"/>
      <c r="AK366" s="92"/>
      <c r="AL366" s="121"/>
      <c r="AM366" s="122" t="str">
        <f t="shared" si="38"/>
        <v>นายอัมพร  บุญพัตร</v>
      </c>
      <c r="AN366" s="123" t="s">
        <v>195</v>
      </c>
      <c r="AO366" s="123" t="s">
        <v>401</v>
      </c>
      <c r="AP366" s="123" t="s">
        <v>470</v>
      </c>
      <c r="AQ366" s="161" t="s">
        <v>1267</v>
      </c>
      <c r="AR366" s="124" t="s">
        <v>449</v>
      </c>
      <c r="AS366" s="123">
        <v>7</v>
      </c>
      <c r="AT366" s="123"/>
      <c r="AU366" s="123"/>
      <c r="AV366" s="125" t="s">
        <v>270</v>
      </c>
      <c r="AW366" s="125" t="s">
        <v>271</v>
      </c>
      <c r="AX366" s="125" t="s">
        <v>60</v>
      </c>
      <c r="AY366" s="125">
        <v>86130</v>
      </c>
      <c r="AZ366" s="121">
        <f t="shared" si="41"/>
        <v>1</v>
      </c>
      <c r="BA366" s="126" t="str">
        <f t="shared" si="42"/>
        <v>นายอัมพร  บุญพัตร</v>
      </c>
      <c r="BB366" s="123" t="s">
        <v>195</v>
      </c>
      <c r="BC366" s="123" t="s">
        <v>401</v>
      </c>
      <c r="BD366" s="123" t="s">
        <v>470</v>
      </c>
      <c r="BE366" s="123" t="s">
        <v>1267</v>
      </c>
      <c r="BF366" s="124" t="s">
        <v>449</v>
      </c>
      <c r="BG366" s="123">
        <v>7</v>
      </c>
      <c r="BH366" s="123"/>
      <c r="BI366" s="123"/>
      <c r="BJ366" s="125" t="s">
        <v>270</v>
      </c>
      <c r="BK366" s="125" t="s">
        <v>271</v>
      </c>
      <c r="BL366" s="125" t="s">
        <v>60</v>
      </c>
      <c r="BM366" s="125">
        <v>86130</v>
      </c>
    </row>
    <row r="367" spans="1:65" s="91" customFormat="1" ht="34.5" customHeight="1">
      <c r="A367" s="112" t="str">
        <f>IF($B367="","",SUM($B$11:$B367))</f>
        <v/>
      </c>
      <c r="B367" s="112" t="str">
        <f t="shared" ref="B367:B373" si="43">IF($E$6="","",IF($E$6=$BA367,1,""))</f>
        <v/>
      </c>
      <c r="C367" s="112" t="str">
        <f>IF($B367="","",SUM($B$11:$B367))</f>
        <v/>
      </c>
      <c r="D367" s="112" t="str">
        <f>IF($E367="","",SUM($E$11:$E367))</f>
        <v/>
      </c>
      <c r="E367" s="90" t="str">
        <f t="shared" ref="E367:E373" si="44">IF($E$6="","",IF($E$6=$AM367,1,""))</f>
        <v/>
      </c>
      <c r="F367" s="90" t="str">
        <f>IF($E367="","",SUM($E$11:$E367))</f>
        <v/>
      </c>
      <c r="G367" s="90"/>
      <c r="H367" s="113">
        <v>258</v>
      </c>
      <c r="I367" s="114" t="s">
        <v>30</v>
      </c>
      <c r="J367" s="115" t="s">
        <v>1269</v>
      </c>
      <c r="K367" s="113" t="s">
        <v>1270</v>
      </c>
      <c r="L367" s="113"/>
      <c r="M367" s="113" t="s">
        <v>457</v>
      </c>
      <c r="N367" s="113" t="s">
        <v>363</v>
      </c>
      <c r="O367" s="113" t="s">
        <v>276</v>
      </c>
      <c r="P367" s="113" t="s">
        <v>1228</v>
      </c>
      <c r="Q367" s="113">
        <v>2042</v>
      </c>
      <c r="R367" s="116">
        <v>2042</v>
      </c>
      <c r="S367" s="116"/>
      <c r="T367" s="113"/>
      <c r="U367" s="113"/>
      <c r="V367" s="113"/>
      <c r="W367" s="114"/>
      <c r="X367" s="115"/>
      <c r="Y367" s="115"/>
      <c r="Z367" s="115"/>
      <c r="AA367" s="117"/>
      <c r="AB367" s="118"/>
      <c r="AC367" s="118"/>
      <c r="AD367" s="118"/>
      <c r="AE367" s="118"/>
      <c r="AF367" s="114"/>
      <c r="AG367" s="118"/>
      <c r="AK367" s="92"/>
      <c r="AL367" s="121"/>
      <c r="AM367" s="122" t="str">
        <f t="shared" si="38"/>
        <v>นายพนม  บุญพัตร</v>
      </c>
      <c r="AN367" s="123" t="s">
        <v>195</v>
      </c>
      <c r="AO367" s="123" t="s">
        <v>1271</v>
      </c>
      <c r="AP367" s="123" t="s">
        <v>470</v>
      </c>
      <c r="AQ367" s="161">
        <v>2860700385620</v>
      </c>
      <c r="AR367" s="124" t="s">
        <v>449</v>
      </c>
      <c r="AS367" s="123">
        <v>7</v>
      </c>
      <c r="AT367" s="123"/>
      <c r="AU367" s="123"/>
      <c r="AV367" s="125" t="s">
        <v>270</v>
      </c>
      <c r="AW367" s="125" t="s">
        <v>271</v>
      </c>
      <c r="AX367" s="125" t="s">
        <v>60</v>
      </c>
      <c r="AY367" s="125">
        <v>86130</v>
      </c>
      <c r="AZ367" s="121" t="str">
        <f t="shared" si="41"/>
        <v/>
      </c>
      <c r="BA367" s="126" t="str">
        <f t="shared" si="42"/>
        <v/>
      </c>
      <c r="BB367" s="95"/>
      <c r="BC367" s="95"/>
      <c r="BD367" s="95"/>
      <c r="BE367" s="95"/>
      <c r="BF367" s="95"/>
    </row>
    <row r="368" spans="1:65" s="91" customFormat="1" ht="34.5" customHeight="1">
      <c r="A368" s="112" t="str">
        <f>IF($B368="","",SUM($B$11:$B368))</f>
        <v/>
      </c>
      <c r="B368" s="112" t="str">
        <f t="shared" si="43"/>
        <v/>
      </c>
      <c r="C368" s="112" t="str">
        <f>IF($B368="","",SUM($B$11:$B368))</f>
        <v/>
      </c>
      <c r="D368" s="112" t="str">
        <f>IF($E368="","",SUM($E$11:$E368))</f>
        <v/>
      </c>
      <c r="E368" s="90" t="str">
        <f t="shared" si="44"/>
        <v/>
      </c>
      <c r="F368" s="90" t="str">
        <f>IF($E368="","",SUM($E$11:$E368))</f>
        <v/>
      </c>
      <c r="G368" s="90"/>
      <c r="H368" s="113">
        <v>259</v>
      </c>
      <c r="I368" s="114" t="s">
        <v>30</v>
      </c>
      <c r="J368" s="115" t="s">
        <v>1272</v>
      </c>
      <c r="K368" s="113" t="s">
        <v>468</v>
      </c>
      <c r="L368" s="113"/>
      <c r="M368" s="113" t="s">
        <v>457</v>
      </c>
      <c r="N368" s="113" t="s">
        <v>296</v>
      </c>
      <c r="O368" s="113" t="s">
        <v>276</v>
      </c>
      <c r="P368" s="113" t="s">
        <v>1273</v>
      </c>
      <c r="Q368" s="113">
        <v>892</v>
      </c>
      <c r="R368" s="116">
        <v>892</v>
      </c>
      <c r="S368" s="116"/>
      <c r="T368" s="113"/>
      <c r="U368" s="113"/>
      <c r="V368" s="113"/>
      <c r="W368" s="114"/>
      <c r="X368" s="115"/>
      <c r="Y368" s="115"/>
      <c r="Z368" s="115"/>
      <c r="AA368" s="117"/>
      <c r="AB368" s="118"/>
      <c r="AC368" s="118"/>
      <c r="AD368" s="118"/>
      <c r="AE368" s="118"/>
      <c r="AF368" s="114"/>
      <c r="AG368" s="118"/>
      <c r="AK368" s="92"/>
      <c r="AL368" s="121"/>
      <c r="AM368" s="122" t="str">
        <f t="shared" si="38"/>
        <v>นางผุสดี  อุ่ยสันติวงศ์</v>
      </c>
      <c r="AN368" s="123" t="s">
        <v>283</v>
      </c>
      <c r="AO368" s="123" t="s">
        <v>1274</v>
      </c>
      <c r="AP368" s="123" t="s">
        <v>1275</v>
      </c>
      <c r="AQ368" s="161" t="s">
        <v>1276</v>
      </c>
      <c r="AR368" s="124"/>
      <c r="AS368" s="123"/>
      <c r="AT368" s="123"/>
      <c r="AU368" s="123"/>
      <c r="AV368" s="125"/>
      <c r="AW368" s="125"/>
      <c r="AX368" s="125"/>
      <c r="AY368" s="125"/>
      <c r="AZ368" s="121" t="str">
        <f t="shared" si="41"/>
        <v/>
      </c>
      <c r="BA368" s="126" t="str">
        <f t="shared" si="42"/>
        <v/>
      </c>
      <c r="BB368" s="95"/>
      <c r="BC368" s="95"/>
      <c r="BD368" s="95"/>
      <c r="BE368" s="95"/>
      <c r="BF368" s="95"/>
    </row>
    <row r="369" spans="1:65" s="91" customFormat="1" ht="34.5" customHeight="1">
      <c r="A369" s="112" t="str">
        <f>IF($B369="","",SUM($B$11:$B369))</f>
        <v/>
      </c>
      <c r="B369" s="112" t="str">
        <f t="shared" si="43"/>
        <v/>
      </c>
      <c r="C369" s="112" t="str">
        <f>IF($B369="","",SUM($B$11:$B369))</f>
        <v/>
      </c>
      <c r="D369" s="112" t="str">
        <f>IF($E369="","",SUM($E$11:$E369))</f>
        <v/>
      </c>
      <c r="E369" s="90" t="str">
        <f t="shared" si="44"/>
        <v/>
      </c>
      <c r="F369" s="90" t="str">
        <f>IF($E369="","",SUM($E$11:$E369))</f>
        <v/>
      </c>
      <c r="G369" s="90"/>
      <c r="H369" s="113">
        <v>260</v>
      </c>
      <c r="I369" s="114" t="s">
        <v>30</v>
      </c>
      <c r="J369" s="115" t="s">
        <v>1277</v>
      </c>
      <c r="K369" s="113" t="s">
        <v>1278</v>
      </c>
      <c r="L369" s="113"/>
      <c r="M369" s="113" t="s">
        <v>457</v>
      </c>
      <c r="N369" s="113" t="s">
        <v>276</v>
      </c>
      <c r="O369" s="113" t="s">
        <v>276</v>
      </c>
      <c r="P369" s="113" t="s">
        <v>1251</v>
      </c>
      <c r="Q369" s="113">
        <v>2</v>
      </c>
      <c r="R369" s="116">
        <v>2</v>
      </c>
      <c r="S369" s="116"/>
      <c r="T369" s="113"/>
      <c r="U369" s="113"/>
      <c r="V369" s="113"/>
      <c r="W369" s="114"/>
      <c r="X369" s="115"/>
      <c r="Y369" s="115"/>
      <c r="Z369" s="115"/>
      <c r="AA369" s="117"/>
      <c r="AB369" s="118"/>
      <c r="AC369" s="118"/>
      <c r="AD369" s="118"/>
      <c r="AE369" s="118"/>
      <c r="AF369" s="114"/>
      <c r="AG369" s="118"/>
      <c r="AK369" s="92"/>
      <c r="AL369" s="121"/>
      <c r="AM369" s="122" t="str">
        <f t="shared" si="38"/>
        <v>นางมาริสา  บุญให้ผล</v>
      </c>
      <c r="AN369" s="123" t="s">
        <v>283</v>
      </c>
      <c r="AO369" s="123" t="s">
        <v>1279</v>
      </c>
      <c r="AP369" s="123" t="s">
        <v>1280</v>
      </c>
      <c r="AQ369" s="161" t="s">
        <v>1281</v>
      </c>
      <c r="AR369" s="124"/>
      <c r="AS369" s="123"/>
      <c r="AT369" s="123"/>
      <c r="AU369" s="123"/>
      <c r="AV369" s="125"/>
      <c r="AW369" s="125"/>
      <c r="AX369" s="125"/>
      <c r="AY369" s="125"/>
      <c r="AZ369" s="121" t="str">
        <f t="shared" si="41"/>
        <v/>
      </c>
      <c r="BA369" s="126" t="str">
        <f t="shared" si="42"/>
        <v/>
      </c>
      <c r="BB369" s="95"/>
      <c r="BC369" s="95"/>
      <c r="BD369" s="95"/>
      <c r="BE369" s="95"/>
      <c r="BF369" s="95"/>
    </row>
    <row r="370" spans="1:65" s="91" customFormat="1" ht="34.5" customHeight="1">
      <c r="A370" s="112" t="str">
        <f>IF($B370="","",SUM($B$11:$B370))</f>
        <v/>
      </c>
      <c r="B370" s="112" t="str">
        <f t="shared" si="43"/>
        <v/>
      </c>
      <c r="C370" s="112" t="str">
        <f>IF($B370="","",SUM($B$11:$B370))</f>
        <v/>
      </c>
      <c r="D370" s="112" t="str">
        <f>IF($E370="","",SUM($E$11:$E370))</f>
        <v/>
      </c>
      <c r="E370" s="90" t="str">
        <f t="shared" si="44"/>
        <v/>
      </c>
      <c r="F370" s="90" t="str">
        <f>IF($E370="","",SUM($E$11:$E370))</f>
        <v/>
      </c>
      <c r="G370" s="90"/>
      <c r="H370" s="113">
        <v>261</v>
      </c>
      <c r="I370" s="114" t="s">
        <v>30</v>
      </c>
      <c r="J370" s="115" t="s">
        <v>1282</v>
      </c>
      <c r="K370" s="113" t="s">
        <v>355</v>
      </c>
      <c r="L370" s="113"/>
      <c r="M370" s="113" t="s">
        <v>457</v>
      </c>
      <c r="N370" s="113" t="s">
        <v>296</v>
      </c>
      <c r="O370" s="113" t="s">
        <v>276</v>
      </c>
      <c r="P370" s="113" t="s">
        <v>277</v>
      </c>
      <c r="Q370" s="113">
        <v>806</v>
      </c>
      <c r="R370" s="116">
        <v>806</v>
      </c>
      <c r="S370" s="116"/>
      <c r="T370" s="113"/>
      <c r="U370" s="113"/>
      <c r="V370" s="113"/>
      <c r="W370" s="114"/>
      <c r="X370" s="115"/>
      <c r="Y370" s="115"/>
      <c r="Z370" s="115"/>
      <c r="AA370" s="117"/>
      <c r="AB370" s="118"/>
      <c r="AC370" s="118"/>
      <c r="AD370" s="118"/>
      <c r="AE370" s="118"/>
      <c r="AF370" s="114"/>
      <c r="AG370" s="118"/>
      <c r="AK370" s="92"/>
      <c r="AL370" s="121"/>
      <c r="AM370" s="122" t="str">
        <f t="shared" ref="AM370:AM421" si="45">IF($AO370=0,"",$AN370&amp;$AO370&amp;"  "&amp;$AP370)</f>
        <v>นายบุญชอบ  ฤทธิ์ธาร</v>
      </c>
      <c r="AN370" s="123" t="s">
        <v>195</v>
      </c>
      <c r="AO370" s="123" t="s">
        <v>1283</v>
      </c>
      <c r="AP370" s="123" t="s">
        <v>1284</v>
      </c>
      <c r="AQ370" s="161" t="s">
        <v>1285</v>
      </c>
      <c r="AR370" s="124"/>
      <c r="AS370" s="123"/>
      <c r="AT370" s="123"/>
      <c r="AU370" s="123"/>
      <c r="AV370" s="125"/>
      <c r="AW370" s="125"/>
      <c r="AX370" s="125"/>
      <c r="AY370" s="125"/>
      <c r="AZ370" s="121" t="str">
        <f t="shared" si="41"/>
        <v/>
      </c>
      <c r="BA370" s="126" t="str">
        <f t="shared" si="42"/>
        <v/>
      </c>
      <c r="BB370" s="95"/>
      <c r="BC370" s="95"/>
      <c r="BD370" s="95"/>
      <c r="BE370" s="95"/>
      <c r="BF370" s="95"/>
    </row>
    <row r="371" spans="1:65" s="91" customFormat="1" ht="34.5" customHeight="1">
      <c r="A371" s="112" t="str">
        <f>IF($B371="","",SUM($B$11:$B371))</f>
        <v/>
      </c>
      <c r="B371" s="112" t="str">
        <f t="shared" si="43"/>
        <v/>
      </c>
      <c r="C371" s="112" t="str">
        <f>IF($B371="","",SUM($B$11:$B371))</f>
        <v/>
      </c>
      <c r="D371" s="112" t="str">
        <f>IF($E371="","",SUM($E$11:$E371))</f>
        <v/>
      </c>
      <c r="E371" s="90" t="str">
        <f t="shared" si="44"/>
        <v/>
      </c>
      <c r="F371" s="90" t="str">
        <f>IF($E371="","",SUM($E$11:$E371))</f>
        <v/>
      </c>
      <c r="G371" s="90"/>
      <c r="H371" s="113">
        <v>262</v>
      </c>
      <c r="I371" s="114" t="s">
        <v>30</v>
      </c>
      <c r="J371" s="115" t="s">
        <v>1286</v>
      </c>
      <c r="K371" s="113" t="s">
        <v>361</v>
      </c>
      <c r="L371" s="113"/>
      <c r="M371" s="113" t="s">
        <v>457</v>
      </c>
      <c r="N371" s="113" t="s">
        <v>276</v>
      </c>
      <c r="O371" s="113" t="s">
        <v>276</v>
      </c>
      <c r="P371" s="113" t="s">
        <v>452</v>
      </c>
      <c r="Q371" s="113">
        <v>10</v>
      </c>
      <c r="R371" s="116">
        <v>10</v>
      </c>
      <c r="S371" s="116"/>
      <c r="T371" s="113"/>
      <c r="U371" s="113"/>
      <c r="V371" s="113"/>
      <c r="W371" s="114"/>
      <c r="X371" s="115"/>
      <c r="Y371" s="115"/>
      <c r="Z371" s="115"/>
      <c r="AA371" s="117"/>
      <c r="AB371" s="118"/>
      <c r="AC371" s="118"/>
      <c r="AD371" s="118"/>
      <c r="AE371" s="118"/>
      <c r="AF371" s="114"/>
      <c r="AG371" s="118"/>
      <c r="AK371" s="92"/>
      <c r="AL371" s="121"/>
      <c r="AM371" s="122" t="str">
        <f t="shared" si="45"/>
        <v>นายบุญชอบ  ฤทธิ์ธาร</v>
      </c>
      <c r="AN371" s="123" t="s">
        <v>195</v>
      </c>
      <c r="AO371" s="123" t="s">
        <v>1283</v>
      </c>
      <c r="AP371" s="123" t="s">
        <v>1284</v>
      </c>
      <c r="AQ371" s="161" t="s">
        <v>1285</v>
      </c>
      <c r="AR371" s="124"/>
      <c r="AS371" s="123"/>
      <c r="AT371" s="123"/>
      <c r="AU371" s="123"/>
      <c r="AV371" s="125"/>
      <c r="AW371" s="125"/>
      <c r="AX371" s="125"/>
      <c r="AY371" s="125"/>
      <c r="AZ371" s="121" t="str">
        <f t="shared" si="41"/>
        <v/>
      </c>
      <c r="BA371" s="126" t="str">
        <f t="shared" si="42"/>
        <v/>
      </c>
      <c r="BB371" s="95"/>
      <c r="BC371" s="95"/>
      <c r="BD371" s="95"/>
      <c r="BE371" s="95"/>
      <c r="BF371" s="95"/>
    </row>
    <row r="372" spans="1:65" s="91" customFormat="1" ht="34.5" customHeight="1">
      <c r="A372" s="112" t="str">
        <f>IF($B372="","",SUM($B$11:$B372))</f>
        <v/>
      </c>
      <c r="B372" s="112" t="str">
        <f t="shared" si="43"/>
        <v/>
      </c>
      <c r="C372" s="112" t="str">
        <f>IF($B372="","",SUM($B$11:$B372))</f>
        <v/>
      </c>
      <c r="D372" s="112" t="str">
        <f>IF($E372="","",SUM($E$11:$E372))</f>
        <v/>
      </c>
      <c r="E372" s="90" t="str">
        <f t="shared" si="44"/>
        <v/>
      </c>
      <c r="F372" s="90" t="str">
        <f>IF($E372="","",SUM($E$11:$E372))</f>
        <v/>
      </c>
      <c r="G372" s="90"/>
      <c r="H372" s="113">
        <v>263</v>
      </c>
      <c r="I372" s="114" t="s">
        <v>30</v>
      </c>
      <c r="J372" s="115" t="s">
        <v>1287</v>
      </c>
      <c r="K372" s="113" t="s">
        <v>1288</v>
      </c>
      <c r="L372" s="113"/>
      <c r="M372" s="113" t="s">
        <v>457</v>
      </c>
      <c r="N372" s="113" t="s">
        <v>276</v>
      </c>
      <c r="O372" s="113" t="s">
        <v>276</v>
      </c>
      <c r="P372" s="113" t="s">
        <v>435</v>
      </c>
      <c r="Q372" s="113">
        <v>60</v>
      </c>
      <c r="R372" s="116">
        <v>60</v>
      </c>
      <c r="S372" s="116"/>
      <c r="T372" s="113"/>
      <c r="U372" s="113"/>
      <c r="V372" s="113"/>
      <c r="W372" s="114"/>
      <c r="X372" s="115"/>
      <c r="Y372" s="115"/>
      <c r="Z372" s="115"/>
      <c r="AA372" s="117"/>
      <c r="AB372" s="118"/>
      <c r="AC372" s="118"/>
      <c r="AD372" s="118"/>
      <c r="AE372" s="118"/>
      <c r="AF372" s="114"/>
      <c r="AG372" s="118"/>
      <c r="AK372" s="92"/>
      <c r="AL372" s="121"/>
      <c r="AM372" s="122" t="str">
        <f t="shared" si="45"/>
        <v>นายสมชัย  จันทร์ทอง</v>
      </c>
      <c r="AN372" s="123" t="s">
        <v>195</v>
      </c>
      <c r="AO372" s="123" t="s">
        <v>1289</v>
      </c>
      <c r="AP372" s="123" t="s">
        <v>1290</v>
      </c>
      <c r="AQ372" s="161" t="s">
        <v>1291</v>
      </c>
      <c r="AR372" s="124"/>
      <c r="AS372" s="123"/>
      <c r="AT372" s="123"/>
      <c r="AU372" s="123"/>
      <c r="AV372" s="125"/>
      <c r="AW372" s="125"/>
      <c r="AX372" s="125"/>
      <c r="AY372" s="125"/>
      <c r="AZ372" s="121" t="str">
        <f t="shared" si="41"/>
        <v/>
      </c>
      <c r="BA372" s="126" t="str">
        <f t="shared" si="42"/>
        <v/>
      </c>
      <c r="BB372" s="95"/>
      <c r="BC372" s="95"/>
      <c r="BD372" s="95"/>
      <c r="BE372" s="95"/>
      <c r="BF372" s="95"/>
    </row>
    <row r="373" spans="1:65" s="91" customFormat="1" ht="34.5" customHeight="1">
      <c r="A373" s="112" t="str">
        <f>IF($B373="","",SUM($B$11:$B373))</f>
        <v/>
      </c>
      <c r="B373" s="112" t="str">
        <f t="shared" si="43"/>
        <v/>
      </c>
      <c r="C373" s="112" t="str">
        <f>IF($B373="","",SUM($B$11:$B373))</f>
        <v/>
      </c>
      <c r="D373" s="112" t="str">
        <f>IF($E373="","",SUM($E$11:$E373))</f>
        <v/>
      </c>
      <c r="E373" s="90" t="str">
        <f t="shared" si="44"/>
        <v/>
      </c>
      <c r="F373" s="90" t="str">
        <f>IF($E373="","",SUM($E$11:$E373))</f>
        <v/>
      </c>
      <c r="G373" s="90"/>
      <c r="H373" s="113">
        <v>264</v>
      </c>
      <c r="I373" s="114" t="s">
        <v>29</v>
      </c>
      <c r="J373" s="115" t="s">
        <v>1292</v>
      </c>
      <c r="K373" s="113" t="s">
        <v>1293</v>
      </c>
      <c r="L373" s="113" t="s">
        <v>1294</v>
      </c>
      <c r="M373" s="113" t="s">
        <v>562</v>
      </c>
      <c r="N373" s="113" t="s">
        <v>295</v>
      </c>
      <c r="O373" s="113" t="s">
        <v>276</v>
      </c>
      <c r="P373" s="113" t="s">
        <v>350</v>
      </c>
      <c r="Q373" s="113">
        <v>1600</v>
      </c>
      <c r="R373" s="116">
        <v>1575</v>
      </c>
      <c r="S373" s="116">
        <v>25</v>
      </c>
      <c r="T373" s="113"/>
      <c r="U373" s="113"/>
      <c r="V373" s="113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18"/>
      <c r="AK373" s="92"/>
      <c r="AL373" s="121"/>
      <c r="AM373" s="122" t="str">
        <f t="shared" si="45"/>
        <v>นายสำราญ  วงษ์จีน</v>
      </c>
      <c r="AN373" s="123" t="s">
        <v>195</v>
      </c>
      <c r="AO373" s="123" t="s">
        <v>1295</v>
      </c>
      <c r="AP373" s="123" t="s">
        <v>1296</v>
      </c>
      <c r="AQ373" s="161" t="s">
        <v>1297</v>
      </c>
      <c r="AR373" s="128" t="s">
        <v>1298</v>
      </c>
      <c r="AS373" s="123">
        <v>5</v>
      </c>
      <c r="AT373" s="123"/>
      <c r="AU373" s="123"/>
      <c r="AV373" s="125" t="s">
        <v>270</v>
      </c>
      <c r="AW373" s="125" t="s">
        <v>271</v>
      </c>
      <c r="AX373" s="125" t="s">
        <v>60</v>
      </c>
      <c r="AY373" s="125">
        <v>86130</v>
      </c>
      <c r="AZ373" s="121" t="str">
        <f t="shared" si="41"/>
        <v/>
      </c>
      <c r="BA373" s="126" t="str">
        <f t="shared" si="42"/>
        <v/>
      </c>
      <c r="BB373" s="95"/>
      <c r="BC373" s="95"/>
      <c r="BD373" s="95"/>
      <c r="BE373" s="95"/>
      <c r="BF373" s="95"/>
    </row>
    <row r="374" spans="1:65" s="91" customFormat="1" ht="34.5" customHeight="1">
      <c r="A374" s="112"/>
      <c r="B374" s="112"/>
      <c r="C374" s="112"/>
      <c r="D374" s="112"/>
      <c r="E374" s="90"/>
      <c r="F374" s="90"/>
      <c r="G374" s="90"/>
      <c r="H374" s="113"/>
      <c r="I374" s="114"/>
      <c r="J374" s="115"/>
      <c r="K374" s="113"/>
      <c r="L374" s="113"/>
      <c r="M374" s="113"/>
      <c r="N374" s="113"/>
      <c r="O374" s="113"/>
      <c r="P374" s="113"/>
      <c r="Q374" s="113"/>
      <c r="R374" s="116"/>
      <c r="S374" s="116"/>
      <c r="T374" s="113"/>
      <c r="U374" s="113"/>
      <c r="V374" s="113"/>
      <c r="W374" s="114">
        <v>1</v>
      </c>
      <c r="X374" s="115" t="s">
        <v>1298</v>
      </c>
      <c r="Y374" s="115" t="s">
        <v>282</v>
      </c>
      <c r="Z374" s="115" t="s">
        <v>179</v>
      </c>
      <c r="AA374" s="117">
        <v>100</v>
      </c>
      <c r="AB374" s="118"/>
      <c r="AC374" s="118">
        <v>100</v>
      </c>
      <c r="AD374" s="118"/>
      <c r="AE374" s="118"/>
      <c r="AF374" s="114">
        <v>5</v>
      </c>
      <c r="AG374" s="118"/>
      <c r="AK374" s="92"/>
      <c r="AL374" s="121"/>
      <c r="AM374" s="122" t="str">
        <f t="shared" si="45"/>
        <v>นายสำราญ  วงษ์จีน</v>
      </c>
      <c r="AN374" s="123" t="s">
        <v>195</v>
      </c>
      <c r="AO374" s="123" t="s">
        <v>1295</v>
      </c>
      <c r="AP374" s="123" t="s">
        <v>1296</v>
      </c>
      <c r="AQ374" s="161" t="s">
        <v>1297</v>
      </c>
      <c r="AR374" s="128" t="s">
        <v>1298</v>
      </c>
      <c r="AS374" s="123">
        <v>5</v>
      </c>
      <c r="AT374" s="123"/>
      <c r="AU374" s="123"/>
      <c r="AV374" s="125" t="s">
        <v>270</v>
      </c>
      <c r="AW374" s="125" t="s">
        <v>271</v>
      </c>
      <c r="AX374" s="125" t="s">
        <v>60</v>
      </c>
      <c r="AY374" s="125">
        <v>86130</v>
      </c>
      <c r="AZ374" s="121">
        <f t="shared" si="41"/>
        <v>1</v>
      </c>
      <c r="BA374" s="126" t="str">
        <f t="shared" si="42"/>
        <v>นายสำราญ  วงษ์จีน</v>
      </c>
      <c r="BB374" s="123" t="s">
        <v>195</v>
      </c>
      <c r="BC374" s="123" t="s">
        <v>1295</v>
      </c>
      <c r="BD374" s="123" t="s">
        <v>1296</v>
      </c>
      <c r="BE374" s="123" t="s">
        <v>1297</v>
      </c>
      <c r="BF374" s="128" t="s">
        <v>1298</v>
      </c>
      <c r="BG374" s="123">
        <v>5</v>
      </c>
      <c r="BH374" s="123"/>
      <c r="BI374" s="123"/>
      <c r="BJ374" s="125" t="s">
        <v>270</v>
      </c>
      <c r="BK374" s="125" t="s">
        <v>271</v>
      </c>
      <c r="BL374" s="125" t="s">
        <v>60</v>
      </c>
      <c r="BM374" s="125">
        <v>86130</v>
      </c>
    </row>
    <row r="375" spans="1:65" s="91" customFormat="1" ht="34.5" customHeight="1">
      <c r="A375" s="112" t="str">
        <f>IF($B375="","",SUM($B$11:$B375))</f>
        <v/>
      </c>
      <c r="B375" s="112" t="str">
        <f>IF($E$6="","",IF($E$6=$BA375,1,""))</f>
        <v/>
      </c>
      <c r="C375" s="112" t="str">
        <f>IF($B375="","",SUM($B$11:$B375))</f>
        <v/>
      </c>
      <c r="D375" s="112" t="str">
        <f>IF($E375="","",SUM($E$11:$E375))</f>
        <v/>
      </c>
      <c r="E375" s="90" t="str">
        <f>IF($E$6="","",IF($E$6=$AM375,1,""))</f>
        <v/>
      </c>
      <c r="F375" s="90" t="str">
        <f>IF($E375="","",SUM($E$11:$E375))</f>
        <v/>
      </c>
      <c r="G375" s="90"/>
      <c r="H375" s="113">
        <v>272</v>
      </c>
      <c r="I375" s="114" t="s">
        <v>29</v>
      </c>
      <c r="J375" s="115" t="s">
        <v>1307</v>
      </c>
      <c r="K375" s="113" t="s">
        <v>296</v>
      </c>
      <c r="L375" s="113" t="s">
        <v>642</v>
      </c>
      <c r="M375" s="113" t="s">
        <v>562</v>
      </c>
      <c r="N375" s="113" t="s">
        <v>323</v>
      </c>
      <c r="O375" s="113" t="s">
        <v>275</v>
      </c>
      <c r="P375" s="113" t="s">
        <v>615</v>
      </c>
      <c r="Q375" s="113">
        <v>1331</v>
      </c>
      <c r="R375" s="116">
        <v>1306</v>
      </c>
      <c r="S375" s="116">
        <v>25</v>
      </c>
      <c r="T375" s="113"/>
      <c r="U375" s="113"/>
      <c r="V375" s="113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18"/>
      <c r="AK375" s="92"/>
      <c r="AL375" s="121"/>
      <c r="AM375" s="122" t="str">
        <f t="shared" si="45"/>
        <v>นางดวงใจ  รอดมี</v>
      </c>
      <c r="AN375" s="123" t="s">
        <v>283</v>
      </c>
      <c r="AO375" s="123" t="s">
        <v>1308</v>
      </c>
      <c r="AP375" s="123" t="s">
        <v>1309</v>
      </c>
      <c r="AQ375" s="161" t="s">
        <v>1310</v>
      </c>
      <c r="AR375" s="124">
        <v>12</v>
      </c>
      <c r="AS375" s="123">
        <v>5</v>
      </c>
      <c r="AT375" s="123"/>
      <c r="AU375" s="123"/>
      <c r="AV375" s="125" t="s">
        <v>270</v>
      </c>
      <c r="AW375" s="125" t="s">
        <v>271</v>
      </c>
      <c r="AX375" s="125" t="s">
        <v>60</v>
      </c>
      <c r="AY375" s="125">
        <v>86130</v>
      </c>
      <c r="AZ375" s="121" t="str">
        <f t="shared" si="41"/>
        <v/>
      </c>
      <c r="BA375" s="126" t="str">
        <f t="shared" si="42"/>
        <v/>
      </c>
      <c r="BB375" s="95"/>
      <c r="BC375" s="95"/>
      <c r="BD375" s="95"/>
      <c r="BE375" s="95"/>
      <c r="BF375" s="95"/>
    </row>
    <row r="376" spans="1:65" s="91" customFormat="1" ht="34.5" customHeight="1">
      <c r="A376" s="112"/>
      <c r="B376" s="112"/>
      <c r="C376" s="112"/>
      <c r="D376" s="112"/>
      <c r="E376" s="90"/>
      <c r="F376" s="90"/>
      <c r="G376" s="90"/>
      <c r="H376" s="113"/>
      <c r="I376" s="114"/>
      <c r="J376" s="115"/>
      <c r="K376" s="113"/>
      <c r="L376" s="113"/>
      <c r="M376" s="113"/>
      <c r="N376" s="113"/>
      <c r="O376" s="113"/>
      <c r="P376" s="113"/>
      <c r="Q376" s="113"/>
      <c r="R376" s="116"/>
      <c r="S376" s="116"/>
      <c r="T376" s="113"/>
      <c r="U376" s="113"/>
      <c r="V376" s="113"/>
      <c r="W376" s="114">
        <v>1</v>
      </c>
      <c r="X376" s="115">
        <v>12</v>
      </c>
      <c r="Y376" s="115" t="s">
        <v>282</v>
      </c>
      <c r="Z376" s="115" t="s">
        <v>179</v>
      </c>
      <c r="AA376" s="117">
        <v>100</v>
      </c>
      <c r="AB376" s="118"/>
      <c r="AC376" s="118">
        <v>100</v>
      </c>
      <c r="AD376" s="118"/>
      <c r="AE376" s="118"/>
      <c r="AF376" s="114">
        <v>40</v>
      </c>
      <c r="AG376" s="118"/>
      <c r="AK376" s="92"/>
      <c r="AL376" s="121"/>
      <c r="AM376" s="122" t="str">
        <f t="shared" si="45"/>
        <v>นางดวงใจ  รอดมี</v>
      </c>
      <c r="AN376" s="123" t="s">
        <v>283</v>
      </c>
      <c r="AO376" s="123" t="s">
        <v>1308</v>
      </c>
      <c r="AP376" s="123" t="s">
        <v>1309</v>
      </c>
      <c r="AQ376" s="161" t="s">
        <v>1310</v>
      </c>
      <c r="AR376" s="124">
        <v>12</v>
      </c>
      <c r="AS376" s="123">
        <v>5</v>
      </c>
      <c r="AT376" s="123"/>
      <c r="AU376" s="123"/>
      <c r="AV376" s="125" t="s">
        <v>270</v>
      </c>
      <c r="AW376" s="125" t="s">
        <v>271</v>
      </c>
      <c r="AX376" s="125" t="s">
        <v>60</v>
      </c>
      <c r="AY376" s="125">
        <v>86130</v>
      </c>
      <c r="AZ376" s="121">
        <f t="shared" si="41"/>
        <v>1</v>
      </c>
      <c r="BA376" s="126" t="str">
        <f t="shared" si="42"/>
        <v>นางดวงใจ  รอดมี</v>
      </c>
      <c r="BB376" s="123" t="s">
        <v>283</v>
      </c>
      <c r="BC376" s="123" t="s">
        <v>1308</v>
      </c>
      <c r="BD376" s="123" t="s">
        <v>1309</v>
      </c>
      <c r="BE376" s="123" t="s">
        <v>1310</v>
      </c>
      <c r="BF376" s="124">
        <v>12</v>
      </c>
      <c r="BG376" s="123">
        <v>5</v>
      </c>
      <c r="BH376" s="123"/>
      <c r="BI376" s="123"/>
      <c r="BJ376" s="125" t="s">
        <v>270</v>
      </c>
      <c r="BK376" s="125" t="s">
        <v>271</v>
      </c>
      <c r="BL376" s="125" t="s">
        <v>60</v>
      </c>
      <c r="BM376" s="125">
        <v>86130</v>
      </c>
    </row>
    <row r="377" spans="1:65" s="91" customFormat="1" ht="34.5" customHeight="1">
      <c r="A377" s="112" t="str">
        <f>IF($B377="","",SUM($B$11:$B377))</f>
        <v/>
      </c>
      <c r="B377" s="112" t="str">
        <f>IF($E$6="","",IF($E$6=$BA377,1,""))</f>
        <v/>
      </c>
      <c r="C377" s="112" t="str">
        <f>IF($B377="","",SUM($B$11:$B377))</f>
        <v/>
      </c>
      <c r="D377" s="112" t="str">
        <f>IF($E377="","",SUM($E$11:$E377))</f>
        <v/>
      </c>
      <c r="E377" s="90" t="str">
        <f>IF($E$6="","",IF($E$6=$AM377,1,""))</f>
        <v/>
      </c>
      <c r="F377" s="90" t="str">
        <f>IF($E377="","",SUM($E$11:$E377))</f>
        <v/>
      </c>
      <c r="G377" s="90"/>
      <c r="H377" s="113">
        <v>275</v>
      </c>
      <c r="I377" s="114" t="s">
        <v>29</v>
      </c>
      <c r="J377" s="115" t="s">
        <v>1314</v>
      </c>
      <c r="K377" s="113" t="s">
        <v>424</v>
      </c>
      <c r="L377" s="113" t="s">
        <v>1315</v>
      </c>
      <c r="M377" s="113" t="s">
        <v>274</v>
      </c>
      <c r="N377" s="113" t="s">
        <v>276</v>
      </c>
      <c r="O377" s="113" t="s">
        <v>296</v>
      </c>
      <c r="P377" s="113" t="s">
        <v>440</v>
      </c>
      <c r="Q377" s="113">
        <v>230</v>
      </c>
      <c r="R377" s="116"/>
      <c r="S377" s="116">
        <v>225.5</v>
      </c>
      <c r="T377" s="113">
        <v>4.5</v>
      </c>
      <c r="U377" s="113"/>
      <c r="V377" s="113"/>
      <c r="W377" s="114"/>
      <c r="X377" s="115"/>
      <c r="Y377" s="115"/>
      <c r="Z377" s="115"/>
      <c r="AA377" s="117"/>
      <c r="AB377" s="118"/>
      <c r="AC377" s="118"/>
      <c r="AD377" s="118"/>
      <c r="AE377" s="118"/>
      <c r="AF377" s="114"/>
      <c r="AG377" s="118"/>
      <c r="AK377" s="92"/>
      <c r="AL377" s="121"/>
      <c r="AM377" s="122" t="str">
        <f t="shared" si="45"/>
        <v>นายสุทธินันท์  รัตนพิทย์</v>
      </c>
      <c r="AN377" s="123" t="s">
        <v>195</v>
      </c>
      <c r="AO377" s="123" t="s">
        <v>1316</v>
      </c>
      <c r="AP377" s="123" t="s">
        <v>1317</v>
      </c>
      <c r="AQ377" s="161" t="s">
        <v>1318</v>
      </c>
      <c r="AR377" s="128" t="s">
        <v>1319</v>
      </c>
      <c r="AS377" s="123">
        <v>10</v>
      </c>
      <c r="AT377" s="123"/>
      <c r="AU377" s="123"/>
      <c r="AV377" s="125" t="s">
        <v>270</v>
      </c>
      <c r="AW377" s="125" t="s">
        <v>271</v>
      </c>
      <c r="AX377" s="125" t="s">
        <v>60</v>
      </c>
      <c r="AY377" s="125">
        <v>86130</v>
      </c>
      <c r="AZ377" s="121" t="str">
        <f t="shared" si="41"/>
        <v/>
      </c>
      <c r="BA377" s="126" t="str">
        <f t="shared" si="42"/>
        <v/>
      </c>
      <c r="BB377" s="95"/>
      <c r="BC377" s="95"/>
      <c r="BD377" s="95"/>
      <c r="BE377" s="95"/>
      <c r="BF377" s="95"/>
    </row>
    <row r="378" spans="1:65" s="91" customFormat="1" ht="34.5" customHeight="1">
      <c r="A378" s="112"/>
      <c r="B378" s="112"/>
      <c r="C378" s="112"/>
      <c r="D378" s="112"/>
      <c r="E378" s="90"/>
      <c r="F378" s="90"/>
      <c r="G378" s="90"/>
      <c r="H378" s="113"/>
      <c r="I378" s="114"/>
      <c r="J378" s="115"/>
      <c r="K378" s="113"/>
      <c r="L378" s="113"/>
      <c r="M378" s="113"/>
      <c r="N378" s="113"/>
      <c r="O378" s="113"/>
      <c r="P378" s="113"/>
      <c r="Q378" s="113"/>
      <c r="R378" s="116"/>
      <c r="S378" s="116"/>
      <c r="T378" s="113"/>
      <c r="U378" s="113"/>
      <c r="V378" s="113"/>
      <c r="W378" s="114">
        <v>1</v>
      </c>
      <c r="X378" s="146" t="s">
        <v>404</v>
      </c>
      <c r="Y378" s="115" t="s">
        <v>129</v>
      </c>
      <c r="Z378" s="115" t="s">
        <v>179</v>
      </c>
      <c r="AA378" s="117">
        <v>56</v>
      </c>
      <c r="AB378" s="118"/>
      <c r="AC378" s="118">
        <v>56</v>
      </c>
      <c r="AD378" s="118"/>
      <c r="AE378" s="118"/>
      <c r="AF378" s="114">
        <v>5</v>
      </c>
      <c r="AG378" s="118" t="s">
        <v>1320</v>
      </c>
      <c r="AK378" s="92"/>
      <c r="AL378" s="121"/>
      <c r="AM378" s="122" t="str">
        <f t="shared" si="45"/>
        <v>นายสุทธินันท์  รัตนพิทย์</v>
      </c>
      <c r="AN378" s="123" t="s">
        <v>195</v>
      </c>
      <c r="AO378" s="123" t="s">
        <v>1316</v>
      </c>
      <c r="AP378" s="123" t="s">
        <v>1317</v>
      </c>
      <c r="AQ378" s="161" t="s">
        <v>1318</v>
      </c>
      <c r="AR378" s="128" t="s">
        <v>1319</v>
      </c>
      <c r="AS378" s="123">
        <v>10</v>
      </c>
      <c r="AT378" s="123"/>
      <c r="AU378" s="123"/>
      <c r="AV378" s="125" t="s">
        <v>270</v>
      </c>
      <c r="AW378" s="125" t="s">
        <v>271</v>
      </c>
      <c r="AX378" s="125" t="s">
        <v>60</v>
      </c>
      <c r="AY378" s="125">
        <v>86130</v>
      </c>
      <c r="AZ378" s="121">
        <f t="shared" si="41"/>
        <v>1</v>
      </c>
      <c r="BA378" s="126" t="str">
        <f t="shared" si="42"/>
        <v>นายสุทธินันท์  รัตนพิทย์</v>
      </c>
      <c r="BB378" s="123" t="s">
        <v>195</v>
      </c>
      <c r="BC378" s="123" t="s">
        <v>1316</v>
      </c>
      <c r="BD378" s="123" t="s">
        <v>1317</v>
      </c>
      <c r="BE378" s="123" t="s">
        <v>1318</v>
      </c>
      <c r="BF378" s="128" t="s">
        <v>1319</v>
      </c>
      <c r="BG378" s="123">
        <v>10</v>
      </c>
      <c r="BH378" s="123"/>
      <c r="BI378" s="123"/>
      <c r="BJ378" s="125" t="s">
        <v>270</v>
      </c>
      <c r="BK378" s="125" t="s">
        <v>271</v>
      </c>
      <c r="BL378" s="125" t="s">
        <v>60</v>
      </c>
      <c r="BM378" s="125">
        <v>86130</v>
      </c>
    </row>
    <row r="379" spans="1:65" s="91" customFormat="1" ht="34.5" customHeight="1">
      <c r="A379" s="112"/>
      <c r="B379" s="112"/>
      <c r="C379" s="112"/>
      <c r="D379" s="112"/>
      <c r="E379" s="90"/>
      <c r="F379" s="90"/>
      <c r="G379" s="90"/>
      <c r="H379" s="113"/>
      <c r="I379" s="114"/>
      <c r="J379" s="115"/>
      <c r="K379" s="113"/>
      <c r="L379" s="113"/>
      <c r="M379" s="113"/>
      <c r="N379" s="113"/>
      <c r="O379" s="113"/>
      <c r="P379" s="113"/>
      <c r="Q379" s="113"/>
      <c r="R379" s="116"/>
      <c r="S379" s="116"/>
      <c r="T379" s="113"/>
      <c r="U379" s="113"/>
      <c r="V379" s="113"/>
      <c r="W379" s="114">
        <v>2</v>
      </c>
      <c r="X379" s="146" t="s">
        <v>1321</v>
      </c>
      <c r="Y379" s="115" t="s">
        <v>129</v>
      </c>
      <c r="Z379" s="115" t="s">
        <v>179</v>
      </c>
      <c r="AA379" s="117">
        <v>56</v>
      </c>
      <c r="AB379" s="118"/>
      <c r="AC379" s="118">
        <v>38</v>
      </c>
      <c r="AD379" s="118">
        <v>18</v>
      </c>
      <c r="AE379" s="118"/>
      <c r="AF379" s="114">
        <v>5</v>
      </c>
      <c r="AG379" s="118" t="s">
        <v>1322</v>
      </c>
      <c r="AK379" s="92"/>
      <c r="AL379" s="121"/>
      <c r="AM379" s="122" t="str">
        <f t="shared" si="45"/>
        <v>นายสุทธินันท์  รัตนพิทย์</v>
      </c>
      <c r="AN379" s="123" t="s">
        <v>195</v>
      </c>
      <c r="AO379" s="123" t="s">
        <v>1316</v>
      </c>
      <c r="AP379" s="123" t="s">
        <v>1317</v>
      </c>
      <c r="AQ379" s="161" t="s">
        <v>1318</v>
      </c>
      <c r="AR379" s="128" t="s">
        <v>1319</v>
      </c>
      <c r="AS379" s="123">
        <v>10</v>
      </c>
      <c r="AT379" s="123"/>
      <c r="AU379" s="123"/>
      <c r="AV379" s="125" t="s">
        <v>270</v>
      </c>
      <c r="AW379" s="125" t="s">
        <v>271</v>
      </c>
      <c r="AX379" s="125" t="s">
        <v>60</v>
      </c>
      <c r="AY379" s="125">
        <v>86130</v>
      </c>
      <c r="AZ379" s="121">
        <f t="shared" si="41"/>
        <v>2</v>
      </c>
      <c r="BA379" s="126" t="str">
        <f t="shared" si="42"/>
        <v>นายสุทธินันท์  รัตนพิทย์</v>
      </c>
      <c r="BB379" s="123" t="s">
        <v>195</v>
      </c>
      <c r="BC379" s="123" t="s">
        <v>1316</v>
      </c>
      <c r="BD379" s="123" t="s">
        <v>1317</v>
      </c>
      <c r="BE379" s="123" t="s">
        <v>1318</v>
      </c>
      <c r="BF379" s="128" t="s">
        <v>1319</v>
      </c>
      <c r="BG379" s="123">
        <v>10</v>
      </c>
      <c r="BH379" s="123"/>
      <c r="BI379" s="123"/>
      <c r="BJ379" s="125" t="s">
        <v>270</v>
      </c>
      <c r="BK379" s="125" t="s">
        <v>271</v>
      </c>
      <c r="BL379" s="125" t="s">
        <v>60</v>
      </c>
      <c r="BM379" s="125">
        <v>86130</v>
      </c>
    </row>
    <row r="380" spans="1:65" s="91" customFormat="1" ht="34.5" customHeight="1">
      <c r="A380" s="112"/>
      <c r="B380" s="112"/>
      <c r="C380" s="112"/>
      <c r="D380" s="112"/>
      <c r="E380" s="90"/>
      <c r="F380" s="90"/>
      <c r="G380" s="90"/>
      <c r="H380" s="113"/>
      <c r="I380" s="114"/>
      <c r="J380" s="115"/>
      <c r="K380" s="113"/>
      <c r="L380" s="113"/>
      <c r="M380" s="113"/>
      <c r="N380" s="113"/>
      <c r="O380" s="113"/>
      <c r="P380" s="113"/>
      <c r="Q380" s="113"/>
      <c r="R380" s="116"/>
      <c r="S380" s="116"/>
      <c r="T380" s="113"/>
      <c r="U380" s="113"/>
      <c r="V380" s="113"/>
      <c r="W380" s="114">
        <v>3</v>
      </c>
      <c r="X380" s="146" t="s">
        <v>1323</v>
      </c>
      <c r="Y380" s="115" t="s">
        <v>129</v>
      </c>
      <c r="Z380" s="115" t="s">
        <v>179</v>
      </c>
      <c r="AA380" s="117">
        <v>56</v>
      </c>
      <c r="AB380" s="118"/>
      <c r="AC380" s="118">
        <v>56</v>
      </c>
      <c r="AD380" s="118"/>
      <c r="AE380" s="118"/>
      <c r="AF380" s="114">
        <v>5</v>
      </c>
      <c r="AG380" s="118" t="s">
        <v>1320</v>
      </c>
      <c r="AK380" s="92"/>
      <c r="AL380" s="121"/>
      <c r="AM380" s="122" t="str">
        <f t="shared" si="45"/>
        <v>นายสุทธินันท์  รัตนพิทย์</v>
      </c>
      <c r="AN380" s="123" t="s">
        <v>195</v>
      </c>
      <c r="AO380" s="123" t="s">
        <v>1316</v>
      </c>
      <c r="AP380" s="123" t="s">
        <v>1317</v>
      </c>
      <c r="AQ380" s="161" t="s">
        <v>1318</v>
      </c>
      <c r="AR380" s="128" t="s">
        <v>1319</v>
      </c>
      <c r="AS380" s="123">
        <v>10</v>
      </c>
      <c r="AT380" s="123"/>
      <c r="AU380" s="123"/>
      <c r="AV380" s="125" t="s">
        <v>270</v>
      </c>
      <c r="AW380" s="125" t="s">
        <v>271</v>
      </c>
      <c r="AX380" s="125" t="s">
        <v>60</v>
      </c>
      <c r="AY380" s="125">
        <v>86130</v>
      </c>
      <c r="AZ380" s="121">
        <f t="shared" si="41"/>
        <v>3</v>
      </c>
      <c r="BA380" s="126" t="str">
        <f t="shared" si="42"/>
        <v>นายสุทธินันท์  รัตนพิทย์</v>
      </c>
      <c r="BB380" s="123" t="s">
        <v>195</v>
      </c>
      <c r="BC380" s="123" t="s">
        <v>1316</v>
      </c>
      <c r="BD380" s="123" t="s">
        <v>1317</v>
      </c>
      <c r="BE380" s="123" t="s">
        <v>1318</v>
      </c>
      <c r="BF380" s="128" t="s">
        <v>1319</v>
      </c>
      <c r="BG380" s="123">
        <v>10</v>
      </c>
      <c r="BH380" s="123"/>
      <c r="BI380" s="123"/>
      <c r="BJ380" s="125" t="s">
        <v>270</v>
      </c>
      <c r="BK380" s="125" t="s">
        <v>271</v>
      </c>
      <c r="BL380" s="125" t="s">
        <v>60</v>
      </c>
      <c r="BM380" s="125">
        <v>86130</v>
      </c>
    </row>
    <row r="381" spans="1:65" s="91" customFormat="1" ht="34.5" customHeight="1">
      <c r="A381" s="112"/>
      <c r="B381" s="112"/>
      <c r="C381" s="112"/>
      <c r="D381" s="112"/>
      <c r="E381" s="90"/>
      <c r="F381" s="90"/>
      <c r="G381" s="90"/>
      <c r="H381" s="113"/>
      <c r="I381" s="114"/>
      <c r="J381" s="115"/>
      <c r="K381" s="113"/>
      <c r="L381" s="113"/>
      <c r="M381" s="113"/>
      <c r="N381" s="113"/>
      <c r="O381" s="113"/>
      <c r="P381" s="113"/>
      <c r="Q381" s="113"/>
      <c r="R381" s="116"/>
      <c r="S381" s="116"/>
      <c r="T381" s="113"/>
      <c r="U381" s="113"/>
      <c r="V381" s="113"/>
      <c r="W381" s="114">
        <v>4</v>
      </c>
      <c r="X381" s="146" t="s">
        <v>1324</v>
      </c>
      <c r="Y381" s="115" t="s">
        <v>129</v>
      </c>
      <c r="Z381" s="115" t="s">
        <v>179</v>
      </c>
      <c r="AA381" s="117">
        <v>56</v>
      </c>
      <c r="AB381" s="118"/>
      <c r="AC381" s="118">
        <v>56</v>
      </c>
      <c r="AD381" s="118"/>
      <c r="AE381" s="118"/>
      <c r="AF381" s="114">
        <v>5</v>
      </c>
      <c r="AG381" s="118" t="s">
        <v>1320</v>
      </c>
      <c r="AK381" s="92"/>
      <c r="AL381" s="121"/>
      <c r="AM381" s="122" t="str">
        <f t="shared" si="45"/>
        <v>นายสุทธินันท์  รัตนพิทย์</v>
      </c>
      <c r="AN381" s="123" t="s">
        <v>195</v>
      </c>
      <c r="AO381" s="123" t="s">
        <v>1316</v>
      </c>
      <c r="AP381" s="123" t="s">
        <v>1317</v>
      </c>
      <c r="AQ381" s="161" t="s">
        <v>1318</v>
      </c>
      <c r="AR381" s="128" t="s">
        <v>1319</v>
      </c>
      <c r="AS381" s="123">
        <v>10</v>
      </c>
      <c r="AT381" s="123"/>
      <c r="AU381" s="123"/>
      <c r="AV381" s="125" t="s">
        <v>270</v>
      </c>
      <c r="AW381" s="125" t="s">
        <v>271</v>
      </c>
      <c r="AX381" s="125" t="s">
        <v>60</v>
      </c>
      <c r="AY381" s="125">
        <v>86130</v>
      </c>
      <c r="AZ381" s="121">
        <f t="shared" si="41"/>
        <v>4</v>
      </c>
      <c r="BA381" s="126" t="str">
        <f t="shared" si="42"/>
        <v>นายสุทธินันท์  รัตนพิทย์</v>
      </c>
      <c r="BB381" s="123" t="s">
        <v>195</v>
      </c>
      <c r="BC381" s="123" t="s">
        <v>1316</v>
      </c>
      <c r="BD381" s="123" t="s">
        <v>1317</v>
      </c>
      <c r="BE381" s="123" t="s">
        <v>1318</v>
      </c>
      <c r="BF381" s="128" t="s">
        <v>1319</v>
      </c>
      <c r="BG381" s="123">
        <v>10</v>
      </c>
      <c r="BH381" s="123"/>
      <c r="BI381" s="123"/>
      <c r="BJ381" s="125" t="s">
        <v>270</v>
      </c>
      <c r="BK381" s="125" t="s">
        <v>271</v>
      </c>
      <c r="BL381" s="125" t="s">
        <v>60</v>
      </c>
      <c r="BM381" s="125">
        <v>86130</v>
      </c>
    </row>
    <row r="382" spans="1:65" s="91" customFormat="1" ht="34.5" customHeight="1">
      <c r="A382" s="112" t="str">
        <f>IF($B382="","",SUM($B$11:$B382))</f>
        <v/>
      </c>
      <c r="B382" s="112" t="str">
        <f>IF($E$6="","",IF($E$6=$BA382,1,""))</f>
        <v/>
      </c>
      <c r="C382" s="112" t="str">
        <f>IF($B382="","",SUM($B$11:$B382))</f>
        <v/>
      </c>
      <c r="D382" s="112" t="str">
        <f>IF($E382="","",SUM($E$11:$E382))</f>
        <v/>
      </c>
      <c r="E382" s="90" t="str">
        <f>IF($E$6="","",IF($E$6=$AM382,1,""))</f>
        <v/>
      </c>
      <c r="F382" s="90" t="str">
        <f>IF($E382="","",SUM($E$11:$E382))</f>
        <v/>
      </c>
      <c r="G382" s="90"/>
      <c r="H382" s="113">
        <v>276</v>
      </c>
      <c r="I382" s="114" t="s">
        <v>29</v>
      </c>
      <c r="J382" s="115" t="s">
        <v>1325</v>
      </c>
      <c r="K382" s="113" t="s">
        <v>837</v>
      </c>
      <c r="L382" s="113" t="s">
        <v>1326</v>
      </c>
      <c r="M382" s="113" t="s">
        <v>294</v>
      </c>
      <c r="N382" s="113" t="s">
        <v>275</v>
      </c>
      <c r="O382" s="113" t="s">
        <v>276</v>
      </c>
      <c r="P382" s="113" t="s">
        <v>1300</v>
      </c>
      <c r="Q382" s="113">
        <v>405</v>
      </c>
      <c r="R382" s="116">
        <v>405</v>
      </c>
      <c r="S382" s="116"/>
      <c r="T382" s="113"/>
      <c r="U382" s="113"/>
      <c r="V382" s="113"/>
      <c r="W382" s="114"/>
      <c r="X382" s="115"/>
      <c r="Y382" s="115"/>
      <c r="Z382" s="115"/>
      <c r="AA382" s="117"/>
      <c r="AB382" s="118"/>
      <c r="AC382" s="118"/>
      <c r="AD382" s="118"/>
      <c r="AE382" s="118"/>
      <c r="AF382" s="114"/>
      <c r="AG382" s="118"/>
      <c r="AK382" s="92"/>
      <c r="AL382" s="121"/>
      <c r="AM382" s="122" t="str">
        <f t="shared" si="45"/>
        <v>นางสาวปวันรัตน์  ดีรักษา</v>
      </c>
      <c r="AN382" s="123" t="s">
        <v>325</v>
      </c>
      <c r="AO382" s="123" t="s">
        <v>1327</v>
      </c>
      <c r="AP382" s="123" t="s">
        <v>1328</v>
      </c>
      <c r="AQ382" s="161" t="s">
        <v>1329</v>
      </c>
      <c r="AR382" s="124"/>
      <c r="AS382" s="123"/>
      <c r="AT382" s="123"/>
      <c r="AU382" s="123"/>
      <c r="AV382" s="125"/>
      <c r="AW382" s="125"/>
      <c r="AX382" s="125"/>
      <c r="AY382" s="125"/>
      <c r="AZ382" s="121" t="str">
        <f t="shared" si="41"/>
        <v/>
      </c>
      <c r="BA382" s="126" t="str">
        <f t="shared" si="42"/>
        <v/>
      </c>
      <c r="BB382" s="95"/>
      <c r="BC382" s="95"/>
      <c r="BD382" s="95"/>
      <c r="BE382" s="95"/>
      <c r="BF382" s="95"/>
    </row>
    <row r="383" spans="1:65" s="91" customFormat="1" ht="34.5" customHeight="1">
      <c r="A383" s="112" t="str">
        <f>IF($B383="","",SUM($B$11:$B383))</f>
        <v/>
      </c>
      <c r="B383" s="112" t="str">
        <f>IF($E$6="","",IF($E$6=$BA383,1,""))</f>
        <v/>
      </c>
      <c r="C383" s="112" t="str">
        <f>IF($B383="","",SUM($B$11:$B383))</f>
        <v/>
      </c>
      <c r="D383" s="112" t="str">
        <f>IF($E383="","",SUM($E$11:$E383))</f>
        <v/>
      </c>
      <c r="E383" s="90" t="str">
        <f>IF($E$6="","",IF($E$6=$AM383,1,""))</f>
        <v/>
      </c>
      <c r="F383" s="90" t="str">
        <f>IF($E383="","",SUM($E$11:$E383))</f>
        <v/>
      </c>
      <c r="G383" s="90"/>
      <c r="H383" s="113">
        <v>277</v>
      </c>
      <c r="I383" s="114" t="s">
        <v>29</v>
      </c>
      <c r="J383" s="115" t="s">
        <v>1330</v>
      </c>
      <c r="K383" s="113" t="s">
        <v>291</v>
      </c>
      <c r="L383" s="113" t="s">
        <v>1331</v>
      </c>
      <c r="M383" s="113" t="s">
        <v>321</v>
      </c>
      <c r="N383" s="113" t="s">
        <v>276</v>
      </c>
      <c r="O383" s="113" t="s">
        <v>276</v>
      </c>
      <c r="P383" s="113" t="s">
        <v>588</v>
      </c>
      <c r="Q383" s="113">
        <v>66</v>
      </c>
      <c r="R383" s="116"/>
      <c r="S383" s="116">
        <v>66</v>
      </c>
      <c r="T383" s="113"/>
      <c r="U383" s="113"/>
      <c r="V383" s="113"/>
      <c r="W383" s="114"/>
      <c r="X383" s="115"/>
      <c r="Y383" s="115"/>
      <c r="Z383" s="115"/>
      <c r="AA383" s="117"/>
      <c r="AB383" s="118"/>
      <c r="AC383" s="118"/>
      <c r="AD383" s="118"/>
      <c r="AE383" s="118"/>
      <c r="AF383" s="114"/>
      <c r="AG383" s="118"/>
      <c r="AK383" s="92"/>
      <c r="AL383" s="121"/>
      <c r="AM383" s="122" t="str">
        <f t="shared" si="45"/>
        <v>นางรัตนวรรณ  นิลพัฒน์</v>
      </c>
      <c r="AN383" s="123" t="s">
        <v>283</v>
      </c>
      <c r="AO383" s="123" t="s">
        <v>1332</v>
      </c>
      <c r="AP383" s="123" t="s">
        <v>1333</v>
      </c>
      <c r="AQ383" s="161" t="s">
        <v>1334</v>
      </c>
      <c r="AR383" s="124"/>
      <c r="AS383" s="123"/>
      <c r="AT383" s="123"/>
      <c r="AU383" s="123"/>
      <c r="AV383" s="125"/>
      <c r="AW383" s="125"/>
      <c r="AX383" s="125"/>
      <c r="AY383" s="125"/>
      <c r="AZ383" s="121" t="str">
        <f t="shared" si="41"/>
        <v/>
      </c>
      <c r="BA383" s="126" t="str">
        <f t="shared" si="42"/>
        <v/>
      </c>
      <c r="BB383" s="95"/>
      <c r="BC383" s="95"/>
      <c r="BD383" s="95"/>
      <c r="BE383" s="95"/>
      <c r="BF383" s="95"/>
    </row>
    <row r="384" spans="1:65" s="91" customFormat="1" ht="34.5" customHeight="1">
      <c r="A384" s="112"/>
      <c r="B384" s="112"/>
      <c r="C384" s="112"/>
      <c r="D384" s="112"/>
      <c r="E384" s="90"/>
      <c r="F384" s="90"/>
      <c r="G384" s="90"/>
      <c r="H384" s="113"/>
      <c r="I384" s="114"/>
      <c r="J384" s="115"/>
      <c r="K384" s="113"/>
      <c r="L384" s="113"/>
      <c r="M384" s="113"/>
      <c r="N384" s="113"/>
      <c r="O384" s="113"/>
      <c r="P384" s="113"/>
      <c r="Q384" s="113"/>
      <c r="R384" s="116"/>
      <c r="S384" s="116"/>
      <c r="T384" s="113"/>
      <c r="U384" s="113"/>
      <c r="V384" s="113"/>
      <c r="W384" s="114">
        <v>1</v>
      </c>
      <c r="X384" s="146" t="s">
        <v>1335</v>
      </c>
      <c r="Y384" s="115" t="s">
        <v>129</v>
      </c>
      <c r="Z384" s="115" t="s">
        <v>179</v>
      </c>
      <c r="AA384" s="117">
        <v>60</v>
      </c>
      <c r="AB384" s="118"/>
      <c r="AC384" s="118">
        <v>60</v>
      </c>
      <c r="AD384" s="118"/>
      <c r="AE384" s="118"/>
      <c r="AF384" s="114"/>
      <c r="AG384" s="118" t="s">
        <v>345</v>
      </c>
      <c r="AK384" s="92"/>
      <c r="AL384" s="121"/>
      <c r="AM384" s="122" t="str">
        <f t="shared" si="45"/>
        <v>นางรัตนวรรณ  นิลพัฒน์</v>
      </c>
      <c r="AN384" s="123" t="s">
        <v>283</v>
      </c>
      <c r="AO384" s="123" t="s">
        <v>1332</v>
      </c>
      <c r="AP384" s="123" t="s">
        <v>1333</v>
      </c>
      <c r="AQ384" s="161" t="s">
        <v>1334</v>
      </c>
      <c r="AR384" s="124"/>
      <c r="AS384" s="123"/>
      <c r="AT384" s="123"/>
      <c r="AU384" s="123"/>
      <c r="AV384" s="125"/>
      <c r="AW384" s="125"/>
      <c r="AX384" s="125"/>
      <c r="AY384" s="125"/>
      <c r="AZ384" s="121">
        <f t="shared" si="41"/>
        <v>1</v>
      </c>
      <c r="BA384" s="126" t="str">
        <f t="shared" si="42"/>
        <v>นางรัตนวรรณ  นิลพัฒน์</v>
      </c>
      <c r="BB384" s="123" t="s">
        <v>283</v>
      </c>
      <c r="BC384" s="123" t="s">
        <v>1332</v>
      </c>
      <c r="BD384" s="123" t="s">
        <v>1333</v>
      </c>
      <c r="BE384" s="123" t="s">
        <v>1334</v>
      </c>
      <c r="BF384" s="95"/>
    </row>
    <row r="385" spans="1:65" s="91" customFormat="1" ht="34.5" customHeight="1">
      <c r="A385" s="112"/>
      <c r="B385" s="112"/>
      <c r="C385" s="112"/>
      <c r="D385" s="112"/>
      <c r="E385" s="90"/>
      <c r="F385" s="90"/>
      <c r="G385" s="90"/>
      <c r="H385" s="113"/>
      <c r="I385" s="114"/>
      <c r="J385" s="115"/>
      <c r="K385" s="113"/>
      <c r="L385" s="113"/>
      <c r="M385" s="113"/>
      <c r="N385" s="113"/>
      <c r="O385" s="113"/>
      <c r="P385" s="113"/>
      <c r="Q385" s="113"/>
      <c r="R385" s="116"/>
      <c r="S385" s="116"/>
      <c r="T385" s="113"/>
      <c r="U385" s="113"/>
      <c r="V385" s="113"/>
      <c r="W385" s="114">
        <v>2</v>
      </c>
      <c r="X385" s="146" t="s">
        <v>1336</v>
      </c>
      <c r="Y385" s="115" t="s">
        <v>129</v>
      </c>
      <c r="Z385" s="115" t="s">
        <v>179</v>
      </c>
      <c r="AA385" s="117">
        <v>60</v>
      </c>
      <c r="AB385" s="118"/>
      <c r="AC385" s="118">
        <v>60</v>
      </c>
      <c r="AD385" s="118"/>
      <c r="AE385" s="118"/>
      <c r="AF385" s="114"/>
      <c r="AG385" s="118" t="s">
        <v>345</v>
      </c>
      <c r="AK385" s="92"/>
      <c r="AL385" s="121"/>
      <c r="AM385" s="122" t="str">
        <f t="shared" si="45"/>
        <v>นางรัตนวรรณ  นิลพัฒน์</v>
      </c>
      <c r="AN385" s="123" t="s">
        <v>283</v>
      </c>
      <c r="AO385" s="123" t="s">
        <v>1332</v>
      </c>
      <c r="AP385" s="123" t="s">
        <v>1333</v>
      </c>
      <c r="AQ385" s="161" t="s">
        <v>1334</v>
      </c>
      <c r="AR385" s="124"/>
      <c r="AS385" s="123"/>
      <c r="AT385" s="123"/>
      <c r="AU385" s="123"/>
      <c r="AV385" s="125"/>
      <c r="AW385" s="125"/>
      <c r="AX385" s="125"/>
      <c r="AY385" s="125"/>
      <c r="AZ385" s="121">
        <f t="shared" ref="AZ385:AZ445" si="46">IF($Y385="","",$W385)</f>
        <v>2</v>
      </c>
      <c r="BA385" s="126" t="str">
        <f t="shared" ref="BA385:BA445" si="47">IF($BC385=0,"",$BB385&amp;$BC385&amp;"  "&amp;$BD385)</f>
        <v>นางรัตนวรรณ  นิลพัฒน์</v>
      </c>
      <c r="BB385" s="123" t="s">
        <v>283</v>
      </c>
      <c r="BC385" s="123" t="s">
        <v>1332</v>
      </c>
      <c r="BD385" s="123" t="s">
        <v>1333</v>
      </c>
      <c r="BE385" s="123" t="s">
        <v>1334</v>
      </c>
      <c r="BF385" s="95"/>
    </row>
    <row r="386" spans="1:65" s="91" customFormat="1" ht="34.5" customHeight="1">
      <c r="A386" s="112"/>
      <c r="B386" s="112"/>
      <c r="C386" s="112"/>
      <c r="D386" s="112"/>
      <c r="E386" s="90"/>
      <c r="F386" s="90"/>
      <c r="G386" s="90"/>
      <c r="H386" s="113"/>
      <c r="I386" s="114"/>
      <c r="J386" s="115"/>
      <c r="K386" s="113"/>
      <c r="L386" s="113"/>
      <c r="M386" s="113"/>
      <c r="N386" s="113"/>
      <c r="O386" s="113"/>
      <c r="P386" s="113"/>
      <c r="Q386" s="113"/>
      <c r="R386" s="116"/>
      <c r="S386" s="116"/>
      <c r="T386" s="113"/>
      <c r="U386" s="113"/>
      <c r="V386" s="113"/>
      <c r="W386" s="114">
        <v>3</v>
      </c>
      <c r="X386" s="146" t="s">
        <v>1337</v>
      </c>
      <c r="Y386" s="115" t="s">
        <v>129</v>
      </c>
      <c r="Z386" s="115" t="s">
        <v>179</v>
      </c>
      <c r="AA386" s="117">
        <v>60</v>
      </c>
      <c r="AB386" s="118"/>
      <c r="AC386" s="118">
        <v>60</v>
      </c>
      <c r="AD386" s="118"/>
      <c r="AE386" s="118"/>
      <c r="AF386" s="114"/>
      <c r="AG386" s="118" t="s">
        <v>345</v>
      </c>
      <c r="AK386" s="92"/>
      <c r="AL386" s="121"/>
      <c r="AM386" s="122" t="str">
        <f t="shared" si="45"/>
        <v>นางรัตนวรรณ  นิลพัฒน์</v>
      </c>
      <c r="AN386" s="123" t="s">
        <v>283</v>
      </c>
      <c r="AO386" s="123" t="s">
        <v>1332</v>
      </c>
      <c r="AP386" s="123" t="s">
        <v>1333</v>
      </c>
      <c r="AQ386" s="161" t="s">
        <v>1334</v>
      </c>
      <c r="AR386" s="124"/>
      <c r="AS386" s="123"/>
      <c r="AT386" s="123"/>
      <c r="AU386" s="123"/>
      <c r="AV386" s="125"/>
      <c r="AW386" s="125"/>
      <c r="AX386" s="125"/>
      <c r="AY386" s="125"/>
      <c r="AZ386" s="121">
        <f t="shared" si="46"/>
        <v>3</v>
      </c>
      <c r="BA386" s="126" t="str">
        <f t="shared" si="47"/>
        <v>นางรัตนวรรณ  นิลพัฒน์</v>
      </c>
      <c r="BB386" s="123" t="s">
        <v>283</v>
      </c>
      <c r="BC386" s="123" t="s">
        <v>1332</v>
      </c>
      <c r="BD386" s="123" t="s">
        <v>1333</v>
      </c>
      <c r="BE386" s="123" t="s">
        <v>1334</v>
      </c>
      <c r="BF386" s="95"/>
    </row>
    <row r="387" spans="1:65" s="91" customFormat="1" ht="34.5" customHeight="1">
      <c r="A387" s="112" t="str">
        <f>IF($B387="","",SUM($B$11:$B387))</f>
        <v/>
      </c>
      <c r="B387" s="112" t="str">
        <f>IF($E$6="","",IF($E$6=$BA387,1,""))</f>
        <v/>
      </c>
      <c r="C387" s="112" t="str">
        <f>IF($B387="","",SUM($B$11:$B387))</f>
        <v/>
      </c>
      <c r="D387" s="112" t="str">
        <f>IF($E387="","",SUM($E$11:$E387))</f>
        <v/>
      </c>
      <c r="E387" s="90" t="str">
        <f>IF($E$6="","",IF($E$6=$AM387,1,""))</f>
        <v/>
      </c>
      <c r="F387" s="90" t="str">
        <f>IF($E387="","",SUM($E$11:$E387))</f>
        <v/>
      </c>
      <c r="G387" s="90"/>
      <c r="H387" s="113">
        <v>278</v>
      </c>
      <c r="I387" s="114" t="s">
        <v>29</v>
      </c>
      <c r="J387" s="115">
        <v>24426</v>
      </c>
      <c r="K387" s="113">
        <v>63</v>
      </c>
      <c r="L387" s="113">
        <v>3993</v>
      </c>
      <c r="M387" s="113" t="s">
        <v>267</v>
      </c>
      <c r="N387" s="113">
        <v>0</v>
      </c>
      <c r="O387" s="113">
        <v>0</v>
      </c>
      <c r="P387" s="113">
        <v>99</v>
      </c>
      <c r="Q387" s="113">
        <v>99</v>
      </c>
      <c r="R387" s="116"/>
      <c r="S387" s="116"/>
      <c r="T387" s="113"/>
      <c r="U387" s="113">
        <v>99</v>
      </c>
      <c r="V387" s="113"/>
      <c r="W387" s="114"/>
      <c r="X387" s="115"/>
      <c r="Y387" s="115"/>
      <c r="Z387" s="115"/>
      <c r="AA387" s="117"/>
      <c r="AB387" s="118"/>
      <c r="AC387" s="118"/>
      <c r="AD387" s="118"/>
      <c r="AE387" s="118"/>
      <c r="AF387" s="114"/>
      <c r="AG387" s="118"/>
      <c r="AK387" s="92"/>
      <c r="AL387" s="121"/>
      <c r="AM387" s="122" t="str">
        <f t="shared" si="45"/>
        <v>นายรัชเดช  บุณยาคม</v>
      </c>
      <c r="AN387" s="123" t="s">
        <v>195</v>
      </c>
      <c r="AO387" s="123" t="s">
        <v>1338</v>
      </c>
      <c r="AP387" s="123" t="s">
        <v>1339</v>
      </c>
      <c r="AQ387" s="161">
        <v>3101600568631</v>
      </c>
      <c r="AR387" s="124">
        <v>114</v>
      </c>
      <c r="AS387" s="123">
        <v>8</v>
      </c>
      <c r="AT387" s="123"/>
      <c r="AU387" s="123"/>
      <c r="AV387" s="125" t="s">
        <v>270</v>
      </c>
      <c r="AW387" s="125" t="s">
        <v>271</v>
      </c>
      <c r="AX387" s="125" t="s">
        <v>60</v>
      </c>
      <c r="AY387" s="125">
        <v>86130</v>
      </c>
      <c r="AZ387" s="121" t="str">
        <f t="shared" si="46"/>
        <v/>
      </c>
      <c r="BA387" s="126" t="str">
        <f t="shared" si="47"/>
        <v/>
      </c>
      <c r="BB387" s="95"/>
      <c r="BC387" s="95"/>
      <c r="BD387" s="95"/>
      <c r="BE387" s="95"/>
      <c r="BF387" s="95"/>
    </row>
    <row r="388" spans="1:65" s="91" customFormat="1" ht="34.5" customHeight="1">
      <c r="A388" s="112" t="str">
        <f>IF($B388="","",SUM($B$11:$B388))</f>
        <v/>
      </c>
      <c r="B388" s="112" t="str">
        <f>IF($E$6="","",IF($E$6=$BA388,1,""))</f>
        <v/>
      </c>
      <c r="C388" s="112" t="str">
        <f>IF($B388="","",SUM($B$11:$B388))</f>
        <v/>
      </c>
      <c r="D388" s="112" t="str">
        <f>IF($E388="","",SUM($E$11:$E388))</f>
        <v/>
      </c>
      <c r="E388" s="90" t="str">
        <f>IF($E$6="","",IF($E$6=$AM388,1,""))</f>
        <v/>
      </c>
      <c r="F388" s="90" t="str">
        <f>IF($E388="","",SUM($E$11:$E388))</f>
        <v/>
      </c>
      <c r="G388" s="90"/>
      <c r="H388" s="113">
        <v>279</v>
      </c>
      <c r="I388" s="114" t="s">
        <v>29</v>
      </c>
      <c r="J388" s="115" t="s">
        <v>1340</v>
      </c>
      <c r="K388" s="113" t="s">
        <v>1341</v>
      </c>
      <c r="L388" s="113" t="s">
        <v>1342</v>
      </c>
      <c r="M388" s="113" t="s">
        <v>321</v>
      </c>
      <c r="N388" s="113" t="s">
        <v>276</v>
      </c>
      <c r="O388" s="113" t="s">
        <v>276</v>
      </c>
      <c r="P388" s="113" t="s">
        <v>888</v>
      </c>
      <c r="Q388" s="113">
        <v>63</v>
      </c>
      <c r="R388" s="116">
        <v>38</v>
      </c>
      <c r="S388" s="116">
        <v>55</v>
      </c>
      <c r="T388" s="113">
        <v>8</v>
      </c>
      <c r="U388" s="113"/>
      <c r="V388" s="113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K388" s="92"/>
      <c r="AL388" s="121"/>
      <c r="AM388" s="122" t="str">
        <f t="shared" si="45"/>
        <v>นางจิระฐาภรณ์  สีพูแพน</v>
      </c>
      <c r="AN388" s="123" t="s">
        <v>283</v>
      </c>
      <c r="AO388" s="123" t="s">
        <v>351</v>
      </c>
      <c r="AP388" s="123" t="s">
        <v>352</v>
      </c>
      <c r="AQ388" s="161" t="s">
        <v>353</v>
      </c>
      <c r="AR388" s="124" t="s">
        <v>200</v>
      </c>
      <c r="AS388" s="123">
        <v>3</v>
      </c>
      <c r="AT388" s="123"/>
      <c r="AU388" s="123"/>
      <c r="AV388" s="125" t="s">
        <v>270</v>
      </c>
      <c r="AW388" s="125" t="s">
        <v>271</v>
      </c>
      <c r="AX388" s="125" t="s">
        <v>60</v>
      </c>
      <c r="AY388" s="125">
        <v>86130</v>
      </c>
      <c r="AZ388" s="121" t="str">
        <f t="shared" si="46"/>
        <v/>
      </c>
      <c r="BA388" s="126" t="str">
        <f t="shared" si="47"/>
        <v/>
      </c>
      <c r="BB388" s="95"/>
      <c r="BC388" s="95"/>
      <c r="BD388" s="95"/>
      <c r="BE388" s="95"/>
      <c r="BF388" s="95"/>
    </row>
    <row r="389" spans="1:65" s="91" customFormat="1" ht="34.5" customHeight="1">
      <c r="A389" s="112"/>
      <c r="B389" s="112"/>
      <c r="C389" s="112"/>
      <c r="D389" s="112"/>
      <c r="E389" s="90"/>
      <c r="F389" s="90"/>
      <c r="G389" s="90"/>
      <c r="H389" s="113"/>
      <c r="I389" s="114"/>
      <c r="J389" s="115"/>
      <c r="K389" s="113"/>
      <c r="L389" s="113"/>
      <c r="M389" s="113"/>
      <c r="N389" s="113"/>
      <c r="O389" s="113"/>
      <c r="P389" s="113"/>
      <c r="Q389" s="113"/>
      <c r="R389" s="116"/>
      <c r="S389" s="116"/>
      <c r="T389" s="113"/>
      <c r="U389" s="113"/>
      <c r="V389" s="113"/>
      <c r="W389" s="114">
        <v>1</v>
      </c>
      <c r="X389" s="115" t="s">
        <v>200</v>
      </c>
      <c r="Y389" s="115" t="s">
        <v>282</v>
      </c>
      <c r="Z389" s="115" t="s">
        <v>179</v>
      </c>
      <c r="AA389" s="117">
        <v>192</v>
      </c>
      <c r="AB389" s="118"/>
      <c r="AC389" s="118">
        <v>160</v>
      </c>
      <c r="AD389" s="118">
        <v>32</v>
      </c>
      <c r="AE389" s="118"/>
      <c r="AF389" s="114">
        <v>15</v>
      </c>
      <c r="AG389" s="118" t="s">
        <v>1343</v>
      </c>
      <c r="AK389" s="92"/>
      <c r="AL389" s="121"/>
      <c r="AM389" s="122" t="str">
        <f t="shared" si="45"/>
        <v>นางจิระฐาภรณ์  สีพูแพน</v>
      </c>
      <c r="AN389" s="123" t="s">
        <v>283</v>
      </c>
      <c r="AO389" s="123" t="s">
        <v>351</v>
      </c>
      <c r="AP389" s="123" t="s">
        <v>352</v>
      </c>
      <c r="AQ389" s="161" t="s">
        <v>353</v>
      </c>
      <c r="AR389" s="124" t="s">
        <v>200</v>
      </c>
      <c r="AS389" s="123">
        <v>3</v>
      </c>
      <c r="AT389" s="123"/>
      <c r="AU389" s="123"/>
      <c r="AV389" s="125" t="s">
        <v>270</v>
      </c>
      <c r="AW389" s="125" t="s">
        <v>271</v>
      </c>
      <c r="AX389" s="125" t="s">
        <v>60</v>
      </c>
      <c r="AY389" s="125">
        <v>86130</v>
      </c>
      <c r="AZ389" s="121">
        <f t="shared" si="46"/>
        <v>1</v>
      </c>
      <c r="BA389" s="126" t="str">
        <f t="shared" si="47"/>
        <v>นางจิระฐาภรณ์  สีพูแพน</v>
      </c>
      <c r="BB389" s="123" t="s">
        <v>283</v>
      </c>
      <c r="BC389" s="123" t="s">
        <v>351</v>
      </c>
      <c r="BD389" s="123" t="s">
        <v>352</v>
      </c>
      <c r="BE389" s="123" t="s">
        <v>353</v>
      </c>
      <c r="BF389" s="124" t="s">
        <v>200</v>
      </c>
      <c r="BG389" s="123">
        <v>3</v>
      </c>
      <c r="BH389" s="123"/>
      <c r="BI389" s="123"/>
      <c r="BJ389" s="125" t="s">
        <v>270</v>
      </c>
      <c r="BK389" s="125" t="s">
        <v>271</v>
      </c>
      <c r="BL389" s="125" t="s">
        <v>60</v>
      </c>
      <c r="BM389" s="125">
        <v>86130</v>
      </c>
    </row>
    <row r="390" spans="1:65" s="91" customFormat="1" ht="34.5" customHeight="1">
      <c r="A390" s="112" t="str">
        <f>IF($B390="","",SUM($B$11:$B390))</f>
        <v/>
      </c>
      <c r="B390" s="112" t="str">
        <f>IF($E$6="","",IF($E$6=$BA390,1,""))</f>
        <v/>
      </c>
      <c r="C390" s="112" t="str">
        <f>IF($B390="","",SUM($B$11:$B390))</f>
        <v/>
      </c>
      <c r="D390" s="112" t="str">
        <f>IF($E390="","",SUM($E$11:$E390))</f>
        <v/>
      </c>
      <c r="E390" s="90" t="str">
        <f>IF($E$6="","",IF($E$6=$AM390,1,""))</f>
        <v/>
      </c>
      <c r="F390" s="90" t="str">
        <f>IF($E390="","",SUM($E$11:$E390))</f>
        <v/>
      </c>
      <c r="G390" s="90"/>
      <c r="H390" s="113">
        <v>281</v>
      </c>
      <c r="I390" s="114" t="s">
        <v>29</v>
      </c>
      <c r="J390" s="115" t="s">
        <v>1344</v>
      </c>
      <c r="K390" s="113" t="s">
        <v>575</v>
      </c>
      <c r="L390" s="113" t="s">
        <v>813</v>
      </c>
      <c r="M390" s="113" t="s">
        <v>457</v>
      </c>
      <c r="N390" s="113" t="s">
        <v>363</v>
      </c>
      <c r="O390" s="113" t="s">
        <v>276</v>
      </c>
      <c r="P390" s="113" t="s">
        <v>911</v>
      </c>
      <c r="Q390" s="113">
        <v>2007</v>
      </c>
      <c r="R390" s="116">
        <v>1982</v>
      </c>
      <c r="S390" s="116">
        <v>25</v>
      </c>
      <c r="T390" s="113"/>
      <c r="U390" s="113"/>
      <c r="V390" s="113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18"/>
      <c r="AK390" s="92"/>
      <c r="AL390" s="121"/>
      <c r="AM390" s="122" t="str">
        <f t="shared" si="45"/>
        <v>นายพิสิษฐ์  ปานสกุล</v>
      </c>
      <c r="AN390" s="123" t="s">
        <v>195</v>
      </c>
      <c r="AO390" s="123" t="s">
        <v>1345</v>
      </c>
      <c r="AP390" s="123" t="s">
        <v>1346</v>
      </c>
      <c r="AQ390" s="161" t="s">
        <v>1347</v>
      </c>
      <c r="AR390" s="124" t="s">
        <v>1348</v>
      </c>
      <c r="AS390" s="123">
        <v>7</v>
      </c>
      <c r="AT390" s="123"/>
      <c r="AU390" s="123"/>
      <c r="AV390" s="125" t="s">
        <v>270</v>
      </c>
      <c r="AW390" s="125" t="s">
        <v>271</v>
      </c>
      <c r="AX390" s="125" t="s">
        <v>60</v>
      </c>
      <c r="AY390" s="125">
        <v>86130</v>
      </c>
      <c r="AZ390" s="121" t="str">
        <f t="shared" si="46"/>
        <v/>
      </c>
      <c r="BA390" s="126" t="str">
        <f t="shared" si="47"/>
        <v/>
      </c>
      <c r="BB390" s="95"/>
      <c r="BC390" s="95"/>
      <c r="BD390" s="95"/>
      <c r="BE390" s="95"/>
      <c r="BF390" s="95"/>
    </row>
    <row r="391" spans="1:65" s="91" customFormat="1" ht="34.5" customHeight="1">
      <c r="A391" s="112"/>
      <c r="B391" s="112"/>
      <c r="C391" s="112"/>
      <c r="D391" s="112"/>
      <c r="E391" s="90"/>
      <c r="F391" s="90"/>
      <c r="G391" s="90"/>
      <c r="H391" s="113"/>
      <c r="I391" s="114"/>
      <c r="J391" s="115"/>
      <c r="K391" s="113"/>
      <c r="L391" s="113"/>
      <c r="M391" s="113"/>
      <c r="N391" s="113"/>
      <c r="O391" s="113"/>
      <c r="P391" s="113"/>
      <c r="Q391" s="113"/>
      <c r="R391" s="116"/>
      <c r="S391" s="116"/>
      <c r="T391" s="113"/>
      <c r="U391" s="113"/>
      <c r="V391" s="113"/>
      <c r="W391" s="114">
        <v>1</v>
      </c>
      <c r="X391" s="115" t="s">
        <v>1349</v>
      </c>
      <c r="Y391" s="115" t="s">
        <v>282</v>
      </c>
      <c r="Z391" s="115" t="s">
        <v>179</v>
      </c>
      <c r="AA391" s="117">
        <v>100</v>
      </c>
      <c r="AB391" s="118"/>
      <c r="AC391" s="118">
        <v>100</v>
      </c>
      <c r="AD391" s="118"/>
      <c r="AE391" s="118"/>
      <c r="AF391" s="114">
        <v>10</v>
      </c>
      <c r="AG391" s="118"/>
      <c r="AK391" s="92"/>
      <c r="AL391" s="121"/>
      <c r="AM391" s="122" t="str">
        <f t="shared" si="45"/>
        <v>นายพิสิษฐ์  ปานสกุล</v>
      </c>
      <c r="AN391" s="123" t="s">
        <v>195</v>
      </c>
      <c r="AO391" s="123" t="s">
        <v>1345</v>
      </c>
      <c r="AP391" s="123" t="s">
        <v>1346</v>
      </c>
      <c r="AQ391" s="161" t="s">
        <v>1347</v>
      </c>
      <c r="AR391" s="124" t="s">
        <v>1348</v>
      </c>
      <c r="AS391" s="123">
        <v>7</v>
      </c>
      <c r="AT391" s="123"/>
      <c r="AU391" s="123"/>
      <c r="AV391" s="125" t="s">
        <v>270</v>
      </c>
      <c r="AW391" s="125" t="s">
        <v>271</v>
      </c>
      <c r="AX391" s="125" t="s">
        <v>60</v>
      </c>
      <c r="AY391" s="125">
        <v>86130</v>
      </c>
      <c r="AZ391" s="121">
        <f t="shared" si="46"/>
        <v>1</v>
      </c>
      <c r="BA391" s="126" t="str">
        <f t="shared" si="47"/>
        <v>นายพิสิษฐ์  ปานสกุล</v>
      </c>
      <c r="BB391" s="123" t="s">
        <v>195</v>
      </c>
      <c r="BC391" s="123" t="s">
        <v>1345</v>
      </c>
      <c r="BD391" s="123" t="s">
        <v>1346</v>
      </c>
      <c r="BE391" s="123" t="s">
        <v>1347</v>
      </c>
      <c r="BF391" s="124" t="s">
        <v>1348</v>
      </c>
      <c r="BG391" s="123">
        <v>7</v>
      </c>
      <c r="BH391" s="123"/>
      <c r="BI391" s="123"/>
      <c r="BJ391" s="125" t="s">
        <v>270</v>
      </c>
      <c r="BK391" s="125" t="s">
        <v>271</v>
      </c>
      <c r="BL391" s="125" t="s">
        <v>60</v>
      </c>
      <c r="BM391" s="125">
        <v>86130</v>
      </c>
    </row>
    <row r="392" spans="1:65" s="91" customFormat="1" ht="34.5" customHeight="1">
      <c r="A392" s="112" t="str">
        <f>IF($B392="","",SUM($B$11:$B392))</f>
        <v/>
      </c>
      <c r="B392" s="112" t="str">
        <f>IF($E$6="","",IF($E$6=$BA392,1,""))</f>
        <v/>
      </c>
      <c r="C392" s="112" t="str">
        <f>IF($B392="","",SUM($B$11:$B392))</f>
        <v/>
      </c>
      <c r="D392" s="112" t="str">
        <f>IF($E392="","",SUM($E$11:$E392))</f>
        <v/>
      </c>
      <c r="E392" s="90" t="str">
        <f>IF($E$6="","",IF($E$6=$AM392,1,""))</f>
        <v/>
      </c>
      <c r="F392" s="90" t="str">
        <f>IF($E392="","",SUM($E$11:$E392))</f>
        <v/>
      </c>
      <c r="G392" s="90"/>
      <c r="H392" s="113">
        <v>284</v>
      </c>
      <c r="I392" s="114" t="s">
        <v>29</v>
      </c>
      <c r="J392" s="115" t="s">
        <v>1350</v>
      </c>
      <c r="K392" s="113" t="s">
        <v>363</v>
      </c>
      <c r="L392" s="113" t="s">
        <v>1351</v>
      </c>
      <c r="M392" s="113" t="s">
        <v>392</v>
      </c>
      <c r="N392" s="113" t="s">
        <v>466</v>
      </c>
      <c r="O392" s="113" t="s">
        <v>323</v>
      </c>
      <c r="P392" s="113" t="s">
        <v>1299</v>
      </c>
      <c r="Q392" s="113">
        <v>6349</v>
      </c>
      <c r="R392" s="116">
        <v>6324</v>
      </c>
      <c r="S392" s="116">
        <v>25</v>
      </c>
      <c r="T392" s="113"/>
      <c r="U392" s="113"/>
      <c r="V392" s="113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18"/>
      <c r="AK392" s="92"/>
      <c r="AL392" s="121"/>
      <c r="AM392" s="122" t="str">
        <f t="shared" si="45"/>
        <v>นายชุมพล  บุญพัตร</v>
      </c>
      <c r="AN392" s="123" t="s">
        <v>195</v>
      </c>
      <c r="AO392" s="123" t="s">
        <v>1352</v>
      </c>
      <c r="AP392" s="123" t="s">
        <v>470</v>
      </c>
      <c r="AQ392" s="161" t="s">
        <v>1353</v>
      </c>
      <c r="AR392" s="124">
        <v>78</v>
      </c>
      <c r="AS392" s="123">
        <v>9</v>
      </c>
      <c r="AT392" s="123"/>
      <c r="AU392" s="123"/>
      <c r="AV392" s="125" t="s">
        <v>270</v>
      </c>
      <c r="AW392" s="125" t="s">
        <v>271</v>
      </c>
      <c r="AX392" s="125" t="s">
        <v>60</v>
      </c>
      <c r="AY392" s="125">
        <v>86130</v>
      </c>
      <c r="AZ392" s="121" t="str">
        <f t="shared" si="46"/>
        <v/>
      </c>
      <c r="BA392" s="126" t="str">
        <f t="shared" si="47"/>
        <v/>
      </c>
      <c r="BB392" s="95"/>
      <c r="BC392" s="95"/>
      <c r="BD392" s="95"/>
      <c r="BE392" s="95"/>
      <c r="BF392" s="95"/>
    </row>
    <row r="393" spans="1:65" s="91" customFormat="1" ht="34.5" customHeight="1">
      <c r="A393" s="112"/>
      <c r="B393" s="112"/>
      <c r="C393" s="112"/>
      <c r="D393" s="112"/>
      <c r="E393" s="90"/>
      <c r="F393" s="90"/>
      <c r="G393" s="90"/>
      <c r="H393" s="113"/>
      <c r="I393" s="114"/>
      <c r="J393" s="115"/>
      <c r="K393" s="113"/>
      <c r="L393" s="113"/>
      <c r="M393" s="113"/>
      <c r="N393" s="113"/>
      <c r="O393" s="113"/>
      <c r="P393" s="113"/>
      <c r="Q393" s="113"/>
      <c r="R393" s="116"/>
      <c r="S393" s="116"/>
      <c r="T393" s="113"/>
      <c r="U393" s="113"/>
      <c r="V393" s="113"/>
      <c r="W393" s="114">
        <v>1</v>
      </c>
      <c r="X393" s="115">
        <v>78</v>
      </c>
      <c r="Y393" s="115" t="s">
        <v>282</v>
      </c>
      <c r="Z393" s="115" t="s">
        <v>179</v>
      </c>
      <c r="AA393" s="117">
        <v>10</v>
      </c>
      <c r="AB393" s="118"/>
      <c r="AC393" s="118">
        <v>100</v>
      </c>
      <c r="AD393" s="118"/>
      <c r="AE393" s="118"/>
      <c r="AF393" s="114">
        <v>18</v>
      </c>
      <c r="AG393" s="118"/>
      <c r="AK393" s="92"/>
      <c r="AL393" s="121"/>
      <c r="AM393" s="122" t="str">
        <f t="shared" si="45"/>
        <v>นายชุมพล  บุญพัตร</v>
      </c>
      <c r="AN393" s="123" t="s">
        <v>195</v>
      </c>
      <c r="AO393" s="123" t="s">
        <v>1352</v>
      </c>
      <c r="AP393" s="123" t="s">
        <v>470</v>
      </c>
      <c r="AQ393" s="161" t="s">
        <v>1353</v>
      </c>
      <c r="AR393" s="124">
        <v>78</v>
      </c>
      <c r="AS393" s="123">
        <v>9</v>
      </c>
      <c r="AT393" s="123"/>
      <c r="AU393" s="123"/>
      <c r="AV393" s="125" t="s">
        <v>270</v>
      </c>
      <c r="AW393" s="125" t="s">
        <v>271</v>
      </c>
      <c r="AX393" s="125" t="s">
        <v>60</v>
      </c>
      <c r="AY393" s="125">
        <v>86130</v>
      </c>
      <c r="AZ393" s="121">
        <f t="shared" si="46"/>
        <v>1</v>
      </c>
      <c r="BA393" s="126" t="str">
        <f t="shared" si="47"/>
        <v>นายชุมพล  บุญพัตร</v>
      </c>
      <c r="BB393" s="123" t="s">
        <v>195</v>
      </c>
      <c r="BC393" s="123" t="s">
        <v>1352</v>
      </c>
      <c r="BD393" s="123" t="s">
        <v>470</v>
      </c>
      <c r="BE393" s="123" t="s">
        <v>1353</v>
      </c>
      <c r="BF393" s="124">
        <v>78</v>
      </c>
      <c r="BG393" s="123">
        <v>9</v>
      </c>
      <c r="BH393" s="123"/>
      <c r="BI393" s="123"/>
      <c r="BJ393" s="125" t="s">
        <v>270</v>
      </c>
      <c r="BK393" s="125" t="s">
        <v>271</v>
      </c>
      <c r="BL393" s="125" t="s">
        <v>60</v>
      </c>
      <c r="BM393" s="125">
        <v>86130</v>
      </c>
    </row>
    <row r="394" spans="1:65" s="91" customFormat="1" ht="34.5" customHeight="1">
      <c r="A394" s="112" t="str">
        <f>IF($B394="","",SUM($B$11:$B394))</f>
        <v/>
      </c>
      <c r="B394" s="112" t="str">
        <f>IF($E$6="","",IF($E$6=$BA394,1,""))</f>
        <v/>
      </c>
      <c r="C394" s="112" t="str">
        <f>IF($B394="","",SUM($B$11:$B394))</f>
        <v/>
      </c>
      <c r="D394" s="112" t="str">
        <f>IF($E394="","",SUM($E$11:$E394))</f>
        <v/>
      </c>
      <c r="E394" s="90" t="str">
        <f>IF($E$6="","",IF($E$6=$AM394,1,""))</f>
        <v/>
      </c>
      <c r="F394" s="90" t="str">
        <f>IF($E394="","",SUM($E$11:$E394))</f>
        <v/>
      </c>
      <c r="G394" s="90"/>
      <c r="H394" s="113">
        <v>285</v>
      </c>
      <c r="I394" s="114" t="s">
        <v>29</v>
      </c>
      <c r="J394" s="115">
        <v>24427</v>
      </c>
      <c r="K394" s="113">
        <v>64</v>
      </c>
      <c r="L394" s="113">
        <v>3994</v>
      </c>
      <c r="M394" s="113" t="s">
        <v>267</v>
      </c>
      <c r="N394" s="113">
        <v>0</v>
      </c>
      <c r="O394" s="113">
        <v>1</v>
      </c>
      <c r="P394" s="113">
        <v>12</v>
      </c>
      <c r="Q394" s="113">
        <v>112</v>
      </c>
      <c r="R394" s="116"/>
      <c r="S394" s="116">
        <v>112</v>
      </c>
      <c r="T394" s="113"/>
      <c r="U394" s="113"/>
      <c r="V394" s="113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K394" s="92"/>
      <c r="AL394" s="121"/>
      <c r="AM394" s="122" t="str">
        <f t="shared" si="45"/>
        <v>นายภัทธนกฤติ  บุณยาคม</v>
      </c>
      <c r="AN394" s="123" t="s">
        <v>195</v>
      </c>
      <c r="AO394" s="123" t="s">
        <v>1354</v>
      </c>
      <c r="AP394" s="123" t="s">
        <v>1339</v>
      </c>
      <c r="AQ394" s="161">
        <v>3101600693982</v>
      </c>
      <c r="AR394" s="124">
        <v>114</v>
      </c>
      <c r="AS394" s="123">
        <v>8</v>
      </c>
      <c r="AT394" s="123"/>
      <c r="AU394" s="123"/>
      <c r="AV394" s="125" t="s">
        <v>270</v>
      </c>
      <c r="AW394" s="125" t="s">
        <v>271</v>
      </c>
      <c r="AX394" s="125" t="s">
        <v>60</v>
      </c>
      <c r="AY394" s="125">
        <v>86130</v>
      </c>
      <c r="AZ394" s="121" t="str">
        <f t="shared" si="46"/>
        <v/>
      </c>
      <c r="BA394" s="126" t="str">
        <f t="shared" si="47"/>
        <v/>
      </c>
      <c r="BB394" s="95"/>
      <c r="BC394" s="95"/>
      <c r="BD394" s="95"/>
      <c r="BE394" s="95"/>
      <c r="BF394" s="95"/>
    </row>
    <row r="395" spans="1:65" s="91" customFormat="1" ht="34.5" customHeight="1">
      <c r="A395" s="112"/>
      <c r="B395" s="112"/>
      <c r="C395" s="112"/>
      <c r="D395" s="112"/>
      <c r="E395" s="90"/>
      <c r="F395" s="90"/>
      <c r="G395" s="90"/>
      <c r="H395" s="113"/>
      <c r="I395" s="114"/>
      <c r="J395" s="115"/>
      <c r="K395" s="113"/>
      <c r="L395" s="113"/>
      <c r="M395" s="113"/>
      <c r="N395" s="113"/>
      <c r="O395" s="113"/>
      <c r="P395" s="113"/>
      <c r="Q395" s="113"/>
      <c r="R395" s="116"/>
      <c r="S395" s="116"/>
      <c r="T395" s="113"/>
      <c r="U395" s="113"/>
      <c r="V395" s="113"/>
      <c r="W395" s="114">
        <v>1</v>
      </c>
      <c r="X395" s="115" t="s">
        <v>1355</v>
      </c>
      <c r="Y395" s="115" t="s">
        <v>282</v>
      </c>
      <c r="Z395" s="115" t="s">
        <v>179</v>
      </c>
      <c r="AA395" s="117">
        <v>100</v>
      </c>
      <c r="AB395" s="118"/>
      <c r="AC395" s="118">
        <v>100</v>
      </c>
      <c r="AD395" s="118"/>
      <c r="AE395" s="118"/>
      <c r="AF395" s="114">
        <v>25</v>
      </c>
      <c r="AG395" s="118" t="s">
        <v>1356</v>
      </c>
      <c r="AK395" s="92"/>
      <c r="AL395" s="121"/>
      <c r="AM395" s="122" t="str">
        <f t="shared" si="45"/>
        <v>นายภัทธนกฤติ  บุณยาคม</v>
      </c>
      <c r="AN395" s="123" t="s">
        <v>195</v>
      </c>
      <c r="AO395" s="123" t="s">
        <v>1354</v>
      </c>
      <c r="AP395" s="123" t="s">
        <v>1339</v>
      </c>
      <c r="AQ395" s="161">
        <v>3101600693982</v>
      </c>
      <c r="AR395" s="124">
        <v>114</v>
      </c>
      <c r="AS395" s="123">
        <v>8</v>
      </c>
      <c r="AT395" s="123"/>
      <c r="AU395" s="123"/>
      <c r="AV395" s="125" t="s">
        <v>270</v>
      </c>
      <c r="AW395" s="125" t="s">
        <v>271</v>
      </c>
      <c r="AX395" s="125" t="s">
        <v>60</v>
      </c>
      <c r="AY395" s="125">
        <v>86130</v>
      </c>
      <c r="AZ395" s="121">
        <f t="shared" si="46"/>
        <v>1</v>
      </c>
      <c r="BA395" s="126" t="str">
        <f t="shared" si="47"/>
        <v>นายภัทธนกฤติ  บุณยาคม</v>
      </c>
      <c r="BB395" s="123" t="s">
        <v>195</v>
      </c>
      <c r="BC395" s="123" t="s">
        <v>1354</v>
      </c>
      <c r="BD395" s="123" t="s">
        <v>1339</v>
      </c>
      <c r="BE395" s="123">
        <v>3101600693982</v>
      </c>
      <c r="BF395" s="124">
        <v>114</v>
      </c>
      <c r="BG395" s="123">
        <v>8</v>
      </c>
      <c r="BH395" s="123"/>
      <c r="BI395" s="123"/>
      <c r="BJ395" s="125" t="s">
        <v>270</v>
      </c>
      <c r="BK395" s="125" t="s">
        <v>271</v>
      </c>
      <c r="BL395" s="125" t="s">
        <v>60</v>
      </c>
      <c r="BM395" s="125">
        <v>86130</v>
      </c>
    </row>
    <row r="396" spans="1:65" s="91" customFormat="1" ht="34.5" customHeight="1">
      <c r="A396" s="112" t="str">
        <f>IF($B396="","",SUM($B$11:$B396))</f>
        <v/>
      </c>
      <c r="B396" s="112" t="str">
        <f>IF($E$6="","",IF($E$6=$BA396,1,""))</f>
        <v/>
      </c>
      <c r="C396" s="112" t="str">
        <f>IF($B396="","",SUM($B$11:$B396))</f>
        <v/>
      </c>
      <c r="D396" s="112" t="str">
        <f>IF($E396="","",SUM($E$11:$E396))</f>
        <v/>
      </c>
      <c r="E396" s="90" t="str">
        <f>IF($E$6="","",IF($E$6=$AM396,1,""))</f>
        <v/>
      </c>
      <c r="F396" s="90" t="str">
        <f>IF($E396="","",SUM($E$11:$E396))</f>
        <v/>
      </c>
      <c r="G396" s="90"/>
      <c r="H396" s="113">
        <v>286</v>
      </c>
      <c r="I396" s="114" t="s">
        <v>29</v>
      </c>
      <c r="J396" s="115" t="s">
        <v>1357</v>
      </c>
      <c r="K396" s="113" t="s">
        <v>1358</v>
      </c>
      <c r="L396" s="113" t="s">
        <v>1359</v>
      </c>
      <c r="M396" s="113" t="s">
        <v>562</v>
      </c>
      <c r="N396" s="113" t="s">
        <v>276</v>
      </c>
      <c r="O396" s="113" t="s">
        <v>296</v>
      </c>
      <c r="P396" s="113" t="s">
        <v>530</v>
      </c>
      <c r="Q396" s="113">
        <v>220</v>
      </c>
      <c r="R396" s="116"/>
      <c r="S396" s="116">
        <v>220</v>
      </c>
      <c r="T396" s="113"/>
      <c r="U396" s="113"/>
      <c r="V396" s="113"/>
      <c r="W396" s="114"/>
      <c r="X396" s="115"/>
      <c r="Y396" s="115"/>
      <c r="Z396" s="115"/>
      <c r="AA396" s="117"/>
      <c r="AB396" s="118"/>
      <c r="AC396" s="118"/>
      <c r="AD396" s="118"/>
      <c r="AE396" s="118"/>
      <c r="AF396" s="114"/>
      <c r="AG396" s="118"/>
      <c r="AK396" s="92"/>
      <c r="AL396" s="121"/>
      <c r="AM396" s="122" t="str">
        <f t="shared" si="45"/>
        <v>นางสาวเกษร  คงครุฑ</v>
      </c>
      <c r="AN396" s="123" t="s">
        <v>325</v>
      </c>
      <c r="AO396" s="123" t="s">
        <v>1360</v>
      </c>
      <c r="AP396" s="123" t="s">
        <v>1361</v>
      </c>
      <c r="AQ396" s="161" t="s">
        <v>1362</v>
      </c>
      <c r="AR396" s="128" t="s">
        <v>1363</v>
      </c>
      <c r="AS396" s="123">
        <v>5</v>
      </c>
      <c r="AT396" s="123"/>
      <c r="AU396" s="123"/>
      <c r="AV396" s="125" t="s">
        <v>270</v>
      </c>
      <c r="AW396" s="125" t="s">
        <v>271</v>
      </c>
      <c r="AX396" s="125" t="s">
        <v>60</v>
      </c>
      <c r="AY396" s="125">
        <v>86130</v>
      </c>
      <c r="AZ396" s="121" t="str">
        <f t="shared" si="46"/>
        <v/>
      </c>
      <c r="BA396" s="126" t="str">
        <f t="shared" si="47"/>
        <v/>
      </c>
      <c r="BB396" s="95"/>
      <c r="BC396" s="95"/>
      <c r="BD396" s="95"/>
      <c r="BE396" s="95"/>
      <c r="BF396" s="95"/>
    </row>
    <row r="397" spans="1:65" s="91" customFormat="1" ht="34.5" customHeight="1">
      <c r="A397" s="112"/>
      <c r="B397" s="112"/>
      <c r="C397" s="112"/>
      <c r="D397" s="112"/>
      <c r="E397" s="90"/>
      <c r="F397" s="90"/>
      <c r="G397" s="90"/>
      <c r="H397" s="113"/>
      <c r="I397" s="114"/>
      <c r="J397" s="115"/>
      <c r="K397" s="113"/>
      <c r="L397" s="113"/>
      <c r="M397" s="113"/>
      <c r="N397" s="113"/>
      <c r="O397" s="113"/>
      <c r="P397" s="113"/>
      <c r="Q397" s="113"/>
      <c r="R397" s="116"/>
      <c r="S397" s="116"/>
      <c r="T397" s="113"/>
      <c r="U397" s="113"/>
      <c r="V397" s="113"/>
      <c r="W397" s="114">
        <v>1</v>
      </c>
      <c r="X397" s="146" t="s">
        <v>1363</v>
      </c>
      <c r="Y397" s="115" t="s">
        <v>129</v>
      </c>
      <c r="Z397" s="115" t="s">
        <v>179</v>
      </c>
      <c r="AA397" s="117">
        <v>44</v>
      </c>
      <c r="AB397" s="118"/>
      <c r="AC397" s="118">
        <v>44</v>
      </c>
      <c r="AD397" s="118"/>
      <c r="AE397" s="118"/>
      <c r="AF397" s="114">
        <v>12</v>
      </c>
      <c r="AG397" s="118" t="s">
        <v>340</v>
      </c>
      <c r="AK397" s="92"/>
      <c r="AL397" s="121"/>
      <c r="AM397" s="122" t="str">
        <f t="shared" si="45"/>
        <v>นางสาวเกษร  คงครุฑ</v>
      </c>
      <c r="AN397" s="123" t="s">
        <v>325</v>
      </c>
      <c r="AO397" s="123" t="s">
        <v>1360</v>
      </c>
      <c r="AP397" s="123" t="s">
        <v>1361</v>
      </c>
      <c r="AQ397" s="161" t="s">
        <v>1362</v>
      </c>
      <c r="AR397" s="128" t="s">
        <v>1363</v>
      </c>
      <c r="AS397" s="123">
        <v>5</v>
      </c>
      <c r="AT397" s="123"/>
      <c r="AU397" s="123"/>
      <c r="AV397" s="125" t="s">
        <v>270</v>
      </c>
      <c r="AW397" s="125" t="s">
        <v>271</v>
      </c>
      <c r="AX397" s="125" t="s">
        <v>60</v>
      </c>
      <c r="AY397" s="125">
        <v>86130</v>
      </c>
      <c r="AZ397" s="121">
        <f t="shared" si="46"/>
        <v>1</v>
      </c>
      <c r="BA397" s="126" t="str">
        <f t="shared" si="47"/>
        <v>นางสาวเกษร  คงครุฑ</v>
      </c>
      <c r="BB397" s="123" t="s">
        <v>325</v>
      </c>
      <c r="BC397" s="123" t="s">
        <v>1360</v>
      </c>
      <c r="BD397" s="123" t="s">
        <v>1361</v>
      </c>
      <c r="BE397" s="123" t="s">
        <v>1362</v>
      </c>
      <c r="BF397" s="128" t="s">
        <v>1363</v>
      </c>
      <c r="BG397" s="123">
        <v>5</v>
      </c>
      <c r="BH397" s="123"/>
      <c r="BI397" s="123"/>
      <c r="BJ397" s="125" t="s">
        <v>270</v>
      </c>
      <c r="BK397" s="125" t="s">
        <v>271</v>
      </c>
      <c r="BL397" s="125" t="s">
        <v>60</v>
      </c>
      <c r="BM397" s="125">
        <v>86130</v>
      </c>
    </row>
    <row r="398" spans="1:65" s="91" customFormat="1" ht="34.5" customHeight="1">
      <c r="A398" s="112"/>
      <c r="B398" s="112"/>
      <c r="C398" s="112"/>
      <c r="D398" s="112"/>
      <c r="E398" s="90"/>
      <c r="F398" s="90"/>
      <c r="G398" s="90"/>
      <c r="H398" s="113"/>
      <c r="I398" s="114"/>
      <c r="J398" s="115"/>
      <c r="K398" s="113"/>
      <c r="L398" s="113"/>
      <c r="M398" s="113"/>
      <c r="N398" s="113"/>
      <c r="O398" s="113"/>
      <c r="P398" s="113"/>
      <c r="Q398" s="113"/>
      <c r="R398" s="116"/>
      <c r="S398" s="116"/>
      <c r="T398" s="113"/>
      <c r="U398" s="113"/>
      <c r="V398" s="113"/>
      <c r="W398" s="114">
        <v>2</v>
      </c>
      <c r="X398" s="146" t="s">
        <v>1364</v>
      </c>
      <c r="Y398" s="115" t="s">
        <v>129</v>
      </c>
      <c r="Z398" s="115" t="s">
        <v>179</v>
      </c>
      <c r="AA398" s="117">
        <v>44</v>
      </c>
      <c r="AB398" s="118"/>
      <c r="AC398" s="118">
        <v>44</v>
      </c>
      <c r="AD398" s="118"/>
      <c r="AE398" s="118"/>
      <c r="AF398" s="114">
        <v>12</v>
      </c>
      <c r="AG398" s="118" t="s">
        <v>345</v>
      </c>
      <c r="AK398" s="92"/>
      <c r="AL398" s="121"/>
      <c r="AM398" s="122" t="str">
        <f t="shared" si="45"/>
        <v>นางสาวเกษร  คงครุฑ</v>
      </c>
      <c r="AN398" s="123" t="s">
        <v>325</v>
      </c>
      <c r="AO398" s="123" t="s">
        <v>1360</v>
      </c>
      <c r="AP398" s="123" t="s">
        <v>1361</v>
      </c>
      <c r="AQ398" s="161" t="s">
        <v>1362</v>
      </c>
      <c r="AR398" s="128" t="s">
        <v>1363</v>
      </c>
      <c r="AS398" s="123">
        <v>5</v>
      </c>
      <c r="AT398" s="123"/>
      <c r="AU398" s="123"/>
      <c r="AV398" s="125" t="s">
        <v>270</v>
      </c>
      <c r="AW398" s="125" t="s">
        <v>271</v>
      </c>
      <c r="AX398" s="125" t="s">
        <v>60</v>
      </c>
      <c r="AY398" s="125">
        <v>86130</v>
      </c>
      <c r="AZ398" s="121">
        <f t="shared" si="46"/>
        <v>2</v>
      </c>
      <c r="BA398" s="126" t="str">
        <f t="shared" si="47"/>
        <v>นางสาวเกษร  คงครุฑ</v>
      </c>
      <c r="BB398" s="123" t="s">
        <v>325</v>
      </c>
      <c r="BC398" s="123" t="s">
        <v>1360</v>
      </c>
      <c r="BD398" s="123" t="s">
        <v>1361</v>
      </c>
      <c r="BE398" s="123" t="s">
        <v>1362</v>
      </c>
      <c r="BF398" s="128" t="s">
        <v>1363</v>
      </c>
      <c r="BG398" s="123">
        <v>5</v>
      </c>
      <c r="BH398" s="123"/>
      <c r="BI398" s="123"/>
      <c r="BJ398" s="125" t="s">
        <v>270</v>
      </c>
      <c r="BK398" s="125" t="s">
        <v>271</v>
      </c>
      <c r="BL398" s="125" t="s">
        <v>60</v>
      </c>
      <c r="BM398" s="125">
        <v>86130</v>
      </c>
    </row>
    <row r="399" spans="1:65" s="91" customFormat="1" ht="34.5" customHeight="1">
      <c r="A399" s="112"/>
      <c r="B399" s="112"/>
      <c r="C399" s="112"/>
      <c r="D399" s="112"/>
      <c r="E399" s="90"/>
      <c r="F399" s="90"/>
      <c r="G399" s="90"/>
      <c r="H399" s="113"/>
      <c r="I399" s="114"/>
      <c r="J399" s="115"/>
      <c r="K399" s="113"/>
      <c r="L399" s="113"/>
      <c r="M399" s="113"/>
      <c r="N399" s="113"/>
      <c r="O399" s="113"/>
      <c r="P399" s="113"/>
      <c r="Q399" s="113"/>
      <c r="R399" s="116"/>
      <c r="S399" s="116"/>
      <c r="T399" s="113"/>
      <c r="U399" s="113"/>
      <c r="V399" s="113"/>
      <c r="W399" s="114">
        <v>3</v>
      </c>
      <c r="X399" s="146" t="s">
        <v>1365</v>
      </c>
      <c r="Y399" s="115" t="s">
        <v>129</v>
      </c>
      <c r="Z399" s="115" t="s">
        <v>179</v>
      </c>
      <c r="AA399" s="117">
        <v>44</v>
      </c>
      <c r="AB399" s="118"/>
      <c r="AC399" s="118">
        <v>44</v>
      </c>
      <c r="AD399" s="118"/>
      <c r="AE399" s="118"/>
      <c r="AF399" s="114">
        <v>12</v>
      </c>
      <c r="AG399" s="118" t="s">
        <v>345</v>
      </c>
      <c r="AK399" s="92"/>
      <c r="AL399" s="121"/>
      <c r="AM399" s="122" t="str">
        <f t="shared" si="45"/>
        <v>นางสาวเกษร  คงครุฑ</v>
      </c>
      <c r="AN399" s="123" t="s">
        <v>325</v>
      </c>
      <c r="AO399" s="123" t="s">
        <v>1360</v>
      </c>
      <c r="AP399" s="123" t="s">
        <v>1361</v>
      </c>
      <c r="AQ399" s="161" t="s">
        <v>1362</v>
      </c>
      <c r="AR399" s="128" t="s">
        <v>1363</v>
      </c>
      <c r="AS399" s="123">
        <v>5</v>
      </c>
      <c r="AT399" s="123"/>
      <c r="AU399" s="123"/>
      <c r="AV399" s="125" t="s">
        <v>270</v>
      </c>
      <c r="AW399" s="125" t="s">
        <v>271</v>
      </c>
      <c r="AX399" s="125" t="s">
        <v>60</v>
      </c>
      <c r="AY399" s="125">
        <v>86130</v>
      </c>
      <c r="AZ399" s="121">
        <f t="shared" si="46"/>
        <v>3</v>
      </c>
      <c r="BA399" s="126" t="str">
        <f t="shared" si="47"/>
        <v>นางสาวเกษร  คงครุฑ</v>
      </c>
      <c r="BB399" s="123" t="s">
        <v>325</v>
      </c>
      <c r="BC399" s="123" t="s">
        <v>1360</v>
      </c>
      <c r="BD399" s="123" t="s">
        <v>1361</v>
      </c>
      <c r="BE399" s="123" t="s">
        <v>1362</v>
      </c>
      <c r="BF399" s="128" t="s">
        <v>1363</v>
      </c>
      <c r="BG399" s="123">
        <v>5</v>
      </c>
      <c r="BH399" s="123"/>
      <c r="BI399" s="123"/>
      <c r="BJ399" s="125" t="s">
        <v>270</v>
      </c>
      <c r="BK399" s="125" t="s">
        <v>271</v>
      </c>
      <c r="BL399" s="125" t="s">
        <v>60</v>
      </c>
      <c r="BM399" s="125">
        <v>86130</v>
      </c>
    </row>
    <row r="400" spans="1:65" s="91" customFormat="1" ht="34.5" customHeight="1">
      <c r="A400" s="112"/>
      <c r="B400" s="112"/>
      <c r="C400" s="112"/>
      <c r="D400" s="112"/>
      <c r="E400" s="90"/>
      <c r="F400" s="90"/>
      <c r="G400" s="90"/>
      <c r="H400" s="113"/>
      <c r="I400" s="114"/>
      <c r="J400" s="115"/>
      <c r="K400" s="113"/>
      <c r="L400" s="113"/>
      <c r="M400" s="113"/>
      <c r="N400" s="113"/>
      <c r="O400" s="113"/>
      <c r="P400" s="113"/>
      <c r="Q400" s="113"/>
      <c r="R400" s="116"/>
      <c r="S400" s="116"/>
      <c r="T400" s="113"/>
      <c r="U400" s="113"/>
      <c r="V400" s="113"/>
      <c r="W400" s="114">
        <v>4</v>
      </c>
      <c r="X400" s="146" t="s">
        <v>1366</v>
      </c>
      <c r="Y400" s="115" t="s">
        <v>129</v>
      </c>
      <c r="Z400" s="115" t="s">
        <v>179</v>
      </c>
      <c r="AA400" s="117">
        <v>44</v>
      </c>
      <c r="AB400" s="118"/>
      <c r="AC400" s="118">
        <v>44</v>
      </c>
      <c r="AD400" s="118"/>
      <c r="AE400" s="118"/>
      <c r="AF400" s="114">
        <v>12</v>
      </c>
      <c r="AG400" s="118" t="s">
        <v>345</v>
      </c>
      <c r="AK400" s="92"/>
      <c r="AL400" s="121"/>
      <c r="AM400" s="122" t="str">
        <f t="shared" si="45"/>
        <v>นางสาวเกษร  คงครุฑ</v>
      </c>
      <c r="AN400" s="123" t="s">
        <v>325</v>
      </c>
      <c r="AO400" s="123" t="s">
        <v>1360</v>
      </c>
      <c r="AP400" s="123" t="s">
        <v>1361</v>
      </c>
      <c r="AQ400" s="161" t="s">
        <v>1362</v>
      </c>
      <c r="AR400" s="128" t="s">
        <v>1363</v>
      </c>
      <c r="AS400" s="123">
        <v>5</v>
      </c>
      <c r="AT400" s="123"/>
      <c r="AU400" s="123"/>
      <c r="AV400" s="125" t="s">
        <v>270</v>
      </c>
      <c r="AW400" s="125" t="s">
        <v>271</v>
      </c>
      <c r="AX400" s="125" t="s">
        <v>60</v>
      </c>
      <c r="AY400" s="125">
        <v>86130</v>
      </c>
      <c r="AZ400" s="121">
        <f t="shared" si="46"/>
        <v>4</v>
      </c>
      <c r="BA400" s="126" t="str">
        <f t="shared" si="47"/>
        <v>นางสาวเกษร  คงครุฑ</v>
      </c>
      <c r="BB400" s="123" t="s">
        <v>325</v>
      </c>
      <c r="BC400" s="123" t="s">
        <v>1360</v>
      </c>
      <c r="BD400" s="123" t="s">
        <v>1361</v>
      </c>
      <c r="BE400" s="123" t="s">
        <v>1362</v>
      </c>
      <c r="BF400" s="128" t="s">
        <v>1363</v>
      </c>
      <c r="BG400" s="123">
        <v>5</v>
      </c>
      <c r="BH400" s="123"/>
      <c r="BI400" s="123"/>
      <c r="BJ400" s="125" t="s">
        <v>270</v>
      </c>
      <c r="BK400" s="125" t="s">
        <v>271</v>
      </c>
      <c r="BL400" s="125" t="s">
        <v>60</v>
      </c>
      <c r="BM400" s="125">
        <v>86130</v>
      </c>
    </row>
    <row r="401" spans="1:65" s="91" customFormat="1" ht="34.5" customHeight="1">
      <c r="A401" s="112" t="str">
        <f>IF($B401="","",SUM($B$11:$B401))</f>
        <v/>
      </c>
      <c r="B401" s="112" t="str">
        <f>IF($E$6="","",IF($E$6=$BA401,1,""))</f>
        <v/>
      </c>
      <c r="C401" s="112" t="str">
        <f>IF($B401="","",SUM($B$11:$B401))</f>
        <v/>
      </c>
      <c r="D401" s="112" t="str">
        <f>IF($E401="","",SUM($E$11:$E401))</f>
        <v/>
      </c>
      <c r="E401" s="90" t="str">
        <f>IF($E$6="","",IF($E$6=$AM401,1,""))</f>
        <v/>
      </c>
      <c r="F401" s="90" t="str">
        <f>IF($E401="","",SUM($E$11:$E401))</f>
        <v/>
      </c>
      <c r="G401" s="90"/>
      <c r="H401" s="113">
        <v>287</v>
      </c>
      <c r="I401" s="114" t="s">
        <v>29</v>
      </c>
      <c r="J401" s="115" t="s">
        <v>1367</v>
      </c>
      <c r="K401" s="113" t="s">
        <v>1112</v>
      </c>
      <c r="L401" s="113" t="s">
        <v>1368</v>
      </c>
      <c r="M401" s="113" t="s">
        <v>321</v>
      </c>
      <c r="N401" s="113" t="s">
        <v>276</v>
      </c>
      <c r="O401" s="113" t="s">
        <v>276</v>
      </c>
      <c r="P401" s="113" t="s">
        <v>1369</v>
      </c>
      <c r="Q401" s="113">
        <v>69.099999999999994</v>
      </c>
      <c r="R401" s="116"/>
      <c r="S401" s="116">
        <v>60.1</v>
      </c>
      <c r="T401" s="113">
        <v>9</v>
      </c>
      <c r="U401" s="113"/>
      <c r="V401" s="113"/>
      <c r="W401" s="114"/>
      <c r="X401" s="115"/>
      <c r="Y401" s="115"/>
      <c r="Z401" s="115"/>
      <c r="AA401" s="117"/>
      <c r="AB401" s="118"/>
      <c r="AC401" s="118"/>
      <c r="AD401" s="118"/>
      <c r="AE401" s="118"/>
      <c r="AF401" s="114"/>
      <c r="AG401" s="118"/>
      <c r="AK401" s="92"/>
      <c r="AL401" s="121"/>
      <c r="AM401" s="122" t="str">
        <f t="shared" si="45"/>
        <v>นางวิภา  รัตนาศิลา</v>
      </c>
      <c r="AN401" s="123" t="s">
        <v>283</v>
      </c>
      <c r="AO401" s="123" t="s">
        <v>1370</v>
      </c>
      <c r="AP401" s="123" t="s">
        <v>1371</v>
      </c>
      <c r="AQ401" s="161" t="s">
        <v>1372</v>
      </c>
      <c r="AR401" s="124" t="s">
        <v>1373</v>
      </c>
      <c r="AS401" s="123">
        <v>3</v>
      </c>
      <c r="AT401" s="123"/>
      <c r="AU401" s="123"/>
      <c r="AV401" s="125" t="s">
        <v>270</v>
      </c>
      <c r="AW401" s="125" t="s">
        <v>271</v>
      </c>
      <c r="AX401" s="125" t="s">
        <v>60</v>
      </c>
      <c r="AY401" s="125">
        <v>86130</v>
      </c>
      <c r="AZ401" s="121" t="str">
        <f t="shared" si="46"/>
        <v/>
      </c>
      <c r="BA401" s="126" t="str">
        <f t="shared" si="47"/>
        <v/>
      </c>
      <c r="BB401" s="95"/>
      <c r="BC401" s="95"/>
      <c r="BD401" s="95"/>
      <c r="BE401" s="95"/>
      <c r="BF401" s="95"/>
    </row>
    <row r="402" spans="1:65" s="91" customFormat="1" ht="34.5" customHeight="1">
      <c r="A402" s="112"/>
      <c r="B402" s="112"/>
      <c r="C402" s="112"/>
      <c r="D402" s="112"/>
      <c r="E402" s="90"/>
      <c r="F402" s="90"/>
      <c r="G402" s="90"/>
      <c r="H402" s="113"/>
      <c r="I402" s="114"/>
      <c r="J402" s="115"/>
      <c r="K402" s="113"/>
      <c r="L402" s="113"/>
      <c r="M402" s="113"/>
      <c r="N402" s="113"/>
      <c r="O402" s="113"/>
      <c r="P402" s="113"/>
      <c r="Q402" s="113"/>
      <c r="R402" s="116"/>
      <c r="S402" s="116"/>
      <c r="T402" s="113"/>
      <c r="U402" s="113"/>
      <c r="V402" s="113"/>
      <c r="W402" s="114">
        <v>1</v>
      </c>
      <c r="X402" s="115" t="s">
        <v>1373</v>
      </c>
      <c r="Y402" s="115" t="s">
        <v>126</v>
      </c>
      <c r="Z402" s="115" t="s">
        <v>179</v>
      </c>
      <c r="AA402" s="117">
        <v>180</v>
      </c>
      <c r="AB402" s="118"/>
      <c r="AC402" s="118">
        <v>144</v>
      </c>
      <c r="AD402" s="118">
        <v>36</v>
      </c>
      <c r="AE402" s="118"/>
      <c r="AF402" s="114">
        <v>14</v>
      </c>
      <c r="AG402" s="118" t="s">
        <v>1374</v>
      </c>
      <c r="AK402" s="92"/>
      <c r="AL402" s="121"/>
      <c r="AM402" s="122" t="str">
        <f t="shared" si="45"/>
        <v>นางวิภา  รัตนาศิลา</v>
      </c>
      <c r="AN402" s="123" t="s">
        <v>283</v>
      </c>
      <c r="AO402" s="123" t="s">
        <v>1370</v>
      </c>
      <c r="AP402" s="123" t="s">
        <v>1371</v>
      </c>
      <c r="AQ402" s="161" t="s">
        <v>1372</v>
      </c>
      <c r="AR402" s="124" t="s">
        <v>1373</v>
      </c>
      <c r="AS402" s="123">
        <v>3</v>
      </c>
      <c r="AT402" s="123"/>
      <c r="AU402" s="123"/>
      <c r="AV402" s="125" t="s">
        <v>270</v>
      </c>
      <c r="AW402" s="125" t="s">
        <v>271</v>
      </c>
      <c r="AX402" s="125" t="s">
        <v>60</v>
      </c>
      <c r="AY402" s="125">
        <v>86130</v>
      </c>
      <c r="AZ402" s="121">
        <f t="shared" si="46"/>
        <v>1</v>
      </c>
      <c r="BA402" s="126" t="str">
        <f t="shared" si="47"/>
        <v>นายสุชาติ  มั่นสกุล</v>
      </c>
      <c r="BB402" s="95" t="s">
        <v>195</v>
      </c>
      <c r="BC402" s="95" t="s">
        <v>1252</v>
      </c>
      <c r="BD402" s="95" t="s">
        <v>1375</v>
      </c>
      <c r="BE402" s="131" t="s">
        <v>1376</v>
      </c>
      <c r="BF402" s="124" t="s">
        <v>1373</v>
      </c>
      <c r="BG402" s="123">
        <v>3</v>
      </c>
      <c r="BH402" s="123"/>
      <c r="BI402" s="123"/>
      <c r="BJ402" s="125" t="s">
        <v>270</v>
      </c>
      <c r="BK402" s="125" t="s">
        <v>271</v>
      </c>
      <c r="BL402" s="125" t="s">
        <v>60</v>
      </c>
      <c r="BM402" s="125">
        <v>86130</v>
      </c>
    </row>
    <row r="403" spans="1:65" s="91" customFormat="1" ht="34.5" customHeight="1">
      <c r="A403" s="112" t="str">
        <f>IF($B403="","",SUM($B$11:$B403))</f>
        <v/>
      </c>
      <c r="B403" s="112" t="str">
        <f>IF($E$6="","",IF($E$6=$BA403,1,""))</f>
        <v/>
      </c>
      <c r="C403" s="112" t="str">
        <f>IF($B403="","",SUM($B$11:$B403))</f>
        <v/>
      </c>
      <c r="D403" s="112" t="str">
        <f>IF($E403="","",SUM($E$11:$E403))</f>
        <v/>
      </c>
      <c r="E403" s="90" t="str">
        <f>IF($E$6="","",IF($E$6=$AM403,1,""))</f>
        <v/>
      </c>
      <c r="F403" s="90" t="str">
        <f>IF($E403="","",SUM($E$11:$E403))</f>
        <v/>
      </c>
      <c r="G403" s="90"/>
      <c r="H403" s="113">
        <v>288</v>
      </c>
      <c r="I403" s="114" t="s">
        <v>29</v>
      </c>
      <c r="J403" s="115" t="s">
        <v>1377</v>
      </c>
      <c r="K403" s="113" t="s">
        <v>1378</v>
      </c>
      <c r="L403" s="113" t="s">
        <v>1379</v>
      </c>
      <c r="M403" s="113" t="s">
        <v>392</v>
      </c>
      <c r="N403" s="113" t="s">
        <v>638</v>
      </c>
      <c r="O403" s="113" t="s">
        <v>323</v>
      </c>
      <c r="P403" s="113" t="s">
        <v>1201</v>
      </c>
      <c r="Q403" s="113">
        <v>5537</v>
      </c>
      <c r="R403" s="116">
        <v>5480.75</v>
      </c>
      <c r="S403" s="116"/>
      <c r="T403" s="113">
        <v>56.25</v>
      </c>
      <c r="U403" s="113"/>
      <c r="V403" s="113"/>
      <c r="W403" s="114"/>
      <c r="X403" s="115"/>
      <c r="Y403" s="115"/>
      <c r="Z403" s="115"/>
      <c r="AA403" s="117"/>
      <c r="AB403" s="118"/>
      <c r="AC403" s="118"/>
      <c r="AD403" s="118"/>
      <c r="AE403" s="118"/>
      <c r="AF403" s="114"/>
      <c r="AG403" s="118"/>
      <c r="AK403" s="92"/>
      <c r="AL403" s="121"/>
      <c r="AM403" s="122" t="str">
        <f t="shared" si="45"/>
        <v>นางวิมล  ถึงชุมพร</v>
      </c>
      <c r="AN403" s="123" t="s">
        <v>283</v>
      </c>
      <c r="AO403" s="123" t="s">
        <v>1380</v>
      </c>
      <c r="AP403" s="123" t="s">
        <v>1381</v>
      </c>
      <c r="AQ403" s="161" t="s">
        <v>1382</v>
      </c>
      <c r="AR403" s="124" t="s">
        <v>867</v>
      </c>
      <c r="AS403" s="123">
        <v>9</v>
      </c>
      <c r="AT403" s="123"/>
      <c r="AU403" s="123"/>
      <c r="AV403" s="125" t="s">
        <v>270</v>
      </c>
      <c r="AW403" s="125" t="s">
        <v>271</v>
      </c>
      <c r="AX403" s="125" t="s">
        <v>60</v>
      </c>
      <c r="AY403" s="125">
        <v>86130</v>
      </c>
      <c r="AZ403" s="121" t="str">
        <f t="shared" si="46"/>
        <v/>
      </c>
      <c r="BA403" s="126" t="str">
        <f t="shared" si="47"/>
        <v/>
      </c>
      <c r="BB403" s="95"/>
      <c r="BC403" s="95"/>
      <c r="BD403" s="95"/>
      <c r="BE403" s="95"/>
      <c r="BF403" s="95"/>
    </row>
    <row r="404" spans="1:65" s="91" customFormat="1" ht="34.5" customHeight="1">
      <c r="A404" s="112"/>
      <c r="B404" s="112"/>
      <c r="C404" s="112"/>
      <c r="D404" s="112"/>
      <c r="E404" s="90"/>
      <c r="F404" s="90"/>
      <c r="G404" s="90"/>
      <c r="H404" s="113"/>
      <c r="I404" s="114"/>
      <c r="J404" s="115"/>
      <c r="K404" s="113"/>
      <c r="L404" s="113"/>
      <c r="M404" s="113"/>
      <c r="N404" s="113"/>
      <c r="O404" s="113"/>
      <c r="P404" s="113"/>
      <c r="Q404" s="113"/>
      <c r="R404" s="116"/>
      <c r="S404" s="116"/>
      <c r="T404" s="113"/>
      <c r="U404" s="113"/>
      <c r="V404" s="113"/>
      <c r="W404" s="114">
        <v>1</v>
      </c>
      <c r="X404" s="115"/>
      <c r="Y404" s="115" t="s">
        <v>132</v>
      </c>
      <c r="Z404" s="115" t="s">
        <v>181</v>
      </c>
      <c r="AA404" s="117">
        <v>225</v>
      </c>
      <c r="AB404" s="118"/>
      <c r="AC404" s="118"/>
      <c r="AD404" s="118">
        <v>225</v>
      </c>
      <c r="AE404" s="118"/>
      <c r="AF404" s="114">
        <v>5</v>
      </c>
      <c r="AG404" s="118" t="s">
        <v>1383</v>
      </c>
      <c r="AK404" s="92"/>
      <c r="AL404" s="121"/>
      <c r="AM404" s="122" t="str">
        <f t="shared" si="45"/>
        <v>นางวิมล  ถึงชุมพร</v>
      </c>
      <c r="AN404" s="123" t="s">
        <v>283</v>
      </c>
      <c r="AO404" s="123" t="s">
        <v>1380</v>
      </c>
      <c r="AP404" s="123" t="s">
        <v>1381</v>
      </c>
      <c r="AQ404" s="161" t="s">
        <v>1382</v>
      </c>
      <c r="AR404" s="124" t="s">
        <v>867</v>
      </c>
      <c r="AS404" s="123">
        <v>9</v>
      </c>
      <c r="AT404" s="123"/>
      <c r="AU404" s="123"/>
      <c r="AV404" s="125" t="s">
        <v>270</v>
      </c>
      <c r="AW404" s="125" t="s">
        <v>271</v>
      </c>
      <c r="AX404" s="125" t="s">
        <v>60</v>
      </c>
      <c r="AY404" s="125">
        <v>86130</v>
      </c>
      <c r="AZ404" s="121">
        <f t="shared" si="46"/>
        <v>1</v>
      </c>
      <c r="BA404" s="126" t="str">
        <f t="shared" si="47"/>
        <v>นางวิมล  ถึงชุมพร</v>
      </c>
      <c r="BB404" s="123" t="s">
        <v>283</v>
      </c>
      <c r="BC404" s="123" t="s">
        <v>1380</v>
      </c>
      <c r="BD404" s="123" t="s">
        <v>1381</v>
      </c>
      <c r="BE404" s="123" t="s">
        <v>1382</v>
      </c>
      <c r="BF404" s="124" t="s">
        <v>867</v>
      </c>
      <c r="BG404" s="123">
        <v>9</v>
      </c>
      <c r="BH404" s="123"/>
      <c r="BI404" s="123"/>
      <c r="BJ404" s="125" t="s">
        <v>270</v>
      </c>
      <c r="BK404" s="125" t="s">
        <v>271</v>
      </c>
      <c r="BL404" s="125" t="s">
        <v>60</v>
      </c>
      <c r="BM404" s="125">
        <v>86130</v>
      </c>
    </row>
    <row r="405" spans="1:65" s="91" customFormat="1" ht="34.5" customHeight="1">
      <c r="A405" s="112" t="str">
        <f>IF($B405="","",SUM($B$11:$B405))</f>
        <v/>
      </c>
      <c r="B405" s="112" t="str">
        <f>IF($E$6="","",IF($E$6=$BA405,1,""))</f>
        <v/>
      </c>
      <c r="C405" s="112" t="str">
        <f>IF($B405="","",SUM($B$11:$B405))</f>
        <v/>
      </c>
      <c r="D405" s="112" t="str">
        <f>IF($E405="","",SUM($E$11:$E405))</f>
        <v/>
      </c>
      <c r="E405" s="90" t="str">
        <f>IF($E$6="","",IF($E$6=$AM405,1,""))</f>
        <v/>
      </c>
      <c r="F405" s="90" t="str">
        <f>IF($E405="","",SUM($E$11:$E405))</f>
        <v/>
      </c>
      <c r="G405" s="90"/>
      <c r="H405" s="113">
        <v>289</v>
      </c>
      <c r="I405" s="114" t="s">
        <v>29</v>
      </c>
      <c r="J405" s="115" t="s">
        <v>1384</v>
      </c>
      <c r="K405" s="113" t="s">
        <v>393</v>
      </c>
      <c r="L405" s="113" t="s">
        <v>1385</v>
      </c>
      <c r="M405" s="113" t="s">
        <v>321</v>
      </c>
      <c r="N405" s="113" t="s">
        <v>473</v>
      </c>
      <c r="O405" s="113" t="s">
        <v>296</v>
      </c>
      <c r="P405" s="113" t="s">
        <v>1066</v>
      </c>
      <c r="Q405" s="113">
        <v>2652</v>
      </c>
      <c r="R405" s="116"/>
      <c r="S405" s="116"/>
      <c r="T405" s="113"/>
      <c r="U405" s="113">
        <v>2652</v>
      </c>
      <c r="V405" s="113"/>
      <c r="W405" s="114"/>
      <c r="X405" s="115" t="s">
        <v>2441</v>
      </c>
      <c r="Y405" s="115"/>
      <c r="Z405" s="115"/>
      <c r="AA405" s="117"/>
      <c r="AB405" s="118"/>
      <c r="AC405" s="118"/>
      <c r="AD405" s="118"/>
      <c r="AE405" s="118"/>
      <c r="AF405" s="114"/>
      <c r="AG405" s="118"/>
      <c r="AK405" s="92"/>
      <c r="AL405" s="121"/>
      <c r="AM405" s="122" t="str">
        <f t="shared" si="45"/>
        <v xml:space="preserve">บริษัทเจซี แอสเซทคอร์ปอเรชั่น จำกัด  </v>
      </c>
      <c r="AN405" s="123" t="s">
        <v>458</v>
      </c>
      <c r="AO405" s="123" t="s">
        <v>1386</v>
      </c>
      <c r="AP405" s="123"/>
      <c r="AQ405" s="161"/>
      <c r="AR405" s="128" t="s">
        <v>1387</v>
      </c>
      <c r="AS405" s="123">
        <v>3</v>
      </c>
      <c r="AT405" s="123"/>
      <c r="AU405" s="123" t="s">
        <v>1388</v>
      </c>
      <c r="AV405" s="125" t="s">
        <v>1389</v>
      </c>
      <c r="AW405" s="125" t="s">
        <v>1390</v>
      </c>
      <c r="AX405" s="125" t="s">
        <v>67</v>
      </c>
      <c r="AY405" s="125">
        <v>73110</v>
      </c>
      <c r="AZ405" s="121" t="str">
        <f t="shared" si="46"/>
        <v/>
      </c>
      <c r="BA405" s="126" t="str">
        <f t="shared" si="47"/>
        <v/>
      </c>
      <c r="BB405" s="95"/>
      <c r="BC405" s="95"/>
      <c r="BD405" s="95"/>
      <c r="BE405" s="95"/>
      <c r="BF405" s="95"/>
    </row>
    <row r="406" spans="1:65" s="91" customFormat="1" ht="34.5" customHeight="1">
      <c r="A406" s="112" t="str">
        <f>IF($B406="","",SUM($B$11:$B406))</f>
        <v/>
      </c>
      <c r="B406" s="112" t="str">
        <f>IF($E$6="","",IF($E$6=$BA406,1,""))</f>
        <v/>
      </c>
      <c r="C406" s="112" t="str">
        <f>IF($B406="","",SUM($B$11:$B406))</f>
        <v/>
      </c>
      <c r="D406" s="112" t="str">
        <f>IF($E406="","",SUM($E$11:$E406))</f>
        <v/>
      </c>
      <c r="E406" s="90" t="str">
        <f>IF($E$6="","",IF($E$6=$AM406,1,""))</f>
        <v/>
      </c>
      <c r="F406" s="90" t="str">
        <f>IF($E406="","",SUM($E$11:$E406))</f>
        <v/>
      </c>
      <c r="G406" s="90"/>
      <c r="H406" s="113">
        <v>290</v>
      </c>
      <c r="I406" s="114" t="s">
        <v>29</v>
      </c>
      <c r="J406" s="115" t="s">
        <v>1391</v>
      </c>
      <c r="K406" s="113" t="s">
        <v>660</v>
      </c>
      <c r="L406" s="113" t="s">
        <v>1392</v>
      </c>
      <c r="M406" s="113" t="s">
        <v>310</v>
      </c>
      <c r="N406" s="113" t="s">
        <v>276</v>
      </c>
      <c r="O406" s="113" t="s">
        <v>275</v>
      </c>
      <c r="P406" s="113" t="s">
        <v>385</v>
      </c>
      <c r="Q406" s="113">
        <v>132</v>
      </c>
      <c r="R406" s="116"/>
      <c r="S406" s="116"/>
      <c r="T406" s="113"/>
      <c r="U406" s="113">
        <v>132</v>
      </c>
      <c r="V406" s="113"/>
      <c r="W406" s="114"/>
      <c r="X406" s="115"/>
      <c r="Y406" s="115"/>
      <c r="Z406" s="115"/>
      <c r="AA406" s="117"/>
      <c r="AB406" s="118"/>
      <c r="AC406" s="118"/>
      <c r="AD406" s="118"/>
      <c r="AE406" s="118"/>
      <c r="AF406" s="114"/>
      <c r="AG406" s="118"/>
      <c r="AK406" s="92"/>
      <c r="AL406" s="121"/>
      <c r="AM406" s="122" t="str">
        <f t="shared" si="45"/>
        <v>นายกมล  ผุดเพชรแก้ว</v>
      </c>
      <c r="AN406" s="123" t="s">
        <v>195</v>
      </c>
      <c r="AO406" s="123" t="s">
        <v>1393</v>
      </c>
      <c r="AP406" s="123" t="s">
        <v>950</v>
      </c>
      <c r="AQ406" s="161" t="s">
        <v>1394</v>
      </c>
      <c r="AR406" s="124">
        <v>15</v>
      </c>
      <c r="AS406" s="123">
        <v>7</v>
      </c>
      <c r="AT406" s="123"/>
      <c r="AU406" s="123"/>
      <c r="AV406" s="125" t="s">
        <v>270</v>
      </c>
      <c r="AW406" s="125" t="s">
        <v>271</v>
      </c>
      <c r="AX406" s="125" t="s">
        <v>60</v>
      </c>
      <c r="AY406" s="125">
        <v>86130</v>
      </c>
      <c r="AZ406" s="121" t="str">
        <f t="shared" si="46"/>
        <v/>
      </c>
      <c r="BA406" s="126" t="str">
        <f t="shared" si="47"/>
        <v/>
      </c>
      <c r="BB406" s="95"/>
      <c r="BC406" s="95"/>
      <c r="BD406" s="95"/>
      <c r="BE406" s="95"/>
      <c r="BF406" s="95"/>
    </row>
    <row r="407" spans="1:65" s="91" customFormat="1" ht="34.5" customHeight="1">
      <c r="A407" s="112" t="str">
        <f>IF($B407="","",SUM($B$11:$B407))</f>
        <v/>
      </c>
      <c r="B407" s="112" t="str">
        <f>IF($E$6="","",IF($E$6=$BA407,1,""))</f>
        <v/>
      </c>
      <c r="C407" s="112" t="str">
        <f>IF($B407="","",SUM($B$11:$B407))</f>
        <v/>
      </c>
      <c r="D407" s="112" t="str">
        <f>IF($E407="","",SUM($E$11:$E407))</f>
        <v/>
      </c>
      <c r="E407" s="90" t="str">
        <f>IF($E$6="","",IF($E$6=$AM407,1,""))</f>
        <v/>
      </c>
      <c r="F407" s="90" t="str">
        <f>IF($E407="","",SUM($E$11:$E407))</f>
        <v/>
      </c>
      <c r="G407" s="90"/>
      <c r="H407" s="113">
        <v>291</v>
      </c>
      <c r="I407" s="114" t="s">
        <v>29</v>
      </c>
      <c r="J407" s="115" t="s">
        <v>1395</v>
      </c>
      <c r="K407" s="113" t="s">
        <v>642</v>
      </c>
      <c r="L407" s="113" t="s">
        <v>1396</v>
      </c>
      <c r="M407" s="113" t="s">
        <v>425</v>
      </c>
      <c r="N407" s="113" t="s">
        <v>363</v>
      </c>
      <c r="O407" s="113" t="s">
        <v>296</v>
      </c>
      <c r="P407" s="113" t="s">
        <v>943</v>
      </c>
      <c r="Q407" s="113">
        <v>2282</v>
      </c>
      <c r="R407" s="116">
        <v>2247</v>
      </c>
      <c r="S407" s="116">
        <v>25</v>
      </c>
      <c r="T407" s="113">
        <v>10</v>
      </c>
      <c r="U407" s="113"/>
      <c r="V407" s="113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18"/>
      <c r="AK407" s="92"/>
      <c r="AL407" s="121"/>
      <c r="AM407" s="122" t="str">
        <f t="shared" si="45"/>
        <v>นางกุหลาบ  พรหมบางญวน</v>
      </c>
      <c r="AN407" s="123" t="s">
        <v>283</v>
      </c>
      <c r="AO407" s="123" t="s">
        <v>1397</v>
      </c>
      <c r="AP407" s="123" t="s">
        <v>755</v>
      </c>
      <c r="AQ407" s="161" t="s">
        <v>1398</v>
      </c>
      <c r="AR407" s="124">
        <v>61</v>
      </c>
      <c r="AS407" s="123">
        <v>6</v>
      </c>
      <c r="AT407" s="123"/>
      <c r="AU407" s="123"/>
      <c r="AV407" s="125" t="s">
        <v>270</v>
      </c>
      <c r="AW407" s="125" t="s">
        <v>271</v>
      </c>
      <c r="AX407" s="125" t="s">
        <v>60</v>
      </c>
      <c r="AY407" s="125">
        <v>86130</v>
      </c>
      <c r="AZ407" s="121" t="str">
        <f t="shared" si="46"/>
        <v/>
      </c>
      <c r="BA407" s="126" t="str">
        <f t="shared" si="47"/>
        <v/>
      </c>
      <c r="BB407" s="95"/>
      <c r="BC407" s="95"/>
      <c r="BD407" s="95"/>
      <c r="BE407" s="95"/>
      <c r="BF407" s="95"/>
    </row>
    <row r="408" spans="1:65" s="91" customFormat="1" ht="34.5" customHeight="1">
      <c r="A408" s="112"/>
      <c r="B408" s="112"/>
      <c r="C408" s="112"/>
      <c r="D408" s="112"/>
      <c r="E408" s="90"/>
      <c r="F408" s="90"/>
      <c r="G408" s="90"/>
      <c r="H408" s="113"/>
      <c r="I408" s="114"/>
      <c r="J408" s="115"/>
      <c r="K408" s="113"/>
      <c r="L408" s="113"/>
      <c r="M408" s="113"/>
      <c r="N408" s="113"/>
      <c r="O408" s="113"/>
      <c r="P408" s="113"/>
      <c r="Q408" s="113"/>
      <c r="R408" s="116"/>
      <c r="S408" s="116"/>
      <c r="T408" s="113"/>
      <c r="U408" s="113"/>
      <c r="V408" s="113"/>
      <c r="W408" s="114">
        <v>1</v>
      </c>
      <c r="X408" s="115">
        <v>61</v>
      </c>
      <c r="Y408" s="115" t="s">
        <v>282</v>
      </c>
      <c r="Z408" s="115" t="s">
        <v>444</v>
      </c>
      <c r="AA408" s="117">
        <v>100</v>
      </c>
      <c r="AB408" s="118"/>
      <c r="AC408" s="118">
        <v>100</v>
      </c>
      <c r="AD408" s="118">
        <v>40</v>
      </c>
      <c r="AE408" s="118"/>
      <c r="AF408" s="114">
        <v>40</v>
      </c>
      <c r="AG408" s="118"/>
      <c r="AK408" s="92"/>
      <c r="AL408" s="121"/>
      <c r="AM408" s="122" t="str">
        <f t="shared" si="45"/>
        <v>นางกุหลาบ  พรหมบางญวน</v>
      </c>
      <c r="AN408" s="123" t="s">
        <v>283</v>
      </c>
      <c r="AO408" s="123" t="s">
        <v>1397</v>
      </c>
      <c r="AP408" s="123" t="s">
        <v>755</v>
      </c>
      <c r="AQ408" s="161" t="s">
        <v>1398</v>
      </c>
      <c r="AR408" s="124">
        <v>61</v>
      </c>
      <c r="AS408" s="123">
        <v>6</v>
      </c>
      <c r="AT408" s="123"/>
      <c r="AU408" s="123"/>
      <c r="AV408" s="125" t="s">
        <v>270</v>
      </c>
      <c r="AW408" s="125" t="s">
        <v>271</v>
      </c>
      <c r="AX408" s="125" t="s">
        <v>60</v>
      </c>
      <c r="AY408" s="125">
        <v>86130</v>
      </c>
      <c r="AZ408" s="121">
        <f t="shared" si="46"/>
        <v>1</v>
      </c>
      <c r="BA408" s="126" t="str">
        <f t="shared" si="47"/>
        <v>นางกุหลาบ  พรหมบางญวน</v>
      </c>
      <c r="BB408" s="123" t="s">
        <v>283</v>
      </c>
      <c r="BC408" s="123" t="s">
        <v>1397</v>
      </c>
      <c r="BD408" s="123" t="s">
        <v>755</v>
      </c>
      <c r="BE408" s="123" t="s">
        <v>1398</v>
      </c>
      <c r="BF408" s="124">
        <v>61</v>
      </c>
      <c r="BG408" s="123">
        <v>6</v>
      </c>
      <c r="BH408" s="123"/>
      <c r="BI408" s="123"/>
      <c r="BJ408" s="125" t="s">
        <v>270</v>
      </c>
      <c r="BK408" s="125" t="s">
        <v>271</v>
      </c>
      <c r="BL408" s="125" t="s">
        <v>60</v>
      </c>
      <c r="BM408" s="125">
        <v>86130</v>
      </c>
    </row>
    <row r="409" spans="1:65" s="91" customFormat="1" ht="34.5" customHeight="1">
      <c r="A409" s="112" t="str">
        <f>IF($B409="","",SUM($B$11:$B409))</f>
        <v/>
      </c>
      <c r="B409" s="112" t="str">
        <f>IF($E$6="","",IF($E$6=$BA409,1,""))</f>
        <v/>
      </c>
      <c r="C409" s="112" t="str">
        <f>IF($B409="","",SUM($B$11:$B409))</f>
        <v/>
      </c>
      <c r="D409" s="112" t="str">
        <f>IF($E409="","",SUM($E$11:$E409))</f>
        <v/>
      </c>
      <c r="E409" s="90" t="str">
        <f>IF($E$6="","",IF($E$6=$AM409,1,""))</f>
        <v/>
      </c>
      <c r="F409" s="90" t="str">
        <f>IF($E409="","",SUM($E$11:$E409))</f>
        <v/>
      </c>
      <c r="G409" s="90"/>
      <c r="H409" s="113">
        <v>292</v>
      </c>
      <c r="I409" s="114" t="s">
        <v>29</v>
      </c>
      <c r="J409" s="115" t="s">
        <v>1399</v>
      </c>
      <c r="K409" s="113" t="s">
        <v>1400</v>
      </c>
      <c r="L409" s="113" t="s">
        <v>1401</v>
      </c>
      <c r="M409" s="113" t="s">
        <v>274</v>
      </c>
      <c r="N409" s="113" t="s">
        <v>295</v>
      </c>
      <c r="O409" s="113" t="s">
        <v>296</v>
      </c>
      <c r="P409" s="113" t="s">
        <v>452</v>
      </c>
      <c r="Q409" s="113">
        <v>1810</v>
      </c>
      <c r="R409" s="116">
        <v>1775.5</v>
      </c>
      <c r="S409" s="116">
        <v>27.75</v>
      </c>
      <c r="T409" s="113">
        <v>6.75</v>
      </c>
      <c r="U409" s="113"/>
      <c r="V409" s="113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18"/>
      <c r="AK409" s="92"/>
      <c r="AL409" s="121"/>
      <c r="AM409" s="122" t="str">
        <f t="shared" si="45"/>
        <v>นางวลัยลักษณ์  เตชะกัมพลสารกิจ</v>
      </c>
      <c r="AN409" s="123" t="s">
        <v>283</v>
      </c>
      <c r="AO409" s="123" t="s">
        <v>1402</v>
      </c>
      <c r="AP409" s="123" t="s">
        <v>1403</v>
      </c>
      <c r="AQ409" s="161" t="s">
        <v>1404</v>
      </c>
      <c r="AR409" s="124">
        <v>34</v>
      </c>
      <c r="AS409" s="123">
        <v>10</v>
      </c>
      <c r="AT409" s="123"/>
      <c r="AU409" s="123"/>
      <c r="AV409" s="125" t="s">
        <v>270</v>
      </c>
      <c r="AW409" s="125" t="s">
        <v>271</v>
      </c>
      <c r="AX409" s="125" t="s">
        <v>60</v>
      </c>
      <c r="AY409" s="125">
        <v>86130</v>
      </c>
      <c r="AZ409" s="121" t="str">
        <f t="shared" si="46"/>
        <v/>
      </c>
      <c r="BA409" s="126" t="str">
        <f t="shared" si="47"/>
        <v/>
      </c>
      <c r="BB409" s="95"/>
      <c r="BC409" s="95"/>
      <c r="BD409" s="95"/>
      <c r="BE409" s="95"/>
      <c r="BF409" s="95"/>
    </row>
    <row r="410" spans="1:65" s="91" customFormat="1" ht="34.5" customHeight="1">
      <c r="A410" s="112"/>
      <c r="B410" s="112"/>
      <c r="C410" s="112"/>
      <c r="D410" s="112"/>
      <c r="E410" s="90"/>
      <c r="F410" s="90"/>
      <c r="G410" s="90"/>
      <c r="H410" s="113"/>
      <c r="I410" s="114"/>
      <c r="J410" s="115"/>
      <c r="K410" s="113"/>
      <c r="L410" s="113"/>
      <c r="M410" s="113"/>
      <c r="N410" s="113"/>
      <c r="O410" s="113"/>
      <c r="P410" s="113"/>
      <c r="Q410" s="113"/>
      <c r="R410" s="116"/>
      <c r="S410" s="116"/>
      <c r="T410" s="113"/>
      <c r="U410" s="113"/>
      <c r="V410" s="113"/>
      <c r="W410" s="114">
        <v>1</v>
      </c>
      <c r="X410" s="115">
        <v>34</v>
      </c>
      <c r="Y410" s="115" t="s">
        <v>282</v>
      </c>
      <c r="Z410" s="115" t="s">
        <v>444</v>
      </c>
      <c r="AA410" s="117">
        <v>138</v>
      </c>
      <c r="AB410" s="118"/>
      <c r="AC410" s="118">
        <v>111</v>
      </c>
      <c r="AD410" s="118">
        <v>27</v>
      </c>
      <c r="AE410" s="118"/>
      <c r="AF410" s="114">
        <v>50</v>
      </c>
      <c r="AG410" s="118" t="s">
        <v>1405</v>
      </c>
      <c r="AK410" s="92"/>
      <c r="AL410" s="121"/>
      <c r="AM410" s="122" t="str">
        <f t="shared" si="45"/>
        <v>นางวลัยลักษณ์  เตชะกัมพลสารกิจ</v>
      </c>
      <c r="AN410" s="123" t="s">
        <v>283</v>
      </c>
      <c r="AO410" s="123" t="s">
        <v>1402</v>
      </c>
      <c r="AP410" s="123" t="s">
        <v>1403</v>
      </c>
      <c r="AQ410" s="161" t="s">
        <v>1404</v>
      </c>
      <c r="AR410" s="124">
        <v>34</v>
      </c>
      <c r="AS410" s="123">
        <v>10</v>
      </c>
      <c r="AT410" s="123"/>
      <c r="AU410" s="123"/>
      <c r="AV410" s="125" t="s">
        <v>270</v>
      </c>
      <c r="AW410" s="125" t="s">
        <v>271</v>
      </c>
      <c r="AX410" s="125" t="s">
        <v>60</v>
      </c>
      <c r="AY410" s="125">
        <v>86130</v>
      </c>
      <c r="AZ410" s="121">
        <f t="shared" si="46"/>
        <v>1</v>
      </c>
      <c r="BA410" s="126" t="str">
        <f t="shared" si="47"/>
        <v>นางวลัยลักษณ์  เตชะกัมพลสารกิจ</v>
      </c>
      <c r="BB410" s="123" t="s">
        <v>283</v>
      </c>
      <c r="BC410" s="123" t="s">
        <v>1402</v>
      </c>
      <c r="BD410" s="123" t="s">
        <v>1403</v>
      </c>
      <c r="BE410" s="123" t="s">
        <v>1404</v>
      </c>
      <c r="BF410" s="124">
        <v>34</v>
      </c>
      <c r="BG410" s="123">
        <v>10</v>
      </c>
      <c r="BH410" s="123"/>
      <c r="BI410" s="123"/>
      <c r="BJ410" s="125" t="s">
        <v>270</v>
      </c>
      <c r="BK410" s="125" t="s">
        <v>271</v>
      </c>
      <c r="BL410" s="125" t="s">
        <v>60</v>
      </c>
      <c r="BM410" s="125">
        <v>86130</v>
      </c>
    </row>
    <row r="411" spans="1:65" s="91" customFormat="1" ht="34.5" customHeight="1">
      <c r="A411" s="112" t="str">
        <f>IF($B411="","",SUM($B$11:$B411))</f>
        <v/>
      </c>
      <c r="B411" s="112" t="str">
        <f>IF($E$6="","",IF($E$6=$BA411,1,""))</f>
        <v/>
      </c>
      <c r="C411" s="112" t="str">
        <f>IF($B411="","",SUM($B$11:$B411))</f>
        <v/>
      </c>
      <c r="D411" s="112" t="str">
        <f>IF($E411="","",SUM($E$11:$E411))</f>
        <v/>
      </c>
      <c r="E411" s="90" t="str">
        <f>IF($E$6="","",IF($E$6=$AM411,1,""))</f>
        <v/>
      </c>
      <c r="F411" s="90" t="str">
        <f>IF($E411="","",SUM($E$11:$E411))</f>
        <v/>
      </c>
      <c r="G411" s="90"/>
      <c r="H411" s="113">
        <v>293</v>
      </c>
      <c r="I411" s="114" t="s">
        <v>29</v>
      </c>
      <c r="J411" s="115" t="s">
        <v>1406</v>
      </c>
      <c r="K411" s="113" t="s">
        <v>362</v>
      </c>
      <c r="L411" s="113" t="s">
        <v>1407</v>
      </c>
      <c r="M411" s="113" t="s">
        <v>562</v>
      </c>
      <c r="N411" s="113" t="s">
        <v>275</v>
      </c>
      <c r="O411" s="113" t="s">
        <v>275</v>
      </c>
      <c r="P411" s="113" t="s">
        <v>324</v>
      </c>
      <c r="Q411" s="113">
        <v>513</v>
      </c>
      <c r="R411" s="116">
        <v>478</v>
      </c>
      <c r="S411" s="116">
        <v>24.5</v>
      </c>
      <c r="T411" s="113">
        <v>10.5</v>
      </c>
      <c r="U411" s="113"/>
      <c r="V411" s="113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18"/>
      <c r="AK411" s="92"/>
      <c r="AL411" s="121"/>
      <c r="AM411" s="122" t="str">
        <f t="shared" si="45"/>
        <v>นายณรงค์ฤทธิ์  หนุนช่วย</v>
      </c>
      <c r="AN411" s="123" t="s">
        <v>195</v>
      </c>
      <c r="AO411" s="123" t="s">
        <v>563</v>
      </c>
      <c r="AP411" s="123" t="s">
        <v>564</v>
      </c>
      <c r="AQ411" s="161" t="s">
        <v>1408</v>
      </c>
      <c r="AR411" s="128">
        <v>1</v>
      </c>
      <c r="AS411" s="123">
        <v>5</v>
      </c>
      <c r="AT411" s="123"/>
      <c r="AU411" s="123"/>
      <c r="AV411" s="125" t="s">
        <v>270</v>
      </c>
      <c r="AW411" s="125" t="s">
        <v>271</v>
      </c>
      <c r="AX411" s="125" t="s">
        <v>60</v>
      </c>
      <c r="AY411" s="125">
        <v>86130</v>
      </c>
      <c r="AZ411" s="121" t="str">
        <f t="shared" si="46"/>
        <v/>
      </c>
      <c r="BA411" s="126" t="str">
        <f t="shared" si="47"/>
        <v/>
      </c>
      <c r="BB411" s="95"/>
      <c r="BC411" s="95"/>
      <c r="BD411" s="95"/>
      <c r="BE411" s="95"/>
      <c r="BF411" s="95"/>
    </row>
    <row r="412" spans="1:65" s="91" customFormat="1" ht="34.5" customHeight="1">
      <c r="A412" s="112"/>
      <c r="B412" s="112"/>
      <c r="C412" s="112"/>
      <c r="D412" s="112"/>
      <c r="E412" s="90"/>
      <c r="F412" s="90"/>
      <c r="G412" s="90"/>
      <c r="H412" s="113"/>
      <c r="I412" s="114"/>
      <c r="J412" s="115"/>
      <c r="K412" s="113"/>
      <c r="L412" s="113"/>
      <c r="M412" s="113"/>
      <c r="N412" s="113"/>
      <c r="O412" s="113"/>
      <c r="P412" s="113"/>
      <c r="Q412" s="113"/>
      <c r="R412" s="116"/>
      <c r="S412" s="116"/>
      <c r="T412" s="113"/>
      <c r="U412" s="113"/>
      <c r="V412" s="113"/>
      <c r="W412" s="114">
        <v>1</v>
      </c>
      <c r="X412" s="146">
        <v>1</v>
      </c>
      <c r="Y412" s="115" t="s">
        <v>282</v>
      </c>
      <c r="Z412" s="115" t="s">
        <v>444</v>
      </c>
      <c r="AA412" s="117">
        <v>70</v>
      </c>
      <c r="AB412" s="118"/>
      <c r="AC412" s="118">
        <v>70</v>
      </c>
      <c r="AD412" s="118"/>
      <c r="AE412" s="118"/>
      <c r="AF412" s="114">
        <v>60</v>
      </c>
      <c r="AG412" s="118"/>
      <c r="AK412" s="92"/>
      <c r="AL412" s="121"/>
      <c r="AM412" s="122" t="str">
        <f t="shared" si="45"/>
        <v>นายณรงค์ฤทธิ์  หนุนช่วย</v>
      </c>
      <c r="AN412" s="123" t="s">
        <v>195</v>
      </c>
      <c r="AO412" s="123" t="s">
        <v>563</v>
      </c>
      <c r="AP412" s="123" t="s">
        <v>564</v>
      </c>
      <c r="AQ412" s="161" t="s">
        <v>1408</v>
      </c>
      <c r="AR412" s="128">
        <v>1</v>
      </c>
      <c r="AS412" s="123">
        <v>5</v>
      </c>
      <c r="AT412" s="123"/>
      <c r="AU412" s="123"/>
      <c r="AV412" s="125" t="s">
        <v>270</v>
      </c>
      <c r="AW412" s="125" t="s">
        <v>271</v>
      </c>
      <c r="AX412" s="125" t="s">
        <v>60</v>
      </c>
      <c r="AY412" s="125">
        <v>86130</v>
      </c>
      <c r="AZ412" s="121">
        <f t="shared" si="46"/>
        <v>1</v>
      </c>
      <c r="BA412" s="126" t="str">
        <f t="shared" si="47"/>
        <v>นายณรงค์ฤทธิ์  หนุนช่วย</v>
      </c>
      <c r="BB412" s="123" t="s">
        <v>195</v>
      </c>
      <c r="BC412" s="123" t="s">
        <v>563</v>
      </c>
      <c r="BD412" s="123" t="s">
        <v>564</v>
      </c>
      <c r="BE412" s="123" t="s">
        <v>1408</v>
      </c>
      <c r="BF412" s="128">
        <v>1</v>
      </c>
      <c r="BG412" s="123">
        <v>5</v>
      </c>
      <c r="BH412" s="123"/>
      <c r="BI412" s="123"/>
      <c r="BJ412" s="125" t="s">
        <v>270</v>
      </c>
      <c r="BK412" s="125" t="s">
        <v>271</v>
      </c>
      <c r="BL412" s="125" t="s">
        <v>60</v>
      </c>
      <c r="BM412" s="125">
        <v>86130</v>
      </c>
    </row>
    <row r="413" spans="1:65" s="91" customFormat="1" ht="34.5" customHeight="1">
      <c r="A413" s="112"/>
      <c r="B413" s="112"/>
      <c r="C413" s="112"/>
      <c r="D413" s="112"/>
      <c r="E413" s="90"/>
      <c r="F413" s="90"/>
      <c r="G413" s="90"/>
      <c r="H413" s="113"/>
      <c r="I413" s="114"/>
      <c r="J413" s="115"/>
      <c r="K413" s="113"/>
      <c r="L413" s="113"/>
      <c r="M413" s="113"/>
      <c r="N413" s="113"/>
      <c r="O413" s="113"/>
      <c r="P413" s="113"/>
      <c r="Q413" s="113"/>
      <c r="R413" s="116"/>
      <c r="S413" s="116"/>
      <c r="T413" s="113"/>
      <c r="U413" s="113"/>
      <c r="V413" s="113"/>
      <c r="W413" s="114">
        <v>2</v>
      </c>
      <c r="X413" s="146" t="s">
        <v>1409</v>
      </c>
      <c r="Y413" s="115" t="s">
        <v>282</v>
      </c>
      <c r="Z413" s="115" t="s">
        <v>179</v>
      </c>
      <c r="AA413" s="117">
        <v>70</v>
      </c>
      <c r="AB413" s="118"/>
      <c r="AC413" s="118">
        <v>28</v>
      </c>
      <c r="AD413" s="118">
        <v>42</v>
      </c>
      <c r="AE413" s="118"/>
      <c r="AF413" s="114">
        <v>10</v>
      </c>
      <c r="AG413" s="118" t="s">
        <v>868</v>
      </c>
      <c r="AK413" s="92"/>
      <c r="AL413" s="121"/>
      <c r="AM413" s="122" t="str">
        <f t="shared" si="45"/>
        <v>นายณรงค์ฤทธิ์  หนุนช่วย</v>
      </c>
      <c r="AN413" s="123" t="s">
        <v>195</v>
      </c>
      <c r="AO413" s="123" t="s">
        <v>563</v>
      </c>
      <c r="AP413" s="123" t="s">
        <v>564</v>
      </c>
      <c r="AQ413" s="161" t="s">
        <v>1408</v>
      </c>
      <c r="AR413" s="128">
        <v>1</v>
      </c>
      <c r="AS413" s="123">
        <v>5</v>
      </c>
      <c r="AT413" s="123"/>
      <c r="AU413" s="123"/>
      <c r="AV413" s="125" t="s">
        <v>270</v>
      </c>
      <c r="AW413" s="125" t="s">
        <v>271</v>
      </c>
      <c r="AX413" s="125" t="s">
        <v>60</v>
      </c>
      <c r="AY413" s="125">
        <v>86130</v>
      </c>
      <c r="AZ413" s="121">
        <f t="shared" si="46"/>
        <v>2</v>
      </c>
      <c r="BA413" s="126" t="str">
        <f t="shared" si="47"/>
        <v>นางสาวรุ่งนภา  หนุนช่วย</v>
      </c>
      <c r="BB413" s="123" t="s">
        <v>325</v>
      </c>
      <c r="BC413" s="123" t="s">
        <v>1410</v>
      </c>
      <c r="BD413" s="123" t="s">
        <v>564</v>
      </c>
      <c r="BE413" s="123"/>
      <c r="BF413" s="128" t="s">
        <v>1409</v>
      </c>
      <c r="BG413" s="123">
        <v>5</v>
      </c>
      <c r="BH413" s="123"/>
      <c r="BI413" s="123"/>
      <c r="BJ413" s="125" t="s">
        <v>270</v>
      </c>
      <c r="BK413" s="125" t="s">
        <v>271</v>
      </c>
      <c r="BL413" s="125" t="s">
        <v>60</v>
      </c>
      <c r="BM413" s="125">
        <v>86130</v>
      </c>
    </row>
    <row r="414" spans="1:65" s="91" customFormat="1" ht="34.5" customHeight="1">
      <c r="A414" s="112" t="str">
        <f>IF($B414="","",SUM($B$11:$B414))</f>
        <v/>
      </c>
      <c r="B414" s="112" t="str">
        <f>IF($E$6="","",IF($E$6=$BA414,1,""))</f>
        <v/>
      </c>
      <c r="C414" s="112" t="str">
        <f>IF($B414="","",SUM($B$11:$B414))</f>
        <v/>
      </c>
      <c r="D414" s="112" t="str">
        <f>IF($E414="","",SUM($E$11:$E414))</f>
        <v/>
      </c>
      <c r="E414" s="90" t="str">
        <f>IF($E$6="","",IF($E$6=$AM414,1,""))</f>
        <v/>
      </c>
      <c r="F414" s="90" t="str">
        <f>IF($E414="","",SUM($E$11:$E414))</f>
        <v/>
      </c>
      <c r="G414" s="90"/>
      <c r="H414" s="113">
        <v>294</v>
      </c>
      <c r="I414" s="114" t="s">
        <v>29</v>
      </c>
      <c r="J414" s="115" t="s">
        <v>1411</v>
      </c>
      <c r="K414" s="113" t="s">
        <v>1305</v>
      </c>
      <c r="L414" s="113" t="s">
        <v>1311</v>
      </c>
      <c r="M414" s="113" t="s">
        <v>425</v>
      </c>
      <c r="N414" s="113" t="s">
        <v>323</v>
      </c>
      <c r="O414" s="113" t="s">
        <v>296</v>
      </c>
      <c r="P414" s="113" t="s">
        <v>888</v>
      </c>
      <c r="Q414" s="113">
        <v>1463</v>
      </c>
      <c r="R414" s="116"/>
      <c r="S414" s="116"/>
      <c r="T414" s="113"/>
      <c r="U414" s="113">
        <v>1463</v>
      </c>
      <c r="V414" s="113"/>
      <c r="W414" s="114"/>
      <c r="X414" s="115"/>
      <c r="Y414" s="115"/>
      <c r="Z414" s="115"/>
      <c r="AA414" s="117"/>
      <c r="AB414" s="118"/>
      <c r="AC414" s="118"/>
      <c r="AD414" s="118"/>
      <c r="AE414" s="118"/>
      <c r="AF414" s="114"/>
      <c r="AG414" s="118"/>
      <c r="AK414" s="92"/>
      <c r="AL414" s="121"/>
      <c r="AM414" s="122" t="str">
        <f t="shared" si="45"/>
        <v>นายเจิม  ภู่ขวัญเมือง</v>
      </c>
      <c r="AN414" s="123" t="s">
        <v>195</v>
      </c>
      <c r="AO414" s="123" t="s">
        <v>1306</v>
      </c>
      <c r="AP414" s="123" t="s">
        <v>312</v>
      </c>
      <c r="AQ414" s="161" t="s">
        <v>1412</v>
      </c>
      <c r="AR414" s="124">
        <v>43</v>
      </c>
      <c r="AS414" s="123">
        <v>7</v>
      </c>
      <c r="AT414" s="123"/>
      <c r="AU414" s="123"/>
      <c r="AV414" s="125" t="s">
        <v>270</v>
      </c>
      <c r="AW414" s="125" t="s">
        <v>271</v>
      </c>
      <c r="AX414" s="125" t="s">
        <v>60</v>
      </c>
      <c r="AY414" s="125">
        <v>86130</v>
      </c>
      <c r="AZ414" s="121" t="str">
        <f t="shared" si="46"/>
        <v/>
      </c>
      <c r="BA414" s="126" t="str">
        <f t="shared" si="47"/>
        <v/>
      </c>
      <c r="BB414" s="95"/>
      <c r="BC414" s="95"/>
      <c r="BD414" s="95"/>
      <c r="BE414" s="95"/>
      <c r="BF414" s="95"/>
    </row>
    <row r="415" spans="1:65" s="91" customFormat="1" ht="35.25" customHeight="1">
      <c r="A415" s="112" t="str">
        <f>IF($B415="","",SUM($B$11:$B415))</f>
        <v/>
      </c>
      <c r="B415" s="112" t="str">
        <f>IF($E$6="","",IF($E$6=$BA415,1,""))</f>
        <v/>
      </c>
      <c r="C415" s="112" t="str">
        <f>IF($B415="","",SUM($B$11:$B415))</f>
        <v/>
      </c>
      <c r="D415" s="112" t="str">
        <f>IF($E415="","",SUM($E$11:$E415))</f>
        <v/>
      </c>
      <c r="E415" s="90" t="str">
        <f>IF($E$6="","",IF($E$6=$AM415,1,""))</f>
        <v/>
      </c>
      <c r="F415" s="90" t="str">
        <f>IF($E415="","",SUM($E$11:$E415))</f>
        <v/>
      </c>
      <c r="G415" s="90"/>
      <c r="H415" s="113">
        <v>295</v>
      </c>
      <c r="I415" s="114" t="s">
        <v>29</v>
      </c>
      <c r="J415" s="115" t="s">
        <v>1413</v>
      </c>
      <c r="K415" s="113" t="s">
        <v>1112</v>
      </c>
      <c r="L415" s="113" t="s">
        <v>1414</v>
      </c>
      <c r="M415" s="113" t="s">
        <v>267</v>
      </c>
      <c r="N415" s="113" t="s">
        <v>275</v>
      </c>
      <c r="O415" s="113" t="s">
        <v>323</v>
      </c>
      <c r="P415" s="113" t="s">
        <v>1415</v>
      </c>
      <c r="Q415" s="113">
        <v>774.1</v>
      </c>
      <c r="R415" s="116">
        <v>774.1</v>
      </c>
      <c r="S415" s="116"/>
      <c r="T415" s="113"/>
      <c r="U415" s="113"/>
      <c r="V415" s="113"/>
      <c r="W415" s="114"/>
      <c r="X415" s="115"/>
      <c r="Y415" s="115"/>
      <c r="Z415" s="115"/>
      <c r="AA415" s="117"/>
      <c r="AB415" s="118"/>
      <c r="AC415" s="118"/>
      <c r="AD415" s="118"/>
      <c r="AE415" s="118"/>
      <c r="AF415" s="114"/>
      <c r="AG415" s="118"/>
      <c r="AK415" s="92"/>
      <c r="AL415" s="121"/>
      <c r="AM415" s="122" t="str">
        <f t="shared" si="45"/>
        <v>นางสาวสุมล  จันทร์น้อย</v>
      </c>
      <c r="AN415" s="123" t="s">
        <v>325</v>
      </c>
      <c r="AO415" s="123" t="s">
        <v>1416</v>
      </c>
      <c r="AP415" s="123" t="s">
        <v>285</v>
      </c>
      <c r="AQ415" s="161" t="s">
        <v>1417</v>
      </c>
      <c r="AR415" s="128" t="s">
        <v>1418</v>
      </c>
      <c r="AS415" s="123">
        <v>8</v>
      </c>
      <c r="AT415" s="123"/>
      <c r="AU415" s="123"/>
      <c r="AV415" s="125" t="s">
        <v>270</v>
      </c>
      <c r="AW415" s="125" t="s">
        <v>271</v>
      </c>
      <c r="AX415" s="125" t="s">
        <v>60</v>
      </c>
      <c r="AY415" s="125">
        <v>86130</v>
      </c>
      <c r="AZ415" s="121" t="str">
        <f t="shared" si="46"/>
        <v/>
      </c>
      <c r="BA415" s="126" t="str">
        <f t="shared" si="47"/>
        <v/>
      </c>
      <c r="BB415" s="95"/>
      <c r="BC415" s="95"/>
      <c r="BD415" s="95"/>
      <c r="BE415" s="95"/>
      <c r="BF415" s="95"/>
    </row>
    <row r="416" spans="1:65" s="91" customFormat="1" ht="34.5" customHeight="1">
      <c r="A416" s="112"/>
      <c r="B416" s="112"/>
      <c r="C416" s="112"/>
      <c r="D416" s="112"/>
      <c r="E416" s="90"/>
      <c r="F416" s="90"/>
      <c r="G416" s="90"/>
      <c r="H416" s="113"/>
      <c r="I416" s="114"/>
      <c r="J416" s="115"/>
      <c r="K416" s="113"/>
      <c r="L416" s="113"/>
      <c r="M416" s="113"/>
      <c r="N416" s="113"/>
      <c r="O416" s="113"/>
      <c r="P416" s="113"/>
      <c r="Q416" s="113"/>
      <c r="R416" s="116"/>
      <c r="S416" s="116"/>
      <c r="T416" s="113"/>
      <c r="U416" s="113"/>
      <c r="V416" s="113"/>
      <c r="W416" s="114">
        <v>1</v>
      </c>
      <c r="X416" s="146" t="s">
        <v>1418</v>
      </c>
      <c r="Y416" s="115" t="s">
        <v>126</v>
      </c>
      <c r="Z416" s="115" t="s">
        <v>179</v>
      </c>
      <c r="AA416" s="117">
        <v>99</v>
      </c>
      <c r="AB416" s="118"/>
      <c r="AC416" s="118"/>
      <c r="AD416" s="118">
        <v>99</v>
      </c>
      <c r="AE416" s="118"/>
      <c r="AF416" s="114">
        <v>10</v>
      </c>
      <c r="AG416" s="118" t="s">
        <v>868</v>
      </c>
      <c r="AK416" s="92"/>
      <c r="AL416" s="121"/>
      <c r="AM416" s="122" t="str">
        <f t="shared" si="45"/>
        <v>นางสาวสุมล  จันทร์น้อย</v>
      </c>
      <c r="AN416" s="123" t="s">
        <v>325</v>
      </c>
      <c r="AO416" s="123" t="s">
        <v>1416</v>
      </c>
      <c r="AP416" s="123" t="s">
        <v>285</v>
      </c>
      <c r="AQ416" s="161" t="s">
        <v>1417</v>
      </c>
      <c r="AR416" s="128" t="s">
        <v>1418</v>
      </c>
      <c r="AS416" s="123">
        <v>8</v>
      </c>
      <c r="AT416" s="123"/>
      <c r="AU416" s="123"/>
      <c r="AV416" s="125" t="s">
        <v>270</v>
      </c>
      <c r="AW416" s="125" t="s">
        <v>271</v>
      </c>
      <c r="AX416" s="125" t="s">
        <v>60</v>
      </c>
      <c r="AY416" s="125">
        <v>86130</v>
      </c>
      <c r="AZ416" s="121">
        <f t="shared" si="46"/>
        <v>1</v>
      </c>
      <c r="BA416" s="126" t="str">
        <f t="shared" si="47"/>
        <v>นางสาวสุมล  จันทร์น้อย</v>
      </c>
      <c r="BB416" s="123" t="s">
        <v>325</v>
      </c>
      <c r="BC416" s="123" t="s">
        <v>1416</v>
      </c>
      <c r="BD416" s="123" t="s">
        <v>285</v>
      </c>
      <c r="BE416" s="123" t="s">
        <v>1417</v>
      </c>
      <c r="BF416" s="128" t="s">
        <v>1418</v>
      </c>
      <c r="BG416" s="123">
        <v>8</v>
      </c>
      <c r="BH416" s="123"/>
      <c r="BI416" s="123"/>
      <c r="BJ416" s="125" t="s">
        <v>270</v>
      </c>
      <c r="BK416" s="125" t="s">
        <v>271</v>
      </c>
      <c r="BL416" s="125" t="s">
        <v>60</v>
      </c>
      <c r="BM416" s="125">
        <v>86130</v>
      </c>
    </row>
    <row r="417" spans="1:65" s="91" customFormat="1" ht="34.5" customHeight="1">
      <c r="A417" s="112" t="str">
        <f>IF($B417="","",SUM($B$11:$B417))</f>
        <v/>
      </c>
      <c r="B417" s="112" t="str">
        <f>IF($E$6="","",IF($E$6=$BA417,1,""))</f>
        <v/>
      </c>
      <c r="C417" s="112" t="str">
        <f>IF($B417="","",SUM($B$11:$B417))</f>
        <v/>
      </c>
      <c r="D417" s="112" t="str">
        <f>IF($E417="","",SUM($E$11:$E417))</f>
        <v/>
      </c>
      <c r="E417" s="90" t="str">
        <f>IF($E$6="","",IF($E$6=$AM417,1,""))</f>
        <v/>
      </c>
      <c r="F417" s="90" t="str">
        <f>IF($E417="","",SUM($E$11:$E417))</f>
        <v/>
      </c>
      <c r="G417" s="90"/>
      <c r="H417" s="113">
        <v>296</v>
      </c>
      <c r="I417" s="114" t="s">
        <v>29</v>
      </c>
      <c r="J417" s="115" t="s">
        <v>1419</v>
      </c>
      <c r="K417" s="113" t="s">
        <v>621</v>
      </c>
      <c r="L417" s="113" t="s">
        <v>1420</v>
      </c>
      <c r="M417" s="113" t="s">
        <v>294</v>
      </c>
      <c r="N417" s="113" t="s">
        <v>296</v>
      </c>
      <c r="O417" s="113" t="s">
        <v>276</v>
      </c>
      <c r="P417" s="113" t="s">
        <v>1369</v>
      </c>
      <c r="Q417" s="113">
        <v>869.1</v>
      </c>
      <c r="R417" s="116">
        <v>853.1</v>
      </c>
      <c r="S417" s="116">
        <v>16</v>
      </c>
      <c r="T417" s="113"/>
      <c r="U417" s="113"/>
      <c r="V417" s="113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18"/>
      <c r="AK417" s="92"/>
      <c r="AL417" s="121"/>
      <c r="AM417" s="122" t="str">
        <f t="shared" si="45"/>
        <v>นางสาวติรกา  ทองมี</v>
      </c>
      <c r="AN417" s="123" t="s">
        <v>325</v>
      </c>
      <c r="AO417" s="123" t="s">
        <v>1421</v>
      </c>
      <c r="AP417" s="123" t="s">
        <v>396</v>
      </c>
      <c r="AQ417" s="161" t="s">
        <v>1422</v>
      </c>
      <c r="AR417" s="124" t="s">
        <v>1423</v>
      </c>
      <c r="AS417" s="123">
        <v>4</v>
      </c>
      <c r="AT417" s="123"/>
      <c r="AU417" s="123"/>
      <c r="AV417" s="125" t="s">
        <v>270</v>
      </c>
      <c r="AW417" s="125" t="s">
        <v>271</v>
      </c>
      <c r="AX417" s="125" t="s">
        <v>60</v>
      </c>
      <c r="AY417" s="125">
        <v>86130</v>
      </c>
      <c r="AZ417" s="121" t="str">
        <f t="shared" si="46"/>
        <v/>
      </c>
      <c r="BA417" s="126" t="str">
        <f t="shared" si="47"/>
        <v/>
      </c>
      <c r="BB417" s="95"/>
      <c r="BC417" s="95"/>
      <c r="BD417" s="95"/>
      <c r="BE417" s="95"/>
      <c r="BF417" s="95"/>
    </row>
    <row r="418" spans="1:65" s="91" customFormat="1" ht="34.5" customHeight="1">
      <c r="A418" s="112" t="str">
        <f>IF($B418="","",SUM($B$11:$B418))</f>
        <v/>
      </c>
      <c r="B418" s="112" t="str">
        <f>IF($E$6="","",IF($E$6=$BA418,1,""))</f>
        <v/>
      </c>
      <c r="C418" s="112" t="str">
        <f>IF($B418="","",SUM($B$11:$B418))</f>
        <v/>
      </c>
      <c r="D418" s="112" t="str">
        <f>IF($E418="","",SUM($E$11:$E418))</f>
        <v/>
      </c>
      <c r="E418" s="90" t="str">
        <f>IF($E$6="","",IF($E$6=$AM418,1,""))</f>
        <v/>
      </c>
      <c r="F418" s="90" t="str">
        <f>IF($E418="","",SUM($E$11:$E418))</f>
        <v/>
      </c>
      <c r="G418" s="90"/>
      <c r="H418" s="113"/>
      <c r="I418" s="114"/>
      <c r="J418" s="115"/>
      <c r="K418" s="113"/>
      <c r="L418" s="113"/>
      <c r="M418" s="113"/>
      <c r="N418" s="113"/>
      <c r="O418" s="113"/>
      <c r="P418" s="113"/>
      <c r="Q418" s="113"/>
      <c r="R418" s="116"/>
      <c r="S418" s="116"/>
      <c r="T418" s="113"/>
      <c r="U418" s="113"/>
      <c r="V418" s="113"/>
      <c r="W418" s="114">
        <v>1</v>
      </c>
      <c r="X418" s="115" t="s">
        <v>1424</v>
      </c>
      <c r="Y418" s="115" t="s">
        <v>129</v>
      </c>
      <c r="Z418" s="115" t="s">
        <v>179</v>
      </c>
      <c r="AA418" s="117">
        <v>32</v>
      </c>
      <c r="AB418" s="118"/>
      <c r="AC418" s="118">
        <v>32</v>
      </c>
      <c r="AD418" s="118"/>
      <c r="AE418" s="118"/>
      <c r="AF418" s="114">
        <v>12</v>
      </c>
      <c r="AG418" s="118" t="s">
        <v>1425</v>
      </c>
      <c r="AK418" s="92"/>
      <c r="AL418" s="121"/>
      <c r="AM418" s="122" t="str">
        <f t="shared" si="45"/>
        <v>นางสาวติรกา  ทองมี</v>
      </c>
      <c r="AN418" s="123" t="s">
        <v>325</v>
      </c>
      <c r="AO418" s="123" t="s">
        <v>1421</v>
      </c>
      <c r="AP418" s="123" t="s">
        <v>396</v>
      </c>
      <c r="AQ418" s="161" t="s">
        <v>1422</v>
      </c>
      <c r="AR418" s="124" t="s">
        <v>1423</v>
      </c>
      <c r="AS418" s="123">
        <v>4</v>
      </c>
      <c r="AT418" s="123"/>
      <c r="AU418" s="123"/>
      <c r="AV418" s="125" t="s">
        <v>270</v>
      </c>
      <c r="AW418" s="125" t="s">
        <v>271</v>
      </c>
      <c r="AX418" s="125" t="s">
        <v>60</v>
      </c>
      <c r="AY418" s="125">
        <v>86130</v>
      </c>
      <c r="AZ418" s="121">
        <f t="shared" si="46"/>
        <v>1</v>
      </c>
      <c r="BA418" s="126" t="str">
        <f t="shared" si="47"/>
        <v>นางสาวติรกา  ทองมี</v>
      </c>
      <c r="BB418" s="123" t="s">
        <v>325</v>
      </c>
      <c r="BC418" s="123" t="s">
        <v>1421</v>
      </c>
      <c r="BD418" s="123" t="s">
        <v>396</v>
      </c>
      <c r="BE418" s="123" t="s">
        <v>1422</v>
      </c>
      <c r="BF418" s="124" t="s">
        <v>1423</v>
      </c>
      <c r="BG418" s="123">
        <v>4</v>
      </c>
      <c r="BH418" s="123"/>
      <c r="BI418" s="123"/>
      <c r="BJ418" s="125" t="s">
        <v>270</v>
      </c>
      <c r="BK418" s="125" t="s">
        <v>271</v>
      </c>
      <c r="BL418" s="125" t="s">
        <v>60</v>
      </c>
      <c r="BM418" s="125">
        <v>86130</v>
      </c>
    </row>
    <row r="419" spans="1:65" s="91" customFormat="1" ht="34.5" customHeight="1">
      <c r="A419" s="112" t="str">
        <f>IF($B419="","",SUM($B$11:$B419))</f>
        <v/>
      </c>
      <c r="B419" s="112" t="str">
        <f>IF($E$6="","",IF($E$6=$BA419,1,""))</f>
        <v/>
      </c>
      <c r="C419" s="112" t="str">
        <f>IF($B419="","",SUM($B$11:$B419))</f>
        <v/>
      </c>
      <c r="D419" s="112" t="str">
        <f>IF($E419="","",SUM($E$11:$E419))</f>
        <v/>
      </c>
      <c r="E419" s="90" t="str">
        <f>IF($E$6="","",IF($E$6=$AM419,1,""))</f>
        <v/>
      </c>
      <c r="F419" s="90" t="str">
        <f>IF($E419="","",SUM($E$11:$E419))</f>
        <v/>
      </c>
      <c r="G419" s="90"/>
      <c r="H419" s="113"/>
      <c r="I419" s="114"/>
      <c r="J419" s="115"/>
      <c r="K419" s="113"/>
      <c r="L419" s="113"/>
      <c r="M419" s="113"/>
      <c r="N419" s="113"/>
      <c r="O419" s="113"/>
      <c r="P419" s="113"/>
      <c r="Q419" s="113"/>
      <c r="R419" s="116"/>
      <c r="S419" s="116"/>
      <c r="T419" s="113"/>
      <c r="U419" s="113"/>
      <c r="V419" s="113"/>
      <c r="W419" s="114">
        <v>2</v>
      </c>
      <c r="X419" s="115" t="s">
        <v>1426</v>
      </c>
      <c r="Y419" s="115" t="s">
        <v>129</v>
      </c>
      <c r="Z419" s="115" t="s">
        <v>179</v>
      </c>
      <c r="AA419" s="117">
        <v>32</v>
      </c>
      <c r="AB419" s="118"/>
      <c r="AC419" s="118">
        <v>32</v>
      </c>
      <c r="AD419" s="118"/>
      <c r="AE419" s="118"/>
      <c r="AF419" s="114">
        <v>12</v>
      </c>
      <c r="AG419" s="118" t="s">
        <v>1425</v>
      </c>
      <c r="AK419" s="92"/>
      <c r="AL419" s="121"/>
      <c r="AM419" s="122" t="str">
        <f t="shared" si="45"/>
        <v>นางสาวติรกา  ทองมี</v>
      </c>
      <c r="AN419" s="123" t="s">
        <v>325</v>
      </c>
      <c r="AO419" s="123" t="s">
        <v>1421</v>
      </c>
      <c r="AP419" s="123" t="s">
        <v>396</v>
      </c>
      <c r="AQ419" s="161" t="s">
        <v>1422</v>
      </c>
      <c r="AR419" s="124" t="s">
        <v>1423</v>
      </c>
      <c r="AS419" s="123">
        <v>4</v>
      </c>
      <c r="AT419" s="123"/>
      <c r="AU419" s="123"/>
      <c r="AV419" s="125" t="s">
        <v>270</v>
      </c>
      <c r="AW419" s="125" t="s">
        <v>271</v>
      </c>
      <c r="AX419" s="125" t="s">
        <v>60</v>
      </c>
      <c r="AY419" s="125">
        <v>86130</v>
      </c>
      <c r="AZ419" s="121">
        <f t="shared" si="46"/>
        <v>2</v>
      </c>
      <c r="BA419" s="126" t="str">
        <f t="shared" si="47"/>
        <v>นางสาวติรกา  ทองมี</v>
      </c>
      <c r="BB419" s="123" t="s">
        <v>325</v>
      </c>
      <c r="BC419" s="123" t="s">
        <v>1421</v>
      </c>
      <c r="BD419" s="123" t="s">
        <v>396</v>
      </c>
      <c r="BE419" s="123" t="s">
        <v>1422</v>
      </c>
      <c r="BF419" s="124" t="s">
        <v>1423</v>
      </c>
      <c r="BG419" s="123">
        <v>4</v>
      </c>
      <c r="BH419" s="123"/>
      <c r="BI419" s="123"/>
      <c r="BJ419" s="125" t="s">
        <v>270</v>
      </c>
      <c r="BK419" s="125" t="s">
        <v>271</v>
      </c>
      <c r="BL419" s="125" t="s">
        <v>60</v>
      </c>
      <c r="BM419" s="125">
        <v>86130</v>
      </c>
    </row>
    <row r="420" spans="1:65" s="91" customFormat="1" ht="34.5" customHeight="1">
      <c r="A420" s="112" t="e">
        <f>IF($B420="","",SUM($B$11:$B420))</f>
        <v>#REF!</v>
      </c>
      <c r="B420" s="112" t="e">
        <f>IF($E$6="","",IF($E$6=#REF!,1,""))</f>
        <v>#REF!</v>
      </c>
      <c r="C420" s="112" t="e">
        <f>IF($B420="","",SUM($B$11:$B420))</f>
        <v>#REF!</v>
      </c>
      <c r="D420" s="112" t="str">
        <f>IF($E420="","",SUM($E$11:$E420))</f>
        <v/>
      </c>
      <c r="E420" s="90" t="str">
        <f>IF($E$6="","",IF($E$6=$AM420,1,""))</f>
        <v/>
      </c>
      <c r="F420" s="90" t="str">
        <f>IF($E420="","",SUM($E$11:$E420))</f>
        <v/>
      </c>
      <c r="G420" s="90"/>
      <c r="H420" s="113">
        <v>297</v>
      </c>
      <c r="I420" s="114" t="s">
        <v>29</v>
      </c>
      <c r="J420" s="115" t="s">
        <v>1427</v>
      </c>
      <c r="K420" s="113" t="s">
        <v>1428</v>
      </c>
      <c r="L420" s="113" t="s">
        <v>1429</v>
      </c>
      <c r="M420" s="113" t="s">
        <v>274</v>
      </c>
      <c r="N420" s="113" t="s">
        <v>473</v>
      </c>
      <c r="O420" s="113" t="s">
        <v>296</v>
      </c>
      <c r="P420" s="113" t="s">
        <v>895</v>
      </c>
      <c r="Q420" s="113">
        <v>2659</v>
      </c>
      <c r="R420" s="116">
        <v>2625.5</v>
      </c>
      <c r="S420" s="116">
        <v>16</v>
      </c>
      <c r="T420" s="113">
        <v>17.5</v>
      </c>
      <c r="U420" s="113"/>
      <c r="V420" s="113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18"/>
      <c r="AK420" s="92"/>
      <c r="AL420" s="121"/>
      <c r="AM420" s="122" t="str">
        <f t="shared" si="45"/>
        <v>นางทตยพรรณ  ขาวละอุ่น</v>
      </c>
      <c r="AN420" s="123" t="s">
        <v>283</v>
      </c>
      <c r="AO420" s="123" t="s">
        <v>1430</v>
      </c>
      <c r="AP420" s="123" t="s">
        <v>1431</v>
      </c>
      <c r="AQ420" s="161" t="s">
        <v>1432</v>
      </c>
      <c r="AR420" s="128" t="s">
        <v>1433</v>
      </c>
      <c r="AS420" s="123">
        <v>10</v>
      </c>
      <c r="AT420" s="123"/>
      <c r="AU420" s="123"/>
      <c r="AV420" s="125" t="s">
        <v>270</v>
      </c>
      <c r="AW420" s="125" t="s">
        <v>271</v>
      </c>
      <c r="AX420" s="125" t="s">
        <v>60</v>
      </c>
      <c r="AY420" s="125">
        <v>86130</v>
      </c>
      <c r="AZ420" s="121" t="str">
        <f t="shared" si="46"/>
        <v/>
      </c>
      <c r="BA420" s="126" t="str">
        <f t="shared" si="47"/>
        <v/>
      </c>
      <c r="BB420" s="95"/>
      <c r="BC420" s="95"/>
      <c r="BD420" s="95"/>
      <c r="BE420" s="95"/>
      <c r="BF420" s="95"/>
    </row>
    <row r="421" spans="1:65" s="91" customFormat="1" ht="34.5" customHeight="1">
      <c r="A421" s="112"/>
      <c r="B421" s="112"/>
      <c r="C421" s="112"/>
      <c r="D421" s="112"/>
      <c r="E421" s="90"/>
      <c r="F421" s="90"/>
      <c r="G421" s="90"/>
      <c r="H421" s="113"/>
      <c r="I421" s="114"/>
      <c r="J421" s="115"/>
      <c r="K421" s="113"/>
      <c r="L421" s="113"/>
      <c r="M421" s="113"/>
      <c r="N421" s="113"/>
      <c r="O421" s="113"/>
      <c r="P421" s="113"/>
      <c r="Q421" s="113"/>
      <c r="R421" s="116"/>
      <c r="S421" s="116"/>
      <c r="T421" s="113"/>
      <c r="U421" s="113"/>
      <c r="V421" s="113"/>
      <c r="W421" s="114">
        <v>1</v>
      </c>
      <c r="X421" s="115" t="s">
        <v>1434</v>
      </c>
      <c r="Y421" s="115" t="s">
        <v>282</v>
      </c>
      <c r="Z421" s="115" t="s">
        <v>179</v>
      </c>
      <c r="AA421" s="117">
        <v>64</v>
      </c>
      <c r="AB421" s="118"/>
      <c r="AC421" s="118">
        <v>64</v>
      </c>
      <c r="AD421" s="118"/>
      <c r="AE421" s="118"/>
      <c r="AF421" s="114">
        <v>25</v>
      </c>
      <c r="AG421" s="118"/>
      <c r="AK421" s="92"/>
      <c r="AL421" s="121"/>
      <c r="AM421" s="122" t="str">
        <f t="shared" si="45"/>
        <v>นางทตยพรรณ  ขาวละอุ่น</v>
      </c>
      <c r="AN421" s="123" t="s">
        <v>283</v>
      </c>
      <c r="AO421" s="123" t="s">
        <v>1430</v>
      </c>
      <c r="AP421" s="123" t="s">
        <v>1431</v>
      </c>
      <c r="AQ421" s="161" t="s">
        <v>1432</v>
      </c>
      <c r="AR421" s="128" t="s">
        <v>1433</v>
      </c>
      <c r="AS421" s="123">
        <v>10</v>
      </c>
      <c r="AT421" s="123"/>
      <c r="AU421" s="123"/>
      <c r="AV421" s="125" t="s">
        <v>270</v>
      </c>
      <c r="AW421" s="125" t="s">
        <v>271</v>
      </c>
      <c r="AX421" s="125" t="s">
        <v>60</v>
      </c>
      <c r="AY421" s="125">
        <v>86130</v>
      </c>
      <c r="AZ421" s="121">
        <f t="shared" si="46"/>
        <v>1</v>
      </c>
      <c r="BA421" s="126" t="str">
        <f t="shared" si="47"/>
        <v>นางทตยพรรณ  ขาวละอุ่น</v>
      </c>
      <c r="BB421" s="123" t="s">
        <v>283</v>
      </c>
      <c r="BC421" s="123" t="s">
        <v>1430</v>
      </c>
      <c r="BD421" s="123" t="s">
        <v>1431</v>
      </c>
      <c r="BE421" s="123" t="s">
        <v>1432</v>
      </c>
      <c r="BF421" s="128" t="s">
        <v>1433</v>
      </c>
      <c r="BG421" s="123">
        <v>10</v>
      </c>
      <c r="BH421" s="123"/>
      <c r="BI421" s="123"/>
      <c r="BJ421" s="125" t="s">
        <v>270</v>
      </c>
      <c r="BK421" s="125" t="s">
        <v>271</v>
      </c>
      <c r="BL421" s="125" t="s">
        <v>60</v>
      </c>
      <c r="BM421" s="125">
        <v>86130</v>
      </c>
    </row>
    <row r="422" spans="1:65" s="91" customFormat="1" ht="34.5" customHeight="1">
      <c r="A422" s="112"/>
      <c r="B422" s="112"/>
      <c r="C422" s="112"/>
      <c r="D422" s="112"/>
      <c r="E422" s="90"/>
      <c r="F422" s="90"/>
      <c r="G422" s="90"/>
      <c r="H422" s="113"/>
      <c r="I422" s="114"/>
      <c r="J422" s="115"/>
      <c r="K422" s="113"/>
      <c r="L422" s="113"/>
      <c r="M422" s="113"/>
      <c r="N422" s="113"/>
      <c r="O422" s="113"/>
      <c r="P422" s="113"/>
      <c r="Q422" s="113"/>
      <c r="R422" s="116"/>
      <c r="S422" s="116"/>
      <c r="T422" s="113"/>
      <c r="U422" s="113"/>
      <c r="V422" s="113"/>
      <c r="W422" s="114">
        <v>2</v>
      </c>
      <c r="X422" s="115"/>
      <c r="Y422" s="115" t="s">
        <v>132</v>
      </c>
      <c r="Z422" s="115" t="s">
        <v>181</v>
      </c>
      <c r="AA422" s="117">
        <v>70</v>
      </c>
      <c r="AB422" s="118"/>
      <c r="AC422" s="118"/>
      <c r="AD422" s="118">
        <v>70</v>
      </c>
      <c r="AE422" s="118"/>
      <c r="AF422" s="114">
        <v>25</v>
      </c>
      <c r="AG422" s="118" t="s">
        <v>1374</v>
      </c>
      <c r="AK422" s="92"/>
      <c r="AL422" s="121"/>
      <c r="AM422" s="122" t="str">
        <f t="shared" ref="AM422:AM485" si="48">IF($AO422=0,"",$AN422&amp;$AO422&amp;"  "&amp;$AP422)</f>
        <v>นางทตยพรรณ  ขาวละอุ่น</v>
      </c>
      <c r="AN422" s="123" t="s">
        <v>283</v>
      </c>
      <c r="AO422" s="123" t="s">
        <v>1430</v>
      </c>
      <c r="AP422" s="123" t="s">
        <v>1431</v>
      </c>
      <c r="AQ422" s="161" t="s">
        <v>1432</v>
      </c>
      <c r="AR422" s="128" t="s">
        <v>1433</v>
      </c>
      <c r="AS422" s="123">
        <v>10</v>
      </c>
      <c r="AT422" s="123"/>
      <c r="AU422" s="123"/>
      <c r="AV422" s="125" t="s">
        <v>270</v>
      </c>
      <c r="AW422" s="125" t="s">
        <v>271</v>
      </c>
      <c r="AX422" s="125" t="s">
        <v>60</v>
      </c>
      <c r="AY422" s="125">
        <v>86130</v>
      </c>
      <c r="AZ422" s="121">
        <f t="shared" si="46"/>
        <v>2</v>
      </c>
      <c r="BA422" s="126" t="str">
        <f t="shared" si="47"/>
        <v>นางทตยพรรณ  ขาวละอุ่น</v>
      </c>
      <c r="BB422" s="123" t="s">
        <v>283</v>
      </c>
      <c r="BC422" s="123" t="s">
        <v>1430</v>
      </c>
      <c r="BD422" s="123" t="s">
        <v>1431</v>
      </c>
      <c r="BE422" s="123" t="s">
        <v>1432</v>
      </c>
      <c r="BF422" s="128" t="s">
        <v>1433</v>
      </c>
      <c r="BG422" s="123">
        <v>10</v>
      </c>
      <c r="BH422" s="123"/>
      <c r="BI422" s="123"/>
      <c r="BJ422" s="125" t="s">
        <v>270</v>
      </c>
      <c r="BK422" s="125" t="s">
        <v>271</v>
      </c>
      <c r="BL422" s="125" t="s">
        <v>60</v>
      </c>
      <c r="BM422" s="125">
        <v>86130</v>
      </c>
    </row>
    <row r="423" spans="1:65" s="91" customFormat="1" ht="34.5" customHeight="1">
      <c r="A423" s="112" t="str">
        <f>IF($B423="","",SUM($B$11:$B423))</f>
        <v/>
      </c>
      <c r="B423" s="112" t="str">
        <f>IF($E$6="","",IF($E$6=$BA423,1,""))</f>
        <v/>
      </c>
      <c r="C423" s="112" t="str">
        <f>IF($B423="","",SUM($B$11:$B423))</f>
        <v/>
      </c>
      <c r="D423" s="112" t="str">
        <f>IF($E423="","",SUM($E$11:$E423))</f>
        <v/>
      </c>
      <c r="E423" s="90" t="str">
        <f>IF($E$6="","",IF($E$6=$AM423,1,""))</f>
        <v/>
      </c>
      <c r="F423" s="90" t="str">
        <f>IF($E423="","",SUM($E$11:$E423))</f>
        <v/>
      </c>
      <c r="G423" s="90"/>
      <c r="H423" s="113">
        <v>298</v>
      </c>
      <c r="I423" s="114" t="s">
        <v>29</v>
      </c>
      <c r="J423" s="115" t="s">
        <v>1435</v>
      </c>
      <c r="K423" s="113" t="s">
        <v>292</v>
      </c>
      <c r="L423" s="113" t="s">
        <v>1436</v>
      </c>
      <c r="M423" s="113" t="s">
        <v>274</v>
      </c>
      <c r="N423" s="113" t="s">
        <v>276</v>
      </c>
      <c r="O423" s="113" t="s">
        <v>296</v>
      </c>
      <c r="P423" s="113" t="s">
        <v>812</v>
      </c>
      <c r="Q423" s="113">
        <v>238</v>
      </c>
      <c r="R423" s="116">
        <v>238</v>
      </c>
      <c r="S423" s="116"/>
      <c r="T423" s="113"/>
      <c r="U423" s="113"/>
      <c r="V423" s="113"/>
      <c r="W423" s="114"/>
      <c r="X423" s="115"/>
      <c r="Y423" s="115"/>
      <c r="Z423" s="115"/>
      <c r="AA423" s="117"/>
      <c r="AB423" s="118"/>
      <c r="AC423" s="118"/>
      <c r="AD423" s="118"/>
      <c r="AE423" s="118"/>
      <c r="AF423" s="114"/>
      <c r="AG423" s="118"/>
      <c r="AK423" s="92"/>
      <c r="AL423" s="121"/>
      <c r="AM423" s="122" t="str">
        <f t="shared" si="48"/>
        <v>นางจันทรา  เชิงไกรยัง</v>
      </c>
      <c r="AN423" s="123" t="s">
        <v>283</v>
      </c>
      <c r="AO423" s="123" t="s">
        <v>1247</v>
      </c>
      <c r="AP423" s="123" t="s">
        <v>1437</v>
      </c>
      <c r="AQ423" s="161" t="s">
        <v>1438</v>
      </c>
      <c r="AR423" s="128" t="s">
        <v>1439</v>
      </c>
      <c r="AS423" s="123">
        <v>10</v>
      </c>
      <c r="AT423" s="123"/>
      <c r="AU423" s="123"/>
      <c r="AV423" s="125" t="s">
        <v>270</v>
      </c>
      <c r="AW423" s="125" t="s">
        <v>271</v>
      </c>
      <c r="AX423" s="125" t="s">
        <v>60</v>
      </c>
      <c r="AY423" s="125">
        <v>86130</v>
      </c>
      <c r="AZ423" s="121" t="str">
        <f t="shared" si="46"/>
        <v/>
      </c>
      <c r="BA423" s="126" t="str">
        <f t="shared" si="47"/>
        <v/>
      </c>
      <c r="BB423" s="95"/>
      <c r="BC423" s="95"/>
      <c r="BD423" s="95"/>
      <c r="BE423" s="95"/>
      <c r="BF423" s="95"/>
    </row>
    <row r="424" spans="1:65" s="91" customFormat="1" ht="34.5" customHeight="1">
      <c r="A424" s="112"/>
      <c r="B424" s="112"/>
      <c r="C424" s="112"/>
      <c r="D424" s="112"/>
      <c r="E424" s="90"/>
      <c r="F424" s="90"/>
      <c r="G424" s="90"/>
      <c r="H424" s="113"/>
      <c r="I424" s="114"/>
      <c r="J424" s="115"/>
      <c r="K424" s="113"/>
      <c r="L424" s="113"/>
      <c r="M424" s="113"/>
      <c r="N424" s="113"/>
      <c r="O424" s="113"/>
      <c r="P424" s="113"/>
      <c r="Q424" s="113"/>
      <c r="R424" s="116"/>
      <c r="S424" s="116"/>
      <c r="T424" s="113"/>
      <c r="U424" s="113"/>
      <c r="V424" s="113"/>
      <c r="W424" s="114">
        <v>1</v>
      </c>
      <c r="X424" s="146" t="s">
        <v>1439</v>
      </c>
      <c r="Y424" s="115" t="s">
        <v>126</v>
      </c>
      <c r="Z424" s="115" t="s">
        <v>179</v>
      </c>
      <c r="AA424" s="117">
        <v>120</v>
      </c>
      <c r="AB424" s="118"/>
      <c r="AC424" s="118">
        <v>88</v>
      </c>
      <c r="AD424" s="118">
        <v>32</v>
      </c>
      <c r="AE424" s="118"/>
      <c r="AF424" s="114">
        <v>22</v>
      </c>
      <c r="AG424" s="118"/>
      <c r="AK424" s="92"/>
      <c r="AL424" s="121"/>
      <c r="AM424" s="122" t="str">
        <f t="shared" si="48"/>
        <v>นางจันทรา  เชิงไกรยัง</v>
      </c>
      <c r="AN424" s="123" t="s">
        <v>283</v>
      </c>
      <c r="AO424" s="123" t="s">
        <v>1247</v>
      </c>
      <c r="AP424" s="123" t="s">
        <v>1437</v>
      </c>
      <c r="AQ424" s="161" t="s">
        <v>1438</v>
      </c>
      <c r="AR424" s="128" t="s">
        <v>1439</v>
      </c>
      <c r="AS424" s="123">
        <v>10</v>
      </c>
      <c r="AT424" s="123"/>
      <c r="AU424" s="123"/>
      <c r="AV424" s="125" t="s">
        <v>270</v>
      </c>
      <c r="AW424" s="125" t="s">
        <v>271</v>
      </c>
      <c r="AX424" s="125" t="s">
        <v>60</v>
      </c>
      <c r="AY424" s="125">
        <v>86130</v>
      </c>
      <c r="AZ424" s="121">
        <f t="shared" si="46"/>
        <v>1</v>
      </c>
      <c r="BA424" s="126" t="str">
        <f t="shared" si="47"/>
        <v>นางจันทรา  เชิงไกรยัง</v>
      </c>
      <c r="BB424" s="123" t="s">
        <v>283</v>
      </c>
      <c r="BC424" s="123" t="s">
        <v>1247</v>
      </c>
      <c r="BD424" s="123" t="s">
        <v>1437</v>
      </c>
      <c r="BE424" s="123" t="s">
        <v>1438</v>
      </c>
      <c r="BF424" s="128" t="s">
        <v>1439</v>
      </c>
      <c r="BG424" s="123">
        <v>10</v>
      </c>
      <c r="BH424" s="123"/>
      <c r="BI424" s="123"/>
      <c r="BJ424" s="125" t="s">
        <v>270</v>
      </c>
      <c r="BK424" s="125" t="s">
        <v>271</v>
      </c>
      <c r="BL424" s="125" t="s">
        <v>60</v>
      </c>
      <c r="BM424" s="125">
        <v>86130</v>
      </c>
    </row>
    <row r="425" spans="1:65" s="91" customFormat="1" ht="34.5" customHeight="1">
      <c r="A425" s="112" t="str">
        <f>IF($B425="","",SUM($B$11:$B425))</f>
        <v/>
      </c>
      <c r="B425" s="112" t="str">
        <f>IF($E$6="","",IF($E$6=$BA425,1,""))</f>
        <v/>
      </c>
      <c r="C425" s="112" t="str">
        <f>IF($B425="","",SUM($B$11:$B425))</f>
        <v/>
      </c>
      <c r="D425" s="112" t="str">
        <f>IF($E425="","",SUM($E$11:$E425))</f>
        <v/>
      </c>
      <c r="E425" s="90" t="str">
        <f>IF($E$6="","",IF($E$6=$AM425,1,""))</f>
        <v/>
      </c>
      <c r="F425" s="90" t="str">
        <f>IF($E425="","",SUM($E$11:$E425))</f>
        <v/>
      </c>
      <c r="G425" s="90"/>
      <c r="H425" s="113">
        <v>299</v>
      </c>
      <c r="I425" s="114" t="s">
        <v>29</v>
      </c>
      <c r="J425" s="115" t="s">
        <v>1440</v>
      </c>
      <c r="K425" s="113" t="s">
        <v>273</v>
      </c>
      <c r="L425" s="113" t="s">
        <v>540</v>
      </c>
      <c r="M425" s="113" t="s">
        <v>274</v>
      </c>
      <c r="N425" s="113" t="s">
        <v>275</v>
      </c>
      <c r="O425" s="113" t="s">
        <v>296</v>
      </c>
      <c r="P425" s="113" t="s">
        <v>1028</v>
      </c>
      <c r="Q425" s="113">
        <v>656</v>
      </c>
      <c r="R425" s="116">
        <v>603.5</v>
      </c>
      <c r="S425" s="116">
        <v>46.5</v>
      </c>
      <c r="T425" s="113">
        <v>6</v>
      </c>
      <c r="U425" s="113"/>
      <c r="V425" s="113"/>
      <c r="W425" s="114"/>
      <c r="X425" s="115"/>
      <c r="Y425" s="115"/>
      <c r="Z425" s="115"/>
      <c r="AA425" s="117"/>
      <c r="AB425" s="118"/>
      <c r="AC425" s="118"/>
      <c r="AD425" s="118"/>
      <c r="AE425" s="118"/>
      <c r="AF425" s="114"/>
      <c r="AG425" s="118"/>
      <c r="AK425" s="92"/>
      <c r="AL425" s="121"/>
      <c r="AM425" s="122" t="str">
        <f t="shared" si="48"/>
        <v>นายประกอบ  ฐินะกุล</v>
      </c>
      <c r="AN425" s="123" t="s">
        <v>195</v>
      </c>
      <c r="AO425" s="123" t="s">
        <v>1441</v>
      </c>
      <c r="AP425" s="123" t="s">
        <v>521</v>
      </c>
      <c r="AQ425" s="161" t="s">
        <v>1442</v>
      </c>
      <c r="AR425" s="128" t="s">
        <v>1443</v>
      </c>
      <c r="AS425" s="123">
        <v>10</v>
      </c>
      <c r="AT425" s="123"/>
      <c r="AU425" s="123"/>
      <c r="AV425" s="125" t="s">
        <v>270</v>
      </c>
      <c r="AW425" s="125" t="s">
        <v>271</v>
      </c>
      <c r="AX425" s="125" t="s">
        <v>60</v>
      </c>
      <c r="AY425" s="125">
        <v>86130</v>
      </c>
      <c r="AZ425" s="121" t="str">
        <f t="shared" si="46"/>
        <v/>
      </c>
      <c r="BA425" s="126" t="str">
        <f t="shared" si="47"/>
        <v/>
      </c>
      <c r="BB425" s="95"/>
      <c r="BC425" s="95"/>
      <c r="BD425" s="95"/>
      <c r="BE425" s="95"/>
      <c r="BF425" s="95"/>
    </row>
    <row r="426" spans="1:65" s="91" customFormat="1" ht="34.5" customHeight="1">
      <c r="A426" s="112"/>
      <c r="B426" s="112"/>
      <c r="C426" s="112"/>
      <c r="D426" s="112"/>
      <c r="E426" s="90"/>
      <c r="F426" s="90"/>
      <c r="G426" s="90"/>
      <c r="H426" s="113"/>
      <c r="I426" s="114"/>
      <c r="J426" s="115"/>
      <c r="K426" s="113"/>
      <c r="L426" s="113"/>
      <c r="M426" s="113"/>
      <c r="N426" s="113"/>
      <c r="O426" s="113"/>
      <c r="P426" s="113"/>
      <c r="Q426" s="113"/>
      <c r="R426" s="116"/>
      <c r="S426" s="116"/>
      <c r="T426" s="113"/>
      <c r="U426" s="113"/>
      <c r="V426" s="113"/>
      <c r="W426" s="114">
        <v>1</v>
      </c>
      <c r="X426" s="146" t="s">
        <v>1444</v>
      </c>
      <c r="Y426" s="115" t="s">
        <v>126</v>
      </c>
      <c r="Z426" s="115" t="s">
        <v>179</v>
      </c>
      <c r="AA426" s="117">
        <v>210</v>
      </c>
      <c r="AB426" s="118"/>
      <c r="AC426" s="118">
        <v>186</v>
      </c>
      <c r="AD426" s="118">
        <v>24</v>
      </c>
      <c r="AE426" s="118"/>
      <c r="AF426" s="114">
        <v>20</v>
      </c>
      <c r="AG426" s="118" t="s">
        <v>868</v>
      </c>
      <c r="AK426" s="92"/>
      <c r="AL426" s="121"/>
      <c r="AM426" s="122" t="str">
        <f t="shared" si="48"/>
        <v>นายประกอบ  ฐินะกุล</v>
      </c>
      <c r="AN426" s="123" t="s">
        <v>195</v>
      </c>
      <c r="AO426" s="123" t="s">
        <v>1441</v>
      </c>
      <c r="AP426" s="123" t="s">
        <v>521</v>
      </c>
      <c r="AQ426" s="161" t="s">
        <v>1442</v>
      </c>
      <c r="AR426" s="128" t="s">
        <v>1443</v>
      </c>
      <c r="AS426" s="123">
        <v>10</v>
      </c>
      <c r="AT426" s="123"/>
      <c r="AU426" s="123"/>
      <c r="AV426" s="125" t="s">
        <v>270</v>
      </c>
      <c r="AW426" s="125" t="s">
        <v>271</v>
      </c>
      <c r="AX426" s="125" t="s">
        <v>60</v>
      </c>
      <c r="AY426" s="125">
        <v>86130</v>
      </c>
      <c r="AZ426" s="121">
        <f t="shared" si="46"/>
        <v>1</v>
      </c>
      <c r="BA426" s="126" t="str">
        <f t="shared" si="47"/>
        <v>นายประกอบ  ฐินะกุล</v>
      </c>
      <c r="BB426" s="123" t="s">
        <v>195</v>
      </c>
      <c r="BC426" s="123" t="s">
        <v>1441</v>
      </c>
      <c r="BD426" s="123" t="s">
        <v>521</v>
      </c>
      <c r="BE426" s="123" t="s">
        <v>1442</v>
      </c>
      <c r="BF426" s="128" t="s">
        <v>1443</v>
      </c>
      <c r="BG426" s="123">
        <v>10</v>
      </c>
      <c r="BH426" s="123"/>
      <c r="BI426" s="123"/>
      <c r="BJ426" s="125" t="s">
        <v>270</v>
      </c>
      <c r="BK426" s="125" t="s">
        <v>271</v>
      </c>
      <c r="BL426" s="125" t="s">
        <v>60</v>
      </c>
      <c r="BM426" s="125">
        <v>86130</v>
      </c>
    </row>
    <row r="427" spans="1:65" s="91" customFormat="1" ht="34.5" customHeight="1">
      <c r="A427" s="112" t="str">
        <f>IF($B427="","",SUM($B$11:$B427))</f>
        <v/>
      </c>
      <c r="B427" s="112" t="str">
        <f>IF($E$6="","",IF($E$6=$BA427,1,""))</f>
        <v/>
      </c>
      <c r="C427" s="112" t="str">
        <f>IF($B427="","",SUM($B$11:$B427))</f>
        <v/>
      </c>
      <c r="D427" s="112" t="str">
        <f>IF($E427="","",SUM($E$11:$E427))</f>
        <v/>
      </c>
      <c r="E427" s="90" t="str">
        <f>IF($E$6="","",IF($E$6=$AM427,1,""))</f>
        <v/>
      </c>
      <c r="F427" s="90" t="str">
        <f>IF($E427="","",SUM($E$11:$E427))</f>
        <v/>
      </c>
      <c r="G427" s="90"/>
      <c r="H427" s="113">
        <v>300</v>
      </c>
      <c r="I427" s="114" t="s">
        <v>29</v>
      </c>
      <c r="J427" s="115" t="s">
        <v>1445</v>
      </c>
      <c r="K427" s="113" t="s">
        <v>356</v>
      </c>
      <c r="L427" s="113" t="s">
        <v>1446</v>
      </c>
      <c r="M427" s="113" t="s">
        <v>294</v>
      </c>
      <c r="N427" s="113" t="s">
        <v>276</v>
      </c>
      <c r="O427" s="113" t="s">
        <v>296</v>
      </c>
      <c r="P427" s="113" t="s">
        <v>1447</v>
      </c>
      <c r="Q427" s="113">
        <v>261.10000000000002</v>
      </c>
      <c r="R427" s="116"/>
      <c r="S427" s="113">
        <v>261.10000000000002</v>
      </c>
      <c r="T427" s="113"/>
      <c r="U427" s="113"/>
      <c r="V427" s="113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18"/>
      <c r="AK427" s="92"/>
      <c r="AL427" s="121"/>
      <c r="AM427" s="122" t="str">
        <f t="shared" si="48"/>
        <v>นายสมพงษ์  ทองมี</v>
      </c>
      <c r="AN427" s="123" t="s">
        <v>195</v>
      </c>
      <c r="AO427" s="123" t="s">
        <v>1448</v>
      </c>
      <c r="AP427" s="123" t="s">
        <v>396</v>
      </c>
      <c r="AQ427" s="161" t="s">
        <v>1449</v>
      </c>
      <c r="AR427" s="124">
        <v>149</v>
      </c>
      <c r="AS427" s="123">
        <v>4</v>
      </c>
      <c r="AT427" s="123"/>
      <c r="AU427" s="123"/>
      <c r="AV427" s="125" t="s">
        <v>270</v>
      </c>
      <c r="AW427" s="125" t="s">
        <v>271</v>
      </c>
      <c r="AX427" s="125" t="s">
        <v>60</v>
      </c>
      <c r="AY427" s="125">
        <v>86130</v>
      </c>
      <c r="AZ427" s="121" t="str">
        <f t="shared" si="46"/>
        <v/>
      </c>
      <c r="BA427" s="126" t="str">
        <f t="shared" si="47"/>
        <v/>
      </c>
      <c r="BB427" s="123"/>
      <c r="BC427" s="123"/>
      <c r="BD427" s="123"/>
      <c r="BE427" s="123"/>
      <c r="BF427" s="124"/>
      <c r="BG427" s="123"/>
      <c r="BH427" s="123"/>
      <c r="BI427" s="123"/>
      <c r="BJ427" s="125"/>
      <c r="BK427" s="125"/>
      <c r="BL427" s="125"/>
      <c r="BM427" s="125"/>
    </row>
    <row r="428" spans="1:65" s="91" customFormat="1" ht="34.5" customHeight="1">
      <c r="A428" s="112"/>
      <c r="B428" s="112"/>
      <c r="C428" s="112"/>
      <c r="D428" s="112"/>
      <c r="E428" s="90"/>
      <c r="F428" s="90"/>
      <c r="G428" s="90"/>
      <c r="H428" s="113"/>
      <c r="I428" s="114"/>
      <c r="J428" s="115"/>
      <c r="K428" s="113"/>
      <c r="L428" s="113"/>
      <c r="M428" s="113"/>
      <c r="N428" s="113"/>
      <c r="O428" s="113"/>
      <c r="P428" s="113"/>
      <c r="Q428" s="113"/>
      <c r="R428" s="116"/>
      <c r="S428" s="116"/>
      <c r="T428" s="113"/>
      <c r="U428" s="113"/>
      <c r="V428" s="113"/>
      <c r="W428" s="114">
        <v>1</v>
      </c>
      <c r="X428" s="115">
        <v>149</v>
      </c>
      <c r="Y428" s="115" t="s">
        <v>282</v>
      </c>
      <c r="Z428" s="115" t="s">
        <v>179</v>
      </c>
      <c r="AA428" s="117">
        <v>100</v>
      </c>
      <c r="AB428" s="118"/>
      <c r="AC428" s="118">
        <v>100</v>
      </c>
      <c r="AD428" s="118"/>
      <c r="AE428" s="118"/>
      <c r="AF428" s="114">
        <v>30</v>
      </c>
      <c r="AG428" s="118" t="s">
        <v>340</v>
      </c>
      <c r="AK428" s="92"/>
      <c r="AL428" s="121"/>
      <c r="AM428" s="122" t="str">
        <f t="shared" si="48"/>
        <v>นายสมพงษ์  ทองมี</v>
      </c>
      <c r="AN428" s="123" t="s">
        <v>195</v>
      </c>
      <c r="AO428" s="123" t="s">
        <v>1448</v>
      </c>
      <c r="AP428" s="123" t="s">
        <v>396</v>
      </c>
      <c r="AQ428" s="161" t="s">
        <v>1449</v>
      </c>
      <c r="AR428" s="124">
        <v>149</v>
      </c>
      <c r="AS428" s="123">
        <v>4</v>
      </c>
      <c r="AT428" s="123"/>
      <c r="AU428" s="123"/>
      <c r="AV428" s="125" t="s">
        <v>270</v>
      </c>
      <c r="AW428" s="125" t="s">
        <v>271</v>
      </c>
      <c r="AX428" s="125" t="s">
        <v>60</v>
      </c>
      <c r="AY428" s="125">
        <v>86130</v>
      </c>
      <c r="AZ428" s="121">
        <f t="shared" si="46"/>
        <v>1</v>
      </c>
      <c r="BA428" s="126" t="str">
        <f t="shared" si="47"/>
        <v>นายสมพงษ์  ทองมี</v>
      </c>
      <c r="BB428" s="123" t="s">
        <v>195</v>
      </c>
      <c r="BC428" s="123" t="s">
        <v>1448</v>
      </c>
      <c r="BD428" s="123" t="s">
        <v>396</v>
      </c>
      <c r="BE428" s="123" t="s">
        <v>1449</v>
      </c>
      <c r="BF428" s="124">
        <v>149</v>
      </c>
      <c r="BG428" s="123">
        <v>4</v>
      </c>
      <c r="BH428" s="123"/>
      <c r="BI428" s="123"/>
      <c r="BJ428" s="125" t="s">
        <v>270</v>
      </c>
      <c r="BK428" s="125" t="s">
        <v>271</v>
      </c>
      <c r="BL428" s="125" t="s">
        <v>60</v>
      </c>
      <c r="BM428" s="125">
        <v>86130</v>
      </c>
    </row>
    <row r="429" spans="1:65" s="91" customFormat="1" ht="34.5" customHeight="1">
      <c r="A429" s="112"/>
      <c r="B429" s="112"/>
      <c r="C429" s="112"/>
      <c r="D429" s="112"/>
      <c r="E429" s="90"/>
      <c r="F429" s="90"/>
      <c r="G429" s="90"/>
      <c r="H429" s="113"/>
      <c r="I429" s="114"/>
      <c r="J429" s="115"/>
      <c r="K429" s="113"/>
      <c r="L429" s="113"/>
      <c r="M429" s="113"/>
      <c r="N429" s="113"/>
      <c r="O429" s="113"/>
      <c r="P429" s="113"/>
      <c r="Q429" s="113"/>
      <c r="R429" s="116"/>
      <c r="S429" s="116"/>
      <c r="T429" s="113"/>
      <c r="U429" s="113"/>
      <c r="V429" s="113"/>
      <c r="W429" s="114">
        <v>2</v>
      </c>
      <c r="X429" s="115" t="s">
        <v>1450</v>
      </c>
      <c r="Y429" s="115" t="s">
        <v>129</v>
      </c>
      <c r="Z429" s="115" t="s">
        <v>179</v>
      </c>
      <c r="AA429" s="117">
        <v>32</v>
      </c>
      <c r="AB429" s="118"/>
      <c r="AC429" s="118">
        <v>32</v>
      </c>
      <c r="AD429" s="118"/>
      <c r="AE429" s="118"/>
      <c r="AF429" s="114">
        <v>12</v>
      </c>
      <c r="AG429" s="118" t="s">
        <v>1320</v>
      </c>
      <c r="AK429" s="92"/>
      <c r="AL429" s="121"/>
      <c r="AM429" s="122" t="str">
        <f t="shared" si="48"/>
        <v>นายสมพงษ์  ทองมี</v>
      </c>
      <c r="AN429" s="123" t="s">
        <v>195</v>
      </c>
      <c r="AO429" s="123" t="s">
        <v>1448</v>
      </c>
      <c r="AP429" s="123" t="s">
        <v>396</v>
      </c>
      <c r="AQ429" s="161" t="s">
        <v>1449</v>
      </c>
      <c r="AR429" s="124">
        <v>149</v>
      </c>
      <c r="AS429" s="123">
        <v>4</v>
      </c>
      <c r="AT429" s="123"/>
      <c r="AU429" s="123"/>
      <c r="AV429" s="125" t="s">
        <v>270</v>
      </c>
      <c r="AW429" s="125" t="s">
        <v>271</v>
      </c>
      <c r="AX429" s="125" t="s">
        <v>60</v>
      </c>
      <c r="AY429" s="125">
        <v>86130</v>
      </c>
      <c r="AZ429" s="121">
        <f t="shared" si="46"/>
        <v>2</v>
      </c>
      <c r="BA429" s="126" t="str">
        <f t="shared" si="47"/>
        <v>นายสมพงษ์  ทองมี</v>
      </c>
      <c r="BB429" s="123" t="s">
        <v>195</v>
      </c>
      <c r="BC429" s="123" t="s">
        <v>1448</v>
      </c>
      <c r="BD429" s="123" t="s">
        <v>396</v>
      </c>
      <c r="BE429" s="123" t="s">
        <v>1449</v>
      </c>
      <c r="BF429" s="124">
        <v>149</v>
      </c>
      <c r="BG429" s="123">
        <v>4</v>
      </c>
      <c r="BH429" s="123"/>
      <c r="BI429" s="123"/>
      <c r="BJ429" s="125" t="s">
        <v>270</v>
      </c>
      <c r="BK429" s="125" t="s">
        <v>271</v>
      </c>
      <c r="BL429" s="125" t="s">
        <v>60</v>
      </c>
      <c r="BM429" s="125">
        <v>86130</v>
      </c>
    </row>
    <row r="430" spans="1:65" s="91" customFormat="1" ht="34.5" customHeight="1">
      <c r="A430" s="112"/>
      <c r="B430" s="112"/>
      <c r="C430" s="112"/>
      <c r="D430" s="112"/>
      <c r="E430" s="90"/>
      <c r="F430" s="90"/>
      <c r="G430" s="90"/>
      <c r="H430" s="113"/>
      <c r="I430" s="114"/>
      <c r="J430" s="115"/>
      <c r="K430" s="113"/>
      <c r="L430" s="113"/>
      <c r="M430" s="113"/>
      <c r="N430" s="113"/>
      <c r="O430" s="113"/>
      <c r="P430" s="113"/>
      <c r="Q430" s="113"/>
      <c r="R430" s="116"/>
      <c r="S430" s="116"/>
      <c r="T430" s="113"/>
      <c r="U430" s="113"/>
      <c r="V430" s="113"/>
      <c r="W430" s="114">
        <v>3</v>
      </c>
      <c r="X430" s="115" t="s">
        <v>1451</v>
      </c>
      <c r="Y430" s="115" t="s">
        <v>129</v>
      </c>
      <c r="Z430" s="115" t="s">
        <v>179</v>
      </c>
      <c r="AA430" s="117">
        <v>32</v>
      </c>
      <c r="AB430" s="118"/>
      <c r="AC430" s="118">
        <v>32</v>
      </c>
      <c r="AD430" s="118"/>
      <c r="AE430" s="118"/>
      <c r="AF430" s="114">
        <v>12</v>
      </c>
      <c r="AG430" s="118" t="s">
        <v>1320</v>
      </c>
      <c r="AK430" s="92"/>
      <c r="AL430" s="121"/>
      <c r="AM430" s="122" t="str">
        <f t="shared" si="48"/>
        <v>นายสมพงษ์  ทองมี</v>
      </c>
      <c r="AN430" s="123" t="s">
        <v>195</v>
      </c>
      <c r="AO430" s="123" t="s">
        <v>1448</v>
      </c>
      <c r="AP430" s="123" t="s">
        <v>396</v>
      </c>
      <c r="AQ430" s="161" t="s">
        <v>1449</v>
      </c>
      <c r="AR430" s="124">
        <v>149</v>
      </c>
      <c r="AS430" s="123">
        <v>4</v>
      </c>
      <c r="AT430" s="123"/>
      <c r="AU430" s="123"/>
      <c r="AV430" s="125" t="s">
        <v>270</v>
      </c>
      <c r="AW430" s="125" t="s">
        <v>271</v>
      </c>
      <c r="AX430" s="125" t="s">
        <v>60</v>
      </c>
      <c r="AY430" s="125">
        <v>86130</v>
      </c>
      <c r="AZ430" s="121">
        <f t="shared" si="46"/>
        <v>3</v>
      </c>
      <c r="BA430" s="126" t="str">
        <f t="shared" si="47"/>
        <v>นายสมพงษ์  ทองมี</v>
      </c>
      <c r="BB430" s="123" t="s">
        <v>195</v>
      </c>
      <c r="BC430" s="123" t="s">
        <v>1448</v>
      </c>
      <c r="BD430" s="123" t="s">
        <v>396</v>
      </c>
      <c r="BE430" s="123" t="s">
        <v>1449</v>
      </c>
      <c r="BF430" s="124">
        <v>149</v>
      </c>
      <c r="BG430" s="123">
        <v>4</v>
      </c>
      <c r="BH430" s="123"/>
      <c r="BI430" s="123"/>
      <c r="BJ430" s="125" t="s">
        <v>270</v>
      </c>
      <c r="BK430" s="125" t="s">
        <v>271</v>
      </c>
      <c r="BL430" s="125" t="s">
        <v>60</v>
      </c>
      <c r="BM430" s="125">
        <v>86130</v>
      </c>
    </row>
    <row r="431" spans="1:65" s="91" customFormat="1" ht="34.5" customHeight="1">
      <c r="A431" s="112"/>
      <c r="B431" s="112"/>
      <c r="C431" s="112"/>
      <c r="D431" s="112"/>
      <c r="E431" s="90"/>
      <c r="F431" s="90"/>
      <c r="G431" s="90"/>
      <c r="H431" s="113"/>
      <c r="I431" s="114"/>
      <c r="J431" s="115"/>
      <c r="K431" s="113"/>
      <c r="L431" s="113"/>
      <c r="M431" s="113"/>
      <c r="N431" s="113"/>
      <c r="O431" s="113"/>
      <c r="P431" s="113"/>
      <c r="Q431" s="113"/>
      <c r="R431" s="116"/>
      <c r="S431" s="116"/>
      <c r="T431" s="113"/>
      <c r="U431" s="113"/>
      <c r="V431" s="113"/>
      <c r="W431" s="114">
        <v>4</v>
      </c>
      <c r="X431" s="115" t="s">
        <v>1452</v>
      </c>
      <c r="Y431" s="115" t="s">
        <v>129</v>
      </c>
      <c r="Z431" s="115" t="s">
        <v>179</v>
      </c>
      <c r="AA431" s="117">
        <v>32</v>
      </c>
      <c r="AB431" s="118"/>
      <c r="AC431" s="118">
        <v>32</v>
      </c>
      <c r="AD431" s="118"/>
      <c r="AE431" s="118"/>
      <c r="AF431" s="114">
        <v>12</v>
      </c>
      <c r="AG431" s="118" t="s">
        <v>1320</v>
      </c>
      <c r="AK431" s="92"/>
      <c r="AL431" s="121"/>
      <c r="AM431" s="122" t="str">
        <f t="shared" si="48"/>
        <v>นายสมพงษ์  ทองมี</v>
      </c>
      <c r="AN431" s="123" t="s">
        <v>195</v>
      </c>
      <c r="AO431" s="123" t="s">
        <v>1448</v>
      </c>
      <c r="AP431" s="123" t="s">
        <v>396</v>
      </c>
      <c r="AQ431" s="161" t="s">
        <v>1449</v>
      </c>
      <c r="AR431" s="124">
        <v>149</v>
      </c>
      <c r="AS431" s="123">
        <v>4</v>
      </c>
      <c r="AT431" s="123"/>
      <c r="AU431" s="123"/>
      <c r="AV431" s="125" t="s">
        <v>270</v>
      </c>
      <c r="AW431" s="125" t="s">
        <v>271</v>
      </c>
      <c r="AX431" s="125" t="s">
        <v>60</v>
      </c>
      <c r="AY431" s="125">
        <v>86130</v>
      </c>
      <c r="AZ431" s="121">
        <f t="shared" si="46"/>
        <v>4</v>
      </c>
      <c r="BA431" s="126" t="str">
        <f t="shared" si="47"/>
        <v>นายสมพงษ์  ทองมี</v>
      </c>
      <c r="BB431" s="123" t="s">
        <v>195</v>
      </c>
      <c r="BC431" s="123" t="s">
        <v>1448</v>
      </c>
      <c r="BD431" s="123" t="s">
        <v>396</v>
      </c>
      <c r="BE431" s="123" t="s">
        <v>1449</v>
      </c>
      <c r="BF431" s="124">
        <v>149</v>
      </c>
      <c r="BG431" s="123">
        <v>4</v>
      </c>
      <c r="BH431" s="123"/>
      <c r="BI431" s="123"/>
      <c r="BJ431" s="125" t="s">
        <v>270</v>
      </c>
      <c r="BK431" s="125" t="s">
        <v>271</v>
      </c>
      <c r="BL431" s="125" t="s">
        <v>60</v>
      </c>
      <c r="BM431" s="125">
        <v>86130</v>
      </c>
    </row>
    <row r="432" spans="1:65" s="91" customFormat="1" ht="34.5" customHeight="1">
      <c r="A432" s="112" t="str">
        <f>IF($B432="","",SUM($B$11:$B432))</f>
        <v/>
      </c>
      <c r="B432" s="112" t="str">
        <f>IF($E$6="","",IF($E$6=$BA432,1,""))</f>
        <v/>
      </c>
      <c r="C432" s="112" t="str">
        <f>IF($B432="","",SUM($B$11:$B432))</f>
        <v/>
      </c>
      <c r="D432" s="112" t="str">
        <f>IF($E432="","",SUM($E$11:$E432))</f>
        <v/>
      </c>
      <c r="E432" s="90" t="str">
        <f>IF($E$6="","",IF($E$6=$AM432,1,""))</f>
        <v/>
      </c>
      <c r="F432" s="90" t="str">
        <f>IF($E432="","",SUM($E$11:$E432))</f>
        <v/>
      </c>
      <c r="G432" s="90"/>
      <c r="H432" s="113">
        <v>301</v>
      </c>
      <c r="I432" s="114" t="s">
        <v>29</v>
      </c>
      <c r="J432" s="115" t="s">
        <v>1453</v>
      </c>
      <c r="K432" s="113" t="s">
        <v>322</v>
      </c>
      <c r="L432" s="113" t="s">
        <v>1454</v>
      </c>
      <c r="M432" s="113" t="s">
        <v>267</v>
      </c>
      <c r="N432" s="113" t="s">
        <v>323</v>
      </c>
      <c r="O432" s="113" t="s">
        <v>276</v>
      </c>
      <c r="P432" s="113" t="s">
        <v>1455</v>
      </c>
      <c r="Q432" s="113">
        <v>1226.0999999999999</v>
      </c>
      <c r="R432" s="116">
        <v>1178.0999999999999</v>
      </c>
      <c r="S432" s="116">
        <v>30</v>
      </c>
      <c r="T432" s="113">
        <v>18</v>
      </c>
      <c r="U432" s="113"/>
      <c r="V432" s="113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18"/>
      <c r="AK432" s="92"/>
      <c r="AL432" s="121"/>
      <c r="AM432" s="122" t="str">
        <f t="shared" si="48"/>
        <v>นางวันดี  มากบำรุง</v>
      </c>
      <c r="AN432" s="123" t="s">
        <v>283</v>
      </c>
      <c r="AO432" s="123" t="s">
        <v>1456</v>
      </c>
      <c r="AP432" s="123" t="s">
        <v>1457</v>
      </c>
      <c r="AQ432" s="161" t="s">
        <v>1458</v>
      </c>
      <c r="AR432" s="124">
        <v>108</v>
      </c>
      <c r="AS432" s="123">
        <v>8</v>
      </c>
      <c r="AT432" s="123"/>
      <c r="AU432" s="123"/>
      <c r="AV432" s="125" t="s">
        <v>270</v>
      </c>
      <c r="AW432" s="125" t="s">
        <v>271</v>
      </c>
      <c r="AX432" s="125" t="s">
        <v>60</v>
      </c>
      <c r="AY432" s="125">
        <v>86130</v>
      </c>
      <c r="AZ432" s="121" t="str">
        <f t="shared" si="46"/>
        <v/>
      </c>
      <c r="BA432" s="126" t="str">
        <f t="shared" si="47"/>
        <v/>
      </c>
      <c r="BB432" s="123"/>
      <c r="BC432" s="123"/>
      <c r="BD432" s="123"/>
      <c r="BE432" s="128"/>
      <c r="BF432" s="123"/>
      <c r="BG432" s="123"/>
      <c r="BH432" s="123"/>
      <c r="BI432" s="125"/>
      <c r="BJ432" s="125"/>
      <c r="BK432" s="125"/>
      <c r="BL432" s="125"/>
    </row>
    <row r="433" spans="1:65" s="91" customFormat="1" ht="34.5" customHeight="1">
      <c r="A433" s="112"/>
      <c r="B433" s="112"/>
      <c r="C433" s="112"/>
      <c r="D433" s="112"/>
      <c r="E433" s="90"/>
      <c r="F433" s="90"/>
      <c r="G433" s="90"/>
      <c r="H433" s="113"/>
      <c r="I433" s="114"/>
      <c r="J433" s="115"/>
      <c r="K433" s="113"/>
      <c r="L433" s="113"/>
      <c r="M433" s="113"/>
      <c r="N433" s="113"/>
      <c r="O433" s="113"/>
      <c r="P433" s="113"/>
      <c r="Q433" s="113"/>
      <c r="R433" s="116"/>
      <c r="S433" s="116"/>
      <c r="T433" s="113"/>
      <c r="U433" s="113"/>
      <c r="V433" s="113"/>
      <c r="W433" s="114">
        <v>1</v>
      </c>
      <c r="X433" s="115">
        <v>108</v>
      </c>
      <c r="Y433" s="115" t="s">
        <v>282</v>
      </c>
      <c r="Z433" s="115" t="s">
        <v>179</v>
      </c>
      <c r="AA433" s="117">
        <v>192</v>
      </c>
      <c r="AB433" s="118"/>
      <c r="AC433" s="118">
        <v>120</v>
      </c>
      <c r="AD433" s="118">
        <v>72</v>
      </c>
      <c r="AE433" s="118"/>
      <c r="AF433" s="114">
        <v>30</v>
      </c>
      <c r="AG433" s="118" t="s">
        <v>868</v>
      </c>
      <c r="AK433" s="92"/>
      <c r="AL433" s="121"/>
      <c r="AM433" s="122" t="str">
        <f t="shared" si="48"/>
        <v>นางวันดี  มากบำรุง</v>
      </c>
      <c r="AN433" s="123" t="s">
        <v>283</v>
      </c>
      <c r="AO433" s="123" t="s">
        <v>1456</v>
      </c>
      <c r="AP433" s="123" t="s">
        <v>1457</v>
      </c>
      <c r="AQ433" s="161" t="s">
        <v>1458</v>
      </c>
      <c r="AR433" s="124">
        <v>108</v>
      </c>
      <c r="AS433" s="123">
        <v>8</v>
      </c>
      <c r="AT433" s="123"/>
      <c r="AU433" s="123"/>
      <c r="AV433" s="125" t="s">
        <v>270</v>
      </c>
      <c r="AW433" s="125" t="s">
        <v>271</v>
      </c>
      <c r="AX433" s="125" t="s">
        <v>60</v>
      </c>
      <c r="AY433" s="125">
        <v>86130</v>
      </c>
      <c r="AZ433" s="121">
        <f t="shared" si="46"/>
        <v>1</v>
      </c>
      <c r="BA433" s="126" t="str">
        <f t="shared" si="47"/>
        <v>นางวันดี  มากบำรุง</v>
      </c>
      <c r="BB433" s="123" t="s">
        <v>283</v>
      </c>
      <c r="BC433" s="123" t="s">
        <v>1456</v>
      </c>
      <c r="BD433" s="123" t="s">
        <v>1457</v>
      </c>
      <c r="BE433" s="123" t="s">
        <v>1458</v>
      </c>
      <c r="BF433" s="124">
        <v>108</v>
      </c>
      <c r="BG433" s="123">
        <v>8</v>
      </c>
      <c r="BH433" s="123"/>
      <c r="BI433" s="123"/>
      <c r="BJ433" s="125" t="s">
        <v>270</v>
      </c>
      <c r="BK433" s="125" t="s">
        <v>271</v>
      </c>
      <c r="BL433" s="125" t="s">
        <v>60</v>
      </c>
      <c r="BM433" s="125">
        <v>86130</v>
      </c>
    </row>
    <row r="434" spans="1:65" s="91" customFormat="1" ht="34.5" customHeight="1">
      <c r="A434" s="112" t="str">
        <f>IF($B434="","",SUM($B$11:$B434))</f>
        <v/>
      </c>
      <c r="B434" s="112" t="str">
        <f>IF($E$6="","",IF($E$6=$BA434,1,""))</f>
        <v/>
      </c>
      <c r="C434" s="112" t="str">
        <f>IF($B434="","",SUM($B$11:$B434))</f>
        <v/>
      </c>
      <c r="D434" s="112" t="str">
        <f>IF($E434="","",SUM($E$11:$E434))</f>
        <v/>
      </c>
      <c r="E434" s="90" t="str">
        <f>IF($E$6="","",IF($E$6=$AM434,1,""))</f>
        <v/>
      </c>
      <c r="F434" s="90" t="str">
        <f>IF($E434="","",SUM($E$11:$E434))</f>
        <v/>
      </c>
      <c r="G434" s="90"/>
      <c r="H434" s="113">
        <v>302</v>
      </c>
      <c r="I434" s="114" t="s">
        <v>29</v>
      </c>
      <c r="J434" s="115" t="s">
        <v>1459</v>
      </c>
      <c r="K434" s="113" t="s">
        <v>646</v>
      </c>
      <c r="L434" s="113" t="s">
        <v>1460</v>
      </c>
      <c r="M434" s="113" t="s">
        <v>425</v>
      </c>
      <c r="N434" s="113" t="s">
        <v>550</v>
      </c>
      <c r="O434" s="113" t="s">
        <v>323</v>
      </c>
      <c r="P434" s="113" t="s">
        <v>895</v>
      </c>
      <c r="Q434" s="113">
        <v>3159</v>
      </c>
      <c r="R434" s="116"/>
      <c r="S434" s="116"/>
      <c r="T434" s="113"/>
      <c r="U434" s="113">
        <v>3159</v>
      </c>
      <c r="V434" s="113"/>
      <c r="W434" s="114"/>
      <c r="X434" s="115"/>
      <c r="Y434" s="115"/>
      <c r="Z434" s="115"/>
      <c r="AA434" s="117"/>
      <c r="AB434" s="118"/>
      <c r="AC434" s="118"/>
      <c r="AD434" s="118"/>
      <c r="AE434" s="118"/>
      <c r="AF434" s="114"/>
      <c r="AG434" s="118"/>
      <c r="AK434" s="92"/>
      <c r="AL434" s="121"/>
      <c r="AM434" s="122" t="str">
        <f t="shared" si="48"/>
        <v>นางโสภา  ทองมี</v>
      </c>
      <c r="AN434" s="123" t="s">
        <v>283</v>
      </c>
      <c r="AO434" s="123" t="s">
        <v>1179</v>
      </c>
      <c r="AP434" s="123" t="s">
        <v>396</v>
      </c>
      <c r="AQ434" s="161" t="s">
        <v>1461</v>
      </c>
      <c r="AR434" s="124">
        <v>66</v>
      </c>
      <c r="AS434" s="123">
        <v>10</v>
      </c>
      <c r="AT434" s="123"/>
      <c r="AU434" s="123"/>
      <c r="AV434" s="125" t="s">
        <v>270</v>
      </c>
      <c r="AW434" s="125" t="s">
        <v>271</v>
      </c>
      <c r="AX434" s="125" t="s">
        <v>60</v>
      </c>
      <c r="AY434" s="125">
        <v>86130</v>
      </c>
      <c r="AZ434" s="121" t="str">
        <f t="shared" si="46"/>
        <v/>
      </c>
      <c r="BA434" s="126" t="str">
        <f t="shared" si="47"/>
        <v/>
      </c>
      <c r="BB434" s="95"/>
      <c r="BC434" s="95"/>
      <c r="BD434" s="95"/>
      <c r="BE434" s="95"/>
      <c r="BF434" s="95"/>
    </row>
    <row r="435" spans="1:65" s="91" customFormat="1" ht="34.5" customHeight="1">
      <c r="A435" s="112" t="str">
        <f>IF($B435="","",SUM($B$11:$B435))</f>
        <v/>
      </c>
      <c r="B435" s="112" t="str">
        <f>IF($E$6="","",IF($E$6=$BA435,1,""))</f>
        <v/>
      </c>
      <c r="C435" s="112" t="str">
        <f>IF($B435="","",SUM($B$11:$B435))</f>
        <v/>
      </c>
      <c r="D435" s="112" t="str">
        <f>IF($E435="","",SUM($E$11:$E435))</f>
        <v/>
      </c>
      <c r="E435" s="90" t="str">
        <f>IF($E$6="","",IF($E$6=$AM435,1,""))</f>
        <v/>
      </c>
      <c r="F435" s="90" t="str">
        <f>IF($E435="","",SUM($E$11:$E435))</f>
        <v/>
      </c>
      <c r="G435" s="90"/>
      <c r="H435" s="113">
        <v>303</v>
      </c>
      <c r="I435" s="114" t="s">
        <v>29</v>
      </c>
      <c r="J435" s="115" t="s">
        <v>1462</v>
      </c>
      <c r="K435" s="113" t="s">
        <v>835</v>
      </c>
      <c r="L435" s="113" t="s">
        <v>1463</v>
      </c>
      <c r="M435" s="113" t="s">
        <v>310</v>
      </c>
      <c r="N435" s="113" t="s">
        <v>276</v>
      </c>
      <c r="O435" s="113" t="s">
        <v>275</v>
      </c>
      <c r="P435" s="113" t="s">
        <v>277</v>
      </c>
      <c r="Q435" s="113">
        <v>106</v>
      </c>
      <c r="R435" s="116"/>
      <c r="S435" s="116"/>
      <c r="T435" s="113"/>
      <c r="U435" s="113">
        <v>106</v>
      </c>
      <c r="V435" s="113"/>
      <c r="W435" s="114"/>
      <c r="X435" s="115"/>
      <c r="Y435" s="115"/>
      <c r="Z435" s="115"/>
      <c r="AA435" s="117"/>
      <c r="AB435" s="118"/>
      <c r="AC435" s="118"/>
      <c r="AD435" s="118"/>
      <c r="AE435" s="118"/>
      <c r="AF435" s="114"/>
      <c r="AG435" s="118"/>
      <c r="AK435" s="92"/>
      <c r="AL435" s="121"/>
      <c r="AM435" s="122" t="str">
        <f t="shared" si="48"/>
        <v>นางกลิ่น  นิลพัตร์</v>
      </c>
      <c r="AN435" s="123" t="s">
        <v>283</v>
      </c>
      <c r="AO435" s="123" t="s">
        <v>1464</v>
      </c>
      <c r="AP435" s="123" t="s">
        <v>1465</v>
      </c>
      <c r="AQ435" s="161" t="s">
        <v>1466</v>
      </c>
      <c r="AR435" s="124">
        <v>48</v>
      </c>
      <c r="AS435" s="123">
        <v>7</v>
      </c>
      <c r="AT435" s="123"/>
      <c r="AU435" s="123"/>
      <c r="AV435" s="125" t="s">
        <v>270</v>
      </c>
      <c r="AW435" s="125" t="s">
        <v>271</v>
      </c>
      <c r="AX435" s="125" t="s">
        <v>60</v>
      </c>
      <c r="AY435" s="125">
        <v>86130</v>
      </c>
      <c r="AZ435" s="121" t="str">
        <f t="shared" si="46"/>
        <v/>
      </c>
      <c r="BA435" s="126" t="str">
        <f t="shared" si="47"/>
        <v/>
      </c>
      <c r="BB435" s="95"/>
      <c r="BC435" s="95"/>
      <c r="BD435" s="95"/>
      <c r="BE435" s="95"/>
      <c r="BF435" s="95"/>
    </row>
    <row r="436" spans="1:65" s="91" customFormat="1" ht="34.5" customHeight="1">
      <c r="A436" s="112" t="str">
        <f>IF($B436="","",SUM($B$11:$B436))</f>
        <v/>
      </c>
      <c r="B436" s="112" t="str">
        <f>IF($E$6="","",IF($E$6=$BA436,1,""))</f>
        <v/>
      </c>
      <c r="C436" s="112" t="str">
        <f>IF($B436="","",SUM($B$11:$B436))</f>
        <v/>
      </c>
      <c r="D436" s="112" t="str">
        <f>IF($E436="","",SUM($E$11:$E436))</f>
        <v/>
      </c>
      <c r="E436" s="90" t="str">
        <f>IF($E$6="","",IF($E$6=$AM436,1,""))</f>
        <v/>
      </c>
      <c r="F436" s="90" t="str">
        <f>IF($E436="","",SUM($E$11:$E436))</f>
        <v/>
      </c>
      <c r="G436" s="90"/>
      <c r="H436" s="113">
        <v>304</v>
      </c>
      <c r="I436" s="114" t="s">
        <v>29</v>
      </c>
      <c r="J436" s="115" t="s">
        <v>1467</v>
      </c>
      <c r="K436" s="113" t="s">
        <v>393</v>
      </c>
      <c r="L436" s="113" t="s">
        <v>1468</v>
      </c>
      <c r="M436" s="113" t="s">
        <v>457</v>
      </c>
      <c r="N436" s="113" t="s">
        <v>276</v>
      </c>
      <c r="O436" s="113" t="s">
        <v>296</v>
      </c>
      <c r="P436" s="113" t="s">
        <v>1469</v>
      </c>
      <c r="Q436" s="113">
        <v>288</v>
      </c>
      <c r="R436" s="116"/>
      <c r="S436" s="116">
        <v>248</v>
      </c>
      <c r="T436" s="113">
        <v>40</v>
      </c>
      <c r="U436" s="113"/>
      <c r="V436" s="113"/>
      <c r="W436" s="130"/>
      <c r="X436" s="130"/>
      <c r="Y436" s="130"/>
      <c r="Z436" s="130"/>
      <c r="AA436" s="130"/>
      <c r="AB436" s="130"/>
      <c r="AC436" s="130"/>
      <c r="AD436" s="130"/>
      <c r="AE436" s="130"/>
      <c r="AF436" s="130"/>
      <c r="AG436" s="130"/>
      <c r="AK436" s="92"/>
      <c r="AL436" s="121"/>
      <c r="AM436" s="122" t="str">
        <f t="shared" si="48"/>
        <v>นายนิกร  อาจหาญ</v>
      </c>
      <c r="AN436" s="123" t="s">
        <v>195</v>
      </c>
      <c r="AO436" s="123" t="s">
        <v>770</v>
      </c>
      <c r="AP436" s="123" t="s">
        <v>771</v>
      </c>
      <c r="AQ436" s="161" t="s">
        <v>772</v>
      </c>
      <c r="AR436" s="124">
        <v>1</v>
      </c>
      <c r="AS436" s="123">
        <v>1</v>
      </c>
      <c r="AT436" s="123"/>
      <c r="AU436" s="123"/>
      <c r="AV436" s="125" t="s">
        <v>270</v>
      </c>
      <c r="AW436" s="125" t="s">
        <v>271</v>
      </c>
      <c r="AX436" s="125" t="s">
        <v>60</v>
      </c>
      <c r="AY436" s="125">
        <v>86130</v>
      </c>
      <c r="AZ436" s="121" t="str">
        <f t="shared" si="46"/>
        <v/>
      </c>
      <c r="BA436" s="126" t="str">
        <f t="shared" si="47"/>
        <v/>
      </c>
      <c r="BB436" s="95"/>
      <c r="BC436" s="95"/>
      <c r="BD436" s="95"/>
      <c r="BE436" s="95"/>
      <c r="BF436" s="95"/>
    </row>
    <row r="437" spans="1:65" s="91" customFormat="1" ht="34.5" customHeight="1">
      <c r="A437" s="112"/>
      <c r="B437" s="112"/>
      <c r="C437" s="112"/>
      <c r="D437" s="112"/>
      <c r="E437" s="90"/>
      <c r="F437" s="90"/>
      <c r="G437" s="90"/>
      <c r="H437" s="113"/>
      <c r="I437" s="114"/>
      <c r="J437" s="115"/>
      <c r="K437" s="113"/>
      <c r="L437" s="113"/>
      <c r="M437" s="113"/>
      <c r="N437" s="113"/>
      <c r="O437" s="113"/>
      <c r="P437" s="113"/>
      <c r="Q437" s="113"/>
      <c r="R437" s="116"/>
      <c r="S437" s="116"/>
      <c r="T437" s="113"/>
      <c r="U437" s="113"/>
      <c r="V437" s="113"/>
      <c r="W437" s="147">
        <v>1</v>
      </c>
      <c r="X437" s="148" t="s">
        <v>1319</v>
      </c>
      <c r="Y437" s="115" t="s">
        <v>282</v>
      </c>
      <c r="Z437" s="147" t="s">
        <v>179</v>
      </c>
      <c r="AA437" s="147">
        <v>320</v>
      </c>
      <c r="AB437" s="147"/>
      <c r="AC437" s="147">
        <v>248</v>
      </c>
      <c r="AD437" s="147">
        <v>72</v>
      </c>
      <c r="AE437" s="147"/>
      <c r="AF437" s="147">
        <v>20</v>
      </c>
      <c r="AG437" s="147" t="s">
        <v>868</v>
      </c>
      <c r="AK437" s="92"/>
      <c r="AL437" s="121"/>
      <c r="AM437" s="122" t="str">
        <f t="shared" si="48"/>
        <v>นายนิกร  อาจหาญ</v>
      </c>
      <c r="AN437" s="123" t="s">
        <v>195</v>
      </c>
      <c r="AO437" s="123" t="s">
        <v>770</v>
      </c>
      <c r="AP437" s="123" t="s">
        <v>771</v>
      </c>
      <c r="AQ437" s="161" t="s">
        <v>772</v>
      </c>
      <c r="AR437" s="124">
        <v>1</v>
      </c>
      <c r="AS437" s="123">
        <v>1</v>
      </c>
      <c r="AT437" s="123"/>
      <c r="AU437" s="123"/>
      <c r="AV437" s="125" t="s">
        <v>270</v>
      </c>
      <c r="AW437" s="125" t="s">
        <v>271</v>
      </c>
      <c r="AX437" s="125" t="s">
        <v>60</v>
      </c>
      <c r="AY437" s="125">
        <v>86130</v>
      </c>
      <c r="AZ437" s="121">
        <f t="shared" si="46"/>
        <v>1</v>
      </c>
      <c r="BA437" s="126" t="str">
        <f t="shared" si="47"/>
        <v>นายธีระพงษ์  อาจหาญ</v>
      </c>
      <c r="BB437" s="95" t="s">
        <v>195</v>
      </c>
      <c r="BC437" s="95" t="s">
        <v>1470</v>
      </c>
      <c r="BD437" s="95" t="s">
        <v>771</v>
      </c>
      <c r="BE437" s="95"/>
      <c r="BF437" s="131" t="s">
        <v>1319</v>
      </c>
      <c r="BG437" s="95">
        <v>1</v>
      </c>
      <c r="BH437" s="95"/>
      <c r="BI437" s="95"/>
      <c r="BJ437" s="95" t="s">
        <v>270</v>
      </c>
      <c r="BK437" s="95" t="s">
        <v>271</v>
      </c>
      <c r="BL437" s="95" t="s">
        <v>60</v>
      </c>
      <c r="BM437" s="95">
        <v>86130</v>
      </c>
    </row>
    <row r="438" spans="1:65" s="91" customFormat="1" ht="34.5" customHeight="1">
      <c r="A438" s="112"/>
      <c r="B438" s="112"/>
      <c r="C438" s="112"/>
      <c r="D438" s="112"/>
      <c r="E438" s="90"/>
      <c r="F438" s="90"/>
      <c r="G438" s="90"/>
      <c r="H438" s="113"/>
      <c r="I438" s="114"/>
      <c r="J438" s="115"/>
      <c r="K438" s="113"/>
      <c r="L438" s="113"/>
      <c r="M438" s="113"/>
      <c r="N438" s="113"/>
      <c r="O438" s="113"/>
      <c r="P438" s="113"/>
      <c r="Q438" s="113"/>
      <c r="R438" s="116"/>
      <c r="S438" s="116"/>
      <c r="T438" s="113"/>
      <c r="U438" s="113"/>
      <c r="V438" s="113"/>
      <c r="W438" s="114">
        <v>2</v>
      </c>
      <c r="X438" s="115">
        <v>1</v>
      </c>
      <c r="Y438" s="115" t="s">
        <v>1471</v>
      </c>
      <c r="Z438" s="115" t="s">
        <v>179</v>
      </c>
      <c r="AA438" s="117">
        <v>30</v>
      </c>
      <c r="AB438" s="118"/>
      <c r="AC438" s="118"/>
      <c r="AD438" s="118">
        <v>30</v>
      </c>
      <c r="AE438" s="118"/>
      <c r="AF438" s="114">
        <v>20</v>
      </c>
      <c r="AG438" s="118" t="s">
        <v>1472</v>
      </c>
      <c r="AK438" s="92"/>
      <c r="AL438" s="121"/>
      <c r="AM438" s="122" t="str">
        <f t="shared" si="48"/>
        <v>นายนิกร  อาจหาญ</v>
      </c>
      <c r="AN438" s="123" t="s">
        <v>195</v>
      </c>
      <c r="AO438" s="123" t="s">
        <v>770</v>
      </c>
      <c r="AP438" s="123" t="s">
        <v>771</v>
      </c>
      <c r="AQ438" s="161" t="s">
        <v>772</v>
      </c>
      <c r="AR438" s="124">
        <v>1</v>
      </c>
      <c r="AS438" s="123">
        <v>1</v>
      </c>
      <c r="AT438" s="123"/>
      <c r="AU438" s="123"/>
      <c r="AV438" s="125" t="s">
        <v>270</v>
      </c>
      <c r="AW438" s="125" t="s">
        <v>271</v>
      </c>
      <c r="AX438" s="125" t="s">
        <v>60</v>
      </c>
      <c r="AY438" s="125">
        <v>86130</v>
      </c>
      <c r="AZ438" s="121">
        <f t="shared" si="46"/>
        <v>2</v>
      </c>
      <c r="BA438" s="126" t="str">
        <f t="shared" si="47"/>
        <v>นายธีระพงษ์  อาจหาญ</v>
      </c>
      <c r="BB438" s="95" t="s">
        <v>195</v>
      </c>
      <c r="BC438" s="95" t="s">
        <v>1470</v>
      </c>
      <c r="BD438" s="95" t="s">
        <v>771</v>
      </c>
      <c r="BE438" s="95"/>
      <c r="BF438" s="131" t="s">
        <v>404</v>
      </c>
      <c r="BG438" s="95">
        <v>1</v>
      </c>
      <c r="BH438" s="95"/>
      <c r="BI438" s="95"/>
      <c r="BJ438" s="95" t="s">
        <v>270</v>
      </c>
      <c r="BK438" s="95" t="s">
        <v>271</v>
      </c>
      <c r="BL438" s="95" t="s">
        <v>60</v>
      </c>
      <c r="BM438" s="95">
        <v>86130</v>
      </c>
    </row>
    <row r="439" spans="1:65" s="91" customFormat="1" ht="34.5" customHeight="1">
      <c r="A439" s="112" t="str">
        <f>IF($B439="","",SUM($B$11:$B439))</f>
        <v/>
      </c>
      <c r="B439" s="112" t="str">
        <f>IF($E$6="","",IF($E$6=$BA439,1,""))</f>
        <v/>
      </c>
      <c r="C439" s="112" t="str">
        <f>IF($B439="","",SUM($B$11:$B439))</f>
        <v/>
      </c>
      <c r="D439" s="112" t="str">
        <f>IF($E439="","",SUM($E$11:$E439))</f>
        <v/>
      </c>
      <c r="E439" s="90" t="str">
        <f>IF($E$6="","",IF($E$6=$AM439,1,""))</f>
        <v/>
      </c>
      <c r="F439" s="90" t="str">
        <f>IF($E439="","",SUM($E$11:$E439))</f>
        <v/>
      </c>
      <c r="G439" s="90"/>
      <c r="H439" s="113">
        <v>305</v>
      </c>
      <c r="I439" s="114" t="s">
        <v>29</v>
      </c>
      <c r="J439" s="115" t="s">
        <v>1473</v>
      </c>
      <c r="K439" s="113" t="s">
        <v>492</v>
      </c>
      <c r="L439" s="113" t="s">
        <v>1474</v>
      </c>
      <c r="M439" s="113" t="s">
        <v>425</v>
      </c>
      <c r="N439" s="113" t="s">
        <v>296</v>
      </c>
      <c r="O439" s="113" t="s">
        <v>276</v>
      </c>
      <c r="P439" s="113" t="s">
        <v>911</v>
      </c>
      <c r="Q439" s="113">
        <v>807</v>
      </c>
      <c r="R439" s="116"/>
      <c r="S439" s="116"/>
      <c r="T439" s="113"/>
      <c r="U439" s="113">
        <v>807</v>
      </c>
      <c r="V439" s="113"/>
      <c r="W439" s="114"/>
      <c r="X439" s="115"/>
      <c r="Y439" s="115"/>
      <c r="Z439" s="115"/>
      <c r="AA439" s="117"/>
      <c r="AB439" s="118"/>
      <c r="AC439" s="118"/>
      <c r="AD439" s="118"/>
      <c r="AE439" s="118"/>
      <c r="AF439" s="114"/>
      <c r="AG439" s="118"/>
      <c r="AK439" s="92"/>
      <c r="AL439" s="121"/>
      <c r="AM439" s="122" t="str">
        <f t="shared" si="48"/>
        <v>นายสุพจน์  นาควิรัตน์</v>
      </c>
      <c r="AN439" s="123" t="s">
        <v>195</v>
      </c>
      <c r="AO439" s="123" t="s">
        <v>1475</v>
      </c>
      <c r="AP439" s="123" t="s">
        <v>1476</v>
      </c>
      <c r="AQ439" s="161" t="s">
        <v>1477</v>
      </c>
      <c r="AR439" s="128" t="s">
        <v>1478</v>
      </c>
      <c r="AS439" s="123">
        <v>4</v>
      </c>
      <c r="AT439" s="123"/>
      <c r="AU439" s="123"/>
      <c r="AV439" s="125" t="s">
        <v>270</v>
      </c>
      <c r="AW439" s="125" t="s">
        <v>271</v>
      </c>
      <c r="AX439" s="125" t="s">
        <v>60</v>
      </c>
      <c r="AY439" s="125">
        <v>86130</v>
      </c>
      <c r="AZ439" s="121" t="str">
        <f t="shared" si="46"/>
        <v/>
      </c>
      <c r="BA439" s="126" t="str">
        <f t="shared" si="47"/>
        <v/>
      </c>
      <c r="BB439" s="95"/>
      <c r="BC439" s="95"/>
      <c r="BD439" s="95"/>
      <c r="BE439" s="95"/>
      <c r="BF439" s="95"/>
    </row>
    <row r="440" spans="1:65" s="91" customFormat="1" ht="34.5" customHeight="1">
      <c r="A440" s="112" t="str">
        <f>IF($B440="","",SUM($B$11:$B440))</f>
        <v/>
      </c>
      <c r="B440" s="112" t="str">
        <f>IF($E$6="","",IF($E$6=$BA440,1,""))</f>
        <v/>
      </c>
      <c r="C440" s="112" t="str">
        <f>IF($B440="","",SUM($B$11:$B440))</f>
        <v/>
      </c>
      <c r="D440" s="112" t="str">
        <f>IF($E440="","",SUM($E$11:$E440))</f>
        <v/>
      </c>
      <c r="E440" s="90" t="str">
        <f>IF($E$6="","",IF($E$6=$AM440,1,""))</f>
        <v/>
      </c>
      <c r="F440" s="90" t="str">
        <f>IF($E440="","",SUM($E$11:$E440))</f>
        <v/>
      </c>
      <c r="G440" s="90"/>
      <c r="H440" s="113">
        <v>306</v>
      </c>
      <c r="I440" s="114" t="s">
        <v>29</v>
      </c>
      <c r="J440" s="115" t="s">
        <v>1479</v>
      </c>
      <c r="K440" s="113" t="s">
        <v>612</v>
      </c>
      <c r="L440" s="113" t="s">
        <v>1480</v>
      </c>
      <c r="M440" s="113" t="s">
        <v>267</v>
      </c>
      <c r="N440" s="113" t="s">
        <v>276</v>
      </c>
      <c r="O440" s="113" t="s">
        <v>296</v>
      </c>
      <c r="P440" s="113" t="s">
        <v>350</v>
      </c>
      <c r="Q440" s="113">
        <v>200</v>
      </c>
      <c r="R440" s="116"/>
      <c r="S440" s="116"/>
      <c r="T440" s="113">
        <v>200</v>
      </c>
      <c r="U440" s="113"/>
      <c r="V440" s="113"/>
      <c r="W440" s="130"/>
      <c r="X440" s="130"/>
      <c r="Y440" s="130"/>
      <c r="Z440" s="130"/>
      <c r="AA440" s="130"/>
      <c r="AB440" s="130"/>
      <c r="AC440" s="130"/>
      <c r="AD440" s="118"/>
      <c r="AE440" s="118"/>
      <c r="AF440" s="114"/>
      <c r="AG440" s="118"/>
      <c r="AK440" s="92"/>
      <c r="AL440" s="121"/>
      <c r="AM440" s="122" t="str">
        <f t="shared" si="48"/>
        <v>นางสาวมินทร์รฐา  ปัญจพลวราธรณ์</v>
      </c>
      <c r="AN440" s="123" t="s">
        <v>325</v>
      </c>
      <c r="AO440" s="123" t="s">
        <v>1481</v>
      </c>
      <c r="AP440" s="123" t="s">
        <v>1482</v>
      </c>
      <c r="AQ440" s="161" t="s">
        <v>1483</v>
      </c>
      <c r="AR440" s="124" t="s">
        <v>1484</v>
      </c>
      <c r="AS440" s="123"/>
      <c r="AT440" s="123"/>
      <c r="AU440" s="123"/>
      <c r="AV440" s="125"/>
      <c r="AW440" s="125" t="s">
        <v>1485</v>
      </c>
      <c r="AX440" s="125" t="s">
        <v>463</v>
      </c>
      <c r="AY440" s="125">
        <v>10500</v>
      </c>
      <c r="AZ440" s="121" t="str">
        <f t="shared" si="46"/>
        <v/>
      </c>
      <c r="BA440" s="126" t="str">
        <f t="shared" si="47"/>
        <v/>
      </c>
      <c r="BB440" s="95"/>
      <c r="BC440" s="95"/>
      <c r="BD440" s="95"/>
      <c r="BE440" s="95"/>
      <c r="BF440" s="95"/>
    </row>
    <row r="441" spans="1:65" s="91" customFormat="1" ht="34.5" customHeight="1">
      <c r="A441" s="112" t="str">
        <f>IF($B441="","",SUM($B$11:$B441))</f>
        <v/>
      </c>
      <c r="B441" s="112" t="str">
        <f>IF($E$6="","",IF($E$6=$BA441,1,""))</f>
        <v/>
      </c>
      <c r="C441" s="112" t="str">
        <f>IF($B441="","",SUM($B$11:$B441))</f>
        <v/>
      </c>
      <c r="D441" s="112" t="str">
        <f>IF($E441="","",SUM($E$11:$E441))</f>
        <v/>
      </c>
      <c r="E441" s="90" t="str">
        <f>IF($E$6="","",IF($E$6=$AM441,1,""))</f>
        <v/>
      </c>
      <c r="F441" s="90" t="str">
        <f>IF($E441="","",SUM($E$11:$E441))</f>
        <v/>
      </c>
      <c r="G441" s="90"/>
      <c r="H441" s="113">
        <v>307</v>
      </c>
      <c r="I441" s="114" t="s">
        <v>29</v>
      </c>
      <c r="J441" s="115" t="s">
        <v>1486</v>
      </c>
      <c r="K441" s="113" t="s">
        <v>1304</v>
      </c>
      <c r="L441" s="113" t="s">
        <v>1487</v>
      </c>
      <c r="M441" s="113" t="s">
        <v>457</v>
      </c>
      <c r="N441" s="113" t="s">
        <v>295</v>
      </c>
      <c r="O441" s="113" t="s">
        <v>276</v>
      </c>
      <c r="P441" s="113" t="s">
        <v>385</v>
      </c>
      <c r="Q441" s="113">
        <v>1632</v>
      </c>
      <c r="R441" s="116">
        <v>1566.25</v>
      </c>
      <c r="S441" s="116">
        <v>48</v>
      </c>
      <c r="T441" s="113">
        <v>17.75</v>
      </c>
      <c r="U441" s="113"/>
      <c r="V441" s="113"/>
      <c r="W441" s="114"/>
      <c r="X441" s="115"/>
      <c r="Y441" s="115"/>
      <c r="Z441" s="115"/>
      <c r="AA441" s="117"/>
      <c r="AB441" s="118"/>
      <c r="AC441" s="118"/>
      <c r="AD441" s="118"/>
      <c r="AE441" s="118"/>
      <c r="AF441" s="114"/>
      <c r="AG441" s="118"/>
      <c r="AK441" s="92"/>
      <c r="AL441" s="121"/>
      <c r="AM441" s="122" t="str">
        <f t="shared" si="48"/>
        <v>นางเครือวรรณ  ทรัพย์หนุน</v>
      </c>
      <c r="AN441" s="123" t="s">
        <v>283</v>
      </c>
      <c r="AO441" s="123" t="s">
        <v>1488</v>
      </c>
      <c r="AP441" s="123" t="s">
        <v>1489</v>
      </c>
      <c r="AQ441" s="161" t="s">
        <v>1490</v>
      </c>
      <c r="AR441" s="128" t="s">
        <v>1491</v>
      </c>
      <c r="AS441" s="123">
        <v>1</v>
      </c>
      <c r="AT441" s="123"/>
      <c r="AU441" s="123"/>
      <c r="AV441" s="125" t="s">
        <v>270</v>
      </c>
      <c r="AW441" s="125" t="s">
        <v>271</v>
      </c>
      <c r="AX441" s="125" t="s">
        <v>60</v>
      </c>
      <c r="AY441" s="125">
        <v>86130</v>
      </c>
      <c r="AZ441" s="121" t="str">
        <f t="shared" si="46"/>
        <v/>
      </c>
      <c r="BA441" s="126" t="str">
        <f t="shared" si="47"/>
        <v/>
      </c>
      <c r="BB441" s="95"/>
      <c r="BC441" s="95"/>
      <c r="BD441" s="95"/>
      <c r="BE441" s="95"/>
      <c r="BF441" s="95"/>
    </row>
    <row r="442" spans="1:65" s="91" customFormat="1" ht="34.5" customHeight="1">
      <c r="A442" s="112"/>
      <c r="B442" s="112"/>
      <c r="C442" s="112"/>
      <c r="D442" s="112"/>
      <c r="E442" s="90"/>
      <c r="F442" s="90"/>
      <c r="G442" s="90"/>
      <c r="H442" s="113"/>
      <c r="I442" s="114"/>
      <c r="J442" s="115"/>
      <c r="K442" s="113"/>
      <c r="L442" s="113"/>
      <c r="M442" s="113"/>
      <c r="N442" s="113"/>
      <c r="O442" s="113"/>
      <c r="P442" s="113"/>
      <c r="Q442" s="113"/>
      <c r="R442" s="116"/>
      <c r="S442" s="116"/>
      <c r="T442" s="113"/>
      <c r="U442" s="113"/>
      <c r="V442" s="113"/>
      <c r="W442" s="114">
        <v>1</v>
      </c>
      <c r="X442" s="115">
        <v>7</v>
      </c>
      <c r="Y442" s="115" t="s">
        <v>126</v>
      </c>
      <c r="Z442" s="115" t="s">
        <v>179</v>
      </c>
      <c r="AA442" s="117">
        <v>227</v>
      </c>
      <c r="AB442" s="118"/>
      <c r="AC442" s="118">
        <v>192</v>
      </c>
      <c r="AD442" s="118">
        <v>35</v>
      </c>
      <c r="AE442" s="118"/>
      <c r="AF442" s="114">
        <v>60</v>
      </c>
      <c r="AG442" s="118"/>
      <c r="AK442" s="92"/>
      <c r="AL442" s="121"/>
      <c r="AM442" s="122" t="str">
        <f t="shared" si="48"/>
        <v>นางเครือวรรณ  ทรัพย์หนุน</v>
      </c>
      <c r="AN442" s="123" t="s">
        <v>283</v>
      </c>
      <c r="AO442" s="123" t="s">
        <v>1488</v>
      </c>
      <c r="AP442" s="123" t="s">
        <v>1489</v>
      </c>
      <c r="AQ442" s="161" t="s">
        <v>1490</v>
      </c>
      <c r="AR442" s="128" t="s">
        <v>1491</v>
      </c>
      <c r="AS442" s="123">
        <v>1</v>
      </c>
      <c r="AT442" s="123"/>
      <c r="AU442" s="123"/>
      <c r="AV442" s="125" t="s">
        <v>270</v>
      </c>
      <c r="AW442" s="125" t="s">
        <v>271</v>
      </c>
      <c r="AX442" s="125" t="s">
        <v>60</v>
      </c>
      <c r="AY442" s="125">
        <v>86130</v>
      </c>
      <c r="AZ442" s="121">
        <f t="shared" si="46"/>
        <v>1</v>
      </c>
      <c r="BA442" s="126" t="str">
        <f t="shared" si="47"/>
        <v>นายอนันต์  นิสี</v>
      </c>
      <c r="BB442" s="95" t="s">
        <v>195</v>
      </c>
      <c r="BC442" s="95" t="s">
        <v>415</v>
      </c>
      <c r="BD442" s="95" t="s">
        <v>1492</v>
      </c>
      <c r="BE442" s="131" t="s">
        <v>1493</v>
      </c>
      <c r="BF442" s="95">
        <v>7</v>
      </c>
      <c r="BG442" s="91">
        <v>1</v>
      </c>
      <c r="BJ442" s="125" t="s">
        <v>270</v>
      </c>
      <c r="BK442" s="125" t="s">
        <v>271</v>
      </c>
      <c r="BL442" s="125" t="s">
        <v>60</v>
      </c>
      <c r="BM442" s="125">
        <v>86130</v>
      </c>
    </row>
    <row r="443" spans="1:65" s="91" customFormat="1" ht="34.5" customHeight="1">
      <c r="A443" s="112"/>
      <c r="B443" s="112"/>
      <c r="C443" s="112"/>
      <c r="D443" s="112"/>
      <c r="E443" s="90"/>
      <c r="F443" s="90"/>
      <c r="G443" s="90"/>
      <c r="H443" s="113"/>
      <c r="I443" s="114"/>
      <c r="J443" s="115"/>
      <c r="K443" s="113"/>
      <c r="L443" s="113"/>
      <c r="M443" s="113"/>
      <c r="N443" s="113"/>
      <c r="O443" s="113"/>
      <c r="P443" s="113"/>
      <c r="Q443" s="113"/>
      <c r="R443" s="116"/>
      <c r="S443" s="116"/>
      <c r="T443" s="113"/>
      <c r="U443" s="113"/>
      <c r="V443" s="113"/>
      <c r="W443" s="114">
        <v>2</v>
      </c>
      <c r="X443" s="115"/>
      <c r="Y443" s="115" t="s">
        <v>132</v>
      </c>
      <c r="Z443" s="115" t="s">
        <v>181</v>
      </c>
      <c r="AA443" s="117">
        <v>36</v>
      </c>
      <c r="AB443" s="118"/>
      <c r="AC443" s="118"/>
      <c r="AD443" s="118">
        <v>36</v>
      </c>
      <c r="AE443" s="118"/>
      <c r="AF443" s="114">
        <v>5</v>
      </c>
      <c r="AG443" s="118" t="s">
        <v>1494</v>
      </c>
      <c r="AK443" s="92"/>
      <c r="AL443" s="121"/>
      <c r="AM443" s="122" t="str">
        <f t="shared" si="48"/>
        <v>นางเครือวรรณ  ทรัพย์หนุน</v>
      </c>
      <c r="AN443" s="123" t="s">
        <v>283</v>
      </c>
      <c r="AO443" s="123" t="s">
        <v>1488</v>
      </c>
      <c r="AP443" s="123" t="s">
        <v>1489</v>
      </c>
      <c r="AQ443" s="161" t="s">
        <v>1490</v>
      </c>
      <c r="AR443" s="128" t="s">
        <v>1491</v>
      </c>
      <c r="AS443" s="123">
        <v>1</v>
      </c>
      <c r="AT443" s="123"/>
      <c r="AU443" s="123"/>
      <c r="AV443" s="125" t="s">
        <v>270</v>
      </c>
      <c r="AW443" s="125" t="s">
        <v>271</v>
      </c>
      <c r="AX443" s="125" t="s">
        <v>60</v>
      </c>
      <c r="AY443" s="125">
        <v>86130</v>
      </c>
      <c r="AZ443" s="121">
        <f t="shared" si="46"/>
        <v>2</v>
      </c>
      <c r="BA443" s="126" t="str">
        <f t="shared" si="47"/>
        <v>นายอนันต์  นิสี</v>
      </c>
      <c r="BB443" s="95" t="s">
        <v>195</v>
      </c>
      <c r="BC443" s="95" t="s">
        <v>415</v>
      </c>
      <c r="BD443" s="95" t="s">
        <v>1492</v>
      </c>
      <c r="BE443" s="131" t="s">
        <v>1493</v>
      </c>
      <c r="BF443" s="95">
        <v>7</v>
      </c>
      <c r="BG443" s="91">
        <v>1</v>
      </c>
      <c r="BJ443" s="125" t="s">
        <v>270</v>
      </c>
      <c r="BK443" s="125" t="s">
        <v>271</v>
      </c>
      <c r="BL443" s="125" t="s">
        <v>60</v>
      </c>
      <c r="BM443" s="125">
        <v>86130</v>
      </c>
    </row>
    <row r="444" spans="1:65" s="91" customFormat="1" ht="34.5" customHeight="1">
      <c r="A444" s="112" t="str">
        <f>IF($B444="","",SUM($B$11:$B444))</f>
        <v/>
      </c>
      <c r="B444" s="112" t="str">
        <f>IF($E$6="","",IF($E$6=$BA445,1,""))</f>
        <v/>
      </c>
      <c r="C444" s="112" t="str">
        <f>IF($B444="","",SUM($B$11:$B444))</f>
        <v/>
      </c>
      <c r="D444" s="112" t="str">
        <f>IF($E444="","",SUM($E$11:$E444))</f>
        <v/>
      </c>
      <c r="E444" s="90" t="str">
        <f>IF($E$6="","",IF($E$6=$AM444,1,""))</f>
        <v/>
      </c>
      <c r="F444" s="90" t="str">
        <f>IF($E444="","",SUM($E$11:$E444))</f>
        <v/>
      </c>
      <c r="G444" s="90"/>
      <c r="H444" s="113">
        <v>308</v>
      </c>
      <c r="I444" s="114" t="s">
        <v>29</v>
      </c>
      <c r="J444" s="115" t="s">
        <v>1495</v>
      </c>
      <c r="K444" s="113" t="s">
        <v>481</v>
      </c>
      <c r="L444" s="113" t="s">
        <v>1496</v>
      </c>
      <c r="M444" s="113" t="s">
        <v>267</v>
      </c>
      <c r="N444" s="113" t="s">
        <v>275</v>
      </c>
      <c r="O444" s="113" t="s">
        <v>276</v>
      </c>
      <c r="P444" s="113" t="s">
        <v>1497</v>
      </c>
      <c r="Q444" s="113">
        <v>494.1</v>
      </c>
      <c r="R444" s="116">
        <v>460.1</v>
      </c>
      <c r="S444" s="116">
        <v>25</v>
      </c>
      <c r="T444" s="113">
        <v>9</v>
      </c>
      <c r="U444" s="113"/>
      <c r="V444" s="113"/>
      <c r="W444" s="114"/>
      <c r="X444" s="115"/>
      <c r="Y444" s="115"/>
      <c r="Z444" s="115"/>
      <c r="AA444" s="117"/>
      <c r="AB444" s="118"/>
      <c r="AC444" s="118"/>
      <c r="AD444" s="118"/>
      <c r="AE444" s="118"/>
      <c r="AF444" s="114"/>
      <c r="AG444" s="118"/>
      <c r="AK444" s="92"/>
      <c r="AL444" s="121"/>
      <c r="AM444" s="122" t="str">
        <f t="shared" si="48"/>
        <v>นางสาวกรรณิการ์  บุญพัฒน์</v>
      </c>
      <c r="AN444" s="123" t="s">
        <v>325</v>
      </c>
      <c r="AO444" s="123" t="s">
        <v>1498</v>
      </c>
      <c r="AP444" s="123" t="s">
        <v>1499</v>
      </c>
      <c r="AQ444" s="161" t="s">
        <v>1500</v>
      </c>
      <c r="AR444" s="124">
        <v>7</v>
      </c>
      <c r="AS444" s="123">
        <v>8</v>
      </c>
      <c r="AT444" s="123"/>
      <c r="AU444" s="123"/>
      <c r="AV444" s="125" t="s">
        <v>270</v>
      </c>
      <c r="AW444" s="125" t="s">
        <v>271</v>
      </c>
      <c r="AX444" s="125" t="s">
        <v>60</v>
      </c>
      <c r="AY444" s="125">
        <v>86130</v>
      </c>
      <c r="AZ444" s="121" t="str">
        <f t="shared" si="46"/>
        <v/>
      </c>
      <c r="BA444" s="126" t="str">
        <f t="shared" si="47"/>
        <v/>
      </c>
      <c r="BB444" s="95"/>
      <c r="BC444" s="95"/>
      <c r="BD444" s="95"/>
      <c r="BE444" s="95"/>
      <c r="BF444" s="95"/>
    </row>
    <row r="445" spans="1:65" s="91" customFormat="1" ht="34.5" customHeight="1">
      <c r="A445" s="112" t="str">
        <f>IF($B445="","",SUM($B$11:$B445))</f>
        <v/>
      </c>
      <c r="B445" s="112" t="str">
        <f>IF($E$6="","",IF($E$6=$BA446,1,""))</f>
        <v/>
      </c>
      <c r="C445" s="112" t="str">
        <f>IF($B445="","",SUM($B$11:$B445))</f>
        <v/>
      </c>
      <c r="D445" s="112" t="str">
        <f>IF($E445="","",SUM($E$11:$E445))</f>
        <v/>
      </c>
      <c r="E445" s="90" t="str">
        <f>IF($E$6="","",IF($E$6=$AM445,1,""))</f>
        <v/>
      </c>
      <c r="F445" s="90" t="str">
        <f>IF($E445="","",SUM($E$11:$E445))</f>
        <v/>
      </c>
      <c r="G445" s="90"/>
      <c r="H445" s="113"/>
      <c r="I445" s="114"/>
      <c r="J445" s="115"/>
      <c r="K445" s="113"/>
      <c r="L445" s="113"/>
      <c r="M445" s="113"/>
      <c r="N445" s="113"/>
      <c r="O445" s="113"/>
      <c r="P445" s="113"/>
      <c r="Q445" s="113"/>
      <c r="R445" s="116"/>
      <c r="S445" s="116"/>
      <c r="T445" s="113"/>
      <c r="U445" s="113"/>
      <c r="V445" s="113"/>
      <c r="W445" s="114">
        <v>1</v>
      </c>
      <c r="X445" s="115">
        <v>7</v>
      </c>
      <c r="Y445" s="115" t="s">
        <v>282</v>
      </c>
      <c r="Z445" s="115" t="s">
        <v>179</v>
      </c>
      <c r="AA445" s="117">
        <v>100</v>
      </c>
      <c r="AB445" s="118"/>
      <c r="AC445" s="118">
        <v>100</v>
      </c>
      <c r="AD445" s="118"/>
      <c r="AE445" s="118"/>
      <c r="AF445" s="114">
        <v>15</v>
      </c>
      <c r="AG445" s="118"/>
      <c r="AK445" s="92"/>
      <c r="AL445" s="121"/>
      <c r="AM445" s="122" t="str">
        <f t="shared" si="48"/>
        <v>นางสาวกรรณิการ์  บุญพัฒน์</v>
      </c>
      <c r="AN445" s="123" t="s">
        <v>325</v>
      </c>
      <c r="AO445" s="123" t="s">
        <v>1498</v>
      </c>
      <c r="AP445" s="123" t="s">
        <v>1499</v>
      </c>
      <c r="AQ445" s="161" t="s">
        <v>1500</v>
      </c>
      <c r="AR445" s="124">
        <v>7</v>
      </c>
      <c r="AS445" s="123">
        <v>8</v>
      </c>
      <c r="AT445" s="123"/>
      <c r="AU445" s="123"/>
      <c r="AV445" s="125" t="s">
        <v>270</v>
      </c>
      <c r="AW445" s="125" t="s">
        <v>271</v>
      </c>
      <c r="AX445" s="125" t="s">
        <v>60</v>
      </c>
      <c r="AY445" s="125">
        <v>86130</v>
      </c>
      <c r="AZ445" s="121">
        <f t="shared" si="46"/>
        <v>1</v>
      </c>
      <c r="BA445" s="126" t="str">
        <f t="shared" si="47"/>
        <v>นางสาวลัดดาวัลย์  บุญพัฒน์</v>
      </c>
      <c r="BB445" s="95" t="s">
        <v>325</v>
      </c>
      <c r="BC445" s="95" t="s">
        <v>1501</v>
      </c>
      <c r="BD445" s="95" t="s">
        <v>1499</v>
      </c>
      <c r="BE445" s="95"/>
      <c r="BF445" s="95">
        <v>7</v>
      </c>
      <c r="BG445" s="91">
        <v>8</v>
      </c>
      <c r="BJ445" s="91" t="s">
        <v>270</v>
      </c>
      <c r="BK445" s="91" t="s">
        <v>271</v>
      </c>
      <c r="BL445" s="91" t="s">
        <v>60</v>
      </c>
      <c r="BM445" s="91">
        <v>86130</v>
      </c>
    </row>
    <row r="446" spans="1:65" s="91" customFormat="1" ht="34.5" customHeight="1">
      <c r="A446" s="112"/>
      <c r="B446" s="112"/>
      <c r="C446" s="112"/>
      <c r="D446" s="112"/>
      <c r="E446" s="90"/>
      <c r="F446" s="90"/>
      <c r="G446" s="90"/>
      <c r="H446" s="113"/>
      <c r="I446" s="114"/>
      <c r="J446" s="115"/>
      <c r="K446" s="113"/>
      <c r="L446" s="113"/>
      <c r="M446" s="113"/>
      <c r="N446" s="113"/>
      <c r="O446" s="113"/>
      <c r="P446" s="113"/>
      <c r="Q446" s="113"/>
      <c r="R446" s="116"/>
      <c r="S446" s="116"/>
      <c r="T446" s="113"/>
      <c r="U446" s="113"/>
      <c r="V446" s="113"/>
      <c r="W446" s="114">
        <v>2</v>
      </c>
      <c r="X446" s="115"/>
      <c r="Y446" s="115" t="s">
        <v>132</v>
      </c>
      <c r="Z446" s="115" t="s">
        <v>181</v>
      </c>
      <c r="AA446" s="117">
        <v>36</v>
      </c>
      <c r="AB446" s="118"/>
      <c r="AC446" s="118"/>
      <c r="AD446" s="118">
        <v>36</v>
      </c>
      <c r="AE446" s="118"/>
      <c r="AF446" s="114">
        <v>8</v>
      </c>
      <c r="AG446" s="118" t="s">
        <v>1502</v>
      </c>
      <c r="AK446" s="92"/>
      <c r="AL446" s="121"/>
      <c r="AM446" s="122" t="str">
        <f t="shared" si="48"/>
        <v>นางสาวกรรณิการ์  บุญพัฒน์</v>
      </c>
      <c r="AN446" s="123" t="s">
        <v>325</v>
      </c>
      <c r="AO446" s="123" t="s">
        <v>1498</v>
      </c>
      <c r="AP446" s="123" t="s">
        <v>1499</v>
      </c>
      <c r="AQ446" s="161" t="s">
        <v>1500</v>
      </c>
      <c r="AR446" s="124">
        <v>7</v>
      </c>
      <c r="AS446" s="123">
        <v>8</v>
      </c>
      <c r="AT446" s="123"/>
      <c r="AU446" s="123"/>
      <c r="AV446" s="125" t="s">
        <v>270</v>
      </c>
      <c r="AW446" s="125" t="s">
        <v>271</v>
      </c>
      <c r="AX446" s="125" t="s">
        <v>60</v>
      </c>
      <c r="AY446" s="125">
        <v>86130</v>
      </c>
      <c r="AZ446" s="121">
        <f t="shared" ref="AZ446:AZ509" si="49">IF($Y446="","",$W446)</f>
        <v>2</v>
      </c>
      <c r="BA446" s="126" t="str">
        <f t="shared" ref="BA446:BA509" si="50">IF($BC446=0,"",$BB446&amp;$BC446&amp;"  "&amp;$BD446)</f>
        <v>นางสาวกรรณิการ์  บุญพัฒน์</v>
      </c>
      <c r="BB446" s="95" t="s">
        <v>325</v>
      </c>
      <c r="BC446" s="95" t="s">
        <v>1498</v>
      </c>
      <c r="BD446" s="95" t="s">
        <v>1499</v>
      </c>
      <c r="BE446" s="95" t="s">
        <v>1500</v>
      </c>
      <c r="BF446" s="131" t="s">
        <v>410</v>
      </c>
      <c r="BG446" s="91">
        <v>8</v>
      </c>
      <c r="BJ446" s="91" t="s">
        <v>270</v>
      </c>
      <c r="BK446" s="91" t="s">
        <v>271</v>
      </c>
      <c r="BL446" s="91" t="s">
        <v>60</v>
      </c>
      <c r="BM446" s="91">
        <v>86131</v>
      </c>
    </row>
    <row r="447" spans="1:65" s="91" customFormat="1" ht="34.5" customHeight="1">
      <c r="A447" s="112" t="str">
        <f>IF($B447="","",SUM($B$11:$B447))</f>
        <v/>
      </c>
      <c r="B447" s="112" t="str">
        <f>IF($E$6="","",IF($E$6=$BA447,1,""))</f>
        <v/>
      </c>
      <c r="C447" s="112" t="str">
        <f>IF($B447="","",SUM($B$11:$B447))</f>
        <v/>
      </c>
      <c r="D447" s="112" t="str">
        <f>IF($E447="","",SUM($E$11:$E447))</f>
        <v/>
      </c>
      <c r="E447" s="90" t="str">
        <f>IF($E$6="","",IF($E$6=$AM447,1,""))</f>
        <v/>
      </c>
      <c r="F447" s="90" t="str">
        <f>IF($E447="","",SUM($E$11:$E447))</f>
        <v/>
      </c>
      <c r="G447" s="90"/>
      <c r="H447" s="113">
        <v>309</v>
      </c>
      <c r="I447" s="114" t="s">
        <v>29</v>
      </c>
      <c r="J447" s="115" t="s">
        <v>1503</v>
      </c>
      <c r="K447" s="113" t="s">
        <v>575</v>
      </c>
      <c r="L447" s="113" t="s">
        <v>1504</v>
      </c>
      <c r="M447" s="113" t="s">
        <v>294</v>
      </c>
      <c r="N447" s="113">
        <v>0</v>
      </c>
      <c r="O447" s="113">
        <v>3</v>
      </c>
      <c r="P447" s="113">
        <v>44</v>
      </c>
      <c r="Q447" s="113">
        <v>344</v>
      </c>
      <c r="R447" s="116">
        <v>312</v>
      </c>
      <c r="S447" s="116">
        <v>16</v>
      </c>
      <c r="T447" s="113">
        <v>16</v>
      </c>
      <c r="U447" s="113"/>
      <c r="V447" s="113"/>
      <c r="W447" s="114"/>
      <c r="X447" s="115"/>
      <c r="Y447" s="115"/>
      <c r="Z447" s="115"/>
      <c r="AA447" s="117"/>
      <c r="AB447" s="118"/>
      <c r="AC447" s="118"/>
      <c r="AD447" s="118"/>
      <c r="AE447" s="118"/>
      <c r="AF447" s="114"/>
      <c r="AG447" s="118"/>
      <c r="AK447" s="92"/>
      <c r="AL447" s="121"/>
      <c r="AM447" s="122" t="str">
        <f t="shared" si="48"/>
        <v>นายปรัชญา  แก้วประไพ</v>
      </c>
      <c r="AN447" s="123" t="s">
        <v>195</v>
      </c>
      <c r="AO447" s="123" t="s">
        <v>1505</v>
      </c>
      <c r="AP447" s="123" t="s">
        <v>1506</v>
      </c>
      <c r="AQ447" s="161" t="s">
        <v>1507</v>
      </c>
      <c r="AR447" s="128" t="s">
        <v>1508</v>
      </c>
      <c r="AS447" s="123">
        <v>4</v>
      </c>
      <c r="AT447" s="123"/>
      <c r="AU447" s="123"/>
      <c r="AV447" s="125" t="s">
        <v>270</v>
      </c>
      <c r="AW447" s="125" t="s">
        <v>271</v>
      </c>
      <c r="AX447" s="125" t="s">
        <v>60</v>
      </c>
      <c r="AY447" s="125">
        <v>86130</v>
      </c>
      <c r="AZ447" s="121" t="str">
        <f t="shared" si="49"/>
        <v/>
      </c>
      <c r="BA447" s="126" t="str">
        <f t="shared" si="50"/>
        <v/>
      </c>
      <c r="BB447" s="123"/>
      <c r="BC447" s="123"/>
      <c r="BD447" s="123"/>
      <c r="BE447" s="123"/>
      <c r="BF447" s="128"/>
      <c r="BG447" s="123"/>
      <c r="BH447" s="123"/>
      <c r="BI447" s="123"/>
      <c r="BJ447" s="125"/>
      <c r="BK447" s="125"/>
      <c r="BL447" s="125"/>
      <c r="BM447" s="125"/>
    </row>
    <row r="448" spans="1:65" s="91" customFormat="1" ht="34.5" customHeight="1">
      <c r="A448" s="112"/>
      <c r="B448" s="112"/>
      <c r="C448" s="112"/>
      <c r="D448" s="112"/>
      <c r="E448" s="90"/>
      <c r="F448" s="90"/>
      <c r="G448" s="90"/>
      <c r="H448" s="113"/>
      <c r="I448" s="114"/>
      <c r="J448" s="115"/>
      <c r="K448" s="113"/>
      <c r="L448" s="113"/>
      <c r="M448" s="113"/>
      <c r="N448" s="113"/>
      <c r="O448" s="113"/>
      <c r="P448" s="113"/>
      <c r="Q448" s="113"/>
      <c r="R448" s="116"/>
      <c r="S448" s="116"/>
      <c r="T448" s="113"/>
      <c r="U448" s="113"/>
      <c r="V448" s="113"/>
      <c r="W448" s="114">
        <v>1</v>
      </c>
      <c r="X448" s="115" t="s">
        <v>1508</v>
      </c>
      <c r="Y448" s="115" t="s">
        <v>282</v>
      </c>
      <c r="Z448" s="115" t="s">
        <v>179</v>
      </c>
      <c r="AA448" s="117">
        <v>128</v>
      </c>
      <c r="AB448" s="118"/>
      <c r="AC448" s="118">
        <v>64</v>
      </c>
      <c r="AD448" s="118">
        <v>64</v>
      </c>
      <c r="AE448" s="118"/>
      <c r="AF448" s="114">
        <v>17</v>
      </c>
      <c r="AG448" s="118" t="s">
        <v>868</v>
      </c>
      <c r="AK448" s="92"/>
      <c r="AL448" s="121"/>
      <c r="AM448" s="122" t="str">
        <f t="shared" si="48"/>
        <v>นายปรัชญา  แก้วประไพ</v>
      </c>
      <c r="AN448" s="123" t="s">
        <v>195</v>
      </c>
      <c r="AO448" s="123" t="s">
        <v>1505</v>
      </c>
      <c r="AP448" s="123" t="s">
        <v>1506</v>
      </c>
      <c r="AQ448" s="161" t="s">
        <v>1507</v>
      </c>
      <c r="AR448" s="128" t="s">
        <v>1508</v>
      </c>
      <c r="AS448" s="123">
        <v>4</v>
      </c>
      <c r="AT448" s="123"/>
      <c r="AU448" s="123"/>
      <c r="AV448" s="125" t="s">
        <v>270</v>
      </c>
      <c r="AW448" s="125" t="s">
        <v>271</v>
      </c>
      <c r="AX448" s="125" t="s">
        <v>60</v>
      </c>
      <c r="AY448" s="125">
        <v>86130</v>
      </c>
      <c r="AZ448" s="121">
        <f t="shared" si="49"/>
        <v>1</v>
      </c>
      <c r="BA448" s="126" t="str">
        <f t="shared" si="50"/>
        <v>นายปรัชญา  แก้วประไพ</v>
      </c>
      <c r="BB448" s="123" t="s">
        <v>195</v>
      </c>
      <c r="BC448" s="123" t="s">
        <v>1505</v>
      </c>
      <c r="BD448" s="123" t="s">
        <v>1506</v>
      </c>
      <c r="BE448" s="123" t="s">
        <v>1507</v>
      </c>
      <c r="BF448" s="128" t="s">
        <v>1508</v>
      </c>
      <c r="BG448" s="123">
        <v>4</v>
      </c>
      <c r="BH448" s="123"/>
      <c r="BI448" s="123"/>
      <c r="BJ448" s="125" t="s">
        <v>270</v>
      </c>
      <c r="BK448" s="125" t="s">
        <v>271</v>
      </c>
      <c r="BL448" s="125" t="s">
        <v>60</v>
      </c>
      <c r="BM448" s="125">
        <v>86130</v>
      </c>
    </row>
    <row r="449" spans="1:65" s="91" customFormat="1" ht="34.5" customHeight="1">
      <c r="A449" s="112" t="str">
        <f>IF($B449="","",SUM($B$11:$B449))</f>
        <v/>
      </c>
      <c r="B449" s="112" t="str">
        <f>IF($E$6="","",IF($E$6=$BA449,1,""))</f>
        <v/>
      </c>
      <c r="C449" s="112" t="str">
        <f>IF($B449="","",SUM($B$11:$B449))</f>
        <v/>
      </c>
      <c r="D449" s="112" t="str">
        <f>IF($E449="","",SUM($E$11:$E449))</f>
        <v/>
      </c>
      <c r="E449" s="90" t="str">
        <f>IF($E$6="","",IF($E$6=$AM449,1,""))</f>
        <v/>
      </c>
      <c r="F449" s="90" t="str">
        <f>IF($E449="","",SUM($E$11:$E449))</f>
        <v/>
      </c>
      <c r="G449" s="90"/>
      <c r="H449" s="113">
        <v>310</v>
      </c>
      <c r="I449" s="114" t="s">
        <v>29</v>
      </c>
      <c r="J449" s="115" t="s">
        <v>1509</v>
      </c>
      <c r="K449" s="113" t="s">
        <v>363</v>
      </c>
      <c r="L449" s="113" t="s">
        <v>1510</v>
      </c>
      <c r="M449" s="113" t="s">
        <v>294</v>
      </c>
      <c r="N449" s="113" t="s">
        <v>276</v>
      </c>
      <c r="O449" s="113" t="s">
        <v>275</v>
      </c>
      <c r="P449" s="113" t="s">
        <v>905</v>
      </c>
      <c r="Q449" s="113">
        <v>121</v>
      </c>
      <c r="R449" s="116"/>
      <c r="S449" s="116">
        <v>115</v>
      </c>
      <c r="T449" s="113">
        <v>6</v>
      </c>
      <c r="U449" s="113"/>
      <c r="V449" s="113"/>
      <c r="W449" s="114"/>
      <c r="X449" s="115"/>
      <c r="Y449" s="115"/>
      <c r="Z449" s="115"/>
      <c r="AA449" s="117"/>
      <c r="AB449" s="118"/>
      <c r="AC449" s="118"/>
      <c r="AD449" s="118"/>
      <c r="AE449" s="118"/>
      <c r="AF449" s="114"/>
      <c r="AG449" s="118"/>
      <c r="AK449" s="92"/>
      <c r="AL449" s="121"/>
      <c r="AM449" s="122" t="str">
        <f t="shared" si="48"/>
        <v>นางจิระวรรณ  นุชนารถ</v>
      </c>
      <c r="AN449" s="123" t="s">
        <v>283</v>
      </c>
      <c r="AO449" s="123" t="s">
        <v>1511</v>
      </c>
      <c r="AP449" s="123" t="s">
        <v>1512</v>
      </c>
      <c r="AQ449" s="161" t="s">
        <v>1513</v>
      </c>
      <c r="AR449" s="128" t="s">
        <v>1514</v>
      </c>
      <c r="AS449" s="123">
        <v>4</v>
      </c>
      <c r="AT449" s="123"/>
      <c r="AU449" s="123"/>
      <c r="AV449" s="125" t="s">
        <v>270</v>
      </c>
      <c r="AW449" s="125" t="s">
        <v>271</v>
      </c>
      <c r="AX449" s="125" t="s">
        <v>60</v>
      </c>
      <c r="AY449" s="125">
        <v>86130</v>
      </c>
      <c r="AZ449" s="121" t="str">
        <f t="shared" si="49"/>
        <v/>
      </c>
      <c r="BA449" s="126" t="str">
        <f t="shared" si="50"/>
        <v/>
      </c>
      <c r="BB449" s="95"/>
      <c r="BC449" s="95"/>
      <c r="BD449" s="95"/>
      <c r="BE449" s="95"/>
      <c r="BF449" s="95"/>
    </row>
    <row r="450" spans="1:65" s="91" customFormat="1" ht="34.5" customHeight="1">
      <c r="A450" s="112"/>
      <c r="B450" s="112"/>
      <c r="C450" s="112"/>
      <c r="D450" s="112"/>
      <c r="E450" s="90"/>
      <c r="F450" s="90"/>
      <c r="G450" s="90"/>
      <c r="H450" s="113"/>
      <c r="I450" s="114"/>
      <c r="J450" s="115"/>
      <c r="K450" s="113"/>
      <c r="L450" s="113"/>
      <c r="M450" s="113"/>
      <c r="N450" s="113"/>
      <c r="O450" s="113"/>
      <c r="P450" s="113"/>
      <c r="Q450" s="113"/>
      <c r="R450" s="116"/>
      <c r="S450" s="116"/>
      <c r="T450" s="113"/>
      <c r="U450" s="113"/>
      <c r="V450" s="113"/>
      <c r="W450" s="114">
        <v>1</v>
      </c>
      <c r="X450" s="115" t="s">
        <v>1514</v>
      </c>
      <c r="Y450" s="115" t="s">
        <v>282</v>
      </c>
      <c r="Z450" s="115" t="s">
        <v>179</v>
      </c>
      <c r="AA450" s="117">
        <v>144</v>
      </c>
      <c r="AB450" s="118"/>
      <c r="AC450" s="118">
        <v>120</v>
      </c>
      <c r="AD450" s="118">
        <v>24</v>
      </c>
      <c r="AE450" s="118"/>
      <c r="AF450" s="114">
        <v>20</v>
      </c>
      <c r="AG450" s="118" t="s">
        <v>868</v>
      </c>
      <c r="AK450" s="92"/>
      <c r="AL450" s="121"/>
      <c r="AM450" s="122" t="str">
        <f t="shared" si="48"/>
        <v>นางจิระวรรณ  นุชนารถ</v>
      </c>
      <c r="AN450" s="123" t="s">
        <v>283</v>
      </c>
      <c r="AO450" s="123" t="s">
        <v>1511</v>
      </c>
      <c r="AP450" s="123" t="s">
        <v>1512</v>
      </c>
      <c r="AQ450" s="161" t="s">
        <v>1513</v>
      </c>
      <c r="AR450" s="128" t="s">
        <v>1514</v>
      </c>
      <c r="AS450" s="123">
        <v>4</v>
      </c>
      <c r="AT450" s="123"/>
      <c r="AU450" s="123"/>
      <c r="AV450" s="125" t="s">
        <v>270</v>
      </c>
      <c r="AW450" s="125" t="s">
        <v>271</v>
      </c>
      <c r="AX450" s="125" t="s">
        <v>60</v>
      </c>
      <c r="AY450" s="125">
        <v>86130</v>
      </c>
      <c r="AZ450" s="121">
        <f t="shared" si="49"/>
        <v>1</v>
      </c>
      <c r="BA450" s="126" t="str">
        <f t="shared" si="50"/>
        <v>นางจิระวรรณ  นุชนารถ</v>
      </c>
      <c r="BB450" s="123" t="s">
        <v>283</v>
      </c>
      <c r="BC450" s="123" t="s">
        <v>1511</v>
      </c>
      <c r="BD450" s="123" t="s">
        <v>1512</v>
      </c>
      <c r="BE450" s="123" t="s">
        <v>1513</v>
      </c>
      <c r="BF450" s="128" t="s">
        <v>1514</v>
      </c>
      <c r="BG450" s="123">
        <v>4</v>
      </c>
      <c r="BH450" s="123"/>
      <c r="BI450" s="123"/>
      <c r="BJ450" s="125" t="s">
        <v>270</v>
      </c>
      <c r="BK450" s="125" t="s">
        <v>271</v>
      </c>
      <c r="BL450" s="125" t="s">
        <v>60</v>
      </c>
      <c r="BM450" s="125">
        <v>86130</v>
      </c>
    </row>
    <row r="451" spans="1:65" s="91" customFormat="1" ht="34.5" customHeight="1">
      <c r="A451" s="112" t="str">
        <f>IF($B451="","",SUM($B$11:$B451))</f>
        <v/>
      </c>
      <c r="B451" s="112" t="str">
        <f>IF($E$6="","",IF($E$6=$BA451,1,""))</f>
        <v/>
      </c>
      <c r="C451" s="112" t="str">
        <f>IF($B451="","",SUM($B$11:$B451))</f>
        <v/>
      </c>
      <c r="D451" s="112" t="str">
        <f>IF($E451="","",SUM($E$11:$E451))</f>
        <v/>
      </c>
      <c r="E451" s="90" t="str">
        <f>IF($E$6="","",IF($E$6=$AM451,1,""))</f>
        <v/>
      </c>
      <c r="F451" s="90" t="str">
        <f>IF($E451="","",SUM($E$11:$E451))</f>
        <v/>
      </c>
      <c r="G451" s="90"/>
      <c r="H451" s="113">
        <v>311</v>
      </c>
      <c r="I451" s="114" t="s">
        <v>29</v>
      </c>
      <c r="J451" s="115" t="s">
        <v>1516</v>
      </c>
      <c r="K451" s="113" t="s">
        <v>1141</v>
      </c>
      <c r="L451" s="113" t="s">
        <v>1517</v>
      </c>
      <c r="M451" s="113"/>
      <c r="N451" s="113" t="s">
        <v>363</v>
      </c>
      <c r="O451" s="113" t="s">
        <v>296</v>
      </c>
      <c r="P451" s="113" t="s">
        <v>1518</v>
      </c>
      <c r="Q451" s="113">
        <v>2218</v>
      </c>
      <c r="R451" s="116">
        <v>573</v>
      </c>
      <c r="S451" s="116"/>
      <c r="T451" s="113">
        <v>1645</v>
      </c>
      <c r="U451" s="113"/>
      <c r="V451" s="113"/>
      <c r="W451" s="114"/>
      <c r="X451" s="115"/>
      <c r="Y451" s="115"/>
      <c r="Z451" s="115"/>
      <c r="AA451" s="117"/>
      <c r="AB451" s="118"/>
      <c r="AC451" s="118"/>
      <c r="AD451" s="118"/>
      <c r="AE451" s="118"/>
      <c r="AF451" s="114"/>
      <c r="AG451" s="118" t="s">
        <v>1519</v>
      </c>
      <c r="AK451" s="92"/>
      <c r="AL451" s="121"/>
      <c r="AM451" s="122" t="str">
        <f t="shared" si="48"/>
        <v>บริษัทกลุ่มปาล์มธรรมชาติ  จำกัด</v>
      </c>
      <c r="AN451" s="123" t="s">
        <v>458</v>
      </c>
      <c r="AO451" s="123" t="s">
        <v>1520</v>
      </c>
      <c r="AP451" s="123" t="s">
        <v>1521</v>
      </c>
      <c r="AQ451" s="161"/>
      <c r="AR451" s="128" t="s">
        <v>1522</v>
      </c>
      <c r="AS451" s="123">
        <v>1</v>
      </c>
      <c r="AT451" s="123"/>
      <c r="AU451" s="123"/>
      <c r="AV451" s="125" t="s">
        <v>270</v>
      </c>
      <c r="AW451" s="125" t="s">
        <v>271</v>
      </c>
      <c r="AX451" s="125" t="s">
        <v>60</v>
      </c>
      <c r="AY451" s="125">
        <v>86130</v>
      </c>
      <c r="AZ451" s="121" t="str">
        <f t="shared" si="49"/>
        <v/>
      </c>
      <c r="BA451" s="126" t="str">
        <f t="shared" si="50"/>
        <v/>
      </c>
      <c r="BB451" s="95"/>
      <c r="BC451" s="95"/>
      <c r="BD451" s="95"/>
      <c r="BE451" s="95"/>
      <c r="BF451" s="95"/>
    </row>
    <row r="452" spans="1:65" s="91" customFormat="1" ht="34.5" customHeight="1">
      <c r="A452" s="112"/>
      <c r="B452" s="112"/>
      <c r="C452" s="112"/>
      <c r="D452" s="112"/>
      <c r="E452" s="90"/>
      <c r="F452" s="90"/>
      <c r="G452" s="90"/>
      <c r="H452" s="113"/>
      <c r="I452" s="114"/>
      <c r="J452" s="115"/>
      <c r="K452" s="113"/>
      <c r="L452" s="113"/>
      <c r="M452" s="113"/>
      <c r="N452" s="113"/>
      <c r="O452" s="113"/>
      <c r="P452" s="113"/>
      <c r="Q452" s="113"/>
      <c r="R452" s="116"/>
      <c r="S452" s="116"/>
      <c r="T452" s="113"/>
      <c r="U452" s="113"/>
      <c r="V452" s="113"/>
      <c r="W452" s="114">
        <v>1</v>
      </c>
      <c r="X452" s="146" t="s">
        <v>1522</v>
      </c>
      <c r="Y452" s="115" t="s">
        <v>141</v>
      </c>
      <c r="Z452" s="115" t="s">
        <v>179</v>
      </c>
      <c r="AA452" s="117">
        <v>24</v>
      </c>
      <c r="AB452" s="118"/>
      <c r="AC452" s="118"/>
      <c r="AD452" s="118">
        <v>24</v>
      </c>
      <c r="AE452" s="118"/>
      <c r="AF452" s="114"/>
      <c r="AG452" s="118" t="s">
        <v>1523</v>
      </c>
      <c r="AK452" s="92"/>
      <c r="AL452" s="121"/>
      <c r="AM452" s="122" t="str">
        <f t="shared" si="48"/>
        <v>บริษัทกลุ่มปาล์มธรรมชาติ  จำกัด</v>
      </c>
      <c r="AN452" s="123" t="s">
        <v>458</v>
      </c>
      <c r="AO452" s="123" t="s">
        <v>1520</v>
      </c>
      <c r="AP452" s="123" t="s">
        <v>1521</v>
      </c>
      <c r="AQ452" s="161"/>
      <c r="AR452" s="128" t="s">
        <v>1522</v>
      </c>
      <c r="AS452" s="123">
        <v>2</v>
      </c>
      <c r="AT452" s="123"/>
      <c r="AU452" s="123"/>
      <c r="AV452" s="125" t="s">
        <v>270</v>
      </c>
      <c r="AW452" s="125" t="s">
        <v>271</v>
      </c>
      <c r="AX452" s="125" t="s">
        <v>60</v>
      </c>
      <c r="AY452" s="125">
        <v>86130</v>
      </c>
      <c r="AZ452" s="121">
        <f t="shared" si="49"/>
        <v>1</v>
      </c>
      <c r="BA452" s="126" t="str">
        <f t="shared" si="50"/>
        <v>บริษัทกลุ่มปาล์มธรรมชาติ  จำกัด</v>
      </c>
      <c r="BB452" s="123" t="s">
        <v>458</v>
      </c>
      <c r="BC452" s="123" t="s">
        <v>1520</v>
      </c>
      <c r="BD452" s="123" t="s">
        <v>1521</v>
      </c>
      <c r="BE452" s="123"/>
      <c r="BF452" s="128" t="s">
        <v>1522</v>
      </c>
      <c r="BG452" s="123">
        <v>1</v>
      </c>
      <c r="BH452" s="123"/>
      <c r="BI452" s="123"/>
      <c r="BJ452" s="125" t="s">
        <v>270</v>
      </c>
      <c r="BK452" s="125" t="s">
        <v>271</v>
      </c>
      <c r="BL452" s="125" t="s">
        <v>60</v>
      </c>
      <c r="BM452" s="125">
        <v>86130</v>
      </c>
    </row>
    <row r="453" spans="1:65" s="91" customFormat="1" ht="34.5" customHeight="1">
      <c r="A453" s="112" t="str">
        <f>IF($B453="","",SUM($B$11:$B453))</f>
        <v/>
      </c>
      <c r="B453" s="112" t="str">
        <f>IF($E$6="","",IF($E$6=$BA453,1,""))</f>
        <v/>
      </c>
      <c r="C453" s="112" t="str">
        <f>IF($B453="","",SUM($B$11:$B453))</f>
        <v/>
      </c>
      <c r="D453" s="112" t="str">
        <f>IF($E453="","",SUM($E$11:$E453))</f>
        <v/>
      </c>
      <c r="E453" s="90" t="str">
        <f>IF($E$6="","",IF($E$6=$AM453,1,""))</f>
        <v/>
      </c>
      <c r="F453" s="90" t="str">
        <f>IF($E453="","",SUM($E$11:$E453))</f>
        <v/>
      </c>
      <c r="G453" s="90"/>
      <c r="H453" s="113">
        <v>312</v>
      </c>
      <c r="I453" s="114" t="s">
        <v>29</v>
      </c>
      <c r="J453" s="115" t="s">
        <v>1524</v>
      </c>
      <c r="K453" s="113" t="s">
        <v>1058</v>
      </c>
      <c r="L453" s="113" t="s">
        <v>1525</v>
      </c>
      <c r="M453" s="113" t="s">
        <v>425</v>
      </c>
      <c r="N453" s="113" t="s">
        <v>296</v>
      </c>
      <c r="O453" s="113" t="s">
        <v>296</v>
      </c>
      <c r="P453" s="113" t="s">
        <v>812</v>
      </c>
      <c r="Q453" s="113">
        <v>1038</v>
      </c>
      <c r="R453" s="116">
        <v>967.99</v>
      </c>
      <c r="S453" s="116">
        <v>63.63</v>
      </c>
      <c r="T453" s="113">
        <v>6.38</v>
      </c>
      <c r="U453" s="113"/>
      <c r="V453" s="113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18"/>
      <c r="AK453" s="92"/>
      <c r="AL453" s="121"/>
      <c r="AM453" s="122" t="str">
        <f t="shared" si="48"/>
        <v>นายประสิทธิ์  ธนูศิลป์</v>
      </c>
      <c r="AN453" s="123" t="s">
        <v>195</v>
      </c>
      <c r="AO453" s="123" t="s">
        <v>1526</v>
      </c>
      <c r="AP453" s="123" t="s">
        <v>1527</v>
      </c>
      <c r="AQ453" s="161" t="s">
        <v>1528</v>
      </c>
      <c r="AR453" s="124">
        <v>45</v>
      </c>
      <c r="AS453" s="123">
        <v>6</v>
      </c>
      <c r="AT453" s="123"/>
      <c r="AU453" s="123"/>
      <c r="AV453" s="125" t="s">
        <v>270</v>
      </c>
      <c r="AW453" s="125" t="s">
        <v>271</v>
      </c>
      <c r="AX453" s="125" t="s">
        <v>60</v>
      </c>
      <c r="AY453" s="125">
        <v>86130</v>
      </c>
      <c r="AZ453" s="121" t="str">
        <f t="shared" si="49"/>
        <v/>
      </c>
      <c r="BA453" s="126" t="str">
        <f t="shared" si="50"/>
        <v/>
      </c>
      <c r="BB453" s="95"/>
      <c r="BC453" s="95"/>
      <c r="BD453" s="95"/>
      <c r="BE453" s="95"/>
      <c r="BF453" s="95"/>
    </row>
    <row r="454" spans="1:65" s="91" customFormat="1" ht="34.5" customHeight="1">
      <c r="A454" s="112"/>
      <c r="B454" s="112"/>
      <c r="C454" s="112"/>
      <c r="D454" s="112"/>
      <c r="E454" s="90"/>
      <c r="F454" s="90"/>
      <c r="G454" s="90"/>
      <c r="H454" s="113"/>
      <c r="I454" s="114"/>
      <c r="J454" s="115"/>
      <c r="K454" s="113"/>
      <c r="L454" s="113"/>
      <c r="M454" s="113"/>
      <c r="N454" s="113"/>
      <c r="O454" s="113"/>
      <c r="P454" s="113"/>
      <c r="Q454" s="113"/>
      <c r="R454" s="116"/>
      <c r="S454" s="116"/>
      <c r="T454" s="113"/>
      <c r="U454" s="113"/>
      <c r="V454" s="113"/>
      <c r="W454" s="114">
        <v>1</v>
      </c>
      <c r="X454" s="115">
        <v>45</v>
      </c>
      <c r="Y454" s="115" t="s">
        <v>282</v>
      </c>
      <c r="Z454" s="115" t="s">
        <v>179</v>
      </c>
      <c r="AA454" s="117">
        <v>280</v>
      </c>
      <c r="AB454" s="118"/>
      <c r="AC454" s="118">
        <v>254.5</v>
      </c>
      <c r="AD454" s="118">
        <v>25.5</v>
      </c>
      <c r="AE454" s="118"/>
      <c r="AF454" s="114">
        <v>28</v>
      </c>
      <c r="AG454" s="118" t="s">
        <v>1374</v>
      </c>
      <c r="AK454" s="92"/>
      <c r="AL454" s="121"/>
      <c r="AM454" s="122" t="str">
        <f t="shared" si="48"/>
        <v>นายประสิทธิ์  ธนูศิลป์</v>
      </c>
      <c r="AN454" s="123" t="s">
        <v>195</v>
      </c>
      <c r="AO454" s="123" t="s">
        <v>1526</v>
      </c>
      <c r="AP454" s="123" t="s">
        <v>1527</v>
      </c>
      <c r="AQ454" s="161" t="s">
        <v>1528</v>
      </c>
      <c r="AR454" s="124">
        <v>45</v>
      </c>
      <c r="AS454" s="123">
        <v>6</v>
      </c>
      <c r="AT454" s="123"/>
      <c r="AU454" s="123"/>
      <c r="AV454" s="125" t="s">
        <v>270</v>
      </c>
      <c r="AW454" s="125" t="s">
        <v>271</v>
      </c>
      <c r="AX454" s="125" t="s">
        <v>60</v>
      </c>
      <c r="AY454" s="125">
        <v>86130</v>
      </c>
      <c r="AZ454" s="121">
        <f t="shared" si="49"/>
        <v>1</v>
      </c>
      <c r="BA454" s="126" t="str">
        <f t="shared" si="50"/>
        <v>นายเรืองศักดิ์  ธนูศิลป์</v>
      </c>
      <c r="BB454" s="123" t="s">
        <v>195</v>
      </c>
      <c r="BC454" s="123" t="s">
        <v>1529</v>
      </c>
      <c r="BD454" s="123" t="s">
        <v>1527</v>
      </c>
      <c r="BE454" s="123"/>
      <c r="BF454" s="124">
        <v>45</v>
      </c>
      <c r="BG454" s="123">
        <v>6</v>
      </c>
      <c r="BH454" s="123"/>
      <c r="BI454" s="123"/>
      <c r="BJ454" s="125" t="s">
        <v>270</v>
      </c>
      <c r="BK454" s="125" t="s">
        <v>271</v>
      </c>
      <c r="BL454" s="125" t="s">
        <v>60</v>
      </c>
      <c r="BM454" s="125">
        <v>86130</v>
      </c>
    </row>
    <row r="455" spans="1:65" s="91" customFormat="1" ht="34.5" customHeight="1">
      <c r="A455" s="112" t="str">
        <f>IF($B455="","",SUM($B$11:$B455))</f>
        <v/>
      </c>
      <c r="B455" s="112" t="str">
        <f>IF($E$6="","",IF($E$6=$BA455,1,""))</f>
        <v/>
      </c>
      <c r="C455" s="112" t="str">
        <f>IF($B455="","",SUM($B$11:$B455))</f>
        <v/>
      </c>
      <c r="D455" s="112" t="str">
        <f>IF($E455="","",SUM($E$11:$E455))</f>
        <v/>
      </c>
      <c r="E455" s="90" t="str">
        <f>IF($E$6="","",IF($E$6=$AM455,1,""))</f>
        <v/>
      </c>
      <c r="F455" s="90" t="str">
        <f>IF($E455="","",SUM($E$11:$E455))</f>
        <v/>
      </c>
      <c r="G455" s="90"/>
      <c r="H455" s="113">
        <v>313</v>
      </c>
      <c r="I455" s="114" t="s">
        <v>29</v>
      </c>
      <c r="J455" s="115" t="s">
        <v>1530</v>
      </c>
      <c r="K455" s="113" t="s">
        <v>295</v>
      </c>
      <c r="L455" s="113" t="s">
        <v>1531</v>
      </c>
      <c r="M455" s="113" t="s">
        <v>348</v>
      </c>
      <c r="N455" s="113" t="s">
        <v>335</v>
      </c>
      <c r="O455" s="113" t="s">
        <v>296</v>
      </c>
      <c r="P455" s="113" t="s">
        <v>615</v>
      </c>
      <c r="Q455" s="113">
        <v>5031</v>
      </c>
      <c r="R455" s="116">
        <v>4880.25</v>
      </c>
      <c r="S455" s="116">
        <v>120.75</v>
      </c>
      <c r="T455" s="113">
        <v>30</v>
      </c>
      <c r="U455" s="113"/>
      <c r="V455" s="113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18"/>
      <c r="AK455" s="92"/>
      <c r="AL455" s="121"/>
      <c r="AM455" s="122" t="str">
        <f t="shared" si="48"/>
        <v>นางอุทิศ  ยังสุข</v>
      </c>
      <c r="AN455" s="123" t="s">
        <v>283</v>
      </c>
      <c r="AO455" s="123" t="s">
        <v>1532</v>
      </c>
      <c r="AP455" s="123" t="s">
        <v>308</v>
      </c>
      <c r="AQ455" s="161" t="s">
        <v>1533</v>
      </c>
      <c r="AR455" s="124">
        <v>44</v>
      </c>
      <c r="AS455" s="123">
        <v>2</v>
      </c>
      <c r="AT455" s="123"/>
      <c r="AU455" s="123"/>
      <c r="AV455" s="125" t="s">
        <v>270</v>
      </c>
      <c r="AW455" s="125" t="s">
        <v>271</v>
      </c>
      <c r="AX455" s="125" t="s">
        <v>60</v>
      </c>
      <c r="AY455" s="125">
        <v>86130</v>
      </c>
      <c r="AZ455" s="121" t="str">
        <f t="shared" si="49"/>
        <v/>
      </c>
      <c r="BA455" s="126" t="str">
        <f t="shared" si="50"/>
        <v/>
      </c>
      <c r="BB455" s="95"/>
      <c r="BC455" s="95"/>
      <c r="BD455" s="95"/>
      <c r="BE455" s="95"/>
      <c r="BF455" s="95"/>
    </row>
    <row r="456" spans="1:65" s="91" customFormat="1" ht="34.5" customHeight="1">
      <c r="A456" s="112"/>
      <c r="B456" s="112"/>
      <c r="C456" s="112"/>
      <c r="D456" s="112"/>
      <c r="E456" s="90"/>
      <c r="F456" s="90"/>
      <c r="G456" s="90"/>
      <c r="H456" s="113"/>
      <c r="I456" s="114"/>
      <c r="J456" s="115"/>
      <c r="K456" s="113"/>
      <c r="L456" s="113"/>
      <c r="M456" s="113"/>
      <c r="N456" s="113"/>
      <c r="O456" s="113"/>
      <c r="P456" s="113"/>
      <c r="Q456" s="113"/>
      <c r="R456" s="116"/>
      <c r="S456" s="116"/>
      <c r="T456" s="113"/>
      <c r="U456" s="113"/>
      <c r="V456" s="113"/>
      <c r="W456" s="114">
        <v>1</v>
      </c>
      <c r="X456" s="115">
        <v>44</v>
      </c>
      <c r="Y456" s="115" t="s">
        <v>282</v>
      </c>
      <c r="Z456" s="115" t="s">
        <v>179</v>
      </c>
      <c r="AA456" s="117">
        <v>225</v>
      </c>
      <c r="AB456" s="118"/>
      <c r="AC456" s="118">
        <v>225</v>
      </c>
      <c r="AD456" s="118"/>
      <c r="AE456" s="118"/>
      <c r="AF456" s="114">
        <v>25</v>
      </c>
      <c r="AG456" s="118"/>
      <c r="AK456" s="92"/>
      <c r="AL456" s="121"/>
      <c r="AM456" s="122" t="str">
        <f t="shared" si="48"/>
        <v>นางอุทิศ  ยังสุข</v>
      </c>
      <c r="AN456" s="123" t="s">
        <v>283</v>
      </c>
      <c r="AO456" s="123" t="s">
        <v>1532</v>
      </c>
      <c r="AP456" s="123" t="s">
        <v>308</v>
      </c>
      <c r="AQ456" s="161" t="s">
        <v>1533</v>
      </c>
      <c r="AR456" s="124">
        <v>44</v>
      </c>
      <c r="AS456" s="123">
        <v>2</v>
      </c>
      <c r="AT456" s="123"/>
      <c r="AU456" s="123"/>
      <c r="AV456" s="125" t="s">
        <v>270</v>
      </c>
      <c r="AW456" s="125" t="s">
        <v>271</v>
      </c>
      <c r="AX456" s="125" t="s">
        <v>60</v>
      </c>
      <c r="AY456" s="125">
        <v>86130</v>
      </c>
      <c r="AZ456" s="121">
        <f t="shared" si="49"/>
        <v>1</v>
      </c>
      <c r="BA456" s="126" t="str">
        <f t="shared" si="50"/>
        <v>นางอุทิศ  ยังสุข</v>
      </c>
      <c r="BB456" s="123" t="s">
        <v>283</v>
      </c>
      <c r="BC456" s="123" t="s">
        <v>1532</v>
      </c>
      <c r="BD456" s="123" t="s">
        <v>308</v>
      </c>
      <c r="BE456" s="123" t="s">
        <v>1533</v>
      </c>
      <c r="BF456" s="124">
        <v>44</v>
      </c>
      <c r="BG456" s="123">
        <v>2</v>
      </c>
      <c r="BH456" s="123"/>
      <c r="BI456" s="123"/>
      <c r="BJ456" s="125" t="s">
        <v>270</v>
      </c>
      <c r="BK456" s="125" t="s">
        <v>271</v>
      </c>
      <c r="BL456" s="125" t="s">
        <v>60</v>
      </c>
      <c r="BM456" s="125">
        <v>86130</v>
      </c>
    </row>
    <row r="457" spans="1:65" s="91" customFormat="1" ht="34.5" customHeight="1">
      <c r="A457" s="112"/>
      <c r="B457" s="112"/>
      <c r="C457" s="112"/>
      <c r="D457" s="112"/>
      <c r="E457" s="90"/>
      <c r="F457" s="90"/>
      <c r="G457" s="90"/>
      <c r="H457" s="113"/>
      <c r="I457" s="114"/>
      <c r="J457" s="115"/>
      <c r="K457" s="113"/>
      <c r="L457" s="113"/>
      <c r="M457" s="113"/>
      <c r="N457" s="113"/>
      <c r="O457" s="113"/>
      <c r="P457" s="113"/>
      <c r="Q457" s="113"/>
      <c r="R457" s="116"/>
      <c r="S457" s="116"/>
      <c r="T457" s="113"/>
      <c r="U457" s="113"/>
      <c r="V457" s="113"/>
      <c r="W457" s="114">
        <v>2</v>
      </c>
      <c r="X457" s="115"/>
      <c r="Y457" s="115" t="s">
        <v>126</v>
      </c>
      <c r="Z457" s="115" t="s">
        <v>179</v>
      </c>
      <c r="AA457" s="117">
        <v>114</v>
      </c>
      <c r="AB457" s="118"/>
      <c r="AC457" s="118">
        <v>114</v>
      </c>
      <c r="AD457" s="118"/>
      <c r="AE457" s="118"/>
      <c r="AF457" s="114">
        <v>23</v>
      </c>
      <c r="AG457" s="118"/>
      <c r="AK457" s="92"/>
      <c r="AL457" s="121"/>
      <c r="AM457" s="122" t="str">
        <f t="shared" si="48"/>
        <v>นางอุทิศ  ยังสุข</v>
      </c>
      <c r="AN457" s="123" t="s">
        <v>283</v>
      </c>
      <c r="AO457" s="123" t="s">
        <v>1532</v>
      </c>
      <c r="AP457" s="123" t="s">
        <v>308</v>
      </c>
      <c r="AQ457" s="161" t="s">
        <v>1533</v>
      </c>
      <c r="AR457" s="124">
        <v>44</v>
      </c>
      <c r="AS457" s="123">
        <v>2</v>
      </c>
      <c r="AT457" s="123"/>
      <c r="AU457" s="123"/>
      <c r="AV457" s="125" t="s">
        <v>270</v>
      </c>
      <c r="AW457" s="125" t="s">
        <v>271</v>
      </c>
      <c r="AX457" s="125" t="s">
        <v>60</v>
      </c>
      <c r="AY457" s="125">
        <v>86130</v>
      </c>
      <c r="AZ457" s="121">
        <f t="shared" si="49"/>
        <v>2</v>
      </c>
      <c r="BA457" s="126" t="str">
        <f t="shared" si="50"/>
        <v>นางอุทิศ  ยังสุข</v>
      </c>
      <c r="BB457" s="123" t="s">
        <v>283</v>
      </c>
      <c r="BC457" s="123" t="s">
        <v>1532</v>
      </c>
      <c r="BD457" s="123" t="s">
        <v>308</v>
      </c>
      <c r="BE457" s="123" t="s">
        <v>1533</v>
      </c>
      <c r="BF457" s="124">
        <v>44</v>
      </c>
      <c r="BG457" s="123">
        <v>2</v>
      </c>
      <c r="BH457" s="123"/>
      <c r="BI457" s="123"/>
      <c r="BJ457" s="125" t="s">
        <v>270</v>
      </c>
      <c r="BK457" s="125" t="s">
        <v>271</v>
      </c>
      <c r="BL457" s="125" t="s">
        <v>60</v>
      </c>
      <c r="BM457" s="125">
        <v>86130</v>
      </c>
    </row>
    <row r="458" spans="1:65" s="91" customFormat="1" ht="34.5" customHeight="1">
      <c r="A458" s="112"/>
      <c r="B458" s="112"/>
      <c r="C458" s="112"/>
      <c r="D458" s="112"/>
      <c r="E458" s="90"/>
      <c r="F458" s="90"/>
      <c r="G458" s="90"/>
      <c r="H458" s="113"/>
      <c r="I458" s="114"/>
      <c r="J458" s="115"/>
      <c r="K458" s="113"/>
      <c r="L458" s="113"/>
      <c r="M458" s="113"/>
      <c r="N458" s="113"/>
      <c r="O458" s="113"/>
      <c r="P458" s="113"/>
      <c r="Q458" s="113"/>
      <c r="R458" s="116"/>
      <c r="S458" s="116"/>
      <c r="T458" s="113"/>
      <c r="U458" s="113"/>
      <c r="V458" s="113"/>
      <c r="W458" s="114">
        <v>3</v>
      </c>
      <c r="X458" s="115"/>
      <c r="Y458" s="115" t="s">
        <v>132</v>
      </c>
      <c r="Z458" s="115" t="s">
        <v>181</v>
      </c>
      <c r="AA458" s="117">
        <v>144</v>
      </c>
      <c r="AB458" s="118"/>
      <c r="AC458" s="118">
        <v>144</v>
      </c>
      <c r="AD458" s="118"/>
      <c r="AE458" s="118"/>
      <c r="AF458" s="114">
        <v>25</v>
      </c>
      <c r="AG458" s="118"/>
      <c r="AK458" s="92"/>
      <c r="AL458" s="121"/>
      <c r="AM458" s="122" t="str">
        <f t="shared" si="48"/>
        <v>นางอุทิศ  ยังสุข</v>
      </c>
      <c r="AN458" s="123" t="s">
        <v>283</v>
      </c>
      <c r="AO458" s="123" t="s">
        <v>1532</v>
      </c>
      <c r="AP458" s="123" t="s">
        <v>308</v>
      </c>
      <c r="AQ458" s="161" t="s">
        <v>1533</v>
      </c>
      <c r="AR458" s="124">
        <v>44</v>
      </c>
      <c r="AS458" s="123">
        <v>2</v>
      </c>
      <c r="AT458" s="123"/>
      <c r="AU458" s="123"/>
      <c r="AV458" s="125" t="s">
        <v>270</v>
      </c>
      <c r="AW458" s="125" t="s">
        <v>271</v>
      </c>
      <c r="AX458" s="125" t="s">
        <v>60</v>
      </c>
      <c r="AY458" s="125">
        <v>86130</v>
      </c>
      <c r="AZ458" s="121">
        <f t="shared" si="49"/>
        <v>3</v>
      </c>
      <c r="BA458" s="126" t="str">
        <f t="shared" si="50"/>
        <v>นางอุทิศ  ยังสุข</v>
      </c>
      <c r="BB458" s="123" t="s">
        <v>283</v>
      </c>
      <c r="BC458" s="123" t="s">
        <v>1532</v>
      </c>
      <c r="BD458" s="123" t="s">
        <v>308</v>
      </c>
      <c r="BE458" s="123" t="s">
        <v>1533</v>
      </c>
      <c r="BF458" s="124">
        <v>44</v>
      </c>
      <c r="BG458" s="123">
        <v>2</v>
      </c>
      <c r="BH458" s="123"/>
      <c r="BI458" s="123"/>
      <c r="BJ458" s="125" t="s">
        <v>270</v>
      </c>
      <c r="BK458" s="125" t="s">
        <v>271</v>
      </c>
      <c r="BL458" s="125" t="s">
        <v>60</v>
      </c>
      <c r="BM458" s="125">
        <v>86130</v>
      </c>
    </row>
    <row r="459" spans="1:65" s="91" customFormat="1" ht="34.5" customHeight="1">
      <c r="A459" s="112"/>
      <c r="B459" s="112"/>
      <c r="C459" s="112"/>
      <c r="D459" s="112"/>
      <c r="E459" s="90"/>
      <c r="F459" s="90"/>
      <c r="G459" s="90"/>
      <c r="H459" s="113"/>
      <c r="I459" s="114"/>
      <c r="J459" s="115"/>
      <c r="K459" s="113"/>
      <c r="L459" s="113"/>
      <c r="M459" s="113"/>
      <c r="N459" s="113"/>
      <c r="O459" s="113"/>
      <c r="P459" s="113"/>
      <c r="Q459" s="113"/>
      <c r="R459" s="116"/>
      <c r="S459" s="116"/>
      <c r="T459" s="113"/>
      <c r="U459" s="113"/>
      <c r="V459" s="113"/>
      <c r="W459" s="114">
        <v>4</v>
      </c>
      <c r="X459" s="115"/>
      <c r="Y459" s="115" t="s">
        <v>132</v>
      </c>
      <c r="Z459" s="115" t="s">
        <v>181</v>
      </c>
      <c r="AA459" s="117">
        <v>120</v>
      </c>
      <c r="AB459" s="118"/>
      <c r="AC459" s="118"/>
      <c r="AD459" s="118">
        <v>120</v>
      </c>
      <c r="AE459" s="118"/>
      <c r="AF459" s="114">
        <v>25</v>
      </c>
      <c r="AG459" s="118" t="s">
        <v>1383</v>
      </c>
      <c r="AK459" s="92"/>
      <c r="AL459" s="121"/>
      <c r="AM459" s="122" t="str">
        <f t="shared" si="48"/>
        <v>นางอุทิศ  ยังสุข</v>
      </c>
      <c r="AN459" s="123" t="s">
        <v>283</v>
      </c>
      <c r="AO459" s="123" t="s">
        <v>1532</v>
      </c>
      <c r="AP459" s="123" t="s">
        <v>308</v>
      </c>
      <c r="AQ459" s="161" t="s">
        <v>1533</v>
      </c>
      <c r="AR459" s="124">
        <v>44</v>
      </c>
      <c r="AS459" s="123">
        <v>2</v>
      </c>
      <c r="AT459" s="123"/>
      <c r="AU459" s="123"/>
      <c r="AV459" s="125" t="s">
        <v>270</v>
      </c>
      <c r="AW459" s="125" t="s">
        <v>271</v>
      </c>
      <c r="AX459" s="125" t="s">
        <v>60</v>
      </c>
      <c r="AY459" s="125">
        <v>86130</v>
      </c>
      <c r="AZ459" s="121">
        <f t="shared" si="49"/>
        <v>4</v>
      </c>
      <c r="BA459" s="126" t="str">
        <f t="shared" si="50"/>
        <v>นางอุทิศ  ยังสุข</v>
      </c>
      <c r="BB459" s="123" t="s">
        <v>283</v>
      </c>
      <c r="BC459" s="123" t="s">
        <v>1532</v>
      </c>
      <c r="BD459" s="123" t="s">
        <v>308</v>
      </c>
      <c r="BE459" s="123" t="s">
        <v>1533</v>
      </c>
      <c r="BF459" s="124">
        <v>44</v>
      </c>
      <c r="BG459" s="123">
        <v>2</v>
      </c>
      <c r="BH459" s="123"/>
      <c r="BI459" s="123"/>
      <c r="BJ459" s="125" t="s">
        <v>270</v>
      </c>
      <c r="BK459" s="125" t="s">
        <v>271</v>
      </c>
      <c r="BL459" s="125" t="s">
        <v>60</v>
      </c>
      <c r="BM459" s="125">
        <v>86130</v>
      </c>
    </row>
    <row r="460" spans="1:65" s="91" customFormat="1" ht="34.5" customHeight="1">
      <c r="A460" s="112" t="str">
        <f>IF($B460="","",SUM($B$11:$B460))</f>
        <v/>
      </c>
      <c r="B460" s="112" t="str">
        <f>IF($E$6="","",IF($E$6=$BA460,1,""))</f>
        <v/>
      </c>
      <c r="C460" s="112" t="str">
        <f>IF($B460="","",SUM($B$11:$B460))</f>
        <v/>
      </c>
      <c r="D460" s="112" t="str">
        <f>IF($E460="","",SUM($E$11:$E460))</f>
        <v/>
      </c>
      <c r="E460" s="90" t="str">
        <f>IF($E$6="","",IF($E$6=$AM460,1,""))</f>
        <v/>
      </c>
      <c r="F460" s="90" t="str">
        <f>IF($E460="","",SUM($E$11:$E460))</f>
        <v/>
      </c>
      <c r="G460" s="90"/>
      <c r="H460" s="113">
        <v>314</v>
      </c>
      <c r="I460" s="114" t="s">
        <v>29</v>
      </c>
      <c r="J460" s="115" t="s">
        <v>1534</v>
      </c>
      <c r="K460" s="113" t="s">
        <v>492</v>
      </c>
      <c r="L460" s="113" t="s">
        <v>1535</v>
      </c>
      <c r="M460" s="113" t="s">
        <v>310</v>
      </c>
      <c r="N460" s="113" t="s">
        <v>275</v>
      </c>
      <c r="O460" s="113" t="s">
        <v>323</v>
      </c>
      <c r="P460" s="113" t="s">
        <v>530</v>
      </c>
      <c r="Q460" s="113">
        <v>720</v>
      </c>
      <c r="R460" s="116"/>
      <c r="S460" s="116"/>
      <c r="T460" s="113">
        <v>720</v>
      </c>
      <c r="U460" s="113"/>
      <c r="V460" s="113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K460" s="92"/>
      <c r="AL460" s="121"/>
      <c r="AM460" s="122" t="str">
        <f>IF($AO460=0,"",$AN460&amp;$AO460&amp;"  "&amp;$AP460)</f>
        <v>นางสาวแอมรินทร์  วรรณศรี</v>
      </c>
      <c r="AN460" s="123" t="s">
        <v>325</v>
      </c>
      <c r="AO460" s="123" t="s">
        <v>1536</v>
      </c>
      <c r="AP460" s="123" t="s">
        <v>1537</v>
      </c>
      <c r="AQ460" s="161" t="s">
        <v>1538</v>
      </c>
      <c r="AR460" s="128" t="s">
        <v>1539</v>
      </c>
      <c r="AS460" s="123">
        <v>4</v>
      </c>
      <c r="AT460" s="123"/>
      <c r="AU460" s="123"/>
      <c r="AV460" s="125" t="s">
        <v>1540</v>
      </c>
      <c r="AW460" s="125" t="s">
        <v>1541</v>
      </c>
      <c r="AX460" s="125" t="s">
        <v>72</v>
      </c>
      <c r="AY460" s="125"/>
      <c r="AZ460" s="121" t="str">
        <f>IF($Y460="","",$W460)</f>
        <v/>
      </c>
      <c r="BA460" s="126" t="str">
        <f>IF($BC460=0,"",$BB460&amp;$BC460&amp;"  "&amp;$BD460)</f>
        <v/>
      </c>
      <c r="BB460" s="95"/>
      <c r="BC460" s="95"/>
      <c r="BD460" s="95"/>
      <c r="BE460" s="95"/>
      <c r="BF460" s="95"/>
    </row>
    <row r="461" spans="1:65" s="91" customFormat="1" ht="34.5" customHeight="1">
      <c r="A461" s="112"/>
      <c r="B461" s="112"/>
      <c r="C461" s="112"/>
      <c r="D461" s="112"/>
      <c r="E461" s="90"/>
      <c r="F461" s="90"/>
      <c r="G461" s="90"/>
      <c r="H461" s="113"/>
      <c r="I461" s="114"/>
      <c r="J461" s="115"/>
      <c r="K461" s="113"/>
      <c r="L461" s="113"/>
      <c r="M461" s="113"/>
      <c r="N461" s="113"/>
      <c r="O461" s="113"/>
      <c r="P461" s="113"/>
      <c r="Q461" s="113"/>
      <c r="R461" s="116"/>
      <c r="S461" s="116"/>
      <c r="T461" s="113"/>
      <c r="U461" s="113"/>
      <c r="V461" s="113"/>
      <c r="W461" s="114">
        <v>1</v>
      </c>
      <c r="X461" s="115"/>
      <c r="Y461" s="115" t="s">
        <v>1542</v>
      </c>
      <c r="Z461" s="115"/>
      <c r="AA461" s="117"/>
      <c r="AB461" s="118"/>
      <c r="AC461" s="118"/>
      <c r="AD461" s="118"/>
      <c r="AE461" s="118"/>
      <c r="AF461" s="114"/>
      <c r="AG461" s="118" t="s">
        <v>1543</v>
      </c>
      <c r="AK461" s="92"/>
      <c r="AL461" s="121"/>
      <c r="AM461" s="122" t="str">
        <f>IF($AO461=0,"",$AN461&amp;$AO461&amp;"  "&amp;$AP461)</f>
        <v>นางสาวแอมรินทร์  วรรณศรี</v>
      </c>
      <c r="AN461" s="123" t="s">
        <v>325</v>
      </c>
      <c r="AO461" s="123" t="s">
        <v>1536</v>
      </c>
      <c r="AP461" s="123" t="s">
        <v>1537</v>
      </c>
      <c r="AQ461" s="161" t="s">
        <v>1538</v>
      </c>
      <c r="AR461" s="128" t="s">
        <v>1539</v>
      </c>
      <c r="AS461" s="123">
        <v>4</v>
      </c>
      <c r="AT461" s="123"/>
      <c r="AU461" s="123"/>
      <c r="AV461" s="125" t="s">
        <v>1540</v>
      </c>
      <c r="AW461" s="125" t="s">
        <v>1541</v>
      </c>
      <c r="AX461" s="125" t="s">
        <v>72</v>
      </c>
      <c r="AY461" s="125"/>
      <c r="AZ461" s="121">
        <f>IF($Y461="","",$W461)</f>
        <v>1</v>
      </c>
      <c r="BA461" s="126" t="str">
        <f>IF($BC461=0,"",$BB461&amp;$BC461&amp;"  "&amp;$BD461)</f>
        <v>นางสาวแอมรินทร์  วรรณศรี</v>
      </c>
      <c r="BB461" s="123" t="s">
        <v>325</v>
      </c>
      <c r="BC461" s="123" t="s">
        <v>1536</v>
      </c>
      <c r="BD461" s="123" t="s">
        <v>1537</v>
      </c>
      <c r="BE461" s="123" t="s">
        <v>1538</v>
      </c>
      <c r="BF461" s="128" t="s">
        <v>1539</v>
      </c>
      <c r="BG461" s="123">
        <v>4</v>
      </c>
      <c r="BH461" s="123"/>
      <c r="BI461" s="123"/>
      <c r="BJ461" s="125" t="s">
        <v>1540</v>
      </c>
      <c r="BK461" s="125" t="s">
        <v>1541</v>
      </c>
      <c r="BL461" s="125" t="s">
        <v>72</v>
      </c>
      <c r="BM461" s="125"/>
    </row>
    <row r="462" spans="1:65" s="91" customFormat="1" ht="34.5" customHeight="1">
      <c r="A462" s="112" t="str">
        <f>IF($B462="","",SUM($B$11:$B462))</f>
        <v/>
      </c>
      <c r="B462" s="112" t="str">
        <f>IF($E$6="","",IF($E$6=$BA462,1,""))</f>
        <v/>
      </c>
      <c r="C462" s="112" t="str">
        <f>IF($B462="","",SUM($B$11:$B462))</f>
        <v/>
      </c>
      <c r="D462" s="112" t="str">
        <f>IF($E462="","",SUM($E$11:$E462))</f>
        <v/>
      </c>
      <c r="E462" s="90" t="str">
        <f>IF($E$6="","",IF($E$6=$AM462,1,""))</f>
        <v/>
      </c>
      <c r="F462" s="90" t="str">
        <f>IF($E462="","",SUM($E$11:$E462))</f>
        <v/>
      </c>
      <c r="G462" s="90"/>
      <c r="H462" s="113">
        <v>315</v>
      </c>
      <c r="I462" s="114" t="s">
        <v>29</v>
      </c>
      <c r="J462" s="115" t="s">
        <v>1269</v>
      </c>
      <c r="K462" s="113" t="s">
        <v>1544</v>
      </c>
      <c r="L462" s="113" t="s">
        <v>1545</v>
      </c>
      <c r="M462" s="113" t="s">
        <v>425</v>
      </c>
      <c r="N462" s="113" t="s">
        <v>276</v>
      </c>
      <c r="O462" s="113" t="s">
        <v>276</v>
      </c>
      <c r="P462" s="113" t="s">
        <v>329</v>
      </c>
      <c r="Q462" s="113">
        <v>33</v>
      </c>
      <c r="R462" s="116">
        <v>12.37</v>
      </c>
      <c r="S462" s="116">
        <v>18.38</v>
      </c>
      <c r="T462" s="113">
        <v>2.25</v>
      </c>
      <c r="U462" s="113"/>
      <c r="V462" s="113"/>
      <c r="W462" s="114"/>
      <c r="X462" s="115"/>
      <c r="Y462" s="115"/>
      <c r="Z462" s="115"/>
      <c r="AA462" s="117"/>
      <c r="AB462" s="118"/>
      <c r="AC462" s="118"/>
      <c r="AD462" s="118"/>
      <c r="AE462" s="118"/>
      <c r="AF462" s="114"/>
      <c r="AG462" s="118"/>
      <c r="AK462" s="92"/>
      <c r="AL462" s="121"/>
      <c r="AM462" s="122" t="str">
        <f t="shared" si="48"/>
        <v>นางมะลิ  พรหมรัตน์</v>
      </c>
      <c r="AN462" s="123" t="s">
        <v>283</v>
      </c>
      <c r="AO462" s="123" t="s">
        <v>1546</v>
      </c>
      <c r="AP462" s="123" t="s">
        <v>1547</v>
      </c>
      <c r="AQ462" s="161" t="s">
        <v>1548</v>
      </c>
      <c r="AR462" s="124">
        <v>63</v>
      </c>
      <c r="AS462" s="123">
        <v>6</v>
      </c>
      <c r="AT462" s="123"/>
      <c r="AU462" s="123"/>
      <c r="AV462" s="125" t="s">
        <v>270</v>
      </c>
      <c r="AW462" s="125" t="s">
        <v>271</v>
      </c>
      <c r="AX462" s="125" t="s">
        <v>60</v>
      </c>
      <c r="AY462" s="125">
        <v>86130</v>
      </c>
      <c r="AZ462" s="121" t="str">
        <f t="shared" si="49"/>
        <v/>
      </c>
      <c r="BA462" s="126" t="str">
        <f t="shared" si="50"/>
        <v/>
      </c>
      <c r="BB462" s="95"/>
      <c r="BC462" s="95"/>
      <c r="BD462" s="95"/>
      <c r="BE462" s="95"/>
      <c r="BF462" s="95"/>
    </row>
    <row r="463" spans="1:65" s="91" customFormat="1" ht="34.5" customHeight="1">
      <c r="A463" s="112"/>
      <c r="B463" s="112"/>
      <c r="C463" s="112"/>
      <c r="D463" s="112"/>
      <c r="E463" s="90"/>
      <c r="F463" s="90"/>
      <c r="G463" s="90"/>
      <c r="H463" s="113"/>
      <c r="I463" s="114"/>
      <c r="J463" s="115"/>
      <c r="K463" s="113"/>
      <c r="L463" s="113"/>
      <c r="M463" s="113"/>
      <c r="N463" s="113"/>
      <c r="O463" s="113"/>
      <c r="P463" s="113"/>
      <c r="Q463" s="113"/>
      <c r="R463" s="116"/>
      <c r="S463" s="116"/>
      <c r="T463" s="113"/>
      <c r="U463" s="113"/>
      <c r="V463" s="113"/>
      <c r="W463" s="114">
        <v>1</v>
      </c>
      <c r="X463" s="115">
        <v>63</v>
      </c>
      <c r="Y463" s="115" t="s">
        <v>126</v>
      </c>
      <c r="Z463" s="115" t="s">
        <v>179</v>
      </c>
      <c r="AA463" s="117">
        <v>82.5</v>
      </c>
      <c r="AB463" s="118"/>
      <c r="AC463" s="118">
        <v>73.5</v>
      </c>
      <c r="AD463" s="118">
        <v>9</v>
      </c>
      <c r="AE463" s="118"/>
      <c r="AF463" s="114">
        <v>60</v>
      </c>
      <c r="AG463" s="118" t="s">
        <v>1549</v>
      </c>
      <c r="AK463" s="92"/>
      <c r="AL463" s="121"/>
      <c r="AM463" s="122" t="str">
        <f t="shared" si="48"/>
        <v>นางมะลิ  พรหมรัตน์</v>
      </c>
      <c r="AN463" s="123" t="s">
        <v>283</v>
      </c>
      <c r="AO463" s="123" t="s">
        <v>1546</v>
      </c>
      <c r="AP463" s="123" t="s">
        <v>1547</v>
      </c>
      <c r="AQ463" s="161" t="s">
        <v>1548</v>
      </c>
      <c r="AR463" s="124">
        <v>63</v>
      </c>
      <c r="AS463" s="123">
        <v>6</v>
      </c>
      <c r="AT463" s="123"/>
      <c r="AU463" s="123"/>
      <c r="AV463" s="125" t="s">
        <v>270</v>
      </c>
      <c r="AW463" s="125" t="s">
        <v>271</v>
      </c>
      <c r="AX463" s="125" t="s">
        <v>60</v>
      </c>
      <c r="AY463" s="125">
        <v>86130</v>
      </c>
      <c r="AZ463" s="121">
        <f t="shared" si="49"/>
        <v>1</v>
      </c>
      <c r="BA463" s="126" t="str">
        <f t="shared" si="50"/>
        <v>นายเอกสิทธิ์  พรหมรัตน์</v>
      </c>
      <c r="BB463" s="95" t="s">
        <v>195</v>
      </c>
      <c r="BC463" s="95" t="s">
        <v>1550</v>
      </c>
      <c r="BD463" s="95" t="s">
        <v>1547</v>
      </c>
      <c r="BE463" s="95"/>
      <c r="BF463" s="124">
        <v>63</v>
      </c>
      <c r="BG463" s="123">
        <v>6</v>
      </c>
      <c r="BH463" s="123"/>
      <c r="BI463" s="123"/>
      <c r="BJ463" s="125" t="s">
        <v>270</v>
      </c>
      <c r="BK463" s="125" t="s">
        <v>271</v>
      </c>
      <c r="BL463" s="125" t="s">
        <v>60</v>
      </c>
      <c r="BM463" s="125">
        <v>86130</v>
      </c>
    </row>
    <row r="464" spans="1:65" s="91" customFormat="1" ht="34.5" customHeight="1">
      <c r="A464" s="112" t="str">
        <f>IF($B464="","",SUM($B$11:$B464))</f>
        <v/>
      </c>
      <c r="B464" s="112" t="str">
        <f>IF($E$6="","",IF($E$6=$BA464,1,""))</f>
        <v/>
      </c>
      <c r="C464" s="112" t="str">
        <f>IF($B464="","",SUM($B$11:$B464))</f>
        <v/>
      </c>
      <c r="D464" s="112" t="str">
        <f>IF($E464="","",SUM($E$11:$E464))</f>
        <v/>
      </c>
      <c r="E464" s="90" t="str">
        <f>IF($E$6="","",IF($E$6=$AM464,1,""))</f>
        <v/>
      </c>
      <c r="F464" s="90" t="str">
        <f>IF($E464="","",SUM($E$11:$E464))</f>
        <v/>
      </c>
      <c r="G464" s="90"/>
      <c r="H464" s="113">
        <v>316</v>
      </c>
      <c r="I464" s="114" t="s">
        <v>29</v>
      </c>
      <c r="J464" s="115" t="s">
        <v>1551</v>
      </c>
      <c r="K464" s="113" t="s">
        <v>667</v>
      </c>
      <c r="L464" s="113" t="s">
        <v>1552</v>
      </c>
      <c r="M464" s="113" t="s">
        <v>392</v>
      </c>
      <c r="N464" s="113" t="s">
        <v>363</v>
      </c>
      <c r="O464" s="113" t="s">
        <v>276</v>
      </c>
      <c r="P464" s="113" t="s">
        <v>350</v>
      </c>
      <c r="Q464" s="113">
        <v>2000</v>
      </c>
      <c r="R464" s="116">
        <v>2000</v>
      </c>
      <c r="S464" s="116">
        <v>1946</v>
      </c>
      <c r="T464" s="113">
        <v>54</v>
      </c>
      <c r="U464" s="113"/>
      <c r="V464" s="113"/>
      <c r="W464" s="114"/>
      <c r="X464" s="115"/>
      <c r="Y464" s="115"/>
      <c r="Z464" s="115"/>
      <c r="AA464" s="117"/>
      <c r="AB464" s="118"/>
      <c r="AC464" s="118"/>
      <c r="AD464" s="118"/>
      <c r="AE464" s="118"/>
      <c r="AF464" s="114"/>
      <c r="AG464" s="118"/>
      <c r="AK464" s="92"/>
      <c r="AL464" s="121"/>
      <c r="AM464" s="122" t="str">
        <f t="shared" si="48"/>
        <v>นางคณิตา  สุขแก้ว</v>
      </c>
      <c r="AN464" s="123" t="s">
        <v>283</v>
      </c>
      <c r="AO464" s="123" t="s">
        <v>1553</v>
      </c>
      <c r="AP464" s="123" t="s">
        <v>854</v>
      </c>
      <c r="AQ464" s="161" t="s">
        <v>1554</v>
      </c>
      <c r="AR464" s="124" t="s">
        <v>862</v>
      </c>
      <c r="AS464" s="123">
        <v>9</v>
      </c>
      <c r="AT464" s="123"/>
      <c r="AU464" s="123"/>
      <c r="AV464" s="125" t="s">
        <v>270</v>
      </c>
      <c r="AW464" s="125" t="s">
        <v>271</v>
      </c>
      <c r="AX464" s="125" t="s">
        <v>60</v>
      </c>
      <c r="AY464" s="125">
        <v>86130</v>
      </c>
      <c r="AZ464" s="121" t="str">
        <f t="shared" si="49"/>
        <v/>
      </c>
      <c r="BA464" s="126" t="str">
        <f t="shared" si="50"/>
        <v/>
      </c>
      <c r="BB464" s="95"/>
      <c r="BC464" s="95"/>
      <c r="BD464" s="95"/>
      <c r="BE464" s="95"/>
      <c r="BF464" s="95"/>
    </row>
    <row r="465" spans="1:65" s="91" customFormat="1" ht="34.5" customHeight="1">
      <c r="A465" s="112"/>
      <c r="B465" s="112"/>
      <c r="C465" s="112"/>
      <c r="D465" s="112"/>
      <c r="E465" s="90"/>
      <c r="F465" s="90"/>
      <c r="G465" s="90"/>
      <c r="H465" s="113"/>
      <c r="I465" s="114"/>
      <c r="J465" s="115"/>
      <c r="K465" s="113"/>
      <c r="L465" s="113"/>
      <c r="M465" s="113"/>
      <c r="N465" s="113"/>
      <c r="O465" s="113"/>
      <c r="P465" s="113"/>
      <c r="Q465" s="113"/>
      <c r="R465" s="116"/>
      <c r="S465" s="116"/>
      <c r="T465" s="113"/>
      <c r="U465" s="113"/>
      <c r="V465" s="113"/>
      <c r="W465" s="114">
        <v>1</v>
      </c>
      <c r="X465" s="115"/>
      <c r="Y465" s="115" t="s">
        <v>132</v>
      </c>
      <c r="Z465" s="115" t="s">
        <v>181</v>
      </c>
      <c r="AA465" s="117">
        <v>216</v>
      </c>
      <c r="AB465" s="118"/>
      <c r="AC465" s="118"/>
      <c r="AD465" s="118">
        <v>216</v>
      </c>
      <c r="AE465" s="118"/>
      <c r="AF465" s="114">
        <v>2</v>
      </c>
      <c r="AG465" s="118" t="s">
        <v>1383</v>
      </c>
      <c r="AK465" s="92"/>
      <c r="AL465" s="121"/>
      <c r="AM465" s="122" t="str">
        <f t="shared" si="48"/>
        <v>นางคณิตา  สุขแก้ว</v>
      </c>
      <c r="AN465" s="123" t="s">
        <v>283</v>
      </c>
      <c r="AO465" s="123" t="s">
        <v>1553</v>
      </c>
      <c r="AP465" s="123" t="s">
        <v>854</v>
      </c>
      <c r="AQ465" s="161" t="s">
        <v>1554</v>
      </c>
      <c r="AR465" s="124" t="s">
        <v>862</v>
      </c>
      <c r="AS465" s="123">
        <v>9</v>
      </c>
      <c r="AT465" s="123"/>
      <c r="AU465" s="123"/>
      <c r="AV465" s="125" t="s">
        <v>270</v>
      </c>
      <c r="AW465" s="125" t="s">
        <v>271</v>
      </c>
      <c r="AX465" s="125" t="s">
        <v>60</v>
      </c>
      <c r="AY465" s="125">
        <v>86130</v>
      </c>
      <c r="AZ465" s="121">
        <f t="shared" si="49"/>
        <v>1</v>
      </c>
      <c r="BA465" s="126" t="str">
        <f t="shared" si="50"/>
        <v>นางคณิตา  สุขแก้ว</v>
      </c>
      <c r="BB465" s="123" t="s">
        <v>283</v>
      </c>
      <c r="BC465" s="123" t="s">
        <v>1553</v>
      </c>
      <c r="BD465" s="123" t="s">
        <v>854</v>
      </c>
      <c r="BE465" s="123" t="s">
        <v>1554</v>
      </c>
      <c r="BF465" s="124" t="s">
        <v>862</v>
      </c>
      <c r="BG465" s="123">
        <v>9</v>
      </c>
      <c r="BH465" s="123"/>
      <c r="BI465" s="123"/>
      <c r="BJ465" s="125" t="s">
        <v>270</v>
      </c>
      <c r="BK465" s="125" t="s">
        <v>271</v>
      </c>
      <c r="BL465" s="125" t="s">
        <v>60</v>
      </c>
      <c r="BM465" s="125">
        <v>86130</v>
      </c>
    </row>
    <row r="466" spans="1:65" s="91" customFormat="1" ht="34.5" customHeight="1">
      <c r="A466" s="112" t="str">
        <f>IF($B466="","",SUM($B$11:$B466))</f>
        <v/>
      </c>
      <c r="B466" s="112" t="str">
        <f>IF($E$6="","",IF($E$6=$BA466,1,""))</f>
        <v/>
      </c>
      <c r="C466" s="112" t="str">
        <f>IF($B466="","",SUM($B$11:$B466))</f>
        <v/>
      </c>
      <c r="D466" s="112" t="str">
        <f>IF($E466="","",SUM($E$11:$E466))</f>
        <v/>
      </c>
      <c r="E466" s="90" t="str">
        <f>IF($E$6="","",IF($E$6=$AM466,1,""))</f>
        <v/>
      </c>
      <c r="F466" s="90" t="str">
        <f>IF($E466="","",SUM($E$11:$E466))</f>
        <v/>
      </c>
      <c r="G466" s="90"/>
      <c r="H466" s="113">
        <v>317</v>
      </c>
      <c r="I466" s="114" t="s">
        <v>29</v>
      </c>
      <c r="J466" s="115" t="s">
        <v>1555</v>
      </c>
      <c r="K466" s="113" t="s">
        <v>966</v>
      </c>
      <c r="L466" s="113" t="s">
        <v>1556</v>
      </c>
      <c r="M466" s="113" t="s">
        <v>274</v>
      </c>
      <c r="N466" s="113" t="s">
        <v>322</v>
      </c>
      <c r="O466" s="113" t="s">
        <v>323</v>
      </c>
      <c r="P466" s="113" t="s">
        <v>452</v>
      </c>
      <c r="Q466" s="113">
        <v>4310</v>
      </c>
      <c r="R466" s="116">
        <v>4310</v>
      </c>
      <c r="S466" s="116"/>
      <c r="T466" s="113"/>
      <c r="U466" s="113"/>
      <c r="V466" s="113"/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18"/>
      <c r="AK466" s="92"/>
      <c r="AL466" s="121"/>
      <c r="AM466" s="122" t="str">
        <f t="shared" si="48"/>
        <v>จ่าสิบเอกอรรถพล  หนูบรรจง</v>
      </c>
      <c r="AN466" s="123" t="s">
        <v>1557</v>
      </c>
      <c r="AO466" s="123" t="s">
        <v>1558</v>
      </c>
      <c r="AP466" s="123" t="s">
        <v>1559</v>
      </c>
      <c r="AQ466" s="161" t="s">
        <v>1560</v>
      </c>
      <c r="AR466" s="124">
        <v>35</v>
      </c>
      <c r="AS466" s="123">
        <v>10</v>
      </c>
      <c r="AT466" s="123"/>
      <c r="AU466" s="123"/>
      <c r="AV466" s="125" t="s">
        <v>270</v>
      </c>
      <c r="AW466" s="125" t="s">
        <v>271</v>
      </c>
      <c r="AX466" s="125" t="s">
        <v>60</v>
      </c>
      <c r="AY466" s="125">
        <v>86130</v>
      </c>
      <c r="AZ466" s="121" t="str">
        <f t="shared" si="49"/>
        <v/>
      </c>
      <c r="BA466" s="126" t="str">
        <f t="shared" si="50"/>
        <v/>
      </c>
      <c r="BB466" s="95"/>
      <c r="BC466" s="95"/>
      <c r="BD466" s="95"/>
      <c r="BE466" s="95"/>
      <c r="BF466" s="95"/>
    </row>
    <row r="467" spans="1:65" s="91" customFormat="1" ht="34.5" customHeight="1">
      <c r="A467" s="112"/>
      <c r="B467" s="112"/>
      <c r="C467" s="112"/>
      <c r="D467" s="112"/>
      <c r="E467" s="90"/>
      <c r="F467" s="90"/>
      <c r="G467" s="90"/>
      <c r="H467" s="113"/>
      <c r="I467" s="114"/>
      <c r="J467" s="115"/>
      <c r="K467" s="113"/>
      <c r="L467" s="113"/>
      <c r="M467" s="113"/>
      <c r="N467" s="113"/>
      <c r="O467" s="113"/>
      <c r="P467" s="113"/>
      <c r="Q467" s="113"/>
      <c r="R467" s="116"/>
      <c r="S467" s="116"/>
      <c r="T467" s="113"/>
      <c r="U467" s="113"/>
      <c r="V467" s="113"/>
      <c r="W467" s="114">
        <v>1</v>
      </c>
      <c r="X467" s="115"/>
      <c r="Y467" s="115" t="s">
        <v>1561</v>
      </c>
      <c r="Z467" s="115" t="s">
        <v>179</v>
      </c>
      <c r="AA467" s="117">
        <v>600</v>
      </c>
      <c r="AB467" s="118">
        <v>600</v>
      </c>
      <c r="AC467" s="118"/>
      <c r="AD467" s="118"/>
      <c r="AE467" s="118"/>
      <c r="AF467" s="114">
        <v>20</v>
      </c>
      <c r="AG467" s="118"/>
      <c r="AK467" s="92"/>
      <c r="AL467" s="121"/>
      <c r="AM467" s="122" t="str">
        <f t="shared" si="48"/>
        <v>จ่าสิบเอกอรรถพล  หนูบรรจง</v>
      </c>
      <c r="AN467" s="123" t="s">
        <v>1557</v>
      </c>
      <c r="AO467" s="123" t="s">
        <v>1558</v>
      </c>
      <c r="AP467" s="123" t="s">
        <v>1559</v>
      </c>
      <c r="AQ467" s="161" t="s">
        <v>1560</v>
      </c>
      <c r="AR467" s="124">
        <v>35</v>
      </c>
      <c r="AS467" s="123">
        <v>10</v>
      </c>
      <c r="AT467" s="123"/>
      <c r="AU467" s="123"/>
      <c r="AV467" s="125" t="s">
        <v>270</v>
      </c>
      <c r="AW467" s="125" t="s">
        <v>271</v>
      </c>
      <c r="AX467" s="125" t="s">
        <v>60</v>
      </c>
      <c r="AY467" s="125">
        <v>86130</v>
      </c>
      <c r="AZ467" s="121">
        <f t="shared" si="49"/>
        <v>1</v>
      </c>
      <c r="BA467" s="126" t="str">
        <f t="shared" si="50"/>
        <v>จ่าสิบเอกอรรถพล  หนูบรรจง</v>
      </c>
      <c r="BB467" s="123" t="s">
        <v>1557</v>
      </c>
      <c r="BC467" s="123" t="s">
        <v>1558</v>
      </c>
      <c r="BD467" s="123" t="s">
        <v>1559</v>
      </c>
      <c r="BE467" s="123" t="s">
        <v>1560</v>
      </c>
      <c r="BF467" s="124">
        <v>35</v>
      </c>
      <c r="BG467" s="123">
        <v>10</v>
      </c>
      <c r="BH467" s="123"/>
      <c r="BI467" s="123"/>
      <c r="BJ467" s="125" t="s">
        <v>270</v>
      </c>
      <c r="BK467" s="125" t="s">
        <v>271</v>
      </c>
      <c r="BL467" s="125" t="s">
        <v>60</v>
      </c>
      <c r="BM467" s="125">
        <v>86130</v>
      </c>
    </row>
    <row r="468" spans="1:65" s="91" customFormat="1" ht="34.5" customHeight="1">
      <c r="A468" s="112" t="str">
        <f>IF($B468="","",SUM($B$11:$B468))</f>
        <v/>
      </c>
      <c r="B468" s="112" t="str">
        <f>IF($E$6="","",IF($E$6=$BA469,1,""))</f>
        <v/>
      </c>
      <c r="C468" s="112" t="str">
        <f>IF($B468="","",SUM($B$11:$B468))</f>
        <v/>
      </c>
      <c r="D468" s="112" t="str">
        <f>IF($E468="","",SUM($E$11:$E468))</f>
        <v/>
      </c>
      <c r="E468" s="90" t="str">
        <f>IF($E$6="","",IF($E$6=$AM468,1,""))</f>
        <v/>
      </c>
      <c r="F468" s="90" t="str">
        <f>IF($E468="","",SUM($E$11:$E468))</f>
        <v/>
      </c>
      <c r="G468" s="90"/>
      <c r="H468" s="113">
        <v>318</v>
      </c>
      <c r="I468" s="114" t="s">
        <v>29</v>
      </c>
      <c r="J468" s="115" t="s">
        <v>1562</v>
      </c>
      <c r="K468" s="113" t="s">
        <v>890</v>
      </c>
      <c r="L468" s="113" t="s">
        <v>1563</v>
      </c>
      <c r="M468" s="113" t="s">
        <v>294</v>
      </c>
      <c r="N468" s="113" t="s">
        <v>276</v>
      </c>
      <c r="O468" s="113" t="s">
        <v>275</v>
      </c>
      <c r="P468" s="113" t="s">
        <v>814</v>
      </c>
      <c r="Q468" s="113">
        <v>112</v>
      </c>
      <c r="R468" s="116">
        <v>64.5</v>
      </c>
      <c r="S468" s="116">
        <v>47.5</v>
      </c>
      <c r="T468" s="113"/>
      <c r="U468" s="113"/>
      <c r="V468" s="113"/>
      <c r="W468" s="130"/>
      <c r="X468" s="130"/>
      <c r="Y468" s="130"/>
      <c r="Z468" s="130"/>
      <c r="AA468" s="130"/>
      <c r="AB468" s="130"/>
      <c r="AC468" s="130"/>
      <c r="AD468" s="118"/>
      <c r="AE468" s="118"/>
      <c r="AF468" s="114"/>
      <c r="AG468" s="118"/>
      <c r="AK468" s="92"/>
      <c r="AL468" s="121"/>
      <c r="AM468" s="122" t="str">
        <f t="shared" si="48"/>
        <v>นายภุชงค์  ทองมี</v>
      </c>
      <c r="AN468" s="123" t="s">
        <v>195</v>
      </c>
      <c r="AO468" s="123" t="s">
        <v>1564</v>
      </c>
      <c r="AP468" s="123" t="s">
        <v>396</v>
      </c>
      <c r="AQ468" s="161">
        <v>3860800080367</v>
      </c>
      <c r="AR468" s="124">
        <v>150</v>
      </c>
      <c r="AS468" s="123">
        <v>4</v>
      </c>
      <c r="AT468" s="123"/>
      <c r="AU468" s="123"/>
      <c r="AV468" s="125" t="s">
        <v>270</v>
      </c>
      <c r="AW468" s="125" t="s">
        <v>271</v>
      </c>
      <c r="AX468" s="125" t="s">
        <v>60</v>
      </c>
      <c r="AY468" s="125">
        <v>86130</v>
      </c>
      <c r="AZ468" s="121" t="str">
        <f t="shared" si="49"/>
        <v/>
      </c>
      <c r="BA468" s="126" t="str">
        <f t="shared" si="50"/>
        <v/>
      </c>
    </row>
    <row r="469" spans="1:65" s="91" customFormat="1" ht="34.5" customHeight="1">
      <c r="A469" s="112"/>
      <c r="B469" s="112"/>
      <c r="C469" s="112"/>
      <c r="D469" s="112"/>
      <c r="E469" s="90"/>
      <c r="F469" s="90"/>
      <c r="G469" s="90"/>
      <c r="H469" s="113"/>
      <c r="I469" s="114"/>
      <c r="J469" s="115"/>
      <c r="K469" s="113"/>
      <c r="L469" s="113"/>
      <c r="M469" s="113"/>
      <c r="N469" s="113"/>
      <c r="O469" s="113"/>
      <c r="P469" s="113"/>
      <c r="Q469" s="113"/>
      <c r="R469" s="116"/>
      <c r="S469" s="116"/>
      <c r="T469" s="113"/>
      <c r="U469" s="113"/>
      <c r="V469" s="113"/>
      <c r="W469" s="114">
        <v>1</v>
      </c>
      <c r="X469" s="115">
        <v>150</v>
      </c>
      <c r="Y469" s="115" t="s">
        <v>282</v>
      </c>
      <c r="Z469" s="115" t="s">
        <v>179</v>
      </c>
      <c r="AA469" s="117">
        <v>100</v>
      </c>
      <c r="AB469" s="118"/>
      <c r="AC469" s="118">
        <v>100</v>
      </c>
      <c r="AD469" s="118"/>
      <c r="AE469" s="118"/>
      <c r="AF469" s="114"/>
      <c r="AG469" s="118" t="s">
        <v>340</v>
      </c>
      <c r="AK469" s="92"/>
      <c r="AL469" s="121"/>
      <c r="AM469" s="122" t="str">
        <f t="shared" si="48"/>
        <v>นายภุชงค์  ทองมี</v>
      </c>
      <c r="AN469" s="123" t="s">
        <v>195</v>
      </c>
      <c r="AO469" s="123" t="s">
        <v>1564</v>
      </c>
      <c r="AP469" s="123" t="s">
        <v>396</v>
      </c>
      <c r="AQ469" s="161">
        <v>3860800080367</v>
      </c>
      <c r="AR469" s="124">
        <v>150</v>
      </c>
      <c r="AS469" s="123">
        <v>4</v>
      </c>
      <c r="AT469" s="123"/>
      <c r="AU469" s="123"/>
      <c r="AV469" s="125" t="s">
        <v>270</v>
      </c>
      <c r="AW469" s="125" t="s">
        <v>271</v>
      </c>
      <c r="AX469" s="125" t="s">
        <v>60</v>
      </c>
      <c r="AY469" s="125">
        <v>86130</v>
      </c>
      <c r="AZ469" s="121">
        <f t="shared" si="49"/>
        <v>1</v>
      </c>
      <c r="BA469" s="126" t="str">
        <f t="shared" si="50"/>
        <v>นายภุชงค์  ทองมี</v>
      </c>
      <c r="BB469" s="123" t="s">
        <v>195</v>
      </c>
      <c r="BC469" s="123" t="s">
        <v>1564</v>
      </c>
      <c r="BD469" s="123" t="s">
        <v>396</v>
      </c>
      <c r="BE469" s="123">
        <v>3860800080367</v>
      </c>
      <c r="BF469" s="124">
        <v>150</v>
      </c>
      <c r="BG469" s="123">
        <v>4</v>
      </c>
      <c r="BJ469" s="91" t="s">
        <v>270</v>
      </c>
      <c r="BK469" s="91" t="s">
        <v>271</v>
      </c>
      <c r="BL469" s="91" t="s">
        <v>60</v>
      </c>
      <c r="BM469" s="91">
        <v>86130</v>
      </c>
    </row>
    <row r="470" spans="1:65" s="91" customFormat="1" ht="34.5" customHeight="1">
      <c r="A470" s="112"/>
      <c r="B470" s="112"/>
      <c r="C470" s="112"/>
      <c r="D470" s="112"/>
      <c r="E470" s="90"/>
      <c r="F470" s="90"/>
      <c r="G470" s="90"/>
      <c r="H470" s="113"/>
      <c r="I470" s="114"/>
      <c r="J470" s="115"/>
      <c r="K470" s="113"/>
      <c r="L470" s="113"/>
      <c r="M470" s="113"/>
      <c r="N470" s="113"/>
      <c r="O470" s="113"/>
      <c r="P470" s="113"/>
      <c r="Q470" s="113"/>
      <c r="R470" s="116"/>
      <c r="S470" s="116"/>
      <c r="T470" s="113"/>
      <c r="U470" s="113"/>
      <c r="V470" s="113"/>
      <c r="W470" s="114">
        <v>2</v>
      </c>
      <c r="X470" s="115" t="s">
        <v>1426</v>
      </c>
      <c r="Y470" s="115" t="s">
        <v>129</v>
      </c>
      <c r="Z470" s="115" t="s">
        <v>179</v>
      </c>
      <c r="AA470" s="117">
        <v>45</v>
      </c>
      <c r="AB470" s="118"/>
      <c r="AC470" s="118">
        <v>45</v>
      </c>
      <c r="AD470" s="118"/>
      <c r="AE470" s="118"/>
      <c r="AF470" s="114">
        <v>12</v>
      </c>
      <c r="AG470" s="118" t="s">
        <v>1320</v>
      </c>
      <c r="AK470" s="92"/>
      <c r="AL470" s="121"/>
      <c r="AM470" s="122" t="str">
        <f t="shared" si="48"/>
        <v>นายภุชงค์  ทองมี</v>
      </c>
      <c r="AN470" s="123" t="s">
        <v>195</v>
      </c>
      <c r="AO470" s="123" t="s">
        <v>1564</v>
      </c>
      <c r="AP470" s="123" t="s">
        <v>396</v>
      </c>
      <c r="AQ470" s="161">
        <v>3860800080367</v>
      </c>
      <c r="AR470" s="124">
        <v>150</v>
      </c>
      <c r="AS470" s="123">
        <v>4</v>
      </c>
      <c r="AT470" s="123"/>
      <c r="AU470" s="123"/>
      <c r="AV470" s="125" t="s">
        <v>270</v>
      </c>
      <c r="AW470" s="125" t="s">
        <v>271</v>
      </c>
      <c r="AX470" s="125" t="s">
        <v>60</v>
      </c>
      <c r="AY470" s="125">
        <v>86130</v>
      </c>
      <c r="AZ470" s="121">
        <f t="shared" si="49"/>
        <v>2</v>
      </c>
      <c r="BA470" s="126" t="str">
        <f t="shared" si="50"/>
        <v>นายภุชงค์  ทองมี</v>
      </c>
      <c r="BB470" s="123" t="s">
        <v>195</v>
      </c>
      <c r="BC470" s="123" t="s">
        <v>1564</v>
      </c>
      <c r="BD470" s="123" t="s">
        <v>396</v>
      </c>
      <c r="BE470" s="123">
        <v>3860800080367</v>
      </c>
      <c r="BF470" s="124">
        <v>150</v>
      </c>
      <c r="BG470" s="123">
        <v>4</v>
      </c>
      <c r="BH470" s="123"/>
      <c r="BI470" s="123"/>
      <c r="BJ470" s="125" t="s">
        <v>270</v>
      </c>
      <c r="BK470" s="125" t="s">
        <v>271</v>
      </c>
      <c r="BL470" s="125" t="s">
        <v>60</v>
      </c>
      <c r="BM470" s="125">
        <v>86130</v>
      </c>
    </row>
    <row r="471" spans="1:65" s="91" customFormat="1" ht="34.5" customHeight="1">
      <c r="A471" s="112"/>
      <c r="B471" s="112"/>
      <c r="C471" s="112"/>
      <c r="D471" s="112"/>
      <c r="E471" s="90"/>
      <c r="F471" s="90"/>
      <c r="G471" s="90"/>
      <c r="H471" s="113"/>
      <c r="I471" s="114"/>
      <c r="J471" s="115"/>
      <c r="K471" s="113"/>
      <c r="L471" s="113"/>
      <c r="M471" s="113"/>
      <c r="N471" s="113"/>
      <c r="O471" s="113"/>
      <c r="P471" s="113"/>
      <c r="Q471" s="113"/>
      <c r="R471" s="116"/>
      <c r="S471" s="116"/>
      <c r="T471" s="113"/>
      <c r="U471" s="113"/>
      <c r="V471" s="113"/>
      <c r="W471" s="114">
        <v>3</v>
      </c>
      <c r="X471" s="115" t="s">
        <v>1565</v>
      </c>
      <c r="Y471" s="115" t="s">
        <v>129</v>
      </c>
      <c r="Z471" s="115" t="s">
        <v>179</v>
      </c>
      <c r="AA471" s="117">
        <v>45</v>
      </c>
      <c r="AB471" s="118"/>
      <c r="AC471" s="118">
        <v>45</v>
      </c>
      <c r="AD471" s="118"/>
      <c r="AE471" s="118"/>
      <c r="AF471" s="114">
        <v>12</v>
      </c>
      <c r="AG471" s="118" t="s">
        <v>1320</v>
      </c>
      <c r="AK471" s="92"/>
      <c r="AL471" s="121"/>
      <c r="AM471" s="122" t="str">
        <f t="shared" si="48"/>
        <v>นายภุชงค์  ทองมี</v>
      </c>
      <c r="AN471" s="123" t="s">
        <v>195</v>
      </c>
      <c r="AO471" s="123" t="s">
        <v>1564</v>
      </c>
      <c r="AP471" s="123" t="s">
        <v>396</v>
      </c>
      <c r="AQ471" s="161">
        <v>3860800080367</v>
      </c>
      <c r="AR471" s="124">
        <v>150</v>
      </c>
      <c r="AS471" s="123">
        <v>4</v>
      </c>
      <c r="AT471" s="123"/>
      <c r="AU471" s="123"/>
      <c r="AV471" s="125" t="s">
        <v>270</v>
      </c>
      <c r="AW471" s="125" t="s">
        <v>271</v>
      </c>
      <c r="AX471" s="125" t="s">
        <v>60</v>
      </c>
      <c r="AY471" s="125">
        <v>86130</v>
      </c>
      <c r="AZ471" s="121">
        <f t="shared" si="49"/>
        <v>3</v>
      </c>
      <c r="BA471" s="126" t="str">
        <f t="shared" si="50"/>
        <v>นายภุชงค์  ทองมี</v>
      </c>
      <c r="BB471" s="123" t="s">
        <v>195</v>
      </c>
      <c r="BC471" s="123" t="s">
        <v>1564</v>
      </c>
      <c r="BD471" s="123" t="s">
        <v>396</v>
      </c>
      <c r="BE471" s="123">
        <v>3860800080367</v>
      </c>
      <c r="BF471" s="124">
        <v>150</v>
      </c>
      <c r="BG471" s="123">
        <v>4</v>
      </c>
      <c r="BH471" s="123"/>
      <c r="BI471" s="123"/>
      <c r="BJ471" s="125" t="s">
        <v>270</v>
      </c>
      <c r="BK471" s="125" t="s">
        <v>271</v>
      </c>
      <c r="BL471" s="125" t="s">
        <v>60</v>
      </c>
      <c r="BM471" s="125">
        <v>86130</v>
      </c>
    </row>
    <row r="472" spans="1:65" s="91" customFormat="1" ht="34.5" customHeight="1">
      <c r="A472" s="112" t="str">
        <f>IF($B472="","",SUM($B$11:$B472))</f>
        <v/>
      </c>
      <c r="B472" s="112" t="str">
        <f>IF($E$6="","",IF($E$6=$BA472,1,""))</f>
        <v/>
      </c>
      <c r="C472" s="112" t="str">
        <f>IF($B472="","",SUM($B$11:$B472))</f>
        <v/>
      </c>
      <c r="D472" s="112" t="str">
        <f>IF($E472="","",SUM($E$11:$E472))</f>
        <v/>
      </c>
      <c r="E472" s="90" t="str">
        <f>IF($E$6="","",IF($E$6=$AM472,1,""))</f>
        <v/>
      </c>
      <c r="F472" s="90" t="str">
        <f>IF($E472="","",SUM($E$11:$E472))</f>
        <v/>
      </c>
      <c r="G472" s="90"/>
      <c r="H472" s="113">
        <v>319</v>
      </c>
      <c r="I472" s="114" t="s">
        <v>29</v>
      </c>
      <c r="J472" s="115" t="s">
        <v>1566</v>
      </c>
      <c r="K472" s="113" t="s">
        <v>414</v>
      </c>
      <c r="L472" s="113" t="s">
        <v>1567</v>
      </c>
      <c r="M472" s="113" t="s">
        <v>274</v>
      </c>
      <c r="N472" s="113" t="s">
        <v>276</v>
      </c>
      <c r="O472" s="113" t="s">
        <v>323</v>
      </c>
      <c r="P472" s="113" t="s">
        <v>357</v>
      </c>
      <c r="Q472" s="113">
        <v>340</v>
      </c>
      <c r="R472" s="116"/>
      <c r="S472" s="116"/>
      <c r="T472" s="113"/>
      <c r="U472" s="113">
        <v>340</v>
      </c>
      <c r="V472" s="113"/>
      <c r="W472" s="114"/>
      <c r="X472" s="115"/>
      <c r="Y472" s="115"/>
      <c r="Z472" s="115"/>
      <c r="AA472" s="117"/>
      <c r="AB472" s="118"/>
      <c r="AC472" s="118"/>
      <c r="AD472" s="118"/>
      <c r="AE472" s="118"/>
      <c r="AF472" s="114"/>
      <c r="AG472" s="118"/>
      <c r="AK472" s="92"/>
      <c r="AL472" s="121"/>
      <c r="AM472" s="122" t="str">
        <f t="shared" si="48"/>
        <v>นายสันติ  ภู่ขวัญเมือง</v>
      </c>
      <c r="AN472" s="123" t="s">
        <v>195</v>
      </c>
      <c r="AO472" s="123" t="s">
        <v>1568</v>
      </c>
      <c r="AP472" s="123" t="s">
        <v>312</v>
      </c>
      <c r="AQ472" s="161" t="s">
        <v>1569</v>
      </c>
      <c r="AR472" s="128" t="s">
        <v>1570</v>
      </c>
      <c r="AS472" s="123">
        <v>4</v>
      </c>
      <c r="AT472" s="123"/>
      <c r="AU472" s="123"/>
      <c r="AV472" s="125" t="s">
        <v>1571</v>
      </c>
      <c r="AW472" s="125" t="s">
        <v>1572</v>
      </c>
      <c r="AX472" s="125" t="s">
        <v>108</v>
      </c>
      <c r="AY472" s="125"/>
      <c r="AZ472" s="121" t="str">
        <f t="shared" si="49"/>
        <v/>
      </c>
      <c r="BA472" s="126" t="str">
        <f t="shared" si="50"/>
        <v/>
      </c>
      <c r="BB472" s="95"/>
      <c r="BC472" s="95"/>
      <c r="BD472" s="95"/>
      <c r="BE472" s="95"/>
      <c r="BF472" s="95"/>
    </row>
    <row r="473" spans="1:65" s="91" customFormat="1" ht="34.5" customHeight="1">
      <c r="A473" s="112" t="str">
        <f>IF($B473="","",SUM($B$11:$B473))</f>
        <v/>
      </c>
      <c r="B473" s="112" t="str">
        <f>IF($E$6="","",IF($E$6=$BA473,1,""))</f>
        <v/>
      </c>
      <c r="C473" s="112" t="str">
        <f>IF($B473="","",SUM($B$11:$B473))</f>
        <v/>
      </c>
      <c r="D473" s="112" t="str">
        <f>IF($E473="","",SUM($E$11:$E473))</f>
        <v/>
      </c>
      <c r="E473" s="90" t="str">
        <f>IF($E$6="","",IF($E$6=$AM473,1,""))</f>
        <v/>
      </c>
      <c r="F473" s="90" t="str">
        <f>IF($E473="","",SUM($E$11:$E473))</f>
        <v/>
      </c>
      <c r="G473" s="90"/>
      <c r="H473" s="113">
        <v>320</v>
      </c>
      <c r="I473" s="114" t="s">
        <v>29</v>
      </c>
      <c r="J473" s="115" t="s">
        <v>1573</v>
      </c>
      <c r="K473" s="113" t="s">
        <v>657</v>
      </c>
      <c r="L473" s="113" t="s">
        <v>1574</v>
      </c>
      <c r="M473" s="113" t="s">
        <v>457</v>
      </c>
      <c r="N473" s="113" t="s">
        <v>296</v>
      </c>
      <c r="O473" s="113" t="s">
        <v>275</v>
      </c>
      <c r="P473" s="113" t="s">
        <v>1251</v>
      </c>
      <c r="Q473" s="113">
        <v>902</v>
      </c>
      <c r="R473" s="116">
        <v>851</v>
      </c>
      <c r="S473" s="116">
        <v>36</v>
      </c>
      <c r="T473" s="113">
        <v>15</v>
      </c>
      <c r="U473" s="113"/>
      <c r="V473" s="113"/>
      <c r="W473" s="114"/>
      <c r="X473" s="115"/>
      <c r="Y473" s="115"/>
      <c r="Z473" s="115"/>
      <c r="AA473" s="117"/>
      <c r="AB473" s="118"/>
      <c r="AC473" s="118"/>
      <c r="AD473" s="118"/>
      <c r="AE473" s="118"/>
      <c r="AF473" s="114"/>
      <c r="AG473" s="118"/>
      <c r="AK473" s="92"/>
      <c r="AL473" s="121"/>
      <c r="AM473" s="122" t="str">
        <f t="shared" si="48"/>
        <v>นายปัญญา  หนูอิ่ม</v>
      </c>
      <c r="AN473" s="123" t="s">
        <v>195</v>
      </c>
      <c r="AO473" s="123" t="s">
        <v>1575</v>
      </c>
      <c r="AP473" s="123" t="s">
        <v>1576</v>
      </c>
      <c r="AQ473" s="161" t="s">
        <v>1577</v>
      </c>
      <c r="AR473" s="124">
        <v>8</v>
      </c>
      <c r="AS473" s="123">
        <v>1</v>
      </c>
      <c r="AT473" s="123"/>
      <c r="AU473" s="123"/>
      <c r="AV473" s="125" t="s">
        <v>270</v>
      </c>
      <c r="AW473" s="125" t="s">
        <v>271</v>
      </c>
      <c r="AX473" s="125" t="s">
        <v>60</v>
      </c>
      <c r="AY473" s="125">
        <v>86130</v>
      </c>
      <c r="AZ473" s="121" t="str">
        <f t="shared" si="49"/>
        <v/>
      </c>
      <c r="BA473" s="126" t="str">
        <f t="shared" si="50"/>
        <v/>
      </c>
      <c r="BB473" s="95"/>
      <c r="BC473" s="95"/>
      <c r="BD473" s="95"/>
      <c r="BE473" s="95"/>
      <c r="BF473" s="95"/>
    </row>
    <row r="474" spans="1:65" s="91" customFormat="1" ht="34.5" customHeight="1">
      <c r="A474" s="112"/>
      <c r="B474" s="112"/>
      <c r="C474" s="112"/>
      <c r="D474" s="112"/>
      <c r="E474" s="90"/>
      <c r="F474" s="90"/>
      <c r="G474" s="90"/>
      <c r="H474" s="113"/>
      <c r="I474" s="114"/>
      <c r="J474" s="115"/>
      <c r="K474" s="113"/>
      <c r="L474" s="113"/>
      <c r="M474" s="113"/>
      <c r="N474" s="113"/>
      <c r="O474" s="113"/>
      <c r="P474" s="113"/>
      <c r="Q474" s="113"/>
      <c r="R474" s="116"/>
      <c r="S474" s="116"/>
      <c r="T474" s="113"/>
      <c r="U474" s="113"/>
      <c r="V474" s="113"/>
      <c r="W474" s="114">
        <v>1</v>
      </c>
      <c r="X474" s="115">
        <v>8</v>
      </c>
      <c r="Y474" s="115" t="s">
        <v>282</v>
      </c>
      <c r="Z474" s="115" t="s">
        <v>179</v>
      </c>
      <c r="AA474" s="117">
        <v>144</v>
      </c>
      <c r="AB474" s="118"/>
      <c r="AC474" s="118">
        <v>144</v>
      </c>
      <c r="AD474" s="118"/>
      <c r="AE474" s="118"/>
      <c r="AF474" s="114">
        <v>50</v>
      </c>
      <c r="AG474" s="118"/>
      <c r="AK474" s="92"/>
      <c r="AL474" s="121"/>
      <c r="AM474" s="122" t="str">
        <f t="shared" si="48"/>
        <v>นายปัญญา  หนูอิ่ม</v>
      </c>
      <c r="AN474" s="123" t="s">
        <v>195</v>
      </c>
      <c r="AO474" s="123" t="s">
        <v>1575</v>
      </c>
      <c r="AP474" s="123" t="s">
        <v>1576</v>
      </c>
      <c r="AQ474" s="161" t="s">
        <v>1577</v>
      </c>
      <c r="AR474" s="124">
        <v>8</v>
      </c>
      <c r="AS474" s="123">
        <v>1</v>
      </c>
      <c r="AT474" s="123"/>
      <c r="AU474" s="123"/>
      <c r="AV474" s="125" t="s">
        <v>270</v>
      </c>
      <c r="AW474" s="125" t="s">
        <v>271</v>
      </c>
      <c r="AX474" s="125" t="s">
        <v>60</v>
      </c>
      <c r="AY474" s="125">
        <v>86130</v>
      </c>
      <c r="AZ474" s="121">
        <f t="shared" si="49"/>
        <v>1</v>
      </c>
      <c r="BA474" s="126" t="str">
        <f t="shared" si="50"/>
        <v>นายปัญญา  หนูอิ่ม</v>
      </c>
      <c r="BB474" s="123" t="s">
        <v>195</v>
      </c>
      <c r="BC474" s="123" t="s">
        <v>1575</v>
      </c>
      <c r="BD474" s="123" t="s">
        <v>1576</v>
      </c>
      <c r="BE474" s="123" t="s">
        <v>1577</v>
      </c>
      <c r="BF474" s="124">
        <v>8</v>
      </c>
      <c r="BG474" s="123">
        <v>1</v>
      </c>
      <c r="BH474" s="123"/>
      <c r="BI474" s="123"/>
      <c r="BJ474" s="125" t="s">
        <v>270</v>
      </c>
      <c r="BK474" s="125" t="s">
        <v>271</v>
      </c>
      <c r="BL474" s="125" t="s">
        <v>60</v>
      </c>
      <c r="BM474" s="125">
        <v>86130</v>
      </c>
    </row>
    <row r="475" spans="1:65" s="91" customFormat="1" ht="34.5" customHeight="1">
      <c r="A475" s="112"/>
      <c r="B475" s="112"/>
      <c r="C475" s="112"/>
      <c r="D475" s="112"/>
      <c r="E475" s="90"/>
      <c r="F475" s="90"/>
      <c r="G475" s="90"/>
      <c r="H475" s="113"/>
      <c r="I475" s="114"/>
      <c r="J475" s="115"/>
      <c r="K475" s="113"/>
      <c r="L475" s="113"/>
      <c r="M475" s="113"/>
      <c r="N475" s="113"/>
      <c r="O475" s="113"/>
      <c r="P475" s="113"/>
      <c r="Q475" s="113"/>
      <c r="R475" s="116"/>
      <c r="S475" s="116"/>
      <c r="T475" s="113"/>
      <c r="U475" s="113"/>
      <c r="V475" s="113"/>
      <c r="W475" s="114">
        <v>2</v>
      </c>
      <c r="X475" s="115"/>
      <c r="Y475" s="115" t="s">
        <v>132</v>
      </c>
      <c r="Z475" s="115" t="s">
        <v>181</v>
      </c>
      <c r="AA475" s="117">
        <v>60</v>
      </c>
      <c r="AB475" s="118"/>
      <c r="AC475" s="118"/>
      <c r="AD475" s="118">
        <v>60</v>
      </c>
      <c r="AE475" s="118"/>
      <c r="AF475" s="114">
        <v>5</v>
      </c>
      <c r="AG475" s="118" t="s">
        <v>1578</v>
      </c>
      <c r="AK475" s="92"/>
      <c r="AL475" s="121"/>
      <c r="AM475" s="122" t="str">
        <f t="shared" si="48"/>
        <v>นายปัญญา  หนูอิ่ม</v>
      </c>
      <c r="AN475" s="123" t="s">
        <v>195</v>
      </c>
      <c r="AO475" s="123" t="s">
        <v>1575</v>
      </c>
      <c r="AP475" s="123" t="s">
        <v>1576</v>
      </c>
      <c r="AQ475" s="161" t="s">
        <v>1577</v>
      </c>
      <c r="AR475" s="124">
        <v>8</v>
      </c>
      <c r="AS475" s="123">
        <v>1</v>
      </c>
      <c r="AT475" s="123"/>
      <c r="AU475" s="123"/>
      <c r="AV475" s="125" t="s">
        <v>270</v>
      </c>
      <c r="AW475" s="125" t="s">
        <v>271</v>
      </c>
      <c r="AX475" s="125" t="s">
        <v>60</v>
      </c>
      <c r="AY475" s="125">
        <v>86130</v>
      </c>
      <c r="AZ475" s="121">
        <f t="shared" si="49"/>
        <v>2</v>
      </c>
      <c r="BA475" s="126" t="str">
        <f t="shared" si="50"/>
        <v>นายปัญญา  หนูอิ่ม</v>
      </c>
      <c r="BB475" s="123" t="s">
        <v>195</v>
      </c>
      <c r="BC475" s="123" t="s">
        <v>1575</v>
      </c>
      <c r="BD475" s="123" t="s">
        <v>1576</v>
      </c>
      <c r="BE475" s="123" t="s">
        <v>1577</v>
      </c>
      <c r="BF475" s="124">
        <v>8</v>
      </c>
      <c r="BG475" s="123">
        <v>1</v>
      </c>
      <c r="BH475" s="123"/>
      <c r="BI475" s="123"/>
      <c r="BJ475" s="125" t="s">
        <v>270</v>
      </c>
      <c r="BK475" s="125" t="s">
        <v>271</v>
      </c>
      <c r="BL475" s="125" t="s">
        <v>60</v>
      </c>
      <c r="BM475" s="125">
        <v>86130</v>
      </c>
    </row>
    <row r="476" spans="1:65" s="91" customFormat="1" ht="34.5" customHeight="1">
      <c r="A476" s="112" t="str">
        <f>IF($B476="","",SUM($B$11:$B476))</f>
        <v/>
      </c>
      <c r="B476" s="112" t="str">
        <f t="shared" ref="B476:B484" si="51">IF($E$6="","",IF($E$6=$BA476,1,""))</f>
        <v/>
      </c>
      <c r="C476" s="112" t="str">
        <f>IF($B476="","",SUM($B$11:$B476))</f>
        <v/>
      </c>
      <c r="D476" s="112" t="str">
        <f>IF($E476="","",SUM($E$11:$E476))</f>
        <v/>
      </c>
      <c r="E476" s="90" t="str">
        <f t="shared" ref="E476:E484" si="52">IF($E$6="","",IF($E$6=$AM476,1,""))</f>
        <v/>
      </c>
      <c r="F476" s="90" t="str">
        <f>IF($E476="","",SUM($E$11:$E476))</f>
        <v/>
      </c>
      <c r="G476" s="90"/>
      <c r="H476" s="113">
        <v>321</v>
      </c>
      <c r="I476" s="114" t="s">
        <v>29</v>
      </c>
      <c r="J476" s="115" t="s">
        <v>1579</v>
      </c>
      <c r="K476" s="113" t="s">
        <v>295</v>
      </c>
      <c r="L476" s="113" t="s">
        <v>659</v>
      </c>
      <c r="M476" s="113" t="s">
        <v>562</v>
      </c>
      <c r="N476" s="113" t="s">
        <v>276</v>
      </c>
      <c r="O476" s="113" t="s">
        <v>296</v>
      </c>
      <c r="P476" s="113" t="s">
        <v>1228</v>
      </c>
      <c r="Q476" s="113">
        <v>242</v>
      </c>
      <c r="R476" s="116"/>
      <c r="S476" s="116">
        <v>110</v>
      </c>
      <c r="T476" s="113"/>
      <c r="U476" s="113"/>
      <c r="V476" s="113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K476" s="92"/>
      <c r="AL476" s="121"/>
      <c r="AM476" s="122" t="str">
        <f t="shared" si="48"/>
        <v>นายภุชพงษ์  โขมพัตร</v>
      </c>
      <c r="AN476" s="123" t="s">
        <v>195</v>
      </c>
      <c r="AO476" s="123" t="s">
        <v>1580</v>
      </c>
      <c r="AP476" s="123" t="s">
        <v>1303</v>
      </c>
      <c r="AQ476" s="161" t="s">
        <v>1581</v>
      </c>
      <c r="AR476" s="124">
        <v>7</v>
      </c>
      <c r="AS476" s="123">
        <v>5</v>
      </c>
      <c r="AT476" s="123"/>
      <c r="AU476" s="123"/>
      <c r="AV476" s="125" t="s">
        <v>270</v>
      </c>
      <c r="AW476" s="125" t="s">
        <v>271</v>
      </c>
      <c r="AX476" s="125" t="s">
        <v>60</v>
      </c>
      <c r="AY476" s="125">
        <v>86130</v>
      </c>
      <c r="AZ476" s="121" t="str">
        <f t="shared" si="49"/>
        <v/>
      </c>
      <c r="BA476" s="126" t="str">
        <f t="shared" si="50"/>
        <v/>
      </c>
      <c r="BB476" s="95"/>
      <c r="BC476" s="95"/>
      <c r="BD476" s="95"/>
      <c r="BE476" s="95"/>
      <c r="BF476" s="95"/>
    </row>
    <row r="477" spans="1:65" s="91" customFormat="1" ht="34.5" customHeight="1">
      <c r="A477" s="112" t="str">
        <f>IF($B477="","",SUM($B$11:$B477))</f>
        <v/>
      </c>
      <c r="B477" s="112" t="str">
        <f t="shared" si="51"/>
        <v/>
      </c>
      <c r="C477" s="112" t="str">
        <f>IF($B477="","",SUM($B$11:$B477))</f>
        <v/>
      </c>
      <c r="D477" s="112" t="str">
        <f>IF($E477="","",SUM($E$11:$E477))</f>
        <v/>
      </c>
      <c r="E477" s="90" t="str">
        <f t="shared" si="52"/>
        <v/>
      </c>
      <c r="F477" s="90" t="str">
        <f>IF($E477="","",SUM($E$11:$E477))</f>
        <v/>
      </c>
      <c r="G477" s="90"/>
      <c r="H477" s="113"/>
      <c r="I477" s="114"/>
      <c r="J477" s="115"/>
      <c r="K477" s="113"/>
      <c r="L477" s="113"/>
      <c r="M477" s="113"/>
      <c r="N477" s="113"/>
      <c r="O477" s="113"/>
      <c r="P477" s="113"/>
      <c r="Q477" s="113"/>
      <c r="R477" s="116"/>
      <c r="S477" s="116"/>
      <c r="T477" s="113"/>
      <c r="U477" s="113"/>
      <c r="V477" s="113"/>
      <c r="W477" s="114">
        <v>1</v>
      </c>
      <c r="X477" s="115" t="s">
        <v>1582</v>
      </c>
      <c r="Y477" s="115" t="s">
        <v>1583</v>
      </c>
      <c r="Z477" s="115" t="s">
        <v>179</v>
      </c>
      <c r="AA477" s="117">
        <v>44</v>
      </c>
      <c r="AB477" s="118"/>
      <c r="AC477" s="118">
        <v>44</v>
      </c>
      <c r="AD477" s="118"/>
      <c r="AE477" s="118"/>
      <c r="AF477" s="114">
        <v>15</v>
      </c>
      <c r="AG477" s="118" t="s">
        <v>1320</v>
      </c>
      <c r="AK477" s="92"/>
      <c r="AL477" s="121"/>
      <c r="AM477" s="122" t="str">
        <f t="shared" si="48"/>
        <v>นายภุชพงษ์  โขมพัตร</v>
      </c>
      <c r="AN477" s="123" t="s">
        <v>195</v>
      </c>
      <c r="AO477" s="123" t="s">
        <v>1580</v>
      </c>
      <c r="AP477" s="123" t="s">
        <v>1303</v>
      </c>
      <c r="AQ477" s="161" t="s">
        <v>1581</v>
      </c>
      <c r="AR477" s="124">
        <v>7</v>
      </c>
      <c r="AS477" s="123">
        <v>5</v>
      </c>
      <c r="AT477" s="123"/>
      <c r="AU477" s="123"/>
      <c r="AV477" s="125" t="s">
        <v>270</v>
      </c>
      <c r="AW477" s="125" t="s">
        <v>271</v>
      </c>
      <c r="AX477" s="125" t="s">
        <v>60</v>
      </c>
      <c r="AY477" s="125">
        <v>86130</v>
      </c>
      <c r="AZ477" s="121">
        <f t="shared" si="49"/>
        <v>1</v>
      </c>
      <c r="BA477" s="126" t="str">
        <f t="shared" si="50"/>
        <v>นายภุชพงษ์  โขมพัตร</v>
      </c>
      <c r="BB477" s="123" t="s">
        <v>195</v>
      </c>
      <c r="BC477" s="123" t="s">
        <v>1580</v>
      </c>
      <c r="BD477" s="123" t="s">
        <v>1303</v>
      </c>
      <c r="BE477" s="123" t="s">
        <v>1581</v>
      </c>
      <c r="BF477" s="124">
        <v>7</v>
      </c>
      <c r="BG477" s="123">
        <v>5</v>
      </c>
      <c r="BH477" s="123"/>
      <c r="BI477" s="123"/>
      <c r="BJ477" s="125" t="s">
        <v>270</v>
      </c>
      <c r="BK477" s="125" t="s">
        <v>271</v>
      </c>
      <c r="BL477" s="125" t="s">
        <v>60</v>
      </c>
      <c r="BM477" s="125">
        <v>86130</v>
      </c>
    </row>
    <row r="478" spans="1:65" s="91" customFormat="1" ht="34.5" customHeight="1">
      <c r="A478" s="112" t="str">
        <f>IF($B478="","",SUM($B$11:$B478))</f>
        <v/>
      </c>
      <c r="B478" s="112" t="str">
        <f t="shared" si="51"/>
        <v/>
      </c>
      <c r="C478" s="112" t="str">
        <f>IF($B478="","",SUM($B$11:$B478))</f>
        <v/>
      </c>
      <c r="D478" s="112" t="str">
        <f>IF($E478="","",SUM($E$11:$E478))</f>
        <v/>
      </c>
      <c r="E478" s="90" t="str">
        <f t="shared" si="52"/>
        <v/>
      </c>
      <c r="F478" s="90" t="str">
        <f>IF($E478="","",SUM($E$11:$E478))</f>
        <v/>
      </c>
      <c r="G478" s="90"/>
      <c r="H478" s="113"/>
      <c r="I478" s="114"/>
      <c r="J478" s="115"/>
      <c r="K478" s="113"/>
      <c r="L478" s="113"/>
      <c r="M478" s="113"/>
      <c r="N478" s="113"/>
      <c r="O478" s="113"/>
      <c r="P478" s="113"/>
      <c r="Q478" s="113"/>
      <c r="R478" s="116"/>
      <c r="S478" s="116"/>
      <c r="T478" s="113"/>
      <c r="U478" s="113"/>
      <c r="V478" s="113"/>
      <c r="W478" s="114">
        <v>2</v>
      </c>
      <c r="X478" s="115" t="s">
        <v>1584</v>
      </c>
      <c r="Y478" s="115" t="s">
        <v>1583</v>
      </c>
      <c r="Z478" s="115" t="s">
        <v>179</v>
      </c>
      <c r="AA478" s="117">
        <v>44</v>
      </c>
      <c r="AB478" s="118"/>
      <c r="AC478" s="118">
        <v>44</v>
      </c>
      <c r="AD478" s="118"/>
      <c r="AE478" s="118"/>
      <c r="AF478" s="114">
        <v>15</v>
      </c>
      <c r="AG478" s="118" t="s">
        <v>1320</v>
      </c>
      <c r="AK478" s="92"/>
      <c r="AL478" s="121"/>
      <c r="AM478" s="122" t="str">
        <f t="shared" si="48"/>
        <v>นายภุชพงษ์  โขมพัตร</v>
      </c>
      <c r="AN478" s="123" t="s">
        <v>195</v>
      </c>
      <c r="AO478" s="123" t="s">
        <v>1580</v>
      </c>
      <c r="AP478" s="123" t="s">
        <v>1303</v>
      </c>
      <c r="AQ478" s="161" t="s">
        <v>1581</v>
      </c>
      <c r="AR478" s="124">
        <v>7</v>
      </c>
      <c r="AS478" s="123">
        <v>5</v>
      </c>
      <c r="AT478" s="123"/>
      <c r="AU478" s="123"/>
      <c r="AV478" s="125" t="s">
        <v>270</v>
      </c>
      <c r="AW478" s="125" t="s">
        <v>271</v>
      </c>
      <c r="AX478" s="125" t="s">
        <v>60</v>
      </c>
      <c r="AY478" s="125">
        <v>86130</v>
      </c>
      <c r="AZ478" s="121">
        <f t="shared" si="49"/>
        <v>2</v>
      </c>
      <c r="BA478" s="126" t="str">
        <f t="shared" si="50"/>
        <v>นายภุชพงษ์  โขมพัตร</v>
      </c>
      <c r="BB478" s="123" t="s">
        <v>195</v>
      </c>
      <c r="BC478" s="123" t="s">
        <v>1580</v>
      </c>
      <c r="BD478" s="123" t="s">
        <v>1303</v>
      </c>
      <c r="BE478" s="123" t="s">
        <v>1581</v>
      </c>
      <c r="BF478" s="124">
        <v>7</v>
      </c>
      <c r="BG478" s="123">
        <v>5</v>
      </c>
      <c r="BH478" s="123"/>
      <c r="BI478" s="123"/>
      <c r="BJ478" s="125" t="s">
        <v>270</v>
      </c>
      <c r="BK478" s="125" t="s">
        <v>271</v>
      </c>
      <c r="BL478" s="125" t="s">
        <v>60</v>
      </c>
      <c r="BM478" s="125">
        <v>86130</v>
      </c>
    </row>
    <row r="479" spans="1:65" s="91" customFormat="1" ht="34.5" customHeight="1">
      <c r="A479" s="112" t="str">
        <f>IF($B479="","",SUM($B$11:$B479))</f>
        <v/>
      </c>
      <c r="B479" s="112" t="str">
        <f t="shared" si="51"/>
        <v/>
      </c>
      <c r="C479" s="112" t="str">
        <f>IF($B479="","",SUM($B$11:$B479))</f>
        <v/>
      </c>
      <c r="D479" s="112" t="str">
        <f>IF($E479="","",SUM($E$11:$E479))</f>
        <v/>
      </c>
      <c r="E479" s="90" t="str">
        <f t="shared" si="52"/>
        <v/>
      </c>
      <c r="F479" s="90" t="str">
        <f>IF($E479="","",SUM($E$11:$E479))</f>
        <v/>
      </c>
      <c r="G479" s="90"/>
      <c r="H479" s="113"/>
      <c r="I479" s="114"/>
      <c r="J479" s="115"/>
      <c r="K479" s="113"/>
      <c r="L479" s="113"/>
      <c r="M479" s="113"/>
      <c r="N479" s="113"/>
      <c r="O479" s="113"/>
      <c r="P479" s="113"/>
      <c r="Q479" s="113"/>
      <c r="R479" s="116"/>
      <c r="S479" s="116"/>
      <c r="T479" s="113"/>
      <c r="U479" s="113"/>
      <c r="V479" s="113"/>
      <c r="W479" s="114">
        <v>3</v>
      </c>
      <c r="X479" s="115" t="s">
        <v>1585</v>
      </c>
      <c r="Y479" s="115" t="s">
        <v>1583</v>
      </c>
      <c r="Z479" s="115" t="s">
        <v>179</v>
      </c>
      <c r="AA479" s="117">
        <v>44</v>
      </c>
      <c r="AB479" s="118"/>
      <c r="AC479" s="118">
        <v>44</v>
      </c>
      <c r="AD479" s="118"/>
      <c r="AE479" s="118"/>
      <c r="AF479" s="114">
        <v>15</v>
      </c>
      <c r="AG479" s="118" t="s">
        <v>1320</v>
      </c>
      <c r="AK479" s="92"/>
      <c r="AL479" s="121"/>
      <c r="AM479" s="122" t="str">
        <f t="shared" si="48"/>
        <v>นายภุชพงษ์  โขมพัตร</v>
      </c>
      <c r="AN479" s="123" t="s">
        <v>195</v>
      </c>
      <c r="AO479" s="123" t="s">
        <v>1580</v>
      </c>
      <c r="AP479" s="123" t="s">
        <v>1303</v>
      </c>
      <c r="AQ479" s="161" t="s">
        <v>1581</v>
      </c>
      <c r="AR479" s="124">
        <v>7</v>
      </c>
      <c r="AS479" s="123">
        <v>5</v>
      </c>
      <c r="AT479" s="123"/>
      <c r="AU479" s="123"/>
      <c r="AV479" s="125" t="s">
        <v>270</v>
      </c>
      <c r="AW479" s="125" t="s">
        <v>271</v>
      </c>
      <c r="AX479" s="125" t="s">
        <v>60</v>
      </c>
      <c r="AY479" s="125">
        <v>86130</v>
      </c>
      <c r="AZ479" s="121">
        <f t="shared" si="49"/>
        <v>3</v>
      </c>
      <c r="BA479" s="126" t="str">
        <f t="shared" si="50"/>
        <v>นายภุชพงษ์  โขมพัตร</v>
      </c>
      <c r="BB479" s="123" t="s">
        <v>195</v>
      </c>
      <c r="BC479" s="123" t="s">
        <v>1580</v>
      </c>
      <c r="BD479" s="123" t="s">
        <v>1303</v>
      </c>
      <c r="BE479" s="123" t="s">
        <v>1581</v>
      </c>
      <c r="BF479" s="124">
        <v>7</v>
      </c>
      <c r="BG479" s="123">
        <v>5</v>
      </c>
      <c r="BH479" s="123"/>
      <c r="BI479" s="123"/>
      <c r="BJ479" s="125" t="s">
        <v>270</v>
      </c>
      <c r="BK479" s="125" t="s">
        <v>271</v>
      </c>
      <c r="BL479" s="125" t="s">
        <v>60</v>
      </c>
      <c r="BM479" s="125">
        <v>86130</v>
      </c>
    </row>
    <row r="480" spans="1:65" s="91" customFormat="1" ht="34.5" customHeight="1">
      <c r="A480" s="112" t="str">
        <f>IF($B480="","",SUM($B$11:$B480))</f>
        <v/>
      </c>
      <c r="B480" s="112" t="str">
        <f t="shared" si="51"/>
        <v/>
      </c>
      <c r="C480" s="112" t="str">
        <f>IF($B480="","",SUM($B$11:$B480))</f>
        <v/>
      </c>
      <c r="D480" s="112" t="str">
        <f>IF($E480="","",SUM($E$11:$E480))</f>
        <v/>
      </c>
      <c r="E480" s="90" t="str">
        <f t="shared" si="52"/>
        <v/>
      </c>
      <c r="F480" s="90" t="str">
        <f>IF($E480="","",SUM($E$11:$E480))</f>
        <v/>
      </c>
      <c r="G480" s="90"/>
      <c r="H480" s="113"/>
      <c r="I480" s="114"/>
      <c r="J480" s="115"/>
      <c r="K480" s="113"/>
      <c r="L480" s="113"/>
      <c r="M480" s="113"/>
      <c r="N480" s="113"/>
      <c r="O480" s="113"/>
      <c r="P480" s="113"/>
      <c r="Q480" s="113"/>
      <c r="R480" s="116"/>
      <c r="S480" s="116"/>
      <c r="T480" s="113"/>
      <c r="U480" s="113"/>
      <c r="V480" s="113"/>
      <c r="W480" s="114">
        <v>4</v>
      </c>
      <c r="X480" s="115" t="s">
        <v>1586</v>
      </c>
      <c r="Y480" s="115" t="s">
        <v>1583</v>
      </c>
      <c r="Z480" s="115" t="s">
        <v>179</v>
      </c>
      <c r="AA480" s="117">
        <v>44</v>
      </c>
      <c r="AB480" s="118"/>
      <c r="AC480" s="118">
        <v>44</v>
      </c>
      <c r="AD480" s="118"/>
      <c r="AE480" s="118"/>
      <c r="AF480" s="114">
        <v>15</v>
      </c>
      <c r="AG480" s="118" t="s">
        <v>1320</v>
      </c>
      <c r="AK480" s="92"/>
      <c r="AL480" s="121"/>
      <c r="AM480" s="122" t="str">
        <f t="shared" si="48"/>
        <v>นายภุชพงษ์  โขมพัตร</v>
      </c>
      <c r="AN480" s="123" t="s">
        <v>195</v>
      </c>
      <c r="AO480" s="123" t="s">
        <v>1580</v>
      </c>
      <c r="AP480" s="123" t="s">
        <v>1303</v>
      </c>
      <c r="AQ480" s="161" t="s">
        <v>1581</v>
      </c>
      <c r="AR480" s="124">
        <v>7</v>
      </c>
      <c r="AS480" s="123">
        <v>5</v>
      </c>
      <c r="AT480" s="123"/>
      <c r="AU480" s="123"/>
      <c r="AV480" s="125" t="s">
        <v>270</v>
      </c>
      <c r="AW480" s="125" t="s">
        <v>271</v>
      </c>
      <c r="AX480" s="125" t="s">
        <v>60</v>
      </c>
      <c r="AY480" s="125">
        <v>86130</v>
      </c>
      <c r="AZ480" s="121">
        <f t="shared" si="49"/>
        <v>4</v>
      </c>
      <c r="BA480" s="126" t="str">
        <f t="shared" si="50"/>
        <v>นายภุชพงษ์  โขมพัตร</v>
      </c>
      <c r="BB480" s="123" t="s">
        <v>195</v>
      </c>
      <c r="BC480" s="123" t="s">
        <v>1580</v>
      </c>
      <c r="BD480" s="123" t="s">
        <v>1303</v>
      </c>
      <c r="BE480" s="123" t="s">
        <v>1581</v>
      </c>
      <c r="BF480" s="124">
        <v>7</v>
      </c>
      <c r="BG480" s="123">
        <v>5</v>
      </c>
      <c r="BH480" s="123"/>
      <c r="BI480" s="123"/>
      <c r="BJ480" s="125" t="s">
        <v>270</v>
      </c>
      <c r="BK480" s="125" t="s">
        <v>271</v>
      </c>
      <c r="BL480" s="125" t="s">
        <v>60</v>
      </c>
      <c r="BM480" s="125">
        <v>86130</v>
      </c>
    </row>
    <row r="481" spans="1:65" s="91" customFormat="1" ht="34.5" customHeight="1">
      <c r="A481" s="112" t="str">
        <f>IF($B481="","",SUM($B$11:$B481))</f>
        <v/>
      </c>
      <c r="B481" s="112" t="str">
        <f t="shared" si="51"/>
        <v/>
      </c>
      <c r="C481" s="112" t="str">
        <f>IF($B481="","",SUM($B$11:$B481))</f>
        <v/>
      </c>
      <c r="D481" s="112" t="str">
        <f>IF($E481="","",SUM($E$11:$E481))</f>
        <v/>
      </c>
      <c r="E481" s="90" t="str">
        <f t="shared" si="52"/>
        <v/>
      </c>
      <c r="F481" s="90" t="str">
        <f>IF($E481="","",SUM($E$11:$E481))</f>
        <v/>
      </c>
      <c r="G481" s="90"/>
      <c r="H481" s="113"/>
      <c r="I481" s="114"/>
      <c r="J481" s="115"/>
      <c r="K481" s="113"/>
      <c r="L481" s="113"/>
      <c r="M481" s="113"/>
      <c r="N481" s="113"/>
      <c r="O481" s="113"/>
      <c r="P481" s="113"/>
      <c r="Q481" s="113"/>
      <c r="R481" s="116"/>
      <c r="S481" s="116"/>
      <c r="T481" s="113"/>
      <c r="U481" s="113"/>
      <c r="V481" s="113"/>
      <c r="W481" s="114">
        <v>5</v>
      </c>
      <c r="X481" s="115" t="s">
        <v>1587</v>
      </c>
      <c r="Y481" s="115" t="s">
        <v>1583</v>
      </c>
      <c r="Z481" s="115" t="s">
        <v>179</v>
      </c>
      <c r="AA481" s="117">
        <v>44</v>
      </c>
      <c r="AB481" s="118"/>
      <c r="AC481" s="118">
        <v>44</v>
      </c>
      <c r="AD481" s="118"/>
      <c r="AE481" s="118"/>
      <c r="AF481" s="114">
        <v>15</v>
      </c>
      <c r="AG481" s="118" t="s">
        <v>1320</v>
      </c>
      <c r="AK481" s="92"/>
      <c r="AL481" s="121"/>
      <c r="AM481" s="122" t="str">
        <f t="shared" si="48"/>
        <v>นายภุชพงษ์  โขมพัตร</v>
      </c>
      <c r="AN481" s="123" t="s">
        <v>195</v>
      </c>
      <c r="AO481" s="123" t="s">
        <v>1580</v>
      </c>
      <c r="AP481" s="123" t="s">
        <v>1303</v>
      </c>
      <c r="AQ481" s="161" t="s">
        <v>1581</v>
      </c>
      <c r="AR481" s="124">
        <v>7</v>
      </c>
      <c r="AS481" s="123">
        <v>5</v>
      </c>
      <c r="AT481" s="123"/>
      <c r="AU481" s="123"/>
      <c r="AV481" s="125" t="s">
        <v>270</v>
      </c>
      <c r="AW481" s="125" t="s">
        <v>271</v>
      </c>
      <c r="AX481" s="125" t="s">
        <v>60</v>
      </c>
      <c r="AY481" s="125">
        <v>86130</v>
      </c>
      <c r="AZ481" s="121">
        <f t="shared" si="49"/>
        <v>5</v>
      </c>
      <c r="BA481" s="126" t="str">
        <f t="shared" si="50"/>
        <v>นายภุชพงษ์  โขมพัตร</v>
      </c>
      <c r="BB481" s="123" t="s">
        <v>195</v>
      </c>
      <c r="BC481" s="123" t="s">
        <v>1580</v>
      </c>
      <c r="BD481" s="123" t="s">
        <v>1303</v>
      </c>
      <c r="BE481" s="123" t="s">
        <v>1581</v>
      </c>
      <c r="BF481" s="124">
        <v>7</v>
      </c>
      <c r="BG481" s="123">
        <v>5</v>
      </c>
      <c r="BH481" s="123"/>
      <c r="BI481" s="123"/>
      <c r="BJ481" s="125" t="s">
        <v>270</v>
      </c>
      <c r="BK481" s="125" t="s">
        <v>271</v>
      </c>
      <c r="BL481" s="125" t="s">
        <v>60</v>
      </c>
      <c r="BM481" s="125">
        <v>86130</v>
      </c>
    </row>
    <row r="482" spans="1:65" s="91" customFormat="1" ht="34.5" customHeight="1">
      <c r="A482" s="112" t="str">
        <f>IF($B482="","",SUM($B$11:$B482))</f>
        <v/>
      </c>
      <c r="B482" s="112" t="str">
        <f t="shared" si="51"/>
        <v/>
      </c>
      <c r="C482" s="112" t="str">
        <f>IF($B482="","",SUM($B$11:$B482))</f>
        <v/>
      </c>
      <c r="D482" s="112" t="str">
        <f>IF($E482="","",SUM($E$11:$E482))</f>
        <v/>
      </c>
      <c r="E482" s="90" t="str">
        <f t="shared" si="52"/>
        <v/>
      </c>
      <c r="F482" s="90" t="str">
        <f>IF($E482="","",SUM($E$11:$E482))</f>
        <v/>
      </c>
      <c r="G482" s="90"/>
      <c r="H482" s="113"/>
      <c r="I482" s="114"/>
      <c r="J482" s="115"/>
      <c r="K482" s="113"/>
      <c r="L482" s="113"/>
      <c r="M482" s="113"/>
      <c r="N482" s="113"/>
      <c r="O482" s="113"/>
      <c r="P482" s="113"/>
      <c r="Q482" s="113"/>
      <c r="R482" s="116"/>
      <c r="S482" s="116"/>
      <c r="T482" s="113"/>
      <c r="U482" s="113"/>
      <c r="V482" s="113"/>
      <c r="W482" s="114">
        <v>6</v>
      </c>
      <c r="X482" s="115" t="s">
        <v>1588</v>
      </c>
      <c r="Y482" s="115" t="s">
        <v>1583</v>
      </c>
      <c r="Z482" s="115" t="s">
        <v>179</v>
      </c>
      <c r="AA482" s="117">
        <v>44</v>
      </c>
      <c r="AB482" s="118"/>
      <c r="AC482" s="118">
        <v>44</v>
      </c>
      <c r="AD482" s="118"/>
      <c r="AE482" s="118"/>
      <c r="AF482" s="114">
        <v>15</v>
      </c>
      <c r="AG482" s="118" t="s">
        <v>1320</v>
      </c>
      <c r="AK482" s="92"/>
      <c r="AL482" s="121"/>
      <c r="AM482" s="122" t="str">
        <f t="shared" si="48"/>
        <v>นายภุชพงษ์  โขมพัตร</v>
      </c>
      <c r="AN482" s="123" t="s">
        <v>195</v>
      </c>
      <c r="AO482" s="123" t="s">
        <v>1580</v>
      </c>
      <c r="AP482" s="123" t="s">
        <v>1303</v>
      </c>
      <c r="AQ482" s="161" t="s">
        <v>1581</v>
      </c>
      <c r="AR482" s="124">
        <v>7</v>
      </c>
      <c r="AS482" s="123">
        <v>5</v>
      </c>
      <c r="AT482" s="123"/>
      <c r="AU482" s="123"/>
      <c r="AV482" s="125" t="s">
        <v>270</v>
      </c>
      <c r="AW482" s="125" t="s">
        <v>271</v>
      </c>
      <c r="AX482" s="125" t="s">
        <v>60</v>
      </c>
      <c r="AY482" s="125">
        <v>86130</v>
      </c>
      <c r="AZ482" s="121">
        <f t="shared" si="49"/>
        <v>6</v>
      </c>
      <c r="BA482" s="126" t="str">
        <f t="shared" si="50"/>
        <v>นายภุชพงษ์  โขมพัตร</v>
      </c>
      <c r="BB482" s="123" t="s">
        <v>195</v>
      </c>
      <c r="BC482" s="123" t="s">
        <v>1580</v>
      </c>
      <c r="BD482" s="123" t="s">
        <v>1303</v>
      </c>
      <c r="BE482" s="123" t="s">
        <v>1581</v>
      </c>
      <c r="BF482" s="124">
        <v>7</v>
      </c>
      <c r="BG482" s="123">
        <v>5</v>
      </c>
      <c r="BH482" s="123"/>
      <c r="BI482" s="123"/>
      <c r="BJ482" s="125" t="s">
        <v>270</v>
      </c>
      <c r="BK482" s="125" t="s">
        <v>271</v>
      </c>
      <c r="BL482" s="125" t="s">
        <v>60</v>
      </c>
      <c r="BM482" s="125">
        <v>86130</v>
      </c>
    </row>
    <row r="483" spans="1:65" s="91" customFormat="1" ht="34.5" customHeight="1">
      <c r="A483" s="112" t="str">
        <f>IF($B483="","",SUM($B$11:$B483))</f>
        <v/>
      </c>
      <c r="B483" s="112" t="str">
        <f t="shared" si="51"/>
        <v/>
      </c>
      <c r="C483" s="112" t="str">
        <f>IF($B483="","",SUM($B$11:$B483))</f>
        <v/>
      </c>
      <c r="D483" s="112" t="str">
        <f>IF($E483="","",SUM($E$11:$E483))</f>
        <v/>
      </c>
      <c r="E483" s="90" t="str">
        <f t="shared" si="52"/>
        <v/>
      </c>
      <c r="F483" s="90" t="str">
        <f>IF($E483="","",SUM($E$11:$E483))</f>
        <v/>
      </c>
      <c r="G483" s="90"/>
      <c r="H483" s="113"/>
      <c r="I483" s="114"/>
      <c r="J483" s="115"/>
      <c r="K483" s="113"/>
      <c r="L483" s="113"/>
      <c r="M483" s="113"/>
      <c r="N483" s="113"/>
      <c r="O483" s="113"/>
      <c r="P483" s="113"/>
      <c r="Q483" s="113"/>
      <c r="R483" s="116"/>
      <c r="S483" s="116"/>
      <c r="T483" s="113"/>
      <c r="U483" s="113"/>
      <c r="V483" s="113"/>
      <c r="W483" s="114">
        <v>7</v>
      </c>
      <c r="X483" s="115" t="s">
        <v>1589</v>
      </c>
      <c r="Y483" s="115" t="s">
        <v>1583</v>
      </c>
      <c r="Z483" s="115" t="s">
        <v>179</v>
      </c>
      <c r="AA483" s="117">
        <v>44</v>
      </c>
      <c r="AB483" s="118"/>
      <c r="AC483" s="118">
        <v>44</v>
      </c>
      <c r="AD483" s="118"/>
      <c r="AE483" s="118"/>
      <c r="AF483" s="114">
        <v>15</v>
      </c>
      <c r="AG483" s="118" t="s">
        <v>1320</v>
      </c>
      <c r="AK483" s="92"/>
      <c r="AL483" s="121"/>
      <c r="AM483" s="122" t="str">
        <f t="shared" si="48"/>
        <v>นายภุชพงษ์  โขมพัตร</v>
      </c>
      <c r="AN483" s="123" t="s">
        <v>195</v>
      </c>
      <c r="AO483" s="123" t="s">
        <v>1580</v>
      </c>
      <c r="AP483" s="123" t="s">
        <v>1303</v>
      </c>
      <c r="AQ483" s="161" t="s">
        <v>1581</v>
      </c>
      <c r="AR483" s="124">
        <v>7</v>
      </c>
      <c r="AS483" s="123">
        <v>5</v>
      </c>
      <c r="AT483" s="123"/>
      <c r="AU483" s="123"/>
      <c r="AV483" s="125" t="s">
        <v>270</v>
      </c>
      <c r="AW483" s="125" t="s">
        <v>271</v>
      </c>
      <c r="AX483" s="125" t="s">
        <v>60</v>
      </c>
      <c r="AY483" s="125">
        <v>86130</v>
      </c>
      <c r="AZ483" s="121">
        <f t="shared" si="49"/>
        <v>7</v>
      </c>
      <c r="BA483" s="126" t="str">
        <f t="shared" si="50"/>
        <v>นายภุชพงษ์  โขมพัตร</v>
      </c>
      <c r="BB483" s="123" t="s">
        <v>195</v>
      </c>
      <c r="BC483" s="123" t="s">
        <v>1580</v>
      </c>
      <c r="BD483" s="123" t="s">
        <v>1303</v>
      </c>
      <c r="BE483" s="123" t="s">
        <v>1581</v>
      </c>
      <c r="BF483" s="124">
        <v>7</v>
      </c>
      <c r="BG483" s="123">
        <v>5</v>
      </c>
      <c r="BH483" s="123"/>
      <c r="BI483" s="123"/>
      <c r="BJ483" s="125" t="s">
        <v>270</v>
      </c>
      <c r="BK483" s="125" t="s">
        <v>271</v>
      </c>
      <c r="BL483" s="125" t="s">
        <v>60</v>
      </c>
      <c r="BM483" s="125">
        <v>86130</v>
      </c>
    </row>
    <row r="484" spans="1:65" s="91" customFormat="1" ht="34.5" customHeight="1">
      <c r="A484" s="112" t="str">
        <f>IF($B484="","",SUM($B$11:$B484))</f>
        <v/>
      </c>
      <c r="B484" s="112" t="str">
        <f t="shared" si="51"/>
        <v/>
      </c>
      <c r="C484" s="112" t="str">
        <f>IF($B484="","",SUM($B$11:$B484))</f>
        <v/>
      </c>
      <c r="D484" s="112" t="str">
        <f>IF($E484="","",SUM($E$11:$E484))</f>
        <v/>
      </c>
      <c r="E484" s="90" t="str">
        <f t="shared" si="52"/>
        <v/>
      </c>
      <c r="F484" s="90" t="str">
        <f>IF($E484="","",SUM($E$11:$E484))</f>
        <v/>
      </c>
      <c r="G484" s="90"/>
      <c r="H484" s="113"/>
      <c r="I484" s="114"/>
      <c r="J484" s="115"/>
      <c r="K484" s="113"/>
      <c r="L484" s="113"/>
      <c r="M484" s="113"/>
      <c r="N484" s="113"/>
      <c r="O484" s="113"/>
      <c r="P484" s="113"/>
      <c r="Q484" s="113"/>
      <c r="R484" s="116"/>
      <c r="S484" s="116"/>
      <c r="T484" s="113"/>
      <c r="U484" s="113"/>
      <c r="V484" s="113"/>
      <c r="W484" s="114">
        <v>8</v>
      </c>
      <c r="X484" s="115" t="s">
        <v>1590</v>
      </c>
      <c r="Y484" s="115" t="s">
        <v>1583</v>
      </c>
      <c r="Z484" s="115" t="s">
        <v>179</v>
      </c>
      <c r="AA484" s="117">
        <v>44</v>
      </c>
      <c r="AB484" s="118"/>
      <c r="AC484" s="118">
        <v>44</v>
      </c>
      <c r="AD484" s="118"/>
      <c r="AE484" s="118"/>
      <c r="AF484" s="114">
        <v>15</v>
      </c>
      <c r="AG484" s="118" t="s">
        <v>1320</v>
      </c>
      <c r="AK484" s="92"/>
      <c r="AL484" s="121"/>
      <c r="AM484" s="122" t="str">
        <f t="shared" si="48"/>
        <v>นายภุชพงษ์  โขมพัตร</v>
      </c>
      <c r="AN484" s="123" t="s">
        <v>195</v>
      </c>
      <c r="AO484" s="123" t="s">
        <v>1580</v>
      </c>
      <c r="AP484" s="123" t="s">
        <v>1303</v>
      </c>
      <c r="AQ484" s="161" t="s">
        <v>1581</v>
      </c>
      <c r="AR484" s="124">
        <v>7</v>
      </c>
      <c r="AS484" s="123">
        <v>5</v>
      </c>
      <c r="AT484" s="123"/>
      <c r="AU484" s="123"/>
      <c r="AV484" s="125" t="s">
        <v>270</v>
      </c>
      <c r="AW484" s="125" t="s">
        <v>271</v>
      </c>
      <c r="AX484" s="125" t="s">
        <v>60</v>
      </c>
      <c r="AY484" s="125">
        <v>86130</v>
      </c>
      <c r="AZ484" s="121">
        <f t="shared" si="49"/>
        <v>8</v>
      </c>
      <c r="BA484" s="126" t="str">
        <f t="shared" si="50"/>
        <v>นายภุชพงษ์  โขมพัตร</v>
      </c>
      <c r="BB484" s="123" t="s">
        <v>195</v>
      </c>
      <c r="BC484" s="123" t="s">
        <v>1580</v>
      </c>
      <c r="BD484" s="123" t="s">
        <v>1303</v>
      </c>
      <c r="BE484" s="123" t="s">
        <v>1581</v>
      </c>
      <c r="BF484" s="124">
        <v>7</v>
      </c>
      <c r="BG484" s="123">
        <v>5</v>
      </c>
      <c r="BH484" s="123"/>
      <c r="BI484" s="123"/>
      <c r="BJ484" s="125" t="s">
        <v>270</v>
      </c>
      <c r="BK484" s="125" t="s">
        <v>271</v>
      </c>
      <c r="BL484" s="125" t="s">
        <v>60</v>
      </c>
      <c r="BM484" s="125">
        <v>86130</v>
      </c>
    </row>
    <row r="485" spans="1:65" s="91" customFormat="1" ht="34.5" customHeight="1">
      <c r="A485" s="112"/>
      <c r="B485" s="112"/>
      <c r="C485" s="112"/>
      <c r="D485" s="112"/>
      <c r="E485" s="90"/>
      <c r="F485" s="90"/>
      <c r="G485" s="90"/>
      <c r="H485" s="113"/>
      <c r="I485" s="114"/>
      <c r="J485" s="115"/>
      <c r="K485" s="113"/>
      <c r="L485" s="113"/>
      <c r="M485" s="113"/>
      <c r="N485" s="113"/>
      <c r="O485" s="113"/>
      <c r="P485" s="113"/>
      <c r="Q485" s="113"/>
      <c r="R485" s="116"/>
      <c r="S485" s="116"/>
      <c r="T485" s="113"/>
      <c r="U485" s="113"/>
      <c r="V485" s="113"/>
      <c r="W485" s="114">
        <v>9</v>
      </c>
      <c r="X485" s="115" t="s">
        <v>1591</v>
      </c>
      <c r="Y485" s="115" t="s">
        <v>1583</v>
      </c>
      <c r="Z485" s="115" t="s">
        <v>179</v>
      </c>
      <c r="AA485" s="117">
        <v>44</v>
      </c>
      <c r="AB485" s="118"/>
      <c r="AC485" s="118">
        <v>44</v>
      </c>
      <c r="AD485" s="118"/>
      <c r="AE485" s="118"/>
      <c r="AF485" s="114">
        <v>15</v>
      </c>
      <c r="AG485" s="118" t="s">
        <v>340</v>
      </c>
      <c r="AK485" s="92"/>
      <c r="AL485" s="121"/>
      <c r="AM485" s="122" t="str">
        <f t="shared" si="48"/>
        <v>นายภุชพงษ์  โขมพัตร</v>
      </c>
      <c r="AN485" s="123" t="s">
        <v>195</v>
      </c>
      <c r="AO485" s="123" t="s">
        <v>1580</v>
      </c>
      <c r="AP485" s="123" t="s">
        <v>1303</v>
      </c>
      <c r="AQ485" s="161" t="s">
        <v>1581</v>
      </c>
      <c r="AR485" s="124">
        <v>7</v>
      </c>
      <c r="AS485" s="123">
        <v>5</v>
      </c>
      <c r="AT485" s="123"/>
      <c r="AU485" s="123"/>
      <c r="AV485" s="125" t="s">
        <v>270</v>
      </c>
      <c r="AW485" s="125" t="s">
        <v>271</v>
      </c>
      <c r="AX485" s="125" t="s">
        <v>60</v>
      </c>
      <c r="AY485" s="125">
        <v>86130</v>
      </c>
      <c r="AZ485" s="121">
        <f t="shared" si="49"/>
        <v>9</v>
      </c>
      <c r="BA485" s="126" t="str">
        <f t="shared" si="50"/>
        <v>นายภุชพงษ์  โขมพัตร</v>
      </c>
      <c r="BB485" s="123" t="s">
        <v>195</v>
      </c>
      <c r="BC485" s="123" t="s">
        <v>1580</v>
      </c>
      <c r="BD485" s="123" t="s">
        <v>1303</v>
      </c>
      <c r="BE485" s="123" t="s">
        <v>1581</v>
      </c>
      <c r="BF485" s="124">
        <v>7</v>
      </c>
      <c r="BG485" s="123">
        <v>5</v>
      </c>
      <c r="BH485" s="123"/>
      <c r="BI485" s="123"/>
      <c r="BJ485" s="125" t="s">
        <v>270</v>
      </c>
      <c r="BK485" s="125" t="s">
        <v>271</v>
      </c>
      <c r="BL485" s="125" t="s">
        <v>60</v>
      </c>
      <c r="BM485" s="125">
        <v>86130</v>
      </c>
    </row>
    <row r="486" spans="1:65" s="91" customFormat="1" ht="34.5" customHeight="1">
      <c r="A486" s="112" t="str">
        <f>IF($B486="","",SUM($B$11:$B486))</f>
        <v/>
      </c>
      <c r="B486" s="112" t="str">
        <f>IF($E$6="","",IF($E$6=$BA486,1,""))</f>
        <v/>
      </c>
      <c r="C486" s="112" t="str">
        <f>IF($B486="","",SUM($B$11:$B486))</f>
        <v/>
      </c>
      <c r="D486" s="112" t="str">
        <f>IF($E486="","",SUM($E$11:$E486))</f>
        <v/>
      </c>
      <c r="E486" s="90" t="str">
        <f>IF($E$6="","",IF($E$6=$AM486,1,""))</f>
        <v/>
      </c>
      <c r="F486" s="90" t="str">
        <f>IF($E486="","",SUM($E$11:$E486))</f>
        <v/>
      </c>
      <c r="G486" s="90"/>
      <c r="H486" s="113">
        <v>322</v>
      </c>
      <c r="I486" s="114" t="s">
        <v>29</v>
      </c>
      <c r="J486" s="115" t="s">
        <v>1592</v>
      </c>
      <c r="K486" s="113" t="s">
        <v>655</v>
      </c>
      <c r="L486" s="113" t="s">
        <v>275</v>
      </c>
      <c r="M486" s="113" t="s">
        <v>274</v>
      </c>
      <c r="N486" s="113" t="s">
        <v>275</v>
      </c>
      <c r="O486" s="113" t="s">
        <v>276</v>
      </c>
      <c r="P486" s="113" t="s">
        <v>1208</v>
      </c>
      <c r="Q486" s="113">
        <v>481</v>
      </c>
      <c r="R486" s="116">
        <v>481</v>
      </c>
      <c r="S486" s="116"/>
      <c r="T486" s="113"/>
      <c r="U486" s="113"/>
      <c r="V486" s="113"/>
      <c r="W486" s="114"/>
      <c r="X486" s="115"/>
      <c r="Y486" s="115"/>
      <c r="Z486" s="115"/>
      <c r="AA486" s="117"/>
      <c r="AB486" s="118"/>
      <c r="AC486" s="118"/>
      <c r="AD486" s="118"/>
      <c r="AE486" s="118"/>
      <c r="AF486" s="114"/>
      <c r="AG486" s="118"/>
      <c r="AK486" s="92"/>
      <c r="AL486" s="121"/>
      <c r="AM486" s="122" t="str">
        <f t="shared" ref="AM486:AM549" si="53">IF($AO486=0,"",$AN486&amp;$AO486&amp;"  "&amp;$AP486)</f>
        <v>นางกชมน  สถาพรนุวงศ์</v>
      </c>
      <c r="AN486" s="123" t="s">
        <v>283</v>
      </c>
      <c r="AO486" s="123" t="s">
        <v>1593</v>
      </c>
      <c r="AP486" s="123" t="s">
        <v>1594</v>
      </c>
      <c r="AQ486" s="161" t="s">
        <v>1595</v>
      </c>
      <c r="AR486" s="128" t="s">
        <v>1596</v>
      </c>
      <c r="AS486" s="123">
        <v>10</v>
      </c>
      <c r="AT486" s="123"/>
      <c r="AU486" s="123"/>
      <c r="AV486" s="125" t="s">
        <v>270</v>
      </c>
      <c r="AW486" s="125" t="s">
        <v>271</v>
      </c>
      <c r="AX486" s="125" t="s">
        <v>60</v>
      </c>
      <c r="AY486" s="125">
        <v>86130</v>
      </c>
      <c r="AZ486" s="121" t="str">
        <f t="shared" si="49"/>
        <v/>
      </c>
      <c r="BA486" s="126" t="str">
        <f t="shared" si="50"/>
        <v/>
      </c>
      <c r="BB486" s="95"/>
      <c r="BC486" s="95"/>
      <c r="BD486" s="95"/>
      <c r="BE486" s="95"/>
      <c r="BF486" s="95"/>
    </row>
    <row r="487" spans="1:65" s="91" customFormat="1" ht="34.5" customHeight="1">
      <c r="A487" s="112"/>
      <c r="B487" s="112"/>
      <c r="C487" s="112"/>
      <c r="D487" s="112"/>
      <c r="E487" s="90"/>
      <c r="F487" s="90"/>
      <c r="G487" s="90"/>
      <c r="H487" s="113"/>
      <c r="I487" s="114"/>
      <c r="J487" s="115"/>
      <c r="K487" s="113"/>
      <c r="L487" s="113"/>
      <c r="M487" s="113"/>
      <c r="N487" s="113"/>
      <c r="O487" s="113"/>
      <c r="P487" s="113"/>
      <c r="Q487" s="113"/>
      <c r="R487" s="116"/>
      <c r="S487" s="116"/>
      <c r="T487" s="113"/>
      <c r="U487" s="113"/>
      <c r="V487" s="113"/>
      <c r="W487" s="114">
        <v>1</v>
      </c>
      <c r="X487" s="146" t="s">
        <v>1596</v>
      </c>
      <c r="Y487" s="115" t="s">
        <v>126</v>
      </c>
      <c r="Z487" s="115" t="s">
        <v>179</v>
      </c>
      <c r="AA487" s="117">
        <v>72</v>
      </c>
      <c r="AB487" s="118"/>
      <c r="AC487" s="118">
        <v>72</v>
      </c>
      <c r="AD487" s="118"/>
      <c r="AE487" s="118"/>
      <c r="AF487" s="114"/>
      <c r="AG487" s="118"/>
      <c r="AK487" s="92"/>
      <c r="AL487" s="121"/>
      <c r="AM487" s="122" t="str">
        <f t="shared" si="53"/>
        <v>นางกชมน  สถาพรนุวงศ์</v>
      </c>
      <c r="AN487" s="123" t="s">
        <v>283</v>
      </c>
      <c r="AO487" s="123" t="s">
        <v>1593</v>
      </c>
      <c r="AP487" s="123" t="s">
        <v>1594</v>
      </c>
      <c r="AQ487" s="161" t="s">
        <v>1595</v>
      </c>
      <c r="AR487" s="128" t="s">
        <v>1596</v>
      </c>
      <c r="AS487" s="123">
        <v>10</v>
      </c>
      <c r="AT487" s="123"/>
      <c r="AU487" s="123"/>
      <c r="AV487" s="125" t="s">
        <v>270</v>
      </c>
      <c r="AW487" s="125" t="s">
        <v>271</v>
      </c>
      <c r="AX487" s="125" t="s">
        <v>60</v>
      </c>
      <c r="AY487" s="125">
        <v>86130</v>
      </c>
      <c r="AZ487" s="121">
        <f t="shared" si="49"/>
        <v>1</v>
      </c>
      <c r="BA487" s="126" t="str">
        <f t="shared" si="50"/>
        <v>นางกชมน  สถาพรนุวงศ์</v>
      </c>
      <c r="BB487" s="123" t="s">
        <v>283</v>
      </c>
      <c r="BC487" s="123" t="s">
        <v>1593</v>
      </c>
      <c r="BD487" s="123" t="s">
        <v>1594</v>
      </c>
      <c r="BE487" s="123" t="s">
        <v>1595</v>
      </c>
      <c r="BF487" s="128" t="s">
        <v>1596</v>
      </c>
      <c r="BG487" s="123">
        <v>10</v>
      </c>
      <c r="BH487" s="123"/>
      <c r="BI487" s="123"/>
      <c r="BJ487" s="125" t="s">
        <v>270</v>
      </c>
      <c r="BK487" s="125" t="s">
        <v>271</v>
      </c>
      <c r="BL487" s="125" t="s">
        <v>60</v>
      </c>
      <c r="BM487" s="125">
        <v>86130</v>
      </c>
    </row>
    <row r="488" spans="1:65" s="91" customFormat="1" ht="34.5" customHeight="1">
      <c r="A488" s="112"/>
      <c r="B488" s="112"/>
      <c r="C488" s="112"/>
      <c r="D488" s="112"/>
      <c r="E488" s="90"/>
      <c r="F488" s="90"/>
      <c r="G488" s="90"/>
      <c r="H488" s="113"/>
      <c r="I488" s="114"/>
      <c r="J488" s="115"/>
      <c r="K488" s="113"/>
      <c r="L488" s="113"/>
      <c r="M488" s="113"/>
      <c r="N488" s="113"/>
      <c r="O488" s="113"/>
      <c r="P488" s="113"/>
      <c r="Q488" s="113"/>
      <c r="R488" s="116"/>
      <c r="S488" s="116"/>
      <c r="T488" s="113"/>
      <c r="U488" s="113"/>
      <c r="V488" s="113"/>
      <c r="W488" s="114">
        <v>2</v>
      </c>
      <c r="X488" s="115"/>
      <c r="Y488" s="115" t="s">
        <v>126</v>
      </c>
      <c r="Z488" s="115" t="s">
        <v>179</v>
      </c>
      <c r="AA488" s="117">
        <v>24</v>
      </c>
      <c r="AB488" s="118"/>
      <c r="AC488" s="118"/>
      <c r="AD488" s="118">
        <v>24</v>
      </c>
      <c r="AE488" s="118"/>
      <c r="AF488" s="114"/>
      <c r="AG488" s="118" t="s">
        <v>1502</v>
      </c>
      <c r="AK488" s="92"/>
      <c r="AL488" s="121"/>
      <c r="AM488" s="122" t="str">
        <f t="shared" si="53"/>
        <v>นางกชมน  สถาพรนุวงศ์</v>
      </c>
      <c r="AN488" s="123" t="s">
        <v>283</v>
      </c>
      <c r="AO488" s="123" t="s">
        <v>1593</v>
      </c>
      <c r="AP488" s="123" t="s">
        <v>1594</v>
      </c>
      <c r="AQ488" s="161" t="s">
        <v>1595</v>
      </c>
      <c r="AR488" s="124" t="s">
        <v>1596</v>
      </c>
      <c r="AS488" s="123">
        <v>10</v>
      </c>
      <c r="AT488" s="123"/>
      <c r="AU488" s="123"/>
      <c r="AV488" s="125" t="s">
        <v>270</v>
      </c>
      <c r="AW488" s="125" t="s">
        <v>271</v>
      </c>
      <c r="AX488" s="125" t="s">
        <v>60</v>
      </c>
      <c r="AY488" s="125">
        <v>86130</v>
      </c>
      <c r="AZ488" s="121">
        <f t="shared" si="49"/>
        <v>2</v>
      </c>
      <c r="BA488" s="126" t="str">
        <f t="shared" si="50"/>
        <v>นางกชมน  สถาพรนุวงศ์</v>
      </c>
      <c r="BB488" s="123" t="s">
        <v>283</v>
      </c>
      <c r="BC488" s="123" t="s">
        <v>1593</v>
      </c>
      <c r="BD488" s="123" t="s">
        <v>1594</v>
      </c>
      <c r="BE488" s="123" t="s">
        <v>1595</v>
      </c>
      <c r="BF488" s="128" t="s">
        <v>1596</v>
      </c>
      <c r="BG488" s="123">
        <v>10</v>
      </c>
      <c r="BH488" s="123"/>
      <c r="BI488" s="123"/>
      <c r="BJ488" s="125" t="s">
        <v>270</v>
      </c>
      <c r="BK488" s="125" t="s">
        <v>271</v>
      </c>
      <c r="BL488" s="125" t="s">
        <v>60</v>
      </c>
      <c r="BM488" s="125">
        <v>86130</v>
      </c>
    </row>
    <row r="489" spans="1:65" s="91" customFormat="1" ht="34.5" customHeight="1">
      <c r="A489" s="112"/>
      <c r="B489" s="112"/>
      <c r="C489" s="112"/>
      <c r="D489" s="112"/>
      <c r="E489" s="90"/>
      <c r="F489" s="90"/>
      <c r="G489" s="90"/>
      <c r="H489" s="113"/>
      <c r="I489" s="114"/>
      <c r="J489" s="115"/>
      <c r="K489" s="113"/>
      <c r="L489" s="113"/>
      <c r="M489" s="113"/>
      <c r="N489" s="113"/>
      <c r="O489" s="113"/>
      <c r="P489" s="113"/>
      <c r="Q489" s="113"/>
      <c r="R489" s="116"/>
      <c r="S489" s="116"/>
      <c r="T489" s="113"/>
      <c r="U489" s="113"/>
      <c r="V489" s="113"/>
      <c r="W489" s="114">
        <v>3</v>
      </c>
      <c r="X489" s="115"/>
      <c r="Y489" s="115" t="s">
        <v>132</v>
      </c>
      <c r="Z489" s="115" t="s">
        <v>181</v>
      </c>
      <c r="AA489" s="117">
        <v>36</v>
      </c>
      <c r="AB489" s="118"/>
      <c r="AC489" s="118">
        <v>36</v>
      </c>
      <c r="AD489" s="118"/>
      <c r="AE489" s="118"/>
      <c r="AF489" s="114"/>
      <c r="AG489" s="118"/>
      <c r="AK489" s="92"/>
      <c r="AL489" s="121"/>
      <c r="AM489" s="122" t="str">
        <f t="shared" si="53"/>
        <v>นางกชมน  สถาพรนุวงศ์</v>
      </c>
      <c r="AN489" s="123" t="s">
        <v>283</v>
      </c>
      <c r="AO489" s="123" t="s">
        <v>1593</v>
      </c>
      <c r="AP489" s="123" t="s">
        <v>1594</v>
      </c>
      <c r="AQ489" s="161" t="s">
        <v>1595</v>
      </c>
      <c r="AR489" s="128" t="s">
        <v>1596</v>
      </c>
      <c r="AS489" s="123">
        <v>10</v>
      </c>
      <c r="AT489" s="123"/>
      <c r="AU489" s="123"/>
      <c r="AV489" s="125" t="s">
        <v>270</v>
      </c>
      <c r="AW489" s="125" t="s">
        <v>271</v>
      </c>
      <c r="AX489" s="125" t="s">
        <v>60</v>
      </c>
      <c r="AY489" s="125">
        <v>86130</v>
      </c>
      <c r="AZ489" s="121">
        <f t="shared" si="49"/>
        <v>3</v>
      </c>
      <c r="BA489" s="126" t="str">
        <f t="shared" si="50"/>
        <v>นางกชมน  สถาพรนุวงศ์</v>
      </c>
      <c r="BB489" s="123" t="s">
        <v>283</v>
      </c>
      <c r="BC489" s="123" t="s">
        <v>1593</v>
      </c>
      <c r="BD489" s="123" t="s">
        <v>1594</v>
      </c>
      <c r="BE489" s="123" t="s">
        <v>1595</v>
      </c>
      <c r="BF489" s="128" t="s">
        <v>1596</v>
      </c>
      <c r="BG489" s="123">
        <v>10</v>
      </c>
      <c r="BH489" s="123"/>
      <c r="BI489" s="123"/>
      <c r="BJ489" s="125" t="s">
        <v>270</v>
      </c>
      <c r="BK489" s="125" t="s">
        <v>271</v>
      </c>
      <c r="BL489" s="125" t="s">
        <v>60</v>
      </c>
      <c r="BM489" s="125">
        <v>86130</v>
      </c>
    </row>
    <row r="490" spans="1:65" s="91" customFormat="1" ht="34.5" customHeight="1">
      <c r="A490" s="112"/>
      <c r="B490" s="112"/>
      <c r="C490" s="112"/>
      <c r="D490" s="112"/>
      <c r="E490" s="90"/>
      <c r="F490" s="90"/>
      <c r="G490" s="90"/>
      <c r="H490" s="113"/>
      <c r="I490" s="114"/>
      <c r="J490" s="115"/>
      <c r="K490" s="113"/>
      <c r="L490" s="113"/>
      <c r="M490" s="113"/>
      <c r="N490" s="113"/>
      <c r="O490" s="113"/>
      <c r="P490" s="113"/>
      <c r="Q490" s="113"/>
      <c r="R490" s="116"/>
      <c r="S490" s="116"/>
      <c r="T490" s="113"/>
      <c r="U490" s="113"/>
      <c r="V490" s="113"/>
      <c r="W490" s="114">
        <v>4</v>
      </c>
      <c r="X490" s="115"/>
      <c r="Y490" s="115" t="s">
        <v>1597</v>
      </c>
      <c r="Z490" s="115"/>
      <c r="AA490" s="117">
        <v>60</v>
      </c>
      <c r="AB490" s="118"/>
      <c r="AC490" s="118">
        <v>60</v>
      </c>
      <c r="AD490" s="118"/>
      <c r="AE490" s="118"/>
      <c r="AF490" s="114"/>
      <c r="AG490" s="118"/>
      <c r="AK490" s="92"/>
      <c r="AL490" s="121"/>
      <c r="AM490" s="122" t="str">
        <f t="shared" si="53"/>
        <v>นางกชมน  สถาพรนุวงศ์</v>
      </c>
      <c r="AN490" s="123" t="s">
        <v>283</v>
      </c>
      <c r="AO490" s="123" t="s">
        <v>1593</v>
      </c>
      <c r="AP490" s="123" t="s">
        <v>1594</v>
      </c>
      <c r="AQ490" s="161" t="s">
        <v>1595</v>
      </c>
      <c r="AR490" s="128" t="s">
        <v>1596</v>
      </c>
      <c r="AS490" s="123">
        <v>10</v>
      </c>
      <c r="AT490" s="123"/>
      <c r="AU490" s="123"/>
      <c r="AV490" s="125" t="s">
        <v>270</v>
      </c>
      <c r="AW490" s="125" t="s">
        <v>271</v>
      </c>
      <c r="AX490" s="125" t="s">
        <v>60</v>
      </c>
      <c r="AY490" s="125">
        <v>86130</v>
      </c>
      <c r="AZ490" s="121">
        <f t="shared" si="49"/>
        <v>4</v>
      </c>
      <c r="BA490" s="126" t="str">
        <f t="shared" si="50"/>
        <v>นางกชมน  สถาพรนุวงศ์</v>
      </c>
      <c r="BB490" s="123" t="s">
        <v>283</v>
      </c>
      <c r="BC490" s="123" t="s">
        <v>1593</v>
      </c>
      <c r="BD490" s="123" t="s">
        <v>1594</v>
      </c>
      <c r="BE490" s="123" t="s">
        <v>1595</v>
      </c>
      <c r="BF490" s="128" t="s">
        <v>1596</v>
      </c>
      <c r="BG490" s="123">
        <v>10</v>
      </c>
      <c r="BH490" s="123"/>
      <c r="BI490" s="123"/>
      <c r="BJ490" s="125" t="s">
        <v>270</v>
      </c>
      <c r="BK490" s="125" t="s">
        <v>271</v>
      </c>
      <c r="BL490" s="125" t="s">
        <v>60</v>
      </c>
      <c r="BM490" s="125">
        <v>86130</v>
      </c>
    </row>
    <row r="491" spans="1:65" s="91" customFormat="1" ht="34.5" customHeight="1">
      <c r="A491" s="112" t="str">
        <f>IF($B491="","",SUM($B$11:$B491))</f>
        <v/>
      </c>
      <c r="B491" s="112" t="str">
        <f>IF($E$6="","",IF($E$6=$BA491,1,""))</f>
        <v/>
      </c>
      <c r="C491" s="112" t="str">
        <f>IF($B491="","",SUM($B$11:$B491))</f>
        <v/>
      </c>
      <c r="D491" s="112" t="str">
        <f>IF($E491="","",SUM($E$11:$E491))</f>
        <v/>
      </c>
      <c r="E491" s="90" t="str">
        <f>IF($E$6="","",IF($E$6=$AM491,1,""))</f>
        <v/>
      </c>
      <c r="F491" s="90" t="str">
        <f>IF($E491="","",SUM($E$11:$E491))</f>
        <v/>
      </c>
      <c r="G491" s="90"/>
      <c r="H491" s="113">
        <v>323</v>
      </c>
      <c r="I491" s="114" t="s">
        <v>29</v>
      </c>
      <c r="J491" s="115" t="s">
        <v>1598</v>
      </c>
      <c r="K491" s="113" t="s">
        <v>497</v>
      </c>
      <c r="L491" s="113" t="s">
        <v>1599</v>
      </c>
      <c r="M491" s="113" t="s">
        <v>310</v>
      </c>
      <c r="N491" s="113" t="s">
        <v>276</v>
      </c>
      <c r="O491" s="113" t="s">
        <v>275</v>
      </c>
      <c r="P491" s="113" t="s">
        <v>479</v>
      </c>
      <c r="Q491" s="113">
        <v>116</v>
      </c>
      <c r="R491" s="116">
        <v>63.5</v>
      </c>
      <c r="S491" s="116">
        <v>42</v>
      </c>
      <c r="T491" s="113">
        <v>10.5</v>
      </c>
      <c r="U491" s="113"/>
      <c r="V491" s="113"/>
      <c r="W491" s="114"/>
      <c r="X491" s="115"/>
      <c r="Y491" s="115"/>
      <c r="Z491" s="115"/>
      <c r="AA491" s="117"/>
      <c r="AB491" s="118"/>
      <c r="AC491" s="118"/>
      <c r="AD491" s="118"/>
      <c r="AE491" s="118"/>
      <c r="AF491" s="114"/>
      <c r="AG491" s="118"/>
      <c r="AK491" s="92"/>
      <c r="AL491" s="121"/>
      <c r="AM491" s="122" t="str">
        <f t="shared" si="53"/>
        <v>นายสุชาติ  ช่วยเพชร</v>
      </c>
      <c r="AN491" s="123" t="s">
        <v>195</v>
      </c>
      <c r="AO491" s="123" t="s">
        <v>1252</v>
      </c>
      <c r="AP491" s="123" t="s">
        <v>1600</v>
      </c>
      <c r="AQ491" s="161" t="s">
        <v>1601</v>
      </c>
      <c r="AR491" s="124" t="s">
        <v>1602</v>
      </c>
      <c r="AS491" s="123">
        <v>7</v>
      </c>
      <c r="AT491" s="123"/>
      <c r="AU491" s="123"/>
      <c r="AV491" s="125" t="s">
        <v>270</v>
      </c>
      <c r="AW491" s="125" t="s">
        <v>271</v>
      </c>
      <c r="AX491" s="125" t="s">
        <v>60</v>
      </c>
      <c r="AY491" s="125">
        <v>86130</v>
      </c>
      <c r="AZ491" s="121" t="str">
        <f t="shared" si="49"/>
        <v/>
      </c>
      <c r="BA491" s="126" t="str">
        <f t="shared" si="50"/>
        <v/>
      </c>
      <c r="BB491" s="95"/>
      <c r="BC491" s="95"/>
      <c r="BD491" s="95"/>
      <c r="BE491" s="95"/>
      <c r="BF491" s="95"/>
    </row>
    <row r="492" spans="1:65" s="91" customFormat="1" ht="34.5" customHeight="1">
      <c r="A492" s="112"/>
      <c r="B492" s="112"/>
      <c r="C492" s="112"/>
      <c r="D492" s="112"/>
      <c r="E492" s="90"/>
      <c r="F492" s="90"/>
      <c r="G492" s="90"/>
      <c r="H492" s="113"/>
      <c r="I492" s="114"/>
      <c r="J492" s="115"/>
      <c r="K492" s="113"/>
      <c r="L492" s="113"/>
      <c r="M492" s="113"/>
      <c r="N492" s="113"/>
      <c r="O492" s="113"/>
      <c r="P492" s="113"/>
      <c r="Q492" s="113"/>
      <c r="R492" s="116"/>
      <c r="S492" s="116"/>
      <c r="T492" s="113"/>
      <c r="U492" s="113"/>
      <c r="V492" s="113"/>
      <c r="W492" s="114">
        <v>1</v>
      </c>
      <c r="X492" s="115" t="s">
        <v>1602</v>
      </c>
      <c r="Y492" s="115" t="s">
        <v>126</v>
      </c>
      <c r="Z492" s="115" t="s">
        <v>179</v>
      </c>
      <c r="AA492" s="117">
        <v>210</v>
      </c>
      <c r="AB492" s="118"/>
      <c r="AC492" s="118">
        <v>168</v>
      </c>
      <c r="AD492" s="118">
        <v>42</v>
      </c>
      <c r="AE492" s="118"/>
      <c r="AF492" s="114">
        <v>18</v>
      </c>
      <c r="AG492" s="118" t="s">
        <v>1603</v>
      </c>
      <c r="AK492" s="92"/>
      <c r="AL492" s="121"/>
      <c r="AM492" s="122" t="str">
        <f t="shared" si="53"/>
        <v>นายสุชาติ  ช่วยเพชร</v>
      </c>
      <c r="AN492" s="123" t="s">
        <v>195</v>
      </c>
      <c r="AO492" s="123" t="s">
        <v>1252</v>
      </c>
      <c r="AP492" s="123" t="s">
        <v>1600</v>
      </c>
      <c r="AQ492" s="161" t="s">
        <v>1601</v>
      </c>
      <c r="AR492" s="124" t="s">
        <v>1602</v>
      </c>
      <c r="AS492" s="123">
        <v>7</v>
      </c>
      <c r="AT492" s="123"/>
      <c r="AU492" s="123"/>
      <c r="AV492" s="125" t="s">
        <v>270</v>
      </c>
      <c r="AW492" s="125" t="s">
        <v>271</v>
      </c>
      <c r="AX492" s="125" t="s">
        <v>60</v>
      </c>
      <c r="AY492" s="125">
        <v>86130</v>
      </c>
      <c r="AZ492" s="121">
        <f t="shared" si="49"/>
        <v>1</v>
      </c>
      <c r="BA492" s="126" t="str">
        <f t="shared" si="50"/>
        <v>นายสุชาติ  ช่วยเพชร</v>
      </c>
      <c r="BB492" s="123" t="s">
        <v>195</v>
      </c>
      <c r="BC492" s="123" t="s">
        <v>1252</v>
      </c>
      <c r="BD492" s="123" t="s">
        <v>1600</v>
      </c>
      <c r="BE492" s="123" t="s">
        <v>1601</v>
      </c>
      <c r="BF492" s="124" t="s">
        <v>1602</v>
      </c>
      <c r="BG492" s="123">
        <v>7</v>
      </c>
      <c r="BH492" s="123"/>
      <c r="BI492" s="123"/>
      <c r="BJ492" s="125" t="s">
        <v>270</v>
      </c>
      <c r="BK492" s="125" t="s">
        <v>271</v>
      </c>
      <c r="BL492" s="125" t="s">
        <v>60</v>
      </c>
      <c r="BM492" s="125">
        <v>86130</v>
      </c>
    </row>
    <row r="493" spans="1:65" s="91" customFormat="1" ht="34.5" customHeight="1">
      <c r="A493" s="112" t="str">
        <f>IF($B493="","",SUM($B$11:$B493))</f>
        <v/>
      </c>
      <c r="B493" s="112" t="str">
        <f>IF($E$6="","",IF($E$6=$BA493,1,""))</f>
        <v/>
      </c>
      <c r="C493" s="112" t="str">
        <f>IF($B493="","",SUM($B$11:$B493))</f>
        <v/>
      </c>
      <c r="D493" s="112" t="str">
        <f>IF($E493="","",SUM($E$11:$E493))</f>
        <v/>
      </c>
      <c r="E493" s="90" t="str">
        <f>IF($E$6="","",IF($E$6=$AM493,1,""))</f>
        <v/>
      </c>
      <c r="F493" s="90" t="str">
        <f>IF($E493="","",SUM($E$11:$E493))</f>
        <v/>
      </c>
      <c r="G493" s="90"/>
      <c r="H493" s="113">
        <v>324</v>
      </c>
      <c r="I493" s="114" t="s">
        <v>29</v>
      </c>
      <c r="J493" s="115" t="s">
        <v>1604</v>
      </c>
      <c r="K493" s="113" t="s">
        <v>434</v>
      </c>
      <c r="L493" s="113" t="s">
        <v>1605</v>
      </c>
      <c r="M493" s="113" t="s">
        <v>310</v>
      </c>
      <c r="N493" s="113" t="s">
        <v>323</v>
      </c>
      <c r="O493" s="113" t="s">
        <v>276</v>
      </c>
      <c r="P493" s="113" t="s">
        <v>987</v>
      </c>
      <c r="Q493" s="113">
        <v>1235</v>
      </c>
      <c r="R493" s="116">
        <v>1163</v>
      </c>
      <c r="S493" s="116">
        <v>66</v>
      </c>
      <c r="T493" s="113">
        <v>6</v>
      </c>
      <c r="U493" s="113"/>
      <c r="V493" s="113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18"/>
      <c r="AK493" s="92"/>
      <c r="AL493" s="121"/>
      <c r="AM493" s="122" t="str">
        <f t="shared" si="53"/>
        <v>นางอุทัย  ถึงเสียบญวน</v>
      </c>
      <c r="AN493" s="123" t="s">
        <v>283</v>
      </c>
      <c r="AO493" s="123" t="s">
        <v>1606</v>
      </c>
      <c r="AP493" s="123" t="s">
        <v>1607</v>
      </c>
      <c r="AQ493" s="161" t="s">
        <v>1608</v>
      </c>
      <c r="AR493" s="124">
        <v>10</v>
      </c>
      <c r="AS493" s="123">
        <v>7</v>
      </c>
      <c r="AT493" s="123"/>
      <c r="AU493" s="123"/>
      <c r="AV493" s="125" t="s">
        <v>270</v>
      </c>
      <c r="AW493" s="125" t="s">
        <v>271</v>
      </c>
      <c r="AX493" s="125" t="s">
        <v>60</v>
      </c>
      <c r="AY493" s="125">
        <v>86130</v>
      </c>
      <c r="AZ493" s="121" t="str">
        <f t="shared" si="49"/>
        <v/>
      </c>
      <c r="BA493" s="126" t="str">
        <f t="shared" si="50"/>
        <v/>
      </c>
      <c r="BB493" s="95"/>
      <c r="BC493" s="95"/>
      <c r="BD493" s="95"/>
      <c r="BE493" s="95"/>
      <c r="BF493" s="95"/>
    </row>
    <row r="494" spans="1:65" s="91" customFormat="1" ht="34.5" customHeight="1">
      <c r="A494" s="112"/>
      <c r="B494" s="112"/>
      <c r="C494" s="112"/>
      <c r="D494" s="112"/>
      <c r="E494" s="90"/>
      <c r="F494" s="90"/>
      <c r="G494" s="90"/>
      <c r="H494" s="113"/>
      <c r="I494" s="114"/>
      <c r="J494" s="115"/>
      <c r="K494" s="113"/>
      <c r="L494" s="113"/>
      <c r="M494" s="113"/>
      <c r="N494" s="113"/>
      <c r="O494" s="113"/>
      <c r="P494" s="113"/>
      <c r="Q494" s="113"/>
      <c r="R494" s="116"/>
      <c r="S494" s="116"/>
      <c r="T494" s="113"/>
      <c r="U494" s="113"/>
      <c r="V494" s="113"/>
      <c r="W494" s="114">
        <v>1</v>
      </c>
      <c r="X494" s="115">
        <v>10</v>
      </c>
      <c r="Y494" s="115" t="s">
        <v>282</v>
      </c>
      <c r="Z494" s="115" t="s">
        <v>179</v>
      </c>
      <c r="AA494" s="117">
        <v>168</v>
      </c>
      <c r="AB494" s="118"/>
      <c r="AC494" s="118">
        <v>144</v>
      </c>
      <c r="AD494" s="118">
        <v>24</v>
      </c>
      <c r="AE494" s="118"/>
      <c r="AF494" s="114">
        <v>22</v>
      </c>
      <c r="AG494" s="118" t="s">
        <v>868</v>
      </c>
      <c r="AK494" s="92"/>
      <c r="AL494" s="121"/>
      <c r="AM494" s="122" t="str">
        <f t="shared" si="53"/>
        <v>นางอุทัย  ถึงเสียบญวน</v>
      </c>
      <c r="AN494" s="123" t="s">
        <v>283</v>
      </c>
      <c r="AO494" s="123" t="s">
        <v>1606</v>
      </c>
      <c r="AP494" s="123" t="s">
        <v>1607</v>
      </c>
      <c r="AQ494" s="161" t="s">
        <v>1608</v>
      </c>
      <c r="AR494" s="124">
        <v>10</v>
      </c>
      <c r="AS494" s="123">
        <v>7</v>
      </c>
      <c r="AT494" s="123"/>
      <c r="AU494" s="123"/>
      <c r="AV494" s="125" t="s">
        <v>270</v>
      </c>
      <c r="AW494" s="125" t="s">
        <v>271</v>
      </c>
      <c r="AX494" s="125" t="s">
        <v>60</v>
      </c>
      <c r="AY494" s="125">
        <v>86130</v>
      </c>
      <c r="AZ494" s="121">
        <f t="shared" si="49"/>
        <v>1</v>
      </c>
      <c r="BA494" s="126" t="str">
        <f t="shared" si="50"/>
        <v>นางอุทัย  ถึงเสียบญวน</v>
      </c>
      <c r="BB494" s="123" t="s">
        <v>283</v>
      </c>
      <c r="BC494" s="123" t="s">
        <v>1606</v>
      </c>
      <c r="BD494" s="123" t="s">
        <v>1607</v>
      </c>
      <c r="BE494" s="123" t="s">
        <v>1608</v>
      </c>
      <c r="BF494" s="124">
        <v>10</v>
      </c>
      <c r="BG494" s="123">
        <v>7</v>
      </c>
      <c r="BH494" s="123"/>
      <c r="BI494" s="123"/>
      <c r="BJ494" s="125" t="s">
        <v>270</v>
      </c>
      <c r="BK494" s="125" t="s">
        <v>271</v>
      </c>
      <c r="BL494" s="125" t="s">
        <v>60</v>
      </c>
      <c r="BM494" s="125">
        <v>86130</v>
      </c>
    </row>
    <row r="495" spans="1:65" s="91" customFormat="1" ht="34.5" customHeight="1">
      <c r="A495" s="112"/>
      <c r="B495" s="112"/>
      <c r="C495" s="112"/>
      <c r="D495" s="112"/>
      <c r="E495" s="90"/>
      <c r="F495" s="90"/>
      <c r="G495" s="90"/>
      <c r="H495" s="113"/>
      <c r="I495" s="114"/>
      <c r="J495" s="115"/>
      <c r="K495" s="113"/>
      <c r="L495" s="113"/>
      <c r="M495" s="113"/>
      <c r="N495" s="113"/>
      <c r="O495" s="113"/>
      <c r="P495" s="113"/>
      <c r="Q495" s="113"/>
      <c r="R495" s="116"/>
      <c r="S495" s="116"/>
      <c r="T495" s="113"/>
      <c r="U495" s="113"/>
      <c r="V495" s="113"/>
      <c r="W495" s="114">
        <v>2</v>
      </c>
      <c r="X495" s="115"/>
      <c r="Y495" s="115" t="s">
        <v>129</v>
      </c>
      <c r="Z495" s="115" t="s">
        <v>179</v>
      </c>
      <c r="AA495" s="117">
        <v>24</v>
      </c>
      <c r="AB495" s="118"/>
      <c r="AC495" s="118">
        <v>24</v>
      </c>
      <c r="AD495" s="118"/>
      <c r="AE495" s="118"/>
      <c r="AF495" s="114">
        <v>10</v>
      </c>
      <c r="AG495" s="118" t="s">
        <v>1320</v>
      </c>
      <c r="AK495" s="92"/>
      <c r="AL495" s="121"/>
      <c r="AM495" s="122" t="str">
        <f t="shared" si="53"/>
        <v>นางอุทัย  ถึงเสียบญวน</v>
      </c>
      <c r="AN495" s="123" t="s">
        <v>283</v>
      </c>
      <c r="AO495" s="123" t="s">
        <v>1606</v>
      </c>
      <c r="AP495" s="123" t="s">
        <v>1607</v>
      </c>
      <c r="AQ495" s="161" t="s">
        <v>1608</v>
      </c>
      <c r="AR495" s="124">
        <v>10</v>
      </c>
      <c r="AS495" s="123">
        <v>7</v>
      </c>
      <c r="AT495" s="123"/>
      <c r="AU495" s="123"/>
      <c r="AV495" s="125" t="s">
        <v>270</v>
      </c>
      <c r="AW495" s="125" t="s">
        <v>271</v>
      </c>
      <c r="AX495" s="125" t="s">
        <v>60</v>
      </c>
      <c r="AY495" s="125">
        <v>86130</v>
      </c>
      <c r="AZ495" s="121">
        <f t="shared" si="49"/>
        <v>2</v>
      </c>
      <c r="BA495" s="126" t="str">
        <f t="shared" si="50"/>
        <v>นางพิมพา  ถึงเสียบญวน</v>
      </c>
      <c r="BB495" s="123" t="s">
        <v>283</v>
      </c>
      <c r="BC495" s="123" t="s">
        <v>1609</v>
      </c>
      <c r="BD495" s="123" t="s">
        <v>1607</v>
      </c>
      <c r="BE495" s="123"/>
      <c r="BF495" s="124">
        <v>10</v>
      </c>
      <c r="BG495" s="123">
        <v>7</v>
      </c>
      <c r="BH495" s="123"/>
      <c r="BI495" s="123"/>
      <c r="BJ495" s="125" t="s">
        <v>270</v>
      </c>
      <c r="BK495" s="125" t="s">
        <v>271</v>
      </c>
      <c r="BL495" s="125" t="s">
        <v>60</v>
      </c>
      <c r="BM495" s="125">
        <v>86130</v>
      </c>
    </row>
    <row r="496" spans="1:65" s="91" customFormat="1" ht="34.5" customHeight="1">
      <c r="A496" s="112"/>
      <c r="B496" s="112"/>
      <c r="C496" s="112"/>
      <c r="D496" s="112"/>
      <c r="E496" s="90"/>
      <c r="F496" s="90"/>
      <c r="G496" s="90"/>
      <c r="H496" s="113"/>
      <c r="I496" s="114"/>
      <c r="J496" s="115"/>
      <c r="K496" s="113"/>
      <c r="L496" s="113"/>
      <c r="M496" s="113"/>
      <c r="N496" s="113"/>
      <c r="O496" s="113"/>
      <c r="P496" s="113"/>
      <c r="Q496" s="113"/>
      <c r="R496" s="116"/>
      <c r="S496" s="116"/>
      <c r="T496" s="113"/>
      <c r="U496" s="113"/>
      <c r="V496" s="113"/>
      <c r="W496" s="114">
        <v>3</v>
      </c>
      <c r="X496" s="115"/>
      <c r="Y496" s="115" t="s">
        <v>129</v>
      </c>
      <c r="Z496" s="115" t="s">
        <v>179</v>
      </c>
      <c r="AA496" s="117">
        <v>24</v>
      </c>
      <c r="AB496" s="118"/>
      <c r="AC496" s="118">
        <v>24</v>
      </c>
      <c r="AD496" s="118"/>
      <c r="AE496" s="118"/>
      <c r="AF496" s="114">
        <v>10</v>
      </c>
      <c r="AG496" s="118" t="s">
        <v>1320</v>
      </c>
      <c r="AK496" s="92"/>
      <c r="AL496" s="121"/>
      <c r="AM496" s="122" t="str">
        <f t="shared" si="53"/>
        <v>นางอุทัย  ถึงเสียบญวน</v>
      </c>
      <c r="AN496" s="123" t="s">
        <v>283</v>
      </c>
      <c r="AO496" s="123" t="s">
        <v>1606</v>
      </c>
      <c r="AP496" s="123" t="s">
        <v>1607</v>
      </c>
      <c r="AQ496" s="161" t="s">
        <v>1608</v>
      </c>
      <c r="AR496" s="124">
        <v>10</v>
      </c>
      <c r="AS496" s="123">
        <v>7</v>
      </c>
      <c r="AT496" s="123"/>
      <c r="AU496" s="123"/>
      <c r="AV496" s="125" t="s">
        <v>270</v>
      </c>
      <c r="AW496" s="125" t="s">
        <v>271</v>
      </c>
      <c r="AX496" s="125" t="s">
        <v>60</v>
      </c>
      <c r="AY496" s="125">
        <v>86130</v>
      </c>
      <c r="AZ496" s="121">
        <f t="shared" si="49"/>
        <v>3</v>
      </c>
      <c r="BA496" s="126" t="str">
        <f t="shared" si="50"/>
        <v>นางพิมพา  ถึงเสียบญวน</v>
      </c>
      <c r="BB496" s="123" t="s">
        <v>283</v>
      </c>
      <c r="BC496" s="123" t="s">
        <v>1609</v>
      </c>
      <c r="BD496" s="123" t="s">
        <v>1607</v>
      </c>
      <c r="BE496" s="123"/>
      <c r="BF496" s="124">
        <v>10</v>
      </c>
      <c r="BG496" s="123">
        <v>7</v>
      </c>
      <c r="BH496" s="123"/>
      <c r="BI496" s="123"/>
      <c r="BJ496" s="125" t="s">
        <v>270</v>
      </c>
      <c r="BK496" s="125" t="s">
        <v>271</v>
      </c>
      <c r="BL496" s="125" t="s">
        <v>60</v>
      </c>
      <c r="BM496" s="125">
        <v>86130</v>
      </c>
    </row>
    <row r="497" spans="1:65" s="91" customFormat="1" ht="34.5" customHeight="1">
      <c r="A497" s="112"/>
      <c r="B497" s="112"/>
      <c r="C497" s="112"/>
      <c r="D497" s="112"/>
      <c r="E497" s="90"/>
      <c r="F497" s="90"/>
      <c r="G497" s="90"/>
      <c r="H497" s="113"/>
      <c r="I497" s="114"/>
      <c r="J497" s="115"/>
      <c r="K497" s="113"/>
      <c r="L497" s="113"/>
      <c r="M497" s="113"/>
      <c r="N497" s="113"/>
      <c r="O497" s="113"/>
      <c r="P497" s="113"/>
      <c r="Q497" s="113"/>
      <c r="R497" s="116"/>
      <c r="S497" s="116"/>
      <c r="T497" s="113"/>
      <c r="U497" s="113"/>
      <c r="V497" s="113"/>
      <c r="W497" s="114">
        <v>4</v>
      </c>
      <c r="X497" s="115"/>
      <c r="Y497" s="115" t="s">
        <v>129</v>
      </c>
      <c r="Z497" s="115" t="s">
        <v>179</v>
      </c>
      <c r="AA497" s="117">
        <v>24</v>
      </c>
      <c r="AB497" s="118"/>
      <c r="AC497" s="118">
        <v>24</v>
      </c>
      <c r="AD497" s="118"/>
      <c r="AE497" s="118"/>
      <c r="AF497" s="114">
        <v>10</v>
      </c>
      <c r="AG497" s="118" t="s">
        <v>1320</v>
      </c>
      <c r="AK497" s="92"/>
      <c r="AL497" s="121"/>
      <c r="AM497" s="122" t="str">
        <f t="shared" si="53"/>
        <v>นางอุทัย  ถึงเสียบญวน</v>
      </c>
      <c r="AN497" s="123" t="s">
        <v>283</v>
      </c>
      <c r="AO497" s="123" t="s">
        <v>1606</v>
      </c>
      <c r="AP497" s="123" t="s">
        <v>1607</v>
      </c>
      <c r="AQ497" s="161" t="s">
        <v>1608</v>
      </c>
      <c r="AR497" s="124">
        <v>10</v>
      </c>
      <c r="AS497" s="123">
        <v>7</v>
      </c>
      <c r="AT497" s="123"/>
      <c r="AU497" s="123"/>
      <c r="AV497" s="125" t="s">
        <v>270</v>
      </c>
      <c r="AW497" s="125" t="s">
        <v>271</v>
      </c>
      <c r="AX497" s="125" t="s">
        <v>60</v>
      </c>
      <c r="AY497" s="125">
        <v>86130</v>
      </c>
      <c r="AZ497" s="121">
        <f t="shared" si="49"/>
        <v>4</v>
      </c>
      <c r="BA497" s="126" t="str">
        <f t="shared" si="50"/>
        <v>นางพิมพา  ถึงเสียบญวน</v>
      </c>
      <c r="BB497" s="123" t="s">
        <v>283</v>
      </c>
      <c r="BC497" s="123" t="s">
        <v>1609</v>
      </c>
      <c r="BD497" s="123" t="s">
        <v>1607</v>
      </c>
      <c r="BE497" s="123"/>
      <c r="BF497" s="124">
        <v>10</v>
      </c>
      <c r="BG497" s="123">
        <v>7</v>
      </c>
      <c r="BH497" s="123"/>
      <c r="BI497" s="123"/>
      <c r="BJ497" s="125" t="s">
        <v>270</v>
      </c>
      <c r="BK497" s="125" t="s">
        <v>271</v>
      </c>
      <c r="BL497" s="125" t="s">
        <v>60</v>
      </c>
      <c r="BM497" s="125">
        <v>86130</v>
      </c>
    </row>
    <row r="498" spans="1:65" s="91" customFormat="1" ht="34.5" customHeight="1">
      <c r="A498" s="112"/>
      <c r="B498" s="112"/>
      <c r="C498" s="112"/>
      <c r="D498" s="112"/>
      <c r="E498" s="90"/>
      <c r="F498" s="90"/>
      <c r="G498" s="90"/>
      <c r="H498" s="113"/>
      <c r="I498" s="114"/>
      <c r="J498" s="115"/>
      <c r="K498" s="113"/>
      <c r="L498" s="113"/>
      <c r="M498" s="113"/>
      <c r="N498" s="113"/>
      <c r="O498" s="113"/>
      <c r="P498" s="113"/>
      <c r="Q498" s="113"/>
      <c r="R498" s="116"/>
      <c r="S498" s="116"/>
      <c r="T498" s="113"/>
      <c r="U498" s="113"/>
      <c r="V498" s="113"/>
      <c r="W498" s="114">
        <v>5</v>
      </c>
      <c r="X498" s="115"/>
      <c r="Y498" s="115" t="s">
        <v>129</v>
      </c>
      <c r="Z498" s="115" t="s">
        <v>179</v>
      </c>
      <c r="AA498" s="117">
        <v>24</v>
      </c>
      <c r="AB498" s="118"/>
      <c r="AC498" s="118">
        <v>24</v>
      </c>
      <c r="AD498" s="118"/>
      <c r="AE498" s="118"/>
      <c r="AF498" s="114">
        <v>10</v>
      </c>
      <c r="AG498" s="118" t="s">
        <v>1320</v>
      </c>
      <c r="AK498" s="92"/>
      <c r="AL498" s="121"/>
      <c r="AM498" s="122" t="str">
        <f t="shared" si="53"/>
        <v>นางอุทัย  ถึงเสียบญวน</v>
      </c>
      <c r="AN498" s="123" t="s">
        <v>283</v>
      </c>
      <c r="AO498" s="123" t="s">
        <v>1606</v>
      </c>
      <c r="AP498" s="123" t="s">
        <v>1607</v>
      </c>
      <c r="AQ498" s="161" t="s">
        <v>1608</v>
      </c>
      <c r="AR498" s="124">
        <v>10</v>
      </c>
      <c r="AS498" s="123">
        <v>7</v>
      </c>
      <c r="AT498" s="123"/>
      <c r="AU498" s="123"/>
      <c r="AV498" s="125" t="s">
        <v>270</v>
      </c>
      <c r="AW498" s="125" t="s">
        <v>271</v>
      </c>
      <c r="AX498" s="125" t="s">
        <v>60</v>
      </c>
      <c r="AY498" s="125">
        <v>86130</v>
      </c>
      <c r="AZ498" s="121">
        <f t="shared" si="49"/>
        <v>5</v>
      </c>
      <c r="BA498" s="126" t="str">
        <f t="shared" si="50"/>
        <v>นางพิมพา  ถึงเสียบญวน</v>
      </c>
      <c r="BB498" s="123" t="s">
        <v>283</v>
      </c>
      <c r="BC498" s="123" t="s">
        <v>1609</v>
      </c>
      <c r="BD498" s="123" t="s">
        <v>1607</v>
      </c>
      <c r="BE498" s="123"/>
      <c r="BF498" s="124">
        <v>10</v>
      </c>
      <c r="BG498" s="123">
        <v>7</v>
      </c>
      <c r="BH498" s="123"/>
      <c r="BI498" s="123"/>
      <c r="BJ498" s="125" t="s">
        <v>270</v>
      </c>
      <c r="BK498" s="125" t="s">
        <v>271</v>
      </c>
      <c r="BL498" s="125" t="s">
        <v>60</v>
      </c>
      <c r="BM498" s="125">
        <v>86130</v>
      </c>
    </row>
    <row r="499" spans="1:65" s="91" customFormat="1" ht="34.5" customHeight="1">
      <c r="A499" s="112"/>
      <c r="B499" s="112"/>
      <c r="C499" s="112"/>
      <c r="D499" s="112"/>
      <c r="E499" s="90"/>
      <c r="F499" s="90"/>
      <c r="G499" s="90"/>
      <c r="H499" s="113"/>
      <c r="I499" s="114"/>
      <c r="J499" s="115"/>
      <c r="K499" s="113"/>
      <c r="L499" s="113"/>
      <c r="M499" s="113"/>
      <c r="N499" s="113"/>
      <c r="O499" s="113"/>
      <c r="P499" s="113"/>
      <c r="Q499" s="113"/>
      <c r="R499" s="116"/>
      <c r="S499" s="116"/>
      <c r="T499" s="113"/>
      <c r="U499" s="113"/>
      <c r="V499" s="113"/>
      <c r="W499" s="114">
        <v>6</v>
      </c>
      <c r="X499" s="115"/>
      <c r="Y499" s="115" t="s">
        <v>129</v>
      </c>
      <c r="Z499" s="115" t="s">
        <v>179</v>
      </c>
      <c r="AA499" s="117">
        <v>24</v>
      </c>
      <c r="AB499" s="118"/>
      <c r="AC499" s="118">
        <v>24</v>
      </c>
      <c r="AD499" s="118"/>
      <c r="AE499" s="118"/>
      <c r="AF499" s="114">
        <v>10</v>
      </c>
      <c r="AG499" s="118" t="s">
        <v>1320</v>
      </c>
      <c r="AK499" s="92"/>
      <c r="AL499" s="121"/>
      <c r="AM499" s="122" t="str">
        <f t="shared" si="53"/>
        <v>นางอุทัย  ถึงเสียบญวน</v>
      </c>
      <c r="AN499" s="123" t="s">
        <v>283</v>
      </c>
      <c r="AO499" s="123" t="s">
        <v>1606</v>
      </c>
      <c r="AP499" s="123" t="s">
        <v>1607</v>
      </c>
      <c r="AQ499" s="161" t="s">
        <v>1608</v>
      </c>
      <c r="AR499" s="124">
        <v>10</v>
      </c>
      <c r="AS499" s="123">
        <v>7</v>
      </c>
      <c r="AT499" s="123"/>
      <c r="AU499" s="123"/>
      <c r="AV499" s="125" t="s">
        <v>270</v>
      </c>
      <c r="AW499" s="125" t="s">
        <v>271</v>
      </c>
      <c r="AX499" s="125" t="s">
        <v>60</v>
      </c>
      <c r="AY499" s="125">
        <v>86130</v>
      </c>
      <c r="AZ499" s="121">
        <f t="shared" si="49"/>
        <v>6</v>
      </c>
      <c r="BA499" s="126" t="str">
        <f t="shared" si="50"/>
        <v>นางพิมพา  ถึงเสียบญวน</v>
      </c>
      <c r="BB499" s="123" t="s">
        <v>283</v>
      </c>
      <c r="BC499" s="123" t="s">
        <v>1609</v>
      </c>
      <c r="BD499" s="123" t="s">
        <v>1607</v>
      </c>
      <c r="BE499" s="123"/>
      <c r="BF499" s="124">
        <v>10</v>
      </c>
      <c r="BG499" s="123">
        <v>7</v>
      </c>
      <c r="BH499" s="123"/>
      <c r="BI499" s="123"/>
      <c r="BJ499" s="125" t="s">
        <v>270</v>
      </c>
      <c r="BK499" s="125" t="s">
        <v>271</v>
      </c>
      <c r="BL499" s="125" t="s">
        <v>60</v>
      </c>
      <c r="BM499" s="125">
        <v>86130</v>
      </c>
    </row>
    <row r="500" spans="1:65" s="91" customFormat="1" ht="34.5" customHeight="1">
      <c r="A500" s="112" t="str">
        <f>IF($B500="","",SUM($B$11:$B500))</f>
        <v/>
      </c>
      <c r="B500" s="112" t="str">
        <f>IF($E$6="","",IF($E$6=$BA500,1,""))</f>
        <v/>
      </c>
      <c r="C500" s="112" t="str">
        <f>IF($B500="","",SUM($B$11:$B500))</f>
        <v/>
      </c>
      <c r="D500" s="112" t="str">
        <f>IF($E500="","",SUM($E$11:$E500))</f>
        <v/>
      </c>
      <c r="E500" s="90" t="str">
        <f>IF($E$6="","",IF($E$6=$AM500,1,""))</f>
        <v/>
      </c>
      <c r="F500" s="90" t="str">
        <f>IF($E500="","",SUM($E$11:$E500))</f>
        <v/>
      </c>
      <c r="G500" s="90"/>
      <c r="H500" s="113">
        <v>325</v>
      </c>
      <c r="I500" s="114" t="s">
        <v>29</v>
      </c>
      <c r="J500" s="115" t="s">
        <v>1610</v>
      </c>
      <c r="K500" s="113" t="s">
        <v>1611</v>
      </c>
      <c r="L500" s="113" t="s">
        <v>810</v>
      </c>
      <c r="M500" s="113" t="s">
        <v>310</v>
      </c>
      <c r="N500" s="113" t="s">
        <v>599</v>
      </c>
      <c r="O500" s="113" t="s">
        <v>275</v>
      </c>
      <c r="P500" s="113" t="s">
        <v>435</v>
      </c>
      <c r="Q500" s="113">
        <v>3360</v>
      </c>
      <c r="R500" s="116" t="s">
        <v>2382</v>
      </c>
      <c r="S500" s="116" t="s">
        <v>594</v>
      </c>
      <c r="T500" s="113" t="s">
        <v>657</v>
      </c>
      <c r="U500" s="113"/>
      <c r="V500" s="113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18"/>
      <c r="AK500" s="92"/>
      <c r="AL500" s="121"/>
      <c r="AM500" s="122" t="str">
        <f t="shared" si="53"/>
        <v>นายสมรัก  รัตนศิลา</v>
      </c>
      <c r="AN500" s="123" t="s">
        <v>195</v>
      </c>
      <c r="AO500" s="123" t="s">
        <v>1612</v>
      </c>
      <c r="AP500" s="123" t="s">
        <v>701</v>
      </c>
      <c r="AQ500" s="161" t="s">
        <v>1613</v>
      </c>
      <c r="AR500" s="124">
        <v>23</v>
      </c>
      <c r="AS500" s="123">
        <v>7</v>
      </c>
      <c r="AT500" s="123"/>
      <c r="AU500" s="123"/>
      <c r="AV500" s="125" t="s">
        <v>270</v>
      </c>
      <c r="AW500" s="125" t="s">
        <v>271</v>
      </c>
      <c r="AX500" s="125" t="s">
        <v>60</v>
      </c>
      <c r="AY500" s="125">
        <v>86130</v>
      </c>
      <c r="AZ500" s="121" t="str">
        <f t="shared" si="49"/>
        <v/>
      </c>
      <c r="BA500" s="126" t="str">
        <f t="shared" si="50"/>
        <v/>
      </c>
      <c r="BB500" s="123"/>
      <c r="BC500" s="123"/>
      <c r="BD500" s="123"/>
      <c r="BE500" s="123"/>
      <c r="BF500" s="124"/>
      <c r="BG500" s="123"/>
      <c r="BH500" s="123"/>
      <c r="BI500" s="123"/>
      <c r="BJ500" s="125"/>
      <c r="BK500" s="125"/>
      <c r="BL500" s="125"/>
      <c r="BM500" s="125"/>
    </row>
    <row r="501" spans="1:65" s="91" customFormat="1" ht="34.5" customHeight="1">
      <c r="A501" s="112"/>
      <c r="B501" s="112"/>
      <c r="C501" s="112"/>
      <c r="D501" s="112"/>
      <c r="E501" s="90"/>
      <c r="F501" s="90"/>
      <c r="G501" s="90"/>
      <c r="H501" s="113"/>
      <c r="I501" s="114"/>
      <c r="J501" s="115"/>
      <c r="K501" s="113"/>
      <c r="L501" s="113"/>
      <c r="M501" s="113"/>
      <c r="N501" s="113"/>
      <c r="O501" s="113"/>
      <c r="P501" s="113"/>
      <c r="Q501" s="113"/>
      <c r="R501" s="116"/>
      <c r="S501" s="116"/>
      <c r="T501" s="113"/>
      <c r="U501" s="113"/>
      <c r="V501" s="113"/>
      <c r="W501" s="114">
        <v>1</v>
      </c>
      <c r="X501" s="115">
        <v>23</v>
      </c>
      <c r="Y501" s="115" t="s">
        <v>282</v>
      </c>
      <c r="Z501" s="115" t="s">
        <v>444</v>
      </c>
      <c r="AA501" s="117">
        <v>160</v>
      </c>
      <c r="AB501" s="118"/>
      <c r="AC501" s="118">
        <v>160</v>
      </c>
      <c r="AD501" s="118"/>
      <c r="AE501" s="118"/>
      <c r="AF501" s="114">
        <v>30</v>
      </c>
      <c r="AG501" s="118"/>
      <c r="AK501" s="92"/>
      <c r="AL501" s="121"/>
      <c r="AM501" s="122" t="str">
        <f t="shared" si="53"/>
        <v>นายสมรัก  รัตนศิลา</v>
      </c>
      <c r="AN501" s="123" t="s">
        <v>195</v>
      </c>
      <c r="AO501" s="123" t="s">
        <v>1612</v>
      </c>
      <c r="AP501" s="123" t="s">
        <v>701</v>
      </c>
      <c r="AQ501" s="161" t="s">
        <v>1613</v>
      </c>
      <c r="AR501" s="124">
        <v>23</v>
      </c>
      <c r="AS501" s="123">
        <v>7</v>
      </c>
      <c r="AT501" s="123"/>
      <c r="AU501" s="123"/>
      <c r="AV501" s="125" t="s">
        <v>270</v>
      </c>
      <c r="AW501" s="125" t="s">
        <v>271</v>
      </c>
      <c r="AX501" s="125" t="s">
        <v>60</v>
      </c>
      <c r="AY501" s="125">
        <v>86130</v>
      </c>
      <c r="AZ501" s="121">
        <f t="shared" si="49"/>
        <v>1</v>
      </c>
      <c r="BA501" s="126" t="str">
        <f t="shared" si="50"/>
        <v>นายสมรัก  รัตนศิลา</v>
      </c>
      <c r="BB501" s="123" t="s">
        <v>195</v>
      </c>
      <c r="BC501" s="123" t="s">
        <v>1612</v>
      </c>
      <c r="BD501" s="123" t="s">
        <v>701</v>
      </c>
      <c r="BE501" s="123" t="s">
        <v>1613</v>
      </c>
      <c r="BF501" s="124">
        <v>23</v>
      </c>
      <c r="BG501" s="123">
        <v>7</v>
      </c>
      <c r="BH501" s="123"/>
      <c r="BI501" s="123"/>
      <c r="BJ501" s="125" t="s">
        <v>270</v>
      </c>
      <c r="BK501" s="125" t="s">
        <v>271</v>
      </c>
      <c r="BL501" s="125" t="s">
        <v>60</v>
      </c>
      <c r="BM501" s="125">
        <v>86130</v>
      </c>
    </row>
    <row r="502" spans="1:65" s="91" customFormat="1" ht="34.5" customHeight="1">
      <c r="A502" s="112"/>
      <c r="B502" s="112"/>
      <c r="C502" s="112"/>
      <c r="D502" s="112"/>
      <c r="E502" s="90"/>
      <c r="F502" s="90"/>
      <c r="G502" s="90"/>
      <c r="H502" s="113"/>
      <c r="I502" s="114"/>
      <c r="J502" s="115"/>
      <c r="K502" s="113"/>
      <c r="L502" s="113"/>
      <c r="M502" s="113"/>
      <c r="N502" s="113"/>
      <c r="O502" s="113"/>
      <c r="P502" s="113"/>
      <c r="Q502" s="113"/>
      <c r="R502" s="116"/>
      <c r="S502" s="116"/>
      <c r="T502" s="113"/>
      <c r="U502" s="113"/>
      <c r="V502" s="113"/>
      <c r="W502" s="114">
        <v>2</v>
      </c>
      <c r="X502" s="115"/>
      <c r="Y502" s="115" t="s">
        <v>132</v>
      </c>
      <c r="Z502" s="115" t="s">
        <v>181</v>
      </c>
      <c r="AA502" s="117">
        <v>300</v>
      </c>
      <c r="AB502" s="118"/>
      <c r="AC502" s="118"/>
      <c r="AD502" s="118">
        <v>300</v>
      </c>
      <c r="AE502" s="118"/>
      <c r="AF502" s="114">
        <v>15</v>
      </c>
      <c r="AG502" s="118" t="s">
        <v>1383</v>
      </c>
      <c r="AK502" s="92"/>
      <c r="AL502" s="121"/>
      <c r="AM502" s="122" t="str">
        <f t="shared" si="53"/>
        <v>นายสมรัก  รัตนศิลา</v>
      </c>
      <c r="AN502" s="123" t="s">
        <v>195</v>
      </c>
      <c r="AO502" s="123" t="s">
        <v>1612</v>
      </c>
      <c r="AP502" s="123" t="s">
        <v>701</v>
      </c>
      <c r="AQ502" s="161" t="s">
        <v>1613</v>
      </c>
      <c r="AR502" s="124">
        <v>23</v>
      </c>
      <c r="AS502" s="123">
        <v>7</v>
      </c>
      <c r="AT502" s="123"/>
      <c r="AU502" s="123"/>
      <c r="AV502" s="125" t="s">
        <v>270</v>
      </c>
      <c r="AW502" s="125" t="s">
        <v>271</v>
      </c>
      <c r="AX502" s="125" t="s">
        <v>60</v>
      </c>
      <c r="AY502" s="125">
        <v>86130</v>
      </c>
      <c r="AZ502" s="121">
        <f t="shared" si="49"/>
        <v>2</v>
      </c>
      <c r="BA502" s="126" t="str">
        <f t="shared" si="50"/>
        <v>นายสมรัก  รัตนศิลา</v>
      </c>
      <c r="BB502" s="123" t="s">
        <v>195</v>
      </c>
      <c r="BC502" s="123" t="s">
        <v>1612</v>
      </c>
      <c r="BD502" s="123" t="s">
        <v>701</v>
      </c>
      <c r="BE502" s="123" t="s">
        <v>1613</v>
      </c>
      <c r="BF502" s="124">
        <v>23</v>
      </c>
      <c r="BG502" s="123">
        <v>7</v>
      </c>
      <c r="BH502" s="123"/>
      <c r="BI502" s="123"/>
      <c r="BJ502" s="125" t="s">
        <v>270</v>
      </c>
      <c r="BK502" s="125" t="s">
        <v>271</v>
      </c>
      <c r="BL502" s="125" t="s">
        <v>60</v>
      </c>
      <c r="BM502" s="125">
        <v>86130</v>
      </c>
    </row>
    <row r="503" spans="1:65" s="91" customFormat="1" ht="34.5" customHeight="1">
      <c r="A503" s="112" t="str">
        <f>IF($B503="","",SUM($B$11:$B503))</f>
        <v/>
      </c>
      <c r="B503" s="112" t="str">
        <f>IF($E$6="","",IF($E$6=$BA503,1,""))</f>
        <v/>
      </c>
      <c r="C503" s="112" t="str">
        <f>IF($B503="","",SUM($B$11:$B503))</f>
        <v/>
      </c>
      <c r="D503" s="112" t="str">
        <f>IF($E503="","",SUM($E$11:$E503))</f>
        <v/>
      </c>
      <c r="E503" s="90" t="str">
        <f>IF($E$6="","",IF($E$6=$AM503,1,""))</f>
        <v/>
      </c>
      <c r="F503" s="90" t="str">
        <f>IF($E503="","",SUM($E$11:$E503))</f>
        <v/>
      </c>
      <c r="G503" s="90"/>
      <c r="H503" s="113">
        <v>326</v>
      </c>
      <c r="I503" s="114" t="s">
        <v>29</v>
      </c>
      <c r="J503" s="115" t="s">
        <v>1614</v>
      </c>
      <c r="K503" s="113" t="s">
        <v>1428</v>
      </c>
      <c r="L503" s="113" t="s">
        <v>1615</v>
      </c>
      <c r="M503" s="113" t="s">
        <v>425</v>
      </c>
      <c r="N503" s="113" t="s">
        <v>275</v>
      </c>
      <c r="O503" s="113" t="s">
        <v>275</v>
      </c>
      <c r="P503" s="113" t="s">
        <v>911</v>
      </c>
      <c r="Q503" s="113">
        <v>507</v>
      </c>
      <c r="R503" s="116">
        <v>216</v>
      </c>
      <c r="S503" s="116">
        <v>60</v>
      </c>
      <c r="T503" s="113">
        <v>231</v>
      </c>
      <c r="U503" s="113"/>
      <c r="V503" s="113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18"/>
      <c r="AK503" s="92"/>
      <c r="AL503" s="121"/>
      <c r="AM503" s="122" t="str">
        <f t="shared" si="53"/>
        <v>นายณรงค์  ผุดเพชรแก้ว</v>
      </c>
      <c r="AN503" s="123" t="s">
        <v>195</v>
      </c>
      <c r="AO503" s="123" t="s">
        <v>1616</v>
      </c>
      <c r="AP503" s="123" t="s">
        <v>950</v>
      </c>
      <c r="AQ503" s="161" t="s">
        <v>1617</v>
      </c>
      <c r="AR503" s="128" t="s">
        <v>208</v>
      </c>
      <c r="AS503" s="123">
        <v>6</v>
      </c>
      <c r="AT503" s="123"/>
      <c r="AU503" s="123"/>
      <c r="AV503" s="125" t="s">
        <v>270</v>
      </c>
      <c r="AW503" s="125" t="s">
        <v>271</v>
      </c>
      <c r="AX503" s="125" t="s">
        <v>60</v>
      </c>
      <c r="AY503" s="125">
        <v>86130</v>
      </c>
      <c r="AZ503" s="121" t="str">
        <f t="shared" si="49"/>
        <v/>
      </c>
      <c r="BA503" s="126" t="str">
        <f t="shared" si="50"/>
        <v/>
      </c>
      <c r="BB503" s="95"/>
      <c r="BC503" s="95"/>
      <c r="BD503" s="95"/>
      <c r="BE503" s="95"/>
      <c r="BF503" s="95"/>
    </row>
    <row r="504" spans="1:65" s="91" customFormat="1" ht="34.5" customHeight="1">
      <c r="A504" s="112"/>
      <c r="B504" s="112"/>
      <c r="C504" s="112"/>
      <c r="D504" s="112"/>
      <c r="E504" s="90"/>
      <c r="F504" s="90"/>
      <c r="G504" s="90"/>
      <c r="H504" s="113"/>
      <c r="I504" s="114"/>
      <c r="J504" s="115"/>
      <c r="K504" s="113"/>
      <c r="L504" s="113"/>
      <c r="M504" s="113"/>
      <c r="N504" s="113"/>
      <c r="O504" s="113"/>
      <c r="P504" s="113"/>
      <c r="Q504" s="113"/>
      <c r="R504" s="116"/>
      <c r="S504" s="116"/>
      <c r="T504" s="113"/>
      <c r="U504" s="113"/>
      <c r="V504" s="113"/>
      <c r="W504" s="114">
        <v>1</v>
      </c>
      <c r="X504" s="115" t="s">
        <v>208</v>
      </c>
      <c r="Y504" s="115" t="s">
        <v>282</v>
      </c>
      <c r="Z504" s="115" t="s">
        <v>179</v>
      </c>
      <c r="AA504" s="117">
        <v>120</v>
      </c>
      <c r="AB504" s="118"/>
      <c r="AC504" s="118">
        <v>120</v>
      </c>
      <c r="AD504" s="118"/>
      <c r="AE504" s="118"/>
      <c r="AF504" s="114">
        <v>15</v>
      </c>
      <c r="AG504" s="118" t="s">
        <v>1618</v>
      </c>
      <c r="AK504" s="92"/>
      <c r="AL504" s="121"/>
      <c r="AM504" s="122" t="str">
        <f t="shared" si="53"/>
        <v>นายณรงค์  ผุดเพชรแก้ว</v>
      </c>
      <c r="AN504" s="123" t="s">
        <v>195</v>
      </c>
      <c r="AO504" s="123" t="s">
        <v>1616</v>
      </c>
      <c r="AP504" s="123" t="s">
        <v>950</v>
      </c>
      <c r="AQ504" s="161" t="s">
        <v>1617</v>
      </c>
      <c r="AR504" s="128" t="s">
        <v>208</v>
      </c>
      <c r="AS504" s="123">
        <v>6</v>
      </c>
      <c r="AT504" s="123"/>
      <c r="AU504" s="123"/>
      <c r="AV504" s="125" t="s">
        <v>270</v>
      </c>
      <c r="AW504" s="125" t="s">
        <v>271</v>
      </c>
      <c r="AX504" s="125" t="s">
        <v>60</v>
      </c>
      <c r="AY504" s="125">
        <v>86130</v>
      </c>
      <c r="AZ504" s="121">
        <f t="shared" si="49"/>
        <v>1</v>
      </c>
      <c r="BA504" s="126" t="str">
        <f t="shared" si="50"/>
        <v>นายณรงค์  ผุดเพชรแก้ว</v>
      </c>
      <c r="BB504" s="123" t="s">
        <v>195</v>
      </c>
      <c r="BC504" s="123" t="s">
        <v>1616</v>
      </c>
      <c r="BD504" s="123" t="s">
        <v>950</v>
      </c>
      <c r="BE504" s="123" t="s">
        <v>1617</v>
      </c>
      <c r="BF504" s="128" t="s">
        <v>208</v>
      </c>
      <c r="BG504" s="123">
        <v>6</v>
      </c>
      <c r="BH504" s="123"/>
      <c r="BI504" s="123"/>
      <c r="BJ504" s="125" t="s">
        <v>270</v>
      </c>
      <c r="BK504" s="125" t="s">
        <v>271</v>
      </c>
      <c r="BL504" s="125" t="s">
        <v>60</v>
      </c>
      <c r="BM504" s="125">
        <v>86130</v>
      </c>
    </row>
    <row r="505" spans="1:65" s="91" customFormat="1" ht="34.5" customHeight="1">
      <c r="A505" s="112"/>
      <c r="B505" s="112"/>
      <c r="C505" s="112"/>
      <c r="D505" s="112"/>
      <c r="E505" s="90"/>
      <c r="F505" s="90"/>
      <c r="G505" s="90"/>
      <c r="H505" s="113"/>
      <c r="I505" s="114"/>
      <c r="J505" s="115"/>
      <c r="K505" s="113"/>
      <c r="L505" s="113"/>
      <c r="M505" s="113"/>
      <c r="N505" s="113"/>
      <c r="O505" s="113"/>
      <c r="P505" s="113"/>
      <c r="Q505" s="113"/>
      <c r="R505" s="116"/>
      <c r="S505" s="116"/>
      <c r="T505" s="113"/>
      <c r="U505" s="113"/>
      <c r="V505" s="113"/>
      <c r="W505" s="114">
        <v>2</v>
      </c>
      <c r="X505" s="115"/>
      <c r="Y505" s="115" t="s">
        <v>132</v>
      </c>
      <c r="Z505" s="115" t="s">
        <v>181</v>
      </c>
      <c r="AA505" s="117">
        <v>72</v>
      </c>
      <c r="AB505" s="118"/>
      <c r="AC505" s="118">
        <v>72</v>
      </c>
      <c r="AD505" s="118"/>
      <c r="AE505" s="118"/>
      <c r="AF505" s="114">
        <v>15</v>
      </c>
      <c r="AG505" s="118"/>
      <c r="AK505" s="92"/>
      <c r="AL505" s="121"/>
      <c r="AM505" s="122" t="str">
        <f t="shared" si="53"/>
        <v>นายณรงค์  ผุดเพชรแก้ว</v>
      </c>
      <c r="AN505" s="123" t="s">
        <v>195</v>
      </c>
      <c r="AO505" s="123" t="s">
        <v>1616</v>
      </c>
      <c r="AP505" s="123" t="s">
        <v>950</v>
      </c>
      <c r="AQ505" s="161" t="s">
        <v>1617</v>
      </c>
      <c r="AR505" s="128" t="s">
        <v>208</v>
      </c>
      <c r="AS505" s="123">
        <v>6</v>
      </c>
      <c r="AT505" s="123"/>
      <c r="AU505" s="123"/>
      <c r="AV505" s="125" t="s">
        <v>270</v>
      </c>
      <c r="AW505" s="125" t="s">
        <v>271</v>
      </c>
      <c r="AX505" s="125" t="s">
        <v>60</v>
      </c>
      <c r="AY505" s="125">
        <v>86130</v>
      </c>
      <c r="AZ505" s="121">
        <f t="shared" si="49"/>
        <v>2</v>
      </c>
      <c r="BA505" s="126" t="str">
        <f t="shared" si="50"/>
        <v>นายณรงค์  ผุดเพชรแก้ว</v>
      </c>
      <c r="BB505" s="123" t="s">
        <v>195</v>
      </c>
      <c r="BC505" s="123" t="s">
        <v>1616</v>
      </c>
      <c r="BD505" s="123" t="s">
        <v>950</v>
      </c>
      <c r="BE505" s="123" t="s">
        <v>1617</v>
      </c>
      <c r="BF505" s="128" t="s">
        <v>208</v>
      </c>
      <c r="BG505" s="123">
        <v>6</v>
      </c>
      <c r="BH505" s="123"/>
      <c r="BI505" s="123"/>
      <c r="BJ505" s="125" t="s">
        <v>270</v>
      </c>
      <c r="BK505" s="125" t="s">
        <v>271</v>
      </c>
      <c r="BL505" s="125" t="s">
        <v>60</v>
      </c>
      <c r="BM505" s="125">
        <v>86130</v>
      </c>
    </row>
    <row r="506" spans="1:65" s="91" customFormat="1" ht="34.5" customHeight="1">
      <c r="A506" s="112"/>
      <c r="B506" s="112"/>
      <c r="C506" s="112"/>
      <c r="D506" s="112"/>
      <c r="E506" s="90"/>
      <c r="F506" s="90"/>
      <c r="G506" s="90"/>
      <c r="H506" s="113"/>
      <c r="I506" s="114"/>
      <c r="J506" s="115"/>
      <c r="K506" s="113"/>
      <c r="L506" s="113"/>
      <c r="M506" s="113"/>
      <c r="N506" s="113"/>
      <c r="O506" s="113"/>
      <c r="P506" s="113"/>
      <c r="Q506" s="113"/>
      <c r="R506" s="116"/>
      <c r="S506" s="116"/>
      <c r="T506" s="113"/>
      <c r="U506" s="113"/>
      <c r="V506" s="113"/>
      <c r="W506" s="114">
        <v>3</v>
      </c>
      <c r="X506" s="115"/>
      <c r="Y506" s="115" t="s">
        <v>129</v>
      </c>
      <c r="Z506" s="115" t="s">
        <v>179</v>
      </c>
      <c r="AA506" s="117">
        <v>48</v>
      </c>
      <c r="AB506" s="118"/>
      <c r="AC506" s="118">
        <v>48</v>
      </c>
      <c r="AD506" s="118"/>
      <c r="AE506" s="118"/>
      <c r="AF506" s="114">
        <v>15</v>
      </c>
      <c r="AG506" s="118" t="s">
        <v>1619</v>
      </c>
      <c r="AK506" s="92"/>
      <c r="AL506" s="121"/>
      <c r="AM506" s="122" t="str">
        <f t="shared" si="53"/>
        <v>นายณรงค์  ผุดเพชรแก้ว</v>
      </c>
      <c r="AN506" s="123" t="s">
        <v>195</v>
      </c>
      <c r="AO506" s="123" t="s">
        <v>1616</v>
      </c>
      <c r="AP506" s="123" t="s">
        <v>950</v>
      </c>
      <c r="AQ506" s="161" t="s">
        <v>1617</v>
      </c>
      <c r="AR506" s="128" t="s">
        <v>208</v>
      </c>
      <c r="AS506" s="123">
        <v>6</v>
      </c>
      <c r="AT506" s="123"/>
      <c r="AU506" s="123"/>
      <c r="AV506" s="125" t="s">
        <v>270</v>
      </c>
      <c r="AW506" s="125" t="s">
        <v>271</v>
      </c>
      <c r="AX506" s="125" t="s">
        <v>60</v>
      </c>
      <c r="AY506" s="125">
        <v>86130</v>
      </c>
      <c r="AZ506" s="121">
        <f t="shared" si="49"/>
        <v>3</v>
      </c>
      <c r="BA506" s="126" t="str">
        <f t="shared" si="50"/>
        <v>นายณรงค์  ผุดเพชรแก้ว</v>
      </c>
      <c r="BB506" s="123" t="s">
        <v>195</v>
      </c>
      <c r="BC506" s="123" t="s">
        <v>1616</v>
      </c>
      <c r="BD506" s="123" t="s">
        <v>950</v>
      </c>
      <c r="BE506" s="123" t="s">
        <v>1617</v>
      </c>
      <c r="BF506" s="128" t="s">
        <v>208</v>
      </c>
      <c r="BG506" s="123">
        <v>6</v>
      </c>
      <c r="BH506" s="123"/>
      <c r="BI506" s="123"/>
      <c r="BJ506" s="125" t="s">
        <v>270</v>
      </c>
      <c r="BK506" s="125" t="s">
        <v>271</v>
      </c>
      <c r="BL506" s="125" t="s">
        <v>60</v>
      </c>
      <c r="BM506" s="125">
        <v>86130</v>
      </c>
    </row>
    <row r="507" spans="1:65" s="91" customFormat="1" ht="34.5" customHeight="1">
      <c r="A507" s="112" t="str">
        <f>IF($B507="","",SUM($B$11:$B507))</f>
        <v/>
      </c>
      <c r="B507" s="112" t="str">
        <f>IF($E$6="","",IF($E$6=$BA507,1,""))</f>
        <v/>
      </c>
      <c r="C507" s="112" t="str">
        <f>IF($B507="","",SUM($B$11:$B507))</f>
        <v/>
      </c>
      <c r="D507" s="112" t="str">
        <f>IF($E507="","",SUM($E$11:$E507))</f>
        <v/>
      </c>
      <c r="E507" s="90" t="str">
        <f>IF($E$6="","",IF($E$6=$AM507,1,""))</f>
        <v/>
      </c>
      <c r="F507" s="90" t="str">
        <f>IF($E507="","",SUM($E$11:$E507))</f>
        <v/>
      </c>
      <c r="G507" s="90"/>
      <c r="H507" s="113">
        <v>327</v>
      </c>
      <c r="I507" s="114" t="s">
        <v>29</v>
      </c>
      <c r="J507" s="115" t="s">
        <v>1620</v>
      </c>
      <c r="K507" s="113" t="s">
        <v>648</v>
      </c>
      <c r="L507" s="113" t="s">
        <v>1621</v>
      </c>
      <c r="M507" s="113" t="s">
        <v>562</v>
      </c>
      <c r="N507" s="113" t="s">
        <v>276</v>
      </c>
      <c r="O507" s="113" t="s">
        <v>275</v>
      </c>
      <c r="P507" s="113" t="s">
        <v>385</v>
      </c>
      <c r="Q507" s="113">
        <v>132</v>
      </c>
      <c r="R507" s="116">
        <v>0</v>
      </c>
      <c r="S507" s="116"/>
      <c r="T507" s="113"/>
      <c r="U507" s="113">
        <v>132</v>
      </c>
      <c r="V507" s="113"/>
      <c r="W507" s="114"/>
      <c r="X507" s="115"/>
      <c r="Y507" s="115"/>
      <c r="Z507" s="115"/>
      <c r="AA507" s="117"/>
      <c r="AB507" s="118"/>
      <c r="AC507" s="118"/>
      <c r="AD507" s="118"/>
      <c r="AE507" s="118"/>
      <c r="AF507" s="114"/>
      <c r="AG507" s="118"/>
      <c r="AK507" s="92"/>
      <c r="AL507" s="121"/>
      <c r="AM507" s="122" t="str">
        <f t="shared" si="53"/>
        <v>นายชัด  สุขแก้ว</v>
      </c>
      <c r="AN507" s="123" t="s">
        <v>195</v>
      </c>
      <c r="AO507" s="123" t="s">
        <v>1622</v>
      </c>
      <c r="AP507" s="123" t="s">
        <v>854</v>
      </c>
      <c r="AQ507" s="161" t="s">
        <v>1623</v>
      </c>
      <c r="AR507" s="128" t="s">
        <v>1624</v>
      </c>
      <c r="AS507" s="123">
        <v>7</v>
      </c>
      <c r="AT507" s="123"/>
      <c r="AU507" s="123"/>
      <c r="AV507" s="125" t="s">
        <v>1625</v>
      </c>
      <c r="AW507" s="125" t="s">
        <v>1626</v>
      </c>
      <c r="AX507" s="125" t="s">
        <v>60</v>
      </c>
      <c r="AY507" s="125"/>
      <c r="AZ507" s="121" t="str">
        <f t="shared" si="49"/>
        <v/>
      </c>
      <c r="BA507" s="126" t="str">
        <f t="shared" si="50"/>
        <v/>
      </c>
      <c r="BB507" s="95"/>
      <c r="BC507" s="95"/>
      <c r="BD507" s="95"/>
      <c r="BE507" s="95"/>
      <c r="BF507" s="95"/>
    </row>
    <row r="508" spans="1:65" s="91" customFormat="1" ht="34.5" customHeight="1">
      <c r="A508" s="112" t="str">
        <f>IF($B508="","",SUM($B$11:$B508))</f>
        <v/>
      </c>
      <c r="B508" s="112" t="str">
        <f>IF($E$6="","",IF($E$6=$BA508,1,""))</f>
        <v/>
      </c>
      <c r="C508" s="112" t="str">
        <f>IF($B508="","",SUM($B$11:$B508))</f>
        <v/>
      </c>
      <c r="D508" s="112" t="str">
        <f>IF($E508="","",SUM($E$11:$E508))</f>
        <v/>
      </c>
      <c r="E508" s="90" t="str">
        <f>IF($E$6="","",IF($E$6=$AM508,1,""))</f>
        <v/>
      </c>
      <c r="F508" s="90" t="str">
        <f>IF($E508="","",SUM($E$11:$E508))</f>
        <v/>
      </c>
      <c r="G508" s="90"/>
      <c r="H508" s="113">
        <v>328</v>
      </c>
      <c r="I508" s="114" t="s">
        <v>29</v>
      </c>
      <c r="J508" s="115" t="s">
        <v>1510</v>
      </c>
      <c r="K508" s="113" t="s">
        <v>1341</v>
      </c>
      <c r="L508" s="113" t="s">
        <v>1627</v>
      </c>
      <c r="M508" s="113" t="s">
        <v>425</v>
      </c>
      <c r="N508" s="113" t="s">
        <v>295</v>
      </c>
      <c r="O508" s="113" t="s">
        <v>296</v>
      </c>
      <c r="P508" s="113" t="s">
        <v>303</v>
      </c>
      <c r="Q508" s="113">
        <v>1808</v>
      </c>
      <c r="R508" s="116">
        <v>1808</v>
      </c>
      <c r="S508" s="116">
        <v>1355</v>
      </c>
      <c r="T508" s="113">
        <v>453</v>
      </c>
      <c r="U508" s="113"/>
      <c r="V508" s="113"/>
      <c r="W508" s="114"/>
      <c r="X508" s="115"/>
      <c r="Y508" s="115"/>
      <c r="Z508" s="115"/>
      <c r="AA508" s="117"/>
      <c r="AB508" s="118"/>
      <c r="AC508" s="118"/>
      <c r="AD508" s="118"/>
      <c r="AE508" s="118"/>
      <c r="AF508" s="114"/>
      <c r="AG508" s="118"/>
      <c r="AK508" s="92"/>
      <c r="AL508" s="121"/>
      <c r="AM508" s="122" t="str">
        <f t="shared" si="53"/>
        <v>นางอัมพิกา  อนุรักษ์กุล</v>
      </c>
      <c r="AN508" s="123" t="s">
        <v>283</v>
      </c>
      <c r="AO508" s="123" t="s">
        <v>1628</v>
      </c>
      <c r="AP508" s="123" t="s">
        <v>1629</v>
      </c>
      <c r="AQ508" s="161" t="s">
        <v>1630</v>
      </c>
      <c r="AR508" s="124">
        <v>39</v>
      </c>
      <c r="AS508" s="123">
        <v>6</v>
      </c>
      <c r="AT508" s="123"/>
      <c r="AU508" s="123"/>
      <c r="AV508" s="125" t="s">
        <v>270</v>
      </c>
      <c r="AW508" s="125" t="s">
        <v>271</v>
      </c>
      <c r="AX508" s="125" t="s">
        <v>60</v>
      </c>
      <c r="AY508" s="125">
        <v>86130</v>
      </c>
      <c r="AZ508" s="121" t="str">
        <f t="shared" si="49"/>
        <v/>
      </c>
      <c r="BA508" s="126" t="str">
        <f t="shared" si="50"/>
        <v/>
      </c>
      <c r="BB508" s="95"/>
      <c r="BC508" s="95"/>
      <c r="BD508" s="95"/>
      <c r="BE508" s="95"/>
      <c r="BF508" s="95"/>
    </row>
    <row r="509" spans="1:65" s="91" customFormat="1" ht="34.5" customHeight="1">
      <c r="A509" s="112"/>
      <c r="B509" s="112"/>
      <c r="C509" s="112"/>
      <c r="D509" s="112"/>
      <c r="E509" s="90"/>
      <c r="F509" s="90"/>
      <c r="G509" s="90"/>
      <c r="H509" s="113"/>
      <c r="I509" s="114"/>
      <c r="J509" s="115"/>
      <c r="K509" s="113"/>
      <c r="L509" s="113"/>
      <c r="M509" s="113"/>
      <c r="N509" s="113"/>
      <c r="O509" s="113"/>
      <c r="P509" s="113"/>
      <c r="Q509" s="113"/>
      <c r="R509" s="116"/>
      <c r="S509" s="116"/>
      <c r="T509" s="113"/>
      <c r="U509" s="113"/>
      <c r="V509" s="113"/>
      <c r="W509" s="114">
        <v>1</v>
      </c>
      <c r="X509" s="115">
        <v>39</v>
      </c>
      <c r="Y509" s="115" t="s">
        <v>141</v>
      </c>
      <c r="Z509" s="115" t="s">
        <v>179</v>
      </c>
      <c r="AA509" s="117">
        <v>96</v>
      </c>
      <c r="AB509" s="118"/>
      <c r="AC509" s="118"/>
      <c r="AD509" s="118">
        <v>96</v>
      </c>
      <c r="AE509" s="118"/>
      <c r="AF509" s="114"/>
      <c r="AG509" s="118" t="s">
        <v>1631</v>
      </c>
      <c r="AK509" s="92"/>
      <c r="AL509" s="121"/>
      <c r="AM509" s="122" t="str">
        <f t="shared" si="53"/>
        <v>นางอัมพิกา  อนุรักษ์กุล</v>
      </c>
      <c r="AN509" s="123" t="s">
        <v>283</v>
      </c>
      <c r="AO509" s="123" t="s">
        <v>1628</v>
      </c>
      <c r="AP509" s="123" t="s">
        <v>1629</v>
      </c>
      <c r="AQ509" s="161" t="s">
        <v>1630</v>
      </c>
      <c r="AR509" s="124">
        <v>39</v>
      </c>
      <c r="AS509" s="123">
        <v>6</v>
      </c>
      <c r="AT509" s="123"/>
      <c r="AU509" s="123"/>
      <c r="AV509" s="125" t="s">
        <v>270</v>
      </c>
      <c r="AW509" s="125" t="s">
        <v>271</v>
      </c>
      <c r="AX509" s="125" t="s">
        <v>60</v>
      </c>
      <c r="AY509" s="125">
        <v>86130</v>
      </c>
      <c r="AZ509" s="121">
        <f t="shared" si="49"/>
        <v>1</v>
      </c>
      <c r="BA509" s="126" t="str">
        <f t="shared" si="50"/>
        <v>นางอัมพิกา  อนุรักษ์กุล</v>
      </c>
      <c r="BB509" s="123" t="s">
        <v>283</v>
      </c>
      <c r="BC509" s="123" t="s">
        <v>1628</v>
      </c>
      <c r="BD509" s="123" t="s">
        <v>1629</v>
      </c>
      <c r="BE509" s="123" t="s">
        <v>1630</v>
      </c>
      <c r="BF509" s="124">
        <v>39</v>
      </c>
      <c r="BG509" s="123">
        <v>6</v>
      </c>
      <c r="BH509" s="123"/>
      <c r="BI509" s="123"/>
      <c r="BJ509" s="125" t="s">
        <v>270</v>
      </c>
      <c r="BK509" s="125" t="s">
        <v>271</v>
      </c>
      <c r="BL509" s="125" t="s">
        <v>60</v>
      </c>
      <c r="BM509" s="125">
        <v>86130</v>
      </c>
    </row>
    <row r="510" spans="1:65" s="91" customFormat="1" ht="34.5" customHeight="1">
      <c r="A510" s="112"/>
      <c r="B510" s="112"/>
      <c r="C510" s="112"/>
      <c r="D510" s="112"/>
      <c r="E510" s="90"/>
      <c r="F510" s="90"/>
      <c r="G510" s="90"/>
      <c r="H510" s="113"/>
      <c r="I510" s="114"/>
      <c r="J510" s="115"/>
      <c r="K510" s="113"/>
      <c r="L510" s="113"/>
      <c r="M510" s="113"/>
      <c r="N510" s="113"/>
      <c r="O510" s="113"/>
      <c r="P510" s="113"/>
      <c r="Q510" s="113"/>
      <c r="R510" s="116"/>
      <c r="S510" s="116"/>
      <c r="T510" s="113"/>
      <c r="U510" s="113"/>
      <c r="V510" s="113"/>
      <c r="W510" s="114">
        <v>2</v>
      </c>
      <c r="X510" s="115"/>
      <c r="Y510" s="115" t="s">
        <v>132</v>
      </c>
      <c r="Z510" s="115" t="s">
        <v>181</v>
      </c>
      <c r="AA510" s="117">
        <v>96</v>
      </c>
      <c r="AB510" s="118"/>
      <c r="AC510" s="118"/>
      <c r="AD510" s="118">
        <v>96</v>
      </c>
      <c r="AE510" s="118"/>
      <c r="AF510" s="114"/>
      <c r="AG510" s="118" t="s">
        <v>1632</v>
      </c>
      <c r="AK510" s="92"/>
      <c r="AL510" s="121"/>
      <c r="AM510" s="122" t="str">
        <f t="shared" si="53"/>
        <v>นางอัมพิกา  อนุรักษ์กุล</v>
      </c>
      <c r="AN510" s="123" t="s">
        <v>283</v>
      </c>
      <c r="AO510" s="123" t="s">
        <v>1628</v>
      </c>
      <c r="AP510" s="123" t="s">
        <v>1629</v>
      </c>
      <c r="AQ510" s="161" t="s">
        <v>1630</v>
      </c>
      <c r="AR510" s="124">
        <v>39</v>
      </c>
      <c r="AS510" s="123">
        <v>6</v>
      </c>
      <c r="AT510" s="123"/>
      <c r="AU510" s="123"/>
      <c r="AV510" s="125" t="s">
        <v>270</v>
      </c>
      <c r="AW510" s="125" t="s">
        <v>271</v>
      </c>
      <c r="AX510" s="125" t="s">
        <v>60</v>
      </c>
      <c r="AY510" s="125">
        <v>86130</v>
      </c>
      <c r="AZ510" s="121">
        <f t="shared" ref="AZ510:AZ572" si="54">IF($Y510="","",$W510)</f>
        <v>2</v>
      </c>
      <c r="BA510" s="126" t="str">
        <f t="shared" ref="BA510:BA572" si="55">IF($BC510=0,"",$BB510&amp;$BC510&amp;"  "&amp;$BD510)</f>
        <v>นางอัมพิกา  อนุรักษ์กุล</v>
      </c>
      <c r="BB510" s="123" t="s">
        <v>283</v>
      </c>
      <c r="BC510" s="123" t="s">
        <v>1628</v>
      </c>
      <c r="BD510" s="123" t="s">
        <v>1629</v>
      </c>
      <c r="BE510" s="123" t="s">
        <v>1630</v>
      </c>
      <c r="BF510" s="124">
        <v>39</v>
      </c>
      <c r="BG510" s="123">
        <v>6</v>
      </c>
      <c r="BH510" s="123"/>
      <c r="BI510" s="123"/>
      <c r="BJ510" s="125" t="s">
        <v>270</v>
      </c>
      <c r="BK510" s="125" t="s">
        <v>271</v>
      </c>
      <c r="BL510" s="125" t="s">
        <v>60</v>
      </c>
      <c r="BM510" s="125">
        <v>86130</v>
      </c>
    </row>
    <row r="511" spans="1:65" s="91" customFormat="1" ht="34.5" customHeight="1">
      <c r="A511" s="112"/>
      <c r="B511" s="112"/>
      <c r="C511" s="112"/>
      <c r="D511" s="112"/>
      <c r="E511" s="90"/>
      <c r="F511" s="90"/>
      <c r="G511" s="90"/>
      <c r="H511" s="113"/>
      <c r="I511" s="114"/>
      <c r="J511" s="115"/>
      <c r="K511" s="113"/>
      <c r="L511" s="113"/>
      <c r="M511" s="113"/>
      <c r="N511" s="113"/>
      <c r="O511" s="113"/>
      <c r="P511" s="113"/>
      <c r="Q511" s="113"/>
      <c r="R511" s="116"/>
      <c r="S511" s="116"/>
      <c r="T511" s="113"/>
      <c r="U511" s="113"/>
      <c r="V511" s="113"/>
      <c r="W511" s="114">
        <v>3</v>
      </c>
      <c r="X511" s="115"/>
      <c r="Y511" s="115" t="s">
        <v>132</v>
      </c>
      <c r="Z511" s="115" t="s">
        <v>181</v>
      </c>
      <c r="AA511" s="117">
        <v>1080</v>
      </c>
      <c r="AB511" s="118"/>
      <c r="AC511" s="118"/>
      <c r="AD511" s="118">
        <v>1080</v>
      </c>
      <c r="AE511" s="118"/>
      <c r="AF511" s="114"/>
      <c r="AG511" s="118" t="s">
        <v>1633</v>
      </c>
      <c r="AK511" s="92"/>
      <c r="AL511" s="121"/>
      <c r="AM511" s="122" t="str">
        <f t="shared" si="53"/>
        <v>นางอัมพิกา  อนุรักษ์กุล</v>
      </c>
      <c r="AN511" s="123" t="s">
        <v>283</v>
      </c>
      <c r="AO511" s="123" t="s">
        <v>1628</v>
      </c>
      <c r="AP511" s="123" t="s">
        <v>1629</v>
      </c>
      <c r="AQ511" s="161" t="s">
        <v>1630</v>
      </c>
      <c r="AR511" s="124">
        <v>39</v>
      </c>
      <c r="AS511" s="123">
        <v>6</v>
      </c>
      <c r="AT511" s="123"/>
      <c r="AU511" s="123"/>
      <c r="AV511" s="125" t="s">
        <v>270</v>
      </c>
      <c r="AW511" s="125" t="s">
        <v>271</v>
      </c>
      <c r="AX511" s="125" t="s">
        <v>60</v>
      </c>
      <c r="AY511" s="125">
        <v>86130</v>
      </c>
      <c r="AZ511" s="121">
        <f t="shared" si="54"/>
        <v>3</v>
      </c>
      <c r="BA511" s="126" t="str">
        <f t="shared" si="55"/>
        <v>นางอัมพิกา  อนุรักษ์กุล</v>
      </c>
      <c r="BB511" s="123" t="s">
        <v>283</v>
      </c>
      <c r="BC511" s="123" t="s">
        <v>1628</v>
      </c>
      <c r="BD511" s="123" t="s">
        <v>1629</v>
      </c>
      <c r="BE511" s="123" t="s">
        <v>1630</v>
      </c>
      <c r="BF511" s="124">
        <v>39</v>
      </c>
      <c r="BG511" s="123">
        <v>6</v>
      </c>
      <c r="BH511" s="123"/>
      <c r="BI511" s="123"/>
      <c r="BJ511" s="125" t="s">
        <v>270</v>
      </c>
      <c r="BK511" s="125" t="s">
        <v>271</v>
      </c>
      <c r="BL511" s="125" t="s">
        <v>60</v>
      </c>
      <c r="BM511" s="125">
        <v>86130</v>
      </c>
    </row>
    <row r="512" spans="1:65" s="91" customFormat="1" ht="34.5" customHeight="1">
      <c r="A512" s="112"/>
      <c r="B512" s="112"/>
      <c r="C512" s="112"/>
      <c r="D512" s="112"/>
      <c r="E512" s="90"/>
      <c r="F512" s="90"/>
      <c r="G512" s="90"/>
      <c r="H512" s="113"/>
      <c r="I512" s="114"/>
      <c r="J512" s="115"/>
      <c r="K512" s="113"/>
      <c r="L512" s="113"/>
      <c r="M512" s="113"/>
      <c r="N512" s="113"/>
      <c r="O512" s="113"/>
      <c r="P512" s="113"/>
      <c r="Q512" s="113"/>
      <c r="R512" s="116"/>
      <c r="S512" s="116"/>
      <c r="T512" s="113"/>
      <c r="U512" s="113"/>
      <c r="V512" s="113"/>
      <c r="W512" s="114">
        <v>4</v>
      </c>
      <c r="X512" s="115"/>
      <c r="Y512" s="115" t="s">
        <v>132</v>
      </c>
      <c r="Z512" s="115" t="s">
        <v>181</v>
      </c>
      <c r="AA512" s="117">
        <v>180</v>
      </c>
      <c r="AB512" s="118"/>
      <c r="AC512" s="118"/>
      <c r="AD512" s="118">
        <v>180</v>
      </c>
      <c r="AE512" s="118"/>
      <c r="AF512" s="114"/>
      <c r="AG512" s="118" t="s">
        <v>132</v>
      </c>
      <c r="AK512" s="92"/>
      <c r="AL512" s="121"/>
      <c r="AM512" s="122" t="str">
        <f t="shared" si="53"/>
        <v>นางอัมพิกา  อนุรักษ์กุล</v>
      </c>
      <c r="AN512" s="123" t="s">
        <v>283</v>
      </c>
      <c r="AO512" s="123" t="s">
        <v>1628</v>
      </c>
      <c r="AP512" s="123" t="s">
        <v>1629</v>
      </c>
      <c r="AQ512" s="161" t="s">
        <v>1630</v>
      </c>
      <c r="AR512" s="124">
        <v>39</v>
      </c>
      <c r="AS512" s="123">
        <v>6</v>
      </c>
      <c r="AT512" s="123"/>
      <c r="AU512" s="123"/>
      <c r="AV512" s="125" t="s">
        <v>270</v>
      </c>
      <c r="AW512" s="125" t="s">
        <v>271</v>
      </c>
      <c r="AX512" s="125" t="s">
        <v>60</v>
      </c>
      <c r="AY512" s="125">
        <v>86130</v>
      </c>
      <c r="AZ512" s="121">
        <f t="shared" si="54"/>
        <v>4</v>
      </c>
      <c r="BA512" s="126" t="str">
        <f t="shared" si="55"/>
        <v>นางอัมพิกา  อนุรักษ์กุล</v>
      </c>
      <c r="BB512" s="123" t="s">
        <v>283</v>
      </c>
      <c r="BC512" s="123" t="s">
        <v>1628</v>
      </c>
      <c r="BD512" s="123" t="s">
        <v>1629</v>
      </c>
      <c r="BE512" s="123" t="s">
        <v>1630</v>
      </c>
      <c r="BF512" s="124">
        <v>39</v>
      </c>
      <c r="BG512" s="123">
        <v>6</v>
      </c>
      <c r="BH512" s="123"/>
      <c r="BI512" s="123"/>
      <c r="BJ512" s="125" t="s">
        <v>270</v>
      </c>
      <c r="BK512" s="125" t="s">
        <v>271</v>
      </c>
      <c r="BL512" s="125" t="s">
        <v>60</v>
      </c>
      <c r="BM512" s="125">
        <v>86130</v>
      </c>
    </row>
    <row r="513" spans="1:65" s="91" customFormat="1" ht="34.5" customHeight="1">
      <c r="A513" s="112"/>
      <c r="B513" s="112"/>
      <c r="C513" s="112"/>
      <c r="D513" s="112"/>
      <c r="E513" s="90"/>
      <c r="F513" s="90"/>
      <c r="G513" s="90"/>
      <c r="H513" s="113"/>
      <c r="I513" s="114"/>
      <c r="J513" s="115"/>
      <c r="K513" s="113"/>
      <c r="L513" s="113"/>
      <c r="M513" s="113"/>
      <c r="N513" s="113"/>
      <c r="O513" s="113"/>
      <c r="P513" s="113"/>
      <c r="Q513" s="113"/>
      <c r="R513" s="116"/>
      <c r="S513" s="116"/>
      <c r="T513" s="113"/>
      <c r="U513" s="113"/>
      <c r="V513" s="113"/>
      <c r="W513" s="114">
        <v>5</v>
      </c>
      <c r="X513" s="115"/>
      <c r="Y513" s="115" t="s">
        <v>132</v>
      </c>
      <c r="Z513" s="115" t="s">
        <v>181</v>
      </c>
      <c r="AA513" s="117">
        <v>160</v>
      </c>
      <c r="AB513" s="118"/>
      <c r="AC513" s="118"/>
      <c r="AD513" s="118">
        <v>160</v>
      </c>
      <c r="AE513" s="118"/>
      <c r="AF513" s="114"/>
      <c r="AG513" s="118" t="s">
        <v>132</v>
      </c>
      <c r="AK513" s="92"/>
      <c r="AL513" s="121"/>
      <c r="AM513" s="122" t="str">
        <f t="shared" si="53"/>
        <v>นางอัมพิกา  อนุรักษ์กุล</v>
      </c>
      <c r="AN513" s="123" t="s">
        <v>283</v>
      </c>
      <c r="AO513" s="123" t="s">
        <v>1628</v>
      </c>
      <c r="AP513" s="123" t="s">
        <v>1629</v>
      </c>
      <c r="AQ513" s="161" t="s">
        <v>1630</v>
      </c>
      <c r="AR513" s="124">
        <v>39</v>
      </c>
      <c r="AS513" s="123">
        <v>6</v>
      </c>
      <c r="AT513" s="123"/>
      <c r="AU513" s="123"/>
      <c r="AV513" s="125" t="s">
        <v>270</v>
      </c>
      <c r="AW513" s="125" t="s">
        <v>271</v>
      </c>
      <c r="AX513" s="125" t="s">
        <v>60</v>
      </c>
      <c r="AY513" s="125">
        <v>86130</v>
      </c>
      <c r="AZ513" s="121">
        <f t="shared" si="54"/>
        <v>5</v>
      </c>
      <c r="BA513" s="126" t="str">
        <f t="shared" si="55"/>
        <v>นางอัมพิกา  อนุรักษ์กุล</v>
      </c>
      <c r="BB513" s="123" t="s">
        <v>283</v>
      </c>
      <c r="BC513" s="123" t="s">
        <v>1628</v>
      </c>
      <c r="BD513" s="123" t="s">
        <v>1629</v>
      </c>
      <c r="BE513" s="123" t="s">
        <v>1630</v>
      </c>
      <c r="BF513" s="124">
        <v>39</v>
      </c>
      <c r="BG513" s="123">
        <v>6</v>
      </c>
      <c r="BH513" s="123"/>
      <c r="BI513" s="123"/>
      <c r="BJ513" s="125" t="s">
        <v>270</v>
      </c>
      <c r="BK513" s="125" t="s">
        <v>271</v>
      </c>
      <c r="BL513" s="125" t="s">
        <v>60</v>
      </c>
      <c r="BM513" s="125">
        <v>86130</v>
      </c>
    </row>
    <row r="514" spans="1:65" s="91" customFormat="1" ht="34.5" customHeight="1">
      <c r="A514" s="112"/>
      <c r="B514" s="112"/>
      <c r="C514" s="112"/>
      <c r="D514" s="112"/>
      <c r="E514" s="90"/>
      <c r="F514" s="90"/>
      <c r="G514" s="90"/>
      <c r="H514" s="113"/>
      <c r="I514" s="114"/>
      <c r="J514" s="115"/>
      <c r="K514" s="113"/>
      <c r="L514" s="113"/>
      <c r="M514" s="113"/>
      <c r="N514" s="113"/>
      <c r="O514" s="113"/>
      <c r="P514" s="113"/>
      <c r="Q514" s="113"/>
      <c r="R514" s="116"/>
      <c r="S514" s="116"/>
      <c r="T514" s="113"/>
      <c r="U514" s="113"/>
      <c r="V514" s="113"/>
      <c r="W514" s="114">
        <v>6</v>
      </c>
      <c r="X514" s="115"/>
      <c r="Y514" s="115" t="s">
        <v>132</v>
      </c>
      <c r="Z514" s="115" t="s">
        <v>181</v>
      </c>
      <c r="AA514" s="117">
        <v>200</v>
      </c>
      <c r="AB514" s="118"/>
      <c r="AC514" s="118"/>
      <c r="AD514" s="118">
        <v>200</v>
      </c>
      <c r="AE514" s="118"/>
      <c r="AF514" s="114"/>
      <c r="AG514" s="118" t="s">
        <v>1634</v>
      </c>
      <c r="AK514" s="92"/>
      <c r="AL514" s="121"/>
      <c r="AM514" s="122" t="str">
        <f t="shared" si="53"/>
        <v>นางอัมพิกา  อนุรักษ์กุล</v>
      </c>
      <c r="AN514" s="123" t="s">
        <v>283</v>
      </c>
      <c r="AO514" s="123" t="s">
        <v>1628</v>
      </c>
      <c r="AP514" s="123" t="s">
        <v>1629</v>
      </c>
      <c r="AQ514" s="161" t="s">
        <v>1630</v>
      </c>
      <c r="AR514" s="124">
        <v>39</v>
      </c>
      <c r="AS514" s="123">
        <v>6</v>
      </c>
      <c r="AT514" s="123"/>
      <c r="AU514" s="123"/>
      <c r="AV514" s="125" t="s">
        <v>270</v>
      </c>
      <c r="AW514" s="125" t="s">
        <v>271</v>
      </c>
      <c r="AX514" s="125" t="s">
        <v>60</v>
      </c>
      <c r="AY514" s="125">
        <v>86130</v>
      </c>
      <c r="AZ514" s="121">
        <f t="shared" si="54"/>
        <v>6</v>
      </c>
      <c r="BA514" s="126" t="str">
        <f t="shared" si="55"/>
        <v>นางอัมพิกา  อนุรักษ์กุล</v>
      </c>
      <c r="BB514" s="123" t="s">
        <v>283</v>
      </c>
      <c r="BC514" s="123" t="s">
        <v>1628</v>
      </c>
      <c r="BD514" s="123" t="s">
        <v>1629</v>
      </c>
      <c r="BE514" s="123" t="s">
        <v>1630</v>
      </c>
      <c r="BF514" s="124">
        <v>39</v>
      </c>
      <c r="BG514" s="123">
        <v>6</v>
      </c>
      <c r="BH514" s="123"/>
      <c r="BI514" s="123"/>
      <c r="BJ514" s="125" t="s">
        <v>270</v>
      </c>
      <c r="BK514" s="125" t="s">
        <v>271</v>
      </c>
      <c r="BL514" s="125" t="s">
        <v>60</v>
      </c>
      <c r="BM514" s="125">
        <v>86130</v>
      </c>
    </row>
    <row r="515" spans="1:65" s="91" customFormat="1" ht="34.5" customHeight="1">
      <c r="A515" s="112" t="str">
        <f>IF($B515="","",SUM($B$11:$B515))</f>
        <v/>
      </c>
      <c r="B515" s="112" t="str">
        <f>IF($E$6="","",IF($E$6=$BA516,1,""))</f>
        <v/>
      </c>
      <c r="C515" s="112" t="str">
        <f>IF($B515="","",SUM($B$11:$B515))</f>
        <v/>
      </c>
      <c r="D515" s="112" t="str">
        <f>IF($E515="","",SUM($E$11:$E515))</f>
        <v/>
      </c>
      <c r="E515" s="90" t="str">
        <f>IF($E$6="","",IF($E$6=$AM515,1,""))</f>
        <v/>
      </c>
      <c r="F515" s="90" t="str">
        <f>IF($E515="","",SUM($E$11:$E515))</f>
        <v/>
      </c>
      <c r="G515" s="90"/>
      <c r="H515" s="113">
        <v>329</v>
      </c>
      <c r="I515" s="114" t="s">
        <v>29</v>
      </c>
      <c r="J515" s="115" t="s">
        <v>1635</v>
      </c>
      <c r="K515" s="113" t="s">
        <v>1544</v>
      </c>
      <c r="L515" s="113" t="s">
        <v>1636</v>
      </c>
      <c r="M515" s="113" t="s">
        <v>348</v>
      </c>
      <c r="N515" s="113" t="s">
        <v>363</v>
      </c>
      <c r="O515" s="113" t="s">
        <v>276</v>
      </c>
      <c r="P515" s="113" t="s">
        <v>277</v>
      </c>
      <c r="Q515" s="113">
        <v>2006</v>
      </c>
      <c r="R515" s="116">
        <v>1928.5</v>
      </c>
      <c r="S515" s="116">
        <v>55</v>
      </c>
      <c r="T515" s="113">
        <v>22.5</v>
      </c>
      <c r="U515" s="113"/>
      <c r="V515" s="113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K515" s="92"/>
      <c r="AL515" s="121"/>
      <c r="AM515" s="122" t="str">
        <f t="shared" si="53"/>
        <v>นายสุชาติ  บุญเทศ</v>
      </c>
      <c r="AN515" s="123" t="s">
        <v>195</v>
      </c>
      <c r="AO515" s="123" t="s">
        <v>1252</v>
      </c>
      <c r="AP515" s="123" t="s">
        <v>623</v>
      </c>
      <c r="AQ515" s="161" t="s">
        <v>1637</v>
      </c>
      <c r="AR515" s="124" t="s">
        <v>449</v>
      </c>
      <c r="AS515" s="123">
        <v>2</v>
      </c>
      <c r="AT515" s="123"/>
      <c r="AU515" s="123"/>
      <c r="AV515" s="125" t="s">
        <v>270</v>
      </c>
      <c r="AW515" s="125" t="s">
        <v>271</v>
      </c>
      <c r="AX515" s="125" t="s">
        <v>60</v>
      </c>
      <c r="AY515" s="125">
        <v>86130</v>
      </c>
      <c r="AZ515" s="121" t="str">
        <f t="shared" si="54"/>
        <v/>
      </c>
      <c r="BA515" s="126" t="str">
        <f t="shared" si="55"/>
        <v/>
      </c>
      <c r="BB515" s="95"/>
      <c r="BC515" s="95"/>
      <c r="BD515" s="95"/>
      <c r="BE515" s="95"/>
      <c r="BF515" s="95"/>
    </row>
    <row r="516" spans="1:65" s="91" customFormat="1" ht="34.5" customHeight="1">
      <c r="A516" s="112" t="str">
        <f>IF($B516="","",SUM($B$11:$B516))</f>
        <v/>
      </c>
      <c r="B516" s="112" t="str">
        <f>IF($E$6="","",IF($E$6=$BA517,1,""))</f>
        <v/>
      </c>
      <c r="C516" s="112" t="str">
        <f>IF($B516="","",SUM($B$11:$B516))</f>
        <v/>
      </c>
      <c r="D516" s="112" t="str">
        <f>IF($E516="","",SUM($E$11:$E516))</f>
        <v/>
      </c>
      <c r="E516" s="90" t="str">
        <f>IF($E$6="","",IF($E$6=$AM516,1,""))</f>
        <v/>
      </c>
      <c r="F516" s="90" t="str">
        <f>IF($E516="","",SUM($E$11:$E516))</f>
        <v/>
      </c>
      <c r="G516" s="90"/>
      <c r="H516" s="113"/>
      <c r="I516" s="114"/>
      <c r="J516" s="115"/>
      <c r="K516" s="113"/>
      <c r="L516" s="113"/>
      <c r="M516" s="113"/>
      <c r="N516" s="113"/>
      <c r="O516" s="113"/>
      <c r="P516" s="113"/>
      <c r="Q516" s="113"/>
      <c r="R516" s="116"/>
      <c r="S516" s="116"/>
      <c r="T516" s="113"/>
      <c r="U516" s="113"/>
      <c r="V516" s="113"/>
      <c r="W516" s="114">
        <v>1</v>
      </c>
      <c r="X516" s="115" t="s">
        <v>449</v>
      </c>
      <c r="Y516" s="115" t="s">
        <v>282</v>
      </c>
      <c r="Z516" s="115" t="s">
        <v>179</v>
      </c>
      <c r="AA516" s="117">
        <v>90</v>
      </c>
      <c r="AB516" s="118"/>
      <c r="AC516" s="118">
        <v>90</v>
      </c>
      <c r="AD516" s="118"/>
      <c r="AE516" s="118"/>
      <c r="AF516" s="114">
        <v>48</v>
      </c>
      <c r="AG516" s="118"/>
      <c r="AK516" s="92"/>
      <c r="AL516" s="121"/>
      <c r="AM516" s="122" t="str">
        <f t="shared" si="53"/>
        <v>นายสุชาติ  บุญเทศ</v>
      </c>
      <c r="AN516" s="123" t="s">
        <v>195</v>
      </c>
      <c r="AO516" s="123" t="s">
        <v>1252</v>
      </c>
      <c r="AP516" s="123" t="s">
        <v>623</v>
      </c>
      <c r="AQ516" s="161" t="s">
        <v>1637</v>
      </c>
      <c r="AR516" s="124" t="s">
        <v>449</v>
      </c>
      <c r="AS516" s="123">
        <v>2</v>
      </c>
      <c r="AT516" s="123"/>
      <c r="AU516" s="123"/>
      <c r="AV516" s="125" t="s">
        <v>270</v>
      </c>
      <c r="AW516" s="125" t="s">
        <v>271</v>
      </c>
      <c r="AX516" s="125" t="s">
        <v>60</v>
      </c>
      <c r="AY516" s="125">
        <v>86130</v>
      </c>
      <c r="AZ516" s="121">
        <f t="shared" si="54"/>
        <v>1</v>
      </c>
      <c r="BA516" s="126" t="str">
        <f t="shared" si="55"/>
        <v>นายสุชาติ  บุญเทศ</v>
      </c>
      <c r="BB516" s="95" t="s">
        <v>195</v>
      </c>
      <c r="BC516" s="95" t="s">
        <v>1252</v>
      </c>
      <c r="BD516" s="95" t="s">
        <v>623</v>
      </c>
      <c r="BE516" s="95"/>
      <c r="BF516" s="95" t="s">
        <v>449</v>
      </c>
      <c r="BG516" s="91">
        <v>2</v>
      </c>
      <c r="BJ516" s="95" t="s">
        <v>270</v>
      </c>
      <c r="BK516" s="91" t="s">
        <v>271</v>
      </c>
      <c r="BL516" s="91" t="s">
        <v>60</v>
      </c>
      <c r="BM516" s="91">
        <v>86130</v>
      </c>
    </row>
    <row r="517" spans="1:65" s="91" customFormat="1" ht="34.5" customHeight="1">
      <c r="A517" s="112" t="str">
        <f>IF($B517="","",SUM($B$11:$B517))</f>
        <v/>
      </c>
      <c r="B517" s="112" t="str">
        <f>IF($E$6="","",IF($E$6=$BA518,1,""))</f>
        <v/>
      </c>
      <c r="C517" s="112" t="str">
        <f>IF($B517="","",SUM($B$11:$B517))</f>
        <v/>
      </c>
      <c r="D517" s="112" t="str">
        <f>IF($E517="","",SUM($E$11:$E517))</f>
        <v/>
      </c>
      <c r="E517" s="90" t="str">
        <f>IF($E$6="","",IF($E$6=$AM517,1,""))</f>
        <v/>
      </c>
      <c r="F517" s="90" t="str">
        <f>IF($E517="","",SUM($E$11:$E517))</f>
        <v/>
      </c>
      <c r="G517" s="90"/>
      <c r="H517" s="113"/>
      <c r="I517" s="114"/>
      <c r="J517" s="115"/>
      <c r="K517" s="113"/>
      <c r="L517" s="113"/>
      <c r="M517" s="113"/>
      <c r="N517" s="113"/>
      <c r="O517" s="113"/>
      <c r="P517" s="113"/>
      <c r="Q517" s="113"/>
      <c r="R517" s="116"/>
      <c r="S517" s="116"/>
      <c r="T517" s="113"/>
      <c r="U517" s="113"/>
      <c r="V517" s="113"/>
      <c r="W517" s="114">
        <v>2</v>
      </c>
      <c r="X517" s="115" t="s">
        <v>318</v>
      </c>
      <c r="Y517" s="115" t="s">
        <v>282</v>
      </c>
      <c r="Z517" s="115" t="s">
        <v>179</v>
      </c>
      <c r="AA517" s="117">
        <v>90</v>
      </c>
      <c r="AB517" s="118"/>
      <c r="AC517" s="118">
        <v>90</v>
      </c>
      <c r="AD517" s="118"/>
      <c r="AE517" s="118"/>
      <c r="AF517" s="114">
        <v>25</v>
      </c>
      <c r="AG517" s="118"/>
      <c r="AK517" s="92"/>
      <c r="AL517" s="121"/>
      <c r="AM517" s="122" t="str">
        <f t="shared" si="53"/>
        <v>นายสุชาติ  บุญเทศ</v>
      </c>
      <c r="AN517" s="123" t="s">
        <v>195</v>
      </c>
      <c r="AO517" s="123" t="s">
        <v>1252</v>
      </c>
      <c r="AP517" s="123" t="s">
        <v>623</v>
      </c>
      <c r="AQ517" s="161" t="s">
        <v>1637</v>
      </c>
      <c r="AR517" s="124" t="s">
        <v>449</v>
      </c>
      <c r="AS517" s="123">
        <v>2</v>
      </c>
      <c r="AT517" s="123"/>
      <c r="AU517" s="123"/>
      <c r="AV517" s="125" t="s">
        <v>270</v>
      </c>
      <c r="AW517" s="125" t="s">
        <v>271</v>
      </c>
      <c r="AX517" s="125" t="s">
        <v>60</v>
      </c>
      <c r="AY517" s="125">
        <v>86130</v>
      </c>
      <c r="AZ517" s="121">
        <f t="shared" si="54"/>
        <v>2</v>
      </c>
      <c r="BA517" s="126" t="str">
        <f t="shared" si="55"/>
        <v>นายนพดล  บุญเทศ</v>
      </c>
      <c r="BB517" s="95" t="s">
        <v>195</v>
      </c>
      <c r="BC517" s="95" t="s">
        <v>1638</v>
      </c>
      <c r="BD517" s="95" t="s">
        <v>623</v>
      </c>
      <c r="BE517" s="95"/>
      <c r="BF517" s="95" t="s">
        <v>318</v>
      </c>
      <c r="BG517" s="91">
        <v>2</v>
      </c>
      <c r="BJ517" s="95" t="s">
        <v>270</v>
      </c>
      <c r="BK517" s="91" t="s">
        <v>271</v>
      </c>
      <c r="BL517" s="91" t="s">
        <v>60</v>
      </c>
      <c r="BM517" s="91">
        <v>86130</v>
      </c>
    </row>
    <row r="518" spans="1:65" s="91" customFormat="1" ht="34.5" customHeight="1">
      <c r="A518" s="112"/>
      <c r="B518" s="112"/>
      <c r="C518" s="112"/>
      <c r="D518" s="112"/>
      <c r="E518" s="90"/>
      <c r="F518" s="90"/>
      <c r="G518" s="90"/>
      <c r="H518" s="113"/>
      <c r="I518" s="114"/>
      <c r="J518" s="115"/>
      <c r="K518" s="113"/>
      <c r="L518" s="113"/>
      <c r="M518" s="113"/>
      <c r="N518" s="113"/>
      <c r="O518" s="113"/>
      <c r="P518" s="113"/>
      <c r="Q518" s="113"/>
      <c r="R518" s="116"/>
      <c r="S518" s="116"/>
      <c r="T518" s="113"/>
      <c r="U518" s="113"/>
      <c r="V518" s="113"/>
      <c r="W518" s="114">
        <v>3</v>
      </c>
      <c r="X518" s="115" t="s">
        <v>205</v>
      </c>
      <c r="Y518" s="115" t="s">
        <v>282</v>
      </c>
      <c r="Z518" s="115" t="s">
        <v>179</v>
      </c>
      <c r="AA518" s="117">
        <v>130</v>
      </c>
      <c r="AB518" s="118"/>
      <c r="AC518" s="118">
        <v>40</v>
      </c>
      <c r="AD518" s="118">
        <v>90</v>
      </c>
      <c r="AE518" s="118"/>
      <c r="AF518" s="114">
        <v>9</v>
      </c>
      <c r="AG518" s="118" t="s">
        <v>1374</v>
      </c>
      <c r="AK518" s="92"/>
      <c r="AL518" s="121"/>
      <c r="AM518" s="122" t="str">
        <f t="shared" si="53"/>
        <v>นายสุชาติ  บุญเทศ</v>
      </c>
      <c r="AN518" s="123" t="s">
        <v>195</v>
      </c>
      <c r="AO518" s="123" t="s">
        <v>1252</v>
      </c>
      <c r="AP518" s="123" t="s">
        <v>623</v>
      </c>
      <c r="AQ518" s="161" t="s">
        <v>1637</v>
      </c>
      <c r="AR518" s="124" t="s">
        <v>449</v>
      </c>
      <c r="AS518" s="123">
        <v>2</v>
      </c>
      <c r="AT518" s="123"/>
      <c r="AU518" s="123"/>
      <c r="AV518" s="125" t="s">
        <v>270</v>
      </c>
      <c r="AW518" s="125" t="s">
        <v>271</v>
      </c>
      <c r="AX518" s="125" t="s">
        <v>60</v>
      </c>
      <c r="AY518" s="125">
        <v>86130</v>
      </c>
      <c r="AZ518" s="121">
        <f t="shared" si="54"/>
        <v>3</v>
      </c>
      <c r="BA518" s="126" t="str">
        <f t="shared" si="55"/>
        <v>นางผกา  วานวงค์</v>
      </c>
      <c r="BB518" s="95" t="s">
        <v>283</v>
      </c>
      <c r="BC518" s="95" t="s">
        <v>1639</v>
      </c>
      <c r="BD518" s="95" t="s">
        <v>1640</v>
      </c>
      <c r="BE518" s="95"/>
      <c r="BF518" s="95" t="s">
        <v>205</v>
      </c>
      <c r="BG518" s="91">
        <v>2</v>
      </c>
      <c r="BJ518" s="95" t="s">
        <v>270</v>
      </c>
      <c r="BK518" s="91" t="s">
        <v>271</v>
      </c>
      <c r="BL518" s="91" t="s">
        <v>60</v>
      </c>
      <c r="BM518" s="91">
        <v>86130</v>
      </c>
    </row>
    <row r="519" spans="1:65" s="91" customFormat="1" ht="34.5" customHeight="1">
      <c r="A519" s="112" t="str">
        <f>IF($B519="","",SUM($B$11:$B519))</f>
        <v/>
      </c>
      <c r="B519" s="112" t="str">
        <f>IF($E$6="","",IF($E$6=$BA519,1,""))</f>
        <v/>
      </c>
      <c r="C519" s="112" t="str">
        <f>IF($B519="","",SUM($B$11:$B519))</f>
        <v/>
      </c>
      <c r="D519" s="112" t="str">
        <f>IF($E519="","",SUM($E$11:$E519))</f>
        <v/>
      </c>
      <c r="E519" s="90" t="str">
        <f>IF($E$6="","",IF($E$6=$AM519,1,""))</f>
        <v/>
      </c>
      <c r="F519" s="90" t="str">
        <f>IF($E519="","",SUM($E$11:$E519))</f>
        <v/>
      </c>
      <c r="G519" s="90"/>
      <c r="H519" s="113">
        <v>330</v>
      </c>
      <c r="I519" s="114" t="s">
        <v>29</v>
      </c>
      <c r="J519" s="115" t="s">
        <v>1641</v>
      </c>
      <c r="K519" s="113" t="s">
        <v>621</v>
      </c>
      <c r="L519" s="113" t="s">
        <v>886</v>
      </c>
      <c r="M519" s="113" t="s">
        <v>321</v>
      </c>
      <c r="N519" s="113" t="s">
        <v>276</v>
      </c>
      <c r="O519" s="113" t="s">
        <v>276</v>
      </c>
      <c r="P519" s="113" t="s">
        <v>482</v>
      </c>
      <c r="Q519" s="113">
        <v>80</v>
      </c>
      <c r="R519" s="116"/>
      <c r="S519" s="116"/>
      <c r="T519" s="113"/>
      <c r="U519" s="113">
        <v>80</v>
      </c>
      <c r="V519" s="113"/>
      <c r="W519" s="114"/>
      <c r="X519" s="115"/>
      <c r="Y519" s="115"/>
      <c r="Z519" s="115"/>
      <c r="AA519" s="117"/>
      <c r="AB519" s="118"/>
      <c r="AC519" s="118"/>
      <c r="AD519" s="118"/>
      <c r="AE519" s="118"/>
      <c r="AF519" s="114"/>
      <c r="AG519" s="118"/>
      <c r="AK519" s="92"/>
      <c r="AL519" s="121"/>
      <c r="AM519" s="122" t="str">
        <f t="shared" si="53"/>
        <v>นางสาวทิพย์พวรรณ  ยังสุข</v>
      </c>
      <c r="AN519" s="123" t="s">
        <v>325</v>
      </c>
      <c r="AO519" s="123" t="s">
        <v>1642</v>
      </c>
      <c r="AP519" s="123" t="s">
        <v>308</v>
      </c>
      <c r="AQ519" s="161" t="s">
        <v>1643</v>
      </c>
      <c r="AR519" s="124">
        <v>135</v>
      </c>
      <c r="AS519" s="123">
        <v>10</v>
      </c>
      <c r="AT519" s="123"/>
      <c r="AU519" s="123"/>
      <c r="AV519" s="125" t="s">
        <v>270</v>
      </c>
      <c r="AW519" s="125" t="s">
        <v>271</v>
      </c>
      <c r="AX519" s="125" t="s">
        <v>60</v>
      </c>
      <c r="AY519" s="125">
        <v>86130</v>
      </c>
      <c r="AZ519" s="121" t="str">
        <f t="shared" si="54"/>
        <v/>
      </c>
      <c r="BA519" s="126" t="str">
        <f t="shared" si="55"/>
        <v/>
      </c>
      <c r="BB519" s="95"/>
      <c r="BC519" s="95"/>
      <c r="BD519" s="95"/>
      <c r="BE519" s="95"/>
      <c r="BF519" s="95"/>
    </row>
    <row r="520" spans="1:65" s="91" customFormat="1" ht="34.5" customHeight="1">
      <c r="A520" s="112" t="str">
        <f>IF($B520="","",SUM($B$11:$B520))</f>
        <v/>
      </c>
      <c r="B520" s="112" t="str">
        <f>IF($E$6="","",IF($E$6=$BA520,1,""))</f>
        <v/>
      </c>
      <c r="C520" s="112" t="str">
        <f>IF($B520="","",SUM($B$11:$B520))</f>
        <v/>
      </c>
      <c r="D520" s="112" t="str">
        <f>IF($E520="","",SUM($E$11:$E520))</f>
        <v/>
      </c>
      <c r="E520" s="90" t="str">
        <f>IF($E$6="","",IF($E$6=$AM520,1,""))</f>
        <v/>
      </c>
      <c r="F520" s="90" t="str">
        <f>IF($E520="","",SUM($E$11:$E520))</f>
        <v/>
      </c>
      <c r="G520" s="90"/>
      <c r="H520" s="113">
        <v>331</v>
      </c>
      <c r="I520" s="114" t="s">
        <v>29</v>
      </c>
      <c r="J520" s="115" t="s">
        <v>1644</v>
      </c>
      <c r="K520" s="113" t="s">
        <v>466</v>
      </c>
      <c r="L520" s="113" t="s">
        <v>1645</v>
      </c>
      <c r="M520" s="113" t="s">
        <v>310</v>
      </c>
      <c r="N520" s="113" t="s">
        <v>363</v>
      </c>
      <c r="O520" s="113" t="s">
        <v>276</v>
      </c>
      <c r="P520" s="113" t="s">
        <v>1646</v>
      </c>
      <c r="Q520" s="113">
        <v>2028.1</v>
      </c>
      <c r="R520" s="116">
        <v>1940.6</v>
      </c>
      <c r="S520" s="116">
        <v>45</v>
      </c>
      <c r="T520" s="113">
        <v>42.5</v>
      </c>
      <c r="U520" s="113"/>
      <c r="V520" s="113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18"/>
      <c r="AK520" s="92"/>
      <c r="AL520" s="121"/>
      <c r="AM520" s="122" t="str">
        <f t="shared" si="53"/>
        <v>นางจุฬาพร  แดงศิริ</v>
      </c>
      <c r="AN520" s="123" t="s">
        <v>283</v>
      </c>
      <c r="AO520" s="123" t="s">
        <v>1647</v>
      </c>
      <c r="AP520" s="123" t="s">
        <v>1648</v>
      </c>
      <c r="AQ520" s="161" t="s">
        <v>1649</v>
      </c>
      <c r="AR520" s="128" t="s">
        <v>1650</v>
      </c>
      <c r="AS520" s="123">
        <v>7</v>
      </c>
      <c r="AT520" s="123"/>
      <c r="AU520" s="123"/>
      <c r="AV520" s="125" t="s">
        <v>270</v>
      </c>
      <c r="AW520" s="125" t="s">
        <v>271</v>
      </c>
      <c r="AX520" s="125" t="s">
        <v>60</v>
      </c>
      <c r="AY520" s="125">
        <v>86130</v>
      </c>
      <c r="AZ520" s="121" t="str">
        <f t="shared" si="54"/>
        <v/>
      </c>
      <c r="BA520" s="126" t="str">
        <f t="shared" si="55"/>
        <v/>
      </c>
      <c r="BB520" s="95"/>
      <c r="BC520" s="95"/>
      <c r="BD520" s="95"/>
      <c r="BE520" s="95"/>
      <c r="BF520" s="95"/>
    </row>
    <row r="521" spans="1:65" s="91" customFormat="1" ht="34.5" customHeight="1">
      <c r="A521" s="112"/>
      <c r="B521" s="112"/>
      <c r="C521" s="112"/>
      <c r="D521" s="112"/>
      <c r="E521" s="90"/>
      <c r="F521" s="90"/>
      <c r="G521" s="90"/>
      <c r="H521" s="113"/>
      <c r="I521" s="114"/>
      <c r="J521" s="115"/>
      <c r="K521" s="113"/>
      <c r="L521" s="113"/>
      <c r="M521" s="113"/>
      <c r="N521" s="113"/>
      <c r="O521" s="113"/>
      <c r="P521" s="113"/>
      <c r="Q521" s="113"/>
      <c r="R521" s="116"/>
      <c r="S521" s="116"/>
      <c r="T521" s="113"/>
      <c r="U521" s="113"/>
      <c r="V521" s="113"/>
      <c r="W521" s="114">
        <v>1</v>
      </c>
      <c r="X521" s="115" t="s">
        <v>1650</v>
      </c>
      <c r="Y521" s="115" t="s">
        <v>282</v>
      </c>
      <c r="Z521" s="115" t="s">
        <v>179</v>
      </c>
      <c r="AA521" s="117">
        <v>180</v>
      </c>
      <c r="AB521" s="118"/>
      <c r="AC521" s="118">
        <v>180</v>
      </c>
      <c r="AD521" s="118"/>
      <c r="AE521" s="118"/>
      <c r="AF521" s="114">
        <v>20</v>
      </c>
      <c r="AG521" s="118"/>
      <c r="AK521" s="92"/>
      <c r="AL521" s="121"/>
      <c r="AM521" s="122" t="str">
        <f t="shared" si="53"/>
        <v>นางจุฬาพร  แดงศิริ</v>
      </c>
      <c r="AN521" s="123" t="s">
        <v>283</v>
      </c>
      <c r="AO521" s="123" t="s">
        <v>1647</v>
      </c>
      <c r="AP521" s="123" t="s">
        <v>1648</v>
      </c>
      <c r="AQ521" s="161" t="s">
        <v>1649</v>
      </c>
      <c r="AR521" s="128" t="s">
        <v>1650</v>
      </c>
      <c r="AS521" s="123">
        <v>7</v>
      </c>
      <c r="AT521" s="123"/>
      <c r="AU521" s="123"/>
      <c r="AV521" s="125" t="s">
        <v>270</v>
      </c>
      <c r="AW521" s="125" t="s">
        <v>271</v>
      </c>
      <c r="AX521" s="125" t="s">
        <v>60</v>
      </c>
      <c r="AY521" s="125">
        <v>86130</v>
      </c>
      <c r="AZ521" s="121">
        <f t="shared" si="54"/>
        <v>1</v>
      </c>
      <c r="BA521" s="126" t="str">
        <f t="shared" si="55"/>
        <v>นางจุฬาพร  แดงศิริ</v>
      </c>
      <c r="BB521" s="123" t="s">
        <v>283</v>
      </c>
      <c r="BC521" s="123" t="s">
        <v>1647</v>
      </c>
      <c r="BD521" s="123" t="s">
        <v>1648</v>
      </c>
      <c r="BE521" s="123" t="s">
        <v>1649</v>
      </c>
      <c r="BF521" s="128" t="s">
        <v>1650</v>
      </c>
      <c r="BG521" s="123">
        <v>7</v>
      </c>
      <c r="BH521" s="123"/>
      <c r="BI521" s="123"/>
      <c r="BJ521" s="125" t="s">
        <v>270</v>
      </c>
      <c r="BK521" s="125" t="s">
        <v>271</v>
      </c>
      <c r="BL521" s="125" t="s">
        <v>60</v>
      </c>
      <c r="BM521" s="125">
        <v>86130</v>
      </c>
    </row>
    <row r="522" spans="1:65" s="91" customFormat="1" ht="34.5" customHeight="1">
      <c r="A522" s="112"/>
      <c r="B522" s="112"/>
      <c r="C522" s="112"/>
      <c r="D522" s="112"/>
      <c r="E522" s="90"/>
      <c r="F522" s="90"/>
      <c r="G522" s="90"/>
      <c r="H522" s="113"/>
      <c r="I522" s="114"/>
      <c r="J522" s="115"/>
      <c r="K522" s="113"/>
      <c r="L522" s="113"/>
      <c r="M522" s="113"/>
      <c r="N522" s="113"/>
      <c r="O522" s="113"/>
      <c r="P522" s="113"/>
      <c r="Q522" s="113"/>
      <c r="R522" s="116"/>
      <c r="S522" s="116"/>
      <c r="T522" s="113"/>
      <c r="U522" s="113"/>
      <c r="V522" s="113"/>
      <c r="W522" s="114">
        <v>2</v>
      </c>
      <c r="X522" s="115"/>
      <c r="Y522" s="115" t="s">
        <v>132</v>
      </c>
      <c r="Z522" s="115" t="s">
        <v>181</v>
      </c>
      <c r="AA522" s="117">
        <v>170</v>
      </c>
      <c r="AB522" s="118"/>
      <c r="AC522" s="118"/>
      <c r="AD522" s="118">
        <v>170</v>
      </c>
      <c r="AE522" s="118"/>
      <c r="AF522" s="114">
        <v>10</v>
      </c>
      <c r="AG522" s="118" t="s">
        <v>1383</v>
      </c>
      <c r="AK522" s="92"/>
      <c r="AL522" s="121"/>
      <c r="AM522" s="122" t="str">
        <f t="shared" si="53"/>
        <v>นางจุฬาพร  แดงศิริ</v>
      </c>
      <c r="AN522" s="123" t="s">
        <v>283</v>
      </c>
      <c r="AO522" s="123" t="s">
        <v>1647</v>
      </c>
      <c r="AP522" s="123" t="s">
        <v>1648</v>
      </c>
      <c r="AQ522" s="161" t="s">
        <v>1649</v>
      </c>
      <c r="AR522" s="128" t="s">
        <v>1650</v>
      </c>
      <c r="AS522" s="123">
        <v>7</v>
      </c>
      <c r="AT522" s="123"/>
      <c r="AU522" s="123"/>
      <c r="AV522" s="125" t="s">
        <v>270</v>
      </c>
      <c r="AW522" s="125" t="s">
        <v>271</v>
      </c>
      <c r="AX522" s="125" t="s">
        <v>60</v>
      </c>
      <c r="AY522" s="125">
        <v>86130</v>
      </c>
      <c r="AZ522" s="121">
        <f t="shared" si="54"/>
        <v>2</v>
      </c>
      <c r="BA522" s="126" t="str">
        <f t="shared" si="55"/>
        <v>นางจุฬาพร  แดงศิริ</v>
      </c>
      <c r="BB522" s="123" t="s">
        <v>283</v>
      </c>
      <c r="BC522" s="123" t="s">
        <v>1647</v>
      </c>
      <c r="BD522" s="123" t="s">
        <v>1648</v>
      </c>
      <c r="BE522" s="123" t="s">
        <v>1649</v>
      </c>
      <c r="BF522" s="128" t="s">
        <v>1650</v>
      </c>
      <c r="BG522" s="123">
        <v>7</v>
      </c>
      <c r="BH522" s="123"/>
      <c r="BI522" s="123"/>
      <c r="BJ522" s="125" t="s">
        <v>270</v>
      </c>
      <c r="BK522" s="125" t="s">
        <v>271</v>
      </c>
      <c r="BL522" s="125" t="s">
        <v>60</v>
      </c>
      <c r="BM522" s="125">
        <v>86130</v>
      </c>
    </row>
    <row r="523" spans="1:65" s="91" customFormat="1" ht="34.5" customHeight="1">
      <c r="A523" s="112" t="str">
        <f>IF($B523="","",SUM($B$11:$B523))</f>
        <v/>
      </c>
      <c r="B523" s="112" t="str">
        <f>IF($E$6="","",IF($E$6=$BA523,1,""))</f>
        <v/>
      </c>
      <c r="C523" s="112" t="str">
        <f>IF($B523="","",SUM($B$11:$B523))</f>
        <v/>
      </c>
      <c r="D523" s="112" t="str">
        <f>IF($E523="","",SUM($E$11:$E523))</f>
        <v/>
      </c>
      <c r="E523" s="90" t="str">
        <f>IF($E$6="","",IF($E$6=$AM523,1,""))</f>
        <v/>
      </c>
      <c r="F523" s="90" t="str">
        <f>IF($E523="","",SUM($E$11:$E523))</f>
        <v/>
      </c>
      <c r="G523" s="90"/>
      <c r="H523" s="113">
        <v>332</v>
      </c>
      <c r="I523" s="114" t="s">
        <v>29</v>
      </c>
      <c r="J523" s="115" t="s">
        <v>1651</v>
      </c>
      <c r="K523" s="113" t="s">
        <v>295</v>
      </c>
      <c r="L523" s="113" t="s">
        <v>1652</v>
      </c>
      <c r="M523" s="113" t="s">
        <v>267</v>
      </c>
      <c r="N523" s="113" t="s">
        <v>322</v>
      </c>
      <c r="O523" s="113" t="s">
        <v>275</v>
      </c>
      <c r="P523" s="113" t="s">
        <v>324</v>
      </c>
      <c r="Q523" s="113">
        <v>4113</v>
      </c>
      <c r="R523" s="116">
        <v>4053</v>
      </c>
      <c r="S523" s="116">
        <v>48</v>
      </c>
      <c r="T523" s="113">
        <v>12</v>
      </c>
      <c r="U523" s="113"/>
      <c r="V523" s="113"/>
      <c r="W523" s="114"/>
      <c r="X523" s="115"/>
      <c r="Y523" s="115"/>
      <c r="Z523" s="115"/>
      <c r="AA523" s="117"/>
      <c r="AB523" s="118"/>
      <c r="AC523" s="118"/>
      <c r="AD523" s="118"/>
      <c r="AE523" s="118"/>
      <c r="AF523" s="114"/>
      <c r="AG523" s="118"/>
      <c r="AK523" s="92"/>
      <c r="AL523" s="121"/>
      <c r="AM523" s="122" t="str">
        <f t="shared" si="53"/>
        <v>นายกุณฑล  ทองมี</v>
      </c>
      <c r="AN523" s="123" t="s">
        <v>195</v>
      </c>
      <c r="AO523" s="123" t="s">
        <v>488</v>
      </c>
      <c r="AP523" s="123" t="s">
        <v>396</v>
      </c>
      <c r="AQ523" s="161" t="s">
        <v>489</v>
      </c>
      <c r="AR523" s="128" t="s">
        <v>490</v>
      </c>
      <c r="AS523" s="123">
        <v>8</v>
      </c>
      <c r="AT523" s="123"/>
      <c r="AU523" s="123"/>
      <c r="AV523" s="125" t="s">
        <v>270</v>
      </c>
      <c r="AW523" s="125" t="s">
        <v>271</v>
      </c>
      <c r="AX523" s="125" t="s">
        <v>60</v>
      </c>
      <c r="AY523" s="125">
        <v>86130</v>
      </c>
      <c r="AZ523" s="121" t="str">
        <f t="shared" si="54"/>
        <v/>
      </c>
      <c r="BA523" s="126" t="str">
        <f t="shared" si="55"/>
        <v/>
      </c>
      <c r="BB523" s="95"/>
      <c r="BC523" s="95"/>
      <c r="BD523" s="95"/>
      <c r="BE523" s="95"/>
      <c r="BF523" s="95"/>
    </row>
    <row r="524" spans="1:65" s="91" customFormat="1" ht="34.5" customHeight="1">
      <c r="A524" s="112"/>
      <c r="B524" s="112"/>
      <c r="C524" s="112"/>
      <c r="D524" s="112"/>
      <c r="E524" s="90"/>
      <c r="F524" s="90"/>
      <c r="G524" s="90"/>
      <c r="H524" s="113"/>
      <c r="I524" s="114"/>
      <c r="J524" s="115"/>
      <c r="K524" s="113"/>
      <c r="L524" s="113"/>
      <c r="M524" s="113"/>
      <c r="N524" s="113"/>
      <c r="O524" s="113"/>
      <c r="P524" s="113"/>
      <c r="Q524" s="113"/>
      <c r="R524" s="116"/>
      <c r="S524" s="116"/>
      <c r="T524" s="113"/>
      <c r="U524" s="113"/>
      <c r="V524" s="113"/>
      <c r="W524" s="114">
        <v>1</v>
      </c>
      <c r="X524" s="115" t="s">
        <v>490</v>
      </c>
      <c r="Y524" s="115" t="s">
        <v>129</v>
      </c>
      <c r="Z524" s="115" t="s">
        <v>179</v>
      </c>
      <c r="AA524" s="117">
        <v>48</v>
      </c>
      <c r="AB524" s="118"/>
      <c r="AC524" s="118">
        <v>48</v>
      </c>
      <c r="AD524" s="118"/>
      <c r="AE524" s="118"/>
      <c r="AF524" s="114">
        <v>8</v>
      </c>
      <c r="AG524" s="118" t="s">
        <v>1320</v>
      </c>
      <c r="AK524" s="92"/>
      <c r="AL524" s="121"/>
      <c r="AM524" s="122" t="str">
        <f t="shared" si="53"/>
        <v>นายกุณฑล  ทองมี</v>
      </c>
      <c r="AN524" s="123" t="s">
        <v>195</v>
      </c>
      <c r="AO524" s="123" t="s">
        <v>488</v>
      </c>
      <c r="AP524" s="123" t="s">
        <v>396</v>
      </c>
      <c r="AQ524" s="161" t="s">
        <v>489</v>
      </c>
      <c r="AR524" s="128" t="s">
        <v>490</v>
      </c>
      <c r="AS524" s="123">
        <v>8</v>
      </c>
      <c r="AT524" s="123"/>
      <c r="AU524" s="123"/>
      <c r="AV524" s="125" t="s">
        <v>270</v>
      </c>
      <c r="AW524" s="125" t="s">
        <v>271</v>
      </c>
      <c r="AX524" s="125" t="s">
        <v>60</v>
      </c>
      <c r="AY524" s="125">
        <v>86130</v>
      </c>
      <c r="AZ524" s="121">
        <f t="shared" si="54"/>
        <v>1</v>
      </c>
      <c r="BA524" s="126" t="str">
        <f t="shared" si="55"/>
        <v>นายกุณฑล  ทองมี</v>
      </c>
      <c r="BB524" s="123" t="s">
        <v>195</v>
      </c>
      <c r="BC524" s="123" t="s">
        <v>488</v>
      </c>
      <c r="BD524" s="123" t="s">
        <v>396</v>
      </c>
      <c r="BE524" s="123" t="s">
        <v>489</v>
      </c>
      <c r="BF524" s="128" t="s">
        <v>490</v>
      </c>
      <c r="BG524" s="123">
        <v>8</v>
      </c>
      <c r="BH524" s="123"/>
      <c r="BI524" s="123"/>
      <c r="BJ524" s="125" t="s">
        <v>270</v>
      </c>
      <c r="BK524" s="125" t="s">
        <v>271</v>
      </c>
      <c r="BL524" s="125" t="s">
        <v>60</v>
      </c>
      <c r="BM524" s="125">
        <v>86130</v>
      </c>
    </row>
    <row r="525" spans="1:65" s="91" customFormat="1" ht="34.5" customHeight="1">
      <c r="A525" s="112"/>
      <c r="B525" s="112"/>
      <c r="C525" s="112"/>
      <c r="D525" s="112"/>
      <c r="E525" s="90"/>
      <c r="F525" s="90"/>
      <c r="G525" s="90"/>
      <c r="H525" s="113"/>
      <c r="I525" s="114"/>
      <c r="J525" s="115"/>
      <c r="K525" s="113"/>
      <c r="L525" s="113"/>
      <c r="M525" s="113"/>
      <c r="N525" s="113"/>
      <c r="O525" s="113"/>
      <c r="P525" s="113"/>
      <c r="Q525" s="113"/>
      <c r="R525" s="116"/>
      <c r="S525" s="116"/>
      <c r="T525" s="113"/>
      <c r="U525" s="113"/>
      <c r="V525" s="113"/>
      <c r="W525" s="114">
        <v>2</v>
      </c>
      <c r="X525" s="115" t="s">
        <v>1349</v>
      </c>
      <c r="Y525" s="115" t="s">
        <v>129</v>
      </c>
      <c r="Z525" s="115" t="s">
        <v>179</v>
      </c>
      <c r="AA525" s="117">
        <v>48</v>
      </c>
      <c r="AB525" s="118"/>
      <c r="AC525" s="118">
        <v>48</v>
      </c>
      <c r="AD525" s="118"/>
      <c r="AE525" s="118"/>
      <c r="AF525" s="114">
        <v>8</v>
      </c>
      <c r="AG525" s="118" t="s">
        <v>1320</v>
      </c>
      <c r="AK525" s="92"/>
      <c r="AL525" s="121"/>
      <c r="AM525" s="122" t="str">
        <f t="shared" si="53"/>
        <v>นายกุณฑล  ทองมี</v>
      </c>
      <c r="AN525" s="123" t="s">
        <v>195</v>
      </c>
      <c r="AO525" s="123" t="s">
        <v>488</v>
      </c>
      <c r="AP525" s="123" t="s">
        <v>396</v>
      </c>
      <c r="AQ525" s="161" t="s">
        <v>489</v>
      </c>
      <c r="AR525" s="128" t="s">
        <v>490</v>
      </c>
      <c r="AS525" s="123">
        <v>8</v>
      </c>
      <c r="AT525" s="123"/>
      <c r="AU525" s="123"/>
      <c r="AV525" s="125" t="s">
        <v>270</v>
      </c>
      <c r="AW525" s="125" t="s">
        <v>271</v>
      </c>
      <c r="AX525" s="125" t="s">
        <v>60</v>
      </c>
      <c r="AY525" s="125">
        <v>86130</v>
      </c>
      <c r="AZ525" s="121">
        <f t="shared" si="54"/>
        <v>2</v>
      </c>
      <c r="BA525" s="126" t="str">
        <f t="shared" si="55"/>
        <v>นายกุณฑล  ทองมี</v>
      </c>
      <c r="BB525" s="123" t="s">
        <v>195</v>
      </c>
      <c r="BC525" s="123" t="s">
        <v>488</v>
      </c>
      <c r="BD525" s="123" t="s">
        <v>396</v>
      </c>
      <c r="BE525" s="123" t="s">
        <v>489</v>
      </c>
      <c r="BF525" s="128" t="s">
        <v>490</v>
      </c>
      <c r="BG525" s="123">
        <v>8</v>
      </c>
      <c r="BH525" s="123"/>
      <c r="BI525" s="123"/>
      <c r="BJ525" s="125" t="s">
        <v>270</v>
      </c>
      <c r="BK525" s="125" t="s">
        <v>271</v>
      </c>
      <c r="BL525" s="125" t="s">
        <v>60</v>
      </c>
      <c r="BM525" s="125">
        <v>86130</v>
      </c>
    </row>
    <row r="526" spans="1:65" s="91" customFormat="1" ht="34.5" customHeight="1">
      <c r="A526" s="112"/>
      <c r="B526" s="112"/>
      <c r="C526" s="112"/>
      <c r="D526" s="112"/>
      <c r="E526" s="90"/>
      <c r="F526" s="90"/>
      <c r="G526" s="90"/>
      <c r="H526" s="113"/>
      <c r="I526" s="114"/>
      <c r="J526" s="115"/>
      <c r="K526" s="113"/>
      <c r="L526" s="113"/>
      <c r="M526" s="113"/>
      <c r="N526" s="113"/>
      <c r="O526" s="113"/>
      <c r="P526" s="113"/>
      <c r="Q526" s="113"/>
      <c r="R526" s="116"/>
      <c r="S526" s="116"/>
      <c r="T526" s="113"/>
      <c r="U526" s="113"/>
      <c r="V526" s="113"/>
      <c r="W526" s="114">
        <v>3</v>
      </c>
      <c r="X526" s="115" t="s">
        <v>1653</v>
      </c>
      <c r="Y526" s="115" t="s">
        <v>129</v>
      </c>
      <c r="Z526" s="115" t="s">
        <v>179</v>
      </c>
      <c r="AA526" s="117">
        <v>48</v>
      </c>
      <c r="AB526" s="118"/>
      <c r="AC526" s="118">
        <v>48</v>
      </c>
      <c r="AD526" s="118"/>
      <c r="AE526" s="118"/>
      <c r="AF526" s="114">
        <v>8</v>
      </c>
      <c r="AG526" s="118" t="s">
        <v>1320</v>
      </c>
      <c r="AK526" s="92"/>
      <c r="AL526" s="121"/>
      <c r="AM526" s="122" t="str">
        <f t="shared" si="53"/>
        <v>นายกุณฑล  ทองมี</v>
      </c>
      <c r="AN526" s="123" t="s">
        <v>195</v>
      </c>
      <c r="AO526" s="123" t="s">
        <v>488</v>
      </c>
      <c r="AP526" s="123" t="s">
        <v>396</v>
      </c>
      <c r="AQ526" s="161" t="s">
        <v>489</v>
      </c>
      <c r="AR526" s="128" t="s">
        <v>490</v>
      </c>
      <c r="AS526" s="123">
        <v>8</v>
      </c>
      <c r="AT526" s="123"/>
      <c r="AU526" s="123"/>
      <c r="AV526" s="125" t="s">
        <v>270</v>
      </c>
      <c r="AW526" s="125" t="s">
        <v>271</v>
      </c>
      <c r="AX526" s="125" t="s">
        <v>60</v>
      </c>
      <c r="AY526" s="125">
        <v>86130</v>
      </c>
      <c r="AZ526" s="121">
        <f t="shared" si="54"/>
        <v>3</v>
      </c>
      <c r="BA526" s="126" t="str">
        <f t="shared" si="55"/>
        <v>นายกุณฑล  ทองมี</v>
      </c>
      <c r="BB526" s="123" t="s">
        <v>195</v>
      </c>
      <c r="BC526" s="123" t="s">
        <v>488</v>
      </c>
      <c r="BD526" s="123" t="s">
        <v>396</v>
      </c>
      <c r="BE526" s="123" t="s">
        <v>489</v>
      </c>
      <c r="BF526" s="128" t="s">
        <v>490</v>
      </c>
      <c r="BG526" s="123">
        <v>8</v>
      </c>
      <c r="BH526" s="123"/>
      <c r="BI526" s="123"/>
      <c r="BJ526" s="125" t="s">
        <v>270</v>
      </c>
      <c r="BK526" s="125" t="s">
        <v>271</v>
      </c>
      <c r="BL526" s="125" t="s">
        <v>60</v>
      </c>
      <c r="BM526" s="125">
        <v>86130</v>
      </c>
    </row>
    <row r="527" spans="1:65" s="91" customFormat="1" ht="34.5" customHeight="1">
      <c r="A527" s="112"/>
      <c r="B527" s="112"/>
      <c r="C527" s="112"/>
      <c r="D527" s="112"/>
      <c r="E527" s="90"/>
      <c r="F527" s="90"/>
      <c r="G527" s="90"/>
      <c r="H527" s="113"/>
      <c r="I527" s="114"/>
      <c r="J527" s="115"/>
      <c r="K527" s="113"/>
      <c r="L527" s="113"/>
      <c r="M527" s="113"/>
      <c r="N527" s="113"/>
      <c r="O527" s="113"/>
      <c r="P527" s="113"/>
      <c r="Q527" s="113"/>
      <c r="R527" s="116"/>
      <c r="S527" s="116"/>
      <c r="T527" s="113"/>
      <c r="U527" s="113"/>
      <c r="V527" s="113"/>
      <c r="W527" s="114">
        <v>4</v>
      </c>
      <c r="X527" s="115" t="s">
        <v>1654</v>
      </c>
      <c r="Y527" s="115" t="s">
        <v>129</v>
      </c>
      <c r="Z527" s="115" t="s">
        <v>179</v>
      </c>
      <c r="AA527" s="117">
        <v>48</v>
      </c>
      <c r="AB527" s="118"/>
      <c r="AC527" s="118">
        <v>48</v>
      </c>
      <c r="AD527" s="118"/>
      <c r="AE527" s="118"/>
      <c r="AF527" s="114">
        <v>8</v>
      </c>
      <c r="AG527" s="118" t="s">
        <v>1320</v>
      </c>
      <c r="AK527" s="92"/>
      <c r="AL527" s="121"/>
      <c r="AM527" s="122" t="str">
        <f t="shared" si="53"/>
        <v>นายกุณฑล  ทองมี</v>
      </c>
      <c r="AN527" s="123" t="s">
        <v>195</v>
      </c>
      <c r="AO527" s="123" t="s">
        <v>488</v>
      </c>
      <c r="AP527" s="123" t="s">
        <v>396</v>
      </c>
      <c r="AQ527" s="161" t="s">
        <v>489</v>
      </c>
      <c r="AR527" s="128" t="s">
        <v>490</v>
      </c>
      <c r="AS527" s="123">
        <v>8</v>
      </c>
      <c r="AT527" s="123"/>
      <c r="AU527" s="123"/>
      <c r="AV527" s="125" t="s">
        <v>270</v>
      </c>
      <c r="AW527" s="125" t="s">
        <v>271</v>
      </c>
      <c r="AX527" s="125" t="s">
        <v>60</v>
      </c>
      <c r="AY527" s="125">
        <v>86130</v>
      </c>
      <c r="AZ527" s="121">
        <f t="shared" si="54"/>
        <v>4</v>
      </c>
      <c r="BA527" s="126" t="str">
        <f t="shared" si="55"/>
        <v>นายกุณฑล  ทองมี</v>
      </c>
      <c r="BB527" s="123" t="s">
        <v>195</v>
      </c>
      <c r="BC527" s="123" t="s">
        <v>488</v>
      </c>
      <c r="BD527" s="123" t="s">
        <v>396</v>
      </c>
      <c r="BE527" s="123" t="s">
        <v>489</v>
      </c>
      <c r="BF527" s="128" t="s">
        <v>490</v>
      </c>
      <c r="BG527" s="123">
        <v>8</v>
      </c>
      <c r="BH527" s="123"/>
      <c r="BI527" s="123"/>
      <c r="BJ527" s="125" t="s">
        <v>270</v>
      </c>
      <c r="BK527" s="125" t="s">
        <v>271</v>
      </c>
      <c r="BL527" s="125" t="s">
        <v>60</v>
      </c>
      <c r="BM527" s="125">
        <v>86130</v>
      </c>
    </row>
    <row r="528" spans="1:65" s="91" customFormat="1" ht="34.5" customHeight="1">
      <c r="A528" s="112"/>
      <c r="B528" s="112"/>
      <c r="C528" s="112"/>
      <c r="D528" s="112"/>
      <c r="E528" s="90"/>
      <c r="F528" s="90"/>
      <c r="G528" s="90"/>
      <c r="H528" s="113"/>
      <c r="I528" s="114"/>
      <c r="J528" s="115"/>
      <c r="K528" s="113"/>
      <c r="L528" s="113"/>
      <c r="M528" s="113"/>
      <c r="N528" s="113"/>
      <c r="O528" s="113"/>
      <c r="P528" s="113"/>
      <c r="Q528" s="113"/>
      <c r="R528" s="116"/>
      <c r="S528" s="116"/>
      <c r="T528" s="113"/>
      <c r="U528" s="113"/>
      <c r="V528" s="113"/>
      <c r="W528" s="114">
        <v>5</v>
      </c>
      <c r="X528" s="115" t="s">
        <v>1655</v>
      </c>
      <c r="Y528" s="115" t="s">
        <v>129</v>
      </c>
      <c r="Z528" s="115" t="s">
        <v>179</v>
      </c>
      <c r="AA528" s="117">
        <v>48</v>
      </c>
      <c r="AB528" s="118"/>
      <c r="AC528" s="118"/>
      <c r="AD528" s="118">
        <v>48</v>
      </c>
      <c r="AE528" s="118"/>
      <c r="AF528" s="114">
        <v>8</v>
      </c>
      <c r="AG528" s="118" t="s">
        <v>1656</v>
      </c>
      <c r="AK528" s="92"/>
      <c r="AL528" s="121"/>
      <c r="AM528" s="122" t="str">
        <f t="shared" si="53"/>
        <v>นายกุณฑล  ทองมี</v>
      </c>
      <c r="AN528" s="123" t="s">
        <v>195</v>
      </c>
      <c r="AO528" s="123" t="s">
        <v>488</v>
      </c>
      <c r="AP528" s="123" t="s">
        <v>396</v>
      </c>
      <c r="AQ528" s="161" t="s">
        <v>489</v>
      </c>
      <c r="AR528" s="128" t="s">
        <v>490</v>
      </c>
      <c r="AS528" s="123">
        <v>8</v>
      </c>
      <c r="AT528" s="123"/>
      <c r="AU528" s="123"/>
      <c r="AV528" s="125" t="s">
        <v>270</v>
      </c>
      <c r="AW528" s="125" t="s">
        <v>271</v>
      </c>
      <c r="AX528" s="125" t="s">
        <v>60</v>
      </c>
      <c r="AY528" s="125">
        <v>86130</v>
      </c>
      <c r="AZ528" s="121">
        <f t="shared" si="54"/>
        <v>5</v>
      </c>
      <c r="BA528" s="126" t="str">
        <f t="shared" si="55"/>
        <v>นายกุณฑล  ทองมี</v>
      </c>
      <c r="BB528" s="123" t="s">
        <v>195</v>
      </c>
      <c r="BC528" s="123" t="s">
        <v>488</v>
      </c>
      <c r="BD528" s="123" t="s">
        <v>396</v>
      </c>
      <c r="BE528" s="123" t="s">
        <v>489</v>
      </c>
      <c r="BF528" s="128" t="s">
        <v>490</v>
      </c>
      <c r="BG528" s="123">
        <v>8</v>
      </c>
      <c r="BH528" s="123"/>
      <c r="BI528" s="123"/>
      <c r="BJ528" s="125" t="s">
        <v>270</v>
      </c>
      <c r="BK528" s="125" t="s">
        <v>271</v>
      </c>
      <c r="BL528" s="125" t="s">
        <v>60</v>
      </c>
      <c r="BM528" s="125">
        <v>86130</v>
      </c>
    </row>
    <row r="529" spans="1:65" s="91" customFormat="1" ht="34.5" customHeight="1">
      <c r="A529" s="112" t="str">
        <f>IF($B529="","",SUM($B$11:$B529))</f>
        <v/>
      </c>
      <c r="B529" s="112" t="str">
        <f>IF($E$6="","",IF($E$6=$BA529,1,""))</f>
        <v/>
      </c>
      <c r="C529" s="112" t="str">
        <f>IF($B529="","",SUM($B$11:$B529))</f>
        <v/>
      </c>
      <c r="D529" s="112" t="str">
        <f>IF($E529="","",SUM($E$11:$E529))</f>
        <v/>
      </c>
      <c r="E529" s="90" t="str">
        <f>IF($E$6="","",IF($E$6=$AM529,1,""))</f>
        <v/>
      </c>
      <c r="F529" s="90" t="str">
        <f>IF($E529="","",SUM($E$11:$E529))</f>
        <v/>
      </c>
      <c r="G529" s="90"/>
      <c r="H529" s="113">
        <v>333</v>
      </c>
      <c r="I529" s="114" t="s">
        <v>29</v>
      </c>
      <c r="J529" s="115" t="s">
        <v>658</v>
      </c>
      <c r="K529" s="113" t="s">
        <v>1657</v>
      </c>
      <c r="L529" s="113" t="s">
        <v>1658</v>
      </c>
      <c r="M529" s="113" t="s">
        <v>274</v>
      </c>
      <c r="N529" s="113" t="s">
        <v>295</v>
      </c>
      <c r="O529" s="113" t="s">
        <v>296</v>
      </c>
      <c r="P529" s="113" t="s">
        <v>336</v>
      </c>
      <c r="Q529" s="113">
        <v>1853</v>
      </c>
      <c r="R529" s="116">
        <v>1853</v>
      </c>
      <c r="S529" s="116">
        <v>57</v>
      </c>
      <c r="T529" s="113">
        <v>16</v>
      </c>
      <c r="U529" s="113"/>
      <c r="V529" s="113"/>
      <c r="W529" s="114"/>
      <c r="X529" s="115"/>
      <c r="Y529" s="115"/>
      <c r="Z529" s="115"/>
      <c r="AA529" s="117"/>
      <c r="AB529" s="118"/>
      <c r="AC529" s="118"/>
      <c r="AD529" s="118"/>
      <c r="AE529" s="118"/>
      <c r="AF529" s="114"/>
      <c r="AG529" s="118"/>
      <c r="AK529" s="92"/>
      <c r="AL529" s="121"/>
      <c r="AM529" s="122" t="str">
        <f t="shared" si="53"/>
        <v>นางพยิน  นนทสิงห์</v>
      </c>
      <c r="AN529" s="123" t="s">
        <v>283</v>
      </c>
      <c r="AO529" s="123" t="s">
        <v>1090</v>
      </c>
      <c r="AP529" s="123" t="s">
        <v>1091</v>
      </c>
      <c r="AQ529" s="161" t="s">
        <v>1092</v>
      </c>
      <c r="AR529" s="124">
        <v>19</v>
      </c>
      <c r="AS529" s="123">
        <v>10</v>
      </c>
      <c r="AT529" s="123"/>
      <c r="AU529" s="123"/>
      <c r="AV529" s="125" t="s">
        <v>270</v>
      </c>
      <c r="AW529" s="125" t="s">
        <v>271</v>
      </c>
      <c r="AX529" s="125" t="s">
        <v>60</v>
      </c>
      <c r="AY529" s="125">
        <v>86130</v>
      </c>
      <c r="AZ529" s="121" t="str">
        <f t="shared" si="54"/>
        <v/>
      </c>
      <c r="BA529" s="126" t="str">
        <f t="shared" si="55"/>
        <v/>
      </c>
      <c r="BB529" s="95"/>
      <c r="BC529" s="95"/>
      <c r="BD529" s="95"/>
      <c r="BE529" s="95"/>
      <c r="BF529" s="95"/>
    </row>
    <row r="530" spans="1:65" s="91" customFormat="1" ht="34.5" customHeight="1">
      <c r="A530" s="112"/>
      <c r="B530" s="112"/>
      <c r="C530" s="112"/>
      <c r="D530" s="112"/>
      <c r="E530" s="90"/>
      <c r="F530" s="90"/>
      <c r="G530" s="90"/>
      <c r="H530" s="113"/>
      <c r="I530" s="114"/>
      <c r="J530" s="115"/>
      <c r="K530" s="113"/>
      <c r="L530" s="113"/>
      <c r="M530" s="113"/>
      <c r="N530" s="113"/>
      <c r="O530" s="113"/>
      <c r="P530" s="113"/>
      <c r="Q530" s="113"/>
      <c r="R530" s="116"/>
      <c r="S530" s="116"/>
      <c r="T530" s="113"/>
      <c r="U530" s="113"/>
      <c r="V530" s="113"/>
      <c r="W530" s="114">
        <v>1</v>
      </c>
      <c r="X530" s="115">
        <v>19</v>
      </c>
      <c r="Y530" s="115" t="s">
        <v>126</v>
      </c>
      <c r="Z530" s="115" t="s">
        <v>179</v>
      </c>
      <c r="AA530" s="117">
        <v>272</v>
      </c>
      <c r="AB530" s="118"/>
      <c r="AC530" s="118">
        <v>208</v>
      </c>
      <c r="AD530" s="118">
        <v>64</v>
      </c>
      <c r="AE530" s="118"/>
      <c r="AF530" s="114">
        <v>26</v>
      </c>
      <c r="AG530" s="118" t="s">
        <v>868</v>
      </c>
      <c r="AK530" s="92"/>
      <c r="AL530" s="121"/>
      <c r="AM530" s="122" t="str">
        <f t="shared" si="53"/>
        <v>นางพยิน  นนทสิงห์</v>
      </c>
      <c r="AN530" s="123" t="s">
        <v>283</v>
      </c>
      <c r="AO530" s="123" t="s">
        <v>1090</v>
      </c>
      <c r="AP530" s="123" t="s">
        <v>1091</v>
      </c>
      <c r="AQ530" s="161" t="s">
        <v>1092</v>
      </c>
      <c r="AR530" s="124">
        <v>19</v>
      </c>
      <c r="AS530" s="123">
        <v>10</v>
      </c>
      <c r="AT530" s="123"/>
      <c r="AU530" s="123"/>
      <c r="AV530" s="125" t="s">
        <v>270</v>
      </c>
      <c r="AW530" s="125" t="s">
        <v>271</v>
      </c>
      <c r="AX530" s="125" t="s">
        <v>60</v>
      </c>
      <c r="AY530" s="125">
        <v>86130</v>
      </c>
      <c r="AZ530" s="121">
        <f t="shared" si="54"/>
        <v>1</v>
      </c>
      <c r="BA530" s="126" t="str">
        <f t="shared" si="55"/>
        <v>นางพยิน  นนทสิงห์</v>
      </c>
      <c r="BB530" s="123" t="s">
        <v>283</v>
      </c>
      <c r="BC530" s="123" t="s">
        <v>1090</v>
      </c>
      <c r="BD530" s="123" t="s">
        <v>1091</v>
      </c>
      <c r="BE530" s="123" t="s">
        <v>1092</v>
      </c>
      <c r="BF530" s="124">
        <v>19</v>
      </c>
      <c r="BG530" s="123">
        <v>10</v>
      </c>
      <c r="BH530" s="123"/>
      <c r="BI530" s="123"/>
      <c r="BJ530" s="125" t="s">
        <v>270</v>
      </c>
      <c r="BK530" s="125" t="s">
        <v>271</v>
      </c>
      <c r="BL530" s="125" t="s">
        <v>60</v>
      </c>
      <c r="BM530" s="125">
        <v>86130</v>
      </c>
    </row>
    <row r="531" spans="1:65" s="91" customFormat="1" ht="34.5" customHeight="1">
      <c r="A531" s="112"/>
      <c r="B531" s="112"/>
      <c r="C531" s="112"/>
      <c r="D531" s="112"/>
      <c r="E531" s="90"/>
      <c r="F531" s="90"/>
      <c r="G531" s="90"/>
      <c r="H531" s="113"/>
      <c r="I531" s="114"/>
      <c r="J531" s="115"/>
      <c r="K531" s="113"/>
      <c r="L531" s="113"/>
      <c r="M531" s="113"/>
      <c r="N531" s="113"/>
      <c r="O531" s="113"/>
      <c r="P531" s="113"/>
      <c r="Q531" s="113"/>
      <c r="R531" s="116"/>
      <c r="S531" s="116"/>
      <c r="T531" s="113"/>
      <c r="U531" s="113"/>
      <c r="V531" s="113"/>
      <c r="W531" s="114">
        <v>2</v>
      </c>
      <c r="X531" s="115"/>
      <c r="Y531" s="115" t="s">
        <v>132</v>
      </c>
      <c r="Z531" s="115" t="s">
        <v>181</v>
      </c>
      <c r="AA531" s="117">
        <v>20</v>
      </c>
      <c r="AB531" s="118"/>
      <c r="AC531" s="118">
        <v>20</v>
      </c>
      <c r="AD531" s="118"/>
      <c r="AE531" s="118"/>
      <c r="AF531" s="114">
        <v>26</v>
      </c>
      <c r="AG531" s="118"/>
      <c r="AK531" s="92"/>
      <c r="AL531" s="121"/>
      <c r="AM531" s="122" t="str">
        <f t="shared" si="53"/>
        <v>นางพยิน  นนทสิงห์</v>
      </c>
      <c r="AN531" s="123" t="s">
        <v>283</v>
      </c>
      <c r="AO531" s="123" t="s">
        <v>1090</v>
      </c>
      <c r="AP531" s="123" t="s">
        <v>1091</v>
      </c>
      <c r="AQ531" s="161" t="s">
        <v>1092</v>
      </c>
      <c r="AR531" s="124">
        <v>19</v>
      </c>
      <c r="AS531" s="123">
        <v>10</v>
      </c>
      <c r="AT531" s="123"/>
      <c r="AU531" s="123"/>
      <c r="AV531" s="125" t="s">
        <v>270</v>
      </c>
      <c r="AW531" s="125" t="s">
        <v>271</v>
      </c>
      <c r="AX531" s="125" t="s">
        <v>60</v>
      </c>
      <c r="AY531" s="125">
        <v>86130</v>
      </c>
      <c r="AZ531" s="121">
        <f t="shared" si="54"/>
        <v>2</v>
      </c>
      <c r="BA531" s="126" t="str">
        <f t="shared" si="55"/>
        <v>นางพยิน  นนทสิงห์</v>
      </c>
      <c r="BB531" s="123" t="s">
        <v>283</v>
      </c>
      <c r="BC531" s="123" t="s">
        <v>1090</v>
      </c>
      <c r="BD531" s="123" t="s">
        <v>1091</v>
      </c>
      <c r="BE531" s="123" t="s">
        <v>1092</v>
      </c>
      <c r="BF531" s="124">
        <v>19</v>
      </c>
      <c r="BG531" s="123">
        <v>10</v>
      </c>
      <c r="BH531" s="123"/>
      <c r="BI531" s="123"/>
      <c r="BJ531" s="125" t="s">
        <v>270</v>
      </c>
      <c r="BK531" s="125" t="s">
        <v>271</v>
      </c>
      <c r="BL531" s="125" t="s">
        <v>60</v>
      </c>
      <c r="BM531" s="125">
        <v>86130</v>
      </c>
    </row>
    <row r="532" spans="1:65" s="91" customFormat="1" ht="34.5" customHeight="1">
      <c r="A532" s="112" t="str">
        <f>IF($B532="","",SUM($B$11:$B532))</f>
        <v/>
      </c>
      <c r="B532" s="112" t="str">
        <f>IF($E$6="","",IF($E$6=$BA532,1,""))</f>
        <v/>
      </c>
      <c r="C532" s="112" t="str">
        <f>IF($B532="","",SUM($B$11:$B532))</f>
        <v/>
      </c>
      <c r="D532" s="112" t="str">
        <f>IF($E532="","",SUM($E$11:$E532))</f>
        <v/>
      </c>
      <c r="E532" s="90" t="str">
        <f>IF($E$6="","",IF($E$6=$AM532,1,""))</f>
        <v/>
      </c>
      <c r="F532" s="90" t="str">
        <f>IF($E532="","",SUM($E$11:$E532))</f>
        <v/>
      </c>
      <c r="G532" s="90"/>
      <c r="H532" s="113">
        <v>334</v>
      </c>
      <c r="I532" s="114" t="s">
        <v>29</v>
      </c>
      <c r="J532" s="115" t="s">
        <v>1659</v>
      </c>
      <c r="K532" s="113" t="s">
        <v>1304</v>
      </c>
      <c r="L532" s="113" t="s">
        <v>1660</v>
      </c>
      <c r="M532" s="113" t="s">
        <v>321</v>
      </c>
      <c r="N532" s="113" t="s">
        <v>276</v>
      </c>
      <c r="O532" s="113" t="s">
        <v>275</v>
      </c>
      <c r="P532" s="113" t="s">
        <v>943</v>
      </c>
      <c r="Q532" s="113">
        <v>182</v>
      </c>
      <c r="R532" s="116"/>
      <c r="S532" s="116">
        <v>151.25</v>
      </c>
      <c r="T532" s="113">
        <v>30.75</v>
      </c>
      <c r="U532" s="113"/>
      <c r="V532" s="113"/>
      <c r="W532" s="114"/>
      <c r="X532" s="115"/>
      <c r="Y532" s="115"/>
      <c r="Z532" s="115"/>
      <c r="AA532" s="117"/>
      <c r="AB532" s="118"/>
      <c r="AC532" s="118"/>
      <c r="AD532" s="118"/>
      <c r="AE532" s="118"/>
      <c r="AF532" s="114"/>
      <c r="AG532" s="118"/>
      <c r="AK532" s="92"/>
      <c r="AL532" s="121"/>
      <c r="AM532" s="122" t="str">
        <f t="shared" si="53"/>
        <v>นายนาม  รัตนพิทย์</v>
      </c>
      <c r="AN532" s="123" t="s">
        <v>195</v>
      </c>
      <c r="AO532" s="123" t="s">
        <v>1661</v>
      </c>
      <c r="AP532" s="123" t="s">
        <v>1317</v>
      </c>
      <c r="AQ532" s="161" t="s">
        <v>1662</v>
      </c>
      <c r="AR532" s="128" t="s">
        <v>1663</v>
      </c>
      <c r="AS532" s="123">
        <v>3</v>
      </c>
      <c r="AT532" s="123"/>
      <c r="AU532" s="123"/>
      <c r="AV532" s="125" t="s">
        <v>270</v>
      </c>
      <c r="AW532" s="125" t="s">
        <v>271</v>
      </c>
      <c r="AX532" s="125" t="s">
        <v>60</v>
      </c>
      <c r="AY532" s="125">
        <v>86130</v>
      </c>
      <c r="AZ532" s="121" t="str">
        <f t="shared" si="54"/>
        <v/>
      </c>
      <c r="BA532" s="126" t="str">
        <f t="shared" si="55"/>
        <v/>
      </c>
      <c r="BB532" s="95"/>
      <c r="BC532" s="95"/>
      <c r="BD532" s="95"/>
      <c r="BE532" s="95"/>
      <c r="BF532" s="95"/>
    </row>
    <row r="533" spans="1:65" s="91" customFormat="1" ht="34.5" customHeight="1">
      <c r="A533" s="112"/>
      <c r="B533" s="112"/>
      <c r="C533" s="112"/>
      <c r="D533" s="112"/>
      <c r="E533" s="90"/>
      <c r="F533" s="90"/>
      <c r="G533" s="90"/>
      <c r="H533" s="113"/>
      <c r="I533" s="114"/>
      <c r="J533" s="115"/>
      <c r="K533" s="113"/>
      <c r="L533" s="113"/>
      <c r="M533" s="113"/>
      <c r="N533" s="113"/>
      <c r="O533" s="113"/>
      <c r="P533" s="113"/>
      <c r="Q533" s="113"/>
      <c r="R533" s="116"/>
      <c r="S533" s="116"/>
      <c r="T533" s="113"/>
      <c r="U533" s="113"/>
      <c r="V533" s="113"/>
      <c r="W533" s="114">
        <v>1</v>
      </c>
      <c r="X533" s="146" t="s">
        <v>1663</v>
      </c>
      <c r="Y533" s="115" t="s">
        <v>141</v>
      </c>
      <c r="Z533" s="115" t="s">
        <v>179</v>
      </c>
      <c r="AA533" s="117">
        <v>75</v>
      </c>
      <c r="AB533" s="118"/>
      <c r="AC533" s="118"/>
      <c r="AD533" s="118">
        <v>75</v>
      </c>
      <c r="AE533" s="118"/>
      <c r="AF533" s="114">
        <v>24</v>
      </c>
      <c r="AG533" s="118"/>
      <c r="AK533" s="92"/>
      <c r="AL533" s="121"/>
      <c r="AM533" s="122" t="str">
        <f t="shared" si="53"/>
        <v>นายนาม  รัตนพิทย์</v>
      </c>
      <c r="AN533" s="123" t="s">
        <v>195</v>
      </c>
      <c r="AO533" s="123" t="s">
        <v>1661</v>
      </c>
      <c r="AP533" s="123" t="s">
        <v>1317</v>
      </c>
      <c r="AQ533" s="161" t="s">
        <v>1662</v>
      </c>
      <c r="AR533" s="128" t="s">
        <v>1663</v>
      </c>
      <c r="AS533" s="123">
        <v>3</v>
      </c>
      <c r="AT533" s="123"/>
      <c r="AU533" s="123"/>
      <c r="AV533" s="125" t="s">
        <v>270</v>
      </c>
      <c r="AW533" s="125" t="s">
        <v>271</v>
      </c>
      <c r="AX533" s="125" t="s">
        <v>60</v>
      </c>
      <c r="AY533" s="125">
        <v>86130</v>
      </c>
      <c r="AZ533" s="121">
        <f t="shared" si="54"/>
        <v>1</v>
      </c>
      <c r="BA533" s="126" t="str">
        <f t="shared" si="55"/>
        <v>นายนาม  รัตนพิทย์</v>
      </c>
      <c r="BB533" s="123" t="s">
        <v>195</v>
      </c>
      <c r="BC533" s="123" t="s">
        <v>1661</v>
      </c>
      <c r="BD533" s="123" t="s">
        <v>1317</v>
      </c>
      <c r="BE533" s="123" t="s">
        <v>1662</v>
      </c>
      <c r="BF533" s="128" t="s">
        <v>1663</v>
      </c>
      <c r="BG533" s="123">
        <v>3</v>
      </c>
      <c r="BH533" s="123"/>
      <c r="BI533" s="123"/>
      <c r="BJ533" s="125" t="s">
        <v>270</v>
      </c>
      <c r="BK533" s="125" t="s">
        <v>271</v>
      </c>
      <c r="BL533" s="125" t="s">
        <v>60</v>
      </c>
      <c r="BM533" s="125">
        <v>86130</v>
      </c>
    </row>
    <row r="534" spans="1:65" s="91" customFormat="1" ht="34.5" customHeight="1">
      <c r="A534" s="112"/>
      <c r="B534" s="112"/>
      <c r="C534" s="112"/>
      <c r="D534" s="112"/>
      <c r="E534" s="90"/>
      <c r="F534" s="90"/>
      <c r="G534" s="90"/>
      <c r="H534" s="113"/>
      <c r="I534" s="114"/>
      <c r="J534" s="115"/>
      <c r="K534" s="113"/>
      <c r="L534" s="113"/>
      <c r="M534" s="113"/>
      <c r="N534" s="113"/>
      <c r="O534" s="113"/>
      <c r="P534" s="113"/>
      <c r="Q534" s="113"/>
      <c r="R534" s="116"/>
      <c r="S534" s="116"/>
      <c r="T534" s="113"/>
      <c r="U534" s="113"/>
      <c r="V534" s="113"/>
      <c r="W534" s="114">
        <v>2</v>
      </c>
      <c r="X534" s="146"/>
      <c r="Y534" s="115" t="s">
        <v>132</v>
      </c>
      <c r="Z534" s="115" t="s">
        <v>181</v>
      </c>
      <c r="AA534" s="117">
        <v>24</v>
      </c>
      <c r="AB534" s="118"/>
      <c r="AC534" s="118"/>
      <c r="AD534" s="118">
        <v>24</v>
      </c>
      <c r="AE534" s="118"/>
      <c r="AF534" s="114">
        <v>24</v>
      </c>
      <c r="AG534" s="118"/>
      <c r="AK534" s="92"/>
      <c r="AL534" s="121"/>
      <c r="AM534" s="122" t="str">
        <f t="shared" si="53"/>
        <v>นายนาม  รัตนพิทย์</v>
      </c>
      <c r="AN534" s="123" t="s">
        <v>195</v>
      </c>
      <c r="AO534" s="123" t="s">
        <v>1661</v>
      </c>
      <c r="AP534" s="123" t="s">
        <v>1317</v>
      </c>
      <c r="AQ534" s="161" t="s">
        <v>1662</v>
      </c>
      <c r="AR534" s="128" t="s">
        <v>1663</v>
      </c>
      <c r="AS534" s="123">
        <v>3</v>
      </c>
      <c r="AT534" s="123"/>
      <c r="AU534" s="123"/>
      <c r="AV534" s="125" t="s">
        <v>270</v>
      </c>
      <c r="AW534" s="125" t="s">
        <v>271</v>
      </c>
      <c r="AX534" s="125" t="s">
        <v>60</v>
      </c>
      <c r="AY534" s="125">
        <v>86130</v>
      </c>
      <c r="AZ534" s="121">
        <f t="shared" si="54"/>
        <v>2</v>
      </c>
      <c r="BA534" s="126" t="str">
        <f t="shared" si="55"/>
        <v>นายนาม  รัตนพิทย์</v>
      </c>
      <c r="BB534" s="123" t="s">
        <v>195</v>
      </c>
      <c r="BC534" s="123" t="s">
        <v>1661</v>
      </c>
      <c r="BD534" s="123" t="s">
        <v>1317</v>
      </c>
      <c r="BE534" s="123" t="s">
        <v>1662</v>
      </c>
      <c r="BF534" s="128" t="s">
        <v>1663</v>
      </c>
      <c r="BG534" s="123">
        <v>3</v>
      </c>
      <c r="BH534" s="123"/>
      <c r="BI534" s="123"/>
      <c r="BJ534" s="125" t="s">
        <v>270</v>
      </c>
      <c r="BK534" s="125" t="s">
        <v>271</v>
      </c>
      <c r="BL534" s="125" t="s">
        <v>60</v>
      </c>
      <c r="BM534" s="125">
        <v>86130</v>
      </c>
    </row>
    <row r="535" spans="1:65" s="91" customFormat="1" ht="34.5" customHeight="1">
      <c r="A535" s="112"/>
      <c r="B535" s="112"/>
      <c r="C535" s="112"/>
      <c r="D535" s="112"/>
      <c r="E535" s="90"/>
      <c r="F535" s="90"/>
      <c r="G535" s="90"/>
      <c r="H535" s="113"/>
      <c r="I535" s="114"/>
      <c r="J535" s="115"/>
      <c r="K535" s="113"/>
      <c r="L535" s="113"/>
      <c r="M535" s="113"/>
      <c r="N535" s="113"/>
      <c r="O535" s="113"/>
      <c r="P535" s="113"/>
      <c r="Q535" s="113"/>
      <c r="R535" s="116"/>
      <c r="S535" s="116"/>
      <c r="T535" s="113"/>
      <c r="U535" s="113"/>
      <c r="V535" s="113"/>
      <c r="W535" s="114">
        <v>3</v>
      </c>
      <c r="X535" s="146"/>
      <c r="Y535" s="115" t="s">
        <v>126</v>
      </c>
      <c r="Z535" s="115" t="s">
        <v>179</v>
      </c>
      <c r="AA535" s="117">
        <v>96</v>
      </c>
      <c r="AB535" s="118"/>
      <c r="AC535" s="118">
        <v>96</v>
      </c>
      <c r="AD535" s="118"/>
      <c r="AE535" s="118"/>
      <c r="AF535" s="114">
        <v>24</v>
      </c>
      <c r="AG535" s="118" t="s">
        <v>1619</v>
      </c>
      <c r="AK535" s="92"/>
      <c r="AL535" s="121"/>
      <c r="AM535" s="122" t="str">
        <f t="shared" si="53"/>
        <v>นายนาม  รัตนพิทย์</v>
      </c>
      <c r="AN535" s="123" t="s">
        <v>195</v>
      </c>
      <c r="AO535" s="123" t="s">
        <v>1661</v>
      </c>
      <c r="AP535" s="123" t="s">
        <v>1317</v>
      </c>
      <c r="AQ535" s="161" t="s">
        <v>1662</v>
      </c>
      <c r="AR535" s="128" t="s">
        <v>1663</v>
      </c>
      <c r="AS535" s="123">
        <v>3</v>
      </c>
      <c r="AT535" s="123"/>
      <c r="AU535" s="123"/>
      <c r="AV535" s="125" t="s">
        <v>270</v>
      </c>
      <c r="AW535" s="125" t="s">
        <v>271</v>
      </c>
      <c r="AX535" s="125" t="s">
        <v>60</v>
      </c>
      <c r="AY535" s="125">
        <v>86130</v>
      </c>
      <c r="AZ535" s="121">
        <f t="shared" si="54"/>
        <v>3</v>
      </c>
      <c r="BA535" s="126" t="str">
        <f t="shared" si="55"/>
        <v>นายนาม  รัตนพิทย์</v>
      </c>
      <c r="BB535" s="123" t="s">
        <v>195</v>
      </c>
      <c r="BC535" s="123" t="s">
        <v>1661</v>
      </c>
      <c r="BD535" s="123" t="s">
        <v>1317</v>
      </c>
      <c r="BE535" s="123" t="s">
        <v>1662</v>
      </c>
      <c r="BF535" s="128" t="s">
        <v>1663</v>
      </c>
      <c r="BG535" s="123">
        <v>3</v>
      </c>
      <c r="BH535" s="123"/>
      <c r="BI535" s="123"/>
      <c r="BJ535" s="125" t="s">
        <v>270</v>
      </c>
      <c r="BK535" s="125" t="s">
        <v>271</v>
      </c>
      <c r="BL535" s="125" t="s">
        <v>60</v>
      </c>
      <c r="BM535" s="125">
        <v>86130</v>
      </c>
    </row>
    <row r="536" spans="1:65" s="91" customFormat="1" ht="34.5" customHeight="1">
      <c r="A536" s="112"/>
      <c r="B536" s="112"/>
      <c r="C536" s="112"/>
      <c r="D536" s="112"/>
      <c r="E536" s="90"/>
      <c r="F536" s="90"/>
      <c r="G536" s="90"/>
      <c r="H536" s="113"/>
      <c r="I536" s="114"/>
      <c r="J536" s="115"/>
      <c r="K536" s="113"/>
      <c r="L536" s="113"/>
      <c r="M536" s="113"/>
      <c r="N536" s="113"/>
      <c r="O536" s="113"/>
      <c r="P536" s="113"/>
      <c r="Q536" s="113"/>
      <c r="R536" s="116"/>
      <c r="S536" s="116"/>
      <c r="T536" s="113"/>
      <c r="U536" s="113"/>
      <c r="V536" s="113"/>
      <c r="W536" s="114">
        <v>4</v>
      </c>
      <c r="X536" s="146"/>
      <c r="Y536" s="115" t="s">
        <v>132</v>
      </c>
      <c r="Z536" s="115" t="s">
        <v>181</v>
      </c>
      <c r="AA536" s="117">
        <v>24</v>
      </c>
      <c r="AB536" s="118"/>
      <c r="AC536" s="118"/>
      <c r="AD536" s="118">
        <v>24</v>
      </c>
      <c r="AE536" s="118"/>
      <c r="AF536" s="114">
        <v>24</v>
      </c>
      <c r="AG536" s="118"/>
      <c r="AK536" s="92"/>
      <c r="AL536" s="121"/>
      <c r="AM536" s="122" t="str">
        <f t="shared" si="53"/>
        <v>นายนาม  รัตนพิทย์</v>
      </c>
      <c r="AN536" s="123" t="s">
        <v>195</v>
      </c>
      <c r="AO536" s="123" t="s">
        <v>1661</v>
      </c>
      <c r="AP536" s="123" t="s">
        <v>1317</v>
      </c>
      <c r="AQ536" s="161" t="s">
        <v>1662</v>
      </c>
      <c r="AR536" s="128" t="s">
        <v>1663</v>
      </c>
      <c r="AS536" s="123">
        <v>3</v>
      </c>
      <c r="AT536" s="123"/>
      <c r="AU536" s="123"/>
      <c r="AV536" s="125" t="s">
        <v>270</v>
      </c>
      <c r="AW536" s="125" t="s">
        <v>271</v>
      </c>
      <c r="AX536" s="125" t="s">
        <v>60</v>
      </c>
      <c r="AY536" s="125">
        <v>86130</v>
      </c>
      <c r="AZ536" s="121">
        <f t="shared" si="54"/>
        <v>4</v>
      </c>
      <c r="BA536" s="126" t="str">
        <f t="shared" si="55"/>
        <v>นายนาม  รัตนพิทย์</v>
      </c>
      <c r="BB536" s="123" t="s">
        <v>195</v>
      </c>
      <c r="BC536" s="123" t="s">
        <v>1661</v>
      </c>
      <c r="BD536" s="123" t="s">
        <v>1317</v>
      </c>
      <c r="BE536" s="123" t="s">
        <v>1662</v>
      </c>
      <c r="BF536" s="128" t="s">
        <v>1663</v>
      </c>
      <c r="BG536" s="123">
        <v>3</v>
      </c>
      <c r="BH536" s="123"/>
      <c r="BI536" s="123"/>
      <c r="BJ536" s="125" t="s">
        <v>270</v>
      </c>
      <c r="BK536" s="125" t="s">
        <v>271</v>
      </c>
      <c r="BL536" s="125" t="s">
        <v>60</v>
      </c>
      <c r="BM536" s="125">
        <v>86130</v>
      </c>
    </row>
    <row r="537" spans="1:65" s="91" customFormat="1" ht="34.5" customHeight="1">
      <c r="A537" s="112" t="str">
        <f>IF($B537="","",SUM($B$11:$B537))</f>
        <v/>
      </c>
      <c r="B537" s="112" t="str">
        <f>IF($E$6="","",IF($E$6=$BA537,1,""))</f>
        <v/>
      </c>
      <c r="C537" s="112" t="str">
        <f>IF($B537="","",SUM($B$11:$B537))</f>
        <v/>
      </c>
      <c r="D537" s="112" t="str">
        <f>IF($E537="","",SUM($E$11:$E537))</f>
        <v/>
      </c>
      <c r="E537" s="90" t="str">
        <f>IF($E$6="","",IF($E$6=$AM537,1,""))</f>
        <v/>
      </c>
      <c r="F537" s="90" t="str">
        <f>IF($E537="","",SUM($E$11:$E537))</f>
        <v/>
      </c>
      <c r="G537" s="90"/>
      <c r="H537" s="113">
        <v>335</v>
      </c>
      <c r="I537" s="149" t="s">
        <v>29</v>
      </c>
      <c r="J537" s="150" t="s">
        <v>1664</v>
      </c>
      <c r="K537" s="147" t="s">
        <v>1665</v>
      </c>
      <c r="L537" s="147" t="s">
        <v>1169</v>
      </c>
      <c r="M537" s="147" t="s">
        <v>267</v>
      </c>
      <c r="N537" s="149" t="s">
        <v>296</v>
      </c>
      <c r="O537" s="149" t="s">
        <v>275</v>
      </c>
      <c r="P537" s="149" t="s">
        <v>1225</v>
      </c>
      <c r="Q537" s="149">
        <v>979</v>
      </c>
      <c r="R537" s="149">
        <v>932</v>
      </c>
      <c r="S537" s="151">
        <v>32</v>
      </c>
      <c r="T537" s="130">
        <v>15</v>
      </c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47"/>
      <c r="AK537" s="92"/>
      <c r="AL537" s="121"/>
      <c r="AM537" s="122" t="str">
        <f t="shared" si="53"/>
        <v>นางวิภาวี  จันทร์น้อย</v>
      </c>
      <c r="AN537" s="123" t="s">
        <v>283</v>
      </c>
      <c r="AO537" s="123" t="s">
        <v>1666</v>
      </c>
      <c r="AP537" s="123" t="s">
        <v>285</v>
      </c>
      <c r="AQ537" s="161" t="s">
        <v>1667</v>
      </c>
      <c r="AR537" s="124">
        <v>86</v>
      </c>
      <c r="AS537" s="123">
        <v>8</v>
      </c>
      <c r="AT537" s="123"/>
      <c r="AU537" s="123"/>
      <c r="AV537" s="125" t="s">
        <v>270</v>
      </c>
      <c r="AW537" s="125" t="s">
        <v>271</v>
      </c>
      <c r="AX537" s="125" t="s">
        <v>60</v>
      </c>
      <c r="AY537" s="125">
        <v>86130</v>
      </c>
      <c r="AZ537" s="121" t="str">
        <f t="shared" si="54"/>
        <v/>
      </c>
      <c r="BA537" s="126" t="str">
        <f t="shared" si="55"/>
        <v/>
      </c>
      <c r="BB537" s="95"/>
      <c r="BC537" s="95"/>
      <c r="BD537" s="95"/>
      <c r="BE537" s="95"/>
      <c r="BF537" s="95"/>
    </row>
    <row r="538" spans="1:65" s="91" customFormat="1" ht="34.5" customHeight="1">
      <c r="A538" s="112"/>
      <c r="B538" s="112"/>
      <c r="C538" s="112"/>
      <c r="D538" s="112"/>
      <c r="E538" s="90"/>
      <c r="F538" s="90"/>
      <c r="G538" s="90"/>
      <c r="H538" s="113"/>
      <c r="I538" s="149"/>
      <c r="J538" s="150"/>
      <c r="K538" s="147"/>
      <c r="L538" s="147"/>
      <c r="M538" s="147"/>
      <c r="N538" s="149"/>
      <c r="O538" s="149"/>
      <c r="P538" s="149"/>
      <c r="Q538" s="149"/>
      <c r="R538" s="149"/>
      <c r="S538" s="151"/>
      <c r="T538" s="130"/>
      <c r="U538" s="130"/>
      <c r="V538" s="130"/>
      <c r="W538" s="149">
        <v>1</v>
      </c>
      <c r="X538" s="149">
        <v>86</v>
      </c>
      <c r="Y538" s="115" t="s">
        <v>282</v>
      </c>
      <c r="Z538" s="149" t="s">
        <v>179</v>
      </c>
      <c r="AA538" s="152">
        <v>156</v>
      </c>
      <c r="AB538" s="152"/>
      <c r="AC538" s="152">
        <v>86</v>
      </c>
      <c r="AD538" s="152">
        <v>60</v>
      </c>
      <c r="AE538" s="152"/>
      <c r="AF538" s="147">
        <v>40</v>
      </c>
      <c r="AG538" s="147" t="s">
        <v>868</v>
      </c>
      <c r="AK538" s="92"/>
      <c r="AL538" s="121"/>
      <c r="AM538" s="122" t="str">
        <f t="shared" si="53"/>
        <v>นางวิภาวี  จันทร์น้อย</v>
      </c>
      <c r="AN538" s="123" t="s">
        <v>283</v>
      </c>
      <c r="AO538" s="123" t="s">
        <v>1666</v>
      </c>
      <c r="AP538" s="123" t="s">
        <v>285</v>
      </c>
      <c r="AQ538" s="161" t="s">
        <v>1667</v>
      </c>
      <c r="AR538" s="124">
        <v>86</v>
      </c>
      <c r="AS538" s="123">
        <v>8</v>
      </c>
      <c r="AT538" s="123"/>
      <c r="AU538" s="123"/>
      <c r="AV538" s="125" t="s">
        <v>270</v>
      </c>
      <c r="AW538" s="125" t="s">
        <v>271</v>
      </c>
      <c r="AX538" s="125" t="s">
        <v>60</v>
      </c>
      <c r="AY538" s="125">
        <v>86130</v>
      </c>
      <c r="AZ538" s="121">
        <f t="shared" si="54"/>
        <v>1</v>
      </c>
      <c r="BA538" s="126" t="str">
        <f t="shared" si="55"/>
        <v>นางวิภาวี  จันทร์น้อย</v>
      </c>
      <c r="BB538" s="123" t="s">
        <v>283</v>
      </c>
      <c r="BC538" s="123" t="s">
        <v>1666</v>
      </c>
      <c r="BD538" s="123" t="s">
        <v>285</v>
      </c>
      <c r="BE538" s="123" t="s">
        <v>1667</v>
      </c>
      <c r="BF538" s="124">
        <v>86</v>
      </c>
      <c r="BG538" s="123">
        <v>8</v>
      </c>
      <c r="BH538" s="123"/>
      <c r="BI538" s="123"/>
      <c r="BJ538" s="125" t="s">
        <v>270</v>
      </c>
      <c r="BK538" s="125" t="s">
        <v>271</v>
      </c>
      <c r="BL538" s="125" t="s">
        <v>60</v>
      </c>
      <c r="BM538" s="125">
        <v>86130</v>
      </c>
    </row>
    <row r="539" spans="1:65" s="91" customFormat="1" ht="34.5" customHeight="1">
      <c r="A539" s="112"/>
      <c r="B539" s="112"/>
      <c r="C539" s="112"/>
      <c r="D539" s="112"/>
      <c r="E539" s="90"/>
      <c r="F539" s="90"/>
      <c r="G539" s="90"/>
      <c r="H539" s="113"/>
      <c r="I539" s="149"/>
      <c r="J539" s="150"/>
      <c r="K539" s="147"/>
      <c r="L539" s="147"/>
      <c r="M539" s="147"/>
      <c r="N539" s="149"/>
      <c r="O539" s="149"/>
      <c r="P539" s="149"/>
      <c r="Q539" s="149"/>
      <c r="R539" s="149"/>
      <c r="S539" s="151"/>
      <c r="T539" s="130"/>
      <c r="U539" s="130"/>
      <c r="V539" s="130"/>
      <c r="W539" s="149">
        <v>2</v>
      </c>
      <c r="X539" s="149"/>
      <c r="Y539" s="115" t="s">
        <v>132</v>
      </c>
      <c r="Z539" s="115" t="s">
        <v>181</v>
      </c>
      <c r="AA539" s="152">
        <v>42</v>
      </c>
      <c r="AB539" s="152"/>
      <c r="AC539" s="152">
        <v>42</v>
      </c>
      <c r="AD539" s="152"/>
      <c r="AE539" s="152"/>
      <c r="AF539" s="147">
        <v>20</v>
      </c>
      <c r="AG539" s="147"/>
      <c r="AK539" s="92"/>
      <c r="AL539" s="121"/>
      <c r="AM539" s="122" t="str">
        <f t="shared" si="53"/>
        <v>นางวิภาวี  จันทร์น้อย</v>
      </c>
      <c r="AN539" s="123" t="s">
        <v>283</v>
      </c>
      <c r="AO539" s="123" t="s">
        <v>1666</v>
      </c>
      <c r="AP539" s="123" t="s">
        <v>285</v>
      </c>
      <c r="AQ539" s="161" t="s">
        <v>1667</v>
      </c>
      <c r="AR539" s="124">
        <v>86</v>
      </c>
      <c r="AS539" s="123">
        <v>8</v>
      </c>
      <c r="AT539" s="123"/>
      <c r="AU539" s="123"/>
      <c r="AV539" s="125" t="s">
        <v>270</v>
      </c>
      <c r="AW539" s="125" t="s">
        <v>271</v>
      </c>
      <c r="AX539" s="125" t="s">
        <v>60</v>
      </c>
      <c r="AY539" s="125">
        <v>86130</v>
      </c>
      <c r="AZ539" s="121">
        <f t="shared" si="54"/>
        <v>2</v>
      </c>
      <c r="BA539" s="126" t="str">
        <f t="shared" si="55"/>
        <v>นางวิภาวี  จันทร์น้อย</v>
      </c>
      <c r="BB539" s="123" t="s">
        <v>283</v>
      </c>
      <c r="BC539" s="123" t="s">
        <v>1666</v>
      </c>
      <c r="BD539" s="123" t="s">
        <v>285</v>
      </c>
      <c r="BE539" s="123" t="s">
        <v>1667</v>
      </c>
      <c r="BF539" s="124">
        <v>86</v>
      </c>
      <c r="BG539" s="123">
        <v>8</v>
      </c>
      <c r="BH539" s="123"/>
      <c r="BI539" s="123"/>
      <c r="BJ539" s="125" t="s">
        <v>270</v>
      </c>
      <c r="BK539" s="125" t="s">
        <v>271</v>
      </c>
      <c r="BL539" s="125" t="s">
        <v>60</v>
      </c>
      <c r="BM539" s="125">
        <v>86130</v>
      </c>
    </row>
    <row r="540" spans="1:65" s="91" customFormat="1" ht="34.5" customHeight="1">
      <c r="A540" s="112" t="str">
        <f>IF($B540="","",SUM($B$11:$B540))</f>
        <v/>
      </c>
      <c r="B540" s="112" t="str">
        <f>IF($E$6="","",IF($E$6=$BA540,1,""))</f>
        <v/>
      </c>
      <c r="C540" s="112" t="str">
        <f>IF($B540="","",SUM($B$11:$B540))</f>
        <v/>
      </c>
      <c r="D540" s="112" t="str">
        <f>IF($E540="","",SUM($E$11:$E540))</f>
        <v/>
      </c>
      <c r="E540" s="90" t="str">
        <f>IF($E$6="","",IF($E$6=$AM540,1,""))</f>
        <v/>
      </c>
      <c r="F540" s="90" t="str">
        <f>IF($E540="","",SUM($E$11:$E540))</f>
        <v/>
      </c>
      <c r="G540" s="90"/>
      <c r="H540" s="147">
        <v>336</v>
      </c>
      <c r="I540" s="149" t="s">
        <v>29</v>
      </c>
      <c r="J540" s="150" t="s">
        <v>1668</v>
      </c>
      <c r="K540" s="147" t="s">
        <v>835</v>
      </c>
      <c r="L540" s="147" t="s">
        <v>1669</v>
      </c>
      <c r="M540" s="147" t="s">
        <v>348</v>
      </c>
      <c r="N540" s="149" t="s">
        <v>276</v>
      </c>
      <c r="O540" s="149" t="s">
        <v>296</v>
      </c>
      <c r="P540" s="149" t="s">
        <v>350</v>
      </c>
      <c r="Q540" s="149">
        <v>200</v>
      </c>
      <c r="R540" s="149">
        <v>160</v>
      </c>
      <c r="S540" s="151">
        <v>24</v>
      </c>
      <c r="T540" s="130">
        <v>16</v>
      </c>
      <c r="U540" s="130"/>
      <c r="V540" s="130"/>
      <c r="W540" s="149"/>
      <c r="X540" s="149"/>
      <c r="Y540" s="149"/>
      <c r="Z540" s="149"/>
      <c r="AA540" s="152"/>
      <c r="AB540" s="152"/>
      <c r="AC540" s="152"/>
      <c r="AD540" s="152"/>
      <c r="AE540" s="152"/>
      <c r="AF540" s="147"/>
      <c r="AG540" s="147"/>
      <c r="AK540" s="92"/>
      <c r="AL540" s="121"/>
      <c r="AM540" s="122" t="str">
        <f t="shared" si="53"/>
        <v>นางอารีย์  พร้อมสกุล</v>
      </c>
      <c r="AN540" s="123" t="s">
        <v>283</v>
      </c>
      <c r="AO540" s="123" t="s">
        <v>1083</v>
      </c>
      <c r="AP540" s="123" t="s">
        <v>1670</v>
      </c>
      <c r="AQ540" s="161" t="s">
        <v>1671</v>
      </c>
      <c r="AR540" s="124">
        <v>99</v>
      </c>
      <c r="AS540" s="123">
        <v>2</v>
      </c>
      <c r="AT540" s="123"/>
      <c r="AU540" s="123"/>
      <c r="AV540" s="125" t="s">
        <v>270</v>
      </c>
      <c r="AW540" s="125" t="s">
        <v>271</v>
      </c>
      <c r="AX540" s="125" t="s">
        <v>60</v>
      </c>
      <c r="AY540" s="125">
        <v>86130</v>
      </c>
      <c r="AZ540" s="121" t="str">
        <f t="shared" si="54"/>
        <v/>
      </c>
      <c r="BA540" s="126" t="str">
        <f t="shared" si="55"/>
        <v/>
      </c>
      <c r="BB540" s="95"/>
      <c r="BC540" s="95"/>
      <c r="BD540" s="95"/>
      <c r="BE540" s="95"/>
      <c r="BF540" s="95"/>
    </row>
    <row r="541" spans="1:65" s="91" customFormat="1" ht="34.5" customHeight="1">
      <c r="A541" s="112"/>
      <c r="B541" s="112"/>
      <c r="C541" s="112"/>
      <c r="D541" s="112"/>
      <c r="E541" s="90"/>
      <c r="F541" s="90"/>
      <c r="G541" s="90"/>
      <c r="H541" s="147"/>
      <c r="I541" s="149"/>
      <c r="J541" s="150"/>
      <c r="K541" s="147"/>
      <c r="L541" s="147"/>
      <c r="M541" s="147"/>
      <c r="N541" s="149"/>
      <c r="O541" s="149"/>
      <c r="P541" s="149"/>
      <c r="Q541" s="149"/>
      <c r="R541" s="149"/>
      <c r="S541" s="151"/>
      <c r="T541" s="130"/>
      <c r="U541" s="130"/>
      <c r="V541" s="130"/>
      <c r="W541" s="149">
        <v>1</v>
      </c>
      <c r="X541" s="149">
        <v>99</v>
      </c>
      <c r="Y541" s="149" t="s">
        <v>126</v>
      </c>
      <c r="Z541" s="149" t="s">
        <v>179</v>
      </c>
      <c r="AA541" s="152">
        <v>160</v>
      </c>
      <c r="AB541" s="152"/>
      <c r="AC541" s="152">
        <v>96</v>
      </c>
      <c r="AD541" s="152">
        <v>64</v>
      </c>
      <c r="AE541" s="152"/>
      <c r="AF541" s="147">
        <v>30</v>
      </c>
      <c r="AG541" s="147" t="s">
        <v>868</v>
      </c>
      <c r="AK541" s="92"/>
      <c r="AL541" s="121"/>
      <c r="AM541" s="122" t="str">
        <f t="shared" si="53"/>
        <v>นางอารีย์  พร้อมสกุล</v>
      </c>
      <c r="AN541" s="123" t="s">
        <v>283</v>
      </c>
      <c r="AO541" s="123" t="s">
        <v>1083</v>
      </c>
      <c r="AP541" s="123" t="s">
        <v>1670</v>
      </c>
      <c r="AQ541" s="161" t="s">
        <v>1671</v>
      </c>
      <c r="AR541" s="124">
        <v>99</v>
      </c>
      <c r="AS541" s="123">
        <v>2</v>
      </c>
      <c r="AT541" s="123"/>
      <c r="AU541" s="123"/>
      <c r="AV541" s="125" t="s">
        <v>270</v>
      </c>
      <c r="AW541" s="125" t="s">
        <v>271</v>
      </c>
      <c r="AX541" s="125" t="s">
        <v>60</v>
      </c>
      <c r="AY541" s="125">
        <v>86130</v>
      </c>
      <c r="AZ541" s="121">
        <f t="shared" si="54"/>
        <v>1</v>
      </c>
      <c r="BA541" s="126" t="str">
        <f t="shared" si="55"/>
        <v>นางอารีย์  พร้อมสกุล</v>
      </c>
      <c r="BB541" s="123" t="s">
        <v>283</v>
      </c>
      <c r="BC541" s="123" t="s">
        <v>1083</v>
      </c>
      <c r="BD541" s="123" t="s">
        <v>1670</v>
      </c>
      <c r="BE541" s="123" t="s">
        <v>1671</v>
      </c>
      <c r="BF541" s="124">
        <v>99</v>
      </c>
      <c r="BG541" s="123">
        <v>2</v>
      </c>
      <c r="BH541" s="123"/>
      <c r="BI541" s="123"/>
      <c r="BJ541" s="125" t="s">
        <v>270</v>
      </c>
      <c r="BK541" s="125" t="s">
        <v>271</v>
      </c>
      <c r="BL541" s="125" t="s">
        <v>60</v>
      </c>
      <c r="BM541" s="125">
        <v>86130</v>
      </c>
    </row>
    <row r="542" spans="1:65" s="91" customFormat="1" ht="34.5" customHeight="1">
      <c r="A542" s="112" t="str">
        <f>IF($B542="","",SUM($B$11:$B542))</f>
        <v/>
      </c>
      <c r="B542" s="112" t="str">
        <f>IF($E$6="","",IF($E$6=$BA542,1,""))</f>
        <v/>
      </c>
      <c r="C542" s="112" t="str">
        <f>IF($B542="","",SUM($B$11:$B542))</f>
        <v/>
      </c>
      <c r="D542" s="112" t="str">
        <f>IF($E542="","",SUM($E$11:$E542))</f>
        <v/>
      </c>
      <c r="E542" s="90" t="str">
        <f>IF($E$6="","",IF($E$6=$AM542,1,""))</f>
        <v/>
      </c>
      <c r="F542" s="90" t="str">
        <f>IF($E542="","",SUM($E$11:$E542))</f>
        <v/>
      </c>
      <c r="G542" s="90"/>
      <c r="H542" s="147">
        <v>337</v>
      </c>
      <c r="I542" s="149" t="s">
        <v>29</v>
      </c>
      <c r="J542" s="150" t="s">
        <v>1672</v>
      </c>
      <c r="K542" s="147" t="s">
        <v>508</v>
      </c>
      <c r="L542" s="147" t="s">
        <v>1673</v>
      </c>
      <c r="M542" s="147" t="s">
        <v>348</v>
      </c>
      <c r="N542" s="149" t="s">
        <v>323</v>
      </c>
      <c r="O542" s="149" t="s">
        <v>276</v>
      </c>
      <c r="P542" s="149" t="s">
        <v>1201</v>
      </c>
      <c r="Q542" s="149">
        <v>1237</v>
      </c>
      <c r="R542" s="149">
        <v>1171</v>
      </c>
      <c r="S542" s="151">
        <v>60</v>
      </c>
      <c r="T542" s="130">
        <v>6</v>
      </c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47"/>
      <c r="AK542" s="92"/>
      <c r="AL542" s="121"/>
      <c r="AM542" s="122" t="str">
        <f t="shared" si="53"/>
        <v>นางจำเนียร  หลักซั้ว</v>
      </c>
      <c r="AN542" s="123" t="s">
        <v>283</v>
      </c>
      <c r="AO542" s="123" t="s">
        <v>1674</v>
      </c>
      <c r="AP542" s="123" t="s">
        <v>1675</v>
      </c>
      <c r="AQ542" s="161" t="s">
        <v>1676</v>
      </c>
      <c r="AR542" s="128" t="s">
        <v>1677</v>
      </c>
      <c r="AS542" s="123">
        <v>2</v>
      </c>
      <c r="AT542" s="123"/>
      <c r="AU542" s="123"/>
      <c r="AV542" s="125" t="s">
        <v>270</v>
      </c>
      <c r="AW542" s="125" t="s">
        <v>271</v>
      </c>
      <c r="AX542" s="125" t="s">
        <v>60</v>
      </c>
      <c r="AY542" s="125">
        <v>86130</v>
      </c>
      <c r="AZ542" s="121" t="str">
        <f t="shared" si="54"/>
        <v/>
      </c>
      <c r="BA542" s="126" t="str">
        <f t="shared" si="55"/>
        <v/>
      </c>
      <c r="BB542" s="95"/>
      <c r="BC542" s="95"/>
      <c r="BD542" s="95"/>
      <c r="BE542" s="95"/>
      <c r="BF542" s="95"/>
    </row>
    <row r="543" spans="1:65" s="91" customFormat="1" ht="34.5" customHeight="1">
      <c r="A543" s="112"/>
      <c r="B543" s="112"/>
      <c r="C543" s="112"/>
      <c r="D543" s="112"/>
      <c r="E543" s="90"/>
      <c r="F543" s="90"/>
      <c r="G543" s="90"/>
      <c r="H543" s="147"/>
      <c r="I543" s="149"/>
      <c r="J543" s="150"/>
      <c r="K543" s="147"/>
      <c r="L543" s="147"/>
      <c r="M543" s="147"/>
      <c r="N543" s="149"/>
      <c r="O543" s="149"/>
      <c r="P543" s="149"/>
      <c r="Q543" s="149"/>
      <c r="R543" s="149"/>
      <c r="S543" s="151"/>
      <c r="T543" s="130"/>
      <c r="U543" s="130"/>
      <c r="V543" s="130"/>
      <c r="W543" s="149">
        <v>1</v>
      </c>
      <c r="X543" s="149" t="s">
        <v>1677</v>
      </c>
      <c r="Y543" s="115" t="s">
        <v>282</v>
      </c>
      <c r="Z543" s="149" t="s">
        <v>179</v>
      </c>
      <c r="AA543" s="152">
        <v>128</v>
      </c>
      <c r="AB543" s="152"/>
      <c r="AC543" s="152">
        <v>104</v>
      </c>
      <c r="AD543" s="152">
        <v>24</v>
      </c>
      <c r="AE543" s="152"/>
      <c r="AF543" s="147">
        <v>30</v>
      </c>
      <c r="AG543" s="147" t="s">
        <v>868</v>
      </c>
      <c r="AK543" s="92"/>
      <c r="AL543" s="121"/>
      <c r="AM543" s="122" t="str">
        <f t="shared" si="53"/>
        <v>นางจำเนียร  หลักซั้ว</v>
      </c>
      <c r="AN543" s="123" t="s">
        <v>283</v>
      </c>
      <c r="AO543" s="123" t="s">
        <v>1674</v>
      </c>
      <c r="AP543" s="123" t="s">
        <v>1675</v>
      </c>
      <c r="AQ543" s="161" t="s">
        <v>1676</v>
      </c>
      <c r="AR543" s="128" t="s">
        <v>1677</v>
      </c>
      <c r="AS543" s="123">
        <v>2</v>
      </c>
      <c r="AT543" s="123"/>
      <c r="AU543" s="123"/>
      <c r="AV543" s="125" t="s">
        <v>270</v>
      </c>
      <c r="AW543" s="125" t="s">
        <v>271</v>
      </c>
      <c r="AX543" s="125" t="s">
        <v>60</v>
      </c>
      <c r="AY543" s="125">
        <v>86130</v>
      </c>
      <c r="AZ543" s="121">
        <f t="shared" si="54"/>
        <v>1</v>
      </c>
      <c r="BA543" s="126" t="str">
        <f t="shared" si="55"/>
        <v>นางจำเนียร  หลักซั้ว</v>
      </c>
      <c r="BB543" s="123" t="s">
        <v>283</v>
      </c>
      <c r="BC543" s="123" t="s">
        <v>1674</v>
      </c>
      <c r="BD543" s="123" t="s">
        <v>1675</v>
      </c>
      <c r="BE543" s="123" t="s">
        <v>1676</v>
      </c>
      <c r="BF543" s="128" t="s">
        <v>1677</v>
      </c>
      <c r="BG543" s="123">
        <v>2</v>
      </c>
      <c r="BH543" s="123"/>
      <c r="BI543" s="123"/>
      <c r="BJ543" s="125" t="s">
        <v>270</v>
      </c>
      <c r="BK543" s="125" t="s">
        <v>271</v>
      </c>
      <c r="BL543" s="125" t="s">
        <v>60</v>
      </c>
      <c r="BM543" s="125">
        <v>86130</v>
      </c>
    </row>
    <row r="544" spans="1:65" s="91" customFormat="1" ht="34.5" customHeight="1">
      <c r="A544" s="112"/>
      <c r="B544" s="112"/>
      <c r="C544" s="112"/>
      <c r="D544" s="112"/>
      <c r="E544" s="90"/>
      <c r="F544" s="90"/>
      <c r="G544" s="90"/>
      <c r="H544" s="147"/>
      <c r="I544" s="149"/>
      <c r="J544" s="150"/>
      <c r="K544" s="147"/>
      <c r="L544" s="147"/>
      <c r="M544" s="147"/>
      <c r="N544" s="149"/>
      <c r="O544" s="149"/>
      <c r="P544" s="149"/>
      <c r="Q544" s="149"/>
      <c r="R544" s="149"/>
      <c r="S544" s="151"/>
      <c r="T544" s="130"/>
      <c r="U544" s="130"/>
      <c r="V544" s="130"/>
      <c r="W544" s="149">
        <v>2</v>
      </c>
      <c r="X544" s="149"/>
      <c r="Y544" s="115" t="s">
        <v>132</v>
      </c>
      <c r="Z544" s="115" t="s">
        <v>181</v>
      </c>
      <c r="AA544" s="152">
        <v>60</v>
      </c>
      <c r="AB544" s="152"/>
      <c r="AC544" s="152">
        <v>60</v>
      </c>
      <c r="AD544" s="152"/>
      <c r="AE544" s="152"/>
      <c r="AF544" s="147">
        <v>30</v>
      </c>
      <c r="AG544" s="147"/>
      <c r="AK544" s="92"/>
      <c r="AL544" s="121"/>
      <c r="AM544" s="122" t="str">
        <f t="shared" si="53"/>
        <v>นางจำเนียร  หลักซั้ว</v>
      </c>
      <c r="AN544" s="123" t="s">
        <v>283</v>
      </c>
      <c r="AO544" s="123" t="s">
        <v>1674</v>
      </c>
      <c r="AP544" s="123" t="s">
        <v>1675</v>
      </c>
      <c r="AQ544" s="161" t="s">
        <v>1676</v>
      </c>
      <c r="AR544" s="128" t="s">
        <v>1677</v>
      </c>
      <c r="AS544" s="123">
        <v>2</v>
      </c>
      <c r="AT544" s="123"/>
      <c r="AU544" s="123"/>
      <c r="AV544" s="125" t="s">
        <v>270</v>
      </c>
      <c r="AW544" s="125" t="s">
        <v>271</v>
      </c>
      <c r="AX544" s="125" t="s">
        <v>60</v>
      </c>
      <c r="AY544" s="125">
        <v>86130</v>
      </c>
      <c r="AZ544" s="121">
        <f t="shared" si="54"/>
        <v>2</v>
      </c>
      <c r="BA544" s="126" t="str">
        <f t="shared" si="55"/>
        <v>นางจำเนียร  หลักซั้ว</v>
      </c>
      <c r="BB544" s="123" t="s">
        <v>283</v>
      </c>
      <c r="BC544" s="123" t="s">
        <v>1674</v>
      </c>
      <c r="BD544" s="123" t="s">
        <v>1675</v>
      </c>
      <c r="BE544" s="123" t="s">
        <v>1676</v>
      </c>
      <c r="BF544" s="128" t="s">
        <v>1677</v>
      </c>
      <c r="BG544" s="123">
        <v>2</v>
      </c>
      <c r="BH544" s="123"/>
      <c r="BI544" s="123"/>
      <c r="BJ544" s="125" t="s">
        <v>270</v>
      </c>
      <c r="BK544" s="125" t="s">
        <v>271</v>
      </c>
      <c r="BL544" s="125" t="s">
        <v>60</v>
      </c>
      <c r="BM544" s="125">
        <v>86130</v>
      </c>
    </row>
    <row r="545" spans="1:65" s="91" customFormat="1" ht="34.5" customHeight="1">
      <c r="A545" s="112"/>
      <c r="B545" s="112"/>
      <c r="C545" s="112"/>
      <c r="D545" s="112"/>
      <c r="E545" s="90"/>
      <c r="F545" s="90"/>
      <c r="G545" s="90"/>
      <c r="H545" s="147"/>
      <c r="I545" s="149"/>
      <c r="J545" s="150"/>
      <c r="K545" s="147"/>
      <c r="L545" s="147"/>
      <c r="M545" s="147"/>
      <c r="N545" s="149"/>
      <c r="O545" s="149"/>
      <c r="P545" s="149"/>
      <c r="Q545" s="149"/>
      <c r="R545" s="149"/>
      <c r="S545" s="151"/>
      <c r="T545" s="130"/>
      <c r="U545" s="130"/>
      <c r="V545" s="130"/>
      <c r="W545" s="149">
        <v>3</v>
      </c>
      <c r="X545" s="149"/>
      <c r="Y545" s="115" t="s">
        <v>126</v>
      </c>
      <c r="Z545" s="149"/>
      <c r="AA545" s="152">
        <v>76</v>
      </c>
      <c r="AB545" s="152"/>
      <c r="AC545" s="152">
        <v>76</v>
      </c>
      <c r="AD545" s="152"/>
      <c r="AE545" s="152"/>
      <c r="AF545" s="147">
        <v>30</v>
      </c>
      <c r="AG545" s="147" t="s">
        <v>1678</v>
      </c>
      <c r="AK545" s="92"/>
      <c r="AL545" s="121"/>
      <c r="AM545" s="122" t="str">
        <f t="shared" si="53"/>
        <v>นางจำเนียร  หลักซั้ว</v>
      </c>
      <c r="AN545" s="123" t="s">
        <v>283</v>
      </c>
      <c r="AO545" s="123" t="s">
        <v>1674</v>
      </c>
      <c r="AP545" s="123" t="s">
        <v>1675</v>
      </c>
      <c r="AQ545" s="161" t="s">
        <v>1676</v>
      </c>
      <c r="AR545" s="128" t="s">
        <v>1677</v>
      </c>
      <c r="AS545" s="123">
        <v>2</v>
      </c>
      <c r="AT545" s="123"/>
      <c r="AU545" s="123"/>
      <c r="AV545" s="125" t="s">
        <v>270</v>
      </c>
      <c r="AW545" s="125" t="s">
        <v>271</v>
      </c>
      <c r="AX545" s="125" t="s">
        <v>60</v>
      </c>
      <c r="AY545" s="125">
        <v>86130</v>
      </c>
      <c r="AZ545" s="121">
        <f t="shared" si="54"/>
        <v>3</v>
      </c>
      <c r="BA545" s="126" t="str">
        <f t="shared" si="55"/>
        <v>นายสมคิด  หลักซั้ว</v>
      </c>
      <c r="BB545" s="123" t="s">
        <v>195</v>
      </c>
      <c r="BC545" s="123" t="s">
        <v>1679</v>
      </c>
      <c r="BD545" s="123" t="s">
        <v>1675</v>
      </c>
      <c r="BE545" s="123"/>
      <c r="BF545" s="128" t="s">
        <v>1677</v>
      </c>
      <c r="BG545" s="123">
        <v>2</v>
      </c>
      <c r="BH545" s="123"/>
      <c r="BI545" s="123"/>
      <c r="BJ545" s="125" t="s">
        <v>270</v>
      </c>
      <c r="BK545" s="125" t="s">
        <v>271</v>
      </c>
      <c r="BL545" s="125" t="s">
        <v>60</v>
      </c>
      <c r="BM545" s="125">
        <v>86130</v>
      </c>
    </row>
    <row r="546" spans="1:65" s="91" customFormat="1" ht="34.5" customHeight="1">
      <c r="A546" s="112" t="str">
        <f>IF($B546="","",SUM($B$11:$B546))</f>
        <v/>
      </c>
      <c r="B546" s="112" t="str">
        <f>IF($E$6="","",IF($E$6=$BA546,1,""))</f>
        <v/>
      </c>
      <c r="C546" s="112" t="str">
        <f>IF($B546="","",SUM($B$11:$B546))</f>
        <v/>
      </c>
      <c r="D546" s="112" t="str">
        <f>IF($E546="","",SUM($E$11:$E546))</f>
        <v/>
      </c>
      <c r="E546" s="90" t="str">
        <f>IF($E$6="","",IF($E$6=$AM546,1,""))</f>
        <v/>
      </c>
      <c r="F546" s="90" t="str">
        <f>IF($E546="","",SUM($E$11:$E546))</f>
        <v/>
      </c>
      <c r="G546" s="90"/>
      <c r="H546" s="147">
        <v>338</v>
      </c>
      <c r="I546" s="149" t="s">
        <v>29</v>
      </c>
      <c r="J546" s="150" t="s">
        <v>1680</v>
      </c>
      <c r="K546" s="147" t="s">
        <v>1119</v>
      </c>
      <c r="L546" s="147" t="s">
        <v>649</v>
      </c>
      <c r="M546" s="147" t="s">
        <v>348</v>
      </c>
      <c r="N546" s="149" t="s">
        <v>426</v>
      </c>
      <c r="O546" s="149" t="s">
        <v>275</v>
      </c>
      <c r="P546" s="149" t="s">
        <v>1040</v>
      </c>
      <c r="Q546" s="149">
        <v>3724</v>
      </c>
      <c r="R546" s="149">
        <v>3674</v>
      </c>
      <c r="S546" s="151">
        <v>48</v>
      </c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47"/>
      <c r="AK546" s="92"/>
      <c r="AL546" s="121"/>
      <c r="AM546" s="122" t="str">
        <f t="shared" si="53"/>
        <v>นายประมาณ  โกสิทธิ์</v>
      </c>
      <c r="AN546" s="123" t="s">
        <v>195</v>
      </c>
      <c r="AO546" s="123" t="s">
        <v>595</v>
      </c>
      <c r="AP546" s="123" t="s">
        <v>596</v>
      </c>
      <c r="AQ546" s="161" t="s">
        <v>597</v>
      </c>
      <c r="AR546" s="124">
        <v>3</v>
      </c>
      <c r="AS546" s="123">
        <v>3</v>
      </c>
      <c r="AT546" s="123"/>
      <c r="AU546" s="123"/>
      <c r="AV546" s="125" t="s">
        <v>270</v>
      </c>
      <c r="AW546" s="125" t="s">
        <v>271</v>
      </c>
      <c r="AX546" s="125" t="s">
        <v>60</v>
      </c>
      <c r="AY546" s="125">
        <v>86130</v>
      </c>
      <c r="AZ546" s="121" t="str">
        <f t="shared" si="54"/>
        <v/>
      </c>
      <c r="BA546" s="126" t="str">
        <f t="shared" si="55"/>
        <v/>
      </c>
      <c r="BB546" s="95"/>
      <c r="BC546" s="95"/>
      <c r="BD546" s="95"/>
      <c r="BE546" s="95"/>
      <c r="BF546" s="95"/>
    </row>
    <row r="547" spans="1:65" s="91" customFormat="1" ht="34.5" customHeight="1">
      <c r="A547" s="112" t="str">
        <f>IF($B547="","",SUM($B$11:$B547))</f>
        <v/>
      </c>
      <c r="B547" s="112" t="str">
        <f>IF($E$6="","",IF($E$6=$BA547,1,""))</f>
        <v/>
      </c>
      <c r="C547" s="112" t="str">
        <f>IF($B547="","",SUM($B$11:$B547))</f>
        <v/>
      </c>
      <c r="D547" s="112" t="str">
        <f>IF($E547="","",SUM($E$11:$E547))</f>
        <v/>
      </c>
      <c r="E547" s="90" t="str">
        <f>IF($E$6="","",IF($E$6=$AM547,1,""))</f>
        <v/>
      </c>
      <c r="F547" s="90" t="str">
        <f>IF($E547="","",SUM($E$11:$E547))</f>
        <v/>
      </c>
      <c r="G547" s="90"/>
      <c r="H547" s="147"/>
      <c r="I547" s="149"/>
      <c r="J547" s="150"/>
      <c r="K547" s="147"/>
      <c r="L547" s="147"/>
      <c r="M547" s="147"/>
      <c r="N547" s="149"/>
      <c r="O547" s="149"/>
      <c r="P547" s="149"/>
      <c r="Q547" s="149"/>
      <c r="R547" s="149"/>
      <c r="S547" s="151"/>
      <c r="T547" s="130"/>
      <c r="U547" s="130"/>
      <c r="V547" s="130"/>
      <c r="W547" s="149">
        <v>1</v>
      </c>
      <c r="X547" s="153" t="s">
        <v>1681</v>
      </c>
      <c r="Y547" s="115" t="s">
        <v>129</v>
      </c>
      <c r="Z547" s="149" t="s">
        <v>179</v>
      </c>
      <c r="AA547" s="152">
        <v>48</v>
      </c>
      <c r="AB547" s="152"/>
      <c r="AC547" s="152">
        <v>48</v>
      </c>
      <c r="AD547" s="152"/>
      <c r="AE547" s="152"/>
      <c r="AF547" s="147">
        <v>10</v>
      </c>
      <c r="AG547" s="147" t="s">
        <v>1320</v>
      </c>
      <c r="AK547" s="92"/>
      <c r="AL547" s="121"/>
      <c r="AM547" s="122" t="str">
        <f t="shared" si="53"/>
        <v>นายประมาณ  โกสิทธิ์</v>
      </c>
      <c r="AN547" s="123" t="s">
        <v>195</v>
      </c>
      <c r="AO547" s="123" t="s">
        <v>595</v>
      </c>
      <c r="AP547" s="123" t="s">
        <v>596</v>
      </c>
      <c r="AQ547" s="161" t="s">
        <v>597</v>
      </c>
      <c r="AR547" s="124">
        <v>3</v>
      </c>
      <c r="AS547" s="123">
        <v>3</v>
      </c>
      <c r="AT547" s="123"/>
      <c r="AU547" s="123"/>
      <c r="AV547" s="125" t="s">
        <v>270</v>
      </c>
      <c r="AW547" s="125" t="s">
        <v>271</v>
      </c>
      <c r="AX547" s="125" t="s">
        <v>60</v>
      </c>
      <c r="AY547" s="125">
        <v>86130</v>
      </c>
      <c r="AZ547" s="121">
        <f t="shared" si="54"/>
        <v>1</v>
      </c>
      <c r="BA547" s="126" t="str">
        <f t="shared" si="55"/>
        <v>นายประมาณ  โกสิทธิ์</v>
      </c>
      <c r="BB547" s="123" t="s">
        <v>195</v>
      </c>
      <c r="BC547" s="123" t="s">
        <v>595</v>
      </c>
      <c r="BD547" s="123" t="s">
        <v>596</v>
      </c>
      <c r="BE547" s="123" t="s">
        <v>597</v>
      </c>
      <c r="BF547" s="124">
        <v>3</v>
      </c>
      <c r="BG547" s="123">
        <v>3</v>
      </c>
      <c r="BH547" s="123"/>
      <c r="BI547" s="123"/>
      <c r="BJ547" s="125" t="s">
        <v>270</v>
      </c>
      <c r="BK547" s="125" t="s">
        <v>271</v>
      </c>
      <c r="BL547" s="125" t="s">
        <v>60</v>
      </c>
      <c r="BM547" s="125">
        <v>86130</v>
      </c>
    </row>
    <row r="548" spans="1:65" s="91" customFormat="1" ht="34.5" customHeight="1">
      <c r="A548" s="112"/>
      <c r="B548" s="112"/>
      <c r="C548" s="112"/>
      <c r="D548" s="112"/>
      <c r="E548" s="90"/>
      <c r="F548" s="90"/>
      <c r="G548" s="90"/>
      <c r="H548" s="147"/>
      <c r="I548" s="149"/>
      <c r="J548" s="150"/>
      <c r="K548" s="147"/>
      <c r="L548" s="147"/>
      <c r="M548" s="147"/>
      <c r="N548" s="149"/>
      <c r="O548" s="149"/>
      <c r="P548" s="149"/>
      <c r="Q548" s="149"/>
      <c r="R548" s="149"/>
      <c r="S548" s="151"/>
      <c r="T548" s="130"/>
      <c r="U548" s="130"/>
      <c r="V548" s="130"/>
      <c r="W548" s="149">
        <v>2</v>
      </c>
      <c r="X548" s="153" t="s">
        <v>1682</v>
      </c>
      <c r="Y548" s="115" t="s">
        <v>129</v>
      </c>
      <c r="Z548" s="149" t="s">
        <v>179</v>
      </c>
      <c r="AA548" s="152">
        <v>48</v>
      </c>
      <c r="AB548" s="152"/>
      <c r="AC548" s="152">
        <v>48</v>
      </c>
      <c r="AD548" s="152"/>
      <c r="AE548" s="152"/>
      <c r="AF548" s="147">
        <v>10</v>
      </c>
      <c r="AG548" s="147" t="s">
        <v>1320</v>
      </c>
      <c r="AK548" s="92"/>
      <c r="AL548" s="121"/>
      <c r="AM548" s="122" t="str">
        <f t="shared" si="53"/>
        <v>นายประมาณ  โกสิทธิ์</v>
      </c>
      <c r="AN548" s="123" t="s">
        <v>195</v>
      </c>
      <c r="AO548" s="123" t="s">
        <v>595</v>
      </c>
      <c r="AP548" s="123" t="s">
        <v>596</v>
      </c>
      <c r="AQ548" s="161" t="s">
        <v>597</v>
      </c>
      <c r="AR548" s="124">
        <v>3</v>
      </c>
      <c r="AS548" s="123">
        <v>3</v>
      </c>
      <c r="AT548" s="123"/>
      <c r="AU548" s="123"/>
      <c r="AV548" s="125" t="s">
        <v>270</v>
      </c>
      <c r="AW548" s="125" t="s">
        <v>271</v>
      </c>
      <c r="AX548" s="125" t="s">
        <v>60</v>
      </c>
      <c r="AY548" s="125">
        <v>86130</v>
      </c>
      <c r="AZ548" s="121">
        <f t="shared" si="54"/>
        <v>2</v>
      </c>
      <c r="BA548" s="126" t="str">
        <f t="shared" si="55"/>
        <v>นายประมาณ  โกสิทธิ์</v>
      </c>
      <c r="BB548" s="123" t="s">
        <v>195</v>
      </c>
      <c r="BC548" s="123" t="s">
        <v>595</v>
      </c>
      <c r="BD548" s="123" t="s">
        <v>596</v>
      </c>
      <c r="BE548" s="123" t="s">
        <v>597</v>
      </c>
      <c r="BF548" s="124">
        <v>3</v>
      </c>
      <c r="BG548" s="123">
        <v>3</v>
      </c>
      <c r="BH548" s="123"/>
      <c r="BI548" s="123"/>
      <c r="BJ548" s="125" t="s">
        <v>270</v>
      </c>
      <c r="BK548" s="125" t="s">
        <v>271</v>
      </c>
      <c r="BL548" s="125" t="s">
        <v>60</v>
      </c>
      <c r="BM548" s="125">
        <v>86130</v>
      </c>
    </row>
    <row r="549" spans="1:65" s="91" customFormat="1" ht="34.5" customHeight="1">
      <c r="A549" s="112"/>
      <c r="B549" s="112"/>
      <c r="C549" s="112"/>
      <c r="D549" s="112"/>
      <c r="E549" s="90"/>
      <c r="F549" s="90"/>
      <c r="G549" s="90"/>
      <c r="H549" s="147"/>
      <c r="I549" s="149"/>
      <c r="J549" s="150"/>
      <c r="K549" s="147"/>
      <c r="L549" s="147"/>
      <c r="M549" s="147"/>
      <c r="N549" s="149"/>
      <c r="O549" s="149"/>
      <c r="P549" s="149"/>
      <c r="Q549" s="149"/>
      <c r="R549" s="149"/>
      <c r="S549" s="151"/>
      <c r="T549" s="130"/>
      <c r="U549" s="130"/>
      <c r="V549" s="130"/>
      <c r="W549" s="149">
        <v>3</v>
      </c>
      <c r="X549" s="153" t="s">
        <v>1683</v>
      </c>
      <c r="Y549" s="115" t="s">
        <v>129</v>
      </c>
      <c r="Z549" s="149" t="s">
        <v>179</v>
      </c>
      <c r="AA549" s="152">
        <v>48</v>
      </c>
      <c r="AB549" s="152"/>
      <c r="AC549" s="152">
        <v>48</v>
      </c>
      <c r="AD549" s="152"/>
      <c r="AE549" s="152"/>
      <c r="AF549" s="147">
        <v>10</v>
      </c>
      <c r="AG549" s="147" t="s">
        <v>1320</v>
      </c>
      <c r="AK549" s="92"/>
      <c r="AL549" s="121"/>
      <c r="AM549" s="122" t="str">
        <f t="shared" si="53"/>
        <v>นายประมาณ  โกสิทธิ์</v>
      </c>
      <c r="AN549" s="123" t="s">
        <v>195</v>
      </c>
      <c r="AO549" s="123" t="s">
        <v>595</v>
      </c>
      <c r="AP549" s="123" t="s">
        <v>596</v>
      </c>
      <c r="AQ549" s="161" t="s">
        <v>597</v>
      </c>
      <c r="AR549" s="124">
        <v>3</v>
      </c>
      <c r="AS549" s="123">
        <v>3</v>
      </c>
      <c r="AT549" s="123"/>
      <c r="AU549" s="123"/>
      <c r="AV549" s="125" t="s">
        <v>270</v>
      </c>
      <c r="AW549" s="125" t="s">
        <v>271</v>
      </c>
      <c r="AX549" s="125" t="s">
        <v>60</v>
      </c>
      <c r="AY549" s="125">
        <v>86130</v>
      </c>
      <c r="AZ549" s="121">
        <f t="shared" si="54"/>
        <v>3</v>
      </c>
      <c r="BA549" s="126" t="str">
        <f t="shared" si="55"/>
        <v>นายประมาณ  โกสิทธิ์</v>
      </c>
      <c r="BB549" s="123" t="s">
        <v>195</v>
      </c>
      <c r="BC549" s="123" t="s">
        <v>595</v>
      </c>
      <c r="BD549" s="123" t="s">
        <v>596</v>
      </c>
      <c r="BE549" s="123" t="s">
        <v>597</v>
      </c>
      <c r="BF549" s="124">
        <v>3</v>
      </c>
      <c r="BG549" s="123">
        <v>3</v>
      </c>
      <c r="BH549" s="123"/>
      <c r="BI549" s="123"/>
      <c r="BJ549" s="125" t="s">
        <v>270</v>
      </c>
      <c r="BK549" s="125" t="s">
        <v>271</v>
      </c>
      <c r="BL549" s="125" t="s">
        <v>60</v>
      </c>
      <c r="BM549" s="125">
        <v>86130</v>
      </c>
    </row>
    <row r="550" spans="1:65" s="91" customFormat="1" ht="34.5" customHeight="1">
      <c r="A550" s="112"/>
      <c r="B550" s="112"/>
      <c r="C550" s="112"/>
      <c r="D550" s="112"/>
      <c r="E550" s="90"/>
      <c r="F550" s="90"/>
      <c r="G550" s="90"/>
      <c r="H550" s="147"/>
      <c r="I550" s="149"/>
      <c r="J550" s="150"/>
      <c r="K550" s="147"/>
      <c r="L550" s="147"/>
      <c r="M550" s="147"/>
      <c r="N550" s="149"/>
      <c r="O550" s="149"/>
      <c r="P550" s="149"/>
      <c r="Q550" s="149"/>
      <c r="R550" s="149"/>
      <c r="S550" s="151"/>
      <c r="T550" s="130"/>
      <c r="U550" s="130"/>
      <c r="V550" s="130"/>
      <c r="W550" s="149">
        <v>4</v>
      </c>
      <c r="X550" s="153" t="s">
        <v>1684</v>
      </c>
      <c r="Y550" s="115" t="s">
        <v>129</v>
      </c>
      <c r="Z550" s="149" t="s">
        <v>179</v>
      </c>
      <c r="AA550" s="152">
        <v>48</v>
      </c>
      <c r="AB550" s="152"/>
      <c r="AC550" s="152">
        <v>48</v>
      </c>
      <c r="AD550" s="152"/>
      <c r="AE550" s="152"/>
      <c r="AF550" s="147">
        <v>10</v>
      </c>
      <c r="AG550" s="147" t="s">
        <v>1320</v>
      </c>
      <c r="AK550" s="92"/>
      <c r="AL550" s="121"/>
      <c r="AM550" s="122" t="str">
        <f t="shared" ref="AM550:AM612" si="56">IF($AO550=0,"",$AN550&amp;$AO550&amp;"  "&amp;$AP550)</f>
        <v>นายประมาณ  โกสิทธิ์</v>
      </c>
      <c r="AN550" s="123" t="s">
        <v>195</v>
      </c>
      <c r="AO550" s="123" t="s">
        <v>595</v>
      </c>
      <c r="AP550" s="123" t="s">
        <v>596</v>
      </c>
      <c r="AQ550" s="161" t="s">
        <v>597</v>
      </c>
      <c r="AR550" s="124">
        <v>3</v>
      </c>
      <c r="AS550" s="123">
        <v>3</v>
      </c>
      <c r="AT550" s="123"/>
      <c r="AU550" s="123"/>
      <c r="AV550" s="125" t="s">
        <v>270</v>
      </c>
      <c r="AW550" s="125" t="s">
        <v>271</v>
      </c>
      <c r="AX550" s="125" t="s">
        <v>60</v>
      </c>
      <c r="AY550" s="125">
        <v>86130</v>
      </c>
      <c r="AZ550" s="121">
        <f t="shared" si="54"/>
        <v>4</v>
      </c>
      <c r="BA550" s="126" t="str">
        <f t="shared" si="55"/>
        <v>นายประมาณ  โกสิทธิ์</v>
      </c>
      <c r="BB550" s="123" t="s">
        <v>195</v>
      </c>
      <c r="BC550" s="123" t="s">
        <v>595</v>
      </c>
      <c r="BD550" s="123" t="s">
        <v>596</v>
      </c>
      <c r="BE550" s="123" t="s">
        <v>597</v>
      </c>
      <c r="BF550" s="124">
        <v>3</v>
      </c>
      <c r="BG550" s="123">
        <v>3</v>
      </c>
      <c r="BH550" s="123"/>
      <c r="BI550" s="123"/>
      <c r="BJ550" s="125" t="s">
        <v>270</v>
      </c>
      <c r="BK550" s="125" t="s">
        <v>271</v>
      </c>
      <c r="BL550" s="125" t="s">
        <v>60</v>
      </c>
      <c r="BM550" s="125">
        <v>86130</v>
      </c>
    </row>
    <row r="551" spans="1:65" s="91" customFormat="1" ht="34.5" customHeight="1">
      <c r="A551" s="112"/>
      <c r="B551" s="112"/>
      <c r="C551" s="112"/>
      <c r="D551" s="112"/>
      <c r="E551" s="90"/>
      <c r="F551" s="90"/>
      <c r="G551" s="90"/>
      <c r="H551" s="147"/>
      <c r="I551" s="149"/>
      <c r="J551" s="150"/>
      <c r="K551" s="147"/>
      <c r="L551" s="147"/>
      <c r="M551" s="147"/>
      <c r="N551" s="149"/>
      <c r="O551" s="149"/>
      <c r="P551" s="149"/>
      <c r="Q551" s="149"/>
      <c r="R551" s="149"/>
      <c r="S551" s="151"/>
      <c r="T551" s="130"/>
      <c r="U551" s="130"/>
      <c r="V551" s="130"/>
      <c r="W551" s="149">
        <v>5</v>
      </c>
      <c r="X551" s="153" t="s">
        <v>660</v>
      </c>
      <c r="Y551" s="115" t="s">
        <v>126</v>
      </c>
      <c r="Z551" s="149" t="s">
        <v>179</v>
      </c>
      <c r="AA551" s="152">
        <v>80</v>
      </c>
      <c r="AB551" s="152"/>
      <c r="AC551" s="152">
        <v>48</v>
      </c>
      <c r="AD551" s="152">
        <v>32</v>
      </c>
      <c r="AE551" s="152"/>
      <c r="AF551" s="147">
        <v>50</v>
      </c>
      <c r="AG551" s="147" t="s">
        <v>1685</v>
      </c>
      <c r="AK551" s="92"/>
      <c r="AL551" s="121"/>
      <c r="AM551" s="122" t="str">
        <f t="shared" si="56"/>
        <v>นายประมาณ  โกสิทธิ์</v>
      </c>
      <c r="AN551" s="123" t="s">
        <v>195</v>
      </c>
      <c r="AO551" s="123" t="s">
        <v>595</v>
      </c>
      <c r="AP551" s="123" t="s">
        <v>596</v>
      </c>
      <c r="AQ551" s="161" t="s">
        <v>597</v>
      </c>
      <c r="AR551" s="124">
        <v>3</v>
      </c>
      <c r="AS551" s="123">
        <v>3</v>
      </c>
      <c r="AT551" s="123"/>
      <c r="AU551" s="123"/>
      <c r="AV551" s="125" t="s">
        <v>270</v>
      </c>
      <c r="AW551" s="125" t="s">
        <v>271</v>
      </c>
      <c r="AX551" s="125" t="s">
        <v>60</v>
      </c>
      <c r="AY551" s="125">
        <v>86130</v>
      </c>
      <c r="AZ551" s="121">
        <f t="shared" si="54"/>
        <v>5</v>
      </c>
      <c r="BA551" s="126" t="str">
        <f t="shared" si="55"/>
        <v>นายประมาณ  โกสิทธิ์</v>
      </c>
      <c r="BB551" s="123" t="s">
        <v>195</v>
      </c>
      <c r="BC551" s="123" t="s">
        <v>595</v>
      </c>
      <c r="BD551" s="123" t="s">
        <v>596</v>
      </c>
      <c r="BE551" s="123" t="s">
        <v>597</v>
      </c>
      <c r="BF551" s="124">
        <v>3</v>
      </c>
      <c r="BG551" s="123">
        <v>3</v>
      </c>
      <c r="BH551" s="123"/>
      <c r="BI551" s="123"/>
      <c r="BJ551" s="125" t="s">
        <v>270</v>
      </c>
      <c r="BK551" s="125" t="s">
        <v>271</v>
      </c>
      <c r="BL551" s="125" t="s">
        <v>60</v>
      </c>
      <c r="BM551" s="125">
        <v>86130</v>
      </c>
    </row>
    <row r="552" spans="1:65" s="91" customFormat="1" ht="34.5" customHeight="1">
      <c r="A552" s="112" t="str">
        <f>IF($B552="","",SUM($B$11:$B552))</f>
        <v/>
      </c>
      <c r="B552" s="112" t="str">
        <f>IF($E$6="","",IF($E$6=$BA552,1,""))</f>
        <v/>
      </c>
      <c r="C552" s="112" t="str">
        <f>IF($B552="","",SUM($B$11:$B552))</f>
        <v/>
      </c>
      <c r="D552" s="112" t="str">
        <f>IF($E552="","",SUM($E$11:$E552))</f>
        <v/>
      </c>
      <c r="E552" s="90" t="str">
        <f>IF($E$6="","",IF($E$6=$AM552,1,""))</f>
        <v/>
      </c>
      <c r="F552" s="90" t="str">
        <f>IF($E552="","",SUM($E$11:$E552))</f>
        <v/>
      </c>
      <c r="G552" s="90"/>
      <c r="H552" s="147">
        <v>339</v>
      </c>
      <c r="I552" s="149" t="s">
        <v>29</v>
      </c>
      <c r="J552" s="150" t="s">
        <v>1686</v>
      </c>
      <c r="K552" s="147" t="s">
        <v>632</v>
      </c>
      <c r="L552" s="147" t="s">
        <v>1687</v>
      </c>
      <c r="M552" s="147" t="s">
        <v>274</v>
      </c>
      <c r="N552" s="149" t="s">
        <v>276</v>
      </c>
      <c r="O552" s="149" t="s">
        <v>323</v>
      </c>
      <c r="P552" s="149" t="s">
        <v>324</v>
      </c>
      <c r="Q552" s="149">
        <v>313</v>
      </c>
      <c r="R552" s="149">
        <v>280</v>
      </c>
      <c r="S552" s="151">
        <v>21</v>
      </c>
      <c r="T552" s="130">
        <v>12</v>
      </c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47"/>
      <c r="AK552" s="92"/>
      <c r="AL552" s="121"/>
      <c r="AM552" s="122" t="str">
        <f t="shared" si="56"/>
        <v>นายวีระ  ริดภูบรรณ์</v>
      </c>
      <c r="AN552" s="123" t="s">
        <v>195</v>
      </c>
      <c r="AO552" s="123" t="s">
        <v>1688</v>
      </c>
      <c r="AP552" s="123" t="s">
        <v>1689</v>
      </c>
      <c r="AQ552" s="161" t="s">
        <v>1690</v>
      </c>
      <c r="AR552" s="124">
        <v>72</v>
      </c>
      <c r="AS552" s="123">
        <v>10</v>
      </c>
      <c r="AT552" s="123"/>
      <c r="AU552" s="123"/>
      <c r="AV552" s="125" t="s">
        <v>270</v>
      </c>
      <c r="AW552" s="125" t="s">
        <v>271</v>
      </c>
      <c r="AX552" s="125" t="s">
        <v>60</v>
      </c>
      <c r="AY552" s="125">
        <v>86130</v>
      </c>
      <c r="AZ552" s="121" t="str">
        <f t="shared" si="54"/>
        <v/>
      </c>
      <c r="BA552" s="126" t="str">
        <f t="shared" si="55"/>
        <v/>
      </c>
      <c r="BB552" s="95"/>
      <c r="BC552" s="95"/>
      <c r="BD552" s="95"/>
      <c r="BE552" s="95"/>
      <c r="BF552" s="95"/>
    </row>
    <row r="553" spans="1:65" s="91" customFormat="1" ht="34.5" customHeight="1">
      <c r="A553" s="112"/>
      <c r="B553" s="112"/>
      <c r="C553" s="112"/>
      <c r="D553" s="112"/>
      <c r="E553" s="90"/>
      <c r="F553" s="90"/>
      <c r="G553" s="90"/>
      <c r="H553" s="147"/>
      <c r="I553" s="149"/>
      <c r="J553" s="150"/>
      <c r="K553" s="147"/>
      <c r="L553" s="147"/>
      <c r="M553" s="147"/>
      <c r="N553" s="149"/>
      <c r="O553" s="149"/>
      <c r="P553" s="149"/>
      <c r="Q553" s="149"/>
      <c r="R553" s="149"/>
      <c r="S553" s="151"/>
      <c r="T553" s="130"/>
      <c r="U553" s="130"/>
      <c r="V553" s="130"/>
      <c r="W553" s="149">
        <v>1</v>
      </c>
      <c r="X553" s="149" t="s">
        <v>201</v>
      </c>
      <c r="Y553" s="115" t="s">
        <v>282</v>
      </c>
      <c r="Z553" s="149" t="s">
        <v>179</v>
      </c>
      <c r="AA553" s="152">
        <v>132</v>
      </c>
      <c r="AB553" s="152"/>
      <c r="AC553" s="152">
        <v>84</v>
      </c>
      <c r="AD553" s="152">
        <v>48</v>
      </c>
      <c r="AE553" s="152"/>
      <c r="AF553" s="147">
        <v>30</v>
      </c>
      <c r="AG553" s="147" t="s">
        <v>868</v>
      </c>
      <c r="AK553" s="92"/>
      <c r="AL553" s="121"/>
      <c r="AM553" s="122" t="str">
        <f t="shared" si="56"/>
        <v>นายวีระ  ริดภูบรรณ์</v>
      </c>
      <c r="AN553" s="123" t="s">
        <v>195</v>
      </c>
      <c r="AO553" s="123" t="s">
        <v>1688</v>
      </c>
      <c r="AP553" s="123" t="s">
        <v>1689</v>
      </c>
      <c r="AQ553" s="161" t="s">
        <v>1690</v>
      </c>
      <c r="AR553" s="124">
        <v>72</v>
      </c>
      <c r="AS553" s="123">
        <v>10</v>
      </c>
      <c r="AT553" s="123"/>
      <c r="AU553" s="123"/>
      <c r="AV553" s="125" t="s">
        <v>270</v>
      </c>
      <c r="AW553" s="125" t="s">
        <v>271</v>
      </c>
      <c r="AX553" s="125" t="s">
        <v>60</v>
      </c>
      <c r="AY553" s="125">
        <v>86130</v>
      </c>
      <c r="AZ553" s="121">
        <f t="shared" si="54"/>
        <v>1</v>
      </c>
      <c r="BA553" s="126" t="str">
        <f t="shared" si="55"/>
        <v>นายวีระ  ริดภูบรรณ์</v>
      </c>
      <c r="BB553" s="123" t="s">
        <v>195</v>
      </c>
      <c r="BC553" s="123" t="s">
        <v>1688</v>
      </c>
      <c r="BD553" s="123" t="s">
        <v>1689</v>
      </c>
      <c r="BE553" s="123" t="s">
        <v>1690</v>
      </c>
      <c r="BF553" s="124">
        <v>72</v>
      </c>
      <c r="BG553" s="123">
        <v>10</v>
      </c>
      <c r="BH553" s="123"/>
      <c r="BI553" s="123"/>
      <c r="BJ553" s="125" t="s">
        <v>270</v>
      </c>
      <c r="BK553" s="125" t="s">
        <v>271</v>
      </c>
      <c r="BL553" s="125" t="s">
        <v>60</v>
      </c>
      <c r="BM553" s="125">
        <v>86130</v>
      </c>
    </row>
    <row r="554" spans="1:65" s="91" customFormat="1" ht="34.5" customHeight="1">
      <c r="A554" s="112" t="str">
        <f>IF($B554="","",SUM($B$11:$B554))</f>
        <v/>
      </c>
      <c r="B554" s="112" t="str">
        <f>IF($E$6="","",IF($E$6=$BA554,1,""))</f>
        <v/>
      </c>
      <c r="C554" s="112" t="str">
        <f>IF($B554="","",SUM($B$11:$B554))</f>
        <v/>
      </c>
      <c r="D554" s="112" t="str">
        <f>IF($E554="","",SUM($E$11:$E554))</f>
        <v/>
      </c>
      <c r="E554" s="90" t="str">
        <f>IF($E$6="","",IF($E$6=$AM554,1,""))</f>
        <v/>
      </c>
      <c r="F554" s="90" t="str">
        <f>IF($E554="","",SUM($E$11:$E554))</f>
        <v/>
      </c>
      <c r="G554" s="90"/>
      <c r="H554" s="147">
        <v>341</v>
      </c>
      <c r="I554" s="149" t="s">
        <v>29</v>
      </c>
      <c r="J554" s="150" t="s">
        <v>1691</v>
      </c>
      <c r="K554" s="147" t="s">
        <v>830</v>
      </c>
      <c r="L554" s="147" t="s">
        <v>1692</v>
      </c>
      <c r="M554" s="147" t="s">
        <v>294</v>
      </c>
      <c r="N554" s="149" t="s">
        <v>275</v>
      </c>
      <c r="O554" s="149" t="s">
        <v>323</v>
      </c>
      <c r="P554" s="149" t="s">
        <v>1028</v>
      </c>
      <c r="Q554" s="149">
        <v>756</v>
      </c>
      <c r="R554" s="149"/>
      <c r="S554" s="149">
        <v>750</v>
      </c>
      <c r="T554" s="130">
        <v>6</v>
      </c>
      <c r="U554" s="130"/>
      <c r="V554" s="130"/>
      <c r="W554" s="149"/>
      <c r="X554" s="149"/>
      <c r="Y554" s="149"/>
      <c r="Z554" s="149"/>
      <c r="AA554" s="152"/>
      <c r="AB554" s="152"/>
      <c r="AC554" s="152"/>
      <c r="AD554" s="152"/>
      <c r="AE554" s="152"/>
      <c r="AF554" s="147"/>
      <c r="AG554" s="147"/>
      <c r="AK554" s="92"/>
      <c r="AL554" s="121"/>
      <c r="AM554" s="122" t="str">
        <f t="shared" si="56"/>
        <v>นายไชยพงษ์  ทองคำ</v>
      </c>
      <c r="AN554" s="123" t="s">
        <v>195</v>
      </c>
      <c r="AO554" s="123" t="s">
        <v>1693</v>
      </c>
      <c r="AP554" s="123" t="s">
        <v>634</v>
      </c>
      <c r="AQ554" s="161" t="s">
        <v>1694</v>
      </c>
      <c r="AR554" s="124">
        <v>8</v>
      </c>
      <c r="AS554" s="123">
        <v>2</v>
      </c>
      <c r="AT554" s="123"/>
      <c r="AU554" s="123"/>
      <c r="AV554" s="125" t="s">
        <v>270</v>
      </c>
      <c r="AW554" s="125" t="s">
        <v>271</v>
      </c>
      <c r="AX554" s="125" t="s">
        <v>60</v>
      </c>
      <c r="AY554" s="125">
        <v>86130</v>
      </c>
      <c r="AZ554" s="121" t="str">
        <f t="shared" si="54"/>
        <v/>
      </c>
      <c r="BA554" s="126" t="str">
        <f t="shared" si="55"/>
        <v/>
      </c>
      <c r="BB554" s="95"/>
      <c r="BC554" s="95"/>
      <c r="BD554" s="95"/>
      <c r="BE554" s="95"/>
      <c r="BF554" s="95"/>
    </row>
    <row r="555" spans="1:65" s="91" customFormat="1" ht="34.5" customHeight="1">
      <c r="A555" s="112"/>
      <c r="B555" s="112"/>
      <c r="C555" s="112"/>
      <c r="D555" s="112"/>
      <c r="E555" s="90"/>
      <c r="F555" s="90"/>
      <c r="G555" s="90"/>
      <c r="H555" s="147"/>
      <c r="I555" s="149"/>
      <c r="J555" s="150"/>
      <c r="K555" s="147"/>
      <c r="L555" s="147"/>
      <c r="M555" s="147"/>
      <c r="N555" s="149"/>
      <c r="O555" s="149"/>
      <c r="P555" s="149"/>
      <c r="Q555" s="149"/>
      <c r="R555" s="149"/>
      <c r="S555" s="151"/>
      <c r="T555" s="130"/>
      <c r="U555" s="130"/>
      <c r="V555" s="130"/>
      <c r="W555" s="149">
        <v>1</v>
      </c>
      <c r="X555" s="149">
        <v>57</v>
      </c>
      <c r="Y555" s="149" t="s">
        <v>126</v>
      </c>
      <c r="Z555" s="149" t="s">
        <v>179</v>
      </c>
      <c r="AA555" s="152">
        <v>96</v>
      </c>
      <c r="AB555" s="152"/>
      <c r="AC555" s="152"/>
      <c r="AD555" s="152">
        <v>96</v>
      </c>
      <c r="AE555" s="152"/>
      <c r="AF555" s="147">
        <v>20</v>
      </c>
      <c r="AG555" s="147" t="s">
        <v>1695</v>
      </c>
      <c r="AK555" s="92"/>
      <c r="AL555" s="121"/>
      <c r="AM555" s="122" t="str">
        <f t="shared" si="56"/>
        <v>นายไชยพงษ์  ทองคำ</v>
      </c>
      <c r="AN555" s="123" t="s">
        <v>195</v>
      </c>
      <c r="AO555" s="123" t="s">
        <v>1693</v>
      </c>
      <c r="AP555" s="123" t="s">
        <v>634</v>
      </c>
      <c r="AQ555" s="161" t="s">
        <v>1694</v>
      </c>
      <c r="AR555" s="124">
        <v>8</v>
      </c>
      <c r="AS555" s="123">
        <v>2</v>
      </c>
      <c r="AT555" s="123"/>
      <c r="AU555" s="123"/>
      <c r="AV555" s="125" t="s">
        <v>270</v>
      </c>
      <c r="AW555" s="125" t="s">
        <v>271</v>
      </c>
      <c r="AX555" s="125" t="s">
        <v>60</v>
      </c>
      <c r="AY555" s="125">
        <v>86130</v>
      </c>
      <c r="AZ555" s="121">
        <f t="shared" si="54"/>
        <v>1</v>
      </c>
      <c r="BA555" s="126" t="str">
        <f t="shared" si="55"/>
        <v>นางสาวศิริลักษณ์  มุลกุณี</v>
      </c>
      <c r="BB555" s="95" t="s">
        <v>325</v>
      </c>
      <c r="BC555" s="95" t="s">
        <v>1696</v>
      </c>
      <c r="BD555" s="95" t="s">
        <v>1697</v>
      </c>
      <c r="BE555" s="95"/>
      <c r="BF555" s="95">
        <v>57</v>
      </c>
      <c r="BG555" s="91">
        <v>4</v>
      </c>
      <c r="BJ555" s="125" t="s">
        <v>270</v>
      </c>
      <c r="BK555" s="125" t="s">
        <v>271</v>
      </c>
      <c r="BL555" s="125" t="s">
        <v>60</v>
      </c>
      <c r="BM555" s="125">
        <v>86130</v>
      </c>
    </row>
    <row r="556" spans="1:65" s="91" customFormat="1" ht="34.5" customHeight="1">
      <c r="A556" s="112" t="str">
        <f>IF($B556="","",SUM($B$11:$B556))</f>
        <v/>
      </c>
      <c r="B556" s="112" t="str">
        <f>IF($E$6="","",IF($E$6=$BA556,1,""))</f>
        <v/>
      </c>
      <c r="C556" s="112" t="str">
        <f>IF($B556="","",SUM($B$11:$B556))</f>
        <v/>
      </c>
      <c r="D556" s="112" t="str">
        <f>IF($E556="","",SUM($E$11:$E556))</f>
        <v/>
      </c>
      <c r="E556" s="90" t="str">
        <f>IF($E$6="","",IF($E$6=$AM556,1,""))</f>
        <v/>
      </c>
      <c r="F556" s="90" t="str">
        <f>IF($E556="","",SUM($E$11:$E556))</f>
        <v/>
      </c>
      <c r="G556" s="90"/>
      <c r="H556" s="147">
        <v>342</v>
      </c>
      <c r="I556" s="149" t="s">
        <v>29</v>
      </c>
      <c r="J556" s="150" t="s">
        <v>1698</v>
      </c>
      <c r="K556" s="147" t="s">
        <v>481</v>
      </c>
      <c r="L556" s="147" t="s">
        <v>1699</v>
      </c>
      <c r="M556" s="113" t="s">
        <v>321</v>
      </c>
      <c r="N556" s="149" t="s">
        <v>296</v>
      </c>
      <c r="O556" s="149" t="s">
        <v>296</v>
      </c>
      <c r="P556" s="149" t="s">
        <v>713</v>
      </c>
      <c r="Q556" s="149">
        <v>1015</v>
      </c>
      <c r="R556" s="149">
        <v>1015</v>
      </c>
      <c r="S556" s="151"/>
      <c r="T556" s="154" t="s">
        <v>1700</v>
      </c>
      <c r="U556" s="130">
        <v>903.25</v>
      </c>
      <c r="V556" s="130"/>
      <c r="W556" s="149"/>
      <c r="X556" s="149"/>
      <c r="Y556" s="149"/>
      <c r="Z556" s="149"/>
      <c r="AA556" s="152"/>
      <c r="AB556" s="152"/>
      <c r="AC556" s="152"/>
      <c r="AD556" s="152"/>
      <c r="AE556" s="152"/>
      <c r="AF556" s="147"/>
      <c r="AG556" s="147"/>
      <c r="AK556" s="92"/>
      <c r="AL556" s="121"/>
      <c r="AM556" s="122" t="str">
        <f t="shared" si="56"/>
        <v xml:space="preserve">บริษัทเจซี แอสเซทคอร์ปอเรชั่น จำกัด  </v>
      </c>
      <c r="AN556" s="123" t="s">
        <v>458</v>
      </c>
      <c r="AO556" s="123" t="s">
        <v>1386</v>
      </c>
      <c r="AP556" s="123"/>
      <c r="AQ556" s="161"/>
      <c r="AR556" s="128" t="s">
        <v>1387</v>
      </c>
      <c r="AS556" s="123">
        <v>3</v>
      </c>
      <c r="AT556" s="123"/>
      <c r="AU556" s="123" t="s">
        <v>1388</v>
      </c>
      <c r="AV556" s="125" t="s">
        <v>1389</v>
      </c>
      <c r="AW556" s="125" t="s">
        <v>1390</v>
      </c>
      <c r="AX556" s="125" t="s">
        <v>67</v>
      </c>
      <c r="AY556" s="125">
        <v>73110</v>
      </c>
      <c r="AZ556" s="121" t="str">
        <f t="shared" si="54"/>
        <v/>
      </c>
      <c r="BA556" s="126" t="str">
        <f t="shared" si="55"/>
        <v/>
      </c>
      <c r="BB556" s="95"/>
      <c r="BC556" s="95"/>
      <c r="BD556" s="95"/>
      <c r="BE556" s="95"/>
      <c r="BF556" s="95"/>
    </row>
    <row r="557" spans="1:65" s="91" customFormat="1" ht="34.5" customHeight="1">
      <c r="A557" s="112"/>
      <c r="B557" s="112"/>
      <c r="C557" s="112"/>
      <c r="D557" s="112"/>
      <c r="E557" s="90"/>
      <c r="F557" s="90"/>
      <c r="G557" s="90"/>
      <c r="H557" s="147"/>
      <c r="I557" s="149"/>
      <c r="J557" s="150"/>
      <c r="K557" s="147"/>
      <c r="L557" s="147"/>
      <c r="M557" s="113"/>
      <c r="N557" s="149"/>
      <c r="O557" s="149"/>
      <c r="P557" s="149"/>
      <c r="Q557" s="149"/>
      <c r="R557" s="149"/>
      <c r="S557" s="151"/>
      <c r="T557" s="130"/>
      <c r="U557" s="130"/>
      <c r="V557" s="130"/>
      <c r="W557" s="149">
        <v>1</v>
      </c>
      <c r="X557" s="153" t="s">
        <v>1701</v>
      </c>
      <c r="Y557" s="149" t="s">
        <v>144</v>
      </c>
      <c r="Z557" s="149" t="s">
        <v>179</v>
      </c>
      <c r="AA557" s="152">
        <v>108</v>
      </c>
      <c r="AB557" s="152"/>
      <c r="AC557" s="152"/>
      <c r="AD557" s="152">
        <v>108</v>
      </c>
      <c r="AE557" s="152"/>
      <c r="AF557" s="147">
        <v>7</v>
      </c>
      <c r="AG557" s="147" t="s">
        <v>1702</v>
      </c>
      <c r="AK557" s="92"/>
      <c r="AL557" s="121"/>
      <c r="AM557" s="122" t="str">
        <f t="shared" si="56"/>
        <v xml:space="preserve">บริษัทเจซี แอสเซทคอร์ปอเรชั่น จำกัด  </v>
      </c>
      <c r="AN557" s="123" t="s">
        <v>458</v>
      </c>
      <c r="AO557" s="123" t="s">
        <v>1386</v>
      </c>
      <c r="AP557" s="123"/>
      <c r="AQ557" s="161"/>
      <c r="AR557" s="128" t="s">
        <v>1387</v>
      </c>
      <c r="AS557" s="123">
        <v>3</v>
      </c>
      <c r="AT557" s="123"/>
      <c r="AU557" s="123" t="s">
        <v>1388</v>
      </c>
      <c r="AV557" s="125" t="s">
        <v>1389</v>
      </c>
      <c r="AW557" s="125" t="s">
        <v>1390</v>
      </c>
      <c r="AX557" s="125" t="s">
        <v>67</v>
      </c>
      <c r="AY557" s="125">
        <v>73110</v>
      </c>
      <c r="AZ557" s="121">
        <f t="shared" si="54"/>
        <v>1</v>
      </c>
      <c r="BA557" s="126" t="str">
        <f t="shared" si="55"/>
        <v>นางสาวอมร  ศรีละวรรณ์</v>
      </c>
      <c r="BB557" s="95" t="s">
        <v>325</v>
      </c>
      <c r="BC557" s="95" t="s">
        <v>1703</v>
      </c>
      <c r="BD557" s="95" t="s">
        <v>1704</v>
      </c>
      <c r="BE557" s="95"/>
      <c r="BF557" s="95" t="s">
        <v>1701</v>
      </c>
      <c r="BG557" s="91">
        <v>3</v>
      </c>
      <c r="BJ557" s="91" t="s">
        <v>270</v>
      </c>
      <c r="BK557" s="91" t="s">
        <v>271</v>
      </c>
      <c r="BL557" s="91" t="s">
        <v>60</v>
      </c>
      <c r="BM557" s="91">
        <v>86130</v>
      </c>
    </row>
    <row r="558" spans="1:65" s="91" customFormat="1" ht="34.5" customHeight="1">
      <c r="A558" s="112"/>
      <c r="B558" s="112"/>
      <c r="C558" s="112"/>
      <c r="D558" s="112"/>
      <c r="E558" s="90"/>
      <c r="F558" s="90"/>
      <c r="G558" s="90"/>
      <c r="H558" s="147"/>
      <c r="I558" s="149"/>
      <c r="J558" s="150"/>
      <c r="K558" s="147"/>
      <c r="L558" s="147"/>
      <c r="M558" s="113"/>
      <c r="N558" s="149"/>
      <c r="O558" s="149"/>
      <c r="P558" s="149"/>
      <c r="Q558" s="149"/>
      <c r="R558" s="149"/>
      <c r="S558" s="151"/>
      <c r="T558" s="130"/>
      <c r="U558" s="130"/>
      <c r="V558" s="130"/>
      <c r="W558" s="149">
        <v>2</v>
      </c>
      <c r="X558" s="153" t="s">
        <v>1708</v>
      </c>
      <c r="Y558" s="149" t="s">
        <v>144</v>
      </c>
      <c r="Z558" s="115" t="s">
        <v>181</v>
      </c>
      <c r="AA558" s="152">
        <v>339</v>
      </c>
      <c r="AB558" s="152"/>
      <c r="AC558" s="152"/>
      <c r="AD558" s="152">
        <v>339</v>
      </c>
      <c r="AE558" s="152"/>
      <c r="AF558" s="147">
        <v>8</v>
      </c>
      <c r="AG558" s="147" t="s">
        <v>1705</v>
      </c>
      <c r="AK558" s="92"/>
      <c r="AL558" s="121"/>
      <c r="AM558" s="122" t="str">
        <f t="shared" si="56"/>
        <v xml:space="preserve">บริษัทเจซี แอสเซทคอร์ปอเรชั่น จำกัด  </v>
      </c>
      <c r="AN558" s="123" t="s">
        <v>458</v>
      </c>
      <c r="AO558" s="123" t="s">
        <v>1386</v>
      </c>
      <c r="AP558" s="123"/>
      <c r="AQ558" s="161"/>
      <c r="AR558" s="128" t="s">
        <v>1387</v>
      </c>
      <c r="AS558" s="123">
        <v>3</v>
      </c>
      <c r="AT558" s="123"/>
      <c r="AU558" s="123" t="s">
        <v>1388</v>
      </c>
      <c r="AV558" s="125" t="s">
        <v>1389</v>
      </c>
      <c r="AW558" s="125" t="s">
        <v>1390</v>
      </c>
      <c r="AX558" s="125" t="s">
        <v>67</v>
      </c>
      <c r="AY558" s="125">
        <v>73110</v>
      </c>
      <c r="AZ558" s="121">
        <f t="shared" si="54"/>
        <v>2</v>
      </c>
      <c r="BA558" s="126" t="str">
        <f t="shared" si="55"/>
        <v>นางสาวนุจรินทร์  พัฒนกายล</v>
      </c>
      <c r="BB558" s="95" t="s">
        <v>325</v>
      </c>
      <c r="BC558" s="95" t="s">
        <v>1706</v>
      </c>
      <c r="BD558" s="95" t="s">
        <v>1707</v>
      </c>
      <c r="BE558" s="95"/>
      <c r="BF558" s="95" t="s">
        <v>1708</v>
      </c>
      <c r="BG558" s="91">
        <v>3</v>
      </c>
      <c r="BJ558" s="91" t="s">
        <v>270</v>
      </c>
      <c r="BK558" s="91" t="s">
        <v>271</v>
      </c>
      <c r="BL558" s="91" t="s">
        <v>60</v>
      </c>
      <c r="BM558" s="91">
        <v>86130</v>
      </c>
    </row>
    <row r="559" spans="1:65" s="91" customFormat="1" ht="34.5" customHeight="1">
      <c r="A559" s="112" t="str">
        <f>IF($B559="","",SUM($B$11:$B559))</f>
        <v/>
      </c>
      <c r="B559" s="112" t="str">
        <f>IF($E$6="","",IF($E$6=$BA559,1,""))</f>
        <v/>
      </c>
      <c r="C559" s="112" t="str">
        <f>IF($B559="","",SUM($B$11:$B559))</f>
        <v/>
      </c>
      <c r="D559" s="112" t="str">
        <f>IF($E559="","",SUM($E$11:$E559))</f>
        <v/>
      </c>
      <c r="E559" s="90" t="str">
        <f>IF($E$6="","",IF($E$6=$AM559,1,""))</f>
        <v/>
      </c>
      <c r="F559" s="90" t="str">
        <f>IF($E559="","",SUM($E$11:$E559))</f>
        <v/>
      </c>
      <c r="G559" s="90"/>
      <c r="H559" s="147">
        <v>343</v>
      </c>
      <c r="I559" s="149" t="s">
        <v>29</v>
      </c>
      <c r="J559" s="150" t="s">
        <v>1709</v>
      </c>
      <c r="K559" s="147" t="s">
        <v>1106</v>
      </c>
      <c r="L559" s="147" t="s">
        <v>1710</v>
      </c>
      <c r="M559" s="147" t="s">
        <v>392</v>
      </c>
      <c r="N559" s="149" t="s">
        <v>295</v>
      </c>
      <c r="O559" s="149" t="s">
        <v>296</v>
      </c>
      <c r="P559" s="149" t="s">
        <v>1711</v>
      </c>
      <c r="Q559" s="149">
        <v>1873.1</v>
      </c>
      <c r="R559" s="155" t="s">
        <v>1712</v>
      </c>
      <c r="T559" s="130">
        <v>48</v>
      </c>
      <c r="U559" s="130"/>
      <c r="V559" s="130"/>
      <c r="W559" s="149"/>
      <c r="X559" s="149"/>
      <c r="Y559" s="149"/>
      <c r="Z559" s="149"/>
      <c r="AA559" s="152"/>
      <c r="AB559" s="152"/>
      <c r="AC559" s="152"/>
      <c r="AD559" s="152"/>
      <c r="AE559" s="152"/>
      <c r="AF559" s="147"/>
      <c r="AG559" s="147"/>
      <c r="AK559" s="92"/>
      <c r="AL559" s="121"/>
      <c r="AM559" s="122" t="str">
        <f t="shared" si="56"/>
        <v>นายภิรมย์  ภูมิสุวรรณ</v>
      </c>
      <c r="AN559" s="123" t="s">
        <v>195</v>
      </c>
      <c r="AO559" s="123" t="s">
        <v>1713</v>
      </c>
      <c r="AP559" s="123" t="s">
        <v>1714</v>
      </c>
      <c r="AQ559" s="161" t="s">
        <v>1715</v>
      </c>
      <c r="AR559" s="124">
        <v>79</v>
      </c>
      <c r="AS559" s="123">
        <v>9</v>
      </c>
      <c r="AT559" s="123"/>
      <c r="AU559" s="123"/>
      <c r="AV559" s="125" t="s">
        <v>270</v>
      </c>
      <c r="AW559" s="125" t="s">
        <v>271</v>
      </c>
      <c r="AX559" s="125" t="s">
        <v>60</v>
      </c>
      <c r="AY559" s="125">
        <v>86130</v>
      </c>
      <c r="AZ559" s="121" t="str">
        <f t="shared" si="54"/>
        <v/>
      </c>
      <c r="BA559" s="126" t="str">
        <f t="shared" si="55"/>
        <v/>
      </c>
      <c r="BB559" s="95"/>
      <c r="BC559" s="95"/>
      <c r="BD559" s="95"/>
      <c r="BE559" s="95"/>
      <c r="BF559" s="95"/>
    </row>
    <row r="560" spans="1:65" s="91" customFormat="1" ht="34.5" customHeight="1">
      <c r="A560" s="112"/>
      <c r="B560" s="112"/>
      <c r="C560" s="112"/>
      <c r="D560" s="112"/>
      <c r="E560" s="90"/>
      <c r="F560" s="90"/>
      <c r="G560" s="90"/>
      <c r="H560" s="147"/>
      <c r="I560" s="149"/>
      <c r="J560" s="150"/>
      <c r="K560" s="147"/>
      <c r="L560" s="147"/>
      <c r="M560" s="147"/>
      <c r="N560" s="149"/>
      <c r="O560" s="149"/>
      <c r="P560" s="149"/>
      <c r="Q560" s="149"/>
      <c r="R560" s="149"/>
      <c r="S560" s="151"/>
      <c r="T560" s="130"/>
      <c r="U560" s="130"/>
      <c r="V560" s="130"/>
      <c r="W560" s="149">
        <v>1</v>
      </c>
      <c r="X560" s="149">
        <v>79</v>
      </c>
      <c r="Y560" s="149" t="s">
        <v>126</v>
      </c>
      <c r="Z560" s="149" t="s">
        <v>179</v>
      </c>
      <c r="AA560" s="152">
        <v>192</v>
      </c>
      <c r="AB560" s="152"/>
      <c r="AC560" s="152"/>
      <c r="AD560" s="156" t="s">
        <v>1716</v>
      </c>
      <c r="AE560" s="152"/>
      <c r="AF560" s="147">
        <v>2</v>
      </c>
      <c r="AG560" s="147" t="s">
        <v>868</v>
      </c>
      <c r="AK560" s="92"/>
      <c r="AL560" s="121"/>
      <c r="AM560" s="122" t="str">
        <f t="shared" si="56"/>
        <v>นายภิรมย์  ภูมิสุวรรณ</v>
      </c>
      <c r="AN560" s="123" t="s">
        <v>195</v>
      </c>
      <c r="AO560" s="123" t="s">
        <v>1713</v>
      </c>
      <c r="AP560" s="123" t="s">
        <v>1714</v>
      </c>
      <c r="AQ560" s="161" t="s">
        <v>1715</v>
      </c>
      <c r="AR560" s="124">
        <v>79</v>
      </c>
      <c r="AS560" s="123">
        <v>9</v>
      </c>
      <c r="AT560" s="123"/>
      <c r="AU560" s="123"/>
      <c r="AV560" s="125" t="s">
        <v>270</v>
      </c>
      <c r="AW560" s="125" t="s">
        <v>271</v>
      </c>
      <c r="AX560" s="125" t="s">
        <v>60</v>
      </c>
      <c r="AY560" s="125">
        <v>86130</v>
      </c>
      <c r="AZ560" s="121">
        <f t="shared" si="54"/>
        <v>1</v>
      </c>
      <c r="BA560" s="126" t="str">
        <f t="shared" si="55"/>
        <v>นางสาวสิริรักษ์  ภูมิสุวรรณ</v>
      </c>
      <c r="BB560" s="95" t="s">
        <v>325</v>
      </c>
      <c r="BC560" s="95" t="s">
        <v>1717</v>
      </c>
      <c r="BD560" s="95" t="s">
        <v>1714</v>
      </c>
      <c r="BE560" s="95"/>
      <c r="BF560" s="95">
        <v>79</v>
      </c>
      <c r="BG560" s="91">
        <v>9</v>
      </c>
      <c r="BJ560" s="91" t="s">
        <v>270</v>
      </c>
      <c r="BK560" s="91" t="s">
        <v>271</v>
      </c>
      <c r="BL560" s="91" t="s">
        <v>60</v>
      </c>
      <c r="BM560" s="91">
        <v>86130</v>
      </c>
    </row>
    <row r="561" spans="1:65" s="91" customFormat="1" ht="34.5" customHeight="1">
      <c r="A561" s="112" t="str">
        <f>IF($B561="","",SUM($B$11:$B561))</f>
        <v/>
      </c>
      <c r="B561" s="112" t="str">
        <f>IF($E$6="","",IF($E$6=$BA561,1,""))</f>
        <v/>
      </c>
      <c r="C561" s="112" t="str">
        <f>IF($B561="","",SUM($B$11:$B561))</f>
        <v/>
      </c>
      <c r="D561" s="112" t="str">
        <f>IF($E561="","",SUM($E$11:$E561))</f>
        <v/>
      </c>
      <c r="E561" s="90" t="str">
        <f>IF($E$6="","",IF($E$6=$AM561,1,""))</f>
        <v/>
      </c>
      <c r="F561" s="90" t="str">
        <f>IF($E561="","",SUM($E$11:$E561))</f>
        <v/>
      </c>
      <c r="G561" s="90"/>
      <c r="H561" s="147">
        <v>344</v>
      </c>
      <c r="I561" s="149" t="s">
        <v>29</v>
      </c>
      <c r="J561" s="150" t="s">
        <v>1718</v>
      </c>
      <c r="K561" s="147" t="s">
        <v>660</v>
      </c>
      <c r="L561" s="147" t="s">
        <v>1719</v>
      </c>
      <c r="M561" s="147" t="s">
        <v>1720</v>
      </c>
      <c r="N561" s="149" t="s">
        <v>296</v>
      </c>
      <c r="O561" s="149" t="s">
        <v>276</v>
      </c>
      <c r="P561" s="149" t="s">
        <v>814</v>
      </c>
      <c r="Q561" s="149">
        <v>812</v>
      </c>
      <c r="R561" s="149"/>
      <c r="S561" s="151"/>
      <c r="T561" s="130"/>
      <c r="U561" s="130">
        <v>812</v>
      </c>
      <c r="V561" s="130"/>
      <c r="W561" s="149"/>
      <c r="X561" s="149"/>
      <c r="Y561" s="149"/>
      <c r="Z561" s="149"/>
      <c r="AA561" s="152"/>
      <c r="AB561" s="152"/>
      <c r="AC561" s="152"/>
      <c r="AD561" s="152"/>
      <c r="AE561" s="152"/>
      <c r="AF561" s="147"/>
      <c r="AG561" s="147"/>
      <c r="AK561" s="92"/>
      <c r="AL561" s="121"/>
      <c r="AM561" s="122" t="str">
        <f t="shared" si="56"/>
        <v>นางสุภาพร  พรหมบางญวน</v>
      </c>
      <c r="AN561" s="123" t="s">
        <v>283</v>
      </c>
      <c r="AO561" s="123" t="s">
        <v>1721</v>
      </c>
      <c r="AP561" s="123" t="s">
        <v>755</v>
      </c>
      <c r="AQ561" s="161" t="s">
        <v>1722</v>
      </c>
      <c r="AR561" s="128" t="s">
        <v>1723</v>
      </c>
      <c r="AS561" s="123">
        <v>5</v>
      </c>
      <c r="AT561" s="123"/>
      <c r="AU561" s="123"/>
      <c r="AV561" s="125" t="s">
        <v>270</v>
      </c>
      <c r="AW561" s="125" t="s">
        <v>271</v>
      </c>
      <c r="AX561" s="125" t="s">
        <v>60</v>
      </c>
      <c r="AY561" s="125">
        <v>86130</v>
      </c>
      <c r="AZ561" s="121" t="str">
        <f t="shared" si="54"/>
        <v/>
      </c>
      <c r="BA561" s="126" t="str">
        <f t="shared" si="55"/>
        <v/>
      </c>
      <c r="BB561" s="95"/>
      <c r="BC561" s="95"/>
      <c r="BD561" s="95"/>
      <c r="BE561" s="95"/>
      <c r="BF561" s="95"/>
    </row>
    <row r="562" spans="1:65" s="91" customFormat="1" ht="34.5" customHeight="1">
      <c r="A562" s="112" t="str">
        <f>IF($B562="","",SUM($B$11:$B562))</f>
        <v/>
      </c>
      <c r="B562" s="112" t="str">
        <f>IF($E$6="","",IF($E$6=$BA562,1,""))</f>
        <v/>
      </c>
      <c r="C562" s="112" t="str">
        <f>IF($B562="","",SUM($B$11:$B562))</f>
        <v/>
      </c>
      <c r="D562" s="112" t="str">
        <f>IF($E562="","",SUM($E$11:$E562))</f>
        <v/>
      </c>
      <c r="E562" s="90" t="str">
        <f>IF($E$6="","",IF($E$6=$AM562,1,""))</f>
        <v/>
      </c>
      <c r="F562" s="90" t="str">
        <f>IF($E562="","",SUM($E$11:$E562))</f>
        <v/>
      </c>
      <c r="G562" s="90"/>
      <c r="H562" s="147">
        <v>345</v>
      </c>
      <c r="I562" s="149" t="s">
        <v>29</v>
      </c>
      <c r="J562" s="150" t="s">
        <v>1724</v>
      </c>
      <c r="K562" s="147" t="s">
        <v>349</v>
      </c>
      <c r="L562" s="147" t="s">
        <v>1725</v>
      </c>
      <c r="M562" s="147" t="s">
        <v>310</v>
      </c>
      <c r="N562" s="149" t="s">
        <v>276</v>
      </c>
      <c r="O562" s="149" t="s">
        <v>276</v>
      </c>
      <c r="P562" s="149" t="s">
        <v>1302</v>
      </c>
      <c r="Q562" s="149">
        <v>61</v>
      </c>
      <c r="R562" s="149"/>
      <c r="S562" s="151"/>
      <c r="T562" s="130"/>
      <c r="U562" s="130">
        <v>61</v>
      </c>
      <c r="V562" s="130"/>
      <c r="W562" s="149"/>
      <c r="X562" s="149"/>
      <c r="Y562" s="149"/>
      <c r="Z562" s="149"/>
      <c r="AA562" s="152"/>
      <c r="AB562" s="152"/>
      <c r="AC562" s="152"/>
      <c r="AD562" s="152"/>
      <c r="AE562" s="152"/>
      <c r="AF562" s="147"/>
      <c r="AG562" s="147"/>
      <c r="AK562" s="92"/>
      <c r="AL562" s="121"/>
      <c r="AM562" s="122" t="str">
        <f t="shared" si="56"/>
        <v>นางสาวอารี  ผุดเพชรแก้ว</v>
      </c>
      <c r="AN562" s="123" t="s">
        <v>325</v>
      </c>
      <c r="AO562" s="123" t="s">
        <v>1301</v>
      </c>
      <c r="AP562" s="123" t="s">
        <v>950</v>
      </c>
      <c r="AQ562" s="161" t="s">
        <v>1726</v>
      </c>
      <c r="AR562" s="124">
        <v>15</v>
      </c>
      <c r="AS562" s="123">
        <v>7</v>
      </c>
      <c r="AT562" s="123"/>
      <c r="AU562" s="123"/>
      <c r="AV562" s="125" t="s">
        <v>270</v>
      </c>
      <c r="AW562" s="125" t="s">
        <v>271</v>
      </c>
      <c r="AX562" s="125" t="s">
        <v>60</v>
      </c>
      <c r="AY562" s="125">
        <v>86130</v>
      </c>
      <c r="AZ562" s="121" t="str">
        <f t="shared" si="54"/>
        <v/>
      </c>
      <c r="BA562" s="126" t="str">
        <f t="shared" si="55"/>
        <v/>
      </c>
      <c r="BB562" s="95"/>
      <c r="BC562" s="95"/>
      <c r="BD562" s="95"/>
      <c r="BE562" s="95"/>
      <c r="BF562" s="95"/>
    </row>
    <row r="563" spans="1:65" s="91" customFormat="1" ht="34.5" customHeight="1">
      <c r="A563" s="112" t="str">
        <f>IF($B563="","",SUM($B$11:$B563))</f>
        <v/>
      </c>
      <c r="B563" s="112" t="str">
        <f>IF($E$6="","",IF($E$6=$BA563,1,""))</f>
        <v/>
      </c>
      <c r="C563" s="112" t="str">
        <f>IF($B563="","",SUM($B$11:$B563))</f>
        <v/>
      </c>
      <c r="D563" s="112" t="str">
        <f>IF($E563="","",SUM($E$11:$E563))</f>
        <v/>
      </c>
      <c r="E563" s="90" t="str">
        <f>IF($E$6="","",IF($E$6=$AM563,1,""))</f>
        <v/>
      </c>
      <c r="F563" s="90" t="str">
        <f>IF($E563="","",SUM($E$11:$E563))</f>
        <v/>
      </c>
      <c r="G563" s="90"/>
      <c r="H563" s="147">
        <v>346</v>
      </c>
      <c r="I563" s="149" t="s">
        <v>29</v>
      </c>
      <c r="J563" s="150" t="s">
        <v>1727</v>
      </c>
      <c r="K563" s="147" t="s">
        <v>1728</v>
      </c>
      <c r="L563" s="147" t="s">
        <v>1729</v>
      </c>
      <c r="M563" s="147" t="s">
        <v>392</v>
      </c>
      <c r="N563" s="149" t="s">
        <v>296</v>
      </c>
      <c r="O563" s="149" t="s">
        <v>323</v>
      </c>
      <c r="P563" s="149" t="s">
        <v>1005</v>
      </c>
      <c r="Q563" s="149">
        <v>1155</v>
      </c>
      <c r="R563" s="149">
        <v>1015</v>
      </c>
      <c r="S563" s="151">
        <v>96</v>
      </c>
      <c r="T563" s="130">
        <v>44</v>
      </c>
      <c r="U563" s="130"/>
      <c r="V563" s="130"/>
      <c r="W563" s="149"/>
      <c r="X563" s="149"/>
      <c r="Y563" s="149"/>
      <c r="Z563" s="149"/>
      <c r="AA563" s="152"/>
      <c r="AB563" s="152"/>
      <c r="AC563" s="152"/>
      <c r="AD563" s="152"/>
      <c r="AE563" s="152"/>
      <c r="AF563" s="147"/>
      <c r="AG563" s="147"/>
      <c r="AK563" s="92"/>
      <c r="AL563" s="121"/>
      <c r="AM563" s="122" t="str">
        <f t="shared" si="56"/>
        <v>นายไตรลาศ  ภู่ขันเงิน</v>
      </c>
      <c r="AN563" s="123" t="s">
        <v>195</v>
      </c>
      <c r="AO563" s="123" t="s">
        <v>1730</v>
      </c>
      <c r="AP563" s="123" t="s">
        <v>553</v>
      </c>
      <c r="AQ563" s="161" t="s">
        <v>1731</v>
      </c>
      <c r="AR563" s="124" t="s">
        <v>1732</v>
      </c>
      <c r="AS563" s="123">
        <v>9</v>
      </c>
      <c r="AT563" s="123"/>
      <c r="AU563" s="123"/>
      <c r="AV563" s="125" t="s">
        <v>270</v>
      </c>
      <c r="AW563" s="125" t="s">
        <v>271</v>
      </c>
      <c r="AX563" s="125" t="s">
        <v>60</v>
      </c>
      <c r="AY563" s="125">
        <v>86130</v>
      </c>
      <c r="AZ563" s="121" t="str">
        <f t="shared" si="54"/>
        <v/>
      </c>
      <c r="BA563" s="126" t="str">
        <f t="shared" si="55"/>
        <v/>
      </c>
      <c r="BB563" s="95"/>
      <c r="BC563" s="95"/>
      <c r="BD563" s="95"/>
      <c r="BE563" s="95"/>
      <c r="BF563" s="95"/>
    </row>
    <row r="564" spans="1:65" s="91" customFormat="1" ht="34.5" customHeight="1">
      <c r="A564" s="112"/>
      <c r="B564" s="112"/>
      <c r="C564" s="112"/>
      <c r="D564" s="112"/>
      <c r="E564" s="90"/>
      <c r="F564" s="90"/>
      <c r="G564" s="90"/>
      <c r="H564" s="147"/>
      <c r="I564" s="149"/>
      <c r="J564" s="150"/>
      <c r="K564" s="147"/>
      <c r="L564" s="147"/>
      <c r="M564" s="147"/>
      <c r="N564" s="149"/>
      <c r="O564" s="149"/>
      <c r="P564" s="149"/>
      <c r="Q564" s="149"/>
      <c r="R564" s="149"/>
      <c r="S564" s="151"/>
      <c r="T564" s="130"/>
      <c r="U564" s="130"/>
      <c r="V564" s="130"/>
      <c r="W564" s="149">
        <v>1</v>
      </c>
      <c r="X564" s="149" t="s">
        <v>1733</v>
      </c>
      <c r="Y564" s="149" t="s">
        <v>126</v>
      </c>
      <c r="Z564" s="149" t="s">
        <v>179</v>
      </c>
      <c r="AA564" s="152">
        <v>320</v>
      </c>
      <c r="AB564" s="152"/>
      <c r="AC564" s="152">
        <v>144</v>
      </c>
      <c r="AD564" s="156" t="s">
        <v>1734</v>
      </c>
      <c r="AE564" s="152"/>
      <c r="AF564" s="147">
        <v>10</v>
      </c>
      <c r="AG564" s="147" t="s">
        <v>1502</v>
      </c>
      <c r="AK564" s="92"/>
      <c r="AL564" s="121"/>
      <c r="AM564" s="122" t="str">
        <f t="shared" si="56"/>
        <v>นายไตรลาศ  ภู่ขันเงิน</v>
      </c>
      <c r="AN564" s="123" t="s">
        <v>195</v>
      </c>
      <c r="AO564" s="123" t="s">
        <v>1730</v>
      </c>
      <c r="AP564" s="123" t="s">
        <v>553</v>
      </c>
      <c r="AQ564" s="161" t="s">
        <v>1731</v>
      </c>
      <c r="AR564" s="124" t="s">
        <v>1732</v>
      </c>
      <c r="AS564" s="123">
        <v>9</v>
      </c>
      <c r="AT564" s="123"/>
      <c r="AU564" s="123"/>
      <c r="AV564" s="125" t="s">
        <v>270</v>
      </c>
      <c r="AW564" s="125" t="s">
        <v>271</v>
      </c>
      <c r="AX564" s="125" t="s">
        <v>60</v>
      </c>
      <c r="AY564" s="125">
        <v>86130</v>
      </c>
      <c r="AZ564" s="121">
        <f t="shared" si="54"/>
        <v>1</v>
      </c>
      <c r="BA564" s="126" t="str">
        <f t="shared" si="55"/>
        <v>นางสาวเดือนฉาย  นาคนิยม</v>
      </c>
      <c r="BB564" s="95" t="s">
        <v>325</v>
      </c>
      <c r="BC564" s="95" t="s">
        <v>1735</v>
      </c>
      <c r="BD564" s="95" t="s">
        <v>1736</v>
      </c>
      <c r="BE564" s="95"/>
      <c r="BF564" s="95" t="s">
        <v>1733</v>
      </c>
      <c r="BG564" s="91">
        <v>9</v>
      </c>
      <c r="BJ564" s="125" t="s">
        <v>270</v>
      </c>
      <c r="BK564" s="125" t="s">
        <v>271</v>
      </c>
      <c r="BL564" s="125" t="s">
        <v>60</v>
      </c>
      <c r="BM564" s="125">
        <v>86130</v>
      </c>
    </row>
    <row r="565" spans="1:65" s="91" customFormat="1" ht="34.5" customHeight="1">
      <c r="A565" s="112"/>
      <c r="B565" s="112"/>
      <c r="C565" s="112"/>
      <c r="D565" s="112"/>
      <c r="E565" s="90"/>
      <c r="F565" s="90"/>
      <c r="G565" s="90"/>
      <c r="H565" s="147"/>
      <c r="I565" s="149"/>
      <c r="J565" s="150"/>
      <c r="K565" s="147"/>
      <c r="L565" s="147"/>
      <c r="M565" s="147"/>
      <c r="N565" s="149"/>
      <c r="O565" s="149"/>
      <c r="P565" s="149"/>
      <c r="Q565" s="149"/>
      <c r="R565" s="149"/>
      <c r="S565" s="151"/>
      <c r="T565" s="130"/>
      <c r="U565" s="130"/>
      <c r="V565" s="130"/>
      <c r="W565" s="149">
        <v>2</v>
      </c>
      <c r="X565" s="149" t="s">
        <v>1732</v>
      </c>
      <c r="Y565" s="149" t="s">
        <v>126</v>
      </c>
      <c r="Z565" s="149" t="s">
        <v>179</v>
      </c>
      <c r="AA565" s="152">
        <v>240</v>
      </c>
      <c r="AB565" s="152"/>
      <c r="AC565" s="152">
        <v>240</v>
      </c>
      <c r="AD565" s="152"/>
      <c r="AE565" s="152"/>
      <c r="AF565" s="147">
        <v>10</v>
      </c>
      <c r="AG565" s="147"/>
      <c r="AK565" s="92"/>
      <c r="AL565" s="121"/>
      <c r="AM565" s="122" t="str">
        <f t="shared" si="56"/>
        <v>นายไตรลาศ  ภู่ขันเงิน</v>
      </c>
      <c r="AN565" s="123" t="s">
        <v>195</v>
      </c>
      <c r="AO565" s="123" t="s">
        <v>1730</v>
      </c>
      <c r="AP565" s="123" t="s">
        <v>553</v>
      </c>
      <c r="AQ565" s="161" t="s">
        <v>1731</v>
      </c>
      <c r="AR565" s="124" t="s">
        <v>1732</v>
      </c>
      <c r="AS565" s="123">
        <v>9</v>
      </c>
      <c r="AT565" s="123"/>
      <c r="AU565" s="123"/>
      <c r="AV565" s="125" t="s">
        <v>270</v>
      </c>
      <c r="AW565" s="125" t="s">
        <v>271</v>
      </c>
      <c r="AX565" s="125" t="s">
        <v>60</v>
      </c>
      <c r="AY565" s="125">
        <v>86130</v>
      </c>
      <c r="AZ565" s="121">
        <f t="shared" si="54"/>
        <v>2</v>
      </c>
      <c r="BA565" s="126" t="str">
        <f t="shared" si="55"/>
        <v>นายไตรลาศ  ภู่ขันเงิน</v>
      </c>
      <c r="BB565" s="123" t="s">
        <v>195</v>
      </c>
      <c r="BC565" s="123" t="s">
        <v>1730</v>
      </c>
      <c r="BD565" s="123" t="s">
        <v>553</v>
      </c>
      <c r="BE565" s="123" t="s">
        <v>1731</v>
      </c>
      <c r="BF565" s="124" t="s">
        <v>1732</v>
      </c>
      <c r="BG565" s="123">
        <v>9</v>
      </c>
      <c r="BH565" s="123"/>
      <c r="BI565" s="123"/>
      <c r="BJ565" s="125" t="s">
        <v>270</v>
      </c>
      <c r="BK565" s="125" t="s">
        <v>271</v>
      </c>
      <c r="BL565" s="125" t="s">
        <v>60</v>
      </c>
      <c r="BM565" s="125">
        <v>86130</v>
      </c>
    </row>
    <row r="566" spans="1:65" s="91" customFormat="1" ht="34.5" customHeight="1">
      <c r="A566" s="112" t="str">
        <f>IF($B566="","",SUM($B$11:$B566))</f>
        <v/>
      </c>
      <c r="B566" s="112" t="str">
        <f>IF($E$6="","",IF($E$6=$BA566,1,""))</f>
        <v/>
      </c>
      <c r="C566" s="112" t="str">
        <f>IF($B566="","",SUM($B$11:$B566))</f>
        <v/>
      </c>
      <c r="D566" s="112" t="str">
        <f>IF($E566="","",SUM($E$11:$E566))</f>
        <v/>
      </c>
      <c r="E566" s="90" t="str">
        <f>IF($E$6="","",IF($E$6=$AM566,1,""))</f>
        <v/>
      </c>
      <c r="F566" s="90" t="str">
        <f>IF($E566="","",SUM($E$11:$E566))</f>
        <v/>
      </c>
      <c r="G566" s="90"/>
      <c r="H566" s="147">
        <v>347</v>
      </c>
      <c r="I566" s="149" t="s">
        <v>29</v>
      </c>
      <c r="J566" s="150" t="s">
        <v>1737</v>
      </c>
      <c r="K566" s="147" t="s">
        <v>1738</v>
      </c>
      <c r="L566" s="147" t="s">
        <v>507</v>
      </c>
      <c r="M566" s="147" t="s">
        <v>425</v>
      </c>
      <c r="N566" s="149" t="s">
        <v>276</v>
      </c>
      <c r="O566" s="149" t="s">
        <v>275</v>
      </c>
      <c r="P566" s="149" t="s">
        <v>1739</v>
      </c>
      <c r="Q566" s="149">
        <v>145</v>
      </c>
      <c r="R566" s="149"/>
      <c r="S566" s="151"/>
      <c r="T566" s="130"/>
      <c r="U566" s="130">
        <v>145</v>
      </c>
      <c r="V566" s="130"/>
      <c r="W566" s="149"/>
      <c r="X566" s="149"/>
      <c r="Y566" s="149"/>
      <c r="Z566" s="149"/>
      <c r="AA566" s="152"/>
      <c r="AB566" s="152"/>
      <c r="AC566" s="152"/>
      <c r="AD566" s="152"/>
      <c r="AE566" s="152"/>
      <c r="AF566" s="147"/>
      <c r="AG566" s="147"/>
      <c r="AK566" s="92"/>
      <c r="AL566" s="121"/>
      <c r="AM566" s="122" t="str">
        <f t="shared" si="56"/>
        <v>นายณรงค์  แสงสุริย์</v>
      </c>
      <c r="AN566" s="123" t="s">
        <v>195</v>
      </c>
      <c r="AO566" s="123" t="s">
        <v>1616</v>
      </c>
      <c r="AP566" s="123" t="s">
        <v>269</v>
      </c>
      <c r="AQ566" s="161" t="s">
        <v>1740</v>
      </c>
      <c r="AR566" s="124">
        <v>132</v>
      </c>
      <c r="AS566" s="123">
        <v>7</v>
      </c>
      <c r="AT566" s="123"/>
      <c r="AU566" s="123"/>
      <c r="AV566" s="125" t="s">
        <v>270</v>
      </c>
      <c r="AW566" s="125" t="s">
        <v>271</v>
      </c>
      <c r="AX566" s="125" t="s">
        <v>60</v>
      </c>
      <c r="AY566" s="125">
        <v>86130</v>
      </c>
      <c r="AZ566" s="121" t="str">
        <f t="shared" si="54"/>
        <v/>
      </c>
      <c r="BA566" s="126" t="str">
        <f t="shared" si="55"/>
        <v/>
      </c>
      <c r="BB566" s="95"/>
      <c r="BC566" s="95"/>
      <c r="BD566" s="95"/>
      <c r="BE566" s="95"/>
      <c r="BF566" s="95"/>
    </row>
    <row r="567" spans="1:65" s="91" customFormat="1" ht="34.5" customHeight="1">
      <c r="A567" s="112" t="str">
        <f>IF($B567="","",SUM($B$11:$B567))</f>
        <v/>
      </c>
      <c r="B567" s="112" t="str">
        <f>IF($E$6="","",IF($E$6=$BA567,1,""))</f>
        <v/>
      </c>
      <c r="C567" s="112" t="str">
        <f>IF($B567="","",SUM($B$11:$B567))</f>
        <v/>
      </c>
      <c r="D567" s="112" t="str">
        <f>IF($E567="","",SUM($E$11:$E567))</f>
        <v/>
      </c>
      <c r="E567" s="90" t="str">
        <f>IF($E$6="","",IF($E$6=$AM567,1,""))</f>
        <v/>
      </c>
      <c r="F567" s="90" t="str">
        <f>IF($E567="","",SUM($E$11:$E567))</f>
        <v/>
      </c>
      <c r="G567" s="90"/>
      <c r="H567" s="147">
        <v>348</v>
      </c>
      <c r="I567" s="149" t="s">
        <v>29</v>
      </c>
      <c r="J567" s="150" t="s">
        <v>1741</v>
      </c>
      <c r="K567" s="147" t="s">
        <v>1106</v>
      </c>
      <c r="L567" s="147" t="s">
        <v>1742</v>
      </c>
      <c r="M567" s="147" t="s">
        <v>294</v>
      </c>
      <c r="N567" s="149" t="s">
        <v>323</v>
      </c>
      <c r="O567" s="149" t="s">
        <v>323</v>
      </c>
      <c r="P567" s="149" t="s">
        <v>1040</v>
      </c>
      <c r="Q567" s="149">
        <v>1524</v>
      </c>
      <c r="R567" s="149">
        <v>1474</v>
      </c>
      <c r="S567" s="151">
        <v>50</v>
      </c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47"/>
      <c r="AK567" s="92"/>
      <c r="AL567" s="121"/>
      <c r="AM567" s="122" t="str">
        <f t="shared" si="56"/>
        <v>นายนิพนธ์  ทองมี</v>
      </c>
      <c r="AN567" s="123" t="s">
        <v>195</v>
      </c>
      <c r="AO567" s="123" t="s">
        <v>1743</v>
      </c>
      <c r="AP567" s="123" t="s">
        <v>396</v>
      </c>
      <c r="AQ567" s="161" t="s">
        <v>1744</v>
      </c>
      <c r="AR567" s="124">
        <v>147</v>
      </c>
      <c r="AS567" s="123">
        <v>4</v>
      </c>
      <c r="AT567" s="123"/>
      <c r="AU567" s="123"/>
      <c r="AV567" s="125" t="s">
        <v>270</v>
      </c>
      <c r="AW567" s="125" t="s">
        <v>271</v>
      </c>
      <c r="AX567" s="125" t="s">
        <v>60</v>
      </c>
      <c r="AY567" s="125">
        <v>86130</v>
      </c>
      <c r="AZ567" s="121" t="str">
        <f t="shared" si="54"/>
        <v/>
      </c>
      <c r="BA567" s="126" t="str">
        <f t="shared" si="55"/>
        <v/>
      </c>
      <c r="BB567" s="95"/>
      <c r="BC567" s="95"/>
      <c r="BD567" s="95"/>
      <c r="BE567" s="95"/>
      <c r="BF567" s="95"/>
    </row>
    <row r="568" spans="1:65" s="91" customFormat="1" ht="34.5" customHeight="1">
      <c r="A568" s="112" t="str">
        <f>IF($B568="","",SUM($B$11:$B568))</f>
        <v/>
      </c>
      <c r="B568" s="112" t="str">
        <f>IF($E$6="","",IF($E$6=$BA568,1,""))</f>
        <v/>
      </c>
      <c r="C568" s="112" t="str">
        <f>IF($B568="","",SUM($B$11:$B568))</f>
        <v/>
      </c>
      <c r="D568" s="112" t="str">
        <f>IF($E568="","",SUM($E$11:$E568))</f>
        <v/>
      </c>
      <c r="E568" s="90" t="str">
        <f>IF($E$6="","",IF($E$6=$AM568,1,""))</f>
        <v/>
      </c>
      <c r="F568" s="90" t="str">
        <f>IF($E568="","",SUM($E$11:$E568))</f>
        <v/>
      </c>
      <c r="G568" s="90"/>
      <c r="H568" s="147"/>
      <c r="I568" s="149"/>
      <c r="J568" s="150"/>
      <c r="K568" s="147"/>
      <c r="L568" s="147"/>
      <c r="M568" s="147"/>
      <c r="N568" s="149"/>
      <c r="O568" s="149"/>
      <c r="P568" s="149"/>
      <c r="Q568" s="149"/>
      <c r="R568" s="149"/>
      <c r="S568" s="151"/>
      <c r="T568" s="130"/>
      <c r="U568" s="130"/>
      <c r="V568" s="130"/>
      <c r="W568" s="149">
        <v>1</v>
      </c>
      <c r="X568" s="149">
        <v>147</v>
      </c>
      <c r="Y568" s="115" t="s">
        <v>282</v>
      </c>
      <c r="Z568" s="149" t="s">
        <v>179</v>
      </c>
      <c r="AA568" s="152">
        <v>60</v>
      </c>
      <c r="AB568" s="152"/>
      <c r="AC568" s="152">
        <v>60</v>
      </c>
      <c r="AD568" s="152"/>
      <c r="AE568" s="152"/>
      <c r="AF568" s="147">
        <v>30</v>
      </c>
      <c r="AG568" s="147"/>
      <c r="AK568" s="92"/>
      <c r="AL568" s="121"/>
      <c r="AM568" s="122" t="str">
        <f t="shared" si="56"/>
        <v>นายนิพนธ์  ทองมี</v>
      </c>
      <c r="AN568" s="123" t="s">
        <v>195</v>
      </c>
      <c r="AO568" s="123" t="s">
        <v>1743</v>
      </c>
      <c r="AP568" s="123" t="s">
        <v>396</v>
      </c>
      <c r="AQ568" s="161" t="s">
        <v>1744</v>
      </c>
      <c r="AR568" s="124">
        <v>147</v>
      </c>
      <c r="AS568" s="123">
        <v>4</v>
      </c>
      <c r="AT568" s="123"/>
      <c r="AU568" s="123"/>
      <c r="AV568" s="125" t="s">
        <v>270</v>
      </c>
      <c r="AW568" s="125" t="s">
        <v>271</v>
      </c>
      <c r="AX568" s="125" t="s">
        <v>60</v>
      </c>
      <c r="AY568" s="125">
        <v>86130</v>
      </c>
      <c r="AZ568" s="121">
        <f t="shared" si="54"/>
        <v>1</v>
      </c>
      <c r="BA568" s="126" t="str">
        <f t="shared" si="55"/>
        <v>นายนิพนธ์  ทองมี</v>
      </c>
      <c r="BB568" s="123" t="s">
        <v>195</v>
      </c>
      <c r="BC568" s="123" t="s">
        <v>1743</v>
      </c>
      <c r="BD568" s="123" t="s">
        <v>396</v>
      </c>
      <c r="BE568" s="123" t="s">
        <v>1744</v>
      </c>
      <c r="BF568" s="124">
        <v>147</v>
      </c>
      <c r="BG568" s="123">
        <v>4</v>
      </c>
      <c r="BH568" s="123"/>
      <c r="BI568" s="123"/>
      <c r="BJ568" s="125" t="s">
        <v>270</v>
      </c>
      <c r="BK568" s="125" t="s">
        <v>271</v>
      </c>
      <c r="BL568" s="125" t="s">
        <v>60</v>
      </c>
      <c r="BM568" s="125">
        <v>86130</v>
      </c>
    </row>
    <row r="569" spans="1:65" s="91" customFormat="1" ht="34.5" customHeight="1">
      <c r="A569" s="112"/>
      <c r="B569" s="112"/>
      <c r="C569" s="112"/>
      <c r="D569" s="112"/>
      <c r="E569" s="90"/>
      <c r="F569" s="90"/>
      <c r="G569" s="90"/>
      <c r="H569" s="147"/>
      <c r="I569" s="149"/>
      <c r="J569" s="150"/>
      <c r="K569" s="147"/>
      <c r="L569" s="147"/>
      <c r="M569" s="147"/>
      <c r="N569" s="149"/>
      <c r="O569" s="149"/>
      <c r="P569" s="149"/>
      <c r="Q569" s="149"/>
      <c r="R569" s="149"/>
      <c r="S569" s="151"/>
      <c r="T569" s="130"/>
      <c r="U569" s="130"/>
      <c r="V569" s="130"/>
      <c r="W569" s="149">
        <v>2</v>
      </c>
      <c r="X569" s="149"/>
      <c r="Y569" s="115" t="s">
        <v>132</v>
      </c>
      <c r="Z569" s="115" t="s">
        <v>181</v>
      </c>
      <c r="AA569" s="152">
        <v>32</v>
      </c>
      <c r="AB569" s="152"/>
      <c r="AC569" s="152">
        <v>32</v>
      </c>
      <c r="AD569" s="152"/>
      <c r="AE569" s="152"/>
      <c r="AF569" s="147">
        <v>3</v>
      </c>
      <c r="AG569" s="147"/>
      <c r="AK569" s="92"/>
      <c r="AL569" s="121"/>
      <c r="AM569" s="122" t="str">
        <f t="shared" si="56"/>
        <v>นายนิพนธ์  ทองมี</v>
      </c>
      <c r="AN569" s="123" t="s">
        <v>195</v>
      </c>
      <c r="AO569" s="123" t="s">
        <v>1743</v>
      </c>
      <c r="AP569" s="123" t="s">
        <v>396</v>
      </c>
      <c r="AQ569" s="161" t="s">
        <v>1744</v>
      </c>
      <c r="AR569" s="124">
        <v>147</v>
      </c>
      <c r="AS569" s="123">
        <v>4</v>
      </c>
      <c r="AT569" s="123"/>
      <c r="AU569" s="123"/>
      <c r="AV569" s="125" t="s">
        <v>270</v>
      </c>
      <c r="AW569" s="125" t="s">
        <v>271</v>
      </c>
      <c r="AX569" s="125" t="s">
        <v>60</v>
      </c>
      <c r="AY569" s="125">
        <v>86130</v>
      </c>
      <c r="AZ569" s="121">
        <f t="shared" si="54"/>
        <v>2</v>
      </c>
      <c r="BA569" s="126" t="str">
        <f t="shared" si="55"/>
        <v>นายนิพนธ์  ทองมี</v>
      </c>
      <c r="BB569" s="123" t="s">
        <v>195</v>
      </c>
      <c r="BC569" s="123" t="s">
        <v>1743</v>
      </c>
      <c r="BD569" s="123" t="s">
        <v>396</v>
      </c>
      <c r="BE569" s="123" t="s">
        <v>1744</v>
      </c>
      <c r="BF569" s="124">
        <v>147</v>
      </c>
      <c r="BG569" s="123">
        <v>4</v>
      </c>
      <c r="BH569" s="123"/>
      <c r="BI569" s="123"/>
      <c r="BJ569" s="125" t="s">
        <v>270</v>
      </c>
      <c r="BK569" s="125" t="s">
        <v>271</v>
      </c>
      <c r="BL569" s="125" t="s">
        <v>60</v>
      </c>
      <c r="BM569" s="125">
        <v>86130</v>
      </c>
    </row>
    <row r="570" spans="1:65" s="91" customFormat="1" ht="34.5" customHeight="1">
      <c r="A570" s="112"/>
      <c r="B570" s="112"/>
      <c r="C570" s="112"/>
      <c r="D570" s="112"/>
      <c r="E570" s="90"/>
      <c r="F570" s="90"/>
      <c r="G570" s="90"/>
      <c r="H570" s="147"/>
      <c r="I570" s="149"/>
      <c r="J570" s="150"/>
      <c r="K570" s="147"/>
      <c r="L570" s="147"/>
      <c r="M570" s="147"/>
      <c r="N570" s="149"/>
      <c r="O570" s="149"/>
      <c r="P570" s="149"/>
      <c r="Q570" s="149"/>
      <c r="R570" s="149"/>
      <c r="S570" s="151"/>
      <c r="T570" s="130"/>
      <c r="U570" s="130"/>
      <c r="V570" s="130"/>
      <c r="W570" s="149">
        <v>3</v>
      </c>
      <c r="X570" s="149"/>
      <c r="Y570" s="115" t="s">
        <v>126</v>
      </c>
      <c r="Z570" s="149" t="s">
        <v>179</v>
      </c>
      <c r="AA570" s="152">
        <v>9</v>
      </c>
      <c r="AB570" s="152"/>
      <c r="AC570" s="152"/>
      <c r="AD570" s="152">
        <v>9</v>
      </c>
      <c r="AE570" s="152"/>
      <c r="AF570" s="147">
        <v>3</v>
      </c>
      <c r="AG570" s="147" t="s">
        <v>1745</v>
      </c>
      <c r="AK570" s="92"/>
      <c r="AL570" s="121"/>
      <c r="AM570" s="122" t="str">
        <f t="shared" si="56"/>
        <v>นายนิพนธ์  ทองมี</v>
      </c>
      <c r="AN570" s="123" t="s">
        <v>195</v>
      </c>
      <c r="AO570" s="123" t="s">
        <v>1743</v>
      </c>
      <c r="AP570" s="123" t="s">
        <v>396</v>
      </c>
      <c r="AQ570" s="161" t="s">
        <v>1744</v>
      </c>
      <c r="AR570" s="124">
        <v>147</v>
      </c>
      <c r="AS570" s="123">
        <v>4</v>
      </c>
      <c r="AT570" s="123"/>
      <c r="AU570" s="123"/>
      <c r="AV570" s="125" t="s">
        <v>270</v>
      </c>
      <c r="AW570" s="125" t="s">
        <v>271</v>
      </c>
      <c r="AX570" s="125" t="s">
        <v>60</v>
      </c>
      <c r="AY570" s="125">
        <v>86130</v>
      </c>
      <c r="AZ570" s="121">
        <f t="shared" si="54"/>
        <v>3</v>
      </c>
      <c r="BA570" s="126" t="str">
        <f t="shared" si="55"/>
        <v>นางวรรณี  ทองมี</v>
      </c>
      <c r="BB570" s="123" t="s">
        <v>283</v>
      </c>
      <c r="BC570" s="123" t="s">
        <v>1746</v>
      </c>
      <c r="BD570" s="123" t="s">
        <v>396</v>
      </c>
      <c r="BE570" s="123"/>
      <c r="BF570" s="124">
        <v>147</v>
      </c>
      <c r="BG570" s="123">
        <v>4</v>
      </c>
      <c r="BH570" s="123"/>
      <c r="BI570" s="123"/>
      <c r="BJ570" s="125" t="s">
        <v>270</v>
      </c>
      <c r="BK570" s="125" t="s">
        <v>271</v>
      </c>
      <c r="BL570" s="125" t="s">
        <v>60</v>
      </c>
      <c r="BM570" s="125">
        <v>86130</v>
      </c>
    </row>
    <row r="571" spans="1:65" s="91" customFormat="1" ht="34.5" customHeight="1">
      <c r="A571" s="112"/>
      <c r="B571" s="112"/>
      <c r="C571" s="112"/>
      <c r="D571" s="112"/>
      <c r="E571" s="90"/>
      <c r="F571" s="90"/>
      <c r="G571" s="90"/>
      <c r="H571" s="147"/>
      <c r="I571" s="149"/>
      <c r="J571" s="150"/>
      <c r="K571" s="147"/>
      <c r="L571" s="147"/>
      <c r="M571" s="147"/>
      <c r="N571" s="149"/>
      <c r="O571" s="149"/>
      <c r="P571" s="149"/>
      <c r="Q571" s="149"/>
      <c r="R571" s="149"/>
      <c r="S571" s="151"/>
      <c r="T571" s="130"/>
      <c r="U571" s="130"/>
      <c r="V571" s="130"/>
      <c r="W571" s="149">
        <v>4</v>
      </c>
      <c r="X571" s="149"/>
      <c r="Y571" s="115" t="s">
        <v>126</v>
      </c>
      <c r="Z571" s="149" t="s">
        <v>179</v>
      </c>
      <c r="AA571" s="152">
        <v>12</v>
      </c>
      <c r="AB571" s="152"/>
      <c r="AC571" s="152"/>
      <c r="AD571" s="152">
        <v>12</v>
      </c>
      <c r="AE571" s="152"/>
      <c r="AF571" s="147">
        <v>3</v>
      </c>
      <c r="AG571" s="147" t="s">
        <v>868</v>
      </c>
      <c r="AK571" s="92"/>
      <c r="AL571" s="121"/>
      <c r="AM571" s="122" t="str">
        <f t="shared" si="56"/>
        <v>นายนิพนธ์  ทองมี</v>
      </c>
      <c r="AN571" s="123" t="s">
        <v>195</v>
      </c>
      <c r="AO571" s="123" t="s">
        <v>1743</v>
      </c>
      <c r="AP571" s="123" t="s">
        <v>396</v>
      </c>
      <c r="AQ571" s="161" t="s">
        <v>1744</v>
      </c>
      <c r="AR571" s="124">
        <v>147</v>
      </c>
      <c r="AS571" s="123">
        <v>4</v>
      </c>
      <c r="AT571" s="123"/>
      <c r="AU571" s="123"/>
      <c r="AV571" s="125" t="s">
        <v>270</v>
      </c>
      <c r="AW571" s="125" t="s">
        <v>271</v>
      </c>
      <c r="AX571" s="125" t="s">
        <v>60</v>
      </c>
      <c r="AY571" s="125">
        <v>86130</v>
      </c>
      <c r="AZ571" s="121">
        <f t="shared" si="54"/>
        <v>4</v>
      </c>
      <c r="BA571" s="126" t="str">
        <f t="shared" si="55"/>
        <v>นางวรรณี  ทองมี</v>
      </c>
      <c r="BB571" s="123" t="s">
        <v>283</v>
      </c>
      <c r="BC571" s="123" t="s">
        <v>1746</v>
      </c>
      <c r="BD571" s="123" t="s">
        <v>396</v>
      </c>
      <c r="BE571" s="123"/>
      <c r="BF571" s="124">
        <v>147</v>
      </c>
      <c r="BG571" s="123">
        <v>4</v>
      </c>
      <c r="BH571" s="123"/>
      <c r="BI571" s="123"/>
      <c r="BJ571" s="125" t="s">
        <v>270</v>
      </c>
      <c r="BK571" s="125" t="s">
        <v>271</v>
      </c>
      <c r="BL571" s="125" t="s">
        <v>60</v>
      </c>
      <c r="BM571" s="125">
        <v>86130</v>
      </c>
    </row>
    <row r="572" spans="1:65" s="91" customFormat="1" ht="34.5" customHeight="1">
      <c r="A572" s="112"/>
      <c r="B572" s="112"/>
      <c r="C572" s="112"/>
      <c r="D572" s="112"/>
      <c r="E572" s="90"/>
      <c r="F572" s="90"/>
      <c r="G572" s="90"/>
      <c r="H572" s="147"/>
      <c r="I572" s="149"/>
      <c r="J572" s="150"/>
      <c r="K572" s="147"/>
      <c r="L572" s="147"/>
      <c r="M572" s="147"/>
      <c r="N572" s="149"/>
      <c r="O572" s="149"/>
      <c r="P572" s="149"/>
      <c r="Q572" s="149"/>
      <c r="R572" s="149"/>
      <c r="S572" s="151"/>
      <c r="T572" s="130"/>
      <c r="U572" s="130"/>
      <c r="V572" s="130"/>
      <c r="W572" s="149">
        <v>5</v>
      </c>
      <c r="X572" s="149" t="s">
        <v>1747</v>
      </c>
      <c r="Y572" s="115" t="s">
        <v>282</v>
      </c>
      <c r="Z572" s="149" t="s">
        <v>179</v>
      </c>
      <c r="AA572" s="152">
        <v>60</v>
      </c>
      <c r="AB572" s="152"/>
      <c r="AC572" s="152">
        <v>60</v>
      </c>
      <c r="AD572" s="152"/>
      <c r="AE572" s="152"/>
      <c r="AF572" s="147">
        <v>3</v>
      </c>
      <c r="AG572" s="147"/>
      <c r="AK572" s="92"/>
      <c r="AL572" s="121"/>
      <c r="AM572" s="122" t="str">
        <f t="shared" si="56"/>
        <v>นายนิพนธ์  ทองมี</v>
      </c>
      <c r="AN572" s="123" t="s">
        <v>195</v>
      </c>
      <c r="AO572" s="123" t="s">
        <v>1743</v>
      </c>
      <c r="AP572" s="123" t="s">
        <v>396</v>
      </c>
      <c r="AQ572" s="161" t="s">
        <v>1744</v>
      </c>
      <c r="AR572" s="124">
        <v>147</v>
      </c>
      <c r="AS572" s="123">
        <v>4</v>
      </c>
      <c r="AT572" s="123"/>
      <c r="AU572" s="123"/>
      <c r="AV572" s="125" t="s">
        <v>270</v>
      </c>
      <c r="AW572" s="125" t="s">
        <v>271</v>
      </c>
      <c r="AX572" s="125" t="s">
        <v>60</v>
      </c>
      <c r="AY572" s="125">
        <v>86130</v>
      </c>
      <c r="AZ572" s="121">
        <f t="shared" si="54"/>
        <v>5</v>
      </c>
      <c r="BA572" s="126" t="str">
        <f t="shared" si="55"/>
        <v>นางวรรณี  ทองมี</v>
      </c>
      <c r="BB572" s="123" t="s">
        <v>283</v>
      </c>
      <c r="BC572" s="123" t="s">
        <v>1746</v>
      </c>
      <c r="BD572" s="123" t="s">
        <v>396</v>
      </c>
      <c r="BE572" s="123"/>
      <c r="BF572" s="124">
        <v>147</v>
      </c>
      <c r="BG572" s="123">
        <v>4</v>
      </c>
      <c r="BH572" s="123"/>
      <c r="BI572" s="123"/>
      <c r="BJ572" s="125" t="s">
        <v>270</v>
      </c>
      <c r="BK572" s="125" t="s">
        <v>271</v>
      </c>
      <c r="BL572" s="125" t="s">
        <v>60</v>
      </c>
      <c r="BM572" s="125">
        <v>86130</v>
      </c>
    </row>
    <row r="573" spans="1:65" s="91" customFormat="1" ht="34.5" customHeight="1">
      <c r="A573" s="112" t="str">
        <f>IF($B573="","",SUM($B$11:$B573))</f>
        <v/>
      </c>
      <c r="B573" s="112" t="str">
        <f>IF($E$6="","",IF($E$6=$BA573,1,""))</f>
        <v/>
      </c>
      <c r="C573" s="112" t="str">
        <f>IF($B573="","",SUM($B$11:$B573))</f>
        <v/>
      </c>
      <c r="D573" s="112" t="str">
        <f>IF($E573="","",SUM($E$11:$E573))</f>
        <v/>
      </c>
      <c r="E573" s="90" t="str">
        <f>IF($E$6="","",IF($E$6=$AM573,1,""))</f>
        <v/>
      </c>
      <c r="F573" s="90" t="str">
        <f>IF($E573="","",SUM($E$11:$E573))</f>
        <v/>
      </c>
      <c r="G573" s="90"/>
      <c r="H573" s="147">
        <v>349</v>
      </c>
      <c r="I573" s="149" t="s">
        <v>29</v>
      </c>
      <c r="J573" s="150" t="s">
        <v>1748</v>
      </c>
      <c r="K573" s="147" t="s">
        <v>335</v>
      </c>
      <c r="L573" s="147" t="s">
        <v>1749</v>
      </c>
      <c r="M573" s="147" t="s">
        <v>267</v>
      </c>
      <c r="N573" s="149" t="s">
        <v>275</v>
      </c>
      <c r="O573" s="149" t="s">
        <v>275</v>
      </c>
      <c r="P573" s="149" t="s">
        <v>1750</v>
      </c>
      <c r="Q573" s="149">
        <v>593.1</v>
      </c>
      <c r="R573" s="149">
        <v>558.1</v>
      </c>
      <c r="S573" s="151">
        <v>25</v>
      </c>
      <c r="T573" s="130">
        <v>10</v>
      </c>
      <c r="U573" s="130"/>
      <c r="V573" s="130"/>
      <c r="W573" s="149"/>
      <c r="X573" s="149"/>
      <c r="Y573" s="115"/>
      <c r="Z573" s="149"/>
      <c r="AA573" s="152"/>
      <c r="AB573" s="152"/>
      <c r="AC573" s="152"/>
      <c r="AD573" s="152"/>
      <c r="AE573" s="152"/>
      <c r="AF573" s="147"/>
      <c r="AG573" s="147"/>
      <c r="AK573" s="92"/>
      <c r="AL573" s="121"/>
      <c r="AM573" s="122" t="str">
        <f t="shared" si="56"/>
        <v>นางสาววรรษา  อินทร์ทอง</v>
      </c>
      <c r="AN573" s="123" t="s">
        <v>325</v>
      </c>
      <c r="AO573" s="123" t="s">
        <v>1751</v>
      </c>
      <c r="AP573" s="123" t="s">
        <v>1752</v>
      </c>
      <c r="AQ573" s="161" t="s">
        <v>1753</v>
      </c>
      <c r="AR573" s="124">
        <v>65</v>
      </c>
      <c r="AS573" s="123">
        <v>8</v>
      </c>
      <c r="AT573" s="123"/>
      <c r="AU573" s="123"/>
      <c r="AV573" s="125" t="s">
        <v>270</v>
      </c>
      <c r="AW573" s="125" t="s">
        <v>271</v>
      </c>
      <c r="AX573" s="125" t="s">
        <v>60</v>
      </c>
      <c r="AY573" s="125">
        <v>86130</v>
      </c>
      <c r="AZ573" s="121" t="str">
        <f t="shared" ref="AZ573:AZ636" si="57">IF($Y573="","",$W573)</f>
        <v/>
      </c>
      <c r="BA573" s="126" t="str">
        <f t="shared" ref="BA573:BA636" si="58">IF($BC573=0,"",$BB573&amp;$BC573&amp;"  "&amp;$BD573)</f>
        <v/>
      </c>
      <c r="BB573" s="123"/>
      <c r="BC573" s="123"/>
      <c r="BD573" s="123"/>
      <c r="BE573" s="123"/>
      <c r="BF573" s="128"/>
      <c r="BG573" s="123"/>
      <c r="BH573" s="123"/>
      <c r="BI573" s="123"/>
      <c r="BJ573" s="125"/>
      <c r="BK573" s="125"/>
      <c r="BL573" s="125"/>
      <c r="BM573" s="125"/>
    </row>
    <row r="574" spans="1:65" s="91" customFormat="1" ht="34.5" customHeight="1">
      <c r="A574" s="112"/>
      <c r="B574" s="112"/>
      <c r="C574" s="112"/>
      <c r="D574" s="112"/>
      <c r="E574" s="90"/>
      <c r="F574" s="90"/>
      <c r="G574" s="90"/>
      <c r="H574" s="147"/>
      <c r="I574" s="149"/>
      <c r="J574" s="150"/>
      <c r="K574" s="147"/>
      <c r="L574" s="147"/>
      <c r="M574" s="147"/>
      <c r="N574" s="149"/>
      <c r="O574" s="149"/>
      <c r="P574" s="149"/>
      <c r="Q574" s="149"/>
      <c r="R574" s="149"/>
      <c r="S574" s="151"/>
      <c r="T574" s="130"/>
      <c r="U574" s="130"/>
      <c r="V574" s="130"/>
      <c r="W574" s="149">
        <v>1</v>
      </c>
      <c r="X574" s="149">
        <v>65</v>
      </c>
      <c r="Y574" s="115" t="s">
        <v>282</v>
      </c>
      <c r="Z574" s="149" t="s">
        <v>179</v>
      </c>
      <c r="AA574" s="152">
        <v>100</v>
      </c>
      <c r="AB574" s="152"/>
      <c r="AC574" s="152">
        <v>100</v>
      </c>
      <c r="AD574" s="152"/>
      <c r="AE574" s="152"/>
      <c r="AF574" s="147">
        <v>25</v>
      </c>
      <c r="AG574" s="147"/>
      <c r="AK574" s="92"/>
      <c r="AL574" s="121"/>
      <c r="AM574" s="122" t="str">
        <f t="shared" si="56"/>
        <v>นางสาววรรษา  อินทร์ทอง</v>
      </c>
      <c r="AN574" s="123" t="s">
        <v>325</v>
      </c>
      <c r="AO574" s="123" t="s">
        <v>1751</v>
      </c>
      <c r="AP574" s="123" t="s">
        <v>1752</v>
      </c>
      <c r="AQ574" s="161" t="s">
        <v>1753</v>
      </c>
      <c r="AR574" s="124">
        <v>65</v>
      </c>
      <c r="AS574" s="123">
        <v>8</v>
      </c>
      <c r="AT574" s="123"/>
      <c r="AU574" s="123"/>
      <c r="AV574" s="125" t="s">
        <v>270</v>
      </c>
      <c r="AW574" s="125" t="s">
        <v>271</v>
      </c>
      <c r="AX574" s="125" t="s">
        <v>60</v>
      </c>
      <c r="AY574" s="125">
        <v>86130</v>
      </c>
      <c r="AZ574" s="121">
        <f t="shared" si="57"/>
        <v>1</v>
      </c>
      <c r="BA574" s="126" t="str">
        <f t="shared" si="58"/>
        <v>นางสาววรรษา  อินทร์ทอง</v>
      </c>
      <c r="BB574" s="123" t="s">
        <v>325</v>
      </c>
      <c r="BC574" s="123" t="s">
        <v>1751</v>
      </c>
      <c r="BD574" s="123" t="s">
        <v>1752</v>
      </c>
      <c r="BE574" s="123" t="s">
        <v>1753</v>
      </c>
      <c r="BF574" s="124">
        <v>65</v>
      </c>
      <c r="BG574" s="123">
        <v>8</v>
      </c>
      <c r="BH574" s="123"/>
      <c r="BI574" s="123"/>
      <c r="BJ574" s="125" t="s">
        <v>270</v>
      </c>
      <c r="BK574" s="125" t="s">
        <v>271</v>
      </c>
      <c r="BL574" s="125" t="s">
        <v>60</v>
      </c>
      <c r="BM574" s="125">
        <v>86130</v>
      </c>
    </row>
    <row r="575" spans="1:65" s="91" customFormat="1" ht="34.5" customHeight="1">
      <c r="A575" s="112" t="str">
        <f>IF($B575="","",SUM($B$11:$B575))</f>
        <v/>
      </c>
      <c r="B575" s="112" t="str">
        <f>IF($E$6="","",IF($E$6=$BA575,1,""))</f>
        <v/>
      </c>
      <c r="C575" s="112" t="str">
        <f>IF($B575="","",SUM($B$11:$B575))</f>
        <v/>
      </c>
      <c r="D575" s="112" t="str">
        <f>IF($E575="","",SUM($E$11:$E575))</f>
        <v/>
      </c>
      <c r="E575" s="90" t="str">
        <f>IF($E$6="","",IF($E$6=$AM575,1,""))</f>
        <v/>
      </c>
      <c r="F575" s="90" t="str">
        <f>IF($E575="","",SUM($E$11:$E575))</f>
        <v/>
      </c>
      <c r="G575" s="90"/>
      <c r="H575" s="147">
        <v>350</v>
      </c>
      <c r="I575" s="149" t="s">
        <v>29</v>
      </c>
      <c r="J575" s="150" t="s">
        <v>1754</v>
      </c>
      <c r="K575" s="147" t="s">
        <v>594</v>
      </c>
      <c r="L575" s="147" t="s">
        <v>869</v>
      </c>
      <c r="M575" s="147" t="s">
        <v>321</v>
      </c>
      <c r="N575" s="149" t="s">
        <v>276</v>
      </c>
      <c r="O575" s="149" t="s">
        <v>275</v>
      </c>
      <c r="P575" s="149" t="s">
        <v>1168</v>
      </c>
      <c r="Q575" s="149">
        <v>171</v>
      </c>
      <c r="R575" s="149">
        <v>131</v>
      </c>
      <c r="S575" s="151">
        <v>24</v>
      </c>
      <c r="T575" s="130">
        <v>16</v>
      </c>
      <c r="U575" s="130"/>
      <c r="V575" s="130"/>
      <c r="W575" s="149"/>
      <c r="X575" s="149"/>
      <c r="Y575" s="149"/>
      <c r="Z575" s="149"/>
      <c r="AA575" s="152"/>
      <c r="AB575" s="152"/>
      <c r="AC575" s="152"/>
      <c r="AD575" s="152"/>
      <c r="AE575" s="152"/>
      <c r="AF575" s="147"/>
      <c r="AG575" s="147"/>
      <c r="AK575" s="92"/>
      <c r="AL575" s="121"/>
      <c r="AM575" s="122" t="str">
        <f t="shared" si="56"/>
        <v>นางมะนิจ  ไข้บวช</v>
      </c>
      <c r="AN575" s="123" t="s">
        <v>283</v>
      </c>
      <c r="AO575" s="123" t="s">
        <v>1755</v>
      </c>
      <c r="AP575" s="123" t="s">
        <v>1756</v>
      </c>
      <c r="AQ575" s="161" t="s">
        <v>1757</v>
      </c>
      <c r="AR575" s="124">
        <v>30</v>
      </c>
      <c r="AS575" s="123">
        <v>3</v>
      </c>
      <c r="AT575" s="123"/>
      <c r="AU575" s="123"/>
      <c r="AV575" s="125" t="s">
        <v>270</v>
      </c>
      <c r="AW575" s="125" t="s">
        <v>271</v>
      </c>
      <c r="AX575" s="125" t="s">
        <v>60</v>
      </c>
      <c r="AY575" s="125">
        <v>86130</v>
      </c>
      <c r="AZ575" s="121" t="str">
        <f t="shared" si="57"/>
        <v/>
      </c>
      <c r="BA575" s="126" t="str">
        <f t="shared" si="58"/>
        <v/>
      </c>
      <c r="BB575" s="95"/>
      <c r="BC575" s="95"/>
      <c r="BD575" s="95"/>
      <c r="BE575" s="95"/>
      <c r="BF575" s="95"/>
    </row>
    <row r="576" spans="1:65" s="91" customFormat="1" ht="34.5" customHeight="1">
      <c r="A576" s="112"/>
      <c r="B576" s="112"/>
      <c r="C576" s="112"/>
      <c r="D576" s="112"/>
      <c r="E576" s="90"/>
      <c r="F576" s="90"/>
      <c r="G576" s="90"/>
      <c r="H576" s="147"/>
      <c r="I576" s="149"/>
      <c r="J576" s="150"/>
      <c r="K576" s="147"/>
      <c r="L576" s="147"/>
      <c r="M576" s="147"/>
      <c r="N576" s="149"/>
      <c r="O576" s="149"/>
      <c r="P576" s="149"/>
      <c r="Q576" s="149"/>
      <c r="R576" s="149"/>
      <c r="S576" s="151"/>
      <c r="T576" s="130"/>
      <c r="U576" s="130"/>
      <c r="V576" s="130"/>
      <c r="W576" s="149">
        <v>1</v>
      </c>
      <c r="X576" s="149">
        <v>30</v>
      </c>
      <c r="Y576" s="149" t="s">
        <v>126</v>
      </c>
      <c r="Z576" s="149" t="s">
        <v>179</v>
      </c>
      <c r="AA576" s="152">
        <v>160</v>
      </c>
      <c r="AB576" s="152"/>
      <c r="AC576" s="152">
        <v>96</v>
      </c>
      <c r="AD576" s="152">
        <v>64</v>
      </c>
      <c r="AE576" s="152"/>
      <c r="AF576" s="147">
        <v>20</v>
      </c>
      <c r="AG576" s="147"/>
      <c r="AK576" s="92"/>
      <c r="AL576" s="121"/>
      <c r="AM576" s="122" t="str">
        <f t="shared" si="56"/>
        <v>นางมะนิจ  ไข้บวช</v>
      </c>
      <c r="AN576" s="123" t="s">
        <v>283</v>
      </c>
      <c r="AO576" s="123" t="s">
        <v>1755</v>
      </c>
      <c r="AP576" s="123" t="s">
        <v>1756</v>
      </c>
      <c r="AQ576" s="161" t="s">
        <v>1757</v>
      </c>
      <c r="AR576" s="124">
        <v>30</v>
      </c>
      <c r="AS576" s="123">
        <v>3</v>
      </c>
      <c r="AT576" s="123"/>
      <c r="AU576" s="123"/>
      <c r="AV576" s="125" t="s">
        <v>270</v>
      </c>
      <c r="AW576" s="125" t="s">
        <v>271</v>
      </c>
      <c r="AX576" s="125" t="s">
        <v>60</v>
      </c>
      <c r="AY576" s="125">
        <v>86130</v>
      </c>
      <c r="AZ576" s="121">
        <f t="shared" si="57"/>
        <v>1</v>
      </c>
      <c r="BA576" s="126" t="str">
        <f t="shared" si="58"/>
        <v>นางมะนิจ  ไข้บวช</v>
      </c>
      <c r="BB576" s="123" t="s">
        <v>283</v>
      </c>
      <c r="BC576" s="123" t="s">
        <v>1755</v>
      </c>
      <c r="BD576" s="123" t="s">
        <v>1756</v>
      </c>
      <c r="BE576" s="123" t="s">
        <v>1757</v>
      </c>
      <c r="BF576" s="124">
        <v>30</v>
      </c>
      <c r="BG576" s="123">
        <v>3</v>
      </c>
      <c r="BH576" s="123"/>
      <c r="BI576" s="123"/>
      <c r="BJ576" s="125" t="s">
        <v>270</v>
      </c>
      <c r="BK576" s="125" t="s">
        <v>271</v>
      </c>
      <c r="BL576" s="125" t="s">
        <v>60</v>
      </c>
      <c r="BM576" s="125">
        <v>86130</v>
      </c>
    </row>
    <row r="577" spans="1:65" s="91" customFormat="1" ht="34.5" customHeight="1">
      <c r="A577" s="112" t="str">
        <f>IF($B577="","",SUM($B$11:$B577))</f>
        <v/>
      </c>
      <c r="B577" s="112" t="str">
        <f>IF($E$6="","",IF($E$6=$BA577,1,""))</f>
        <v/>
      </c>
      <c r="C577" s="112" t="str">
        <f>IF($B577="","",SUM($B$11:$B577))</f>
        <v/>
      </c>
      <c r="D577" s="112" t="str">
        <f>IF($E577="","",SUM($E$11:$E577))</f>
        <v/>
      </c>
      <c r="E577" s="90" t="str">
        <f>IF($E$6="","",IF($E$6=$AM577,1,""))</f>
        <v/>
      </c>
      <c r="F577" s="90" t="str">
        <f>IF($E577="","",SUM($E$11:$E577))</f>
        <v/>
      </c>
      <c r="G577" s="90"/>
      <c r="H577" s="147">
        <v>351</v>
      </c>
      <c r="I577" s="149" t="s">
        <v>29</v>
      </c>
      <c r="J577" s="150" t="s">
        <v>1758</v>
      </c>
      <c r="K577" s="147" t="s">
        <v>465</v>
      </c>
      <c r="L577" s="147" t="s">
        <v>1759</v>
      </c>
      <c r="M577" s="147" t="s">
        <v>294</v>
      </c>
      <c r="N577" s="149" t="s">
        <v>276</v>
      </c>
      <c r="O577" s="149" t="s">
        <v>276</v>
      </c>
      <c r="P577" s="149" t="s">
        <v>1497</v>
      </c>
      <c r="Q577" s="149">
        <v>94.1</v>
      </c>
      <c r="R577" s="149"/>
      <c r="S577" s="151">
        <v>87.85</v>
      </c>
      <c r="T577" s="151">
        <v>6.25</v>
      </c>
      <c r="U577" s="130"/>
      <c r="V577" s="130"/>
      <c r="W577" s="149"/>
      <c r="X577" s="149"/>
      <c r="Y577" s="149"/>
      <c r="Z577" s="149"/>
      <c r="AA577" s="152"/>
      <c r="AB577" s="152"/>
      <c r="AC577" s="152"/>
      <c r="AD577" s="152"/>
      <c r="AE577" s="152"/>
      <c r="AF577" s="147"/>
      <c r="AG577" s="147"/>
      <c r="AK577" s="92"/>
      <c r="AL577" s="121"/>
      <c r="AM577" s="122" t="str">
        <f t="shared" si="56"/>
        <v>นางภัทรานิษฐ์  ศรีสุโข</v>
      </c>
      <c r="AN577" s="123" t="s">
        <v>283</v>
      </c>
      <c r="AO577" s="123" t="s">
        <v>1760</v>
      </c>
      <c r="AP577" s="123" t="s">
        <v>1761</v>
      </c>
      <c r="AQ577" s="161" t="s">
        <v>1762</v>
      </c>
      <c r="AR577" s="128" t="s">
        <v>1763</v>
      </c>
      <c r="AS577" s="123">
        <v>4</v>
      </c>
      <c r="AT577" s="123"/>
      <c r="AU577" s="123"/>
      <c r="AV577" s="125" t="s">
        <v>270</v>
      </c>
      <c r="AW577" s="125" t="s">
        <v>271</v>
      </c>
      <c r="AX577" s="125" t="s">
        <v>60</v>
      </c>
      <c r="AY577" s="125">
        <v>86130</v>
      </c>
      <c r="AZ577" s="121" t="str">
        <f t="shared" si="57"/>
        <v/>
      </c>
      <c r="BA577" s="126" t="str">
        <f t="shared" si="58"/>
        <v/>
      </c>
      <c r="BB577" s="95"/>
      <c r="BC577" s="95"/>
      <c r="BD577" s="95"/>
      <c r="BE577" s="95"/>
      <c r="BF577" s="95"/>
    </row>
    <row r="578" spans="1:65" s="91" customFormat="1" ht="34.5" customHeight="1">
      <c r="A578" s="112"/>
      <c r="B578" s="112"/>
      <c r="C578" s="112"/>
      <c r="D578" s="112"/>
      <c r="E578" s="90"/>
      <c r="F578" s="90"/>
      <c r="G578" s="90"/>
      <c r="H578" s="147"/>
      <c r="I578" s="149"/>
      <c r="J578" s="150"/>
      <c r="K578" s="147"/>
      <c r="L578" s="147"/>
      <c r="M578" s="147"/>
      <c r="N578" s="149"/>
      <c r="O578" s="149"/>
      <c r="P578" s="149"/>
      <c r="Q578" s="149"/>
      <c r="R578" s="149"/>
      <c r="S578" s="151"/>
      <c r="T578" s="130"/>
      <c r="U578" s="130"/>
      <c r="V578" s="130"/>
      <c r="W578" s="149">
        <v>1</v>
      </c>
      <c r="X578" s="153" t="s">
        <v>1763</v>
      </c>
      <c r="Y578" s="115" t="s">
        <v>282</v>
      </c>
      <c r="Z578" s="149" t="s">
        <v>179</v>
      </c>
      <c r="AA578" s="152">
        <v>400</v>
      </c>
      <c r="AB578" s="152"/>
      <c r="AC578" s="152">
        <v>400</v>
      </c>
      <c r="AD578" s="152"/>
      <c r="AE578" s="152"/>
      <c r="AF578" s="147">
        <v>15</v>
      </c>
      <c r="AG578" s="147" t="s">
        <v>1515</v>
      </c>
      <c r="AK578" s="92"/>
      <c r="AL578" s="121"/>
      <c r="AM578" s="122" t="str">
        <f t="shared" si="56"/>
        <v>นางภัทรานิษฐ์  ศรีสุโข</v>
      </c>
      <c r="AN578" s="123" t="s">
        <v>283</v>
      </c>
      <c r="AO578" s="123" t="s">
        <v>1760</v>
      </c>
      <c r="AP578" s="123" t="s">
        <v>1761</v>
      </c>
      <c r="AQ578" s="161" t="s">
        <v>1762</v>
      </c>
      <c r="AR578" s="128" t="s">
        <v>1763</v>
      </c>
      <c r="AS578" s="123">
        <v>4</v>
      </c>
      <c r="AT578" s="123"/>
      <c r="AU578" s="123"/>
      <c r="AV578" s="125" t="s">
        <v>270</v>
      </c>
      <c r="AW578" s="125" t="s">
        <v>271</v>
      </c>
      <c r="AX578" s="125" t="s">
        <v>60</v>
      </c>
      <c r="AY578" s="125">
        <v>86130</v>
      </c>
      <c r="AZ578" s="121">
        <f t="shared" si="57"/>
        <v>1</v>
      </c>
      <c r="BA578" s="126" t="str">
        <f t="shared" si="58"/>
        <v>นายกฤตภาส  ตันติศิวกุล</v>
      </c>
      <c r="BB578" s="123" t="s">
        <v>195</v>
      </c>
      <c r="BC578" s="123" t="s">
        <v>1764</v>
      </c>
      <c r="BD578" s="123" t="s">
        <v>1765</v>
      </c>
      <c r="BE578" s="123"/>
      <c r="BF578" s="128" t="s">
        <v>1763</v>
      </c>
      <c r="BG578" s="123">
        <v>4</v>
      </c>
      <c r="BH578" s="123"/>
      <c r="BI578" s="123"/>
      <c r="BJ578" s="125" t="s">
        <v>270</v>
      </c>
      <c r="BK578" s="125" t="s">
        <v>271</v>
      </c>
      <c r="BL578" s="125" t="s">
        <v>60</v>
      </c>
      <c r="BM578" s="125">
        <v>86130</v>
      </c>
    </row>
    <row r="579" spans="1:65" s="91" customFormat="1" ht="34.5" customHeight="1">
      <c r="A579" s="112" t="str">
        <f>IF($B579="","",SUM($B$11:$B579))</f>
        <v/>
      </c>
      <c r="B579" s="112" t="str">
        <f>IF($E$6="","",IF($E$6=$BA579,1,""))</f>
        <v/>
      </c>
      <c r="C579" s="112" t="str">
        <f>IF($B579="","",SUM($B$11:$B579))</f>
        <v/>
      </c>
      <c r="D579" s="112" t="str">
        <f>IF($E579="","",SUM($E$11:$E579))</f>
        <v/>
      </c>
      <c r="E579" s="90" t="str">
        <f>IF($E$6="","",IF($E$6=$AM579,1,""))</f>
        <v/>
      </c>
      <c r="F579" s="90" t="str">
        <f>IF($E579="","",SUM($E$11:$E579))</f>
        <v/>
      </c>
      <c r="G579" s="90"/>
      <c r="H579" s="147">
        <v>352</v>
      </c>
      <c r="I579" s="149" t="s">
        <v>29</v>
      </c>
      <c r="J579" s="150" t="s">
        <v>1766</v>
      </c>
      <c r="K579" s="147" t="s">
        <v>1119</v>
      </c>
      <c r="L579" s="147" t="s">
        <v>1767</v>
      </c>
      <c r="M579" s="147" t="s">
        <v>457</v>
      </c>
      <c r="N579" s="149" t="s">
        <v>466</v>
      </c>
      <c r="O579" s="149" t="s">
        <v>275</v>
      </c>
      <c r="P579" s="149" t="s">
        <v>615</v>
      </c>
      <c r="Q579" s="149">
        <v>6131</v>
      </c>
      <c r="R579" s="149">
        <v>6121</v>
      </c>
      <c r="S579" s="151"/>
      <c r="T579" s="130">
        <v>10</v>
      </c>
      <c r="U579" s="130"/>
      <c r="V579" s="130"/>
      <c r="W579" s="149"/>
      <c r="X579" s="149"/>
      <c r="Y579" s="149"/>
      <c r="Z579" s="149"/>
      <c r="AA579" s="152"/>
      <c r="AB579" s="152"/>
      <c r="AC579" s="152"/>
      <c r="AD579" s="152"/>
      <c r="AE579" s="152"/>
      <c r="AF579" s="147"/>
      <c r="AG579" s="147"/>
      <c r="AK579" s="92"/>
      <c r="AL579" s="121"/>
      <c r="AM579" s="122" t="str">
        <f t="shared" si="56"/>
        <v>นางอุไร  ฉิมวาส</v>
      </c>
      <c r="AN579" s="123" t="s">
        <v>283</v>
      </c>
      <c r="AO579" s="123" t="s">
        <v>1768</v>
      </c>
      <c r="AP579" s="123" t="s">
        <v>1769</v>
      </c>
      <c r="AQ579" s="161" t="s">
        <v>1770</v>
      </c>
      <c r="AR579" s="124"/>
      <c r="AS579" s="123"/>
      <c r="AT579" s="123"/>
      <c r="AU579" s="123"/>
      <c r="AV579" s="125"/>
      <c r="AW579" s="125"/>
      <c r="AX579" s="125"/>
      <c r="AY579" s="125"/>
      <c r="AZ579" s="121" t="str">
        <f t="shared" si="57"/>
        <v/>
      </c>
      <c r="BA579" s="126" t="str">
        <f t="shared" si="58"/>
        <v/>
      </c>
      <c r="BB579" s="95"/>
      <c r="BC579" s="95"/>
      <c r="BD579" s="95"/>
      <c r="BE579" s="95"/>
      <c r="BF579" s="95"/>
    </row>
    <row r="580" spans="1:65" s="91" customFormat="1" ht="34.5" customHeight="1">
      <c r="A580" s="112"/>
      <c r="B580" s="112"/>
      <c r="C580" s="112"/>
      <c r="D580" s="112"/>
      <c r="E580" s="90"/>
      <c r="F580" s="90"/>
      <c r="G580" s="90"/>
      <c r="H580" s="147"/>
      <c r="I580" s="149"/>
      <c r="J580" s="150"/>
      <c r="K580" s="147"/>
      <c r="L580" s="147"/>
      <c r="M580" s="147"/>
      <c r="N580" s="149"/>
      <c r="O580" s="149"/>
      <c r="P580" s="149"/>
      <c r="Q580" s="149"/>
      <c r="R580" s="149"/>
      <c r="S580" s="151"/>
      <c r="T580" s="130"/>
      <c r="U580" s="130"/>
      <c r="V580" s="130"/>
      <c r="W580" s="149">
        <v>1</v>
      </c>
      <c r="X580" s="149"/>
      <c r="Y580" s="115" t="s">
        <v>132</v>
      </c>
      <c r="Z580" s="115" t="s">
        <v>181</v>
      </c>
      <c r="AA580" s="152">
        <v>40</v>
      </c>
      <c r="AB580" s="152"/>
      <c r="AC580" s="152"/>
      <c r="AD580" s="152">
        <v>40</v>
      </c>
      <c r="AE580" s="152"/>
      <c r="AF580" s="147">
        <v>1</v>
      </c>
      <c r="AG580" s="147" t="s">
        <v>1771</v>
      </c>
      <c r="AK580" s="92"/>
      <c r="AL580" s="121"/>
      <c r="AM580" s="122" t="str">
        <f t="shared" si="56"/>
        <v>นางอุไร  ฉิมวาส</v>
      </c>
      <c r="AN580" s="123" t="s">
        <v>283</v>
      </c>
      <c r="AO580" s="123" t="s">
        <v>1768</v>
      </c>
      <c r="AP580" s="123" t="s">
        <v>1769</v>
      </c>
      <c r="AQ580" s="161" t="s">
        <v>1770</v>
      </c>
      <c r="AR580" s="124"/>
      <c r="AS580" s="123"/>
      <c r="AT580" s="123"/>
      <c r="AU580" s="123"/>
      <c r="AV580" s="125"/>
      <c r="AW580" s="125"/>
      <c r="AX580" s="125"/>
      <c r="AY580" s="125"/>
      <c r="AZ580" s="121">
        <f t="shared" si="57"/>
        <v>1</v>
      </c>
      <c r="BA580" s="126" t="str">
        <f t="shared" si="58"/>
        <v>นางรัชนี  นาครักษ์</v>
      </c>
      <c r="BB580" s="95" t="s">
        <v>283</v>
      </c>
      <c r="BC580" s="95" t="s">
        <v>1772</v>
      </c>
      <c r="BD580" s="95" t="s">
        <v>1773</v>
      </c>
      <c r="BE580" s="95"/>
      <c r="BF580" s="95">
        <v>39</v>
      </c>
      <c r="BG580" s="91">
        <v>1</v>
      </c>
      <c r="BJ580" s="91" t="s">
        <v>270</v>
      </c>
      <c r="BK580" s="91" t="s">
        <v>271</v>
      </c>
      <c r="BL580" s="91" t="s">
        <v>60</v>
      </c>
      <c r="BM580" s="91">
        <v>86130</v>
      </c>
    </row>
    <row r="581" spans="1:65" s="91" customFormat="1" ht="34.5" customHeight="1">
      <c r="A581" s="112" t="str">
        <f>IF($B581="","",SUM($B$11:$B581))</f>
        <v/>
      </c>
      <c r="B581" s="112" t="str">
        <f>IF($E$6="","",IF($E$6=$BA581,1,""))</f>
        <v/>
      </c>
      <c r="C581" s="112" t="str">
        <f>IF($B581="","",SUM($B$11:$B581))</f>
        <v/>
      </c>
      <c r="D581" s="112" t="str">
        <f>IF($E581="","",SUM($E$11:$E581))</f>
        <v/>
      </c>
      <c r="E581" s="90" t="str">
        <f>IF($E$6="","",IF($E$6=$AM581,1,""))</f>
        <v/>
      </c>
      <c r="F581" s="90" t="str">
        <f>IF($E581="","",SUM($E$11:$E581))</f>
        <v/>
      </c>
      <c r="G581" s="90"/>
      <c r="H581" s="147">
        <v>353</v>
      </c>
      <c r="I581" s="149" t="s">
        <v>29</v>
      </c>
      <c r="J581" s="150" t="s">
        <v>1774</v>
      </c>
      <c r="K581" s="147" t="s">
        <v>335</v>
      </c>
      <c r="L581" s="147" t="s">
        <v>1775</v>
      </c>
      <c r="M581" s="147" t="s">
        <v>267</v>
      </c>
      <c r="N581" s="149" t="s">
        <v>599</v>
      </c>
      <c r="O581" s="149" t="s">
        <v>323</v>
      </c>
      <c r="P581" s="149" t="s">
        <v>1455</v>
      </c>
      <c r="Q581" s="149">
        <v>3526.1</v>
      </c>
      <c r="R581" s="149">
        <v>2501</v>
      </c>
      <c r="S581" s="151">
        <v>25</v>
      </c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47"/>
      <c r="AK581" s="92"/>
      <c r="AL581" s="121"/>
      <c r="AM581" s="122" t="str">
        <f t="shared" si="56"/>
        <v>นายอนงค์  ชังสัจจา</v>
      </c>
      <c r="AN581" s="123" t="s">
        <v>195</v>
      </c>
      <c r="AO581" s="123" t="s">
        <v>1776</v>
      </c>
      <c r="AP581" s="123" t="s">
        <v>442</v>
      </c>
      <c r="AQ581" s="161" t="s">
        <v>1777</v>
      </c>
      <c r="AR581" s="124" t="s">
        <v>1778</v>
      </c>
      <c r="AS581" s="123">
        <v>8</v>
      </c>
      <c r="AT581" s="123"/>
      <c r="AU581" s="123"/>
      <c r="AV581" s="125" t="s">
        <v>270</v>
      </c>
      <c r="AW581" s="125" t="s">
        <v>271</v>
      </c>
      <c r="AX581" s="125" t="s">
        <v>60</v>
      </c>
      <c r="AY581" s="125">
        <v>86130</v>
      </c>
      <c r="AZ581" s="121" t="str">
        <f t="shared" si="57"/>
        <v/>
      </c>
      <c r="BA581" s="126" t="str">
        <f t="shared" si="58"/>
        <v/>
      </c>
      <c r="BB581" s="95"/>
      <c r="BC581" s="95"/>
      <c r="BD581" s="95"/>
      <c r="BE581" s="95"/>
      <c r="BF581" s="95"/>
    </row>
    <row r="582" spans="1:65" s="91" customFormat="1" ht="34.5" customHeight="1">
      <c r="A582" s="112"/>
      <c r="B582" s="112"/>
      <c r="C582" s="112"/>
      <c r="D582" s="112"/>
      <c r="E582" s="90"/>
      <c r="F582" s="90"/>
      <c r="G582" s="90"/>
      <c r="H582" s="147"/>
      <c r="I582" s="149"/>
      <c r="J582" s="150"/>
      <c r="K582" s="147"/>
      <c r="L582" s="147"/>
      <c r="M582" s="147"/>
      <c r="N582" s="149"/>
      <c r="O582" s="149"/>
      <c r="P582" s="149"/>
      <c r="Q582" s="149"/>
      <c r="R582" s="149"/>
      <c r="S582" s="151"/>
      <c r="T582" s="130"/>
      <c r="U582" s="130"/>
      <c r="V582" s="130"/>
      <c r="W582" s="149">
        <v>1</v>
      </c>
      <c r="X582" s="149" t="s">
        <v>1778</v>
      </c>
      <c r="Y582" s="149" t="s">
        <v>126</v>
      </c>
      <c r="Z582" s="149" t="s">
        <v>179</v>
      </c>
      <c r="AA582" s="152">
        <v>320</v>
      </c>
      <c r="AB582" s="152"/>
      <c r="AC582" s="152">
        <v>320</v>
      </c>
      <c r="AD582" s="152"/>
      <c r="AE582" s="152"/>
      <c r="AF582" s="147">
        <v>29</v>
      </c>
      <c r="AG582" s="147"/>
      <c r="AK582" s="92"/>
      <c r="AL582" s="121"/>
      <c r="AM582" s="122" t="str">
        <f t="shared" si="56"/>
        <v>นายอนงค์  ชังสัจจา</v>
      </c>
      <c r="AN582" s="123" t="s">
        <v>195</v>
      </c>
      <c r="AO582" s="123" t="s">
        <v>1776</v>
      </c>
      <c r="AP582" s="123" t="s">
        <v>442</v>
      </c>
      <c r="AQ582" s="161" t="s">
        <v>1777</v>
      </c>
      <c r="AR582" s="124" t="s">
        <v>1778</v>
      </c>
      <c r="AS582" s="123">
        <v>8</v>
      </c>
      <c r="AT582" s="123"/>
      <c r="AU582" s="123"/>
      <c r="AV582" s="125" t="s">
        <v>270</v>
      </c>
      <c r="AW582" s="125" t="s">
        <v>271</v>
      </c>
      <c r="AX582" s="125" t="s">
        <v>60</v>
      </c>
      <c r="AY582" s="125">
        <v>86130</v>
      </c>
      <c r="AZ582" s="121">
        <f t="shared" si="57"/>
        <v>1</v>
      </c>
      <c r="BA582" s="126" t="str">
        <f t="shared" si="58"/>
        <v>นายอนงค์  ชังสัจจา</v>
      </c>
      <c r="BB582" s="123" t="s">
        <v>195</v>
      </c>
      <c r="BC582" s="123" t="s">
        <v>1776</v>
      </c>
      <c r="BD582" s="123" t="s">
        <v>442</v>
      </c>
      <c r="BE582" s="123" t="s">
        <v>1777</v>
      </c>
      <c r="BF582" s="124" t="s">
        <v>1778</v>
      </c>
      <c r="BG582" s="123">
        <v>8</v>
      </c>
      <c r="BH582" s="123"/>
      <c r="BI582" s="123"/>
      <c r="BJ582" s="125" t="s">
        <v>270</v>
      </c>
      <c r="BK582" s="125" t="s">
        <v>271</v>
      </c>
      <c r="BL582" s="125" t="s">
        <v>60</v>
      </c>
      <c r="BM582" s="125">
        <v>86130</v>
      </c>
    </row>
    <row r="583" spans="1:65" s="91" customFormat="1" ht="34.5" customHeight="1">
      <c r="A583" s="112"/>
      <c r="B583" s="112"/>
      <c r="C583" s="112"/>
      <c r="D583" s="112"/>
      <c r="E583" s="90"/>
      <c r="F583" s="90"/>
      <c r="G583" s="90"/>
      <c r="H583" s="147"/>
      <c r="I583" s="149"/>
      <c r="J583" s="150"/>
      <c r="K583" s="147"/>
      <c r="L583" s="147"/>
      <c r="M583" s="147"/>
      <c r="N583" s="149"/>
      <c r="O583" s="149"/>
      <c r="P583" s="149"/>
      <c r="Q583" s="149"/>
      <c r="R583" s="149"/>
      <c r="S583" s="151"/>
      <c r="T583" s="130"/>
      <c r="U583" s="130"/>
      <c r="V583" s="130"/>
      <c r="W583" s="149">
        <v>2</v>
      </c>
      <c r="X583" s="149"/>
      <c r="Y583" s="115" t="s">
        <v>132</v>
      </c>
      <c r="Z583" s="115" t="s">
        <v>181</v>
      </c>
      <c r="AA583" s="152">
        <v>208</v>
      </c>
      <c r="AB583" s="152"/>
      <c r="AC583" s="152">
        <v>48</v>
      </c>
      <c r="AD583" s="156" t="s">
        <v>1779</v>
      </c>
      <c r="AE583" s="152"/>
      <c r="AF583" s="147">
        <v>10</v>
      </c>
      <c r="AG583" s="147" t="s">
        <v>1383</v>
      </c>
      <c r="AK583" s="92"/>
      <c r="AL583" s="121"/>
      <c r="AM583" s="122" t="str">
        <f t="shared" si="56"/>
        <v>นายอนงค์  ชังสัจจา</v>
      </c>
      <c r="AN583" s="123" t="s">
        <v>195</v>
      </c>
      <c r="AO583" s="123" t="s">
        <v>1776</v>
      </c>
      <c r="AP583" s="123" t="s">
        <v>442</v>
      </c>
      <c r="AQ583" s="161" t="s">
        <v>1777</v>
      </c>
      <c r="AR583" s="124" t="s">
        <v>1778</v>
      </c>
      <c r="AS583" s="123">
        <v>8</v>
      </c>
      <c r="AT583" s="123"/>
      <c r="AU583" s="123"/>
      <c r="AV583" s="125" t="s">
        <v>270</v>
      </c>
      <c r="AW583" s="125" t="s">
        <v>271</v>
      </c>
      <c r="AX583" s="125" t="s">
        <v>60</v>
      </c>
      <c r="AY583" s="125">
        <v>86130</v>
      </c>
      <c r="AZ583" s="121">
        <f t="shared" si="57"/>
        <v>2</v>
      </c>
      <c r="BA583" s="126" t="str">
        <f t="shared" si="58"/>
        <v>นายอนงค์  ชังสัจจา</v>
      </c>
      <c r="BB583" s="123" t="s">
        <v>195</v>
      </c>
      <c r="BC583" s="123" t="s">
        <v>1776</v>
      </c>
      <c r="BD583" s="123" t="s">
        <v>442</v>
      </c>
      <c r="BE583" s="123" t="s">
        <v>1777</v>
      </c>
      <c r="BF583" s="124" t="s">
        <v>1778</v>
      </c>
      <c r="BG583" s="123">
        <v>8</v>
      </c>
      <c r="BH583" s="123"/>
      <c r="BI583" s="123"/>
      <c r="BJ583" s="125" t="s">
        <v>270</v>
      </c>
      <c r="BK583" s="125" t="s">
        <v>271</v>
      </c>
      <c r="BL583" s="125" t="s">
        <v>60</v>
      </c>
      <c r="BM583" s="125">
        <v>86130</v>
      </c>
    </row>
    <row r="584" spans="1:65" s="91" customFormat="1" ht="34.5" customHeight="1">
      <c r="A584" s="112" t="str">
        <f>IF($B584="","",SUM($B$11:$B584))</f>
        <v/>
      </c>
      <c r="B584" s="112" t="str">
        <f>IF($E$6="","",IF($E$6=$BA584,1,""))</f>
        <v/>
      </c>
      <c r="C584" s="112" t="str">
        <f>IF($B584="","",SUM($B$11:$B584))</f>
        <v/>
      </c>
      <c r="D584" s="112" t="str">
        <f>IF($E584="","",SUM($E$11:$E584))</f>
        <v/>
      </c>
      <c r="E584" s="90" t="str">
        <f>IF($E$6="","",IF($E$6=$AM584,1,""))</f>
        <v/>
      </c>
      <c r="F584" s="90" t="str">
        <f>IF($E584="","",SUM($E$11:$E584))</f>
        <v/>
      </c>
      <c r="G584" s="90"/>
      <c r="H584" s="147">
        <v>354</v>
      </c>
      <c r="I584" s="149" t="s">
        <v>29</v>
      </c>
      <c r="J584" s="150" t="s">
        <v>1780</v>
      </c>
      <c r="K584" s="147" t="s">
        <v>1341</v>
      </c>
      <c r="L584" s="147" t="s">
        <v>1781</v>
      </c>
      <c r="M584" s="147" t="s">
        <v>267</v>
      </c>
      <c r="N584" s="149" t="s">
        <v>296</v>
      </c>
      <c r="O584" s="149" t="s">
        <v>276</v>
      </c>
      <c r="P584" s="149" t="s">
        <v>1782</v>
      </c>
      <c r="Q584" s="149">
        <v>883.1</v>
      </c>
      <c r="R584" s="149"/>
      <c r="S584" s="151"/>
      <c r="T584" s="130" t="s">
        <v>1783</v>
      </c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K584" s="92"/>
      <c r="AL584" s="121"/>
      <c r="AM584" s="122" t="str">
        <f t="shared" si="56"/>
        <v>นางสาวมินทร์รฐา  ปัญจพลวราธรณ์</v>
      </c>
      <c r="AN584" s="123" t="s">
        <v>325</v>
      </c>
      <c r="AO584" s="123" t="s">
        <v>1481</v>
      </c>
      <c r="AP584" s="123" t="s">
        <v>1482</v>
      </c>
      <c r="AQ584" s="161" t="s">
        <v>1483</v>
      </c>
      <c r="AR584" s="124" t="s">
        <v>1484</v>
      </c>
      <c r="AS584" s="123" t="s">
        <v>1485</v>
      </c>
      <c r="AT584" s="123"/>
      <c r="AU584" s="123"/>
      <c r="AV584" s="125"/>
      <c r="AW584" s="125"/>
      <c r="AX584" s="125" t="s">
        <v>463</v>
      </c>
      <c r="AY584" s="125"/>
      <c r="AZ584" s="121" t="str">
        <f t="shared" si="57"/>
        <v/>
      </c>
      <c r="BA584" s="126" t="str">
        <f t="shared" si="58"/>
        <v/>
      </c>
      <c r="BB584" s="95"/>
      <c r="BC584" s="95"/>
      <c r="BD584" s="95"/>
      <c r="BE584" s="95"/>
      <c r="BF584" s="95"/>
    </row>
    <row r="585" spans="1:65" s="91" customFormat="1" ht="34.5" customHeight="1">
      <c r="A585" s="112"/>
      <c r="B585" s="112"/>
      <c r="C585" s="112"/>
      <c r="D585" s="112"/>
      <c r="E585" s="90"/>
      <c r="F585" s="90"/>
      <c r="G585" s="90"/>
      <c r="H585" s="147"/>
      <c r="I585" s="149"/>
      <c r="J585" s="150"/>
      <c r="K585" s="147"/>
      <c r="L585" s="147"/>
      <c r="M585" s="147"/>
      <c r="N585" s="149"/>
      <c r="O585" s="149"/>
      <c r="P585" s="149"/>
      <c r="Q585" s="149"/>
      <c r="R585" s="149"/>
      <c r="S585" s="151"/>
      <c r="T585" s="130"/>
      <c r="U585" s="130"/>
      <c r="V585" s="130"/>
      <c r="W585" s="149">
        <v>1</v>
      </c>
      <c r="X585" s="149">
        <v>12</v>
      </c>
      <c r="Y585" s="115" t="s">
        <v>282</v>
      </c>
      <c r="Z585" s="149"/>
      <c r="AA585" s="152"/>
      <c r="AB585" s="152"/>
      <c r="AC585" s="152"/>
      <c r="AD585" s="152" t="s">
        <v>1783</v>
      </c>
      <c r="AE585" s="152"/>
      <c r="AF585" s="147"/>
      <c r="AG585" s="147"/>
      <c r="AK585" s="92"/>
      <c r="AL585" s="121"/>
      <c r="AM585" s="122" t="str">
        <f t="shared" si="56"/>
        <v>นางสาวมินทร์รฐา  ปัญจพลวราธรณ์</v>
      </c>
      <c r="AN585" s="123" t="s">
        <v>325</v>
      </c>
      <c r="AO585" s="123" t="s">
        <v>1481</v>
      </c>
      <c r="AP585" s="123" t="s">
        <v>1482</v>
      </c>
      <c r="AQ585" s="161" t="s">
        <v>1483</v>
      </c>
      <c r="AR585" s="124" t="s">
        <v>1484</v>
      </c>
      <c r="AS585" s="123" t="s">
        <v>1485</v>
      </c>
      <c r="AT585" s="123"/>
      <c r="AU585" s="123"/>
      <c r="AV585" s="125"/>
      <c r="AW585" s="125"/>
      <c r="AX585" s="125" t="s">
        <v>463</v>
      </c>
      <c r="AY585" s="125"/>
      <c r="AZ585" s="121">
        <f t="shared" si="57"/>
        <v>1</v>
      </c>
      <c r="BA585" s="126" t="str">
        <f t="shared" si="58"/>
        <v>นางสาวมินทร์รฐา  ปัญจพลวราธรณ์</v>
      </c>
      <c r="BB585" s="123" t="s">
        <v>325</v>
      </c>
      <c r="BC585" s="123" t="s">
        <v>1481</v>
      </c>
      <c r="BD585" s="123" t="s">
        <v>1482</v>
      </c>
      <c r="BE585" s="123" t="s">
        <v>1483</v>
      </c>
      <c r="BF585" s="124" t="s">
        <v>1484</v>
      </c>
      <c r="BG585" s="123" t="s">
        <v>1485</v>
      </c>
      <c r="BH585" s="123"/>
      <c r="BI585" s="123"/>
      <c r="BJ585" s="125"/>
      <c r="BK585" s="125"/>
      <c r="BL585" s="125" t="s">
        <v>463</v>
      </c>
      <c r="BM585" s="125"/>
    </row>
    <row r="586" spans="1:65" s="91" customFormat="1" ht="34.5" customHeight="1">
      <c r="A586" s="112" t="str">
        <f>IF($B586="","",SUM($B$11:$B586))</f>
        <v/>
      </c>
      <c r="B586" s="112" t="str">
        <f>IF($E$6="","",IF($E$6=$BA586,1,""))</f>
        <v/>
      </c>
      <c r="C586" s="112" t="str">
        <f>IF($B586="","",SUM($B$11:$B586))</f>
        <v/>
      </c>
      <c r="D586" s="112" t="str">
        <f>IF($E586="","",SUM($E$11:$E586))</f>
        <v/>
      </c>
      <c r="E586" s="90" t="str">
        <f>IF($E$6="","",IF($E$6=$AM586,1,""))</f>
        <v/>
      </c>
      <c r="F586" s="90" t="str">
        <f>IF($E586="","",SUM($E$11:$E586))</f>
        <v/>
      </c>
      <c r="G586" s="90"/>
      <c r="H586" s="147">
        <v>355</v>
      </c>
      <c r="I586" s="149" t="s">
        <v>29</v>
      </c>
      <c r="J586" s="150" t="s">
        <v>1784</v>
      </c>
      <c r="K586" s="147" t="s">
        <v>1785</v>
      </c>
      <c r="L586" s="147" t="s">
        <v>1786</v>
      </c>
      <c r="M586" s="147" t="s">
        <v>348</v>
      </c>
      <c r="N586" s="149" t="s">
        <v>599</v>
      </c>
      <c r="O586" s="149" t="s">
        <v>323</v>
      </c>
      <c r="P586" s="149" t="s">
        <v>1787</v>
      </c>
      <c r="Q586" s="149">
        <v>3514</v>
      </c>
      <c r="R586" s="149">
        <v>3394</v>
      </c>
      <c r="S586" s="151">
        <v>96</v>
      </c>
      <c r="T586" s="130">
        <v>24</v>
      </c>
      <c r="U586" s="130"/>
      <c r="V586" s="130"/>
      <c r="W586" s="149"/>
      <c r="X586" s="149"/>
      <c r="Y586" s="149"/>
      <c r="Z586" s="149"/>
      <c r="AA586" s="152"/>
      <c r="AB586" s="152"/>
      <c r="AC586" s="152"/>
      <c r="AD586" s="152"/>
      <c r="AE586" s="152"/>
      <c r="AF586" s="147"/>
      <c r="AG586" s="147"/>
      <c r="AK586" s="92"/>
      <c r="AL586" s="121"/>
      <c r="AM586" s="122" t="str">
        <f t="shared" si="56"/>
        <v>นายนิพัทธ์  คุ้มครอง</v>
      </c>
      <c r="AN586" s="123" t="s">
        <v>195</v>
      </c>
      <c r="AO586" s="123" t="s">
        <v>1788</v>
      </c>
      <c r="AP586" s="123" t="s">
        <v>1789</v>
      </c>
      <c r="AQ586" s="161" t="s">
        <v>1790</v>
      </c>
      <c r="AR586" s="128" t="s">
        <v>1791</v>
      </c>
      <c r="AS586" s="123">
        <v>2</v>
      </c>
      <c r="AT586" s="123"/>
      <c r="AU586" s="123"/>
      <c r="AV586" s="125" t="s">
        <v>270</v>
      </c>
      <c r="AW586" s="125" t="s">
        <v>271</v>
      </c>
      <c r="AX586" s="125" t="s">
        <v>60</v>
      </c>
      <c r="AY586" s="125">
        <v>86130</v>
      </c>
      <c r="AZ586" s="121" t="str">
        <f t="shared" si="57"/>
        <v/>
      </c>
      <c r="BA586" s="126" t="str">
        <f t="shared" si="58"/>
        <v/>
      </c>
      <c r="BB586" s="95"/>
      <c r="BC586" s="95"/>
      <c r="BD586" s="95"/>
      <c r="BE586" s="95"/>
      <c r="BF586" s="95"/>
    </row>
    <row r="587" spans="1:65" s="91" customFormat="1" ht="34.5" customHeight="1">
      <c r="A587" s="112"/>
      <c r="B587" s="112"/>
      <c r="C587" s="112"/>
      <c r="D587" s="112"/>
      <c r="E587" s="90"/>
      <c r="F587" s="90"/>
      <c r="G587" s="90"/>
      <c r="H587" s="147"/>
      <c r="I587" s="149"/>
      <c r="J587" s="150"/>
      <c r="K587" s="147"/>
      <c r="L587" s="147"/>
      <c r="M587" s="147"/>
      <c r="N587" s="149"/>
      <c r="O587" s="149"/>
      <c r="P587" s="149"/>
      <c r="Q587" s="149"/>
      <c r="R587" s="149"/>
      <c r="S587" s="151"/>
      <c r="T587" s="130"/>
      <c r="U587" s="130"/>
      <c r="V587" s="130"/>
      <c r="W587" s="149">
        <v>1</v>
      </c>
      <c r="X587" s="147" t="s">
        <v>1792</v>
      </c>
      <c r="Y587" s="149" t="s">
        <v>129</v>
      </c>
      <c r="Z587" s="149" t="s">
        <v>179</v>
      </c>
      <c r="AA587" s="152">
        <v>48</v>
      </c>
      <c r="AB587" s="152"/>
      <c r="AC587" s="152">
        <v>48</v>
      </c>
      <c r="AD587" s="130"/>
      <c r="AE587" s="152"/>
      <c r="AF587" s="147">
        <v>5</v>
      </c>
      <c r="AG587" s="147" t="s">
        <v>1320</v>
      </c>
      <c r="AK587" s="92"/>
      <c r="AL587" s="121"/>
      <c r="AM587" s="122" t="str">
        <f t="shared" si="56"/>
        <v>นายนิพัทธ์  คุ้มครอง</v>
      </c>
      <c r="AN587" s="123" t="s">
        <v>195</v>
      </c>
      <c r="AO587" s="123" t="s">
        <v>1788</v>
      </c>
      <c r="AP587" s="123" t="s">
        <v>1789</v>
      </c>
      <c r="AQ587" s="161" t="s">
        <v>1790</v>
      </c>
      <c r="AR587" s="128" t="s">
        <v>1791</v>
      </c>
      <c r="AS587" s="123">
        <v>2</v>
      </c>
      <c r="AT587" s="123"/>
      <c r="AU587" s="123"/>
      <c r="AV587" s="125" t="s">
        <v>270</v>
      </c>
      <c r="AW587" s="125" t="s">
        <v>271</v>
      </c>
      <c r="AX587" s="125" t="s">
        <v>60</v>
      </c>
      <c r="AY587" s="125">
        <v>86130</v>
      </c>
      <c r="AZ587" s="121">
        <f t="shared" si="57"/>
        <v>1</v>
      </c>
      <c r="BA587" s="126" t="str">
        <f t="shared" si="58"/>
        <v/>
      </c>
      <c r="BB587" s="95"/>
      <c r="BC587" s="95"/>
      <c r="BD587" s="95"/>
      <c r="BE587" s="95"/>
      <c r="BF587" s="95"/>
    </row>
    <row r="588" spans="1:65" s="91" customFormat="1" ht="34.5" customHeight="1">
      <c r="A588" s="112"/>
      <c r="B588" s="112"/>
      <c r="C588" s="112"/>
      <c r="D588" s="112"/>
      <c r="E588" s="90"/>
      <c r="F588" s="90"/>
      <c r="G588" s="90"/>
      <c r="H588" s="147"/>
      <c r="I588" s="149"/>
      <c r="J588" s="150"/>
      <c r="K588" s="147"/>
      <c r="L588" s="147"/>
      <c r="M588" s="147"/>
      <c r="N588" s="149"/>
      <c r="O588" s="149"/>
      <c r="P588" s="149"/>
      <c r="Q588" s="149"/>
      <c r="R588" s="149"/>
      <c r="S588" s="151"/>
      <c r="T588" s="130"/>
      <c r="U588" s="130"/>
      <c r="V588" s="130"/>
      <c r="W588" s="149">
        <v>2</v>
      </c>
      <c r="X588" s="149" t="s">
        <v>1793</v>
      </c>
      <c r="Y588" s="149" t="s">
        <v>129</v>
      </c>
      <c r="Z588" s="149" t="s">
        <v>179</v>
      </c>
      <c r="AA588" s="152">
        <v>48</v>
      </c>
      <c r="AB588" s="152"/>
      <c r="AC588" s="152">
        <v>48</v>
      </c>
      <c r="AD588" s="130"/>
      <c r="AE588" s="152"/>
      <c r="AF588" s="147">
        <v>5</v>
      </c>
      <c r="AG588" s="147" t="s">
        <v>1320</v>
      </c>
      <c r="AK588" s="92"/>
      <c r="AL588" s="121"/>
      <c r="AM588" s="122" t="str">
        <f t="shared" si="56"/>
        <v>นายนิพัทธ์  คุ้มครอง</v>
      </c>
      <c r="AN588" s="123" t="s">
        <v>195</v>
      </c>
      <c r="AO588" s="123" t="s">
        <v>1788</v>
      </c>
      <c r="AP588" s="123" t="s">
        <v>1789</v>
      </c>
      <c r="AQ588" s="161" t="s">
        <v>1790</v>
      </c>
      <c r="AR588" s="128" t="s">
        <v>1791</v>
      </c>
      <c r="AS588" s="123">
        <v>2</v>
      </c>
      <c r="AT588" s="123"/>
      <c r="AU588" s="123"/>
      <c r="AV588" s="125" t="s">
        <v>270</v>
      </c>
      <c r="AW588" s="125" t="s">
        <v>271</v>
      </c>
      <c r="AX588" s="125" t="s">
        <v>60</v>
      </c>
      <c r="AY588" s="125">
        <v>86130</v>
      </c>
      <c r="AZ588" s="121">
        <f t="shared" si="57"/>
        <v>2</v>
      </c>
      <c r="BA588" s="126" t="str">
        <f t="shared" si="58"/>
        <v/>
      </c>
      <c r="BB588" s="95"/>
      <c r="BC588" s="95"/>
      <c r="BD588" s="95"/>
      <c r="BE588" s="95"/>
      <c r="BF588" s="95"/>
    </row>
    <row r="589" spans="1:65" s="91" customFormat="1" ht="34.5" customHeight="1">
      <c r="A589" s="112"/>
      <c r="B589" s="112"/>
      <c r="C589" s="112"/>
      <c r="D589" s="112"/>
      <c r="E589" s="90"/>
      <c r="F589" s="90"/>
      <c r="G589" s="90"/>
      <c r="H589" s="147"/>
      <c r="I589" s="149"/>
      <c r="J589" s="150"/>
      <c r="K589" s="147"/>
      <c r="L589" s="147"/>
      <c r="M589" s="147"/>
      <c r="N589" s="149"/>
      <c r="O589" s="149"/>
      <c r="P589" s="149"/>
      <c r="Q589" s="149"/>
      <c r="R589" s="149"/>
      <c r="S589" s="151"/>
      <c r="T589" s="130"/>
      <c r="U589" s="130"/>
      <c r="V589" s="130"/>
      <c r="W589" s="149">
        <v>3</v>
      </c>
      <c r="X589" s="147" t="s">
        <v>1794</v>
      </c>
      <c r="Y589" s="149" t="s">
        <v>129</v>
      </c>
      <c r="Z589" s="149" t="s">
        <v>179</v>
      </c>
      <c r="AA589" s="152">
        <v>48</v>
      </c>
      <c r="AB589" s="152"/>
      <c r="AC589" s="152">
        <v>48</v>
      </c>
      <c r="AD589" s="130"/>
      <c r="AE589" s="152"/>
      <c r="AF589" s="147">
        <v>5</v>
      </c>
      <c r="AG589" s="147" t="s">
        <v>1320</v>
      </c>
      <c r="AK589" s="92"/>
      <c r="AL589" s="121"/>
      <c r="AM589" s="122" t="str">
        <f t="shared" si="56"/>
        <v>นายนิพัทธ์  คุ้มครอง</v>
      </c>
      <c r="AN589" s="123" t="s">
        <v>195</v>
      </c>
      <c r="AO589" s="123" t="s">
        <v>1788</v>
      </c>
      <c r="AP589" s="123" t="s">
        <v>1789</v>
      </c>
      <c r="AQ589" s="161" t="s">
        <v>1790</v>
      </c>
      <c r="AR589" s="128" t="s">
        <v>1791</v>
      </c>
      <c r="AS589" s="123">
        <v>2</v>
      </c>
      <c r="AT589" s="123"/>
      <c r="AU589" s="123"/>
      <c r="AV589" s="125" t="s">
        <v>270</v>
      </c>
      <c r="AW589" s="125" t="s">
        <v>271</v>
      </c>
      <c r="AX589" s="125" t="s">
        <v>60</v>
      </c>
      <c r="AY589" s="125">
        <v>86130</v>
      </c>
      <c r="AZ589" s="121">
        <f t="shared" si="57"/>
        <v>3</v>
      </c>
      <c r="BA589" s="126" t="str">
        <f t="shared" si="58"/>
        <v/>
      </c>
      <c r="BB589" s="95"/>
      <c r="BC589" s="95"/>
      <c r="BD589" s="95"/>
      <c r="BE589" s="95"/>
      <c r="BF589" s="95"/>
    </row>
    <row r="590" spans="1:65" s="91" customFormat="1" ht="34.5" customHeight="1">
      <c r="A590" s="112"/>
      <c r="B590" s="112"/>
      <c r="C590" s="112"/>
      <c r="D590" s="112"/>
      <c r="E590" s="90"/>
      <c r="F590" s="90"/>
      <c r="G590" s="90"/>
      <c r="H590" s="147"/>
      <c r="I590" s="149"/>
      <c r="J590" s="150"/>
      <c r="K590" s="147"/>
      <c r="L590" s="147"/>
      <c r="M590" s="147"/>
      <c r="N590" s="149"/>
      <c r="O590" s="149"/>
      <c r="P590" s="149"/>
      <c r="Q590" s="149"/>
      <c r="R590" s="149"/>
      <c r="S590" s="151"/>
      <c r="T590" s="130"/>
      <c r="U590" s="130"/>
      <c r="V590" s="130"/>
      <c r="W590" s="149">
        <v>4</v>
      </c>
      <c r="X590" s="149" t="s">
        <v>1795</v>
      </c>
      <c r="Y590" s="149" t="s">
        <v>129</v>
      </c>
      <c r="Z590" s="149" t="s">
        <v>179</v>
      </c>
      <c r="AA590" s="152">
        <v>48</v>
      </c>
      <c r="AB590" s="152"/>
      <c r="AC590" s="152">
        <v>48</v>
      </c>
      <c r="AD590" s="130"/>
      <c r="AE590" s="152"/>
      <c r="AF590" s="147">
        <v>5</v>
      </c>
      <c r="AG590" s="147" t="s">
        <v>1320</v>
      </c>
      <c r="AK590" s="92"/>
      <c r="AL590" s="121"/>
      <c r="AM590" s="122" t="str">
        <f t="shared" si="56"/>
        <v>นายนิพัทธ์  คุ้มครอง</v>
      </c>
      <c r="AN590" s="123" t="s">
        <v>195</v>
      </c>
      <c r="AO590" s="123" t="s">
        <v>1788</v>
      </c>
      <c r="AP590" s="123" t="s">
        <v>1789</v>
      </c>
      <c r="AQ590" s="161" t="s">
        <v>1790</v>
      </c>
      <c r="AR590" s="128" t="s">
        <v>1791</v>
      </c>
      <c r="AS590" s="123">
        <v>2</v>
      </c>
      <c r="AT590" s="123"/>
      <c r="AU590" s="123"/>
      <c r="AV590" s="125" t="s">
        <v>270</v>
      </c>
      <c r="AW590" s="125" t="s">
        <v>271</v>
      </c>
      <c r="AX590" s="125" t="s">
        <v>60</v>
      </c>
      <c r="AY590" s="125">
        <v>86130</v>
      </c>
      <c r="AZ590" s="121">
        <f t="shared" si="57"/>
        <v>4</v>
      </c>
      <c r="BA590" s="126" t="str">
        <f t="shared" si="58"/>
        <v/>
      </c>
      <c r="BB590" s="95"/>
      <c r="BC590" s="95"/>
      <c r="BD590" s="95"/>
      <c r="BE590" s="95"/>
      <c r="BF590" s="95"/>
    </row>
    <row r="591" spans="1:65" s="91" customFormat="1" ht="34.5" customHeight="1">
      <c r="A591" s="112"/>
      <c r="B591" s="112"/>
      <c r="C591" s="112"/>
      <c r="D591" s="112"/>
      <c r="E591" s="90"/>
      <c r="F591" s="90"/>
      <c r="G591" s="90"/>
      <c r="H591" s="147"/>
      <c r="I591" s="149"/>
      <c r="J591" s="150"/>
      <c r="K591" s="147"/>
      <c r="L591" s="147"/>
      <c r="M591" s="147"/>
      <c r="N591" s="149"/>
      <c r="O591" s="149"/>
      <c r="P591" s="149"/>
      <c r="Q591" s="149"/>
      <c r="R591" s="149"/>
      <c r="S591" s="151"/>
      <c r="T591" s="130"/>
      <c r="U591" s="130"/>
      <c r="V591" s="130"/>
      <c r="W591" s="149">
        <v>5</v>
      </c>
      <c r="X591" s="147" t="s">
        <v>1796</v>
      </c>
      <c r="Y591" s="149" t="s">
        <v>129</v>
      </c>
      <c r="Z591" s="149" t="s">
        <v>179</v>
      </c>
      <c r="AA591" s="152">
        <v>48</v>
      </c>
      <c r="AB591" s="152"/>
      <c r="AC591" s="152">
        <v>48</v>
      </c>
      <c r="AD591" s="130"/>
      <c r="AE591" s="152"/>
      <c r="AF591" s="147">
        <v>5</v>
      </c>
      <c r="AG591" s="147" t="s">
        <v>1320</v>
      </c>
      <c r="AK591" s="92"/>
      <c r="AL591" s="121"/>
      <c r="AM591" s="122" t="str">
        <f t="shared" si="56"/>
        <v>นายนิพัทธ์  คุ้มครอง</v>
      </c>
      <c r="AN591" s="123" t="s">
        <v>195</v>
      </c>
      <c r="AO591" s="123" t="s">
        <v>1788</v>
      </c>
      <c r="AP591" s="123" t="s">
        <v>1789</v>
      </c>
      <c r="AQ591" s="161" t="s">
        <v>1790</v>
      </c>
      <c r="AR591" s="128" t="s">
        <v>1791</v>
      </c>
      <c r="AS591" s="123">
        <v>2</v>
      </c>
      <c r="AT591" s="123"/>
      <c r="AU591" s="123"/>
      <c r="AV591" s="125" t="s">
        <v>270</v>
      </c>
      <c r="AW591" s="125" t="s">
        <v>271</v>
      </c>
      <c r="AX591" s="125" t="s">
        <v>60</v>
      </c>
      <c r="AY591" s="125">
        <v>86130</v>
      </c>
      <c r="AZ591" s="121">
        <f t="shared" si="57"/>
        <v>5</v>
      </c>
      <c r="BA591" s="126" t="str">
        <f t="shared" si="58"/>
        <v/>
      </c>
      <c r="BB591" s="95"/>
      <c r="BC591" s="95"/>
      <c r="BD591" s="95"/>
      <c r="BE591" s="95"/>
      <c r="BF591" s="95"/>
    </row>
    <row r="592" spans="1:65" s="91" customFormat="1" ht="34.5" customHeight="1">
      <c r="A592" s="112"/>
      <c r="B592" s="112"/>
      <c r="C592" s="112"/>
      <c r="D592" s="112"/>
      <c r="E592" s="90"/>
      <c r="F592" s="90"/>
      <c r="G592" s="90"/>
      <c r="H592" s="147"/>
      <c r="I592" s="149"/>
      <c r="J592" s="150"/>
      <c r="K592" s="147"/>
      <c r="L592" s="147"/>
      <c r="M592" s="147"/>
      <c r="N592" s="149"/>
      <c r="O592" s="149"/>
      <c r="P592" s="149"/>
      <c r="Q592" s="149"/>
      <c r="R592" s="149"/>
      <c r="S592" s="151"/>
      <c r="T592" s="130"/>
      <c r="U592" s="130"/>
      <c r="V592" s="130"/>
      <c r="W592" s="149">
        <v>6</v>
      </c>
      <c r="X592" s="149" t="s">
        <v>1797</v>
      </c>
      <c r="Y592" s="149" t="s">
        <v>129</v>
      </c>
      <c r="Z592" s="149" t="s">
        <v>179</v>
      </c>
      <c r="AA592" s="152">
        <v>48</v>
      </c>
      <c r="AB592" s="152"/>
      <c r="AC592" s="152">
        <v>48</v>
      </c>
      <c r="AD592" s="130"/>
      <c r="AE592" s="152"/>
      <c r="AF592" s="147">
        <v>5</v>
      </c>
      <c r="AG592" s="147" t="s">
        <v>1320</v>
      </c>
      <c r="AK592" s="92"/>
      <c r="AL592" s="121"/>
      <c r="AM592" s="122" t="str">
        <f t="shared" si="56"/>
        <v>นายนิพัทธ์  คุ้มครอง</v>
      </c>
      <c r="AN592" s="123" t="s">
        <v>195</v>
      </c>
      <c r="AO592" s="123" t="s">
        <v>1788</v>
      </c>
      <c r="AP592" s="123" t="s">
        <v>1789</v>
      </c>
      <c r="AQ592" s="161" t="s">
        <v>1790</v>
      </c>
      <c r="AR592" s="128" t="s">
        <v>1791</v>
      </c>
      <c r="AS592" s="123">
        <v>2</v>
      </c>
      <c r="AT592" s="123"/>
      <c r="AU592" s="123"/>
      <c r="AV592" s="125" t="s">
        <v>270</v>
      </c>
      <c r="AW592" s="125" t="s">
        <v>271</v>
      </c>
      <c r="AX592" s="125" t="s">
        <v>60</v>
      </c>
      <c r="AY592" s="125">
        <v>86130</v>
      </c>
      <c r="AZ592" s="121">
        <f t="shared" si="57"/>
        <v>6</v>
      </c>
      <c r="BA592" s="126" t="str">
        <f t="shared" si="58"/>
        <v/>
      </c>
      <c r="BB592" s="95"/>
      <c r="BC592" s="95"/>
      <c r="BD592" s="95"/>
      <c r="BE592" s="95"/>
      <c r="BF592" s="95"/>
    </row>
    <row r="593" spans="1:65" s="91" customFormat="1" ht="34.5" customHeight="1">
      <c r="A593" s="112"/>
      <c r="B593" s="112"/>
      <c r="C593" s="112"/>
      <c r="D593" s="112"/>
      <c r="E593" s="90"/>
      <c r="F593" s="90"/>
      <c r="G593" s="90"/>
      <c r="H593" s="147"/>
      <c r="I593" s="149"/>
      <c r="J593" s="150"/>
      <c r="K593" s="147"/>
      <c r="L593" s="147"/>
      <c r="M593" s="147"/>
      <c r="N593" s="149"/>
      <c r="O593" s="149"/>
      <c r="P593" s="149"/>
      <c r="Q593" s="149"/>
      <c r="R593" s="149"/>
      <c r="S593" s="151"/>
      <c r="T593" s="130"/>
      <c r="U593" s="130"/>
      <c r="V593" s="130"/>
      <c r="W593" s="149">
        <v>7</v>
      </c>
      <c r="X593" s="147" t="s">
        <v>1798</v>
      </c>
      <c r="Y593" s="149" t="s">
        <v>129</v>
      </c>
      <c r="Z593" s="149" t="s">
        <v>179</v>
      </c>
      <c r="AA593" s="152">
        <v>48</v>
      </c>
      <c r="AB593" s="152"/>
      <c r="AC593" s="130"/>
      <c r="AD593" s="152">
        <v>48</v>
      </c>
      <c r="AE593" s="152"/>
      <c r="AF593" s="147">
        <v>5</v>
      </c>
      <c r="AG593" s="147" t="s">
        <v>1799</v>
      </c>
      <c r="AK593" s="92"/>
      <c r="AL593" s="121"/>
      <c r="AM593" s="122" t="str">
        <f t="shared" si="56"/>
        <v>นายนิพัทธ์  คุ้มครอง</v>
      </c>
      <c r="AN593" s="123" t="s">
        <v>195</v>
      </c>
      <c r="AO593" s="123" t="s">
        <v>1788</v>
      </c>
      <c r="AP593" s="123" t="s">
        <v>1789</v>
      </c>
      <c r="AQ593" s="161" t="s">
        <v>1790</v>
      </c>
      <c r="AR593" s="128" t="s">
        <v>1791</v>
      </c>
      <c r="AS593" s="123">
        <v>2</v>
      </c>
      <c r="AT593" s="123"/>
      <c r="AU593" s="123"/>
      <c r="AV593" s="125" t="s">
        <v>270</v>
      </c>
      <c r="AW593" s="125" t="s">
        <v>271</v>
      </c>
      <c r="AX593" s="125" t="s">
        <v>60</v>
      </c>
      <c r="AY593" s="125">
        <v>86130</v>
      </c>
      <c r="AZ593" s="121">
        <f t="shared" si="57"/>
        <v>7</v>
      </c>
      <c r="BA593" s="126" t="str">
        <f t="shared" si="58"/>
        <v/>
      </c>
      <c r="BB593" s="95"/>
      <c r="BC593" s="95"/>
      <c r="BD593" s="95"/>
      <c r="BE593" s="95"/>
      <c r="BF593" s="95"/>
    </row>
    <row r="594" spans="1:65" s="91" customFormat="1" ht="34.5" customHeight="1">
      <c r="A594" s="112"/>
      <c r="B594" s="112"/>
      <c r="C594" s="112"/>
      <c r="D594" s="112"/>
      <c r="E594" s="90"/>
      <c r="F594" s="90"/>
      <c r="G594" s="90"/>
      <c r="H594" s="147"/>
      <c r="I594" s="149"/>
      <c r="J594" s="150"/>
      <c r="K594" s="147"/>
      <c r="L594" s="147"/>
      <c r="M594" s="147"/>
      <c r="N594" s="149"/>
      <c r="O594" s="149"/>
      <c r="P594" s="149"/>
      <c r="Q594" s="149"/>
      <c r="R594" s="149"/>
      <c r="S594" s="151"/>
      <c r="T594" s="130"/>
      <c r="U594" s="130"/>
      <c r="V594" s="130"/>
      <c r="W594" s="149">
        <v>8</v>
      </c>
      <c r="X594" s="149" t="s">
        <v>1800</v>
      </c>
      <c r="Y594" s="149" t="s">
        <v>129</v>
      </c>
      <c r="Z594" s="149" t="s">
        <v>179</v>
      </c>
      <c r="AA594" s="152">
        <v>48</v>
      </c>
      <c r="AB594" s="152"/>
      <c r="AC594" s="130"/>
      <c r="AD594" s="152">
        <v>48</v>
      </c>
      <c r="AE594" s="152"/>
      <c r="AF594" s="147">
        <v>5</v>
      </c>
      <c r="AG594" s="147" t="s">
        <v>1801</v>
      </c>
      <c r="AK594" s="92"/>
      <c r="AL594" s="121"/>
      <c r="AM594" s="122" t="str">
        <f t="shared" si="56"/>
        <v>นายนิพัทธ์  คุ้มครอง</v>
      </c>
      <c r="AN594" s="123" t="s">
        <v>195</v>
      </c>
      <c r="AO594" s="123" t="s">
        <v>1788</v>
      </c>
      <c r="AP594" s="123" t="s">
        <v>1789</v>
      </c>
      <c r="AQ594" s="161" t="s">
        <v>1790</v>
      </c>
      <c r="AR594" s="128" t="s">
        <v>1791</v>
      </c>
      <c r="AS594" s="123">
        <v>2</v>
      </c>
      <c r="AT594" s="123"/>
      <c r="AU594" s="123"/>
      <c r="AV594" s="125" t="s">
        <v>270</v>
      </c>
      <c r="AW594" s="125" t="s">
        <v>271</v>
      </c>
      <c r="AX594" s="125" t="s">
        <v>60</v>
      </c>
      <c r="AY594" s="125">
        <v>86130</v>
      </c>
      <c r="AZ594" s="121">
        <f t="shared" si="57"/>
        <v>8</v>
      </c>
      <c r="BA594" s="126" t="str">
        <f t="shared" si="58"/>
        <v/>
      </c>
      <c r="BB594" s="95"/>
      <c r="BC594" s="95"/>
      <c r="BD594" s="95"/>
      <c r="BE594" s="95"/>
      <c r="BF594" s="95"/>
    </row>
    <row r="595" spans="1:65" s="91" customFormat="1" ht="34.5" customHeight="1">
      <c r="A595" s="112"/>
      <c r="B595" s="112"/>
      <c r="C595" s="112"/>
      <c r="D595" s="112"/>
      <c r="E595" s="90"/>
      <c r="F595" s="90"/>
      <c r="G595" s="90"/>
      <c r="H595" s="147"/>
      <c r="I595" s="149"/>
      <c r="J595" s="150"/>
      <c r="K595" s="147"/>
      <c r="L595" s="147"/>
      <c r="M595" s="147"/>
      <c r="N595" s="149"/>
      <c r="O595" s="149"/>
      <c r="P595" s="149"/>
      <c r="Q595" s="149"/>
      <c r="R595" s="149"/>
      <c r="S595" s="151"/>
      <c r="T595" s="130"/>
      <c r="U595" s="130"/>
      <c r="V595" s="130"/>
      <c r="W595" s="149">
        <v>9</v>
      </c>
      <c r="X595" s="147" t="s">
        <v>1802</v>
      </c>
      <c r="Y595" s="149" t="s">
        <v>129</v>
      </c>
      <c r="Z595" s="149" t="s">
        <v>179</v>
      </c>
      <c r="AA595" s="152">
        <v>48</v>
      </c>
      <c r="AB595" s="152"/>
      <c r="AC595" s="152">
        <v>48</v>
      </c>
      <c r="AD595" s="130"/>
      <c r="AE595" s="152"/>
      <c r="AF595" s="147">
        <v>5</v>
      </c>
      <c r="AG595" s="147" t="s">
        <v>1320</v>
      </c>
      <c r="AK595" s="92"/>
      <c r="AL595" s="121"/>
      <c r="AM595" s="122" t="str">
        <f t="shared" si="56"/>
        <v>นายนิพัทธ์  คุ้มครอง</v>
      </c>
      <c r="AN595" s="123" t="s">
        <v>195</v>
      </c>
      <c r="AO595" s="123" t="s">
        <v>1788</v>
      </c>
      <c r="AP595" s="123" t="s">
        <v>1789</v>
      </c>
      <c r="AQ595" s="161" t="s">
        <v>1790</v>
      </c>
      <c r="AR595" s="128" t="s">
        <v>1791</v>
      </c>
      <c r="AS595" s="123">
        <v>2</v>
      </c>
      <c r="AT595" s="123"/>
      <c r="AU595" s="123"/>
      <c r="AV595" s="125" t="s">
        <v>270</v>
      </c>
      <c r="AW595" s="125" t="s">
        <v>271</v>
      </c>
      <c r="AX595" s="125" t="s">
        <v>60</v>
      </c>
      <c r="AY595" s="125">
        <v>86130</v>
      </c>
      <c r="AZ595" s="121">
        <f t="shared" si="57"/>
        <v>9</v>
      </c>
      <c r="BA595" s="126" t="str">
        <f t="shared" si="58"/>
        <v/>
      </c>
      <c r="BB595" s="95"/>
      <c r="BC595" s="95"/>
      <c r="BD595" s="95"/>
      <c r="BE595" s="95"/>
      <c r="BF595" s="95"/>
    </row>
    <row r="596" spans="1:65" s="91" customFormat="1" ht="34.5" customHeight="1">
      <c r="A596" s="112"/>
      <c r="B596" s="112"/>
      <c r="C596" s="112"/>
      <c r="D596" s="112"/>
      <c r="E596" s="90"/>
      <c r="F596" s="90"/>
      <c r="G596" s="90"/>
      <c r="H596" s="147"/>
      <c r="I596" s="149"/>
      <c r="J596" s="150"/>
      <c r="K596" s="147"/>
      <c r="L596" s="147"/>
      <c r="M596" s="147"/>
      <c r="N596" s="149"/>
      <c r="O596" s="149"/>
      <c r="P596" s="149"/>
      <c r="Q596" s="149"/>
      <c r="R596" s="149"/>
      <c r="S596" s="151"/>
      <c r="T596" s="130"/>
      <c r="U596" s="130"/>
      <c r="V596" s="130"/>
      <c r="W596" s="149">
        <v>10</v>
      </c>
      <c r="X596" s="149" t="s">
        <v>1803</v>
      </c>
      <c r="Y596" s="149" t="s">
        <v>129</v>
      </c>
      <c r="Z596" s="149" t="s">
        <v>179</v>
      </c>
      <c r="AA596" s="152">
        <v>48</v>
      </c>
      <c r="AB596" s="152"/>
      <c r="AC596" s="152">
        <v>48</v>
      </c>
      <c r="AD596" s="130"/>
      <c r="AE596" s="152"/>
      <c r="AF596" s="147">
        <v>5</v>
      </c>
      <c r="AG596" s="147" t="s">
        <v>1320</v>
      </c>
      <c r="AK596" s="92"/>
      <c r="AL596" s="121"/>
      <c r="AM596" s="122" t="str">
        <f t="shared" si="56"/>
        <v>นายนิพัทธ์  คุ้มครอง</v>
      </c>
      <c r="AN596" s="123" t="s">
        <v>195</v>
      </c>
      <c r="AO596" s="123" t="s">
        <v>1788</v>
      </c>
      <c r="AP596" s="123" t="s">
        <v>1789</v>
      </c>
      <c r="AQ596" s="161" t="s">
        <v>1790</v>
      </c>
      <c r="AR596" s="128" t="s">
        <v>1791</v>
      </c>
      <c r="AS596" s="123">
        <v>2</v>
      </c>
      <c r="AT596" s="123"/>
      <c r="AU596" s="123"/>
      <c r="AV596" s="125" t="s">
        <v>270</v>
      </c>
      <c r="AW596" s="125" t="s">
        <v>271</v>
      </c>
      <c r="AX596" s="125" t="s">
        <v>60</v>
      </c>
      <c r="AY596" s="125">
        <v>86130</v>
      </c>
      <c r="AZ596" s="121">
        <f t="shared" si="57"/>
        <v>10</v>
      </c>
      <c r="BA596" s="126" t="str">
        <f t="shared" si="58"/>
        <v/>
      </c>
      <c r="BB596" s="95"/>
      <c r="BC596" s="95"/>
      <c r="BD596" s="95"/>
      <c r="BE596" s="95"/>
      <c r="BF596" s="95"/>
    </row>
    <row r="597" spans="1:65" s="91" customFormat="1" ht="34.5" customHeight="1">
      <c r="A597" s="112" t="str">
        <f>IF($B597="","",SUM($B$11:$B597))</f>
        <v/>
      </c>
      <c r="B597" s="112" t="str">
        <f>IF($E$6="","",IF($E$6=$BA597,1,""))</f>
        <v/>
      </c>
      <c r="C597" s="112" t="str">
        <f>IF($B597="","",SUM($B$11:$B597))</f>
        <v/>
      </c>
      <c r="D597" s="112" t="str">
        <f>IF($E597="","",SUM($E$11:$E597))</f>
        <v/>
      </c>
      <c r="E597" s="90" t="str">
        <f>IF($E$6="","",IF($E$6=$AM597,1,""))</f>
        <v/>
      </c>
      <c r="F597" s="90" t="str">
        <f>IF($E597="","",SUM($E$11:$E597))</f>
        <v/>
      </c>
      <c r="G597" s="90"/>
      <c r="H597" s="147">
        <v>356</v>
      </c>
      <c r="I597" s="149" t="s">
        <v>29</v>
      </c>
      <c r="J597" s="150" t="s">
        <v>1804</v>
      </c>
      <c r="K597" s="147" t="s">
        <v>632</v>
      </c>
      <c r="L597" s="147" t="s">
        <v>1805</v>
      </c>
      <c r="M597" s="147" t="s">
        <v>348</v>
      </c>
      <c r="N597" s="149" t="s">
        <v>473</v>
      </c>
      <c r="O597" s="149" t="s">
        <v>323</v>
      </c>
      <c r="P597" s="149" t="s">
        <v>1806</v>
      </c>
      <c r="Q597" s="149">
        <v>2753.1</v>
      </c>
      <c r="R597" s="149">
        <v>2658.35</v>
      </c>
      <c r="S597" s="151">
        <v>89.75</v>
      </c>
      <c r="T597" s="130">
        <v>5</v>
      </c>
      <c r="U597" s="130"/>
      <c r="V597" s="130"/>
      <c r="W597" s="149"/>
      <c r="X597" s="149"/>
      <c r="Y597" s="149"/>
      <c r="Z597" s="149"/>
      <c r="AA597" s="152"/>
      <c r="AB597" s="152"/>
      <c r="AC597" s="152"/>
      <c r="AD597" s="152"/>
      <c r="AE597" s="152"/>
      <c r="AF597" s="147"/>
      <c r="AG597" s="147"/>
      <c r="AK597" s="92"/>
      <c r="AL597" s="121"/>
      <c r="AM597" s="122" t="str">
        <f t="shared" si="56"/>
        <v>นางอารีย์  พรมประเสริฐ</v>
      </c>
      <c r="AN597" s="123" t="s">
        <v>283</v>
      </c>
      <c r="AO597" s="123" t="s">
        <v>1083</v>
      </c>
      <c r="AP597" s="123" t="s">
        <v>1807</v>
      </c>
      <c r="AQ597" s="161" t="s">
        <v>1808</v>
      </c>
      <c r="AR597" s="128" t="s">
        <v>206</v>
      </c>
      <c r="AS597" s="123">
        <v>2</v>
      </c>
      <c r="AT597" s="123"/>
      <c r="AU597" s="123"/>
      <c r="AV597" s="125" t="s">
        <v>270</v>
      </c>
      <c r="AW597" s="125" t="s">
        <v>271</v>
      </c>
      <c r="AX597" s="125" t="s">
        <v>60</v>
      </c>
      <c r="AY597" s="125">
        <v>86130</v>
      </c>
      <c r="AZ597" s="121" t="str">
        <f t="shared" si="57"/>
        <v/>
      </c>
      <c r="BA597" s="126" t="str">
        <f t="shared" si="58"/>
        <v/>
      </c>
      <c r="BB597" s="95"/>
      <c r="BC597" s="95"/>
      <c r="BD597" s="95"/>
      <c r="BE597" s="95"/>
      <c r="BF597" s="95"/>
    </row>
    <row r="598" spans="1:65" s="91" customFormat="1" ht="34.5" customHeight="1">
      <c r="A598" s="112"/>
      <c r="B598" s="112"/>
      <c r="C598" s="112"/>
      <c r="D598" s="112"/>
      <c r="E598" s="90"/>
      <c r="F598" s="90"/>
      <c r="G598" s="90"/>
      <c r="H598" s="147"/>
      <c r="I598" s="149"/>
      <c r="J598" s="150"/>
      <c r="K598" s="147"/>
      <c r="L598" s="147"/>
      <c r="M598" s="147"/>
      <c r="N598" s="149"/>
      <c r="O598" s="149"/>
      <c r="P598" s="149"/>
      <c r="Q598" s="149"/>
      <c r="R598" s="149"/>
      <c r="S598" s="151"/>
      <c r="T598" s="130"/>
      <c r="U598" s="130"/>
      <c r="V598" s="130"/>
      <c r="W598" s="149">
        <v>1</v>
      </c>
      <c r="X598" s="149" t="s">
        <v>206</v>
      </c>
      <c r="Y598" s="149" t="s">
        <v>126</v>
      </c>
      <c r="Z598" s="149" t="s">
        <v>179</v>
      </c>
      <c r="AA598" s="152">
        <v>169</v>
      </c>
      <c r="AB598" s="152"/>
      <c r="AC598" s="152">
        <v>149</v>
      </c>
      <c r="AD598" s="152">
        <v>20</v>
      </c>
      <c r="AE598" s="152"/>
      <c r="AF598" s="147"/>
      <c r="AG598" s="147" t="s">
        <v>868</v>
      </c>
      <c r="AK598" s="92"/>
      <c r="AL598" s="121"/>
      <c r="AM598" s="122" t="str">
        <f t="shared" si="56"/>
        <v>นางอารีย์  พรมประเสริฐ</v>
      </c>
      <c r="AN598" s="123" t="s">
        <v>283</v>
      </c>
      <c r="AO598" s="123" t="s">
        <v>1083</v>
      </c>
      <c r="AP598" s="123" t="s">
        <v>1807</v>
      </c>
      <c r="AQ598" s="161" t="s">
        <v>1808</v>
      </c>
      <c r="AR598" s="128" t="s">
        <v>206</v>
      </c>
      <c r="AS598" s="123">
        <v>2</v>
      </c>
      <c r="AT598" s="123"/>
      <c r="AU598" s="123"/>
      <c r="AV598" s="125" t="s">
        <v>270</v>
      </c>
      <c r="AW598" s="125" t="s">
        <v>271</v>
      </c>
      <c r="AX598" s="125" t="s">
        <v>60</v>
      </c>
      <c r="AY598" s="125">
        <v>86130</v>
      </c>
      <c r="AZ598" s="121">
        <f t="shared" si="57"/>
        <v>1</v>
      </c>
      <c r="BA598" s="126" t="str">
        <f t="shared" si="58"/>
        <v>นางอารีย์  พรมประเสริฐ</v>
      </c>
      <c r="BB598" s="123" t="s">
        <v>283</v>
      </c>
      <c r="BC598" s="123" t="s">
        <v>1083</v>
      </c>
      <c r="BD598" s="123" t="s">
        <v>1807</v>
      </c>
      <c r="BE598" s="123" t="s">
        <v>1808</v>
      </c>
      <c r="BF598" s="128" t="s">
        <v>206</v>
      </c>
      <c r="BG598" s="123">
        <v>2</v>
      </c>
      <c r="BH598" s="123"/>
      <c r="BI598" s="123"/>
      <c r="BJ598" s="125" t="s">
        <v>270</v>
      </c>
      <c r="BK598" s="125" t="s">
        <v>271</v>
      </c>
      <c r="BL598" s="125" t="s">
        <v>60</v>
      </c>
      <c r="BM598" s="125">
        <v>86130</v>
      </c>
    </row>
    <row r="599" spans="1:65" s="91" customFormat="1" ht="34.5" customHeight="1">
      <c r="A599" s="112"/>
      <c r="B599" s="112"/>
      <c r="C599" s="112"/>
      <c r="D599" s="112"/>
      <c r="E599" s="90"/>
      <c r="F599" s="90"/>
      <c r="G599" s="90"/>
      <c r="H599" s="147"/>
      <c r="I599" s="149"/>
      <c r="J599" s="150"/>
      <c r="K599" s="147"/>
      <c r="L599" s="147"/>
      <c r="M599" s="147"/>
      <c r="N599" s="149"/>
      <c r="O599" s="149"/>
      <c r="P599" s="149"/>
      <c r="Q599" s="149"/>
      <c r="R599" s="149"/>
      <c r="S599" s="151"/>
      <c r="T599" s="130"/>
      <c r="U599" s="130"/>
      <c r="V599" s="130"/>
      <c r="W599" s="149">
        <v>2</v>
      </c>
      <c r="X599" s="149"/>
      <c r="Y599" s="115" t="s">
        <v>132</v>
      </c>
      <c r="Z599" s="115" t="s">
        <v>181</v>
      </c>
      <c r="AA599" s="152">
        <v>90</v>
      </c>
      <c r="AB599" s="152"/>
      <c r="AC599" s="152">
        <v>90</v>
      </c>
      <c r="AD599" s="152"/>
      <c r="AE599" s="152"/>
      <c r="AF599" s="147"/>
      <c r="AG599" s="147"/>
      <c r="AK599" s="92"/>
      <c r="AL599" s="121"/>
      <c r="AM599" s="122" t="str">
        <f t="shared" si="56"/>
        <v>นางอารีย์  พรมประเสริฐ</v>
      </c>
      <c r="AN599" s="123" t="s">
        <v>283</v>
      </c>
      <c r="AO599" s="123" t="s">
        <v>1083</v>
      </c>
      <c r="AP599" s="123" t="s">
        <v>1807</v>
      </c>
      <c r="AQ599" s="161" t="s">
        <v>1808</v>
      </c>
      <c r="AR599" s="128" t="s">
        <v>206</v>
      </c>
      <c r="AS599" s="123">
        <v>2</v>
      </c>
      <c r="AT599" s="123"/>
      <c r="AU599" s="123"/>
      <c r="AV599" s="125" t="s">
        <v>270</v>
      </c>
      <c r="AW599" s="125" t="s">
        <v>271</v>
      </c>
      <c r="AX599" s="125" t="s">
        <v>60</v>
      </c>
      <c r="AY599" s="125">
        <v>86130</v>
      </c>
      <c r="AZ599" s="121">
        <f t="shared" si="57"/>
        <v>2</v>
      </c>
      <c r="BA599" s="126" t="str">
        <f t="shared" si="58"/>
        <v>นางอารีย์  พรมประเสริฐ</v>
      </c>
      <c r="BB599" s="123" t="s">
        <v>283</v>
      </c>
      <c r="BC599" s="123" t="s">
        <v>1083</v>
      </c>
      <c r="BD599" s="123" t="s">
        <v>1807</v>
      </c>
      <c r="BE599" s="123" t="s">
        <v>1808</v>
      </c>
      <c r="BF599" s="128" t="s">
        <v>206</v>
      </c>
      <c r="BG599" s="123">
        <v>2</v>
      </c>
      <c r="BH599" s="123"/>
      <c r="BI599" s="123"/>
      <c r="BJ599" s="125" t="s">
        <v>270</v>
      </c>
      <c r="BK599" s="125" t="s">
        <v>271</v>
      </c>
      <c r="BL599" s="125" t="s">
        <v>60</v>
      </c>
      <c r="BM599" s="125">
        <v>86130</v>
      </c>
    </row>
    <row r="600" spans="1:65" s="91" customFormat="1" ht="34.5" customHeight="1">
      <c r="A600" s="112"/>
      <c r="B600" s="112"/>
      <c r="C600" s="112"/>
      <c r="D600" s="112"/>
      <c r="E600" s="90"/>
      <c r="F600" s="90"/>
      <c r="G600" s="90"/>
      <c r="H600" s="147"/>
      <c r="I600" s="149"/>
      <c r="J600" s="150"/>
      <c r="K600" s="147"/>
      <c r="L600" s="147"/>
      <c r="M600" s="147"/>
      <c r="N600" s="149"/>
      <c r="O600" s="149"/>
      <c r="P600" s="149"/>
      <c r="Q600" s="149"/>
      <c r="R600" s="149"/>
      <c r="S600" s="151"/>
      <c r="T600" s="130"/>
      <c r="U600" s="130"/>
      <c r="V600" s="130"/>
      <c r="W600" s="149">
        <v>3</v>
      </c>
      <c r="X600" s="149"/>
      <c r="Y600" s="115" t="s">
        <v>132</v>
      </c>
      <c r="Z600" s="115" t="s">
        <v>181</v>
      </c>
      <c r="AA600" s="152">
        <v>120</v>
      </c>
      <c r="AB600" s="152"/>
      <c r="AC600" s="152">
        <v>120</v>
      </c>
      <c r="AD600" s="152"/>
      <c r="AE600" s="152"/>
      <c r="AF600" s="147"/>
      <c r="AG600" s="147" t="s">
        <v>1809</v>
      </c>
      <c r="AK600" s="92"/>
      <c r="AL600" s="121"/>
      <c r="AM600" s="122" t="str">
        <f t="shared" si="56"/>
        <v>นางอารีย์  พรมประเสริฐ</v>
      </c>
      <c r="AN600" s="123" t="s">
        <v>283</v>
      </c>
      <c r="AO600" s="123" t="s">
        <v>1083</v>
      </c>
      <c r="AP600" s="123" t="s">
        <v>1807</v>
      </c>
      <c r="AQ600" s="161" t="s">
        <v>1808</v>
      </c>
      <c r="AR600" s="128" t="s">
        <v>206</v>
      </c>
      <c r="AS600" s="123">
        <v>2</v>
      </c>
      <c r="AT600" s="123"/>
      <c r="AU600" s="123"/>
      <c r="AV600" s="125" t="s">
        <v>270</v>
      </c>
      <c r="AW600" s="125" t="s">
        <v>271</v>
      </c>
      <c r="AX600" s="125" t="s">
        <v>60</v>
      </c>
      <c r="AY600" s="125">
        <v>86130</v>
      </c>
      <c r="AZ600" s="121">
        <f t="shared" si="57"/>
        <v>3</v>
      </c>
      <c r="BA600" s="126" t="str">
        <f t="shared" si="58"/>
        <v>นางอารีย์  พรมประเสริฐ</v>
      </c>
      <c r="BB600" s="123" t="s">
        <v>283</v>
      </c>
      <c r="BC600" s="123" t="s">
        <v>1083</v>
      </c>
      <c r="BD600" s="123" t="s">
        <v>1807</v>
      </c>
      <c r="BE600" s="123" t="s">
        <v>1808</v>
      </c>
      <c r="BF600" s="128" t="s">
        <v>206</v>
      </c>
      <c r="BG600" s="123">
        <v>2</v>
      </c>
      <c r="BH600" s="123"/>
      <c r="BI600" s="123"/>
      <c r="BJ600" s="125" t="s">
        <v>270</v>
      </c>
      <c r="BK600" s="125" t="s">
        <v>271</v>
      </c>
      <c r="BL600" s="125" t="s">
        <v>60</v>
      </c>
      <c r="BM600" s="125">
        <v>86130</v>
      </c>
    </row>
    <row r="601" spans="1:65" s="91" customFormat="1" ht="34.5" customHeight="1">
      <c r="A601" s="112" t="str">
        <f>IF($B601="","",SUM($B$11:$B601))</f>
        <v/>
      </c>
      <c r="B601" s="112" t="str">
        <f>IF($E$6="","",IF($E$6=$BA601,1,""))</f>
        <v/>
      </c>
      <c r="C601" s="112" t="str">
        <f>IF($B601="","",SUM($B$11:$B601))</f>
        <v/>
      </c>
      <c r="D601" s="112" t="str">
        <f>IF($E601="","",SUM($E$11:$E601))</f>
        <v/>
      </c>
      <c r="E601" s="90" t="str">
        <f>IF($E$6="","",IF($E$6=$AM601,1,""))</f>
        <v/>
      </c>
      <c r="F601" s="90" t="str">
        <f>IF($E601="","",SUM($E$11:$E601))</f>
        <v/>
      </c>
      <c r="G601" s="90"/>
      <c r="H601" s="147">
        <v>357</v>
      </c>
      <c r="I601" s="149" t="s">
        <v>29</v>
      </c>
      <c r="J601" s="150" t="s">
        <v>1810</v>
      </c>
      <c r="K601" s="147" t="s">
        <v>1811</v>
      </c>
      <c r="L601" s="147" t="s">
        <v>1812</v>
      </c>
      <c r="M601" s="147" t="s">
        <v>425</v>
      </c>
      <c r="N601" s="149" t="s">
        <v>426</v>
      </c>
      <c r="O601" s="149" t="s">
        <v>275</v>
      </c>
      <c r="P601" s="149" t="s">
        <v>336</v>
      </c>
      <c r="Q601" s="149">
        <v>3753</v>
      </c>
      <c r="R601" s="149">
        <v>3672</v>
      </c>
      <c r="S601" s="151">
        <v>45</v>
      </c>
      <c r="T601" s="130">
        <v>36</v>
      </c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47"/>
      <c r="AK601" s="92"/>
      <c r="AL601" s="121"/>
      <c r="AM601" s="122" t="str">
        <f t="shared" si="56"/>
        <v>นายสายัณ  ครุฑไชยันต์</v>
      </c>
      <c r="AN601" s="123" t="s">
        <v>195</v>
      </c>
      <c r="AO601" s="123" t="s">
        <v>1813</v>
      </c>
      <c r="AP601" s="123" t="s">
        <v>1814</v>
      </c>
      <c r="AQ601" s="161" t="s">
        <v>1815</v>
      </c>
      <c r="AR601" s="124">
        <v>3</v>
      </c>
      <c r="AS601" s="123">
        <v>6</v>
      </c>
      <c r="AT601" s="123"/>
      <c r="AU601" s="123"/>
      <c r="AV601" s="125" t="s">
        <v>270</v>
      </c>
      <c r="AW601" s="125" t="s">
        <v>271</v>
      </c>
      <c r="AX601" s="125" t="s">
        <v>60</v>
      </c>
      <c r="AY601" s="125">
        <v>86130</v>
      </c>
      <c r="AZ601" s="121" t="str">
        <f t="shared" si="57"/>
        <v/>
      </c>
      <c r="BA601" s="126" t="str">
        <f t="shared" si="58"/>
        <v/>
      </c>
      <c r="BB601" s="95"/>
      <c r="BC601" s="95"/>
      <c r="BD601" s="95"/>
      <c r="BE601" s="95"/>
      <c r="BF601" s="95"/>
    </row>
    <row r="602" spans="1:65" s="91" customFormat="1" ht="34.5" customHeight="1">
      <c r="A602" s="112" t="str">
        <f>IF($B602="","",SUM($B$11:$B602))</f>
        <v/>
      </c>
      <c r="B602" s="112" t="str">
        <f>IF($E$6="","",IF($E$6=$BA602,1,""))</f>
        <v/>
      </c>
      <c r="C602" s="112" t="str">
        <f>IF($B602="","",SUM($B$11:$B602))</f>
        <v/>
      </c>
      <c r="D602" s="112" t="str">
        <f>IF($E602="","",SUM($E$11:$E602))</f>
        <v/>
      </c>
      <c r="E602" s="90" t="str">
        <f>IF($E$6="","",IF($E$6=$AM602,1,""))</f>
        <v/>
      </c>
      <c r="F602" s="90" t="str">
        <f>IF($E602="","",SUM($E$11:$E602))</f>
        <v/>
      </c>
      <c r="G602" s="90"/>
      <c r="H602" s="147"/>
      <c r="I602" s="149"/>
      <c r="J602" s="150"/>
      <c r="K602" s="147"/>
      <c r="L602" s="147"/>
      <c r="M602" s="147"/>
      <c r="N602" s="149"/>
      <c r="O602" s="149"/>
      <c r="P602" s="149"/>
      <c r="Q602" s="149"/>
      <c r="R602" s="149"/>
      <c r="S602" s="151"/>
      <c r="T602" s="130"/>
      <c r="U602" s="130"/>
      <c r="V602" s="130"/>
      <c r="W602" s="149">
        <v>1</v>
      </c>
      <c r="X602" s="149">
        <v>3</v>
      </c>
      <c r="Y602" s="115" t="s">
        <v>282</v>
      </c>
      <c r="Z602" s="149" t="s">
        <v>179</v>
      </c>
      <c r="AA602" s="152">
        <v>60</v>
      </c>
      <c r="AB602" s="152"/>
      <c r="AC602" s="152">
        <v>60</v>
      </c>
      <c r="AD602" s="152"/>
      <c r="AE602" s="152"/>
      <c r="AF602" s="147">
        <v>35</v>
      </c>
      <c r="AG602" s="147"/>
      <c r="AK602" s="92"/>
      <c r="AL602" s="121"/>
      <c r="AM602" s="122" t="str">
        <f t="shared" si="56"/>
        <v>นายสายัณ  ครุฑไชยันต์</v>
      </c>
      <c r="AN602" s="123" t="s">
        <v>195</v>
      </c>
      <c r="AO602" s="123" t="s">
        <v>1813</v>
      </c>
      <c r="AP602" s="123" t="s">
        <v>1814</v>
      </c>
      <c r="AQ602" s="161" t="s">
        <v>1815</v>
      </c>
      <c r="AR602" s="124">
        <v>3</v>
      </c>
      <c r="AS602" s="123">
        <v>6</v>
      </c>
      <c r="AT602" s="123"/>
      <c r="AU602" s="123"/>
      <c r="AV602" s="125" t="s">
        <v>270</v>
      </c>
      <c r="AW602" s="125" t="s">
        <v>271</v>
      </c>
      <c r="AX602" s="125" t="s">
        <v>60</v>
      </c>
      <c r="AY602" s="125">
        <v>86130</v>
      </c>
      <c r="AZ602" s="121">
        <f t="shared" si="57"/>
        <v>1</v>
      </c>
      <c r="BA602" s="126" t="str">
        <f t="shared" si="58"/>
        <v>นายสายัณ  ครุฑไชยันต์</v>
      </c>
      <c r="BB602" s="123" t="s">
        <v>195</v>
      </c>
      <c r="BC602" s="123" t="s">
        <v>1813</v>
      </c>
      <c r="BD602" s="123" t="s">
        <v>1814</v>
      </c>
      <c r="BE602" s="123" t="s">
        <v>1815</v>
      </c>
      <c r="BF602" s="124">
        <v>3</v>
      </c>
      <c r="BG602" s="123">
        <v>6</v>
      </c>
      <c r="BH602" s="123"/>
      <c r="BI602" s="123"/>
      <c r="BJ602" s="125" t="s">
        <v>270</v>
      </c>
      <c r="BK602" s="125" t="s">
        <v>271</v>
      </c>
      <c r="BL602" s="125" t="s">
        <v>60</v>
      </c>
      <c r="BM602" s="125">
        <v>86130</v>
      </c>
    </row>
    <row r="603" spans="1:65" s="91" customFormat="1" ht="34.5" customHeight="1">
      <c r="A603" s="112"/>
      <c r="B603" s="112"/>
      <c r="C603" s="112"/>
      <c r="D603" s="112"/>
      <c r="E603" s="90"/>
      <c r="F603" s="90"/>
      <c r="G603" s="90"/>
      <c r="H603" s="147"/>
      <c r="I603" s="149"/>
      <c r="J603" s="150"/>
      <c r="K603" s="147"/>
      <c r="L603" s="147"/>
      <c r="M603" s="147"/>
      <c r="N603" s="149"/>
      <c r="O603" s="149"/>
      <c r="P603" s="149"/>
      <c r="Q603" s="149"/>
      <c r="R603" s="149"/>
      <c r="S603" s="151"/>
      <c r="T603" s="130"/>
      <c r="U603" s="130"/>
      <c r="V603" s="130"/>
      <c r="W603" s="149">
        <v>2</v>
      </c>
      <c r="X603" s="149"/>
      <c r="Y603" s="115" t="s">
        <v>132</v>
      </c>
      <c r="Z603" s="115" t="s">
        <v>181</v>
      </c>
      <c r="AA603" s="152">
        <v>144</v>
      </c>
      <c r="AB603" s="152"/>
      <c r="AC603" s="152"/>
      <c r="AD603" s="156" t="s">
        <v>910</v>
      </c>
      <c r="AE603" s="152"/>
      <c r="AF603" s="147">
        <v>8</v>
      </c>
      <c r="AG603" s="147" t="s">
        <v>1383</v>
      </c>
      <c r="AK603" s="92"/>
      <c r="AL603" s="121"/>
      <c r="AM603" s="122" t="str">
        <f t="shared" si="56"/>
        <v>นายสายัณ  ครุฑไชยันต์</v>
      </c>
      <c r="AN603" s="123" t="s">
        <v>195</v>
      </c>
      <c r="AO603" s="123" t="s">
        <v>1813</v>
      </c>
      <c r="AP603" s="123" t="s">
        <v>1814</v>
      </c>
      <c r="AQ603" s="161" t="s">
        <v>1815</v>
      </c>
      <c r="AR603" s="124">
        <v>3</v>
      </c>
      <c r="AS603" s="123">
        <v>6</v>
      </c>
      <c r="AT603" s="123"/>
      <c r="AU603" s="123"/>
      <c r="AV603" s="125" t="s">
        <v>270</v>
      </c>
      <c r="AW603" s="125" t="s">
        <v>271</v>
      </c>
      <c r="AX603" s="125" t="s">
        <v>60</v>
      </c>
      <c r="AY603" s="125">
        <v>86130</v>
      </c>
      <c r="AZ603" s="121">
        <f t="shared" si="57"/>
        <v>2</v>
      </c>
      <c r="BA603" s="126" t="str">
        <f t="shared" si="58"/>
        <v>นายสายัณ  ครุฑไชยันต์</v>
      </c>
      <c r="BB603" s="123" t="s">
        <v>195</v>
      </c>
      <c r="BC603" s="123" t="s">
        <v>1813</v>
      </c>
      <c r="BD603" s="123" t="s">
        <v>1814</v>
      </c>
      <c r="BE603" s="123" t="s">
        <v>1815</v>
      </c>
      <c r="BF603" s="124">
        <v>3</v>
      </c>
      <c r="BG603" s="123">
        <v>6</v>
      </c>
      <c r="BH603" s="123"/>
      <c r="BI603" s="123"/>
      <c r="BJ603" s="125" t="s">
        <v>270</v>
      </c>
      <c r="BK603" s="125" t="s">
        <v>271</v>
      </c>
      <c r="BL603" s="125" t="s">
        <v>60</v>
      </c>
      <c r="BM603" s="125">
        <v>86130</v>
      </c>
    </row>
    <row r="604" spans="1:65" s="91" customFormat="1" ht="34.5" customHeight="1">
      <c r="A604" s="112"/>
      <c r="B604" s="112"/>
      <c r="C604" s="112"/>
      <c r="D604" s="112"/>
      <c r="E604" s="90"/>
      <c r="F604" s="90"/>
      <c r="G604" s="90"/>
      <c r="H604" s="147"/>
      <c r="I604" s="149"/>
      <c r="J604" s="150"/>
      <c r="K604" s="147"/>
      <c r="L604" s="147"/>
      <c r="M604" s="147"/>
      <c r="N604" s="149"/>
      <c r="O604" s="149"/>
      <c r="P604" s="149"/>
      <c r="Q604" s="149"/>
      <c r="R604" s="149"/>
      <c r="S604" s="151"/>
      <c r="T604" s="130"/>
      <c r="U604" s="130"/>
      <c r="V604" s="130"/>
      <c r="W604" s="149">
        <v>3</v>
      </c>
      <c r="X604" s="149"/>
      <c r="Y604" s="115" t="s">
        <v>132</v>
      </c>
      <c r="Z604" s="115" t="s">
        <v>181</v>
      </c>
      <c r="AA604" s="152">
        <v>120</v>
      </c>
      <c r="AB604" s="152"/>
      <c r="AC604" s="152">
        <v>120</v>
      </c>
      <c r="AD604" s="152"/>
      <c r="AE604" s="152"/>
      <c r="AF604" s="147">
        <v>8</v>
      </c>
      <c r="AG604" s="147"/>
      <c r="AK604" s="92"/>
      <c r="AL604" s="121"/>
      <c r="AM604" s="122" t="str">
        <f t="shared" si="56"/>
        <v>นายสายัณ  ครุฑไชยันต์</v>
      </c>
      <c r="AN604" s="123" t="s">
        <v>195</v>
      </c>
      <c r="AO604" s="123" t="s">
        <v>1813</v>
      </c>
      <c r="AP604" s="123" t="s">
        <v>1814</v>
      </c>
      <c r="AQ604" s="161" t="s">
        <v>1815</v>
      </c>
      <c r="AR604" s="124">
        <v>3</v>
      </c>
      <c r="AS604" s="123">
        <v>6</v>
      </c>
      <c r="AT604" s="123"/>
      <c r="AU604" s="123"/>
      <c r="AV604" s="125" t="s">
        <v>270</v>
      </c>
      <c r="AW604" s="125" t="s">
        <v>271</v>
      </c>
      <c r="AX604" s="125" t="s">
        <v>60</v>
      </c>
      <c r="AY604" s="125">
        <v>86130</v>
      </c>
      <c r="AZ604" s="121">
        <f t="shared" si="57"/>
        <v>3</v>
      </c>
      <c r="BA604" s="126" t="str">
        <f t="shared" si="58"/>
        <v>นายสายัณ  ครุฑไชยันต์</v>
      </c>
      <c r="BB604" s="123" t="s">
        <v>195</v>
      </c>
      <c r="BC604" s="123" t="s">
        <v>1813</v>
      </c>
      <c r="BD604" s="123" t="s">
        <v>1814</v>
      </c>
      <c r="BE604" s="123" t="s">
        <v>1815</v>
      </c>
      <c r="BF604" s="124">
        <v>3</v>
      </c>
      <c r="BG604" s="123">
        <v>6</v>
      </c>
      <c r="BH604" s="123"/>
      <c r="BI604" s="123"/>
      <c r="BJ604" s="125" t="s">
        <v>270</v>
      </c>
      <c r="BK604" s="125" t="s">
        <v>271</v>
      </c>
      <c r="BL604" s="125" t="s">
        <v>60</v>
      </c>
      <c r="BM604" s="125">
        <v>86130</v>
      </c>
    </row>
    <row r="605" spans="1:65" s="91" customFormat="1" ht="34.5">
      <c r="A605" s="112" t="str">
        <f>IF($B605="","",SUM($B$11:$B605))</f>
        <v/>
      </c>
      <c r="B605" s="112" t="str">
        <f>IF($E$6="","",IF($E$6=$BA605,1,""))</f>
        <v/>
      </c>
      <c r="C605" s="112" t="str">
        <f>IF($B605="","",SUM($B$11:$B605))</f>
        <v/>
      </c>
      <c r="D605" s="112" t="str">
        <f>IF($E605="","",SUM($E$11:$E605))</f>
        <v/>
      </c>
      <c r="E605" s="90" t="str">
        <f>IF($E$6="","",IF($E$6=$AM605,1,""))</f>
        <v/>
      </c>
      <c r="F605" s="90" t="str">
        <f>IF($E605="","",SUM($E$11:$E605))</f>
        <v/>
      </c>
      <c r="G605" s="90"/>
      <c r="H605" s="147">
        <v>358</v>
      </c>
      <c r="I605" s="149" t="s">
        <v>29</v>
      </c>
      <c r="J605" s="150" t="s">
        <v>1816</v>
      </c>
      <c r="K605" s="147" t="s">
        <v>513</v>
      </c>
      <c r="L605" s="147" t="s">
        <v>1817</v>
      </c>
      <c r="M605" s="147" t="s">
        <v>310</v>
      </c>
      <c r="N605" s="149" t="s">
        <v>276</v>
      </c>
      <c r="O605" s="149" t="s">
        <v>275</v>
      </c>
      <c r="P605" s="149" t="s">
        <v>728</v>
      </c>
      <c r="Q605" s="149">
        <v>170</v>
      </c>
      <c r="R605" s="149"/>
      <c r="S605" s="151"/>
      <c r="T605" s="130"/>
      <c r="U605" s="130">
        <v>170</v>
      </c>
      <c r="V605" s="130"/>
      <c r="W605" s="149"/>
      <c r="X605" s="149"/>
      <c r="Y605" s="149"/>
      <c r="Z605" s="149"/>
      <c r="AA605" s="152"/>
      <c r="AB605" s="152"/>
      <c r="AC605" s="152"/>
      <c r="AD605" s="152"/>
      <c r="AE605" s="152"/>
      <c r="AF605" s="147"/>
      <c r="AG605" s="147"/>
      <c r="AK605" s="92"/>
      <c r="AL605" s="121"/>
      <c r="AM605" s="122" t="str">
        <f t="shared" si="56"/>
        <v>เรืออากาศโทวิทยา  ธนกุลวิสิษ</v>
      </c>
      <c r="AN605" s="123" t="s">
        <v>1818</v>
      </c>
      <c r="AO605" s="123" t="s">
        <v>1819</v>
      </c>
      <c r="AP605" s="123" t="s">
        <v>1820</v>
      </c>
      <c r="AQ605" s="161" t="s">
        <v>1821</v>
      </c>
      <c r="AR605" s="128" t="s">
        <v>1822</v>
      </c>
      <c r="AS605" s="123">
        <v>6</v>
      </c>
      <c r="AT605" s="123"/>
      <c r="AU605" s="123"/>
      <c r="AV605" s="125" t="s">
        <v>270</v>
      </c>
      <c r="AW605" s="125" t="s">
        <v>271</v>
      </c>
      <c r="AX605" s="125" t="s">
        <v>60</v>
      </c>
      <c r="AY605" s="125">
        <v>86130</v>
      </c>
      <c r="AZ605" s="121" t="str">
        <f t="shared" si="57"/>
        <v/>
      </c>
      <c r="BA605" s="126" t="str">
        <f t="shared" si="58"/>
        <v/>
      </c>
      <c r="BB605" s="95"/>
      <c r="BC605" s="95"/>
      <c r="BD605" s="95"/>
      <c r="BE605" s="95"/>
      <c r="BF605" s="95"/>
    </row>
    <row r="606" spans="1:65" s="91" customFormat="1" ht="34.5" customHeight="1">
      <c r="A606" s="112" t="str">
        <f>IF($B606="","",SUM($B$11:$B606))</f>
        <v/>
      </c>
      <c r="B606" s="112" t="str">
        <f>IF($E$6="","",IF($E$6=$BA606,1,""))</f>
        <v/>
      </c>
      <c r="C606" s="112" t="str">
        <f>IF($B606="","",SUM($B$11:$B606))</f>
        <v/>
      </c>
      <c r="D606" s="112" t="str">
        <f>IF($E606="","",SUM($E$11:$E606))</f>
        <v/>
      </c>
      <c r="E606" s="90" t="str">
        <f>IF($E$6="","",IF($E$6=$AM606,1,""))</f>
        <v/>
      </c>
      <c r="F606" s="90" t="str">
        <f>IF($E606="","",SUM($E$11:$E606))</f>
        <v/>
      </c>
      <c r="G606" s="90"/>
      <c r="H606" s="147">
        <v>359</v>
      </c>
      <c r="I606" s="149" t="s">
        <v>29</v>
      </c>
      <c r="J606" s="150" t="s">
        <v>1823</v>
      </c>
      <c r="K606" s="147" t="s">
        <v>508</v>
      </c>
      <c r="L606" s="147" t="s">
        <v>1824</v>
      </c>
      <c r="M606" s="147" t="s">
        <v>294</v>
      </c>
      <c r="N606" s="149" t="s">
        <v>296</v>
      </c>
      <c r="O606" s="149" t="s">
        <v>296</v>
      </c>
      <c r="P606" s="149" t="s">
        <v>1825</v>
      </c>
      <c r="Q606" s="149">
        <v>1039</v>
      </c>
      <c r="R606" s="149">
        <v>994.75</v>
      </c>
      <c r="S606" s="151">
        <v>26.25</v>
      </c>
      <c r="T606" s="130">
        <v>18</v>
      </c>
      <c r="U606" s="130"/>
      <c r="V606" s="130"/>
      <c r="W606" s="149"/>
      <c r="X606" s="149"/>
      <c r="Y606" s="149"/>
      <c r="Z606" s="149"/>
      <c r="AA606" s="152"/>
      <c r="AB606" s="152"/>
      <c r="AC606" s="152"/>
      <c r="AD606" s="152"/>
      <c r="AE606" s="152"/>
      <c r="AF606" s="147"/>
      <c r="AG606" s="147"/>
      <c r="AK606" s="92"/>
      <c r="AL606" s="121"/>
      <c r="AM606" s="122" t="str">
        <f t="shared" si="56"/>
        <v>นายมาโนชญ์  สมประสงค์</v>
      </c>
      <c r="AN606" s="123" t="s">
        <v>195</v>
      </c>
      <c r="AO606" s="123" t="s">
        <v>1826</v>
      </c>
      <c r="AP606" s="123" t="s">
        <v>1827</v>
      </c>
      <c r="AQ606" s="161" t="s">
        <v>1828</v>
      </c>
      <c r="AR606" s="124" t="s">
        <v>1829</v>
      </c>
      <c r="AS606" s="123">
        <v>4</v>
      </c>
      <c r="AT606" s="123"/>
      <c r="AU606" s="123"/>
      <c r="AV606" s="125" t="s">
        <v>270</v>
      </c>
      <c r="AW606" s="125" t="s">
        <v>271</v>
      </c>
      <c r="AX606" s="125" t="s">
        <v>60</v>
      </c>
      <c r="AY606" s="125">
        <v>86130</v>
      </c>
      <c r="AZ606" s="121" t="str">
        <f t="shared" si="57"/>
        <v/>
      </c>
      <c r="BA606" s="126" t="str">
        <f t="shared" si="58"/>
        <v/>
      </c>
      <c r="BB606" s="95"/>
      <c r="BC606" s="95"/>
      <c r="BD606" s="95"/>
      <c r="BE606" s="95"/>
      <c r="BF606" s="95"/>
    </row>
    <row r="607" spans="1:65" s="91" customFormat="1" ht="34.5" customHeight="1">
      <c r="A607" s="112"/>
      <c r="B607" s="112"/>
      <c r="C607" s="112"/>
      <c r="D607" s="112"/>
      <c r="E607" s="90"/>
      <c r="F607" s="90"/>
      <c r="G607" s="90"/>
      <c r="H607" s="147"/>
      <c r="I607" s="149"/>
      <c r="J607" s="150"/>
      <c r="K607" s="147"/>
      <c r="L607" s="147"/>
      <c r="M607" s="147"/>
      <c r="N607" s="149"/>
      <c r="O607" s="149"/>
      <c r="P607" s="149"/>
      <c r="Q607" s="149"/>
      <c r="R607" s="149"/>
      <c r="S607" s="151"/>
      <c r="T607" s="130"/>
      <c r="U607" s="130"/>
      <c r="V607" s="130"/>
      <c r="W607" s="149">
        <v>1</v>
      </c>
      <c r="X607" s="149" t="s">
        <v>1829</v>
      </c>
      <c r="Y607" s="149" t="s">
        <v>126</v>
      </c>
      <c r="Z607" s="149" t="s">
        <v>179</v>
      </c>
      <c r="AA607" s="152">
        <v>105</v>
      </c>
      <c r="AB607" s="152"/>
      <c r="AC607" s="152">
        <v>105</v>
      </c>
      <c r="AD607" s="152"/>
      <c r="AE607" s="152"/>
      <c r="AF607" s="147">
        <v>5</v>
      </c>
      <c r="AG607" s="147"/>
      <c r="AK607" s="92"/>
      <c r="AL607" s="121"/>
      <c r="AM607" s="122" t="str">
        <f t="shared" si="56"/>
        <v>นายมาโนชญ์  สมประสงค์</v>
      </c>
      <c r="AN607" s="123" t="s">
        <v>195</v>
      </c>
      <c r="AO607" s="123" t="s">
        <v>1826</v>
      </c>
      <c r="AP607" s="123" t="s">
        <v>1827</v>
      </c>
      <c r="AQ607" s="161" t="s">
        <v>1828</v>
      </c>
      <c r="AR607" s="124" t="s">
        <v>1829</v>
      </c>
      <c r="AS607" s="123">
        <v>4</v>
      </c>
      <c r="AT607" s="123"/>
      <c r="AU607" s="123"/>
      <c r="AV607" s="125" t="s">
        <v>270</v>
      </c>
      <c r="AW607" s="125" t="s">
        <v>271</v>
      </c>
      <c r="AX607" s="125" t="s">
        <v>60</v>
      </c>
      <c r="AY607" s="125">
        <v>86130</v>
      </c>
      <c r="AZ607" s="121">
        <f t="shared" si="57"/>
        <v>1</v>
      </c>
      <c r="BA607" s="126" t="str">
        <f t="shared" si="58"/>
        <v>นายมาโนชญ์  สมประสงค์</v>
      </c>
      <c r="BB607" s="123" t="s">
        <v>195</v>
      </c>
      <c r="BC607" s="123" t="s">
        <v>1826</v>
      </c>
      <c r="BD607" s="123" t="s">
        <v>1827</v>
      </c>
      <c r="BE607" s="123" t="s">
        <v>1828</v>
      </c>
      <c r="BF607" s="124" t="s">
        <v>1829</v>
      </c>
      <c r="BG607" s="123">
        <v>4</v>
      </c>
      <c r="BH607" s="123"/>
      <c r="BI607" s="123"/>
      <c r="BJ607" s="125" t="s">
        <v>270</v>
      </c>
      <c r="BK607" s="125" t="s">
        <v>271</v>
      </c>
      <c r="BL607" s="125" t="s">
        <v>60</v>
      </c>
      <c r="BM607" s="125">
        <v>86130</v>
      </c>
    </row>
    <row r="608" spans="1:65" s="91" customFormat="1" ht="34.5" customHeight="1">
      <c r="A608" s="112"/>
      <c r="B608" s="112"/>
      <c r="C608" s="112"/>
      <c r="D608" s="112"/>
      <c r="E608" s="90"/>
      <c r="F608" s="90"/>
      <c r="G608" s="90"/>
      <c r="H608" s="147"/>
      <c r="I608" s="149"/>
      <c r="J608" s="150"/>
      <c r="K608" s="147"/>
      <c r="L608" s="147"/>
      <c r="M608" s="147"/>
      <c r="N608" s="149"/>
      <c r="O608" s="149"/>
      <c r="P608" s="149"/>
      <c r="Q608" s="149"/>
      <c r="R608" s="149"/>
      <c r="S608" s="151"/>
      <c r="T608" s="130"/>
      <c r="U608" s="130"/>
      <c r="V608" s="130"/>
      <c r="W608" s="149">
        <v>2</v>
      </c>
      <c r="X608" s="149"/>
      <c r="Y608" s="115" t="s">
        <v>132</v>
      </c>
      <c r="Z608" s="115" t="s">
        <v>181</v>
      </c>
      <c r="AA608" s="152">
        <v>72</v>
      </c>
      <c r="AB608" s="152"/>
      <c r="AC608" s="152"/>
      <c r="AD608" s="152">
        <v>72</v>
      </c>
      <c r="AE608" s="152"/>
      <c r="AF608" s="147">
        <v>5</v>
      </c>
      <c r="AG608" s="147" t="s">
        <v>1830</v>
      </c>
      <c r="AK608" s="92"/>
      <c r="AL608" s="121"/>
      <c r="AM608" s="122" t="str">
        <f t="shared" si="56"/>
        <v>นายมาโนชญ์  สมประสงค์</v>
      </c>
      <c r="AN608" s="123" t="s">
        <v>195</v>
      </c>
      <c r="AO608" s="123" t="s">
        <v>1826</v>
      </c>
      <c r="AP608" s="123" t="s">
        <v>1827</v>
      </c>
      <c r="AQ608" s="161" t="s">
        <v>1828</v>
      </c>
      <c r="AR608" s="124" t="s">
        <v>1829</v>
      </c>
      <c r="AS608" s="123">
        <v>4</v>
      </c>
      <c r="AT608" s="123"/>
      <c r="AU608" s="123"/>
      <c r="AV608" s="125" t="s">
        <v>270</v>
      </c>
      <c r="AW608" s="125" t="s">
        <v>271</v>
      </c>
      <c r="AX608" s="125" t="s">
        <v>60</v>
      </c>
      <c r="AY608" s="125">
        <v>86130</v>
      </c>
      <c r="AZ608" s="121">
        <f t="shared" si="57"/>
        <v>2</v>
      </c>
      <c r="BA608" s="126" t="str">
        <f t="shared" si="58"/>
        <v>นายมาโนชญ์  สมประสงค์</v>
      </c>
      <c r="BB608" s="123" t="s">
        <v>195</v>
      </c>
      <c r="BC608" s="123" t="s">
        <v>1826</v>
      </c>
      <c r="BD608" s="123" t="s">
        <v>1827</v>
      </c>
      <c r="BE608" s="123" t="s">
        <v>1828</v>
      </c>
      <c r="BF608" s="124" t="s">
        <v>1829</v>
      </c>
      <c r="BG608" s="123">
        <v>4</v>
      </c>
      <c r="BH608" s="123"/>
      <c r="BI608" s="123"/>
      <c r="BJ608" s="125" t="s">
        <v>270</v>
      </c>
      <c r="BK608" s="125" t="s">
        <v>271</v>
      </c>
      <c r="BL608" s="125" t="s">
        <v>60</v>
      </c>
      <c r="BM608" s="125">
        <v>86130</v>
      </c>
    </row>
    <row r="609" spans="1:65" s="91" customFormat="1" ht="34.5" customHeight="1">
      <c r="A609" s="112" t="str">
        <f>IF($B609="","",SUM($B$11:$B609))</f>
        <v/>
      </c>
      <c r="B609" s="112" t="str">
        <f>IF($E$6="","",IF($E$6=$BA609,1,""))</f>
        <v/>
      </c>
      <c r="C609" s="112" t="str">
        <f>IF($B609="","",SUM($B$11:$B609))</f>
        <v/>
      </c>
      <c r="D609" s="112" t="str">
        <f>IF($E609="","",SUM($E$11:$E609))</f>
        <v/>
      </c>
      <c r="E609" s="90" t="str">
        <f>IF($E$6="","",IF($E$6=$AM609,1,""))</f>
        <v/>
      </c>
      <c r="F609" s="90" t="str">
        <f>IF($E609="","",SUM($E$11:$E609))</f>
        <v/>
      </c>
      <c r="G609" s="90"/>
      <c r="H609" s="147">
        <v>360</v>
      </c>
      <c r="I609" s="149" t="s">
        <v>29</v>
      </c>
      <c r="J609" s="150" t="s">
        <v>1831</v>
      </c>
      <c r="K609" s="147" t="s">
        <v>384</v>
      </c>
      <c r="L609" s="147" t="s">
        <v>711</v>
      </c>
      <c r="M609" s="147" t="s">
        <v>348</v>
      </c>
      <c r="N609" s="149" t="s">
        <v>426</v>
      </c>
      <c r="O609" s="149" t="s">
        <v>323</v>
      </c>
      <c r="P609" s="149" t="s">
        <v>1313</v>
      </c>
      <c r="Q609" s="149">
        <v>3928</v>
      </c>
      <c r="R609" s="149">
        <v>2835.5</v>
      </c>
      <c r="S609" s="151">
        <v>62.5</v>
      </c>
      <c r="T609" s="130">
        <v>30</v>
      </c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47"/>
      <c r="AK609" s="92"/>
      <c r="AL609" s="121"/>
      <c r="AM609" s="122" t="str">
        <f t="shared" si="56"/>
        <v>นางญาณิศา  ทองคำ</v>
      </c>
      <c r="AN609" s="123" t="s">
        <v>283</v>
      </c>
      <c r="AO609" s="123" t="s">
        <v>633</v>
      </c>
      <c r="AP609" s="123" t="s">
        <v>634</v>
      </c>
      <c r="AQ609" s="161" t="s">
        <v>635</v>
      </c>
      <c r="AR609" s="128" t="s">
        <v>636</v>
      </c>
      <c r="AS609" s="123">
        <v>2</v>
      </c>
      <c r="AT609" s="123"/>
      <c r="AU609" s="123"/>
      <c r="AV609" s="125" t="s">
        <v>270</v>
      </c>
      <c r="AW609" s="125" t="s">
        <v>271</v>
      </c>
      <c r="AX609" s="125" t="s">
        <v>60</v>
      </c>
      <c r="AY609" s="125">
        <v>86130</v>
      </c>
      <c r="AZ609" s="121" t="str">
        <f t="shared" si="57"/>
        <v/>
      </c>
      <c r="BA609" s="126" t="str">
        <f t="shared" si="58"/>
        <v/>
      </c>
      <c r="BB609" s="95"/>
      <c r="BC609" s="95"/>
      <c r="BD609" s="95"/>
      <c r="BE609" s="95"/>
      <c r="BF609" s="95"/>
    </row>
    <row r="610" spans="1:65" s="91" customFormat="1" ht="34.5" customHeight="1">
      <c r="A610" s="112"/>
      <c r="B610" s="112"/>
      <c r="C610" s="112"/>
      <c r="D610" s="112"/>
      <c r="E610" s="90"/>
      <c r="F610" s="90"/>
      <c r="G610" s="90"/>
      <c r="H610" s="147"/>
      <c r="I610" s="149"/>
      <c r="J610" s="150"/>
      <c r="K610" s="147"/>
      <c r="L610" s="147"/>
      <c r="M610" s="147"/>
      <c r="N610" s="149"/>
      <c r="O610" s="149"/>
      <c r="P610" s="149"/>
      <c r="Q610" s="149"/>
      <c r="R610" s="149"/>
      <c r="S610" s="151"/>
      <c r="T610" s="130"/>
      <c r="U610" s="130"/>
      <c r="V610" s="130"/>
      <c r="W610" s="149">
        <v>1</v>
      </c>
      <c r="X610" s="149" t="s">
        <v>636</v>
      </c>
      <c r="Y610" s="115" t="s">
        <v>282</v>
      </c>
      <c r="Z610" s="149" t="s">
        <v>179</v>
      </c>
      <c r="AA610" s="152">
        <v>250</v>
      </c>
      <c r="AB610" s="152"/>
      <c r="AC610" s="152">
        <v>250</v>
      </c>
      <c r="AD610" s="156"/>
      <c r="AE610" s="152"/>
      <c r="AF610" s="147">
        <v>23</v>
      </c>
      <c r="AG610" s="147"/>
      <c r="AK610" s="92"/>
      <c r="AL610" s="121"/>
      <c r="AM610" s="122" t="str">
        <f t="shared" si="56"/>
        <v>นางญาณิศา  ทองคำ</v>
      </c>
      <c r="AN610" s="123" t="s">
        <v>283</v>
      </c>
      <c r="AO610" s="123" t="s">
        <v>633</v>
      </c>
      <c r="AP610" s="123" t="s">
        <v>634</v>
      </c>
      <c r="AQ610" s="161" t="s">
        <v>635</v>
      </c>
      <c r="AR610" s="128" t="s">
        <v>636</v>
      </c>
      <c r="AS610" s="123">
        <v>2</v>
      </c>
      <c r="AT610" s="123"/>
      <c r="AU610" s="123"/>
      <c r="AV610" s="125" t="s">
        <v>270</v>
      </c>
      <c r="AW610" s="125" t="s">
        <v>271</v>
      </c>
      <c r="AX610" s="125" t="s">
        <v>60</v>
      </c>
      <c r="AY610" s="125">
        <v>86130</v>
      </c>
      <c r="AZ610" s="121">
        <f t="shared" si="57"/>
        <v>1</v>
      </c>
      <c r="BA610" s="126" t="str">
        <f t="shared" si="58"/>
        <v>นางญาณิศา  ทองคำ</v>
      </c>
      <c r="BB610" s="123" t="s">
        <v>283</v>
      </c>
      <c r="BC610" s="123" t="s">
        <v>633</v>
      </c>
      <c r="BD610" s="123" t="s">
        <v>634</v>
      </c>
      <c r="BE610" s="123" t="s">
        <v>635</v>
      </c>
      <c r="BF610" s="128" t="s">
        <v>636</v>
      </c>
      <c r="BG610" s="123">
        <v>2</v>
      </c>
      <c r="BH610" s="123"/>
      <c r="BI610" s="123"/>
      <c r="BJ610" s="125" t="s">
        <v>270</v>
      </c>
      <c r="BK610" s="125" t="s">
        <v>271</v>
      </c>
      <c r="BL610" s="125" t="s">
        <v>60</v>
      </c>
      <c r="BM610" s="125">
        <v>86130</v>
      </c>
    </row>
    <row r="611" spans="1:65" s="91" customFormat="1" ht="34.5" customHeight="1">
      <c r="A611" s="112"/>
      <c r="B611" s="112"/>
      <c r="C611" s="112"/>
      <c r="D611" s="112"/>
      <c r="E611" s="90"/>
      <c r="F611" s="90"/>
      <c r="G611" s="90"/>
      <c r="H611" s="147"/>
      <c r="I611" s="149"/>
      <c r="J611" s="150"/>
      <c r="K611" s="147"/>
      <c r="L611" s="147"/>
      <c r="M611" s="147"/>
      <c r="N611" s="149"/>
      <c r="O611" s="149"/>
      <c r="P611" s="149"/>
      <c r="Q611" s="149"/>
      <c r="R611" s="149"/>
      <c r="S611" s="151"/>
      <c r="T611" s="130"/>
      <c r="U611" s="130"/>
      <c r="V611" s="130"/>
      <c r="W611" s="149">
        <v>2</v>
      </c>
      <c r="X611" s="149"/>
      <c r="Y611" s="115" t="s">
        <v>132</v>
      </c>
      <c r="Z611" s="115" t="s">
        <v>181</v>
      </c>
      <c r="AA611" s="152">
        <v>120</v>
      </c>
      <c r="AB611" s="152"/>
      <c r="AC611" s="152"/>
      <c r="AD611" s="156" t="s">
        <v>292</v>
      </c>
      <c r="AE611" s="152"/>
      <c r="AF611" s="147">
        <v>23</v>
      </c>
      <c r="AG611" s="147" t="s">
        <v>1383</v>
      </c>
      <c r="AK611" s="92"/>
      <c r="AL611" s="121"/>
      <c r="AM611" s="122" t="str">
        <f t="shared" si="56"/>
        <v>นางญาณิศา  ทองคำ</v>
      </c>
      <c r="AN611" s="123" t="s">
        <v>283</v>
      </c>
      <c r="AO611" s="123" t="s">
        <v>633</v>
      </c>
      <c r="AP611" s="123" t="s">
        <v>634</v>
      </c>
      <c r="AQ611" s="161" t="s">
        <v>635</v>
      </c>
      <c r="AR611" s="128" t="s">
        <v>636</v>
      </c>
      <c r="AS611" s="123">
        <v>2</v>
      </c>
      <c r="AT611" s="123"/>
      <c r="AU611" s="123"/>
      <c r="AV611" s="125" t="s">
        <v>270</v>
      </c>
      <c r="AW611" s="125" t="s">
        <v>271</v>
      </c>
      <c r="AX611" s="125" t="s">
        <v>60</v>
      </c>
      <c r="AY611" s="125">
        <v>86130</v>
      </c>
      <c r="AZ611" s="121">
        <f t="shared" si="57"/>
        <v>2</v>
      </c>
      <c r="BA611" s="126" t="str">
        <f t="shared" si="58"/>
        <v>นางญาณิศา  ทองคำ</v>
      </c>
      <c r="BB611" s="123" t="s">
        <v>283</v>
      </c>
      <c r="BC611" s="123" t="s">
        <v>633</v>
      </c>
      <c r="BD611" s="123" t="s">
        <v>634</v>
      </c>
      <c r="BE611" s="123" t="s">
        <v>635</v>
      </c>
      <c r="BF611" s="128" t="s">
        <v>636</v>
      </c>
      <c r="BG611" s="123">
        <v>2</v>
      </c>
      <c r="BH611" s="123"/>
      <c r="BI611" s="123"/>
      <c r="BJ611" s="125" t="s">
        <v>270</v>
      </c>
      <c r="BK611" s="125" t="s">
        <v>271</v>
      </c>
      <c r="BL611" s="125" t="s">
        <v>60</v>
      </c>
      <c r="BM611" s="125">
        <v>86130</v>
      </c>
    </row>
    <row r="612" spans="1:65" s="91" customFormat="1" ht="34.5" customHeight="1">
      <c r="A612" s="112" t="str">
        <f>IF($B612="","",SUM($B$11:$B612))</f>
        <v/>
      </c>
      <c r="B612" s="112" t="str">
        <f>IF($E$6="","",IF($E$6=$BA612,1,""))</f>
        <v/>
      </c>
      <c r="C612" s="112" t="str">
        <f>IF($B612="","",SUM($B$11:$B612))</f>
        <v/>
      </c>
      <c r="D612" s="112" t="str">
        <f>IF($E612="","",SUM($E$11:$E612))</f>
        <v/>
      </c>
      <c r="E612" s="90" t="str">
        <f>IF($E$6="","",IF($E$6=$AM612,1,""))</f>
        <v/>
      </c>
      <c r="F612" s="90" t="str">
        <f>IF($E612="","",SUM($E$11:$E612))</f>
        <v/>
      </c>
      <c r="G612" s="90"/>
      <c r="H612" s="147">
        <v>361</v>
      </c>
      <c r="I612" s="149" t="s">
        <v>29</v>
      </c>
      <c r="J612" s="150" t="s">
        <v>1832</v>
      </c>
      <c r="K612" s="147" t="s">
        <v>272</v>
      </c>
      <c r="L612" s="147" t="s">
        <v>1833</v>
      </c>
      <c r="M612" s="147" t="s">
        <v>348</v>
      </c>
      <c r="N612" s="149" t="s">
        <v>363</v>
      </c>
      <c r="O612" s="149" t="s">
        <v>296</v>
      </c>
      <c r="P612" s="149" t="s">
        <v>394</v>
      </c>
      <c r="Q612" s="149">
        <v>2226</v>
      </c>
      <c r="R612" s="149">
        <v>2211</v>
      </c>
      <c r="S612" s="151">
        <v>12</v>
      </c>
      <c r="T612" s="130">
        <v>3</v>
      </c>
      <c r="U612" s="130"/>
      <c r="V612" s="130"/>
      <c r="W612" s="149"/>
      <c r="X612" s="149"/>
      <c r="Y612" s="149"/>
      <c r="Z612" s="149"/>
      <c r="AA612" s="152"/>
      <c r="AB612" s="152"/>
      <c r="AC612" s="152"/>
      <c r="AD612" s="152"/>
      <c r="AE612" s="152"/>
      <c r="AF612" s="147"/>
      <c r="AG612" s="147"/>
      <c r="AK612" s="92"/>
      <c r="AL612" s="121"/>
      <c r="AM612" s="122" t="str">
        <f t="shared" si="56"/>
        <v>นางพรธิภา  นัทธี</v>
      </c>
      <c r="AN612" s="123" t="s">
        <v>283</v>
      </c>
      <c r="AO612" s="123" t="s">
        <v>1834</v>
      </c>
      <c r="AP612" s="123" t="s">
        <v>1835</v>
      </c>
      <c r="AQ612" s="161" t="s">
        <v>1836</v>
      </c>
      <c r="AR612" s="124">
        <v>16</v>
      </c>
      <c r="AS612" s="123">
        <v>2</v>
      </c>
      <c r="AT612" s="123"/>
      <c r="AU612" s="123"/>
      <c r="AV612" s="125" t="s">
        <v>270</v>
      </c>
      <c r="AW612" s="125" t="s">
        <v>271</v>
      </c>
      <c r="AX612" s="125" t="s">
        <v>60</v>
      </c>
      <c r="AY612" s="125">
        <v>86130</v>
      </c>
      <c r="AZ612" s="121" t="str">
        <f t="shared" si="57"/>
        <v/>
      </c>
      <c r="BA612" s="126" t="str">
        <f t="shared" si="58"/>
        <v/>
      </c>
      <c r="BB612" s="95"/>
      <c r="BC612" s="95"/>
      <c r="BD612" s="95"/>
      <c r="BE612" s="95"/>
      <c r="BF612" s="95"/>
    </row>
    <row r="613" spans="1:65" s="91" customFormat="1" ht="34.5" customHeight="1">
      <c r="A613" s="112"/>
      <c r="B613" s="112"/>
      <c r="C613" s="112"/>
      <c r="D613" s="112"/>
      <c r="E613" s="90"/>
      <c r="F613" s="90"/>
      <c r="G613" s="90"/>
      <c r="H613" s="147"/>
      <c r="I613" s="149"/>
      <c r="J613" s="150"/>
      <c r="K613" s="147"/>
      <c r="L613" s="147"/>
      <c r="M613" s="147"/>
      <c r="N613" s="149"/>
      <c r="O613" s="149"/>
      <c r="P613" s="149"/>
      <c r="Q613" s="149"/>
      <c r="R613" s="149"/>
      <c r="S613" s="151"/>
      <c r="T613" s="130"/>
      <c r="U613" s="130"/>
      <c r="V613" s="130"/>
      <c r="W613" s="149">
        <v>1</v>
      </c>
      <c r="X613" s="149">
        <v>16</v>
      </c>
      <c r="Y613" s="149" t="s">
        <v>126</v>
      </c>
      <c r="Z613" s="149" t="s">
        <v>179</v>
      </c>
      <c r="AA613" s="152">
        <v>48</v>
      </c>
      <c r="AB613" s="152"/>
      <c r="AC613" s="152">
        <v>48</v>
      </c>
      <c r="AD613" s="152"/>
      <c r="AE613" s="152"/>
      <c r="AF613" s="147">
        <v>2</v>
      </c>
      <c r="AG613" s="147"/>
      <c r="AK613" s="92"/>
      <c r="AL613" s="121"/>
      <c r="AM613" s="122" t="str">
        <f t="shared" ref="AM613:AM672" si="59">IF($AO613=0,"",$AN613&amp;$AO613&amp;"  "&amp;$AP613)</f>
        <v>นางพรธิภา  นัทธี</v>
      </c>
      <c r="AN613" s="123" t="s">
        <v>283</v>
      </c>
      <c r="AO613" s="123" t="s">
        <v>1834</v>
      </c>
      <c r="AP613" s="123" t="s">
        <v>1835</v>
      </c>
      <c r="AQ613" s="161" t="s">
        <v>1836</v>
      </c>
      <c r="AR613" s="124">
        <v>16</v>
      </c>
      <c r="AS613" s="123">
        <v>2</v>
      </c>
      <c r="AT613" s="123"/>
      <c r="AU613" s="123"/>
      <c r="AV613" s="125" t="s">
        <v>270</v>
      </c>
      <c r="AW613" s="125" t="s">
        <v>271</v>
      </c>
      <c r="AX613" s="125" t="s">
        <v>60</v>
      </c>
      <c r="AY613" s="125">
        <v>86130</v>
      </c>
      <c r="AZ613" s="121">
        <f t="shared" si="57"/>
        <v>1</v>
      </c>
      <c r="BA613" s="126" t="str">
        <f t="shared" si="58"/>
        <v>นายกุศล  สุขแก้ว</v>
      </c>
      <c r="BB613" s="95" t="s">
        <v>195</v>
      </c>
      <c r="BC613" s="95" t="s">
        <v>313</v>
      </c>
      <c r="BD613" s="95" t="s">
        <v>854</v>
      </c>
      <c r="BE613" s="131" t="s">
        <v>1837</v>
      </c>
      <c r="BF613" s="95">
        <v>16</v>
      </c>
      <c r="BG613" s="91">
        <v>2</v>
      </c>
      <c r="BJ613" s="91" t="s">
        <v>270</v>
      </c>
      <c r="BK613" s="91" t="s">
        <v>271</v>
      </c>
      <c r="BL613" s="91" t="s">
        <v>60</v>
      </c>
      <c r="BM613" s="91">
        <v>86130</v>
      </c>
    </row>
    <row r="614" spans="1:65" s="91" customFormat="1" ht="34.5" customHeight="1">
      <c r="A614" s="112"/>
      <c r="B614" s="112"/>
      <c r="C614" s="112"/>
      <c r="D614" s="112"/>
      <c r="E614" s="90"/>
      <c r="F614" s="90"/>
      <c r="G614" s="90"/>
      <c r="H614" s="147"/>
      <c r="I614" s="149"/>
      <c r="J614" s="150"/>
      <c r="K614" s="147"/>
      <c r="L614" s="147"/>
      <c r="M614" s="147"/>
      <c r="N614" s="149"/>
      <c r="O614" s="149"/>
      <c r="P614" s="149"/>
      <c r="Q614" s="149"/>
      <c r="R614" s="149"/>
      <c r="S614" s="151"/>
      <c r="T614" s="130"/>
      <c r="U614" s="130"/>
      <c r="V614" s="130"/>
      <c r="W614" s="149">
        <v>2</v>
      </c>
      <c r="X614" s="149"/>
      <c r="Y614" s="115" t="s">
        <v>132</v>
      </c>
      <c r="Z614" s="115" t="s">
        <v>181</v>
      </c>
      <c r="AA614" s="152">
        <v>12</v>
      </c>
      <c r="AB614" s="152"/>
      <c r="AC614" s="152"/>
      <c r="AD614" s="152">
        <v>12</v>
      </c>
      <c r="AE614" s="152"/>
      <c r="AF614" s="147">
        <v>2</v>
      </c>
      <c r="AG614" s="147" t="s">
        <v>868</v>
      </c>
      <c r="AK614" s="92"/>
      <c r="AL614" s="121"/>
      <c r="AM614" s="122" t="str">
        <f t="shared" si="59"/>
        <v>นางพรธิภา  นัทธี</v>
      </c>
      <c r="AN614" s="123" t="s">
        <v>283</v>
      </c>
      <c r="AO614" s="123" t="s">
        <v>1834</v>
      </c>
      <c r="AP614" s="123" t="s">
        <v>1835</v>
      </c>
      <c r="AQ614" s="161" t="s">
        <v>1836</v>
      </c>
      <c r="AR614" s="124">
        <v>16</v>
      </c>
      <c r="AS614" s="123">
        <v>2</v>
      </c>
      <c r="AT614" s="123"/>
      <c r="AU614" s="123"/>
      <c r="AV614" s="125" t="s">
        <v>270</v>
      </c>
      <c r="AW614" s="125" t="s">
        <v>271</v>
      </c>
      <c r="AX614" s="125" t="s">
        <v>60</v>
      </c>
      <c r="AY614" s="125">
        <v>86130</v>
      </c>
      <c r="AZ614" s="121">
        <f t="shared" si="57"/>
        <v>2</v>
      </c>
      <c r="BA614" s="126" t="str">
        <f t="shared" si="58"/>
        <v>นายกุศล  สุขแก้ว</v>
      </c>
      <c r="BB614" s="95" t="s">
        <v>195</v>
      </c>
      <c r="BC614" s="95" t="s">
        <v>313</v>
      </c>
      <c r="BD614" s="95" t="s">
        <v>854</v>
      </c>
      <c r="BE614" s="131" t="s">
        <v>1837</v>
      </c>
      <c r="BF614" s="95">
        <v>16</v>
      </c>
      <c r="BG614" s="91">
        <v>2</v>
      </c>
      <c r="BJ614" s="91" t="s">
        <v>270</v>
      </c>
      <c r="BK614" s="91" t="s">
        <v>271</v>
      </c>
      <c r="BL614" s="91" t="s">
        <v>60</v>
      </c>
      <c r="BM614" s="91">
        <v>86130</v>
      </c>
    </row>
    <row r="615" spans="1:65" s="91" customFormat="1" ht="34.5" customHeight="1">
      <c r="A615" s="112" t="str">
        <f>IF($B615="","",SUM($B$11:$B615))</f>
        <v/>
      </c>
      <c r="B615" s="112" t="str">
        <f>IF($E$6="","",IF($E$6=$BA615,1,""))</f>
        <v/>
      </c>
      <c r="C615" s="112" t="str">
        <f>IF($B615="","",SUM($B$11:$B615))</f>
        <v/>
      </c>
      <c r="D615" s="112" t="str">
        <f>IF($E615="","",SUM($E$11:$E615))</f>
        <v/>
      </c>
      <c r="E615" s="90" t="str">
        <f>IF($E$6="","",IF($E$6=$AM615,1,""))</f>
        <v/>
      </c>
      <c r="F615" s="90" t="str">
        <f>IF($E615="","",SUM($E$11:$E615))</f>
        <v/>
      </c>
      <c r="G615" s="90"/>
      <c r="H615" s="147">
        <v>362</v>
      </c>
      <c r="I615" s="149" t="s">
        <v>29</v>
      </c>
      <c r="J615" s="150" t="s">
        <v>1838</v>
      </c>
      <c r="K615" s="147" t="s">
        <v>424</v>
      </c>
      <c r="L615" s="147" t="s">
        <v>1839</v>
      </c>
      <c r="M615" s="147" t="s">
        <v>457</v>
      </c>
      <c r="N615" s="149" t="s">
        <v>363</v>
      </c>
      <c r="O615" s="149" t="s">
        <v>296</v>
      </c>
      <c r="P615" s="149" t="s">
        <v>343</v>
      </c>
      <c r="Q615" s="149">
        <v>2286</v>
      </c>
      <c r="R615" s="149"/>
      <c r="S615" s="151"/>
      <c r="T615" s="154" t="s">
        <v>1840</v>
      </c>
      <c r="U615" s="130"/>
      <c r="V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K615" s="92"/>
      <c r="AL615" s="121"/>
      <c r="AM615" s="122" t="str">
        <f t="shared" si="59"/>
        <v>นางสุกัญญา  วีระกูล</v>
      </c>
      <c r="AN615" s="123" t="s">
        <v>283</v>
      </c>
      <c r="AO615" s="123" t="s">
        <v>1841</v>
      </c>
      <c r="AP615" s="123" t="s">
        <v>1842</v>
      </c>
      <c r="AQ615" s="161" t="s">
        <v>1843</v>
      </c>
      <c r="AR615" s="128" t="s">
        <v>1844</v>
      </c>
      <c r="AS615" s="123">
        <v>1</v>
      </c>
      <c r="AT615" s="123"/>
      <c r="AU615" s="123"/>
      <c r="AV615" s="125" t="s">
        <v>270</v>
      </c>
      <c r="AW615" s="125" t="s">
        <v>271</v>
      </c>
      <c r="AX615" s="125" t="s">
        <v>60</v>
      </c>
      <c r="AY615" s="125">
        <v>86130</v>
      </c>
      <c r="AZ615" s="121" t="str">
        <f t="shared" si="57"/>
        <v/>
      </c>
      <c r="BA615" s="126" t="str">
        <f t="shared" si="58"/>
        <v/>
      </c>
      <c r="BB615" s="95"/>
      <c r="BC615" s="95"/>
      <c r="BD615" s="95"/>
      <c r="BE615" s="95"/>
      <c r="BF615" s="95"/>
    </row>
    <row r="616" spans="1:65" s="91" customFormat="1" ht="34.5" customHeight="1">
      <c r="A616" s="112"/>
      <c r="B616" s="112"/>
      <c r="C616" s="112"/>
      <c r="D616" s="112"/>
      <c r="E616" s="90"/>
      <c r="F616" s="90"/>
      <c r="G616" s="90"/>
      <c r="H616" s="147"/>
      <c r="I616" s="149"/>
      <c r="J616" s="150"/>
      <c r="K616" s="147"/>
      <c r="L616" s="147"/>
      <c r="M616" s="147"/>
      <c r="N616" s="149"/>
      <c r="O616" s="149"/>
      <c r="P616" s="149"/>
      <c r="Q616" s="149"/>
      <c r="R616" s="149"/>
      <c r="S616" s="151"/>
      <c r="T616" s="130"/>
      <c r="U616" s="130"/>
      <c r="V616" s="130"/>
      <c r="W616" s="149">
        <v>1</v>
      </c>
      <c r="X616" s="153" t="s">
        <v>404</v>
      </c>
      <c r="Y616" s="149" t="s">
        <v>126</v>
      </c>
      <c r="Z616" s="149" t="s">
        <v>179</v>
      </c>
      <c r="AA616" s="152">
        <v>152</v>
      </c>
      <c r="AB616" s="152"/>
      <c r="AC616" s="152">
        <v>140</v>
      </c>
      <c r="AD616" s="152">
        <v>12</v>
      </c>
      <c r="AE616" s="152"/>
      <c r="AF616" s="147">
        <v>15</v>
      </c>
      <c r="AG616" s="147" t="s">
        <v>1618</v>
      </c>
      <c r="AK616" s="92"/>
      <c r="AL616" s="121"/>
      <c r="AM616" s="122" t="str">
        <f t="shared" si="59"/>
        <v>นางสุกัญญา  วีระกูล</v>
      </c>
      <c r="AN616" s="123" t="s">
        <v>283</v>
      </c>
      <c r="AO616" s="123" t="s">
        <v>1841</v>
      </c>
      <c r="AP616" s="123" t="s">
        <v>1842</v>
      </c>
      <c r="AQ616" s="161" t="s">
        <v>1843</v>
      </c>
      <c r="AR616" s="128" t="s">
        <v>404</v>
      </c>
      <c r="AS616" s="123">
        <v>2</v>
      </c>
      <c r="AT616" s="123"/>
      <c r="AU616" s="123"/>
      <c r="AV616" s="125" t="s">
        <v>270</v>
      </c>
      <c r="AW616" s="125" t="s">
        <v>271</v>
      </c>
      <c r="AX616" s="125" t="s">
        <v>60</v>
      </c>
      <c r="AY616" s="125">
        <v>86130</v>
      </c>
      <c r="AZ616" s="121">
        <f t="shared" si="57"/>
        <v>1</v>
      </c>
      <c r="BA616" s="126" t="str">
        <f t="shared" si="58"/>
        <v>นางสุกัญญา  วีระกูล</v>
      </c>
      <c r="BB616" s="123" t="s">
        <v>283</v>
      </c>
      <c r="BC616" s="123" t="s">
        <v>1841</v>
      </c>
      <c r="BD616" s="123" t="s">
        <v>1842</v>
      </c>
      <c r="BE616" s="123" t="s">
        <v>1843</v>
      </c>
      <c r="BF616" s="128" t="s">
        <v>404</v>
      </c>
      <c r="BG616" s="123">
        <v>2</v>
      </c>
      <c r="BH616" s="123"/>
      <c r="BI616" s="123"/>
      <c r="BJ616" s="125" t="s">
        <v>270</v>
      </c>
      <c r="BK616" s="125" t="s">
        <v>271</v>
      </c>
      <c r="BL616" s="125" t="s">
        <v>60</v>
      </c>
      <c r="BM616" s="125">
        <v>86130</v>
      </c>
    </row>
    <row r="617" spans="1:65" s="91" customFormat="1" ht="34.5" customHeight="1">
      <c r="A617" s="112" t="str">
        <f>IF($B617="","",SUM($B$11:$B617))</f>
        <v/>
      </c>
      <c r="B617" s="112" t="str">
        <f>IF($E$6="","",IF($E$6=$BA617,1,""))</f>
        <v/>
      </c>
      <c r="C617" s="112" t="str">
        <f>IF($B617="","",SUM($B$11:$B617))</f>
        <v/>
      </c>
      <c r="D617" s="112" t="str">
        <f>IF($E617="","",SUM($E$11:$E617))</f>
        <v/>
      </c>
      <c r="E617" s="90" t="str">
        <f>IF($E$6="","",IF($E$6=$AM617,1,""))</f>
        <v/>
      </c>
      <c r="F617" s="90" t="str">
        <f>IF($E617="","",SUM($E$11:$E617))</f>
        <v/>
      </c>
      <c r="G617" s="90"/>
      <c r="H617" s="147">
        <v>363</v>
      </c>
      <c r="I617" s="149" t="s">
        <v>29</v>
      </c>
      <c r="J617" s="150" t="s">
        <v>1845</v>
      </c>
      <c r="K617" s="147" t="s">
        <v>322</v>
      </c>
      <c r="L617" s="147" t="s">
        <v>1846</v>
      </c>
      <c r="M617" s="147" t="s">
        <v>310</v>
      </c>
      <c r="N617" s="149" t="s">
        <v>276</v>
      </c>
      <c r="O617" s="149" t="s">
        <v>276</v>
      </c>
      <c r="P617" s="149" t="s">
        <v>364</v>
      </c>
      <c r="Q617" s="149">
        <v>43</v>
      </c>
      <c r="R617" s="149">
        <v>43</v>
      </c>
      <c r="S617" s="151"/>
      <c r="T617" s="130"/>
      <c r="U617" s="130">
        <v>43</v>
      </c>
      <c r="V617" s="130"/>
      <c r="W617" s="149"/>
      <c r="X617" s="149"/>
      <c r="Y617" s="149"/>
      <c r="Z617" s="149"/>
      <c r="AA617" s="152"/>
      <c r="AB617" s="152"/>
      <c r="AC617" s="152"/>
      <c r="AD617" s="152"/>
      <c r="AE617" s="152"/>
      <c r="AF617" s="147"/>
      <c r="AG617" s="147"/>
      <c r="AK617" s="92"/>
      <c r="AL617" s="121"/>
      <c r="AM617" s="122" t="str">
        <f t="shared" si="59"/>
        <v>นางสาวริลรฎา  ใยยอง</v>
      </c>
      <c r="AN617" s="123" t="s">
        <v>325</v>
      </c>
      <c r="AO617" s="123" t="s">
        <v>1847</v>
      </c>
      <c r="AP617" s="123" t="s">
        <v>1848</v>
      </c>
      <c r="AQ617" s="161" t="s">
        <v>1849</v>
      </c>
      <c r="AR617" s="124">
        <v>9</v>
      </c>
      <c r="AS617" s="123">
        <v>3</v>
      </c>
      <c r="AT617" s="123"/>
      <c r="AU617" s="123"/>
      <c r="AV617" s="125" t="s">
        <v>270</v>
      </c>
      <c r="AW617" s="125" t="s">
        <v>271</v>
      </c>
      <c r="AX617" s="125" t="s">
        <v>60</v>
      </c>
      <c r="AY617" s="125">
        <v>86130</v>
      </c>
      <c r="AZ617" s="121" t="str">
        <f t="shared" si="57"/>
        <v/>
      </c>
      <c r="BA617" s="126" t="str">
        <f t="shared" si="58"/>
        <v/>
      </c>
      <c r="BB617" s="95"/>
      <c r="BC617" s="95"/>
      <c r="BD617" s="95"/>
      <c r="BE617" s="95"/>
      <c r="BF617" s="95"/>
    </row>
    <row r="618" spans="1:65" s="91" customFormat="1" ht="34.5" customHeight="1">
      <c r="A618" s="112" t="str">
        <f>IF($B618="","",SUM($B$11:$B618))</f>
        <v/>
      </c>
      <c r="B618" s="112" t="str">
        <f>IF($E$6="","",IF($E$6=$BA618,1,""))</f>
        <v/>
      </c>
      <c r="C618" s="112" t="str">
        <f>IF($B618="","",SUM($B$11:$B618))</f>
        <v/>
      </c>
      <c r="D618" s="112" t="str">
        <f>IF($E618="","",SUM($E$11:$E618))</f>
        <v/>
      </c>
      <c r="E618" s="90" t="str">
        <f>IF($E$6="","",IF($E$6=$AM618,1,""))</f>
        <v/>
      </c>
      <c r="F618" s="90" t="str">
        <f>IF($E618="","",SUM($E$11:$E618))</f>
        <v/>
      </c>
      <c r="G618" s="90"/>
      <c r="H618" s="147">
        <v>364</v>
      </c>
      <c r="I618" s="149" t="s">
        <v>29</v>
      </c>
      <c r="J618" s="150" t="s">
        <v>1850</v>
      </c>
      <c r="K618" s="147" t="s">
        <v>657</v>
      </c>
      <c r="L618" s="147" t="s">
        <v>1851</v>
      </c>
      <c r="M618" s="147" t="s">
        <v>562</v>
      </c>
      <c r="N618" s="149" t="s">
        <v>466</v>
      </c>
      <c r="O618" s="149" t="s">
        <v>296</v>
      </c>
      <c r="P618" s="149" t="s">
        <v>838</v>
      </c>
      <c r="Q618" s="149">
        <v>6204</v>
      </c>
      <c r="R618" s="149">
        <v>6025</v>
      </c>
      <c r="S618" s="151">
        <v>35</v>
      </c>
      <c r="T618" s="154" t="s">
        <v>910</v>
      </c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47"/>
      <c r="AK618" s="92"/>
      <c r="AL618" s="121"/>
      <c r="AM618" s="122" t="str">
        <f t="shared" si="59"/>
        <v>นายสายันต์  แสงสุริย์</v>
      </c>
      <c r="AN618" s="123" t="s">
        <v>195</v>
      </c>
      <c r="AO618" s="123" t="s">
        <v>1852</v>
      </c>
      <c r="AP618" s="123" t="s">
        <v>269</v>
      </c>
      <c r="AQ618" s="161" t="s">
        <v>1853</v>
      </c>
      <c r="AR618" s="128" t="s">
        <v>1854</v>
      </c>
      <c r="AS618" s="123">
        <v>5</v>
      </c>
      <c r="AT618" s="123"/>
      <c r="AU618" s="123"/>
      <c r="AV618" s="125" t="s">
        <v>270</v>
      </c>
      <c r="AW618" s="125" t="s">
        <v>271</v>
      </c>
      <c r="AX618" s="125" t="s">
        <v>60</v>
      </c>
      <c r="AY618" s="125">
        <v>86130</v>
      </c>
      <c r="AZ618" s="121" t="str">
        <f t="shared" si="57"/>
        <v/>
      </c>
      <c r="BA618" s="126" t="str">
        <f t="shared" si="58"/>
        <v/>
      </c>
      <c r="BB618" s="95"/>
      <c r="BC618" s="95"/>
      <c r="BD618" s="95"/>
      <c r="BE618" s="95"/>
      <c r="BF618" s="95"/>
    </row>
    <row r="619" spans="1:65" s="91" customFormat="1" ht="34.5" customHeight="1">
      <c r="A619" s="112"/>
      <c r="B619" s="112"/>
      <c r="C619" s="112"/>
      <c r="D619" s="112"/>
      <c r="E619" s="90"/>
      <c r="F619" s="90"/>
      <c r="G619" s="90"/>
      <c r="H619" s="147"/>
      <c r="I619" s="149"/>
      <c r="J619" s="150"/>
      <c r="K619" s="147"/>
      <c r="L619" s="147"/>
      <c r="M619" s="147"/>
      <c r="N619" s="149"/>
      <c r="O619" s="149"/>
      <c r="P619" s="149"/>
      <c r="Q619" s="149"/>
      <c r="R619" s="149"/>
      <c r="S619" s="151"/>
      <c r="T619" s="130"/>
      <c r="U619" s="130"/>
      <c r="V619" s="130"/>
      <c r="W619" s="149">
        <v>1</v>
      </c>
      <c r="X619" s="149" t="s">
        <v>1854</v>
      </c>
      <c r="Y619" s="115" t="s">
        <v>282</v>
      </c>
      <c r="Z619" s="149" t="s">
        <v>179</v>
      </c>
      <c r="AA619" s="152">
        <v>140</v>
      </c>
      <c r="AB619" s="152"/>
      <c r="AC619" s="152">
        <v>140</v>
      </c>
      <c r="AD619" s="152"/>
      <c r="AE619" s="152"/>
      <c r="AF619" s="147">
        <v>6</v>
      </c>
      <c r="AG619" s="147"/>
      <c r="AK619" s="92"/>
      <c r="AL619" s="121"/>
      <c r="AM619" s="122" t="str">
        <f t="shared" si="59"/>
        <v>นายสายันต์  แสงสุริย์</v>
      </c>
      <c r="AN619" s="123" t="s">
        <v>195</v>
      </c>
      <c r="AO619" s="123" t="s">
        <v>1852</v>
      </c>
      <c r="AP619" s="123" t="s">
        <v>269</v>
      </c>
      <c r="AQ619" s="161" t="s">
        <v>1853</v>
      </c>
      <c r="AR619" s="128" t="s">
        <v>1854</v>
      </c>
      <c r="AS619" s="123">
        <v>5</v>
      </c>
      <c r="AT619" s="123"/>
      <c r="AU619" s="123"/>
      <c r="AV619" s="125" t="s">
        <v>270</v>
      </c>
      <c r="AW619" s="125" t="s">
        <v>271</v>
      </c>
      <c r="AX619" s="125" t="s">
        <v>60</v>
      </c>
      <c r="AY619" s="125">
        <v>86130</v>
      </c>
      <c r="AZ619" s="121">
        <f t="shared" si="57"/>
        <v>1</v>
      </c>
      <c r="BA619" s="126" t="str">
        <f t="shared" si="58"/>
        <v>นายสายันต์  แสงสุริย์</v>
      </c>
      <c r="BB619" s="123" t="s">
        <v>195</v>
      </c>
      <c r="BC619" s="123" t="s">
        <v>1852</v>
      </c>
      <c r="BD619" s="123" t="s">
        <v>269</v>
      </c>
      <c r="BE619" s="123" t="s">
        <v>1853</v>
      </c>
      <c r="BF619" s="128" t="s">
        <v>1854</v>
      </c>
      <c r="BG619" s="123">
        <v>5</v>
      </c>
      <c r="BH619" s="123"/>
      <c r="BI619" s="123"/>
      <c r="BJ619" s="125" t="s">
        <v>270</v>
      </c>
      <c r="BK619" s="125" t="s">
        <v>271</v>
      </c>
      <c r="BL619" s="125" t="s">
        <v>60</v>
      </c>
      <c r="BM619" s="125">
        <v>86130</v>
      </c>
    </row>
    <row r="620" spans="1:65" s="91" customFormat="1" ht="34.5" customHeight="1">
      <c r="A620" s="112"/>
      <c r="B620" s="112"/>
      <c r="C620" s="112"/>
      <c r="D620" s="112"/>
      <c r="E620" s="90"/>
      <c r="F620" s="90"/>
      <c r="G620" s="90"/>
      <c r="H620" s="147"/>
      <c r="I620" s="149"/>
      <c r="J620" s="150"/>
      <c r="K620" s="147"/>
      <c r="L620" s="147"/>
      <c r="M620" s="147"/>
      <c r="N620" s="149"/>
      <c r="O620" s="149"/>
      <c r="P620" s="149"/>
      <c r="Q620" s="149"/>
      <c r="R620" s="149"/>
      <c r="S620" s="151"/>
      <c r="T620" s="130"/>
      <c r="U620" s="130"/>
      <c r="V620" s="130"/>
      <c r="W620" s="149">
        <v>2</v>
      </c>
      <c r="X620" s="149"/>
      <c r="Y620" s="115" t="s">
        <v>169</v>
      </c>
      <c r="Z620" s="149"/>
      <c r="AA620" s="152">
        <v>576</v>
      </c>
      <c r="AB620" s="152"/>
      <c r="AC620" s="152"/>
      <c r="AD620" s="152">
        <v>576</v>
      </c>
      <c r="AE620" s="152"/>
      <c r="AF620" s="147">
        <v>13</v>
      </c>
      <c r="AG620" s="147" t="s">
        <v>498</v>
      </c>
      <c r="AK620" s="92"/>
      <c r="AL620" s="121"/>
      <c r="AM620" s="122" t="str">
        <f t="shared" si="59"/>
        <v>นายสายันต์  แสงสุริย์</v>
      </c>
      <c r="AN620" s="123" t="s">
        <v>195</v>
      </c>
      <c r="AO620" s="123" t="s">
        <v>1852</v>
      </c>
      <c r="AP620" s="123" t="s">
        <v>269</v>
      </c>
      <c r="AQ620" s="161" t="s">
        <v>1853</v>
      </c>
      <c r="AR620" s="128" t="s">
        <v>1854</v>
      </c>
      <c r="AS620" s="123">
        <v>5</v>
      </c>
      <c r="AT620" s="123"/>
      <c r="AU620" s="123"/>
      <c r="AV620" s="125" t="s">
        <v>270</v>
      </c>
      <c r="AW620" s="125" t="s">
        <v>271</v>
      </c>
      <c r="AX620" s="125" t="s">
        <v>60</v>
      </c>
      <c r="AY620" s="125">
        <v>86130</v>
      </c>
      <c r="AZ620" s="121">
        <f t="shared" si="57"/>
        <v>2</v>
      </c>
      <c r="BA620" s="126" t="str">
        <f t="shared" si="58"/>
        <v>นางรัชนี  แสงสุริย์</v>
      </c>
      <c r="BB620" s="123" t="s">
        <v>283</v>
      </c>
      <c r="BC620" s="123" t="s">
        <v>1772</v>
      </c>
      <c r="BD620" s="123" t="s">
        <v>269</v>
      </c>
      <c r="BE620" s="123"/>
      <c r="BF620" s="128" t="s">
        <v>1855</v>
      </c>
      <c r="BG620" s="123">
        <v>10</v>
      </c>
      <c r="BH620" s="123"/>
      <c r="BI620" s="123"/>
      <c r="BJ620" s="125" t="s">
        <v>270</v>
      </c>
      <c r="BK620" s="125" t="s">
        <v>271</v>
      </c>
      <c r="BL620" s="125" t="s">
        <v>60</v>
      </c>
      <c r="BM620" s="125">
        <v>86130</v>
      </c>
    </row>
    <row r="621" spans="1:65" s="91" customFormat="1" ht="34.5" customHeight="1">
      <c r="A621" s="112" t="str">
        <f>IF($B621="","",SUM($B$11:$B621))</f>
        <v/>
      </c>
      <c r="B621" s="112" t="str">
        <f>IF($E$6="","",IF($E$6=$BA621,1,""))</f>
        <v/>
      </c>
      <c r="C621" s="112" t="str">
        <f>IF($B621="","",SUM($B$11:$B621))</f>
        <v/>
      </c>
      <c r="D621" s="112" t="str">
        <f>IF($E621="","",SUM($E$11:$E621))</f>
        <v/>
      </c>
      <c r="E621" s="90" t="str">
        <f>IF($E$6="","",IF($E$6=$AM621,1,""))</f>
        <v/>
      </c>
      <c r="F621" s="90" t="str">
        <f>IF($E621="","",SUM($E$11:$E621))</f>
        <v/>
      </c>
      <c r="G621" s="90"/>
      <c r="H621" s="147">
        <v>365</v>
      </c>
      <c r="I621" s="149" t="s">
        <v>29</v>
      </c>
      <c r="J621" s="150" t="s">
        <v>1856</v>
      </c>
      <c r="K621" s="147" t="s">
        <v>1106</v>
      </c>
      <c r="L621" s="147" t="s">
        <v>1857</v>
      </c>
      <c r="M621" s="147" t="s">
        <v>425</v>
      </c>
      <c r="N621" s="149" t="s">
        <v>363</v>
      </c>
      <c r="O621" s="149" t="s">
        <v>296</v>
      </c>
      <c r="P621" s="149" t="s">
        <v>1518</v>
      </c>
      <c r="Q621" s="149">
        <v>2218</v>
      </c>
      <c r="R621" s="149">
        <v>2134</v>
      </c>
      <c r="S621" s="151">
        <v>57</v>
      </c>
      <c r="T621" s="130">
        <v>27</v>
      </c>
      <c r="U621" s="130"/>
      <c r="V621" s="130"/>
      <c r="W621" s="149"/>
      <c r="X621" s="149"/>
      <c r="Y621" s="149"/>
      <c r="Z621" s="149"/>
      <c r="AA621" s="152"/>
      <c r="AB621" s="152"/>
      <c r="AC621" s="152"/>
      <c r="AD621" s="152"/>
      <c r="AE621" s="152"/>
      <c r="AF621" s="147"/>
      <c r="AG621" s="147"/>
      <c r="AK621" s="92"/>
      <c r="AL621" s="121"/>
      <c r="AM621" s="122" t="str">
        <f t="shared" si="59"/>
        <v>นายสัญญา  พิมลรัตน์</v>
      </c>
      <c r="AN621" s="123" t="s">
        <v>195</v>
      </c>
      <c r="AO621" s="123" t="s">
        <v>1858</v>
      </c>
      <c r="AP621" s="123" t="s">
        <v>1859</v>
      </c>
      <c r="AQ621" s="161" t="s">
        <v>1860</v>
      </c>
      <c r="AR621" s="128" t="s">
        <v>1861</v>
      </c>
      <c r="AS621" s="123">
        <v>7</v>
      </c>
      <c r="AT621" s="123"/>
      <c r="AU621" s="123"/>
      <c r="AV621" s="125" t="s">
        <v>270</v>
      </c>
      <c r="AW621" s="125" t="s">
        <v>271</v>
      </c>
      <c r="AX621" s="125" t="s">
        <v>60</v>
      </c>
      <c r="AY621" s="125">
        <v>86130</v>
      </c>
      <c r="AZ621" s="121" t="str">
        <f t="shared" si="57"/>
        <v/>
      </c>
      <c r="BA621" s="126" t="str">
        <f t="shared" si="58"/>
        <v/>
      </c>
      <c r="BB621" s="95"/>
      <c r="BC621" s="95"/>
      <c r="BD621" s="95"/>
      <c r="BE621" s="95"/>
      <c r="BF621" s="95"/>
    </row>
    <row r="622" spans="1:65" s="91" customFormat="1" ht="34.5" customHeight="1">
      <c r="A622" s="112"/>
      <c r="B622" s="112"/>
      <c r="C622" s="112"/>
      <c r="D622" s="112"/>
      <c r="E622" s="90"/>
      <c r="F622" s="90"/>
      <c r="G622" s="90"/>
      <c r="H622" s="147"/>
      <c r="I622" s="149"/>
      <c r="J622" s="150"/>
      <c r="K622" s="147"/>
      <c r="L622" s="147"/>
      <c r="M622" s="147"/>
      <c r="N622" s="149"/>
      <c r="O622" s="149"/>
      <c r="P622" s="149"/>
      <c r="Q622" s="149"/>
      <c r="R622" s="149"/>
      <c r="S622" s="151"/>
      <c r="T622" s="130"/>
      <c r="U622" s="130"/>
      <c r="V622" s="130"/>
      <c r="W622" s="149">
        <v>1</v>
      </c>
      <c r="X622" s="149" t="s">
        <v>1862</v>
      </c>
      <c r="Y622" s="149" t="s">
        <v>126</v>
      </c>
      <c r="Z622" s="149" t="s">
        <v>179</v>
      </c>
      <c r="AA622" s="152">
        <v>228</v>
      </c>
      <c r="AB622" s="152"/>
      <c r="AC622" s="152">
        <v>228</v>
      </c>
      <c r="AD622" s="152"/>
      <c r="AE622" s="152"/>
      <c r="AF622" s="147">
        <v>30</v>
      </c>
      <c r="AG622" s="147"/>
      <c r="AK622" s="92"/>
      <c r="AL622" s="121"/>
      <c r="AM622" s="122" t="str">
        <f t="shared" si="59"/>
        <v>นายสัญญา  พิมลรัตน์</v>
      </c>
      <c r="AN622" s="123" t="s">
        <v>195</v>
      </c>
      <c r="AO622" s="123" t="s">
        <v>1858</v>
      </c>
      <c r="AP622" s="123" t="s">
        <v>1859</v>
      </c>
      <c r="AQ622" s="161" t="s">
        <v>1860</v>
      </c>
      <c r="AR622" s="128" t="s">
        <v>1861</v>
      </c>
      <c r="AS622" s="123">
        <v>7</v>
      </c>
      <c r="AT622" s="123"/>
      <c r="AU622" s="123"/>
      <c r="AV622" s="125" t="s">
        <v>270</v>
      </c>
      <c r="AW622" s="125" t="s">
        <v>271</v>
      </c>
      <c r="AX622" s="125" t="s">
        <v>60</v>
      </c>
      <c r="AY622" s="125">
        <v>86130</v>
      </c>
      <c r="AZ622" s="121">
        <f t="shared" si="57"/>
        <v>1</v>
      </c>
      <c r="BA622" s="126" t="str">
        <f t="shared" si="58"/>
        <v>นายสัญญา  พิมลรัตน์</v>
      </c>
      <c r="BB622" s="123" t="s">
        <v>195</v>
      </c>
      <c r="BC622" s="123" t="s">
        <v>1858</v>
      </c>
      <c r="BD622" s="123" t="s">
        <v>1859</v>
      </c>
      <c r="BE622" s="123" t="s">
        <v>1860</v>
      </c>
      <c r="BF622" s="128" t="s">
        <v>1861</v>
      </c>
      <c r="BG622" s="123">
        <v>7</v>
      </c>
      <c r="BH622" s="123"/>
      <c r="BI622" s="123"/>
      <c r="BJ622" s="125" t="s">
        <v>270</v>
      </c>
      <c r="BK622" s="125" t="s">
        <v>271</v>
      </c>
      <c r="BL622" s="125" t="s">
        <v>60</v>
      </c>
      <c r="BM622" s="125">
        <v>86130</v>
      </c>
    </row>
    <row r="623" spans="1:65" s="91" customFormat="1" ht="34.5" customHeight="1">
      <c r="A623" s="112"/>
      <c r="B623" s="112"/>
      <c r="C623" s="112"/>
      <c r="D623" s="112"/>
      <c r="E623" s="90"/>
      <c r="F623" s="90"/>
      <c r="G623" s="90"/>
      <c r="H623" s="147"/>
      <c r="I623" s="149"/>
      <c r="J623" s="150"/>
      <c r="K623" s="147"/>
      <c r="L623" s="147"/>
      <c r="M623" s="147"/>
      <c r="N623" s="149"/>
      <c r="O623" s="149"/>
      <c r="P623" s="149"/>
      <c r="Q623" s="149"/>
      <c r="R623" s="149"/>
      <c r="S623" s="151"/>
      <c r="T623" s="130"/>
      <c r="U623" s="130"/>
      <c r="V623" s="130"/>
      <c r="W623" s="149">
        <v>2</v>
      </c>
      <c r="X623" s="149"/>
      <c r="Y623" s="115" t="s">
        <v>132</v>
      </c>
      <c r="Z623" s="115" t="s">
        <v>181</v>
      </c>
      <c r="AA623" s="152">
        <v>108</v>
      </c>
      <c r="AB623" s="152"/>
      <c r="AC623" s="152"/>
      <c r="AD623" s="156" t="s">
        <v>382</v>
      </c>
      <c r="AE623" s="152"/>
      <c r="AF623" s="147">
        <v>5</v>
      </c>
      <c r="AG623" s="147" t="s">
        <v>1863</v>
      </c>
      <c r="AK623" s="92"/>
      <c r="AL623" s="121"/>
      <c r="AM623" s="122" t="str">
        <f t="shared" si="59"/>
        <v>นายสัญญา  พิมลรัตน์</v>
      </c>
      <c r="AN623" s="123" t="s">
        <v>195</v>
      </c>
      <c r="AO623" s="123" t="s">
        <v>1858</v>
      </c>
      <c r="AP623" s="123" t="s">
        <v>1859</v>
      </c>
      <c r="AQ623" s="161" t="s">
        <v>1860</v>
      </c>
      <c r="AR623" s="128" t="s">
        <v>1861</v>
      </c>
      <c r="AS623" s="123">
        <v>7</v>
      </c>
      <c r="AT623" s="123"/>
      <c r="AU623" s="123"/>
      <c r="AV623" s="125" t="s">
        <v>270</v>
      </c>
      <c r="AW623" s="125" t="s">
        <v>271</v>
      </c>
      <c r="AX623" s="125" t="s">
        <v>60</v>
      </c>
      <c r="AY623" s="125">
        <v>86130</v>
      </c>
      <c r="AZ623" s="121">
        <f t="shared" si="57"/>
        <v>2</v>
      </c>
      <c r="BA623" s="126" t="str">
        <f t="shared" si="58"/>
        <v>นายสัญญา  พิมลรัตน์</v>
      </c>
      <c r="BB623" s="123" t="s">
        <v>195</v>
      </c>
      <c r="BC623" s="123" t="s">
        <v>1858</v>
      </c>
      <c r="BD623" s="123" t="s">
        <v>1859</v>
      </c>
      <c r="BE623" s="123" t="s">
        <v>1860</v>
      </c>
      <c r="BF623" s="128" t="s">
        <v>1861</v>
      </c>
      <c r="BG623" s="123">
        <v>7</v>
      </c>
      <c r="BH623" s="123"/>
      <c r="BI623" s="123"/>
      <c r="BJ623" s="125" t="s">
        <v>270</v>
      </c>
      <c r="BK623" s="125" t="s">
        <v>271</v>
      </c>
      <c r="BL623" s="125" t="s">
        <v>60</v>
      </c>
      <c r="BM623" s="125">
        <v>86130</v>
      </c>
    </row>
    <row r="624" spans="1:65" s="91" customFormat="1" ht="34.5" customHeight="1">
      <c r="A624" s="112" t="str">
        <f>IF($B624="","",SUM($B$11:$B624))</f>
        <v/>
      </c>
      <c r="B624" s="112" t="str">
        <f>IF($E$6="","",IF($E$6=$BA624,1,""))</f>
        <v/>
      </c>
      <c r="C624" s="112" t="str">
        <f>IF($B624="","",SUM($B$11:$B624))</f>
        <v/>
      </c>
      <c r="D624" s="112" t="str">
        <f>IF($E624="","",SUM($E$11:$E624))</f>
        <v/>
      </c>
      <c r="E624" s="90" t="str">
        <f>IF($E$6="","",IF($E$6=$AM624,1,""))</f>
        <v/>
      </c>
      <c r="F624" s="90" t="str">
        <f>IF($E624="","",SUM($E$11:$E624))</f>
        <v/>
      </c>
      <c r="G624" s="90"/>
      <c r="H624" s="147">
        <v>366</v>
      </c>
      <c r="I624" s="149" t="s">
        <v>29</v>
      </c>
      <c r="J624" s="150" t="s">
        <v>1864</v>
      </c>
      <c r="K624" s="147" t="s">
        <v>1865</v>
      </c>
      <c r="L624" s="147" t="s">
        <v>1866</v>
      </c>
      <c r="M624" s="147" t="s">
        <v>425</v>
      </c>
      <c r="N624" s="149" t="s">
        <v>296</v>
      </c>
      <c r="O624" s="149" t="s">
        <v>323</v>
      </c>
      <c r="P624" s="149" t="s">
        <v>530</v>
      </c>
      <c r="Q624" s="149">
        <v>1120</v>
      </c>
      <c r="R624" s="149">
        <v>1100</v>
      </c>
      <c r="S624" s="151">
        <v>67.75</v>
      </c>
      <c r="T624" s="130">
        <v>2.25</v>
      </c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47"/>
      <c r="AK624" s="92"/>
      <c r="AL624" s="121"/>
      <c r="AM624" s="122" t="str">
        <f t="shared" si="59"/>
        <v>นายทวีป  บุญพัตร</v>
      </c>
      <c r="AN624" s="123" t="s">
        <v>195</v>
      </c>
      <c r="AO624" s="123" t="s">
        <v>526</v>
      </c>
      <c r="AP624" s="123" t="s">
        <v>470</v>
      </c>
      <c r="AQ624" s="161" t="s">
        <v>527</v>
      </c>
      <c r="AR624" s="124">
        <v>43</v>
      </c>
      <c r="AS624" s="123">
        <v>6</v>
      </c>
      <c r="AT624" s="123"/>
      <c r="AU624" s="123"/>
      <c r="AV624" s="125" t="s">
        <v>270</v>
      </c>
      <c r="AW624" s="125" t="s">
        <v>271</v>
      </c>
      <c r="AX624" s="125" t="s">
        <v>60</v>
      </c>
      <c r="AY624" s="125">
        <v>86130</v>
      </c>
      <c r="AZ624" s="121" t="str">
        <f t="shared" si="57"/>
        <v/>
      </c>
      <c r="BA624" s="126" t="str">
        <f t="shared" si="58"/>
        <v/>
      </c>
      <c r="BB624" s="95"/>
      <c r="BC624" s="95"/>
      <c r="BD624" s="95"/>
      <c r="BE624" s="95"/>
      <c r="BF624" s="95"/>
    </row>
    <row r="625" spans="1:65" s="91" customFormat="1" ht="34.5" customHeight="1">
      <c r="A625" s="112"/>
      <c r="B625" s="112"/>
      <c r="C625" s="112"/>
      <c r="D625" s="112"/>
      <c r="E625" s="90"/>
      <c r="F625" s="90"/>
      <c r="G625" s="90" t="s">
        <v>409</v>
      </c>
      <c r="H625" s="147"/>
      <c r="I625" s="149"/>
      <c r="J625" s="150"/>
      <c r="K625" s="147"/>
      <c r="L625" s="147"/>
      <c r="M625" s="147"/>
      <c r="N625" s="149"/>
      <c r="O625" s="149"/>
      <c r="P625" s="149"/>
      <c r="Q625" s="149"/>
      <c r="R625" s="149"/>
      <c r="S625" s="151"/>
      <c r="T625" s="130"/>
      <c r="U625" s="130"/>
      <c r="V625" s="130"/>
      <c r="W625" s="149">
        <v>1</v>
      </c>
      <c r="X625" s="149">
        <v>43</v>
      </c>
      <c r="Y625" s="115" t="s">
        <v>282</v>
      </c>
      <c r="Z625" s="149" t="s">
        <v>179</v>
      </c>
      <c r="AA625" s="152">
        <v>280</v>
      </c>
      <c r="AB625" s="152"/>
      <c r="AC625" s="152">
        <v>271</v>
      </c>
      <c r="AD625" s="152">
        <v>9</v>
      </c>
      <c r="AE625" s="152"/>
      <c r="AF625" s="147">
        <v>25</v>
      </c>
      <c r="AG625" s="147" t="s">
        <v>1745</v>
      </c>
      <c r="AK625" s="92"/>
      <c r="AL625" s="121"/>
      <c r="AM625" s="122" t="str">
        <f t="shared" si="59"/>
        <v>นายทวีป  บุญพัตร</v>
      </c>
      <c r="AN625" s="123" t="s">
        <v>195</v>
      </c>
      <c r="AO625" s="123" t="s">
        <v>526</v>
      </c>
      <c r="AP625" s="123" t="s">
        <v>470</v>
      </c>
      <c r="AQ625" s="161" t="s">
        <v>527</v>
      </c>
      <c r="AR625" s="124">
        <v>43</v>
      </c>
      <c r="AS625" s="123">
        <v>6</v>
      </c>
      <c r="AT625" s="123"/>
      <c r="AU625" s="123"/>
      <c r="AV625" s="125" t="s">
        <v>270</v>
      </c>
      <c r="AW625" s="125" t="s">
        <v>271</v>
      </c>
      <c r="AX625" s="125" t="s">
        <v>60</v>
      </c>
      <c r="AY625" s="125">
        <v>86130</v>
      </c>
      <c r="AZ625" s="121">
        <f t="shared" si="57"/>
        <v>1</v>
      </c>
      <c r="BA625" s="126" t="str">
        <f t="shared" si="58"/>
        <v>นายรณภูมิ  บุญพัตร</v>
      </c>
      <c r="BB625" s="123" t="s">
        <v>195</v>
      </c>
      <c r="BC625" s="123" t="s">
        <v>1867</v>
      </c>
      <c r="BD625" s="123" t="s">
        <v>470</v>
      </c>
      <c r="BE625" s="123"/>
      <c r="BF625" s="124">
        <v>43</v>
      </c>
      <c r="BG625" s="123">
        <v>6</v>
      </c>
      <c r="BH625" s="123"/>
      <c r="BI625" s="123"/>
      <c r="BJ625" s="125" t="s">
        <v>270</v>
      </c>
      <c r="BK625" s="125" t="s">
        <v>271</v>
      </c>
      <c r="BL625" s="125" t="s">
        <v>60</v>
      </c>
      <c r="BM625" s="125">
        <v>86130</v>
      </c>
    </row>
    <row r="626" spans="1:65" s="91" customFormat="1" ht="34.5" customHeight="1">
      <c r="A626" s="112" t="str">
        <f>IF($B626="","",SUM($B$11:$B626))</f>
        <v/>
      </c>
      <c r="B626" s="112" t="str">
        <f>IF($E$6="","",IF($E$6=$BA626,1,""))</f>
        <v/>
      </c>
      <c r="C626" s="112" t="str">
        <f>IF($B626="","",SUM($B$11:$B626))</f>
        <v/>
      </c>
      <c r="D626" s="112" t="str">
        <f>IF($E626="","",SUM($E$11:$E626))</f>
        <v/>
      </c>
      <c r="E626" s="90" t="str">
        <f>IF($E$6="","",IF($E$6=$AM626,1,""))</f>
        <v/>
      </c>
      <c r="F626" s="90" t="str">
        <f>IF($E626="","",SUM($E$11:$E626))</f>
        <v/>
      </c>
      <c r="G626" s="90"/>
      <c r="H626" s="147">
        <v>367</v>
      </c>
      <c r="I626" s="149" t="s">
        <v>29</v>
      </c>
      <c r="J626" s="150" t="s">
        <v>1868</v>
      </c>
      <c r="K626" s="147" t="s">
        <v>1312</v>
      </c>
      <c r="L626" s="147" t="s">
        <v>1869</v>
      </c>
      <c r="M626" s="147" t="s">
        <v>310</v>
      </c>
      <c r="N626" s="149" t="s">
        <v>276</v>
      </c>
      <c r="O626" s="149" t="s">
        <v>296</v>
      </c>
      <c r="P626" s="149" t="s">
        <v>303</v>
      </c>
      <c r="Q626" s="149">
        <v>208</v>
      </c>
      <c r="R626" s="149">
        <v>170.5</v>
      </c>
      <c r="S626" s="151">
        <v>30</v>
      </c>
      <c r="T626" s="130">
        <v>7.5</v>
      </c>
      <c r="U626" s="130"/>
      <c r="V626" s="130"/>
      <c r="W626" s="149"/>
      <c r="X626" s="149"/>
      <c r="Y626" s="149"/>
      <c r="Z626" s="149"/>
      <c r="AA626" s="152"/>
      <c r="AB626" s="152"/>
      <c r="AC626" s="152"/>
      <c r="AD626" s="152"/>
      <c r="AE626" s="152"/>
      <c r="AF626" s="147"/>
      <c r="AG626" s="147"/>
      <c r="AK626" s="92"/>
      <c r="AL626" s="121"/>
      <c r="AM626" s="122" t="str">
        <f t="shared" si="59"/>
        <v>นางสาววรรณวิษา  ทองมี</v>
      </c>
      <c r="AN626" s="123" t="s">
        <v>325</v>
      </c>
      <c r="AO626" s="123" t="s">
        <v>1870</v>
      </c>
      <c r="AP626" s="123" t="s">
        <v>396</v>
      </c>
      <c r="AQ626" s="161" t="s">
        <v>1871</v>
      </c>
      <c r="AR626" s="124">
        <v>82</v>
      </c>
      <c r="AS626" s="123">
        <v>7</v>
      </c>
      <c r="AT626" s="123"/>
      <c r="AU626" s="123"/>
      <c r="AV626" s="125" t="s">
        <v>270</v>
      </c>
      <c r="AW626" s="125" t="s">
        <v>271</v>
      </c>
      <c r="AX626" s="125" t="s">
        <v>60</v>
      </c>
      <c r="AY626" s="125">
        <v>86130</v>
      </c>
      <c r="AZ626" s="121" t="str">
        <f t="shared" si="57"/>
        <v/>
      </c>
      <c r="BA626" s="126" t="str">
        <f t="shared" si="58"/>
        <v/>
      </c>
      <c r="BB626" s="95"/>
      <c r="BC626" s="95"/>
      <c r="BD626" s="95"/>
      <c r="BE626" s="95"/>
      <c r="BF626" s="95"/>
    </row>
    <row r="627" spans="1:65" s="91" customFormat="1" ht="34.5" customHeight="1">
      <c r="A627" s="112"/>
      <c r="B627" s="112"/>
      <c r="C627" s="112"/>
      <c r="D627" s="112"/>
      <c r="E627" s="90"/>
      <c r="F627" s="90"/>
      <c r="G627" s="90"/>
      <c r="H627" s="147"/>
      <c r="I627" s="149"/>
      <c r="J627" s="150"/>
      <c r="K627" s="147"/>
      <c r="L627" s="147"/>
      <c r="M627" s="147"/>
      <c r="N627" s="149"/>
      <c r="O627" s="149"/>
      <c r="P627" s="149"/>
      <c r="Q627" s="149"/>
      <c r="R627" s="149"/>
      <c r="S627" s="151"/>
      <c r="T627" s="130"/>
      <c r="U627" s="130"/>
      <c r="V627" s="130"/>
      <c r="W627" s="149">
        <v>1</v>
      </c>
      <c r="X627" s="149">
        <v>82</v>
      </c>
      <c r="Y627" s="149" t="s">
        <v>126</v>
      </c>
      <c r="Z627" s="149" t="s">
        <v>179</v>
      </c>
      <c r="AA627" s="152">
        <v>150</v>
      </c>
      <c r="AB627" s="152"/>
      <c r="AC627" s="152">
        <v>120</v>
      </c>
      <c r="AD627" s="152">
        <v>30</v>
      </c>
      <c r="AE627" s="152"/>
      <c r="AF627" s="147">
        <v>50</v>
      </c>
      <c r="AG627" s="147" t="s">
        <v>1405</v>
      </c>
      <c r="AK627" s="92"/>
      <c r="AL627" s="121"/>
      <c r="AM627" s="122" t="str">
        <f t="shared" si="59"/>
        <v>นางสาววรรณวิษา  ทองมี</v>
      </c>
      <c r="AN627" s="123" t="s">
        <v>325</v>
      </c>
      <c r="AO627" s="123" t="s">
        <v>1870</v>
      </c>
      <c r="AP627" s="123" t="s">
        <v>396</v>
      </c>
      <c r="AQ627" s="161" t="s">
        <v>1871</v>
      </c>
      <c r="AR627" s="124">
        <v>82</v>
      </c>
      <c r="AS627" s="123">
        <v>7</v>
      </c>
      <c r="AT627" s="123"/>
      <c r="AU627" s="123"/>
      <c r="AV627" s="125" t="s">
        <v>270</v>
      </c>
      <c r="AW627" s="125" t="s">
        <v>271</v>
      </c>
      <c r="AX627" s="125" t="s">
        <v>60</v>
      </c>
      <c r="AY627" s="125">
        <v>86130</v>
      </c>
      <c r="AZ627" s="121">
        <f t="shared" si="57"/>
        <v>1</v>
      </c>
      <c r="BA627" s="126" t="str">
        <f t="shared" si="58"/>
        <v>นางสาววรรณวิษา  ทองมี</v>
      </c>
      <c r="BB627" s="123" t="s">
        <v>325</v>
      </c>
      <c r="BC627" s="123" t="s">
        <v>1870</v>
      </c>
      <c r="BD627" s="123" t="s">
        <v>396</v>
      </c>
      <c r="BE627" s="123" t="s">
        <v>1871</v>
      </c>
      <c r="BF627" s="124">
        <v>82</v>
      </c>
      <c r="BG627" s="123">
        <v>7</v>
      </c>
      <c r="BH627" s="123"/>
      <c r="BI627" s="123"/>
      <c r="BJ627" s="125" t="s">
        <v>270</v>
      </c>
      <c r="BK627" s="125" t="s">
        <v>271</v>
      </c>
      <c r="BL627" s="125" t="s">
        <v>60</v>
      </c>
      <c r="BM627" s="125">
        <v>86130</v>
      </c>
    </row>
    <row r="628" spans="1:65" s="91" customFormat="1" ht="34.5" customHeight="1">
      <c r="A628" s="112" t="str">
        <f>IF($B628="","",SUM($B$11:$B628))</f>
        <v/>
      </c>
      <c r="B628" s="112" t="str">
        <f>IF($E$6="","",IF($E$6=$BA628,1,""))</f>
        <v/>
      </c>
      <c r="C628" s="112" t="str">
        <f>IF($B628="","",SUM($B$11:$B628))</f>
        <v/>
      </c>
      <c r="D628" s="112" t="str">
        <f>IF($E628="","",SUM($E$11:$E628))</f>
        <v/>
      </c>
      <c r="E628" s="90" t="str">
        <f>IF($E$6="","",IF($E$6=$AM628,1,""))</f>
        <v/>
      </c>
      <c r="F628" s="90" t="str">
        <f>IF($E628="","",SUM($E$11:$E628))</f>
        <v/>
      </c>
      <c r="G628" s="90"/>
      <c r="H628" s="147">
        <v>368</v>
      </c>
      <c r="I628" s="149" t="s">
        <v>29</v>
      </c>
      <c r="J628" s="150" t="s">
        <v>1872</v>
      </c>
      <c r="K628" s="147" t="s">
        <v>1259</v>
      </c>
      <c r="L628" s="147" t="s">
        <v>1873</v>
      </c>
      <c r="M628" s="113" t="s">
        <v>321</v>
      </c>
      <c r="N628" s="149" t="s">
        <v>276</v>
      </c>
      <c r="O628" s="149" t="s">
        <v>275</v>
      </c>
      <c r="P628" s="149" t="s">
        <v>336</v>
      </c>
      <c r="Q628" s="149">
        <v>153</v>
      </c>
      <c r="R628" s="149">
        <v>153</v>
      </c>
      <c r="S628" s="151">
        <v>117</v>
      </c>
      <c r="T628" s="130">
        <v>36</v>
      </c>
      <c r="U628" s="130"/>
      <c r="V628" s="130"/>
      <c r="W628" s="149"/>
      <c r="X628" s="149"/>
      <c r="Y628" s="149"/>
      <c r="Z628" s="149"/>
      <c r="AA628" s="152"/>
      <c r="AB628" s="152"/>
      <c r="AC628" s="152"/>
      <c r="AD628" s="152"/>
      <c r="AE628" s="152"/>
      <c r="AF628" s="147"/>
      <c r="AG628" s="147"/>
      <c r="AK628" s="92"/>
      <c r="AL628" s="121"/>
      <c r="AM628" s="122" t="str">
        <f t="shared" si="59"/>
        <v>นายนาม  รัตนพิทย์</v>
      </c>
      <c r="AN628" s="123" t="s">
        <v>195</v>
      </c>
      <c r="AO628" s="123" t="s">
        <v>1661</v>
      </c>
      <c r="AP628" s="123" t="s">
        <v>1317</v>
      </c>
      <c r="AQ628" s="161" t="s">
        <v>1662</v>
      </c>
      <c r="AR628" s="128" t="s">
        <v>1663</v>
      </c>
      <c r="AS628" s="123">
        <v>3</v>
      </c>
      <c r="AT628" s="123"/>
      <c r="AU628" s="123"/>
      <c r="AV628" s="125" t="s">
        <v>270</v>
      </c>
      <c r="AW628" s="125" t="s">
        <v>271</v>
      </c>
      <c r="AX628" s="125" t="s">
        <v>60</v>
      </c>
      <c r="AY628" s="125">
        <v>86130</v>
      </c>
      <c r="AZ628" s="121" t="str">
        <f t="shared" si="57"/>
        <v/>
      </c>
      <c r="BA628" s="126" t="str">
        <f t="shared" si="58"/>
        <v/>
      </c>
      <c r="BB628" s="95"/>
      <c r="BC628" s="95"/>
      <c r="BD628" s="95"/>
      <c r="BE628" s="95"/>
      <c r="BF628" s="95"/>
    </row>
    <row r="629" spans="1:65" s="91" customFormat="1" ht="34.5" customHeight="1">
      <c r="A629" s="112"/>
      <c r="B629" s="112"/>
      <c r="C629" s="112"/>
      <c r="D629" s="112"/>
      <c r="E629" s="90"/>
      <c r="F629" s="90"/>
      <c r="G629" s="90"/>
      <c r="H629" s="147"/>
      <c r="I629" s="149"/>
      <c r="J629" s="150"/>
      <c r="K629" s="147"/>
      <c r="L629" s="147"/>
      <c r="M629" s="113"/>
      <c r="N629" s="149"/>
      <c r="O629" s="149"/>
      <c r="P629" s="149"/>
      <c r="Q629" s="149"/>
      <c r="R629" s="149"/>
      <c r="S629" s="151"/>
      <c r="T629" s="130"/>
      <c r="U629" s="130"/>
      <c r="V629" s="130"/>
      <c r="W629" s="149">
        <v>1</v>
      </c>
      <c r="X629" s="149" t="s">
        <v>1663</v>
      </c>
      <c r="Y629" s="149" t="s">
        <v>149</v>
      </c>
      <c r="Z629" s="149"/>
      <c r="AA629" s="152">
        <v>144</v>
      </c>
      <c r="AB629" s="152"/>
      <c r="AC629" s="152"/>
      <c r="AD629" s="152">
        <v>144</v>
      </c>
      <c r="AE629" s="152"/>
      <c r="AF629" s="147">
        <v>24</v>
      </c>
      <c r="AG629" s="147"/>
      <c r="AK629" s="92"/>
      <c r="AL629" s="121"/>
      <c r="AM629" s="122" t="str">
        <f t="shared" si="59"/>
        <v>นายนาม  รัตนพิทย์</v>
      </c>
      <c r="AN629" s="123" t="s">
        <v>195</v>
      </c>
      <c r="AO629" s="123" t="s">
        <v>1661</v>
      </c>
      <c r="AP629" s="123" t="s">
        <v>1317</v>
      </c>
      <c r="AQ629" s="161" t="s">
        <v>1662</v>
      </c>
      <c r="AR629" s="128" t="s">
        <v>1663</v>
      </c>
      <c r="AS629" s="123">
        <v>3</v>
      </c>
      <c r="AT629" s="123"/>
      <c r="AU629" s="123"/>
      <c r="AV629" s="125" t="s">
        <v>270</v>
      </c>
      <c r="AW629" s="125" t="s">
        <v>271</v>
      </c>
      <c r="AX629" s="125" t="s">
        <v>60</v>
      </c>
      <c r="AY629" s="125">
        <v>86130</v>
      </c>
      <c r="AZ629" s="121">
        <f t="shared" si="57"/>
        <v>1</v>
      </c>
      <c r="BA629" s="126" t="str">
        <f t="shared" si="58"/>
        <v>นายนาม  รัตนพิทย์</v>
      </c>
      <c r="BB629" s="123" t="s">
        <v>195</v>
      </c>
      <c r="BC629" s="123" t="s">
        <v>1661</v>
      </c>
      <c r="BD629" s="123" t="s">
        <v>1317</v>
      </c>
      <c r="BE629" s="123" t="s">
        <v>1662</v>
      </c>
      <c r="BF629" s="128" t="s">
        <v>1663</v>
      </c>
      <c r="BG629" s="123">
        <v>3</v>
      </c>
      <c r="BH629" s="123"/>
      <c r="BI629" s="123"/>
      <c r="BJ629" s="125" t="s">
        <v>270</v>
      </c>
      <c r="BK629" s="125" t="s">
        <v>271</v>
      </c>
      <c r="BL629" s="125" t="s">
        <v>60</v>
      </c>
      <c r="BM629" s="125">
        <v>86130</v>
      </c>
    </row>
    <row r="630" spans="1:65" s="91" customFormat="1" ht="34.5" customHeight="1">
      <c r="A630" s="112" t="str">
        <f>IF($B630="","",SUM($B$11:$B630))</f>
        <v/>
      </c>
      <c r="B630" s="112" t="str">
        <f>IF($E$6="","",IF($E$6=$BA630,1,""))</f>
        <v/>
      </c>
      <c r="C630" s="112" t="str">
        <f>IF($B630="","",SUM($B$11:$B630))</f>
        <v/>
      </c>
      <c r="D630" s="112" t="str">
        <f>IF($E630="","",SUM($E$11:$E630))</f>
        <v/>
      </c>
      <c r="E630" s="90" t="str">
        <f>IF($E$6="","",IF($E$6=$AM630,1,""))</f>
        <v/>
      </c>
      <c r="F630" s="90" t="str">
        <f>IF($E630="","",SUM($E$11:$E630))</f>
        <v/>
      </c>
      <c r="G630" s="90"/>
      <c r="H630" s="147">
        <v>369</v>
      </c>
      <c r="I630" s="149" t="s">
        <v>29</v>
      </c>
      <c r="J630" s="150" t="s">
        <v>1874</v>
      </c>
      <c r="K630" s="147" t="s">
        <v>1875</v>
      </c>
      <c r="L630" s="147" t="s">
        <v>1876</v>
      </c>
      <c r="M630" s="147" t="s">
        <v>321</v>
      </c>
      <c r="N630" s="149" t="s">
        <v>276</v>
      </c>
      <c r="O630" s="149" t="s">
        <v>276</v>
      </c>
      <c r="P630" s="149" t="s">
        <v>1313</v>
      </c>
      <c r="Q630" s="149">
        <v>28</v>
      </c>
      <c r="R630" s="149">
        <v>28</v>
      </c>
      <c r="S630" s="151">
        <v>21.75</v>
      </c>
      <c r="T630" s="130">
        <v>6.25</v>
      </c>
      <c r="U630" s="130"/>
      <c r="V630" s="130"/>
      <c r="W630" s="149"/>
      <c r="X630" s="149"/>
      <c r="Y630" s="149"/>
      <c r="Z630" s="149"/>
      <c r="AA630" s="152"/>
      <c r="AB630" s="152"/>
      <c r="AC630" s="152"/>
      <c r="AD630" s="152"/>
      <c r="AE630" s="152"/>
      <c r="AF630" s="147"/>
      <c r="AG630" s="147"/>
      <c r="AK630" s="92"/>
      <c r="AL630" s="121"/>
      <c r="AM630" s="122" t="str">
        <f t="shared" si="59"/>
        <v>นางสาวศรีประไพ  ควรหาเวช</v>
      </c>
      <c r="AN630" s="123" t="s">
        <v>325</v>
      </c>
      <c r="AO630" s="123" t="s">
        <v>1877</v>
      </c>
      <c r="AP630" s="123" t="s">
        <v>722</v>
      </c>
      <c r="AQ630" s="161" t="s">
        <v>1878</v>
      </c>
      <c r="AR630" s="124">
        <v>41</v>
      </c>
      <c r="AS630" s="123">
        <v>3</v>
      </c>
      <c r="AT630" s="123"/>
      <c r="AU630" s="123"/>
      <c r="AV630" s="125" t="s">
        <v>270</v>
      </c>
      <c r="AW630" s="125" t="s">
        <v>271</v>
      </c>
      <c r="AX630" s="125" t="s">
        <v>60</v>
      </c>
      <c r="AY630" s="125">
        <v>86130</v>
      </c>
      <c r="AZ630" s="121" t="str">
        <f t="shared" si="57"/>
        <v/>
      </c>
      <c r="BA630" s="126" t="str">
        <f t="shared" si="58"/>
        <v/>
      </c>
      <c r="BB630" s="95"/>
      <c r="BC630" s="95"/>
      <c r="BD630" s="95"/>
      <c r="BE630" s="95"/>
      <c r="BF630" s="95"/>
    </row>
    <row r="631" spans="1:65" s="91" customFormat="1" ht="34.5" customHeight="1">
      <c r="A631" s="112"/>
      <c r="B631" s="112"/>
      <c r="C631" s="112"/>
      <c r="D631" s="112"/>
      <c r="E631" s="90"/>
      <c r="F631" s="90"/>
      <c r="G631" s="90"/>
      <c r="H631" s="147"/>
      <c r="I631" s="149"/>
      <c r="J631" s="150"/>
      <c r="K631" s="147"/>
      <c r="L631" s="147"/>
      <c r="M631" s="147"/>
      <c r="N631" s="149"/>
      <c r="O631" s="149"/>
      <c r="P631" s="149"/>
      <c r="Q631" s="149"/>
      <c r="R631" s="149"/>
      <c r="S631" s="151"/>
      <c r="T631" s="130"/>
      <c r="U631" s="130"/>
      <c r="V631" s="130"/>
      <c r="W631" s="149">
        <v>1</v>
      </c>
      <c r="X631" s="149">
        <v>41</v>
      </c>
      <c r="Y631" s="149" t="s">
        <v>126</v>
      </c>
      <c r="Z631" s="149" t="s">
        <v>179</v>
      </c>
      <c r="AA631" s="152">
        <v>256</v>
      </c>
      <c r="AB631" s="152"/>
      <c r="AC631" s="152">
        <v>87</v>
      </c>
      <c r="AD631" s="152">
        <v>25</v>
      </c>
      <c r="AE631" s="152"/>
      <c r="AF631" s="147"/>
      <c r="AG631" s="147" t="s">
        <v>1879</v>
      </c>
      <c r="AK631" s="92"/>
      <c r="AL631" s="121"/>
      <c r="AM631" s="122" t="str">
        <f t="shared" si="59"/>
        <v>นางสาวศรีประไพ  ควรหาเวช</v>
      </c>
      <c r="AN631" s="123" t="s">
        <v>325</v>
      </c>
      <c r="AO631" s="123" t="s">
        <v>1877</v>
      </c>
      <c r="AP631" s="123" t="s">
        <v>722</v>
      </c>
      <c r="AQ631" s="161" t="s">
        <v>1878</v>
      </c>
      <c r="AR631" s="124">
        <v>41</v>
      </c>
      <c r="AS631" s="123">
        <v>3</v>
      </c>
      <c r="AT631" s="123"/>
      <c r="AU631" s="123"/>
      <c r="AV631" s="125" t="s">
        <v>270</v>
      </c>
      <c r="AW631" s="125" t="s">
        <v>271</v>
      </c>
      <c r="AX631" s="125" t="s">
        <v>60</v>
      </c>
      <c r="AY631" s="125">
        <v>86130</v>
      </c>
      <c r="AZ631" s="121">
        <f t="shared" si="57"/>
        <v>1</v>
      </c>
      <c r="BA631" s="126" t="str">
        <f t="shared" si="58"/>
        <v>นางสาวศรีประไพ  ควรหาเวช</v>
      </c>
      <c r="BB631" s="123" t="s">
        <v>325</v>
      </c>
      <c r="BC631" s="123" t="s">
        <v>1877</v>
      </c>
      <c r="BD631" s="123" t="s">
        <v>722</v>
      </c>
      <c r="BE631" s="123" t="s">
        <v>1878</v>
      </c>
      <c r="BF631" s="124">
        <v>41</v>
      </c>
      <c r="BG631" s="123">
        <v>3</v>
      </c>
      <c r="BH631" s="123"/>
      <c r="BI631" s="123"/>
      <c r="BJ631" s="125" t="s">
        <v>270</v>
      </c>
      <c r="BK631" s="125" t="s">
        <v>271</v>
      </c>
      <c r="BL631" s="125" t="s">
        <v>60</v>
      </c>
      <c r="BM631" s="125">
        <v>86130</v>
      </c>
    </row>
    <row r="632" spans="1:65" s="91" customFormat="1" ht="34.5" customHeight="1">
      <c r="A632" s="112" t="str">
        <f>IF($B632="","",SUM($B$11:$B632))</f>
        <v/>
      </c>
      <c r="B632" s="112" t="str">
        <f>IF($E$6="","",IF($E$6=$BA632,1,""))</f>
        <v/>
      </c>
      <c r="C632" s="112" t="str">
        <f>IF($B632="","",SUM($B$11:$B632))</f>
        <v/>
      </c>
      <c r="D632" s="112" t="str">
        <f>IF($E632="","",SUM($E$11:$E632))</f>
        <v/>
      </c>
      <c r="E632" s="90" t="str">
        <f>IF($E$6="","",IF($E$6=$AM632,1,""))</f>
        <v/>
      </c>
      <c r="F632" s="90" t="str">
        <f>IF($E632="","",SUM($E$11:$E632))</f>
        <v/>
      </c>
      <c r="G632" s="90"/>
      <c r="H632" s="147">
        <v>370</v>
      </c>
      <c r="I632" s="149" t="s">
        <v>29</v>
      </c>
      <c r="J632" s="150" t="s">
        <v>1880</v>
      </c>
      <c r="K632" s="147" t="s">
        <v>1881</v>
      </c>
      <c r="L632" s="147" t="s">
        <v>1882</v>
      </c>
      <c r="M632" s="147" t="s">
        <v>321</v>
      </c>
      <c r="N632" s="149" t="s">
        <v>276</v>
      </c>
      <c r="O632" s="149" t="s">
        <v>276</v>
      </c>
      <c r="P632" s="149" t="s">
        <v>1883</v>
      </c>
      <c r="Q632" s="149">
        <v>29</v>
      </c>
      <c r="R632" s="149"/>
      <c r="S632" s="151"/>
      <c r="T632" s="130">
        <v>29</v>
      </c>
      <c r="U632" s="130"/>
      <c r="V632" s="130"/>
      <c r="W632" s="149"/>
      <c r="X632" s="149"/>
      <c r="Y632" s="149"/>
      <c r="Z632" s="149"/>
      <c r="AA632" s="152"/>
      <c r="AB632" s="152"/>
      <c r="AC632" s="152"/>
      <c r="AD632" s="152"/>
      <c r="AE632" s="152"/>
      <c r="AF632" s="147"/>
      <c r="AG632" s="147"/>
      <c r="AK632" s="92"/>
      <c r="AL632" s="121"/>
      <c r="AM632" s="122" t="str">
        <f t="shared" si="59"/>
        <v>นางสาวศรีประไพ  ควรหาเวช</v>
      </c>
      <c r="AN632" s="123" t="s">
        <v>325</v>
      </c>
      <c r="AO632" s="123" t="s">
        <v>1877</v>
      </c>
      <c r="AP632" s="123" t="s">
        <v>722</v>
      </c>
      <c r="AQ632" s="161" t="s">
        <v>1878</v>
      </c>
      <c r="AR632" s="124">
        <v>41</v>
      </c>
      <c r="AS632" s="123">
        <v>3</v>
      </c>
      <c r="AT632" s="123"/>
      <c r="AU632" s="123"/>
      <c r="AV632" s="125" t="s">
        <v>270</v>
      </c>
      <c r="AW632" s="125" t="s">
        <v>271</v>
      </c>
      <c r="AX632" s="125" t="s">
        <v>60</v>
      </c>
      <c r="AY632" s="125">
        <v>86130</v>
      </c>
      <c r="AZ632" s="121" t="str">
        <f t="shared" si="57"/>
        <v/>
      </c>
      <c r="BA632" s="126" t="str">
        <f t="shared" si="58"/>
        <v/>
      </c>
      <c r="BB632" s="95"/>
      <c r="BC632" s="95"/>
      <c r="BD632" s="95"/>
      <c r="BE632" s="95"/>
      <c r="BF632" s="95"/>
    </row>
    <row r="633" spans="1:65" s="91" customFormat="1" ht="34.5" customHeight="1">
      <c r="A633" s="112"/>
      <c r="B633" s="112"/>
      <c r="C633" s="112"/>
      <c r="D633" s="112"/>
      <c r="E633" s="90"/>
      <c r="F633" s="90"/>
      <c r="G633" s="90"/>
      <c r="H633" s="147"/>
      <c r="I633" s="149"/>
      <c r="J633" s="150"/>
      <c r="K633" s="147"/>
      <c r="L633" s="147"/>
      <c r="M633" s="147"/>
      <c r="N633" s="149"/>
      <c r="O633" s="149"/>
      <c r="P633" s="149"/>
      <c r="Q633" s="149"/>
      <c r="R633" s="149"/>
      <c r="S633" s="151"/>
      <c r="T633" s="130"/>
      <c r="U633" s="130"/>
      <c r="V633" s="130"/>
      <c r="W633" s="149">
        <v>1</v>
      </c>
      <c r="X633" s="149"/>
      <c r="Y633" s="149" t="s">
        <v>1597</v>
      </c>
      <c r="Z633" s="149"/>
      <c r="AA633" s="152">
        <v>116</v>
      </c>
      <c r="AB633" s="152"/>
      <c r="AC633" s="152"/>
      <c r="AD633" s="156" t="s">
        <v>1058</v>
      </c>
      <c r="AE633" s="152"/>
      <c r="AF633" s="147"/>
      <c r="AG633" s="147"/>
      <c r="AK633" s="92"/>
      <c r="AL633" s="121"/>
      <c r="AM633" s="122" t="str">
        <f t="shared" si="59"/>
        <v>นางสาวศรีประไพ  ควรหาเวช</v>
      </c>
      <c r="AN633" s="123" t="s">
        <v>325</v>
      </c>
      <c r="AO633" s="123" t="s">
        <v>1877</v>
      </c>
      <c r="AP633" s="123" t="s">
        <v>722</v>
      </c>
      <c r="AQ633" s="161" t="s">
        <v>1878</v>
      </c>
      <c r="AR633" s="124">
        <v>41</v>
      </c>
      <c r="AS633" s="123">
        <v>3</v>
      </c>
      <c r="AT633" s="123"/>
      <c r="AU633" s="123"/>
      <c r="AV633" s="125" t="s">
        <v>270</v>
      </c>
      <c r="AW633" s="125" t="s">
        <v>271</v>
      </c>
      <c r="AX633" s="125" t="s">
        <v>60</v>
      </c>
      <c r="AY633" s="125">
        <v>86130</v>
      </c>
      <c r="AZ633" s="121">
        <f t="shared" si="57"/>
        <v>1</v>
      </c>
      <c r="BA633" s="126" t="str">
        <f t="shared" si="58"/>
        <v>นายทินกร  ควรหาเวช</v>
      </c>
      <c r="BB633" s="123" t="s">
        <v>195</v>
      </c>
      <c r="BC633" s="123" t="s">
        <v>1884</v>
      </c>
      <c r="BD633" s="123" t="s">
        <v>722</v>
      </c>
      <c r="BE633" s="123" t="s">
        <v>1878</v>
      </c>
      <c r="BF633" s="124">
        <v>41</v>
      </c>
      <c r="BG633" s="123">
        <v>3</v>
      </c>
      <c r="BH633" s="123"/>
      <c r="BI633" s="123"/>
      <c r="BJ633" s="125" t="s">
        <v>270</v>
      </c>
      <c r="BK633" s="125" t="s">
        <v>271</v>
      </c>
      <c r="BL633" s="125" t="s">
        <v>60</v>
      </c>
      <c r="BM633" s="125">
        <v>86130</v>
      </c>
    </row>
    <row r="634" spans="1:65" s="91" customFormat="1" ht="34.5" customHeight="1">
      <c r="A634" s="112" t="str">
        <f>IF($B634="","",SUM($B$11:$B634))</f>
        <v/>
      </c>
      <c r="B634" s="112" t="str">
        <f>IF($E$6="","",IF($E$6=$BA634,1,""))</f>
        <v/>
      </c>
      <c r="C634" s="112" t="str">
        <f>IF($B634="","",SUM($B$11:$B634))</f>
        <v/>
      </c>
      <c r="D634" s="112" t="str">
        <f>IF($E634="","",SUM($E$11:$E634))</f>
        <v/>
      </c>
      <c r="E634" s="90" t="str">
        <f>IF($E$6="","",IF($E$6=$AM634,1,""))</f>
        <v/>
      </c>
      <c r="F634" s="90" t="str">
        <f>IF($E634="","",SUM($E$11:$E634))</f>
        <v/>
      </c>
      <c r="G634" s="90"/>
      <c r="H634" s="147">
        <v>371</v>
      </c>
      <c r="I634" s="149" t="s">
        <v>29</v>
      </c>
      <c r="J634" s="150" t="s">
        <v>1885</v>
      </c>
      <c r="K634" s="147" t="s">
        <v>1886</v>
      </c>
      <c r="L634" s="147" t="s">
        <v>1887</v>
      </c>
      <c r="M634" s="147"/>
      <c r="N634" s="149" t="s">
        <v>275</v>
      </c>
      <c r="O634" s="149" t="s">
        <v>276</v>
      </c>
      <c r="P634" s="149" t="s">
        <v>277</v>
      </c>
      <c r="Q634" s="149">
        <v>406</v>
      </c>
      <c r="R634" s="149">
        <v>406</v>
      </c>
      <c r="S634" s="151">
        <v>213</v>
      </c>
      <c r="T634" s="154" t="s">
        <v>465</v>
      </c>
      <c r="U634" s="130"/>
      <c r="V634" s="130"/>
      <c r="W634" s="149"/>
      <c r="X634" s="149"/>
      <c r="Y634" s="149"/>
      <c r="Z634" s="149"/>
      <c r="AA634" s="152"/>
      <c r="AB634" s="152"/>
      <c r="AC634" s="152"/>
      <c r="AD634" s="152"/>
      <c r="AE634" s="152"/>
      <c r="AF634" s="147"/>
      <c r="AG634" s="147"/>
      <c r="AK634" s="92"/>
      <c r="AL634" s="121"/>
      <c r="AM634" s="122" t="str">
        <f t="shared" si="59"/>
        <v>นายไชยวัฒน์  วงษ์ทอง</v>
      </c>
      <c r="AN634" s="123" t="s">
        <v>195</v>
      </c>
      <c r="AO634" s="123" t="s">
        <v>1888</v>
      </c>
      <c r="AP634" s="123" t="s">
        <v>1889</v>
      </c>
      <c r="AQ634" s="161" t="s">
        <v>1890</v>
      </c>
      <c r="AR634" s="124" t="s">
        <v>681</v>
      </c>
      <c r="AS634" s="123">
        <v>7</v>
      </c>
      <c r="AT634" s="123"/>
      <c r="AU634" s="123"/>
      <c r="AV634" s="125" t="s">
        <v>270</v>
      </c>
      <c r="AW634" s="125" t="s">
        <v>271</v>
      </c>
      <c r="AX634" s="125" t="s">
        <v>60</v>
      </c>
      <c r="AY634" s="125">
        <v>86130</v>
      </c>
      <c r="AZ634" s="121" t="str">
        <f t="shared" si="57"/>
        <v/>
      </c>
      <c r="BA634" s="126" t="str">
        <f t="shared" si="58"/>
        <v/>
      </c>
      <c r="BB634" s="95"/>
      <c r="BC634" s="95"/>
      <c r="BD634" s="95"/>
      <c r="BE634" s="95"/>
      <c r="BF634" s="95"/>
    </row>
    <row r="635" spans="1:65" s="91" customFormat="1" ht="34.5" customHeight="1">
      <c r="A635" s="112"/>
      <c r="B635" s="112"/>
      <c r="C635" s="112"/>
      <c r="D635" s="112"/>
      <c r="E635" s="90"/>
      <c r="F635" s="90"/>
      <c r="G635" s="90"/>
      <c r="H635" s="147"/>
      <c r="I635" s="149"/>
      <c r="J635" s="150"/>
      <c r="K635" s="147"/>
      <c r="L635" s="147"/>
      <c r="M635" s="147"/>
      <c r="N635" s="149"/>
      <c r="O635" s="149"/>
      <c r="P635" s="149"/>
      <c r="Q635" s="149"/>
      <c r="R635" s="149"/>
      <c r="S635" s="151"/>
      <c r="T635" s="130"/>
      <c r="U635" s="130"/>
      <c r="V635" s="130"/>
      <c r="W635" s="149">
        <v>1</v>
      </c>
      <c r="X635" s="149"/>
      <c r="Y635" s="149" t="s">
        <v>1597</v>
      </c>
      <c r="Z635" s="149"/>
      <c r="AA635" s="152">
        <v>440</v>
      </c>
      <c r="AB635" s="152"/>
      <c r="AC635" s="152"/>
      <c r="AD635" s="156" t="s">
        <v>1891</v>
      </c>
      <c r="AE635" s="152"/>
      <c r="AF635" s="147">
        <v>8</v>
      </c>
      <c r="AG635" s="147"/>
      <c r="AK635" s="92"/>
      <c r="AL635" s="121"/>
      <c r="AM635" s="122" t="str">
        <f t="shared" si="59"/>
        <v>นายไชยวัฒน์  วงษ์ทอง</v>
      </c>
      <c r="AN635" s="123" t="s">
        <v>195</v>
      </c>
      <c r="AO635" s="123" t="s">
        <v>1888</v>
      </c>
      <c r="AP635" s="123" t="s">
        <v>1889</v>
      </c>
      <c r="AQ635" s="161" t="s">
        <v>1890</v>
      </c>
      <c r="AR635" s="124" t="s">
        <v>681</v>
      </c>
      <c r="AS635" s="123">
        <v>7</v>
      </c>
      <c r="AT635" s="123"/>
      <c r="AU635" s="123"/>
      <c r="AV635" s="125" t="s">
        <v>270</v>
      </c>
      <c r="AW635" s="125" t="s">
        <v>271</v>
      </c>
      <c r="AX635" s="125" t="s">
        <v>60</v>
      </c>
      <c r="AY635" s="125">
        <v>86130</v>
      </c>
      <c r="AZ635" s="121">
        <f t="shared" si="57"/>
        <v>1</v>
      </c>
      <c r="BA635" s="126" t="str">
        <f t="shared" si="58"/>
        <v>นางสาวพชรพรรณ  เดชสุวรรณ</v>
      </c>
      <c r="BB635" s="95" t="s">
        <v>325</v>
      </c>
      <c r="BC635" s="95" t="s">
        <v>1892</v>
      </c>
      <c r="BD635" s="95" t="s">
        <v>1893</v>
      </c>
      <c r="BE635" s="95"/>
      <c r="BF635" s="95" t="s">
        <v>681</v>
      </c>
      <c r="BG635" s="91">
        <v>7</v>
      </c>
      <c r="BJ635" s="91" t="s">
        <v>270</v>
      </c>
      <c r="BK635" s="91" t="s">
        <v>271</v>
      </c>
      <c r="BL635" s="91" t="s">
        <v>60</v>
      </c>
      <c r="BM635" s="91">
        <v>86130</v>
      </c>
    </row>
    <row r="636" spans="1:65" s="91" customFormat="1" ht="34.5" customHeight="1">
      <c r="A636" s="112"/>
      <c r="B636" s="112"/>
      <c r="C636" s="112"/>
      <c r="D636" s="112"/>
      <c r="E636" s="90"/>
      <c r="F636" s="90"/>
      <c r="G636" s="90"/>
      <c r="H636" s="147"/>
      <c r="I636" s="149"/>
      <c r="J636" s="150"/>
      <c r="K636" s="147"/>
      <c r="L636" s="147"/>
      <c r="M636" s="147"/>
      <c r="N636" s="149"/>
      <c r="O636" s="149"/>
      <c r="P636" s="149"/>
      <c r="Q636" s="149"/>
      <c r="R636" s="149"/>
      <c r="S636" s="151"/>
      <c r="T636" s="130"/>
      <c r="U636" s="130"/>
      <c r="V636" s="130"/>
      <c r="W636" s="149">
        <v>2</v>
      </c>
      <c r="X636" s="149"/>
      <c r="Y636" s="149" t="s">
        <v>129</v>
      </c>
      <c r="Z636" s="149" t="s">
        <v>179</v>
      </c>
      <c r="AA636" s="152">
        <v>192</v>
      </c>
      <c r="AB636" s="152"/>
      <c r="AC636" s="152">
        <v>192</v>
      </c>
      <c r="AD636" s="152"/>
      <c r="AE636" s="152"/>
      <c r="AF636" s="147">
        <v>8</v>
      </c>
      <c r="AG636" s="147"/>
      <c r="AK636" s="92"/>
      <c r="AL636" s="121"/>
      <c r="AM636" s="122" t="str">
        <f t="shared" si="59"/>
        <v>นายไชยวัฒน์  วงษ์ทอง</v>
      </c>
      <c r="AN636" s="123" t="s">
        <v>195</v>
      </c>
      <c r="AO636" s="123" t="s">
        <v>1888</v>
      </c>
      <c r="AP636" s="123" t="s">
        <v>1889</v>
      </c>
      <c r="AQ636" s="161" t="s">
        <v>1890</v>
      </c>
      <c r="AR636" s="124" t="s">
        <v>681</v>
      </c>
      <c r="AS636" s="123">
        <v>7</v>
      </c>
      <c r="AT636" s="123"/>
      <c r="AU636" s="123"/>
      <c r="AV636" s="125" t="s">
        <v>270</v>
      </c>
      <c r="AW636" s="125" t="s">
        <v>271</v>
      </c>
      <c r="AX636" s="125" t="s">
        <v>60</v>
      </c>
      <c r="AY636" s="125">
        <v>86130</v>
      </c>
      <c r="AZ636" s="121">
        <f t="shared" si="57"/>
        <v>2</v>
      </c>
      <c r="BA636" s="126" t="str">
        <f t="shared" si="58"/>
        <v>นางสาวพชรพรรณ  เดชสุวรรณ</v>
      </c>
      <c r="BB636" s="95" t="s">
        <v>325</v>
      </c>
      <c r="BC636" s="95" t="s">
        <v>1892</v>
      </c>
      <c r="BD636" s="95" t="s">
        <v>1893</v>
      </c>
      <c r="BE636" s="95"/>
      <c r="BF636" s="95" t="s">
        <v>681</v>
      </c>
      <c r="BG636" s="91">
        <v>7</v>
      </c>
      <c r="BJ636" s="91" t="s">
        <v>270</v>
      </c>
      <c r="BK636" s="91" t="s">
        <v>271</v>
      </c>
      <c r="BL636" s="91" t="s">
        <v>60</v>
      </c>
      <c r="BM636" s="91">
        <v>86130</v>
      </c>
    </row>
    <row r="637" spans="1:65" s="91" customFormat="1" ht="34.5" customHeight="1">
      <c r="A637" s="112"/>
      <c r="B637" s="112"/>
      <c r="C637" s="112"/>
      <c r="D637" s="112"/>
      <c r="E637" s="90"/>
      <c r="F637" s="90"/>
      <c r="G637" s="90"/>
      <c r="H637" s="147"/>
      <c r="I637" s="149"/>
      <c r="J637" s="150"/>
      <c r="K637" s="147"/>
      <c r="L637" s="147"/>
      <c r="M637" s="147"/>
      <c r="N637" s="149"/>
      <c r="O637" s="149"/>
      <c r="P637" s="149"/>
      <c r="Q637" s="149"/>
      <c r="R637" s="149"/>
      <c r="S637" s="151"/>
      <c r="T637" s="130"/>
      <c r="U637" s="130"/>
      <c r="V637" s="130"/>
      <c r="W637" s="149">
        <v>3</v>
      </c>
      <c r="X637" s="149"/>
      <c r="Y637" s="149" t="s">
        <v>129</v>
      </c>
      <c r="Z637" s="149" t="s">
        <v>179</v>
      </c>
      <c r="AA637" s="152">
        <v>300</v>
      </c>
      <c r="AB637" s="152"/>
      <c r="AC637" s="152">
        <v>300</v>
      </c>
      <c r="AD637" s="152"/>
      <c r="AE637" s="152"/>
      <c r="AF637" s="147">
        <v>8</v>
      </c>
      <c r="AG637" s="147"/>
      <c r="AK637" s="92"/>
      <c r="AL637" s="121"/>
      <c r="AM637" s="122" t="str">
        <f t="shared" si="59"/>
        <v>นายไชยวัฒน์  วงษ์ทอง</v>
      </c>
      <c r="AN637" s="123" t="s">
        <v>195</v>
      </c>
      <c r="AO637" s="123" t="s">
        <v>1888</v>
      </c>
      <c r="AP637" s="123" t="s">
        <v>1889</v>
      </c>
      <c r="AQ637" s="161" t="s">
        <v>1890</v>
      </c>
      <c r="AR637" s="124" t="s">
        <v>681</v>
      </c>
      <c r="AS637" s="123">
        <v>7</v>
      </c>
      <c r="AT637" s="123"/>
      <c r="AU637" s="123"/>
      <c r="AV637" s="125" t="s">
        <v>270</v>
      </c>
      <c r="AW637" s="125" t="s">
        <v>271</v>
      </c>
      <c r="AX637" s="125" t="s">
        <v>60</v>
      </c>
      <c r="AY637" s="125">
        <v>86130</v>
      </c>
      <c r="AZ637" s="121">
        <f t="shared" ref="AZ637:AZ676" si="60">IF($Y637="","",$W637)</f>
        <v>3</v>
      </c>
      <c r="BA637" s="126" t="str">
        <f t="shared" ref="BA637:BA676" si="61">IF($BC637=0,"",$BB637&amp;$BC637&amp;"  "&amp;$BD637)</f>
        <v>นางสาวพชรพรรณ  เดชสุวรรณ</v>
      </c>
      <c r="BB637" s="95" t="s">
        <v>325</v>
      </c>
      <c r="BC637" s="95" t="s">
        <v>1892</v>
      </c>
      <c r="BD637" s="95" t="s">
        <v>1893</v>
      </c>
      <c r="BE637" s="95"/>
      <c r="BF637" s="95" t="s">
        <v>681</v>
      </c>
      <c r="BG637" s="91">
        <v>7</v>
      </c>
      <c r="BJ637" s="91" t="s">
        <v>270</v>
      </c>
      <c r="BK637" s="91" t="s">
        <v>271</v>
      </c>
      <c r="BL637" s="91" t="s">
        <v>60</v>
      </c>
      <c r="BM637" s="91">
        <v>86130</v>
      </c>
    </row>
    <row r="638" spans="1:65" s="91" customFormat="1" ht="34.5" customHeight="1">
      <c r="A638" s="112"/>
      <c r="B638" s="112"/>
      <c r="C638" s="112"/>
      <c r="D638" s="112"/>
      <c r="E638" s="90"/>
      <c r="F638" s="90"/>
      <c r="G638" s="90"/>
      <c r="H638" s="147"/>
      <c r="I638" s="149"/>
      <c r="J638" s="150"/>
      <c r="K638" s="147"/>
      <c r="L638" s="147"/>
      <c r="M638" s="147"/>
      <c r="N638" s="149"/>
      <c r="O638" s="149"/>
      <c r="P638" s="149"/>
      <c r="Q638" s="149"/>
      <c r="R638" s="149"/>
      <c r="S638" s="151"/>
      <c r="T638" s="130"/>
      <c r="U638" s="130"/>
      <c r="V638" s="130"/>
      <c r="W638" s="149">
        <v>4</v>
      </c>
      <c r="X638" s="149"/>
      <c r="Y638" s="149" t="s">
        <v>126</v>
      </c>
      <c r="Z638" s="149" t="s">
        <v>179</v>
      </c>
      <c r="AA638" s="152">
        <v>160</v>
      </c>
      <c r="AB638" s="152"/>
      <c r="AC638" s="152">
        <v>160</v>
      </c>
      <c r="AD638" s="152"/>
      <c r="AE638" s="152"/>
      <c r="AF638" s="147">
        <v>8</v>
      </c>
      <c r="AG638" s="147"/>
      <c r="AK638" s="92"/>
      <c r="AL638" s="121"/>
      <c r="AM638" s="122" t="str">
        <f t="shared" si="59"/>
        <v>นายไชยวัฒน์  วงษ์ทอง</v>
      </c>
      <c r="AN638" s="123" t="s">
        <v>195</v>
      </c>
      <c r="AO638" s="123" t="s">
        <v>1888</v>
      </c>
      <c r="AP638" s="123" t="s">
        <v>1889</v>
      </c>
      <c r="AQ638" s="161" t="s">
        <v>1890</v>
      </c>
      <c r="AR638" s="124" t="s">
        <v>681</v>
      </c>
      <c r="AS638" s="123">
        <v>7</v>
      </c>
      <c r="AT638" s="123"/>
      <c r="AU638" s="123"/>
      <c r="AV638" s="125" t="s">
        <v>270</v>
      </c>
      <c r="AW638" s="125" t="s">
        <v>271</v>
      </c>
      <c r="AX638" s="125" t="s">
        <v>60</v>
      </c>
      <c r="AY638" s="125">
        <v>86130</v>
      </c>
      <c r="AZ638" s="121">
        <f t="shared" si="60"/>
        <v>4</v>
      </c>
      <c r="BA638" s="126" t="str">
        <f t="shared" si="61"/>
        <v>นางสาวพชรพรรณ  เดชสุวรรณ</v>
      </c>
      <c r="BB638" s="95" t="s">
        <v>325</v>
      </c>
      <c r="BC638" s="95" t="s">
        <v>1892</v>
      </c>
      <c r="BD638" s="95" t="s">
        <v>1893</v>
      </c>
      <c r="BE638" s="95"/>
      <c r="BF638" s="95" t="s">
        <v>681</v>
      </c>
      <c r="BG638" s="91">
        <v>7</v>
      </c>
      <c r="BJ638" s="91" t="s">
        <v>270</v>
      </c>
      <c r="BK638" s="91" t="s">
        <v>271</v>
      </c>
      <c r="BL638" s="91" t="s">
        <v>60</v>
      </c>
      <c r="BM638" s="91">
        <v>86130</v>
      </c>
    </row>
    <row r="639" spans="1:65" s="91" customFormat="1" ht="34.5" customHeight="1">
      <c r="A639" s="112"/>
      <c r="B639" s="112"/>
      <c r="C639" s="112"/>
      <c r="D639" s="112"/>
      <c r="E639" s="90"/>
      <c r="F639" s="90"/>
      <c r="G639" s="90"/>
      <c r="H639" s="147"/>
      <c r="I639" s="149"/>
      <c r="J639" s="150"/>
      <c r="K639" s="147"/>
      <c r="L639" s="147"/>
      <c r="M639" s="147"/>
      <c r="N639" s="149"/>
      <c r="O639" s="149"/>
      <c r="P639" s="149"/>
      <c r="Q639" s="149"/>
      <c r="R639" s="149"/>
      <c r="S639" s="151"/>
      <c r="T639" s="130"/>
      <c r="U639" s="130"/>
      <c r="V639" s="130"/>
      <c r="W639" s="149">
        <v>5</v>
      </c>
      <c r="X639" s="149"/>
      <c r="Y639" s="115" t="s">
        <v>132</v>
      </c>
      <c r="Z639" s="115" t="s">
        <v>181</v>
      </c>
      <c r="AA639" s="152">
        <v>80</v>
      </c>
      <c r="AB639" s="152"/>
      <c r="AC639" s="152">
        <v>80</v>
      </c>
      <c r="AD639" s="152"/>
      <c r="AE639" s="152"/>
      <c r="AF639" s="147">
        <v>8</v>
      </c>
      <c r="AG639" s="147"/>
      <c r="AK639" s="92"/>
      <c r="AL639" s="121"/>
      <c r="AM639" s="122" t="str">
        <f t="shared" si="59"/>
        <v>นายไชยวัฒน์  วงษ์ทอง</v>
      </c>
      <c r="AN639" s="123" t="s">
        <v>195</v>
      </c>
      <c r="AO639" s="123" t="s">
        <v>1888</v>
      </c>
      <c r="AP639" s="123" t="s">
        <v>1889</v>
      </c>
      <c r="AQ639" s="161" t="s">
        <v>1890</v>
      </c>
      <c r="AR639" s="124" t="s">
        <v>681</v>
      </c>
      <c r="AS639" s="123">
        <v>7</v>
      </c>
      <c r="AT639" s="123"/>
      <c r="AU639" s="123"/>
      <c r="AV639" s="125" t="s">
        <v>270</v>
      </c>
      <c r="AW639" s="125" t="s">
        <v>271</v>
      </c>
      <c r="AX639" s="125" t="s">
        <v>60</v>
      </c>
      <c r="AY639" s="125">
        <v>86130</v>
      </c>
      <c r="AZ639" s="121">
        <f t="shared" si="60"/>
        <v>5</v>
      </c>
      <c r="BA639" s="126" t="str">
        <f t="shared" si="61"/>
        <v>นางสาวพชรพรรณ  เดชสุวรรณ</v>
      </c>
      <c r="BB639" s="95" t="s">
        <v>325</v>
      </c>
      <c r="BC639" s="95" t="s">
        <v>1892</v>
      </c>
      <c r="BD639" s="95" t="s">
        <v>1893</v>
      </c>
      <c r="BE639" s="95"/>
      <c r="BF639" s="95" t="s">
        <v>681</v>
      </c>
      <c r="BG639" s="91">
        <v>7</v>
      </c>
      <c r="BJ639" s="91" t="s">
        <v>270</v>
      </c>
      <c r="BK639" s="91" t="s">
        <v>271</v>
      </c>
      <c r="BL639" s="91" t="s">
        <v>60</v>
      </c>
      <c r="BM639" s="91">
        <v>86130</v>
      </c>
    </row>
    <row r="640" spans="1:65" s="91" customFormat="1" ht="34.5" customHeight="1">
      <c r="A640" s="112"/>
      <c r="B640" s="112"/>
      <c r="C640" s="112"/>
      <c r="D640" s="112"/>
      <c r="E640" s="90"/>
      <c r="F640" s="90"/>
      <c r="G640" s="90"/>
      <c r="H640" s="147"/>
      <c r="I640" s="149"/>
      <c r="J640" s="150"/>
      <c r="K640" s="147"/>
      <c r="L640" s="147"/>
      <c r="M640" s="147"/>
      <c r="N640" s="149"/>
      <c r="O640" s="149"/>
      <c r="P640" s="149"/>
      <c r="Q640" s="149"/>
      <c r="R640" s="149"/>
      <c r="S640" s="151"/>
      <c r="T640" s="130"/>
      <c r="U640" s="130"/>
      <c r="V640" s="130"/>
      <c r="W640" s="149">
        <v>6</v>
      </c>
      <c r="X640" s="149"/>
      <c r="Y640" s="149" t="s">
        <v>126</v>
      </c>
      <c r="Z640" s="149" t="s">
        <v>179</v>
      </c>
      <c r="AA640" s="152">
        <v>120</v>
      </c>
      <c r="AB640" s="152"/>
      <c r="AC640" s="152">
        <v>120</v>
      </c>
      <c r="AD640" s="152"/>
      <c r="AE640" s="152"/>
      <c r="AF640" s="147">
        <v>8</v>
      </c>
      <c r="AG640" s="147"/>
      <c r="AK640" s="92"/>
      <c r="AL640" s="121"/>
      <c r="AM640" s="122" t="str">
        <f t="shared" si="59"/>
        <v>นายไชยวัฒน์  วงษ์ทอง</v>
      </c>
      <c r="AN640" s="123" t="s">
        <v>195</v>
      </c>
      <c r="AO640" s="123" t="s">
        <v>1888</v>
      </c>
      <c r="AP640" s="123" t="s">
        <v>1889</v>
      </c>
      <c r="AQ640" s="161" t="s">
        <v>1890</v>
      </c>
      <c r="AR640" s="124" t="s">
        <v>681</v>
      </c>
      <c r="AS640" s="123">
        <v>7</v>
      </c>
      <c r="AT640" s="123"/>
      <c r="AU640" s="123"/>
      <c r="AV640" s="125" t="s">
        <v>270</v>
      </c>
      <c r="AW640" s="125" t="s">
        <v>271</v>
      </c>
      <c r="AX640" s="125" t="s">
        <v>60</v>
      </c>
      <c r="AY640" s="125">
        <v>86130</v>
      </c>
      <c r="AZ640" s="121">
        <f t="shared" si="60"/>
        <v>6</v>
      </c>
      <c r="BA640" s="126" t="str">
        <f t="shared" si="61"/>
        <v>นางสาวพชรพรรณ  เดชสุวรรณ</v>
      </c>
      <c r="BB640" s="95" t="s">
        <v>325</v>
      </c>
      <c r="BC640" s="95" t="s">
        <v>1892</v>
      </c>
      <c r="BD640" s="95" t="s">
        <v>1893</v>
      </c>
      <c r="BE640" s="95"/>
      <c r="BF640" s="95" t="s">
        <v>681</v>
      </c>
      <c r="BG640" s="91">
        <v>7</v>
      </c>
      <c r="BJ640" s="91" t="s">
        <v>270</v>
      </c>
      <c r="BK640" s="91" t="s">
        <v>271</v>
      </c>
      <c r="BL640" s="91" t="s">
        <v>60</v>
      </c>
      <c r="BM640" s="91">
        <v>86130</v>
      </c>
    </row>
    <row r="641" spans="1:65" s="91" customFormat="1" ht="34.5" customHeight="1">
      <c r="A641" s="112" t="str">
        <f>IF($B641="","",SUM($B$11:$B641))</f>
        <v/>
      </c>
      <c r="B641" s="112" t="str">
        <f>IF($E$6="","",IF($E$6=$BA641,1,""))</f>
        <v/>
      </c>
      <c r="C641" s="112" t="str">
        <f>IF($B641="","",SUM($B$11:$B641))</f>
        <v/>
      </c>
      <c r="D641" s="112" t="str">
        <f>IF($E641="","",SUM($E$11:$E641))</f>
        <v/>
      </c>
      <c r="E641" s="90" t="str">
        <f>IF($E$6="","",IF($E$6=$AM641,1,""))</f>
        <v/>
      </c>
      <c r="F641" s="90" t="str">
        <f>IF($E641="","",SUM($E$11:$E641))</f>
        <v/>
      </c>
      <c r="G641" s="90"/>
      <c r="H641" s="147">
        <v>372</v>
      </c>
      <c r="I641" s="149" t="s">
        <v>29</v>
      </c>
      <c r="J641" s="150" t="s">
        <v>1894</v>
      </c>
      <c r="K641" s="147" t="s">
        <v>1220</v>
      </c>
      <c r="L641" s="147" t="s">
        <v>1895</v>
      </c>
      <c r="M641" s="147" t="s">
        <v>562</v>
      </c>
      <c r="N641" s="149" t="s">
        <v>296</v>
      </c>
      <c r="O641" s="149" t="s">
        <v>296</v>
      </c>
      <c r="P641" s="149" t="s">
        <v>385</v>
      </c>
      <c r="Q641" s="149">
        <v>1032</v>
      </c>
      <c r="R641" s="149">
        <v>852</v>
      </c>
      <c r="S641" s="151">
        <v>100</v>
      </c>
      <c r="T641" s="130">
        <v>80</v>
      </c>
      <c r="U641" s="130"/>
      <c r="V641" s="130"/>
      <c r="W641" s="149"/>
      <c r="X641" s="149"/>
      <c r="Y641" s="149"/>
      <c r="Z641" s="149"/>
      <c r="AA641" s="152"/>
      <c r="AB641" s="152"/>
      <c r="AC641" s="152"/>
      <c r="AD641" s="152"/>
      <c r="AE641" s="152"/>
      <c r="AF641" s="147"/>
      <c r="AG641" s="147"/>
      <c r="AK641" s="92"/>
      <c r="AL641" s="121"/>
      <c r="AM641" s="122" t="str">
        <f t="shared" si="59"/>
        <v>นางพรรณทิพย์  โขมพัตร</v>
      </c>
      <c r="AN641" s="123" t="s">
        <v>283</v>
      </c>
      <c r="AO641" s="123" t="s">
        <v>1896</v>
      </c>
      <c r="AP641" s="123" t="s">
        <v>1303</v>
      </c>
      <c r="AQ641" s="161" t="s">
        <v>1897</v>
      </c>
      <c r="AR641" s="124">
        <v>7</v>
      </c>
      <c r="AS641" s="123">
        <v>5</v>
      </c>
      <c r="AT641" s="123"/>
      <c r="AU641" s="123"/>
      <c r="AV641" s="125" t="s">
        <v>270</v>
      </c>
      <c r="AW641" s="125" t="s">
        <v>271</v>
      </c>
      <c r="AX641" s="125" t="s">
        <v>60</v>
      </c>
      <c r="AY641" s="125">
        <v>86130</v>
      </c>
      <c r="AZ641" s="121" t="str">
        <f t="shared" si="60"/>
        <v/>
      </c>
      <c r="BA641" s="126" t="str">
        <f t="shared" si="61"/>
        <v/>
      </c>
      <c r="BB641" s="123"/>
      <c r="BC641" s="123"/>
      <c r="BD641" s="123"/>
      <c r="BE641" s="123"/>
      <c r="BF641" s="124"/>
      <c r="BG641" s="123"/>
      <c r="BH641" s="123"/>
      <c r="BI641" s="123"/>
      <c r="BJ641" s="125"/>
      <c r="BK641" s="125"/>
      <c r="BL641" s="125"/>
      <c r="BM641" s="125"/>
    </row>
    <row r="642" spans="1:65" s="91" customFormat="1" ht="34.5" customHeight="1">
      <c r="A642" s="112"/>
      <c r="B642" s="112"/>
      <c r="C642" s="112"/>
      <c r="D642" s="112"/>
      <c r="E642" s="90"/>
      <c r="F642" s="90"/>
      <c r="G642" s="90"/>
      <c r="H642" s="147"/>
      <c r="I642" s="149"/>
      <c r="J642" s="150"/>
      <c r="K642" s="147"/>
      <c r="L642" s="147"/>
      <c r="M642" s="147"/>
      <c r="N642" s="149"/>
      <c r="O642" s="149"/>
      <c r="P642" s="149"/>
      <c r="Q642" s="149"/>
      <c r="R642" s="149"/>
      <c r="S642" s="151"/>
      <c r="T642" s="130"/>
      <c r="U642" s="130"/>
      <c r="V642" s="130"/>
      <c r="W642" s="149">
        <v>1</v>
      </c>
      <c r="X642" s="149">
        <v>7</v>
      </c>
      <c r="Y642" s="149" t="s">
        <v>126</v>
      </c>
      <c r="Z642" s="149" t="s">
        <v>179</v>
      </c>
      <c r="AA642" s="152">
        <v>400</v>
      </c>
      <c r="AB642" s="152"/>
      <c r="AC642" s="152">
        <v>400</v>
      </c>
      <c r="AD642" s="152"/>
      <c r="AE642" s="152"/>
      <c r="AF642" s="147">
        <v>80</v>
      </c>
      <c r="AG642" s="147"/>
      <c r="AK642" s="92"/>
      <c r="AL642" s="121"/>
      <c r="AM642" s="122" t="str">
        <f t="shared" si="59"/>
        <v>นางพรรณทิพย์  โขมพัตร</v>
      </c>
      <c r="AN642" s="123" t="s">
        <v>283</v>
      </c>
      <c r="AO642" s="123" t="s">
        <v>1896</v>
      </c>
      <c r="AP642" s="123" t="s">
        <v>1303</v>
      </c>
      <c r="AQ642" s="161" t="s">
        <v>1897</v>
      </c>
      <c r="AR642" s="124">
        <v>7</v>
      </c>
      <c r="AS642" s="123">
        <v>5</v>
      </c>
      <c r="AT642" s="123"/>
      <c r="AU642" s="123"/>
      <c r="AV642" s="125" t="s">
        <v>270</v>
      </c>
      <c r="AW642" s="125" t="s">
        <v>271</v>
      </c>
      <c r="AX642" s="125" t="s">
        <v>60</v>
      </c>
      <c r="AY642" s="125">
        <v>86130</v>
      </c>
      <c r="AZ642" s="121">
        <f t="shared" si="60"/>
        <v>1</v>
      </c>
      <c r="BA642" s="126" t="str">
        <f t="shared" si="61"/>
        <v>นางพรรณทิพย์  โขมพัตร</v>
      </c>
      <c r="BB642" s="95" t="s">
        <v>283</v>
      </c>
      <c r="BC642" s="95" t="s">
        <v>1896</v>
      </c>
      <c r="BD642" s="95" t="s">
        <v>1303</v>
      </c>
      <c r="BE642" s="95" t="s">
        <v>1897</v>
      </c>
      <c r="BF642" s="95">
        <v>7</v>
      </c>
      <c r="BG642" s="91">
        <v>5</v>
      </c>
      <c r="BJ642" s="91" t="s">
        <v>270</v>
      </c>
      <c r="BK642" s="91" t="s">
        <v>271</v>
      </c>
      <c r="BL642" s="91" t="s">
        <v>60</v>
      </c>
      <c r="BM642" s="91">
        <v>86130</v>
      </c>
    </row>
    <row r="643" spans="1:65" s="91" customFormat="1" ht="34.5" customHeight="1">
      <c r="A643" s="112"/>
      <c r="B643" s="112"/>
      <c r="C643" s="112"/>
      <c r="D643" s="112"/>
      <c r="E643" s="90"/>
      <c r="F643" s="90"/>
      <c r="G643" s="90">
        <v>2</v>
      </c>
      <c r="H643" s="147"/>
      <c r="I643" s="149"/>
      <c r="J643" s="150"/>
      <c r="K643" s="147"/>
      <c r="L643" s="147"/>
      <c r="M643" s="147"/>
      <c r="N643" s="149"/>
      <c r="O643" s="149"/>
      <c r="P643" s="149"/>
      <c r="Q643" s="149"/>
      <c r="R643" s="149"/>
      <c r="S643" s="151"/>
      <c r="T643" s="130"/>
      <c r="U643" s="130"/>
      <c r="V643" s="130"/>
      <c r="W643" s="149">
        <v>2</v>
      </c>
      <c r="X643" s="149"/>
      <c r="Y643" s="149" t="s">
        <v>1597</v>
      </c>
      <c r="Z643" s="149"/>
      <c r="AA643" s="152">
        <v>160</v>
      </c>
      <c r="AB643" s="152"/>
      <c r="AC643" s="152"/>
      <c r="AD643" s="152">
        <v>160</v>
      </c>
      <c r="AE643" s="152"/>
      <c r="AF643" s="147">
        <v>6</v>
      </c>
      <c r="AG643" s="147" t="s">
        <v>1898</v>
      </c>
      <c r="AK643" s="92"/>
      <c r="AL643" s="121"/>
      <c r="AM643" s="122" t="str">
        <f t="shared" si="59"/>
        <v>นางพรรณทิพย์  โขมพัตร</v>
      </c>
      <c r="AN643" s="123" t="s">
        <v>283</v>
      </c>
      <c r="AO643" s="123" t="s">
        <v>1896</v>
      </c>
      <c r="AP643" s="123" t="s">
        <v>1303</v>
      </c>
      <c r="AQ643" s="161" t="s">
        <v>1897</v>
      </c>
      <c r="AR643" s="124">
        <v>7</v>
      </c>
      <c r="AS643" s="123">
        <v>5</v>
      </c>
      <c r="AT643" s="123"/>
      <c r="AU643" s="123"/>
      <c r="AV643" s="125" t="s">
        <v>270</v>
      </c>
      <c r="AW643" s="125" t="s">
        <v>271</v>
      </c>
      <c r="AX643" s="125" t="s">
        <v>60</v>
      </c>
      <c r="AY643" s="125">
        <v>86130</v>
      </c>
      <c r="AZ643" s="121">
        <f t="shared" si="60"/>
        <v>2</v>
      </c>
      <c r="BA643" s="126" t="str">
        <f t="shared" si="61"/>
        <v>นางพรรณทิพย์  โขมพัตร</v>
      </c>
      <c r="BB643" s="123" t="s">
        <v>283</v>
      </c>
      <c r="BC643" s="123" t="s">
        <v>1896</v>
      </c>
      <c r="BD643" s="123" t="s">
        <v>1303</v>
      </c>
      <c r="BE643" s="123" t="s">
        <v>1897</v>
      </c>
      <c r="BF643" s="124">
        <v>7</v>
      </c>
      <c r="BG643" s="123">
        <v>5</v>
      </c>
      <c r="BH643" s="123"/>
      <c r="BI643" s="123"/>
      <c r="BJ643" s="125" t="s">
        <v>270</v>
      </c>
      <c r="BK643" s="125" t="s">
        <v>271</v>
      </c>
      <c r="BL643" s="125" t="s">
        <v>60</v>
      </c>
      <c r="BM643" s="125">
        <v>86130</v>
      </c>
    </row>
    <row r="644" spans="1:65" s="91" customFormat="1" ht="34.5" customHeight="1">
      <c r="A644" s="112"/>
      <c r="B644" s="112"/>
      <c r="C644" s="112"/>
      <c r="D644" s="112"/>
      <c r="E644" s="90"/>
      <c r="F644" s="90"/>
      <c r="G644" s="90"/>
      <c r="H644" s="147"/>
      <c r="I644" s="149"/>
      <c r="J644" s="150"/>
      <c r="K644" s="147"/>
      <c r="L644" s="147"/>
      <c r="M644" s="147"/>
      <c r="N644" s="149"/>
      <c r="O644" s="149"/>
      <c r="P644" s="149"/>
      <c r="Q644" s="149"/>
      <c r="R644" s="149"/>
      <c r="S644" s="151"/>
      <c r="T644" s="130"/>
      <c r="U644" s="130"/>
      <c r="V644" s="130"/>
      <c r="W644" s="149">
        <v>3</v>
      </c>
      <c r="X644" s="149"/>
      <c r="Y644" s="149" t="s">
        <v>1597</v>
      </c>
      <c r="Z644" s="149"/>
      <c r="AA644" s="152">
        <v>160</v>
      </c>
      <c r="AB644" s="152"/>
      <c r="AC644" s="152"/>
      <c r="AD644" s="152">
        <v>160</v>
      </c>
      <c r="AE644" s="152"/>
      <c r="AF644" s="147">
        <v>6</v>
      </c>
      <c r="AG644" s="147" t="s">
        <v>1899</v>
      </c>
      <c r="AK644" s="92"/>
      <c r="AL644" s="121"/>
      <c r="AM644" s="122" t="str">
        <f t="shared" si="59"/>
        <v>นางพรรณทิพย์  โขมพัตร</v>
      </c>
      <c r="AN644" s="123" t="s">
        <v>283</v>
      </c>
      <c r="AO644" s="123" t="s">
        <v>1896</v>
      </c>
      <c r="AP644" s="123" t="s">
        <v>1303</v>
      </c>
      <c r="AQ644" s="161" t="s">
        <v>1897</v>
      </c>
      <c r="AR644" s="124">
        <v>7</v>
      </c>
      <c r="AS644" s="123">
        <v>5</v>
      </c>
      <c r="AT644" s="123"/>
      <c r="AU644" s="123"/>
      <c r="AV644" s="125" t="s">
        <v>270</v>
      </c>
      <c r="AW644" s="125" t="s">
        <v>271</v>
      </c>
      <c r="AX644" s="125" t="s">
        <v>60</v>
      </c>
      <c r="AY644" s="125">
        <v>86130</v>
      </c>
      <c r="AZ644" s="121">
        <f t="shared" si="60"/>
        <v>3</v>
      </c>
      <c r="BA644" s="126" t="str">
        <f t="shared" si="61"/>
        <v>นางพรรณทิพย์  โขมพัตร</v>
      </c>
      <c r="BB644" s="123" t="s">
        <v>283</v>
      </c>
      <c r="BC644" s="123" t="s">
        <v>1896</v>
      </c>
      <c r="BD644" s="123" t="s">
        <v>1303</v>
      </c>
      <c r="BE644" s="123" t="s">
        <v>1897</v>
      </c>
      <c r="BF644" s="124">
        <v>7</v>
      </c>
      <c r="BG644" s="123">
        <v>5</v>
      </c>
      <c r="BH644" s="123"/>
      <c r="BI644" s="123"/>
      <c r="BJ644" s="125" t="s">
        <v>270</v>
      </c>
      <c r="BK644" s="125" t="s">
        <v>271</v>
      </c>
      <c r="BL644" s="125" t="s">
        <v>60</v>
      </c>
      <c r="BM644" s="125">
        <v>86130</v>
      </c>
    </row>
    <row r="645" spans="1:65" s="91" customFormat="1" ht="34.5" customHeight="1">
      <c r="A645" s="112" t="str">
        <f>IF($B645="","",SUM($B$11:$B645))</f>
        <v/>
      </c>
      <c r="B645" s="112" t="str">
        <f>IF($E$6="","",IF($E$6=$BA645,1,""))</f>
        <v/>
      </c>
      <c r="C645" s="112" t="str">
        <f>IF($B645="","",SUM($B$11:$B645))</f>
        <v/>
      </c>
      <c r="D645" s="112" t="str">
        <f>IF($E645="","",SUM($E$11:$E645))</f>
        <v/>
      </c>
      <c r="E645" s="90" t="str">
        <f>IF($E$6="","",IF($E$6=$AM645,1,""))</f>
        <v/>
      </c>
      <c r="F645" s="90" t="str">
        <f>IF($E645="","",SUM($E$11:$E645))</f>
        <v/>
      </c>
      <c r="G645" s="90"/>
      <c r="H645" s="147">
        <v>373</v>
      </c>
      <c r="I645" s="149" t="s">
        <v>29</v>
      </c>
      <c r="J645" s="150" t="s">
        <v>1900</v>
      </c>
      <c r="K645" s="147" t="s">
        <v>492</v>
      </c>
      <c r="L645" s="147" t="s">
        <v>1901</v>
      </c>
      <c r="M645" s="147" t="s">
        <v>274</v>
      </c>
      <c r="N645" s="149" t="s">
        <v>323</v>
      </c>
      <c r="O645" s="149" t="s">
        <v>275</v>
      </c>
      <c r="P645" s="149" t="s">
        <v>1242</v>
      </c>
      <c r="Q645" s="149">
        <v>1372</v>
      </c>
      <c r="R645" s="149">
        <v>1269</v>
      </c>
      <c r="S645" s="151">
        <v>45.5</v>
      </c>
      <c r="T645" s="130">
        <v>22.5</v>
      </c>
      <c r="U645" s="130"/>
      <c r="V645" s="130"/>
      <c r="W645" s="149"/>
      <c r="X645" s="149"/>
      <c r="Y645" s="149"/>
      <c r="Z645" s="149"/>
      <c r="AA645" s="152"/>
      <c r="AB645" s="152"/>
      <c r="AC645" s="152"/>
      <c r="AD645" s="152"/>
      <c r="AE645" s="152"/>
      <c r="AF645" s="147"/>
      <c r="AG645" s="147"/>
      <c r="AK645" s="92"/>
      <c r="AL645" s="121"/>
      <c r="AM645" s="122" t="str">
        <f t="shared" si="59"/>
        <v>นางสาวอาภรณ์  วงศ์สงวน</v>
      </c>
      <c r="AN645" s="123" t="s">
        <v>325</v>
      </c>
      <c r="AO645" s="123" t="s">
        <v>1902</v>
      </c>
      <c r="AP645" s="123" t="s">
        <v>1903</v>
      </c>
      <c r="AQ645" s="161" t="s">
        <v>1904</v>
      </c>
      <c r="AR645" s="124">
        <v>7</v>
      </c>
      <c r="AS645" s="123">
        <v>10</v>
      </c>
      <c r="AT645" s="123"/>
      <c r="AU645" s="123"/>
      <c r="AV645" s="125" t="s">
        <v>270</v>
      </c>
      <c r="AW645" s="125" t="s">
        <v>271</v>
      </c>
      <c r="AX645" s="125" t="s">
        <v>60</v>
      </c>
      <c r="AY645" s="125">
        <v>86130</v>
      </c>
      <c r="AZ645" s="121" t="str">
        <f t="shared" si="60"/>
        <v/>
      </c>
      <c r="BA645" s="126" t="str">
        <f t="shared" si="61"/>
        <v/>
      </c>
      <c r="BB645" s="95"/>
      <c r="BC645" s="95"/>
      <c r="BD645" s="95"/>
      <c r="BE645" s="95"/>
      <c r="BF645" s="95"/>
    </row>
    <row r="646" spans="1:65" s="91" customFormat="1" ht="34.5" customHeight="1">
      <c r="A646" s="112"/>
      <c r="B646" s="112"/>
      <c r="C646" s="112"/>
      <c r="D646" s="112"/>
      <c r="E646" s="90"/>
      <c r="F646" s="90"/>
      <c r="G646" s="90"/>
      <c r="H646" s="147"/>
      <c r="I646" s="149"/>
      <c r="J646" s="150"/>
      <c r="K646" s="147"/>
      <c r="L646" s="147"/>
      <c r="M646" s="147"/>
      <c r="N646" s="149"/>
      <c r="O646" s="149"/>
      <c r="P646" s="149"/>
      <c r="Q646" s="149"/>
      <c r="R646" s="149"/>
      <c r="S646" s="151"/>
      <c r="T646" s="130"/>
      <c r="U646" s="130"/>
      <c r="V646" s="130"/>
      <c r="W646" s="149">
        <v>1</v>
      </c>
      <c r="X646" s="149">
        <v>7</v>
      </c>
      <c r="Y646" s="149" t="s">
        <v>126</v>
      </c>
      <c r="Z646" s="149" t="s">
        <v>179</v>
      </c>
      <c r="AA646" s="152">
        <v>84</v>
      </c>
      <c r="AB646" s="152"/>
      <c r="AC646" s="152">
        <v>68</v>
      </c>
      <c r="AD646" s="152">
        <v>16</v>
      </c>
      <c r="AE646" s="152"/>
      <c r="AF646" s="147">
        <v>5</v>
      </c>
      <c r="AG646" s="147" t="s">
        <v>1502</v>
      </c>
      <c r="AK646" s="92"/>
      <c r="AL646" s="121"/>
      <c r="AM646" s="122" t="str">
        <f t="shared" si="59"/>
        <v>นางสาวอาภรณ์  วงศ์สงวน</v>
      </c>
      <c r="AN646" s="123" t="s">
        <v>325</v>
      </c>
      <c r="AO646" s="123" t="s">
        <v>1902</v>
      </c>
      <c r="AP646" s="123" t="s">
        <v>1903</v>
      </c>
      <c r="AQ646" s="161" t="s">
        <v>1904</v>
      </c>
      <c r="AR646" s="124">
        <v>7</v>
      </c>
      <c r="AS646" s="123">
        <v>10</v>
      </c>
      <c r="AT646" s="123"/>
      <c r="AU646" s="123"/>
      <c r="AV646" s="125" t="s">
        <v>270</v>
      </c>
      <c r="AW646" s="125" t="s">
        <v>271</v>
      </c>
      <c r="AX646" s="125" t="s">
        <v>60</v>
      </c>
      <c r="AY646" s="125">
        <v>86130</v>
      </c>
      <c r="AZ646" s="121">
        <f t="shared" si="60"/>
        <v>1</v>
      </c>
      <c r="BA646" s="126" t="str">
        <f t="shared" si="61"/>
        <v>นางสาวอาภรณ์  วงศ์สงวน</v>
      </c>
      <c r="BB646" s="123" t="s">
        <v>325</v>
      </c>
      <c r="BC646" s="123" t="s">
        <v>1902</v>
      </c>
      <c r="BD646" s="123" t="s">
        <v>1903</v>
      </c>
      <c r="BE646" s="123" t="s">
        <v>1904</v>
      </c>
      <c r="BF646" s="124">
        <v>7</v>
      </c>
      <c r="BG646" s="123">
        <v>10</v>
      </c>
      <c r="BH646" s="123"/>
      <c r="BI646" s="123"/>
      <c r="BJ646" s="125" t="s">
        <v>270</v>
      </c>
      <c r="BK646" s="125" t="s">
        <v>271</v>
      </c>
      <c r="BL646" s="125" t="s">
        <v>60</v>
      </c>
      <c r="BM646" s="125">
        <v>86130</v>
      </c>
    </row>
    <row r="647" spans="1:65" s="91" customFormat="1" ht="34.5" customHeight="1">
      <c r="A647" s="112"/>
      <c r="B647" s="112"/>
      <c r="C647" s="112"/>
      <c r="D647" s="112"/>
      <c r="E647" s="90"/>
      <c r="F647" s="90"/>
      <c r="G647" s="90"/>
      <c r="H647" s="147"/>
      <c r="I647" s="149"/>
      <c r="J647" s="150"/>
      <c r="K647" s="147"/>
      <c r="L647" s="147"/>
      <c r="M647" s="147"/>
      <c r="N647" s="149"/>
      <c r="O647" s="149"/>
      <c r="P647" s="149"/>
      <c r="Q647" s="149"/>
      <c r="R647" s="149"/>
      <c r="S647" s="151"/>
      <c r="T647" s="130"/>
      <c r="U647" s="130"/>
      <c r="V647" s="130"/>
      <c r="W647" s="149">
        <v>2</v>
      </c>
      <c r="X647" s="149"/>
      <c r="Y647" s="115" t="s">
        <v>132</v>
      </c>
      <c r="Z647" s="115" t="s">
        <v>181</v>
      </c>
      <c r="AA647" s="152">
        <v>16</v>
      </c>
      <c r="AB647" s="152"/>
      <c r="AC647" s="152"/>
      <c r="AD647" s="152">
        <v>16</v>
      </c>
      <c r="AE647" s="152"/>
      <c r="AF647" s="147">
        <v>5</v>
      </c>
      <c r="AG647" s="147" t="s">
        <v>1905</v>
      </c>
      <c r="AK647" s="92"/>
      <c r="AL647" s="121"/>
      <c r="AM647" s="122" t="str">
        <f t="shared" si="59"/>
        <v>นางสาวอาภรณ์  วงศ์สงวน</v>
      </c>
      <c r="AN647" s="123" t="s">
        <v>325</v>
      </c>
      <c r="AO647" s="123" t="s">
        <v>1902</v>
      </c>
      <c r="AP647" s="123" t="s">
        <v>1903</v>
      </c>
      <c r="AQ647" s="161" t="s">
        <v>1904</v>
      </c>
      <c r="AR647" s="124">
        <v>7</v>
      </c>
      <c r="AS647" s="123">
        <v>10</v>
      </c>
      <c r="AT647" s="123"/>
      <c r="AU647" s="123"/>
      <c r="AV647" s="125" t="s">
        <v>270</v>
      </c>
      <c r="AW647" s="125" t="s">
        <v>271</v>
      </c>
      <c r="AX647" s="125" t="s">
        <v>60</v>
      </c>
      <c r="AY647" s="125">
        <v>86130</v>
      </c>
      <c r="AZ647" s="121">
        <f t="shared" si="60"/>
        <v>2</v>
      </c>
      <c r="BA647" s="126" t="str">
        <f t="shared" si="61"/>
        <v>นางสาวอาภรณ์  วงศ์สงวน</v>
      </c>
      <c r="BB647" s="123" t="s">
        <v>325</v>
      </c>
      <c r="BC647" s="123" t="s">
        <v>1902</v>
      </c>
      <c r="BD647" s="123" t="s">
        <v>1903</v>
      </c>
      <c r="BE647" s="123" t="s">
        <v>1904</v>
      </c>
      <c r="BF647" s="124">
        <v>7</v>
      </c>
      <c r="BG647" s="123">
        <v>10</v>
      </c>
      <c r="BH647" s="123"/>
      <c r="BI647" s="123"/>
      <c r="BJ647" s="125" t="s">
        <v>270</v>
      </c>
      <c r="BK647" s="125" t="s">
        <v>271</v>
      </c>
      <c r="BL647" s="125" t="s">
        <v>60</v>
      </c>
      <c r="BM647" s="125">
        <v>86130</v>
      </c>
    </row>
    <row r="648" spans="1:65" s="91" customFormat="1" ht="34.5" customHeight="1">
      <c r="A648" s="112"/>
      <c r="B648" s="112"/>
      <c r="C648" s="112"/>
      <c r="D648" s="112"/>
      <c r="E648" s="90"/>
      <c r="F648" s="90"/>
      <c r="G648" s="90"/>
      <c r="H648" s="147"/>
      <c r="I648" s="149"/>
      <c r="J648" s="150"/>
      <c r="K648" s="147"/>
      <c r="L648" s="147"/>
      <c r="M648" s="147"/>
      <c r="N648" s="149"/>
      <c r="O648" s="149"/>
      <c r="P648" s="149"/>
      <c r="Q648" s="149"/>
      <c r="R648" s="149"/>
      <c r="S648" s="151"/>
      <c r="T648" s="130"/>
      <c r="U648" s="130"/>
      <c r="V648" s="130"/>
      <c r="W648" s="149">
        <v>3</v>
      </c>
      <c r="X648" s="149"/>
      <c r="Y648" s="115" t="s">
        <v>132</v>
      </c>
      <c r="Z648" s="115" t="s">
        <v>181</v>
      </c>
      <c r="AA648" s="152">
        <v>40</v>
      </c>
      <c r="AB648" s="152"/>
      <c r="AC648" s="152"/>
      <c r="AD648" s="152">
        <v>40</v>
      </c>
      <c r="AE648" s="152"/>
      <c r="AF648" s="147">
        <v>5</v>
      </c>
      <c r="AG648" s="147" t="s">
        <v>1906</v>
      </c>
      <c r="AK648" s="92"/>
      <c r="AL648" s="121"/>
      <c r="AM648" s="122" t="str">
        <f t="shared" si="59"/>
        <v>นางสาวอาภรณ์  วงศ์สงวน</v>
      </c>
      <c r="AN648" s="123" t="s">
        <v>325</v>
      </c>
      <c r="AO648" s="123" t="s">
        <v>1902</v>
      </c>
      <c r="AP648" s="123" t="s">
        <v>1903</v>
      </c>
      <c r="AQ648" s="161" t="s">
        <v>1904</v>
      </c>
      <c r="AR648" s="124">
        <v>7</v>
      </c>
      <c r="AS648" s="123">
        <v>10</v>
      </c>
      <c r="AT648" s="123"/>
      <c r="AU648" s="123"/>
      <c r="AV648" s="125" t="s">
        <v>270</v>
      </c>
      <c r="AW648" s="125" t="s">
        <v>271</v>
      </c>
      <c r="AX648" s="125" t="s">
        <v>60</v>
      </c>
      <c r="AY648" s="125">
        <v>86130</v>
      </c>
      <c r="AZ648" s="121">
        <f t="shared" si="60"/>
        <v>3</v>
      </c>
      <c r="BA648" s="126" t="str">
        <f t="shared" si="61"/>
        <v>นางสาวอาภรณ์  วงศ์สงวน</v>
      </c>
      <c r="BB648" s="123" t="s">
        <v>325</v>
      </c>
      <c r="BC648" s="123" t="s">
        <v>1902</v>
      </c>
      <c r="BD648" s="123" t="s">
        <v>1903</v>
      </c>
      <c r="BE648" s="123" t="s">
        <v>1904</v>
      </c>
      <c r="BF648" s="124">
        <v>7</v>
      </c>
      <c r="BG648" s="123">
        <v>10</v>
      </c>
      <c r="BH648" s="123"/>
      <c r="BI648" s="123"/>
      <c r="BJ648" s="125" t="s">
        <v>270</v>
      </c>
      <c r="BK648" s="125" t="s">
        <v>271</v>
      </c>
      <c r="BL648" s="125" t="s">
        <v>60</v>
      </c>
      <c r="BM648" s="125">
        <v>86130</v>
      </c>
    </row>
    <row r="649" spans="1:65" s="91" customFormat="1" ht="34.5" customHeight="1">
      <c r="A649" s="112"/>
      <c r="B649" s="112"/>
      <c r="C649" s="112"/>
      <c r="D649" s="112"/>
      <c r="E649" s="90"/>
      <c r="F649" s="90"/>
      <c r="G649" s="90"/>
      <c r="H649" s="147"/>
      <c r="I649" s="149"/>
      <c r="J649" s="150"/>
      <c r="K649" s="147"/>
      <c r="L649" s="147"/>
      <c r="M649" s="147"/>
      <c r="N649" s="149"/>
      <c r="O649" s="149"/>
      <c r="P649" s="149"/>
      <c r="Q649" s="149"/>
      <c r="R649" s="149"/>
      <c r="S649" s="151"/>
      <c r="T649" s="130"/>
      <c r="U649" s="130"/>
      <c r="V649" s="130"/>
      <c r="W649" s="149">
        <v>4</v>
      </c>
      <c r="X649" s="153" t="s">
        <v>1907</v>
      </c>
      <c r="Y649" s="149" t="s">
        <v>126</v>
      </c>
      <c r="Z649" s="149" t="s">
        <v>179</v>
      </c>
      <c r="AA649" s="152">
        <v>132</v>
      </c>
      <c r="AB649" s="152"/>
      <c r="AC649" s="152">
        <v>114</v>
      </c>
      <c r="AD649" s="152">
        <v>18</v>
      </c>
      <c r="AE649" s="152"/>
      <c r="AF649" s="147">
        <v>12</v>
      </c>
      <c r="AG649" s="147" t="s">
        <v>868</v>
      </c>
      <c r="AK649" s="92"/>
      <c r="AL649" s="121"/>
      <c r="AM649" s="122" t="str">
        <f t="shared" si="59"/>
        <v>นางสาวอาภรณ์  วงศ์สงวน</v>
      </c>
      <c r="AN649" s="123" t="s">
        <v>325</v>
      </c>
      <c r="AO649" s="123" t="s">
        <v>1902</v>
      </c>
      <c r="AP649" s="123" t="s">
        <v>1903</v>
      </c>
      <c r="AQ649" s="161" t="s">
        <v>1904</v>
      </c>
      <c r="AR649" s="124">
        <v>7</v>
      </c>
      <c r="AS649" s="123">
        <v>10</v>
      </c>
      <c r="AT649" s="123"/>
      <c r="AU649" s="123"/>
      <c r="AV649" s="125" t="s">
        <v>270</v>
      </c>
      <c r="AW649" s="125" t="s">
        <v>271</v>
      </c>
      <c r="AX649" s="125" t="s">
        <v>60</v>
      </c>
      <c r="AY649" s="125">
        <v>86130</v>
      </c>
      <c r="AZ649" s="121">
        <f t="shared" si="60"/>
        <v>4</v>
      </c>
      <c r="BA649" s="126" t="str">
        <f t="shared" si="61"/>
        <v>นางสาวอาภรณ์  วงศ์สงวน</v>
      </c>
      <c r="BB649" s="123" t="s">
        <v>325</v>
      </c>
      <c r="BC649" s="123" t="s">
        <v>1902</v>
      </c>
      <c r="BD649" s="123" t="s">
        <v>1903</v>
      </c>
      <c r="BE649" s="123" t="s">
        <v>1904</v>
      </c>
      <c r="BF649" s="124">
        <v>7</v>
      </c>
      <c r="BG649" s="123">
        <v>10</v>
      </c>
      <c r="BH649" s="123"/>
      <c r="BI649" s="123"/>
      <c r="BJ649" s="125" t="s">
        <v>270</v>
      </c>
      <c r="BK649" s="125" t="s">
        <v>271</v>
      </c>
      <c r="BL649" s="125" t="s">
        <v>60</v>
      </c>
      <c r="BM649" s="125">
        <v>86130</v>
      </c>
    </row>
    <row r="650" spans="1:65" s="91" customFormat="1" ht="34.5" customHeight="1">
      <c r="A650" s="112" t="str">
        <f>IF($B650="","",SUM($B$11:$B650))</f>
        <v/>
      </c>
      <c r="B650" s="112" t="str">
        <f>IF($E$6="","",IF($E$6=$BA650,1,""))</f>
        <v/>
      </c>
      <c r="C650" s="112" t="str">
        <f>IF($B650="","",SUM($B$11:$B650))</f>
        <v/>
      </c>
      <c r="D650" s="112" t="str">
        <f>IF($E650="","",SUM($E$11:$E650))</f>
        <v/>
      </c>
      <c r="E650" s="90" t="str">
        <f>IF($E$6="","",IF($E$6=$AM650,1,""))</f>
        <v/>
      </c>
      <c r="F650" s="90" t="str">
        <f>IF($E650="","",SUM($E$11:$E650))</f>
        <v/>
      </c>
      <c r="G650" s="90"/>
      <c r="H650" s="147">
        <v>374</v>
      </c>
      <c r="I650" s="149" t="s">
        <v>29</v>
      </c>
      <c r="J650" s="150" t="s">
        <v>839</v>
      </c>
      <c r="K650" s="147" t="s">
        <v>832</v>
      </c>
      <c r="L650" s="147" t="s">
        <v>1908</v>
      </c>
      <c r="M650" s="147" t="s">
        <v>274</v>
      </c>
      <c r="N650" s="149" t="s">
        <v>296</v>
      </c>
      <c r="O650" s="149" t="s">
        <v>323</v>
      </c>
      <c r="P650" s="149" t="s">
        <v>713</v>
      </c>
      <c r="Q650" s="149">
        <v>1115</v>
      </c>
      <c r="R650" s="149"/>
      <c r="S650" s="151"/>
      <c r="T650" s="130"/>
      <c r="U650" s="130">
        <v>1115</v>
      </c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52"/>
      <c r="AF650" s="147"/>
      <c r="AG650" s="147"/>
      <c r="AK650" s="92"/>
      <c r="AL650" s="121"/>
      <c r="AM650" s="122" t="str">
        <f t="shared" si="59"/>
        <v>นางจรัส  ศิลปเสวตร์</v>
      </c>
      <c r="AN650" s="123" t="s">
        <v>283</v>
      </c>
      <c r="AO650" s="123" t="s">
        <v>1909</v>
      </c>
      <c r="AP650" s="123" t="s">
        <v>1910</v>
      </c>
      <c r="AQ650" s="161" t="s">
        <v>1911</v>
      </c>
      <c r="AR650" s="124">
        <v>11</v>
      </c>
      <c r="AS650" s="123">
        <v>10</v>
      </c>
      <c r="AT650" s="123"/>
      <c r="AU650" s="123"/>
      <c r="AV650" s="125" t="s">
        <v>270</v>
      </c>
      <c r="AW650" s="125" t="s">
        <v>271</v>
      </c>
      <c r="AX650" s="125" t="s">
        <v>60</v>
      </c>
      <c r="AY650" s="125">
        <v>86130</v>
      </c>
      <c r="AZ650" s="121" t="str">
        <f t="shared" si="60"/>
        <v/>
      </c>
      <c r="BA650" s="126" t="str">
        <f t="shared" si="61"/>
        <v>นางจรัส  ศิลปเสวตร์</v>
      </c>
      <c r="BB650" s="123" t="s">
        <v>283</v>
      </c>
      <c r="BC650" s="123" t="s">
        <v>1909</v>
      </c>
      <c r="BD650" s="123" t="s">
        <v>1910</v>
      </c>
      <c r="BE650" s="123" t="s">
        <v>1911</v>
      </c>
      <c r="BF650" s="124">
        <v>11</v>
      </c>
      <c r="BG650" s="123">
        <v>10</v>
      </c>
      <c r="BH650" s="123"/>
      <c r="BI650" s="123"/>
      <c r="BJ650" s="125" t="s">
        <v>270</v>
      </c>
      <c r="BK650" s="125" t="s">
        <v>271</v>
      </c>
      <c r="BL650" s="125" t="s">
        <v>60</v>
      </c>
      <c r="BM650" s="125">
        <v>86130</v>
      </c>
    </row>
    <row r="651" spans="1:65" s="91" customFormat="1" ht="34.5" customHeight="1">
      <c r="A651" s="112" t="str">
        <f>IF($B651="","",SUM($B$11:$B651))</f>
        <v/>
      </c>
      <c r="B651" s="112" t="str">
        <f>IF($E$6="","",IF($E$6=$BA651,1,""))</f>
        <v/>
      </c>
      <c r="C651" s="112" t="str">
        <f>IF($B651="","",SUM($B$11:$B651))</f>
        <v/>
      </c>
      <c r="D651" s="112" t="str">
        <f>IF($E651="","",SUM($E$11:$E651))</f>
        <v/>
      </c>
      <c r="E651" s="90" t="str">
        <f>IF($E$6="","",IF($E$6=$AM651,1,""))</f>
        <v/>
      </c>
      <c r="F651" s="90" t="str">
        <f>IF($E651="","",SUM($E$11:$E651))</f>
        <v/>
      </c>
      <c r="G651" s="90"/>
      <c r="H651" s="147">
        <v>375</v>
      </c>
      <c r="I651" s="149" t="s">
        <v>29</v>
      </c>
      <c r="J651" s="150" t="s">
        <v>1912</v>
      </c>
      <c r="K651" s="147" t="s">
        <v>1913</v>
      </c>
      <c r="L651" s="147" t="s">
        <v>1914</v>
      </c>
      <c r="M651" s="147" t="s">
        <v>294</v>
      </c>
      <c r="N651" s="149" t="s">
        <v>296</v>
      </c>
      <c r="O651" s="149" t="s">
        <v>276</v>
      </c>
      <c r="P651" s="149" t="s">
        <v>324</v>
      </c>
      <c r="Q651" s="149">
        <v>813</v>
      </c>
      <c r="R651" s="149"/>
      <c r="S651" s="151"/>
      <c r="T651" s="130"/>
      <c r="U651" s="130">
        <v>813</v>
      </c>
      <c r="V651" s="130"/>
      <c r="W651" s="149"/>
      <c r="X651" s="149"/>
      <c r="Y651" s="149"/>
      <c r="Z651" s="149"/>
      <c r="AA651" s="152"/>
      <c r="AB651" s="152"/>
      <c r="AC651" s="152"/>
      <c r="AD651" s="152"/>
      <c r="AE651" s="152"/>
      <c r="AF651" s="147"/>
      <c r="AG651" s="147"/>
      <c r="AK651" s="92"/>
      <c r="AL651" s="121"/>
      <c r="AM651" s="122" t="str">
        <f t="shared" si="59"/>
        <v>นางสาวเพ็ญศรี  คนเพียร</v>
      </c>
      <c r="AN651" s="123" t="s">
        <v>325</v>
      </c>
      <c r="AO651" s="123" t="s">
        <v>1915</v>
      </c>
      <c r="AP651" s="123" t="s">
        <v>1916</v>
      </c>
      <c r="AQ651" s="161" t="s">
        <v>1917</v>
      </c>
      <c r="AR651" s="124">
        <v>106</v>
      </c>
      <c r="AS651" s="123">
        <v>4</v>
      </c>
      <c r="AT651" s="123"/>
      <c r="AU651" s="123"/>
      <c r="AV651" s="125" t="s">
        <v>270</v>
      </c>
      <c r="AW651" s="125" t="s">
        <v>271</v>
      </c>
      <c r="AX651" s="125" t="s">
        <v>60</v>
      </c>
      <c r="AY651" s="125">
        <v>86130</v>
      </c>
      <c r="AZ651" s="121" t="str">
        <f t="shared" si="60"/>
        <v/>
      </c>
      <c r="BA651" s="126" t="str">
        <f t="shared" si="61"/>
        <v/>
      </c>
      <c r="BB651" s="95"/>
      <c r="BC651" s="95"/>
      <c r="BD651" s="95"/>
      <c r="BE651" s="95"/>
      <c r="BF651" s="95"/>
    </row>
    <row r="652" spans="1:65" s="91" customFormat="1" ht="34.5" customHeight="1">
      <c r="A652" s="112" t="str">
        <f>IF($B652="","",SUM($B$11:$B652))</f>
        <v/>
      </c>
      <c r="B652" s="112" t="str">
        <f>IF($E$6="","",IF($E$6=$BA652,1,""))</f>
        <v/>
      </c>
      <c r="C652" s="112" t="str">
        <f>IF($B652="","",SUM($B$11:$B652))</f>
        <v/>
      </c>
      <c r="D652" s="112" t="str">
        <f>IF($E652="","",SUM($E$11:$E652))</f>
        <v/>
      </c>
      <c r="E652" s="90" t="str">
        <f>IF($E$6="","",IF($E$6=$AM652,1,""))</f>
        <v/>
      </c>
      <c r="F652" s="90" t="str">
        <f>IF($E652="","",SUM($E$11:$E652))</f>
        <v/>
      </c>
      <c r="G652" s="90"/>
      <c r="H652" s="147">
        <v>376</v>
      </c>
      <c r="I652" s="149" t="s">
        <v>29</v>
      </c>
      <c r="J652" s="150" t="s">
        <v>1918</v>
      </c>
      <c r="K652" s="147" t="s">
        <v>743</v>
      </c>
      <c r="L652" s="147" t="s">
        <v>1919</v>
      </c>
      <c r="M652" s="147" t="s">
        <v>294</v>
      </c>
      <c r="N652" s="149" t="s">
        <v>276</v>
      </c>
      <c r="O652" s="149" t="s">
        <v>276</v>
      </c>
      <c r="P652" s="149" t="s">
        <v>297</v>
      </c>
      <c r="Q652" s="149">
        <v>93</v>
      </c>
      <c r="R652" s="149"/>
      <c r="S652" s="151"/>
      <c r="T652" s="130"/>
      <c r="U652" s="130">
        <v>93</v>
      </c>
      <c r="V652" s="130"/>
      <c r="W652" s="149"/>
      <c r="X652" s="149"/>
      <c r="Y652" s="115"/>
      <c r="Z652" s="149"/>
      <c r="AA652" s="152"/>
      <c r="AB652" s="152"/>
      <c r="AC652" s="152"/>
      <c r="AD652" s="152"/>
      <c r="AE652" s="152"/>
      <c r="AF652" s="147"/>
      <c r="AG652" s="147"/>
      <c r="AK652" s="92"/>
      <c r="AL652" s="121"/>
      <c r="AM652" s="122" t="str">
        <f t="shared" si="59"/>
        <v>นางสงวน  นาควิรัตน์</v>
      </c>
      <c r="AN652" s="123" t="s">
        <v>283</v>
      </c>
      <c r="AO652" s="123" t="s">
        <v>1920</v>
      </c>
      <c r="AP652" s="123" t="s">
        <v>1476</v>
      </c>
      <c r="AQ652" s="161" t="s">
        <v>1921</v>
      </c>
      <c r="AR652" s="128" t="s">
        <v>1478</v>
      </c>
      <c r="AS652" s="123">
        <v>4</v>
      </c>
      <c r="AT652" s="123"/>
      <c r="AU652" s="123"/>
      <c r="AV652" s="125" t="s">
        <v>270</v>
      </c>
      <c r="AW652" s="125" t="s">
        <v>271</v>
      </c>
      <c r="AX652" s="125" t="s">
        <v>60</v>
      </c>
      <c r="AY652" s="125">
        <v>86130</v>
      </c>
      <c r="AZ652" s="121" t="str">
        <f t="shared" si="60"/>
        <v/>
      </c>
      <c r="BA652" s="126" t="str">
        <f t="shared" si="61"/>
        <v/>
      </c>
      <c r="BB652" s="95"/>
      <c r="BC652" s="95"/>
      <c r="BD652" s="95"/>
      <c r="BE652" s="95"/>
      <c r="BF652" s="95"/>
    </row>
    <row r="653" spans="1:65" s="91" customFormat="1" ht="34.5" customHeight="1">
      <c r="A653" s="112" t="str">
        <f>IF($B653="","",SUM($B$11:$B653))</f>
        <v/>
      </c>
      <c r="B653" s="112" t="str">
        <f>IF($E$6="","",IF($E$6=$BA653,1,""))</f>
        <v/>
      </c>
      <c r="C653" s="112" t="str">
        <f>IF($B653="","",SUM($B$11:$B653))</f>
        <v/>
      </c>
      <c r="D653" s="112" t="str">
        <f>IF($E653="","",SUM($E$11:$E653))</f>
        <v/>
      </c>
      <c r="E653" s="90" t="str">
        <f>IF($E$6="","",IF($E$6=$AM653,1,""))</f>
        <v/>
      </c>
      <c r="F653" s="90" t="str">
        <f>IF($E653="","",SUM($E$11:$E653))</f>
        <v/>
      </c>
      <c r="G653" s="90"/>
      <c r="H653" s="147">
        <v>377</v>
      </c>
      <c r="I653" s="149" t="s">
        <v>29</v>
      </c>
      <c r="J653" s="150" t="s">
        <v>1922</v>
      </c>
      <c r="K653" s="147" t="s">
        <v>1141</v>
      </c>
      <c r="L653" s="147" t="s">
        <v>741</v>
      </c>
      <c r="M653" s="147" t="s">
        <v>348</v>
      </c>
      <c r="N653" s="149" t="s">
        <v>599</v>
      </c>
      <c r="O653" s="149" t="s">
        <v>323</v>
      </c>
      <c r="P653" s="149" t="s">
        <v>833</v>
      </c>
      <c r="Q653" s="149">
        <v>3564</v>
      </c>
      <c r="R653" s="149">
        <v>3539</v>
      </c>
      <c r="S653" s="151">
        <v>25</v>
      </c>
      <c r="T653" s="130"/>
      <c r="U653" s="130"/>
      <c r="V653" s="130"/>
      <c r="W653" s="149"/>
      <c r="X653" s="149"/>
      <c r="Y653" s="115"/>
      <c r="Z653" s="149"/>
      <c r="AA653" s="152"/>
      <c r="AB653" s="152"/>
      <c r="AC653" s="152"/>
      <c r="AD653" s="152"/>
      <c r="AE653" s="152"/>
      <c r="AF653" s="147"/>
      <c r="AG653" s="147"/>
      <c r="AK653" s="92"/>
      <c r="AL653" s="121"/>
      <c r="AM653" s="122" t="str">
        <f t="shared" si="59"/>
        <v>นายวิจิตร์  ไชยชนะ</v>
      </c>
      <c r="AN653" s="123" t="s">
        <v>195</v>
      </c>
      <c r="AO653" s="123" t="s">
        <v>1923</v>
      </c>
      <c r="AP653" s="123" t="s">
        <v>1924</v>
      </c>
      <c r="AQ653" s="161" t="s">
        <v>1925</v>
      </c>
      <c r="AR653" s="124">
        <v>85</v>
      </c>
      <c r="AS653" s="123">
        <v>2</v>
      </c>
      <c r="AT653" s="123"/>
      <c r="AU653" s="123"/>
      <c r="AV653" s="125" t="s">
        <v>270</v>
      </c>
      <c r="AW653" s="125" t="s">
        <v>271</v>
      </c>
      <c r="AX653" s="125" t="s">
        <v>60</v>
      </c>
      <c r="AY653" s="125">
        <v>86130</v>
      </c>
      <c r="AZ653" s="121" t="str">
        <f t="shared" si="60"/>
        <v/>
      </c>
      <c r="BA653" s="126" t="str">
        <f t="shared" si="61"/>
        <v/>
      </c>
      <c r="BB653" s="95"/>
      <c r="BC653" s="95"/>
      <c r="BD653" s="95"/>
      <c r="BE653" s="95"/>
      <c r="BF653" s="95"/>
    </row>
    <row r="654" spans="1:65" s="91" customFormat="1" ht="34.5" customHeight="1">
      <c r="A654" s="112"/>
      <c r="B654" s="112"/>
      <c r="C654" s="112"/>
      <c r="D654" s="112"/>
      <c r="E654" s="90"/>
      <c r="F654" s="90"/>
      <c r="G654" s="90"/>
      <c r="H654" s="147"/>
      <c r="I654" s="149"/>
      <c r="J654" s="150"/>
      <c r="K654" s="147"/>
      <c r="L654" s="147"/>
      <c r="M654" s="147"/>
      <c r="N654" s="149"/>
      <c r="O654" s="149"/>
      <c r="P654" s="149"/>
      <c r="Q654" s="149"/>
      <c r="R654" s="149"/>
      <c r="S654" s="151"/>
      <c r="T654" s="130"/>
      <c r="U654" s="130"/>
      <c r="V654" s="130"/>
      <c r="W654" s="149">
        <v>1</v>
      </c>
      <c r="X654" s="149">
        <v>85</v>
      </c>
      <c r="Y654" s="115" t="s">
        <v>282</v>
      </c>
      <c r="Z654" s="149" t="s">
        <v>179</v>
      </c>
      <c r="AA654" s="152">
        <v>90</v>
      </c>
      <c r="AB654" s="152"/>
      <c r="AC654" s="152">
        <v>90</v>
      </c>
      <c r="AD654" s="152"/>
      <c r="AE654" s="152"/>
      <c r="AF654" s="147">
        <v>55</v>
      </c>
      <c r="AG654" s="147"/>
      <c r="AK654" s="92"/>
      <c r="AL654" s="121"/>
      <c r="AM654" s="122" t="str">
        <f t="shared" si="59"/>
        <v>นายวิจิตร์  ไชยชนะ</v>
      </c>
      <c r="AN654" s="123" t="s">
        <v>195</v>
      </c>
      <c r="AO654" s="123" t="s">
        <v>1923</v>
      </c>
      <c r="AP654" s="123" t="s">
        <v>1924</v>
      </c>
      <c r="AQ654" s="161" t="s">
        <v>1925</v>
      </c>
      <c r="AR654" s="124">
        <v>85</v>
      </c>
      <c r="AS654" s="123">
        <v>2</v>
      </c>
      <c r="AT654" s="123"/>
      <c r="AU654" s="123"/>
      <c r="AV654" s="125" t="s">
        <v>270</v>
      </c>
      <c r="AW654" s="125" t="s">
        <v>271</v>
      </c>
      <c r="AX654" s="125" t="s">
        <v>60</v>
      </c>
      <c r="AY654" s="125">
        <v>86130</v>
      </c>
      <c r="AZ654" s="121">
        <f t="shared" si="60"/>
        <v>1</v>
      </c>
      <c r="BA654" s="126" t="str">
        <f t="shared" si="61"/>
        <v>นายวิจิตร์  ไชยชนะ</v>
      </c>
      <c r="BB654" s="123" t="s">
        <v>195</v>
      </c>
      <c r="BC654" s="123" t="s">
        <v>1923</v>
      </c>
      <c r="BD654" s="123" t="s">
        <v>1924</v>
      </c>
      <c r="BE654" s="123" t="s">
        <v>1925</v>
      </c>
      <c r="BF654" s="124">
        <v>85</v>
      </c>
      <c r="BG654" s="123">
        <v>2</v>
      </c>
      <c r="BH654" s="123"/>
      <c r="BI654" s="123"/>
      <c r="BJ654" s="125" t="s">
        <v>270</v>
      </c>
      <c r="BK654" s="125" t="s">
        <v>271</v>
      </c>
      <c r="BL654" s="125" t="s">
        <v>60</v>
      </c>
      <c r="BM654" s="125">
        <v>86130</v>
      </c>
    </row>
    <row r="655" spans="1:65" s="91" customFormat="1" ht="34.5" customHeight="1">
      <c r="A655" s="112"/>
      <c r="B655" s="112"/>
      <c r="C655" s="112"/>
      <c r="D655" s="112"/>
      <c r="E655" s="90"/>
      <c r="F655" s="90"/>
      <c r="G655" s="90"/>
      <c r="H655" s="147"/>
      <c r="I655" s="149"/>
      <c r="J655" s="150"/>
      <c r="K655" s="147"/>
      <c r="L655" s="147"/>
      <c r="M655" s="147"/>
      <c r="N655" s="149"/>
      <c r="O655" s="149"/>
      <c r="P655" s="149"/>
      <c r="Q655" s="149"/>
      <c r="R655" s="149"/>
      <c r="S655" s="151"/>
      <c r="T655" s="130"/>
      <c r="U655" s="130"/>
      <c r="V655" s="130"/>
      <c r="W655" s="149">
        <v>2</v>
      </c>
      <c r="X655" s="149"/>
      <c r="Y655" s="115" t="s">
        <v>132</v>
      </c>
      <c r="Z655" s="115" t="s">
        <v>181</v>
      </c>
      <c r="AA655" s="152">
        <v>36</v>
      </c>
      <c r="AB655" s="152"/>
      <c r="AC655" s="152"/>
      <c r="AD655" s="152">
        <v>36</v>
      </c>
      <c r="AE655" s="152"/>
      <c r="AF655" s="147">
        <v>55</v>
      </c>
      <c r="AG655" s="147" t="s">
        <v>1383</v>
      </c>
      <c r="AK655" s="92"/>
      <c r="AL655" s="121"/>
      <c r="AM655" s="122" t="str">
        <f t="shared" si="59"/>
        <v>นายวิจิตร์  ไชยชนะ</v>
      </c>
      <c r="AN655" s="123" t="s">
        <v>195</v>
      </c>
      <c r="AO655" s="123" t="s">
        <v>1923</v>
      </c>
      <c r="AP655" s="123" t="s">
        <v>1924</v>
      </c>
      <c r="AQ655" s="161" t="s">
        <v>1925</v>
      </c>
      <c r="AR655" s="124">
        <v>85</v>
      </c>
      <c r="AS655" s="123">
        <v>2</v>
      </c>
      <c r="AT655" s="123"/>
      <c r="AU655" s="123"/>
      <c r="AV655" s="125" t="s">
        <v>270</v>
      </c>
      <c r="AW655" s="125" t="s">
        <v>271</v>
      </c>
      <c r="AX655" s="125" t="s">
        <v>60</v>
      </c>
      <c r="AY655" s="125">
        <v>86130</v>
      </c>
      <c r="AZ655" s="121">
        <f t="shared" si="60"/>
        <v>2</v>
      </c>
      <c r="BA655" s="126" t="str">
        <f t="shared" si="61"/>
        <v>นายวิจิตร์  ไชยชนะ</v>
      </c>
      <c r="BB655" s="123" t="s">
        <v>195</v>
      </c>
      <c r="BC655" s="123" t="s">
        <v>1923</v>
      </c>
      <c r="BD655" s="123" t="s">
        <v>1924</v>
      </c>
      <c r="BE655" s="123" t="s">
        <v>1925</v>
      </c>
      <c r="BF655" s="124">
        <v>85</v>
      </c>
      <c r="BG655" s="123">
        <v>2</v>
      </c>
      <c r="BH655" s="123"/>
      <c r="BI655" s="123"/>
      <c r="BJ655" s="125" t="s">
        <v>270</v>
      </c>
      <c r="BK655" s="125" t="s">
        <v>271</v>
      </c>
      <c r="BL655" s="125" t="s">
        <v>60</v>
      </c>
      <c r="BM655" s="125">
        <v>86130</v>
      </c>
    </row>
    <row r="656" spans="1:65" s="91" customFormat="1" ht="34.5" customHeight="1">
      <c r="A656" s="112" t="str">
        <f>IF($B656="","",SUM($B$11:$B656))</f>
        <v/>
      </c>
      <c r="B656" s="112" t="str">
        <f>IF($E$6="","",IF($E$6=$BA656,1,""))</f>
        <v/>
      </c>
      <c r="C656" s="112" t="str">
        <f>IF($B656="","",SUM($B$11:$B656))</f>
        <v/>
      </c>
      <c r="D656" s="112" t="str">
        <f>IF($E656="","",SUM($E$11:$E656))</f>
        <v/>
      </c>
      <c r="E656" s="90" t="str">
        <f>IF($E$6="","",IF($E$6=$AM656,1,""))</f>
        <v/>
      </c>
      <c r="F656" s="90" t="str">
        <f>IF($E656="","",SUM($E$11:$E656))</f>
        <v/>
      </c>
      <c r="G656" s="90"/>
      <c r="H656" s="147">
        <v>378</v>
      </c>
      <c r="I656" s="149" t="s">
        <v>29</v>
      </c>
      <c r="J656" s="150" t="s">
        <v>1926</v>
      </c>
      <c r="K656" s="147" t="s">
        <v>766</v>
      </c>
      <c r="L656" s="147" t="s">
        <v>1927</v>
      </c>
      <c r="M656" s="147" t="s">
        <v>348</v>
      </c>
      <c r="N656" s="149" t="s">
        <v>473</v>
      </c>
      <c r="O656" s="149" t="s">
        <v>276</v>
      </c>
      <c r="P656" s="149" t="s">
        <v>943</v>
      </c>
      <c r="Q656" s="149">
        <v>2482</v>
      </c>
      <c r="R656" s="149">
        <v>2370</v>
      </c>
      <c r="S656" s="151">
        <v>64</v>
      </c>
      <c r="T656" s="130">
        <v>48</v>
      </c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47"/>
      <c r="AK656" s="92"/>
      <c r="AL656" s="121"/>
      <c r="AM656" s="122" t="str">
        <f t="shared" si="59"/>
        <v>นายวิเชียร  นิลทสงค์</v>
      </c>
      <c r="AN656" s="123" t="s">
        <v>195</v>
      </c>
      <c r="AO656" s="123" t="s">
        <v>1928</v>
      </c>
      <c r="AP656" s="123" t="s">
        <v>1929</v>
      </c>
      <c r="AQ656" s="161" t="s">
        <v>1930</v>
      </c>
      <c r="AR656" s="124">
        <v>37</v>
      </c>
      <c r="AS656" s="123">
        <v>2</v>
      </c>
      <c r="AT656" s="123"/>
      <c r="AU656" s="123"/>
      <c r="AV656" s="125" t="s">
        <v>270</v>
      </c>
      <c r="AW656" s="125" t="s">
        <v>271</v>
      </c>
      <c r="AX656" s="125" t="s">
        <v>60</v>
      </c>
      <c r="AY656" s="125">
        <v>86130</v>
      </c>
      <c r="AZ656" s="121" t="str">
        <f t="shared" si="60"/>
        <v/>
      </c>
      <c r="BA656" s="126" t="str">
        <f t="shared" si="61"/>
        <v/>
      </c>
      <c r="BB656" s="95"/>
      <c r="BC656" s="95"/>
      <c r="BD656" s="95"/>
      <c r="BE656" s="95"/>
      <c r="BF656" s="95"/>
    </row>
    <row r="657" spans="1:65" s="91" customFormat="1" ht="34.5" customHeight="1">
      <c r="A657" s="112"/>
      <c r="B657" s="112"/>
      <c r="C657" s="112"/>
      <c r="D657" s="112"/>
      <c r="E657" s="90"/>
      <c r="F657" s="90"/>
      <c r="G657" s="90"/>
      <c r="H657" s="147"/>
      <c r="I657" s="149"/>
      <c r="J657" s="150"/>
      <c r="K657" s="147"/>
      <c r="L657" s="147"/>
      <c r="M657" s="147"/>
      <c r="N657" s="149"/>
      <c r="O657" s="149"/>
      <c r="P657" s="149"/>
      <c r="Q657" s="149"/>
      <c r="R657" s="149"/>
      <c r="S657" s="151"/>
      <c r="T657" s="130"/>
      <c r="U657" s="130"/>
      <c r="V657" s="130"/>
      <c r="W657" s="149">
        <v>1</v>
      </c>
      <c r="X657" s="149">
        <v>37</v>
      </c>
      <c r="Y657" s="115" t="s">
        <v>282</v>
      </c>
      <c r="Z657" s="149" t="s">
        <v>444</v>
      </c>
      <c r="AA657" s="152">
        <v>256</v>
      </c>
      <c r="AB657" s="152"/>
      <c r="AC657" s="152">
        <v>256</v>
      </c>
      <c r="AD657" s="152"/>
      <c r="AE657" s="152"/>
      <c r="AF657" s="147">
        <v>60</v>
      </c>
      <c r="AG657" s="147"/>
      <c r="AK657" s="92"/>
      <c r="AL657" s="121"/>
      <c r="AM657" s="122" t="str">
        <f t="shared" si="59"/>
        <v>นายวิเชียร  นิลทสงค์</v>
      </c>
      <c r="AN657" s="123" t="s">
        <v>195</v>
      </c>
      <c r="AO657" s="123" t="s">
        <v>1928</v>
      </c>
      <c r="AP657" s="123" t="s">
        <v>1929</v>
      </c>
      <c r="AQ657" s="161" t="s">
        <v>1930</v>
      </c>
      <c r="AR657" s="124">
        <v>37</v>
      </c>
      <c r="AS657" s="123">
        <v>2</v>
      </c>
      <c r="AT657" s="123"/>
      <c r="AU657" s="123"/>
      <c r="AV657" s="125" t="s">
        <v>270</v>
      </c>
      <c r="AW657" s="125" t="s">
        <v>271</v>
      </c>
      <c r="AX657" s="125" t="s">
        <v>60</v>
      </c>
      <c r="AY657" s="125">
        <v>86130</v>
      </c>
      <c r="AZ657" s="121">
        <f t="shared" si="60"/>
        <v>1</v>
      </c>
      <c r="BA657" s="126" t="str">
        <f t="shared" si="61"/>
        <v>นายวิเชียร  นิลทสงค์</v>
      </c>
      <c r="BB657" s="123" t="s">
        <v>195</v>
      </c>
      <c r="BC657" s="123" t="s">
        <v>1928</v>
      </c>
      <c r="BD657" s="123" t="s">
        <v>1929</v>
      </c>
      <c r="BE657" s="123" t="s">
        <v>1930</v>
      </c>
      <c r="BF657" s="124">
        <v>37</v>
      </c>
      <c r="BG657" s="123">
        <v>2</v>
      </c>
      <c r="BH657" s="123"/>
      <c r="BI657" s="123"/>
      <c r="BJ657" s="125" t="s">
        <v>270</v>
      </c>
      <c r="BK657" s="125" t="s">
        <v>271</v>
      </c>
      <c r="BL657" s="125" t="s">
        <v>60</v>
      </c>
      <c r="BM657" s="125">
        <v>86130</v>
      </c>
    </row>
    <row r="658" spans="1:65" s="91" customFormat="1" ht="34.5" customHeight="1">
      <c r="A658" s="112"/>
      <c r="B658" s="112"/>
      <c r="C658" s="112"/>
      <c r="D658" s="112"/>
      <c r="E658" s="90"/>
      <c r="F658" s="90"/>
      <c r="G658" s="90"/>
      <c r="H658" s="147"/>
      <c r="I658" s="149"/>
      <c r="J658" s="150"/>
      <c r="K658" s="147"/>
      <c r="L658" s="147"/>
      <c r="M658" s="147"/>
      <c r="N658" s="149"/>
      <c r="O658" s="149"/>
      <c r="P658" s="149"/>
      <c r="Q658" s="149"/>
      <c r="R658" s="149"/>
      <c r="S658" s="151"/>
      <c r="T658" s="130"/>
      <c r="U658" s="130"/>
      <c r="V658" s="130"/>
      <c r="W658" s="149">
        <v>2</v>
      </c>
      <c r="X658" s="149"/>
      <c r="Y658" s="115" t="s">
        <v>132</v>
      </c>
      <c r="Z658" s="115" t="s">
        <v>181</v>
      </c>
      <c r="AA658" s="152">
        <v>192</v>
      </c>
      <c r="AB658" s="152"/>
      <c r="AC658" s="152"/>
      <c r="AD658" s="156" t="s">
        <v>1716</v>
      </c>
      <c r="AE658" s="152"/>
      <c r="AF658" s="147">
        <v>20</v>
      </c>
      <c r="AG658" s="147" t="s">
        <v>1383</v>
      </c>
      <c r="AK658" s="92"/>
      <c r="AL658" s="121"/>
      <c r="AM658" s="122" t="str">
        <f t="shared" si="59"/>
        <v>นายวิเชียร  นิลทสงค์</v>
      </c>
      <c r="AN658" s="123" t="s">
        <v>195</v>
      </c>
      <c r="AO658" s="123" t="s">
        <v>1928</v>
      </c>
      <c r="AP658" s="123" t="s">
        <v>1929</v>
      </c>
      <c r="AQ658" s="161" t="s">
        <v>1930</v>
      </c>
      <c r="AR658" s="124">
        <v>37</v>
      </c>
      <c r="AS658" s="123">
        <v>2</v>
      </c>
      <c r="AT658" s="123"/>
      <c r="AU658" s="123"/>
      <c r="AV658" s="125" t="s">
        <v>270</v>
      </c>
      <c r="AW658" s="125" t="s">
        <v>271</v>
      </c>
      <c r="AX658" s="125" t="s">
        <v>60</v>
      </c>
      <c r="AY658" s="125">
        <v>86130</v>
      </c>
      <c r="AZ658" s="121">
        <f t="shared" si="60"/>
        <v>2</v>
      </c>
      <c r="BA658" s="126" t="str">
        <f t="shared" si="61"/>
        <v>นายวิเชียร  นิลทสงค์</v>
      </c>
      <c r="BB658" s="123" t="s">
        <v>195</v>
      </c>
      <c r="BC658" s="123" t="s">
        <v>1928</v>
      </c>
      <c r="BD658" s="123" t="s">
        <v>1929</v>
      </c>
      <c r="BE658" s="123" t="s">
        <v>1930</v>
      </c>
      <c r="BF658" s="124">
        <v>37</v>
      </c>
      <c r="BG658" s="123">
        <v>2</v>
      </c>
      <c r="BH658" s="123"/>
      <c r="BI658" s="123"/>
      <c r="BJ658" s="125" t="s">
        <v>270</v>
      </c>
      <c r="BK658" s="125" t="s">
        <v>271</v>
      </c>
      <c r="BL658" s="125" t="s">
        <v>60</v>
      </c>
      <c r="BM658" s="125">
        <v>86130</v>
      </c>
    </row>
    <row r="659" spans="1:65" s="91" customFormat="1" ht="34.5" customHeight="1">
      <c r="A659" s="112" t="str">
        <f>IF($B659="","",SUM($B$11:$B659))</f>
        <v/>
      </c>
      <c r="B659" s="112" t="str">
        <f>IF($E$6="","",IF($E$6=$BA659,1,""))</f>
        <v/>
      </c>
      <c r="C659" s="112" t="str">
        <f>IF($B659="","",SUM($B$11:$B659))</f>
        <v/>
      </c>
      <c r="D659" s="112" t="str">
        <f>IF($E659="","",SUM($E$11:$E659))</f>
        <v/>
      </c>
      <c r="E659" s="90" t="str">
        <f>IF($E$6="","",IF($E$6=$AM659,1,""))</f>
        <v/>
      </c>
      <c r="F659" s="90" t="str">
        <f>IF($E659="","",SUM($E$11:$E659))</f>
        <v/>
      </c>
      <c r="G659" s="90"/>
      <c r="H659" s="147">
        <v>379</v>
      </c>
      <c r="I659" s="149" t="s">
        <v>29</v>
      </c>
      <c r="J659" s="150" t="s">
        <v>1931</v>
      </c>
      <c r="K659" s="147" t="s">
        <v>1932</v>
      </c>
      <c r="L659" s="147" t="s">
        <v>1933</v>
      </c>
      <c r="M659" s="147" t="s">
        <v>348</v>
      </c>
      <c r="N659" s="149" t="s">
        <v>275</v>
      </c>
      <c r="O659" s="149" t="s">
        <v>275</v>
      </c>
      <c r="P659" s="149" t="s">
        <v>373</v>
      </c>
      <c r="Q659" s="149">
        <v>558</v>
      </c>
      <c r="R659" s="149">
        <v>159.75</v>
      </c>
      <c r="S659" s="151">
        <v>374.25</v>
      </c>
      <c r="T659" s="130">
        <v>24</v>
      </c>
      <c r="U659" s="130"/>
      <c r="V659" s="130"/>
      <c r="W659" s="149"/>
      <c r="X659" s="149"/>
      <c r="Y659" s="149"/>
      <c r="Z659" s="149"/>
      <c r="AA659" s="152"/>
      <c r="AB659" s="152"/>
      <c r="AC659" s="152"/>
      <c r="AD659" s="152"/>
      <c r="AE659" s="152"/>
      <c r="AF659" s="147"/>
      <c r="AG659" s="147"/>
      <c r="AK659" s="92"/>
      <c r="AL659" s="121"/>
      <c r="AM659" s="122" t="str">
        <f t="shared" si="59"/>
        <v>นางพรทิพย์  คุ้มครอง</v>
      </c>
      <c r="AN659" s="123" t="s">
        <v>283</v>
      </c>
      <c r="AO659" s="123" t="s">
        <v>576</v>
      </c>
      <c r="AP659" s="123" t="s">
        <v>1789</v>
      </c>
      <c r="AQ659" s="161" t="s">
        <v>1934</v>
      </c>
      <c r="AR659" s="124" t="s">
        <v>1791</v>
      </c>
      <c r="AS659" s="123">
        <v>2</v>
      </c>
      <c r="AT659" s="123"/>
      <c r="AU659" s="123"/>
      <c r="AV659" s="125" t="s">
        <v>270</v>
      </c>
      <c r="AW659" s="125" t="s">
        <v>271</v>
      </c>
      <c r="AX659" s="125" t="s">
        <v>60</v>
      </c>
      <c r="AY659" s="125">
        <v>86130</v>
      </c>
      <c r="AZ659" s="121" t="str">
        <f t="shared" si="60"/>
        <v/>
      </c>
      <c r="BA659" s="126" t="str">
        <f t="shared" si="61"/>
        <v/>
      </c>
      <c r="BB659" s="95"/>
      <c r="BC659" s="95"/>
      <c r="BD659" s="95"/>
      <c r="BE659" s="95"/>
      <c r="BF659" s="95"/>
    </row>
    <row r="660" spans="1:65" s="91" customFormat="1" ht="34.5" customHeight="1">
      <c r="A660" s="112"/>
      <c r="B660" s="112"/>
      <c r="C660" s="112"/>
      <c r="D660" s="112"/>
      <c r="E660" s="90"/>
      <c r="F660" s="90"/>
      <c r="G660" s="90"/>
      <c r="H660" s="147"/>
      <c r="I660" s="149"/>
      <c r="J660" s="150"/>
      <c r="K660" s="147"/>
      <c r="L660" s="147"/>
      <c r="M660" s="147"/>
      <c r="N660" s="149"/>
      <c r="O660" s="149"/>
      <c r="P660" s="149"/>
      <c r="Q660" s="149"/>
      <c r="R660" s="149"/>
      <c r="S660" s="151"/>
      <c r="T660" s="130"/>
      <c r="U660" s="130"/>
      <c r="V660" s="130"/>
      <c r="W660" s="149">
        <v>1</v>
      </c>
      <c r="X660" s="149" t="s">
        <v>1935</v>
      </c>
      <c r="Y660" s="115" t="s">
        <v>282</v>
      </c>
      <c r="Z660" s="149" t="s">
        <v>179</v>
      </c>
      <c r="AA660" s="152">
        <v>968</v>
      </c>
      <c r="AB660" s="152"/>
      <c r="AC660" s="152">
        <v>872</v>
      </c>
      <c r="AD660" s="152">
        <v>96</v>
      </c>
      <c r="AE660" s="152"/>
      <c r="AF660" s="147">
        <v>12</v>
      </c>
      <c r="AG660" s="147" t="s">
        <v>868</v>
      </c>
      <c r="AK660" s="92"/>
      <c r="AL660" s="121"/>
      <c r="AM660" s="122" t="str">
        <f t="shared" si="59"/>
        <v>นางพรทิพย์  คุ้มครอง</v>
      </c>
      <c r="AN660" s="123" t="s">
        <v>283</v>
      </c>
      <c r="AO660" s="123" t="s">
        <v>576</v>
      </c>
      <c r="AP660" s="123" t="s">
        <v>1789</v>
      </c>
      <c r="AQ660" s="161" t="s">
        <v>1934</v>
      </c>
      <c r="AR660" s="124" t="s">
        <v>1791</v>
      </c>
      <c r="AS660" s="123">
        <v>2</v>
      </c>
      <c r="AT660" s="123"/>
      <c r="AU660" s="123"/>
      <c r="AV660" s="125" t="s">
        <v>270</v>
      </c>
      <c r="AW660" s="125" t="s">
        <v>271</v>
      </c>
      <c r="AX660" s="125" t="s">
        <v>60</v>
      </c>
      <c r="AY660" s="125">
        <v>86130</v>
      </c>
      <c r="AZ660" s="121">
        <f t="shared" si="60"/>
        <v>1</v>
      </c>
      <c r="BA660" s="126" t="str">
        <f t="shared" si="61"/>
        <v>นางพรทิพย์  คุ้มครอง</v>
      </c>
      <c r="BB660" s="123" t="s">
        <v>283</v>
      </c>
      <c r="BC660" s="123" t="s">
        <v>576</v>
      </c>
      <c r="BD660" s="123" t="s">
        <v>1789</v>
      </c>
      <c r="BE660" s="123" t="s">
        <v>1934</v>
      </c>
      <c r="BF660" s="128" t="s">
        <v>1791</v>
      </c>
      <c r="BG660" s="123">
        <v>2</v>
      </c>
      <c r="BH660" s="123"/>
      <c r="BI660" s="123"/>
      <c r="BJ660" s="125" t="s">
        <v>270</v>
      </c>
      <c r="BK660" s="125" t="s">
        <v>271</v>
      </c>
      <c r="BL660" s="125" t="s">
        <v>60</v>
      </c>
      <c r="BM660" s="125">
        <v>86130</v>
      </c>
    </row>
    <row r="661" spans="1:65" s="91" customFormat="1" ht="34.5" customHeight="1">
      <c r="A661" s="112"/>
      <c r="B661" s="112"/>
      <c r="C661" s="112"/>
      <c r="D661" s="112"/>
      <c r="E661" s="90"/>
      <c r="F661" s="90"/>
      <c r="G661" s="90"/>
      <c r="H661" s="147"/>
      <c r="I661" s="149"/>
      <c r="J661" s="150"/>
      <c r="K661" s="147"/>
      <c r="L661" s="147"/>
      <c r="M661" s="147"/>
      <c r="N661" s="149"/>
      <c r="O661" s="149"/>
      <c r="P661" s="149"/>
      <c r="Q661" s="149"/>
      <c r="R661" s="149"/>
      <c r="S661" s="151"/>
      <c r="T661" s="130"/>
      <c r="U661" s="130"/>
      <c r="V661" s="130"/>
      <c r="W661" s="149">
        <v>2</v>
      </c>
      <c r="X661" s="149"/>
      <c r="Y661" s="115" t="s">
        <v>132</v>
      </c>
      <c r="Z661" s="115" t="s">
        <v>181</v>
      </c>
      <c r="AA661" s="152">
        <v>625</v>
      </c>
      <c r="AB661" s="152"/>
      <c r="AC661" s="152">
        <v>625</v>
      </c>
      <c r="AD661" s="152"/>
      <c r="AE661" s="152"/>
      <c r="AF661" s="147"/>
      <c r="AG661" s="147"/>
      <c r="AK661" s="92"/>
      <c r="AL661" s="121"/>
      <c r="AM661" s="122" t="str">
        <f t="shared" si="59"/>
        <v>นางพรทิพย์  คุ้มครอง</v>
      </c>
      <c r="AN661" s="123" t="s">
        <v>283</v>
      </c>
      <c r="AO661" s="123" t="s">
        <v>576</v>
      </c>
      <c r="AP661" s="123" t="s">
        <v>1789</v>
      </c>
      <c r="AQ661" s="161" t="s">
        <v>1934</v>
      </c>
      <c r="AR661" s="124" t="s">
        <v>1791</v>
      </c>
      <c r="AS661" s="123">
        <v>2</v>
      </c>
      <c r="AT661" s="123"/>
      <c r="AU661" s="123"/>
      <c r="AV661" s="125" t="s">
        <v>270</v>
      </c>
      <c r="AW661" s="125" t="s">
        <v>271</v>
      </c>
      <c r="AX661" s="125" t="s">
        <v>60</v>
      </c>
      <c r="AY661" s="125">
        <v>86130</v>
      </c>
      <c r="AZ661" s="121">
        <f t="shared" si="60"/>
        <v>2</v>
      </c>
      <c r="BA661" s="126" t="str">
        <f t="shared" si="61"/>
        <v>นางพรทิพย์  คุ้มครอง</v>
      </c>
      <c r="BB661" s="123" t="s">
        <v>283</v>
      </c>
      <c r="BC661" s="123" t="s">
        <v>576</v>
      </c>
      <c r="BD661" s="123" t="s">
        <v>1789</v>
      </c>
      <c r="BE661" s="123" t="s">
        <v>1934</v>
      </c>
      <c r="BF661" s="128" t="s">
        <v>1791</v>
      </c>
      <c r="BG661" s="123">
        <v>2</v>
      </c>
      <c r="BH661" s="123"/>
      <c r="BI661" s="123"/>
      <c r="BJ661" s="125" t="s">
        <v>270</v>
      </c>
      <c r="BK661" s="125" t="s">
        <v>271</v>
      </c>
      <c r="BL661" s="125" t="s">
        <v>60</v>
      </c>
      <c r="BM661" s="125">
        <v>86130</v>
      </c>
    </row>
    <row r="662" spans="1:65" s="91" customFormat="1" ht="34.5" customHeight="1">
      <c r="A662" s="112" t="str">
        <f>IF($B662="","",SUM($B$11:$B662))</f>
        <v/>
      </c>
      <c r="B662" s="112" t="str">
        <f>IF($E$6="","",IF($E$6=$BA662,1,""))</f>
        <v/>
      </c>
      <c r="C662" s="112" t="str">
        <f>IF($B662="","",SUM($B$11:$B662))</f>
        <v/>
      </c>
      <c r="D662" s="112" t="str">
        <f>IF($E662="","",SUM($E$11:$E662))</f>
        <v/>
      </c>
      <c r="E662" s="90" t="str">
        <f>IF($E$6="","",IF($E$6=$AM662,1,""))</f>
        <v/>
      </c>
      <c r="F662" s="90" t="str">
        <f>IF($E662="","",SUM($E$11:$E662))</f>
        <v/>
      </c>
      <c r="G662" s="90"/>
      <c r="H662" s="147">
        <v>380</v>
      </c>
      <c r="I662" s="149" t="s">
        <v>29</v>
      </c>
      <c r="J662" s="150" t="s">
        <v>1936</v>
      </c>
      <c r="K662" s="147" t="s">
        <v>1293</v>
      </c>
      <c r="L662" s="147" t="s">
        <v>703</v>
      </c>
      <c r="M662" s="147" t="s">
        <v>274</v>
      </c>
      <c r="N662" s="149" t="s">
        <v>275</v>
      </c>
      <c r="O662" s="149" t="s">
        <v>323</v>
      </c>
      <c r="P662" s="149" t="s">
        <v>1077</v>
      </c>
      <c r="Q662" s="149">
        <v>717</v>
      </c>
      <c r="R662" s="149">
        <v>717</v>
      </c>
      <c r="S662" s="151">
        <v>645</v>
      </c>
      <c r="T662" s="130">
        <v>72</v>
      </c>
      <c r="U662" s="130"/>
      <c r="V662" s="130"/>
      <c r="W662" s="149"/>
      <c r="X662" s="149"/>
      <c r="Y662" s="149"/>
      <c r="Z662" s="149"/>
      <c r="AA662" s="152"/>
      <c r="AB662" s="152"/>
      <c r="AC662" s="152"/>
      <c r="AD662" s="152"/>
      <c r="AE662" s="152"/>
      <c r="AF662" s="147"/>
      <c r="AG662" s="147"/>
      <c r="AK662" s="92"/>
      <c r="AL662" s="121"/>
      <c r="AM662" s="122" t="str">
        <f t="shared" si="59"/>
        <v>นางสาวกรรณิการ์  ฐินะกุล</v>
      </c>
      <c r="AN662" s="123" t="s">
        <v>325</v>
      </c>
      <c r="AO662" s="123" t="s">
        <v>1498</v>
      </c>
      <c r="AP662" s="123" t="s">
        <v>521</v>
      </c>
      <c r="AQ662" s="161" t="s">
        <v>1937</v>
      </c>
      <c r="AR662" s="128" t="s">
        <v>1938</v>
      </c>
      <c r="AS662" s="123">
        <v>10</v>
      </c>
      <c r="AT662" s="123"/>
      <c r="AU662" s="123"/>
      <c r="AV662" s="125" t="s">
        <v>270</v>
      </c>
      <c r="AW662" s="125" t="s">
        <v>271</v>
      </c>
      <c r="AX662" s="125" t="s">
        <v>60</v>
      </c>
      <c r="AY662" s="125">
        <v>86130</v>
      </c>
      <c r="AZ662" s="121" t="str">
        <f t="shared" si="60"/>
        <v/>
      </c>
      <c r="BA662" s="126" t="str">
        <f t="shared" si="61"/>
        <v/>
      </c>
      <c r="BB662" s="95"/>
      <c r="BC662" s="95"/>
      <c r="BD662" s="95"/>
      <c r="BE662" s="95"/>
      <c r="BF662" s="95"/>
    </row>
    <row r="663" spans="1:65" s="91" customFormat="1" ht="34.5" customHeight="1">
      <c r="A663" s="112"/>
      <c r="B663" s="112"/>
      <c r="C663" s="112"/>
      <c r="D663" s="112"/>
      <c r="E663" s="90"/>
      <c r="F663" s="90"/>
      <c r="G663" s="90"/>
      <c r="H663" s="147"/>
      <c r="I663" s="149"/>
      <c r="J663" s="150"/>
      <c r="K663" s="147"/>
      <c r="L663" s="147"/>
      <c r="M663" s="147"/>
      <c r="N663" s="149"/>
      <c r="O663" s="149"/>
      <c r="P663" s="149"/>
      <c r="Q663" s="149"/>
      <c r="R663" s="149"/>
      <c r="S663" s="151"/>
      <c r="T663" s="130"/>
      <c r="U663" s="130"/>
      <c r="V663" s="130"/>
      <c r="W663" s="149">
        <v>1</v>
      </c>
      <c r="X663" s="149">
        <v>21</v>
      </c>
      <c r="Y663" s="115" t="s">
        <v>129</v>
      </c>
      <c r="Z663" s="149" t="s">
        <v>179</v>
      </c>
      <c r="AA663" s="152">
        <v>48</v>
      </c>
      <c r="AB663" s="152"/>
      <c r="AC663" s="152">
        <v>48</v>
      </c>
      <c r="AD663" s="152"/>
      <c r="AE663" s="152"/>
      <c r="AF663" s="147">
        <v>25</v>
      </c>
      <c r="AG663" s="147" t="s">
        <v>1320</v>
      </c>
      <c r="AK663" s="92"/>
      <c r="AL663" s="121"/>
      <c r="AM663" s="122" t="str">
        <f t="shared" si="59"/>
        <v>นางสาวกรรณิการ์  ฐินะกุล</v>
      </c>
      <c r="AN663" s="123" t="s">
        <v>325</v>
      </c>
      <c r="AO663" s="123" t="s">
        <v>1498</v>
      </c>
      <c r="AP663" s="123" t="s">
        <v>521</v>
      </c>
      <c r="AQ663" s="161" t="s">
        <v>1937</v>
      </c>
      <c r="AR663" s="128" t="s">
        <v>1938</v>
      </c>
      <c r="AS663" s="123">
        <v>10</v>
      </c>
      <c r="AT663" s="123"/>
      <c r="AU663" s="123"/>
      <c r="AV663" s="125" t="s">
        <v>270</v>
      </c>
      <c r="AW663" s="125" t="s">
        <v>271</v>
      </c>
      <c r="AX663" s="125" t="s">
        <v>60</v>
      </c>
      <c r="AY663" s="125">
        <v>86130</v>
      </c>
      <c r="AZ663" s="121">
        <f t="shared" si="60"/>
        <v>1</v>
      </c>
      <c r="BA663" s="126" t="str">
        <f t="shared" si="61"/>
        <v>นางสาวกรรณิการ์  ฐินะกุล</v>
      </c>
      <c r="BB663" s="123" t="s">
        <v>325</v>
      </c>
      <c r="BC663" s="123" t="s">
        <v>1498</v>
      </c>
      <c r="BD663" s="123" t="s">
        <v>521</v>
      </c>
      <c r="BE663" s="123" t="s">
        <v>1937</v>
      </c>
      <c r="BF663" s="128" t="s">
        <v>1938</v>
      </c>
      <c r="BG663" s="123">
        <v>10</v>
      </c>
      <c r="BH663" s="123"/>
      <c r="BI663" s="123"/>
      <c r="BJ663" s="125" t="s">
        <v>270</v>
      </c>
      <c r="BK663" s="125" t="s">
        <v>271</v>
      </c>
      <c r="BL663" s="125" t="s">
        <v>60</v>
      </c>
      <c r="BM663" s="125">
        <v>86130</v>
      </c>
    </row>
    <row r="664" spans="1:65" s="91" customFormat="1" ht="34.5" customHeight="1">
      <c r="A664" s="112"/>
      <c r="B664" s="112"/>
      <c r="C664" s="112"/>
      <c r="D664" s="112"/>
      <c r="E664" s="90"/>
      <c r="F664" s="90"/>
      <c r="G664" s="90"/>
      <c r="H664" s="147"/>
      <c r="I664" s="149"/>
      <c r="J664" s="150"/>
      <c r="K664" s="147"/>
      <c r="L664" s="147"/>
      <c r="M664" s="147"/>
      <c r="N664" s="149"/>
      <c r="O664" s="149"/>
      <c r="P664" s="149"/>
      <c r="Q664" s="149"/>
      <c r="R664" s="149"/>
      <c r="S664" s="151"/>
      <c r="T664" s="130"/>
      <c r="U664" s="130"/>
      <c r="V664" s="130"/>
      <c r="W664" s="149">
        <v>2</v>
      </c>
      <c r="X664" s="149"/>
      <c r="Y664" s="115" t="s">
        <v>129</v>
      </c>
      <c r="Z664" s="149" t="s">
        <v>179</v>
      </c>
      <c r="AA664" s="152">
        <v>48</v>
      </c>
      <c r="AB664" s="152"/>
      <c r="AC664" s="152">
        <v>48</v>
      </c>
      <c r="AD664" s="152"/>
      <c r="AE664" s="152"/>
      <c r="AF664" s="147">
        <v>25</v>
      </c>
      <c r="AG664" s="147" t="s">
        <v>1320</v>
      </c>
      <c r="AK664" s="92"/>
      <c r="AL664" s="121"/>
      <c r="AM664" s="122" t="str">
        <f t="shared" si="59"/>
        <v>นางสาวกรรณิการ์  ฐินะกุล</v>
      </c>
      <c r="AN664" s="123" t="s">
        <v>325</v>
      </c>
      <c r="AO664" s="123" t="s">
        <v>1498</v>
      </c>
      <c r="AP664" s="123" t="s">
        <v>521</v>
      </c>
      <c r="AQ664" s="161" t="s">
        <v>1937</v>
      </c>
      <c r="AR664" s="128" t="s">
        <v>1938</v>
      </c>
      <c r="AS664" s="123">
        <v>10</v>
      </c>
      <c r="AT664" s="123"/>
      <c r="AU664" s="123"/>
      <c r="AV664" s="125" t="s">
        <v>270</v>
      </c>
      <c r="AW664" s="125" t="s">
        <v>271</v>
      </c>
      <c r="AX664" s="125" t="s">
        <v>60</v>
      </c>
      <c r="AY664" s="125">
        <v>86130</v>
      </c>
      <c r="AZ664" s="121">
        <f t="shared" si="60"/>
        <v>2</v>
      </c>
      <c r="BA664" s="126" t="str">
        <f t="shared" si="61"/>
        <v>นางสาวกรรณิการ์  ฐินะกุล</v>
      </c>
      <c r="BB664" s="123" t="s">
        <v>325</v>
      </c>
      <c r="BC664" s="123" t="s">
        <v>1498</v>
      </c>
      <c r="BD664" s="123" t="s">
        <v>521</v>
      </c>
      <c r="BE664" s="123" t="s">
        <v>1937</v>
      </c>
      <c r="BF664" s="128" t="s">
        <v>1938</v>
      </c>
      <c r="BG664" s="123">
        <v>10</v>
      </c>
      <c r="BH664" s="123"/>
      <c r="BI664" s="123"/>
      <c r="BJ664" s="125" t="s">
        <v>270</v>
      </c>
      <c r="BK664" s="125" t="s">
        <v>271</v>
      </c>
      <c r="BL664" s="125" t="s">
        <v>60</v>
      </c>
      <c r="BM664" s="125">
        <v>86130</v>
      </c>
    </row>
    <row r="665" spans="1:65" s="91" customFormat="1" ht="34.5" customHeight="1">
      <c r="A665" s="112"/>
      <c r="B665" s="112"/>
      <c r="C665" s="112"/>
      <c r="D665" s="112"/>
      <c r="E665" s="90"/>
      <c r="F665" s="90"/>
      <c r="G665" s="90"/>
      <c r="H665" s="147"/>
      <c r="I665" s="149"/>
      <c r="J665" s="150"/>
      <c r="K665" s="147"/>
      <c r="L665" s="147"/>
      <c r="M665" s="147"/>
      <c r="N665" s="149"/>
      <c r="O665" s="149"/>
      <c r="P665" s="149"/>
      <c r="Q665" s="149"/>
      <c r="R665" s="149"/>
      <c r="S665" s="151"/>
      <c r="T665" s="130"/>
      <c r="U665" s="130"/>
      <c r="V665" s="130"/>
      <c r="W665" s="149">
        <v>3</v>
      </c>
      <c r="X665" s="149"/>
      <c r="Y665" s="115" t="s">
        <v>129</v>
      </c>
      <c r="Z665" s="149" t="s">
        <v>179</v>
      </c>
      <c r="AA665" s="152">
        <v>48</v>
      </c>
      <c r="AB665" s="152"/>
      <c r="AC665" s="152">
        <v>48</v>
      </c>
      <c r="AD665" s="152"/>
      <c r="AE665" s="152"/>
      <c r="AF665" s="147">
        <v>25</v>
      </c>
      <c r="AG665" s="147" t="s">
        <v>1320</v>
      </c>
      <c r="AK665" s="92"/>
      <c r="AL665" s="121"/>
      <c r="AM665" s="122" t="str">
        <f t="shared" si="59"/>
        <v>นางสาวกรรณิการ์  ฐินะกุล</v>
      </c>
      <c r="AN665" s="123" t="s">
        <v>325</v>
      </c>
      <c r="AO665" s="123" t="s">
        <v>1498</v>
      </c>
      <c r="AP665" s="123" t="s">
        <v>521</v>
      </c>
      <c r="AQ665" s="161" t="s">
        <v>1937</v>
      </c>
      <c r="AR665" s="128" t="s">
        <v>1938</v>
      </c>
      <c r="AS665" s="123">
        <v>10</v>
      </c>
      <c r="AT665" s="123"/>
      <c r="AU665" s="123"/>
      <c r="AV665" s="125" t="s">
        <v>270</v>
      </c>
      <c r="AW665" s="125" t="s">
        <v>271</v>
      </c>
      <c r="AX665" s="125" t="s">
        <v>60</v>
      </c>
      <c r="AY665" s="125">
        <v>86130</v>
      </c>
      <c r="AZ665" s="121">
        <f t="shared" si="60"/>
        <v>3</v>
      </c>
      <c r="BA665" s="126" t="str">
        <f t="shared" si="61"/>
        <v>นางสาวกรรณิการ์  ฐินะกุล</v>
      </c>
      <c r="BB665" s="123" t="s">
        <v>325</v>
      </c>
      <c r="BC665" s="123" t="s">
        <v>1498</v>
      </c>
      <c r="BD665" s="123" t="s">
        <v>521</v>
      </c>
      <c r="BE665" s="123" t="s">
        <v>1937</v>
      </c>
      <c r="BF665" s="128" t="s">
        <v>1938</v>
      </c>
      <c r="BG665" s="123">
        <v>10</v>
      </c>
      <c r="BH665" s="123"/>
      <c r="BI665" s="123"/>
      <c r="BJ665" s="125" t="s">
        <v>270</v>
      </c>
      <c r="BK665" s="125" t="s">
        <v>271</v>
      </c>
      <c r="BL665" s="125" t="s">
        <v>60</v>
      </c>
      <c r="BM665" s="125">
        <v>86130</v>
      </c>
    </row>
    <row r="666" spans="1:65" s="91" customFormat="1" ht="34.5" customHeight="1">
      <c r="A666" s="112"/>
      <c r="B666" s="112"/>
      <c r="C666" s="112"/>
      <c r="D666" s="112"/>
      <c r="E666" s="90"/>
      <c r="F666" s="90"/>
      <c r="G666" s="90"/>
      <c r="H666" s="147"/>
      <c r="I666" s="149"/>
      <c r="J666" s="150"/>
      <c r="K666" s="147"/>
      <c r="L666" s="147"/>
      <c r="M666" s="147"/>
      <c r="N666" s="149"/>
      <c r="O666" s="149"/>
      <c r="P666" s="149"/>
      <c r="Q666" s="149"/>
      <c r="R666" s="149"/>
      <c r="S666" s="151"/>
      <c r="T666" s="130"/>
      <c r="U666" s="130"/>
      <c r="V666" s="130"/>
      <c r="W666" s="149">
        <v>4</v>
      </c>
      <c r="X666" s="149"/>
      <c r="Y666" s="115" t="s">
        <v>129</v>
      </c>
      <c r="Z666" s="149" t="s">
        <v>179</v>
      </c>
      <c r="AA666" s="152">
        <v>48</v>
      </c>
      <c r="AB666" s="152"/>
      <c r="AC666" s="152">
        <v>48</v>
      </c>
      <c r="AD666" s="152"/>
      <c r="AE666" s="152"/>
      <c r="AF666" s="147">
        <v>25</v>
      </c>
      <c r="AG666" s="147" t="s">
        <v>1320</v>
      </c>
      <c r="AK666" s="92"/>
      <c r="AL666" s="121"/>
      <c r="AM666" s="122" t="str">
        <f t="shared" si="59"/>
        <v>นางสาวกรรณิการ์  ฐินะกุล</v>
      </c>
      <c r="AN666" s="123" t="s">
        <v>325</v>
      </c>
      <c r="AO666" s="123" t="s">
        <v>1498</v>
      </c>
      <c r="AP666" s="123" t="s">
        <v>521</v>
      </c>
      <c r="AQ666" s="161" t="s">
        <v>1937</v>
      </c>
      <c r="AR666" s="128" t="s">
        <v>1938</v>
      </c>
      <c r="AS666" s="123">
        <v>10</v>
      </c>
      <c r="AT666" s="123"/>
      <c r="AU666" s="123"/>
      <c r="AV666" s="125" t="s">
        <v>270</v>
      </c>
      <c r="AW666" s="125" t="s">
        <v>271</v>
      </c>
      <c r="AX666" s="125" t="s">
        <v>60</v>
      </c>
      <c r="AY666" s="125">
        <v>86130</v>
      </c>
      <c r="AZ666" s="121">
        <f t="shared" si="60"/>
        <v>4</v>
      </c>
      <c r="BA666" s="126" t="str">
        <f t="shared" si="61"/>
        <v>นางสาวกรรณิการ์  ฐินะกุล</v>
      </c>
      <c r="BB666" s="123" t="s">
        <v>325</v>
      </c>
      <c r="BC666" s="123" t="s">
        <v>1498</v>
      </c>
      <c r="BD666" s="123" t="s">
        <v>521</v>
      </c>
      <c r="BE666" s="123" t="s">
        <v>1937</v>
      </c>
      <c r="BF666" s="128" t="s">
        <v>1938</v>
      </c>
      <c r="BG666" s="123">
        <v>10</v>
      </c>
      <c r="BH666" s="123"/>
      <c r="BI666" s="123"/>
      <c r="BJ666" s="125" t="s">
        <v>270</v>
      </c>
      <c r="BK666" s="125" t="s">
        <v>271</v>
      </c>
      <c r="BL666" s="125" t="s">
        <v>60</v>
      </c>
      <c r="BM666" s="125">
        <v>86130</v>
      </c>
    </row>
    <row r="667" spans="1:65" s="91" customFormat="1" ht="34.5" customHeight="1">
      <c r="A667" s="112"/>
      <c r="B667" s="112"/>
      <c r="C667" s="112"/>
      <c r="D667" s="112"/>
      <c r="E667" s="90"/>
      <c r="F667" s="90"/>
      <c r="G667" s="90"/>
      <c r="H667" s="147"/>
      <c r="I667" s="149"/>
      <c r="J667" s="150"/>
      <c r="K667" s="147"/>
      <c r="L667" s="147"/>
      <c r="M667" s="147"/>
      <c r="N667" s="149"/>
      <c r="O667" s="149"/>
      <c r="P667" s="149"/>
      <c r="Q667" s="149"/>
      <c r="R667" s="149"/>
      <c r="S667" s="151"/>
      <c r="T667" s="130"/>
      <c r="U667" s="130"/>
      <c r="V667" s="130"/>
      <c r="W667" s="149">
        <v>5</v>
      </c>
      <c r="X667" s="149"/>
      <c r="Y667" s="115" t="s">
        <v>129</v>
      </c>
      <c r="Z667" s="149" t="s">
        <v>179</v>
      </c>
      <c r="AA667" s="152">
        <v>48</v>
      </c>
      <c r="AB667" s="152"/>
      <c r="AC667" s="152">
        <v>48</v>
      </c>
      <c r="AD667" s="152"/>
      <c r="AE667" s="152"/>
      <c r="AF667" s="147">
        <v>25</v>
      </c>
      <c r="AG667" s="147" t="s">
        <v>1320</v>
      </c>
      <c r="AK667" s="92"/>
      <c r="AL667" s="121"/>
      <c r="AM667" s="122" t="str">
        <f t="shared" si="59"/>
        <v>นางสาวกรรณิการ์  ฐินะกุล</v>
      </c>
      <c r="AN667" s="123" t="s">
        <v>325</v>
      </c>
      <c r="AO667" s="123" t="s">
        <v>1498</v>
      </c>
      <c r="AP667" s="123" t="s">
        <v>521</v>
      </c>
      <c r="AQ667" s="161" t="s">
        <v>1937</v>
      </c>
      <c r="AR667" s="128" t="s">
        <v>1938</v>
      </c>
      <c r="AS667" s="123">
        <v>10</v>
      </c>
      <c r="AT667" s="123"/>
      <c r="AU667" s="123"/>
      <c r="AV667" s="125" t="s">
        <v>270</v>
      </c>
      <c r="AW667" s="125" t="s">
        <v>271</v>
      </c>
      <c r="AX667" s="125" t="s">
        <v>60</v>
      </c>
      <c r="AY667" s="125">
        <v>86130</v>
      </c>
      <c r="AZ667" s="121">
        <f t="shared" si="60"/>
        <v>5</v>
      </c>
      <c r="BA667" s="126" t="str">
        <f t="shared" si="61"/>
        <v>นางสาวกรรณิการ์  ฐินะกุล</v>
      </c>
      <c r="BB667" s="123" t="s">
        <v>325</v>
      </c>
      <c r="BC667" s="123" t="s">
        <v>1498</v>
      </c>
      <c r="BD667" s="123" t="s">
        <v>521</v>
      </c>
      <c r="BE667" s="123" t="s">
        <v>1937</v>
      </c>
      <c r="BF667" s="128" t="s">
        <v>1938</v>
      </c>
      <c r="BG667" s="123">
        <v>10</v>
      </c>
      <c r="BH667" s="123"/>
      <c r="BI667" s="123"/>
      <c r="BJ667" s="125" t="s">
        <v>270</v>
      </c>
      <c r="BK667" s="125" t="s">
        <v>271</v>
      </c>
      <c r="BL667" s="125" t="s">
        <v>60</v>
      </c>
      <c r="BM667" s="125">
        <v>86130</v>
      </c>
    </row>
    <row r="668" spans="1:65" s="91" customFormat="1" ht="34.5" customHeight="1">
      <c r="A668" s="112"/>
      <c r="B668" s="112"/>
      <c r="C668" s="112"/>
      <c r="D668" s="112"/>
      <c r="E668" s="90"/>
      <c r="F668" s="90"/>
      <c r="G668" s="90"/>
      <c r="H668" s="147"/>
      <c r="I668" s="149"/>
      <c r="J668" s="150"/>
      <c r="K668" s="147"/>
      <c r="L668" s="147"/>
      <c r="M668" s="147"/>
      <c r="N668" s="149"/>
      <c r="O668" s="149"/>
      <c r="P668" s="149"/>
      <c r="Q668" s="149"/>
      <c r="R668" s="149"/>
      <c r="S668" s="151"/>
      <c r="T668" s="130"/>
      <c r="U668" s="130"/>
      <c r="V668" s="130"/>
      <c r="W668" s="149">
        <v>6</v>
      </c>
      <c r="X668" s="149"/>
      <c r="Y668" s="115" t="s">
        <v>129</v>
      </c>
      <c r="Z668" s="149" t="s">
        <v>179</v>
      </c>
      <c r="AA668" s="152">
        <v>48</v>
      </c>
      <c r="AB668" s="152"/>
      <c r="AC668" s="152">
        <v>48</v>
      </c>
      <c r="AD668" s="152"/>
      <c r="AE668" s="152"/>
      <c r="AF668" s="147">
        <v>25</v>
      </c>
      <c r="AG668" s="147" t="s">
        <v>1320</v>
      </c>
      <c r="AK668" s="92"/>
      <c r="AL668" s="121"/>
      <c r="AM668" s="122" t="str">
        <f t="shared" si="59"/>
        <v>นางสาวกรรณิการ์  ฐินะกุล</v>
      </c>
      <c r="AN668" s="123" t="s">
        <v>325</v>
      </c>
      <c r="AO668" s="123" t="s">
        <v>1498</v>
      </c>
      <c r="AP668" s="123" t="s">
        <v>521</v>
      </c>
      <c r="AQ668" s="161" t="s">
        <v>1937</v>
      </c>
      <c r="AR668" s="128" t="s">
        <v>1938</v>
      </c>
      <c r="AS668" s="123">
        <v>10</v>
      </c>
      <c r="AT668" s="123"/>
      <c r="AU668" s="123"/>
      <c r="AV668" s="125" t="s">
        <v>270</v>
      </c>
      <c r="AW668" s="125" t="s">
        <v>271</v>
      </c>
      <c r="AX668" s="125" t="s">
        <v>60</v>
      </c>
      <c r="AY668" s="125">
        <v>86130</v>
      </c>
      <c r="AZ668" s="121">
        <f t="shared" si="60"/>
        <v>6</v>
      </c>
      <c r="BA668" s="126" t="str">
        <f t="shared" si="61"/>
        <v>นางสาวกรรณิการ์  ฐินะกุล</v>
      </c>
      <c r="BB668" s="123" t="s">
        <v>325</v>
      </c>
      <c r="BC668" s="123" t="s">
        <v>1498</v>
      </c>
      <c r="BD668" s="123" t="s">
        <v>521</v>
      </c>
      <c r="BE668" s="123" t="s">
        <v>1937</v>
      </c>
      <c r="BF668" s="128" t="s">
        <v>1938</v>
      </c>
      <c r="BG668" s="123">
        <v>10</v>
      </c>
      <c r="BH668" s="123"/>
      <c r="BI668" s="123"/>
      <c r="BJ668" s="125" t="s">
        <v>270</v>
      </c>
      <c r="BK668" s="125" t="s">
        <v>271</v>
      </c>
      <c r="BL668" s="125" t="s">
        <v>60</v>
      </c>
      <c r="BM668" s="125">
        <v>86130</v>
      </c>
    </row>
    <row r="669" spans="1:65" s="91" customFormat="1" ht="34.5" customHeight="1">
      <c r="A669" s="112" t="str">
        <f>IF($B669="","",SUM($B$11:$B669))</f>
        <v/>
      </c>
      <c r="B669" s="112" t="str">
        <f>IF($E$6="","",IF($E$6=$BA669,1,""))</f>
        <v/>
      </c>
      <c r="C669" s="112" t="str">
        <f>IF($B669="","",SUM($B$11:$B669))</f>
        <v/>
      </c>
      <c r="D669" s="112" t="str">
        <f>IF($E669="","",SUM($E$11:$E669))</f>
        <v/>
      </c>
      <c r="E669" s="90" t="str">
        <f>IF($E$6="","",IF($E$6=$AM669,1,""))</f>
        <v/>
      </c>
      <c r="F669" s="90" t="str">
        <f>IF($E669="","",SUM($E$11:$E669))</f>
        <v/>
      </c>
      <c r="G669" s="90"/>
      <c r="H669" s="147">
        <v>381</v>
      </c>
      <c r="I669" s="149" t="s">
        <v>29</v>
      </c>
      <c r="J669" s="150" t="s">
        <v>1939</v>
      </c>
      <c r="K669" s="147" t="s">
        <v>296</v>
      </c>
      <c r="L669" s="147" t="s">
        <v>1940</v>
      </c>
      <c r="M669" s="147" t="s">
        <v>267</v>
      </c>
      <c r="N669" s="149" t="s">
        <v>426</v>
      </c>
      <c r="O669" s="149" t="s">
        <v>275</v>
      </c>
      <c r="P669" s="149" t="s">
        <v>1883</v>
      </c>
      <c r="Q669" s="149">
        <v>3729</v>
      </c>
      <c r="R669" s="149">
        <v>0</v>
      </c>
      <c r="S669" s="151"/>
      <c r="T669" s="130"/>
      <c r="U669" s="130">
        <v>3729</v>
      </c>
      <c r="V669" s="130"/>
      <c r="W669" s="149"/>
      <c r="X669" s="149"/>
      <c r="Y669" s="149"/>
      <c r="Z669" s="149"/>
      <c r="AA669" s="152"/>
      <c r="AB669" s="152"/>
      <c r="AC669" s="152"/>
      <c r="AD669" s="152"/>
      <c r="AE669" s="152"/>
      <c r="AF669" s="147"/>
      <c r="AG669" s="147"/>
      <c r="AK669" s="92"/>
      <c r="AL669" s="121"/>
      <c r="AM669" s="122" t="str">
        <f t="shared" si="59"/>
        <v>คุณหญิงสุรีพันธ์  มณีวัต</v>
      </c>
      <c r="AN669" s="123" t="s">
        <v>1941</v>
      </c>
      <c r="AO669" s="123" t="s">
        <v>1942</v>
      </c>
      <c r="AP669" s="123" t="s">
        <v>1943</v>
      </c>
      <c r="AQ669" s="161" t="s">
        <v>1944</v>
      </c>
      <c r="AR669" s="124"/>
      <c r="AS669" s="123"/>
      <c r="AT669" s="123"/>
      <c r="AU669" s="123"/>
      <c r="AV669" s="125"/>
      <c r="AW669" s="125"/>
      <c r="AX669" s="125"/>
      <c r="AY669" s="125"/>
      <c r="AZ669" s="121" t="str">
        <f t="shared" si="60"/>
        <v/>
      </c>
      <c r="BA669" s="126" t="str">
        <f t="shared" si="61"/>
        <v/>
      </c>
      <c r="BB669" s="95"/>
      <c r="BC669" s="95"/>
      <c r="BD669" s="95"/>
      <c r="BE669" s="95"/>
      <c r="BF669" s="95"/>
    </row>
    <row r="670" spans="1:65" s="91" customFormat="1" ht="34.5" customHeight="1">
      <c r="A670" s="112"/>
      <c r="B670" s="112"/>
      <c r="C670" s="112"/>
      <c r="D670" s="112"/>
      <c r="E670" s="90"/>
      <c r="F670" s="90"/>
      <c r="G670" s="90"/>
      <c r="H670" s="147">
        <v>382</v>
      </c>
      <c r="I670" s="149" t="s">
        <v>29</v>
      </c>
      <c r="J670" s="150">
        <v>23964</v>
      </c>
      <c r="K670" s="147">
        <v>100</v>
      </c>
      <c r="L670" s="147">
        <v>3943</v>
      </c>
      <c r="M670" s="147" t="s">
        <v>348</v>
      </c>
      <c r="N670" s="149">
        <v>5</v>
      </c>
      <c r="O670" s="149">
        <v>0</v>
      </c>
      <c r="P670" s="149">
        <v>0</v>
      </c>
      <c r="Q670" s="149">
        <v>2000</v>
      </c>
      <c r="R670" s="149">
        <v>1861</v>
      </c>
      <c r="S670" s="151"/>
      <c r="T670" s="154" t="s">
        <v>414</v>
      </c>
      <c r="U670" s="130"/>
      <c r="V670" s="130"/>
      <c r="W670" s="149"/>
      <c r="X670" s="149"/>
      <c r="Y670" s="149"/>
      <c r="Z670" s="149"/>
      <c r="AA670" s="152"/>
      <c r="AB670" s="152"/>
      <c r="AC670" s="152"/>
      <c r="AD670" s="152"/>
      <c r="AE670" s="152"/>
      <c r="AF670" s="147"/>
      <c r="AG670" s="147"/>
      <c r="AK670" s="92"/>
      <c r="AL670" s="121"/>
      <c r="AM670" s="122" t="str">
        <f t="shared" si="59"/>
        <v xml:space="preserve">บมจ.วิจิตรภัณฑ์ ปาล์มออยล์  </v>
      </c>
      <c r="AN670" s="123" t="s">
        <v>1945</v>
      </c>
      <c r="AO670" s="123" t="s">
        <v>1946</v>
      </c>
      <c r="AP670" s="123"/>
      <c r="AQ670" s="161"/>
      <c r="AR670" s="128" t="s">
        <v>1947</v>
      </c>
      <c r="AS670" s="123">
        <v>2</v>
      </c>
      <c r="AT670" s="123"/>
      <c r="AU670" s="123"/>
      <c r="AV670" s="125" t="s">
        <v>270</v>
      </c>
      <c r="AW670" s="125" t="s">
        <v>271</v>
      </c>
      <c r="AX670" s="125" t="s">
        <v>60</v>
      </c>
      <c r="AY670" s="125">
        <v>86130</v>
      </c>
      <c r="AZ670" s="121" t="str">
        <f t="shared" si="60"/>
        <v/>
      </c>
      <c r="BA670" s="126" t="str">
        <f t="shared" si="61"/>
        <v/>
      </c>
      <c r="BB670" s="95"/>
      <c r="BC670" s="95"/>
      <c r="BD670" s="95"/>
      <c r="BE670" s="95"/>
      <c r="BF670" s="95"/>
    </row>
    <row r="671" spans="1:65" s="91" customFormat="1" ht="34.5" customHeight="1">
      <c r="A671" s="112"/>
      <c r="B671" s="112"/>
      <c r="C671" s="112"/>
      <c r="D671" s="112"/>
      <c r="E671" s="90"/>
      <c r="F671" s="90"/>
      <c r="G671" s="90"/>
      <c r="H671" s="147"/>
      <c r="I671" s="149"/>
      <c r="J671" s="150"/>
      <c r="K671" s="147"/>
      <c r="L671" s="147"/>
      <c r="M671" s="147"/>
      <c r="N671" s="149"/>
      <c r="O671" s="149"/>
      <c r="P671" s="149"/>
      <c r="Q671" s="149"/>
      <c r="R671" s="149"/>
      <c r="S671" s="151"/>
      <c r="T671" s="130"/>
      <c r="U671" s="130"/>
      <c r="V671" s="130"/>
      <c r="W671" s="149">
        <v>1</v>
      </c>
      <c r="X671" s="149" t="s">
        <v>1947</v>
      </c>
      <c r="Y671" s="157" t="s">
        <v>1948</v>
      </c>
      <c r="Z671" s="149" t="s">
        <v>179</v>
      </c>
      <c r="AA671" s="152">
        <v>48</v>
      </c>
      <c r="AB671" s="152"/>
      <c r="AC671" s="152"/>
      <c r="AD671" s="152">
        <v>48</v>
      </c>
      <c r="AE671" s="152"/>
      <c r="AF671" s="147">
        <v>3</v>
      </c>
      <c r="AG671" s="147"/>
      <c r="AK671" s="92"/>
      <c r="AL671" s="121"/>
      <c r="AM671" s="122" t="str">
        <f t="shared" si="59"/>
        <v xml:space="preserve">บมจ.วิจิตรภัณฑ์ ปาล์มออยล์  </v>
      </c>
      <c r="AN671" s="123" t="s">
        <v>1945</v>
      </c>
      <c r="AO671" s="123" t="s">
        <v>1946</v>
      </c>
      <c r="AP671" s="123"/>
      <c r="AQ671" s="161"/>
      <c r="AR671" s="128" t="s">
        <v>1947</v>
      </c>
      <c r="AS671" s="123">
        <v>2</v>
      </c>
      <c r="AT671" s="123"/>
      <c r="AU671" s="123"/>
      <c r="AV671" s="125" t="s">
        <v>270</v>
      </c>
      <c r="AW671" s="125" t="s">
        <v>271</v>
      </c>
      <c r="AX671" s="125" t="s">
        <v>60</v>
      </c>
      <c r="AY671" s="125">
        <v>86130</v>
      </c>
      <c r="AZ671" s="121">
        <f t="shared" si="60"/>
        <v>1</v>
      </c>
      <c r="BA671" s="126" t="str">
        <f t="shared" si="61"/>
        <v xml:space="preserve">บมจ.วิจิตรภัณฑ์ ปาล์มออยล์  </v>
      </c>
      <c r="BB671" s="123" t="s">
        <v>1945</v>
      </c>
      <c r="BC671" s="123" t="s">
        <v>1946</v>
      </c>
      <c r="BD671" s="123"/>
      <c r="BE671" s="123"/>
      <c r="BF671" s="128" t="s">
        <v>1947</v>
      </c>
      <c r="BG671" s="123">
        <v>2</v>
      </c>
      <c r="BH671" s="123"/>
      <c r="BI671" s="123"/>
      <c r="BJ671" s="125" t="s">
        <v>270</v>
      </c>
      <c r="BK671" s="125" t="s">
        <v>271</v>
      </c>
      <c r="BL671" s="125" t="s">
        <v>60</v>
      </c>
      <c r="BM671" s="125">
        <v>86130</v>
      </c>
    </row>
    <row r="672" spans="1:65" s="91" customFormat="1" ht="34.5" customHeight="1">
      <c r="A672" s="112"/>
      <c r="B672" s="112"/>
      <c r="C672" s="112"/>
      <c r="D672" s="112"/>
      <c r="E672" s="90"/>
      <c r="F672" s="90"/>
      <c r="G672" s="90"/>
      <c r="H672" s="147"/>
      <c r="I672" s="149"/>
      <c r="J672" s="150"/>
      <c r="K672" s="147"/>
      <c r="L672" s="147"/>
      <c r="M672" s="147"/>
      <c r="N672" s="149"/>
      <c r="O672" s="149"/>
      <c r="P672" s="149"/>
      <c r="Q672" s="149"/>
      <c r="R672" s="149"/>
      <c r="S672" s="151"/>
      <c r="T672" s="130"/>
      <c r="U672" s="130"/>
      <c r="V672" s="130"/>
      <c r="W672" s="149">
        <v>2</v>
      </c>
      <c r="X672" s="149"/>
      <c r="Y672" s="115" t="s">
        <v>132</v>
      </c>
      <c r="Z672" s="115" t="s">
        <v>181</v>
      </c>
      <c r="AA672" s="152">
        <v>108</v>
      </c>
      <c r="AB672" s="152"/>
      <c r="AC672" s="152"/>
      <c r="AD672" s="156" t="s">
        <v>382</v>
      </c>
      <c r="AE672" s="152"/>
      <c r="AF672" s="147">
        <v>3</v>
      </c>
      <c r="AG672" s="147" t="s">
        <v>1949</v>
      </c>
      <c r="AK672" s="92"/>
      <c r="AL672" s="121"/>
      <c r="AM672" s="122" t="str">
        <f t="shared" si="59"/>
        <v xml:space="preserve">บมจ.วิจิตรภัณฑ์ ปาล์มออยล์  </v>
      </c>
      <c r="AN672" s="123" t="s">
        <v>1945</v>
      </c>
      <c r="AO672" s="123" t="s">
        <v>1946</v>
      </c>
      <c r="AP672" s="123"/>
      <c r="AQ672" s="161"/>
      <c r="AR672" s="128" t="s">
        <v>1947</v>
      </c>
      <c r="AS672" s="123">
        <v>2</v>
      </c>
      <c r="AT672" s="123"/>
      <c r="AU672" s="123"/>
      <c r="AV672" s="125" t="s">
        <v>270</v>
      </c>
      <c r="AW672" s="125" t="s">
        <v>271</v>
      </c>
      <c r="AX672" s="125" t="s">
        <v>60</v>
      </c>
      <c r="AY672" s="125">
        <v>86130</v>
      </c>
      <c r="AZ672" s="121">
        <f t="shared" si="60"/>
        <v>2</v>
      </c>
      <c r="BA672" s="126" t="str">
        <f t="shared" si="61"/>
        <v xml:space="preserve">บมจ.วิจิตรภัณฑ์ ปาล์มออยล์  </v>
      </c>
      <c r="BB672" s="123" t="s">
        <v>1945</v>
      </c>
      <c r="BC672" s="123" t="s">
        <v>1946</v>
      </c>
      <c r="BD672" s="123"/>
      <c r="BE672" s="123"/>
      <c r="BF672" s="128" t="s">
        <v>1947</v>
      </c>
      <c r="BG672" s="123">
        <v>2</v>
      </c>
      <c r="BH672" s="123"/>
      <c r="BI672" s="123"/>
      <c r="BJ672" s="125" t="s">
        <v>270</v>
      </c>
      <c r="BK672" s="125" t="s">
        <v>271</v>
      </c>
      <c r="BL672" s="125" t="s">
        <v>60</v>
      </c>
      <c r="BM672" s="125">
        <v>86130</v>
      </c>
    </row>
    <row r="673" spans="1:65" s="91" customFormat="1" ht="34.5" customHeight="1">
      <c r="A673" s="112" t="str">
        <f>IF($B673="","",SUM($B$11:$B673))</f>
        <v/>
      </c>
      <c r="B673" s="112" t="str">
        <f>IF($E$6="","",IF($E$6=$BA673,1,""))</f>
        <v/>
      </c>
      <c r="C673" s="112" t="str">
        <f>IF($B673="","",SUM($B$11:$B673))</f>
        <v/>
      </c>
      <c r="D673" s="112" t="str">
        <f>IF($E673="","",SUM($E$11:$E673))</f>
        <v/>
      </c>
      <c r="E673" s="90" t="str">
        <f>IF($E$6="","",IF($E$6=$AM673,1,""))</f>
        <v/>
      </c>
      <c r="F673" s="90" t="str">
        <f>IF($E673="","",SUM($E$11:$E673))</f>
        <v/>
      </c>
      <c r="G673" s="90"/>
      <c r="H673" s="147">
        <v>390</v>
      </c>
      <c r="I673" s="149" t="s">
        <v>1950</v>
      </c>
      <c r="J673" s="150"/>
      <c r="K673" s="147">
        <v>11</v>
      </c>
      <c r="L673" s="147"/>
      <c r="M673" s="147" t="s">
        <v>348</v>
      </c>
      <c r="N673" s="149">
        <v>8</v>
      </c>
      <c r="O673" s="149">
        <v>2</v>
      </c>
      <c r="P673" s="149">
        <v>43</v>
      </c>
      <c r="Q673" s="149">
        <v>3443</v>
      </c>
      <c r="R673" s="149">
        <v>3299</v>
      </c>
      <c r="S673" s="151">
        <v>132</v>
      </c>
      <c r="T673" s="130">
        <v>12</v>
      </c>
      <c r="U673" s="130"/>
      <c r="V673" s="130"/>
      <c r="W673" s="149"/>
      <c r="X673" s="149"/>
      <c r="Y673" s="149"/>
      <c r="Z673" s="149"/>
      <c r="AA673" s="152"/>
      <c r="AB673" s="152"/>
      <c r="AC673" s="152"/>
      <c r="AD673" s="152"/>
      <c r="AE673" s="152"/>
      <c r="AF673" s="147"/>
      <c r="AG673" s="147"/>
      <c r="AK673" s="92"/>
      <c r="AL673" s="121"/>
      <c r="AM673" s="122" t="str">
        <f t="shared" ref="AM673:AM678" si="62">IF($AO673=0,"",$AN673&amp;$AO673&amp;"  "&amp;$AP673)</f>
        <v>นางวิลัยวรรณ  แสนแก้ว</v>
      </c>
      <c r="AN673" s="123" t="s">
        <v>283</v>
      </c>
      <c r="AO673" s="123" t="s">
        <v>1951</v>
      </c>
      <c r="AP673" s="123" t="s">
        <v>1952</v>
      </c>
      <c r="AQ673" s="161">
        <v>3841700193811</v>
      </c>
      <c r="AR673" s="128" t="s">
        <v>1953</v>
      </c>
      <c r="AS673" s="123">
        <v>9</v>
      </c>
      <c r="AT673" s="123"/>
      <c r="AU673" s="123"/>
      <c r="AV673" s="125" t="s">
        <v>270</v>
      </c>
      <c r="AW673" s="125" t="s">
        <v>271</v>
      </c>
      <c r="AX673" s="125" t="s">
        <v>60</v>
      </c>
      <c r="AY673" s="125">
        <v>86130</v>
      </c>
      <c r="AZ673" s="121" t="str">
        <f t="shared" si="60"/>
        <v/>
      </c>
      <c r="BA673" s="126" t="str">
        <f t="shared" si="61"/>
        <v/>
      </c>
      <c r="BB673" s="95"/>
      <c r="BC673" s="95"/>
      <c r="BD673" s="95"/>
      <c r="BE673" s="95"/>
      <c r="BF673" s="95"/>
    </row>
    <row r="674" spans="1:65" s="91" customFormat="1" ht="34.5" customHeight="1">
      <c r="A674" s="112"/>
      <c r="B674" s="112"/>
      <c r="C674" s="112"/>
      <c r="D674" s="112"/>
      <c r="E674" s="90"/>
      <c r="F674" s="90"/>
      <c r="G674" s="90"/>
      <c r="H674" s="147"/>
      <c r="I674" s="149"/>
      <c r="J674" s="150"/>
      <c r="K674" s="147"/>
      <c r="L674" s="147"/>
      <c r="M674" s="147"/>
      <c r="N674" s="149"/>
      <c r="O674" s="149"/>
      <c r="P674" s="149"/>
      <c r="Q674" s="149"/>
      <c r="R674" s="149"/>
      <c r="S674" s="151"/>
      <c r="T674" s="130"/>
      <c r="U674" s="130"/>
      <c r="V674" s="130"/>
      <c r="W674" s="149">
        <v>1</v>
      </c>
      <c r="X674" s="153" t="s">
        <v>1954</v>
      </c>
      <c r="Y674" s="149" t="s">
        <v>129</v>
      </c>
      <c r="Z674" s="149" t="s">
        <v>179</v>
      </c>
      <c r="AA674" s="149">
        <v>48</v>
      </c>
      <c r="AB674" s="152"/>
      <c r="AC674" s="152">
        <v>48</v>
      </c>
      <c r="AD674" s="152"/>
      <c r="AE674" s="152"/>
      <c r="AF674" s="147">
        <v>6</v>
      </c>
      <c r="AG674" s="147" t="s">
        <v>1320</v>
      </c>
      <c r="AK674" s="92"/>
      <c r="AL674" s="121"/>
      <c r="AM674" s="122" t="str">
        <f t="shared" si="62"/>
        <v>นางวิลัยวรรณ  แสนแก้ว</v>
      </c>
      <c r="AN674" s="123" t="s">
        <v>283</v>
      </c>
      <c r="AO674" s="123" t="s">
        <v>1951</v>
      </c>
      <c r="AP674" s="123" t="s">
        <v>1952</v>
      </c>
      <c r="AQ674" s="161">
        <v>3841700193811</v>
      </c>
      <c r="AR674" s="128" t="s">
        <v>1953</v>
      </c>
      <c r="AS674" s="123">
        <v>9</v>
      </c>
      <c r="AT674" s="123"/>
      <c r="AU674" s="123"/>
      <c r="AV674" s="125" t="s">
        <v>270</v>
      </c>
      <c r="AW674" s="125" t="s">
        <v>271</v>
      </c>
      <c r="AX674" s="125" t="s">
        <v>60</v>
      </c>
      <c r="AY674" s="125">
        <v>86130</v>
      </c>
      <c r="AZ674" s="121">
        <f t="shared" si="60"/>
        <v>1</v>
      </c>
      <c r="BA674" s="126" t="str">
        <f t="shared" si="61"/>
        <v>นายสายันต์  แสนแก้ว</v>
      </c>
      <c r="BB674" s="95" t="s">
        <v>195</v>
      </c>
      <c r="BC674" s="95" t="s">
        <v>1852</v>
      </c>
      <c r="BD674" s="95" t="s">
        <v>1952</v>
      </c>
      <c r="BE674" s="131" t="s">
        <v>1955</v>
      </c>
      <c r="BF674" s="128" t="s">
        <v>1953</v>
      </c>
      <c r="BG674" s="123">
        <v>9</v>
      </c>
      <c r="BJ674" s="125" t="s">
        <v>270</v>
      </c>
      <c r="BK674" s="125" t="s">
        <v>271</v>
      </c>
      <c r="BL674" s="125" t="s">
        <v>60</v>
      </c>
      <c r="BM674" s="125">
        <v>86130</v>
      </c>
    </row>
    <row r="675" spans="1:65" s="91" customFormat="1" ht="34.5" customHeight="1">
      <c r="A675" s="112"/>
      <c r="B675" s="112"/>
      <c r="C675" s="112"/>
      <c r="D675" s="112"/>
      <c r="E675" s="90"/>
      <c r="F675" s="90"/>
      <c r="G675" s="90"/>
      <c r="H675" s="147"/>
      <c r="I675" s="149"/>
      <c r="J675" s="150"/>
      <c r="K675" s="147"/>
      <c r="L675" s="147"/>
      <c r="M675" s="147"/>
      <c r="N675" s="149"/>
      <c r="O675" s="149"/>
      <c r="P675" s="149"/>
      <c r="Q675" s="149"/>
      <c r="R675" s="149"/>
      <c r="S675" s="151"/>
      <c r="T675" s="130"/>
      <c r="U675" s="130"/>
      <c r="V675" s="130"/>
      <c r="W675" s="149">
        <v>2</v>
      </c>
      <c r="X675" s="153" t="s">
        <v>1956</v>
      </c>
      <c r="Y675" s="149" t="s">
        <v>129</v>
      </c>
      <c r="Z675" s="149" t="s">
        <v>179</v>
      </c>
      <c r="AA675" s="149">
        <v>48</v>
      </c>
      <c r="AB675" s="152"/>
      <c r="AC675" s="152">
        <v>48</v>
      </c>
      <c r="AD675" s="152"/>
      <c r="AE675" s="152"/>
      <c r="AF675" s="147">
        <v>6</v>
      </c>
      <c r="AG675" s="147" t="s">
        <v>1320</v>
      </c>
      <c r="AK675" s="92"/>
      <c r="AL675" s="121"/>
      <c r="AM675" s="122" t="str">
        <f t="shared" si="62"/>
        <v>นางวิลัยวรรณ  แสนแก้ว</v>
      </c>
      <c r="AN675" s="123" t="s">
        <v>283</v>
      </c>
      <c r="AO675" s="123" t="s">
        <v>1951</v>
      </c>
      <c r="AP675" s="123" t="s">
        <v>1952</v>
      </c>
      <c r="AQ675" s="161">
        <v>3841700193811</v>
      </c>
      <c r="AR675" s="128" t="s">
        <v>1953</v>
      </c>
      <c r="AS675" s="123">
        <v>9</v>
      </c>
      <c r="AT675" s="123"/>
      <c r="AU675" s="123"/>
      <c r="AV675" s="125" t="s">
        <v>270</v>
      </c>
      <c r="AW675" s="125" t="s">
        <v>271</v>
      </c>
      <c r="AX675" s="125" t="s">
        <v>60</v>
      </c>
      <c r="AY675" s="125">
        <v>86130</v>
      </c>
      <c r="AZ675" s="121">
        <f t="shared" si="60"/>
        <v>2</v>
      </c>
      <c r="BA675" s="126" t="str">
        <f t="shared" si="61"/>
        <v>นายสายันต์  แสนแก้ว</v>
      </c>
      <c r="BB675" s="95" t="s">
        <v>195</v>
      </c>
      <c r="BC675" s="95" t="s">
        <v>1852</v>
      </c>
      <c r="BD675" s="95" t="s">
        <v>1952</v>
      </c>
      <c r="BE675" s="131" t="s">
        <v>1955</v>
      </c>
      <c r="BF675" s="128" t="s">
        <v>1953</v>
      </c>
      <c r="BG675" s="123">
        <v>9</v>
      </c>
      <c r="BJ675" s="125" t="s">
        <v>270</v>
      </c>
      <c r="BK675" s="125" t="s">
        <v>271</v>
      </c>
      <c r="BL675" s="125" t="s">
        <v>60</v>
      </c>
      <c r="BM675" s="125">
        <v>86130</v>
      </c>
    </row>
    <row r="676" spans="1:65" s="91" customFormat="1" ht="34.5" customHeight="1">
      <c r="A676" s="112"/>
      <c r="B676" s="112"/>
      <c r="C676" s="112"/>
      <c r="D676" s="112"/>
      <c r="E676" s="90"/>
      <c r="F676" s="90"/>
      <c r="G676" s="90"/>
      <c r="H676" s="147"/>
      <c r="I676" s="149"/>
      <c r="J676" s="150"/>
      <c r="K676" s="147"/>
      <c r="L676" s="147"/>
      <c r="M676" s="147"/>
      <c r="N676" s="149"/>
      <c r="O676" s="149"/>
      <c r="P676" s="149"/>
      <c r="Q676" s="149"/>
      <c r="R676" s="149"/>
      <c r="S676" s="151"/>
      <c r="T676" s="130"/>
      <c r="U676" s="130"/>
      <c r="V676" s="130"/>
      <c r="W676" s="149">
        <v>3</v>
      </c>
      <c r="X676" s="153" t="s">
        <v>1957</v>
      </c>
      <c r="Y676" s="149" t="s">
        <v>129</v>
      </c>
      <c r="Z676" s="149" t="s">
        <v>179</v>
      </c>
      <c r="AA676" s="149">
        <v>48</v>
      </c>
      <c r="AB676" s="152"/>
      <c r="AC676" s="152"/>
      <c r="AD676" s="152">
        <v>48</v>
      </c>
      <c r="AE676" s="152"/>
      <c r="AF676" s="147">
        <v>6</v>
      </c>
      <c r="AG676" s="147" t="s">
        <v>1958</v>
      </c>
      <c r="AK676" s="92"/>
      <c r="AL676" s="121"/>
      <c r="AM676" s="122" t="str">
        <f t="shared" si="62"/>
        <v>นางวิลัยวรรณ  แสนแก้ว</v>
      </c>
      <c r="AN676" s="123" t="s">
        <v>283</v>
      </c>
      <c r="AO676" s="123" t="s">
        <v>1951</v>
      </c>
      <c r="AP676" s="123" t="s">
        <v>1952</v>
      </c>
      <c r="AQ676" s="161">
        <v>3841700193811</v>
      </c>
      <c r="AR676" s="128" t="s">
        <v>1953</v>
      </c>
      <c r="AS676" s="123">
        <v>9</v>
      </c>
      <c r="AT676" s="123"/>
      <c r="AU676" s="123"/>
      <c r="AV676" s="125" t="s">
        <v>270</v>
      </c>
      <c r="AW676" s="125" t="s">
        <v>271</v>
      </c>
      <c r="AX676" s="125" t="s">
        <v>60</v>
      </c>
      <c r="AY676" s="125">
        <v>86130</v>
      </c>
      <c r="AZ676" s="121">
        <f t="shared" si="60"/>
        <v>3</v>
      </c>
      <c r="BA676" s="126" t="str">
        <f t="shared" si="61"/>
        <v>นายสายันต์  แสนแก้ว</v>
      </c>
      <c r="BB676" s="95" t="s">
        <v>195</v>
      </c>
      <c r="BC676" s="95" t="s">
        <v>1852</v>
      </c>
      <c r="BD676" s="95" t="s">
        <v>1952</v>
      </c>
      <c r="BE676" s="131" t="s">
        <v>1955</v>
      </c>
      <c r="BF676" s="128" t="s">
        <v>1953</v>
      </c>
      <c r="BG676" s="123">
        <v>9</v>
      </c>
      <c r="BJ676" s="125" t="s">
        <v>270</v>
      </c>
      <c r="BK676" s="125" t="s">
        <v>271</v>
      </c>
      <c r="BL676" s="125" t="s">
        <v>60</v>
      </c>
      <c r="BM676" s="125">
        <v>86130</v>
      </c>
    </row>
    <row r="677" spans="1:65" s="91" customFormat="1" ht="34.5" customHeight="1">
      <c r="A677" s="112" t="str">
        <f>IF($B677="","",SUM($B$11:$B677))</f>
        <v/>
      </c>
      <c r="B677" s="112" t="str">
        <f>IF($E$6="","",IF($E$6=$BA677,1,""))</f>
        <v/>
      </c>
      <c r="C677" s="112" t="str">
        <f>IF($B677="","",SUM($B$11:$B677))</f>
        <v/>
      </c>
      <c r="D677" s="112" t="str">
        <f>IF($E677="","",SUM($E$11:$E677))</f>
        <v/>
      </c>
      <c r="E677" s="90" t="str">
        <f>IF($E$6="","",IF($E$6=$AM677,1,""))</f>
        <v/>
      </c>
      <c r="F677" s="90" t="str">
        <f>IF($E677="","",SUM($E$11:$E677))</f>
        <v/>
      </c>
      <c r="G677" s="90"/>
      <c r="H677" s="147">
        <v>502</v>
      </c>
      <c r="I677" s="149" t="s">
        <v>30</v>
      </c>
      <c r="J677" s="150">
        <v>401</v>
      </c>
      <c r="K677" s="147">
        <v>36</v>
      </c>
      <c r="L677" s="147"/>
      <c r="M677" s="147" t="s">
        <v>267</v>
      </c>
      <c r="N677" s="149">
        <v>6</v>
      </c>
      <c r="O677" s="149">
        <v>0</v>
      </c>
      <c r="P677" s="149">
        <v>0</v>
      </c>
      <c r="Q677" s="149">
        <v>2400</v>
      </c>
      <c r="R677" s="149">
        <v>2400</v>
      </c>
      <c r="S677" s="151"/>
      <c r="T677" s="130"/>
      <c r="U677" s="130"/>
      <c r="V677" s="130"/>
      <c r="W677" s="149"/>
      <c r="X677" s="149"/>
      <c r="Y677" s="149"/>
      <c r="Z677" s="149"/>
      <c r="AA677" s="152"/>
      <c r="AB677" s="152"/>
      <c r="AC677" s="152"/>
      <c r="AD677" s="152"/>
      <c r="AE677" s="152"/>
      <c r="AF677" s="147"/>
      <c r="AG677" s="147"/>
      <c r="AK677" s="92"/>
      <c r="AL677" s="121"/>
      <c r="AM677" s="122" t="str">
        <f t="shared" si="62"/>
        <v>นายอนงค์  ชังสัจจา</v>
      </c>
      <c r="AN677" s="123" t="s">
        <v>195</v>
      </c>
      <c r="AO677" s="123" t="s">
        <v>1776</v>
      </c>
      <c r="AP677" s="123" t="s">
        <v>442</v>
      </c>
      <c r="AQ677" s="161">
        <v>3860700288349</v>
      </c>
      <c r="AR677" s="124" t="s">
        <v>1778</v>
      </c>
      <c r="AS677" s="123">
        <v>8</v>
      </c>
      <c r="AT677" s="123"/>
      <c r="AU677" s="123"/>
      <c r="AV677" s="125" t="s">
        <v>270</v>
      </c>
      <c r="AW677" s="125" t="s">
        <v>271</v>
      </c>
      <c r="AX677" s="125" t="s">
        <v>60</v>
      </c>
      <c r="AY677" s="125">
        <v>86131</v>
      </c>
      <c r="AZ677" s="121" t="str">
        <f t="shared" ref="AZ677:AZ710" si="63">IF($Y677="","",$W677)</f>
        <v/>
      </c>
      <c r="BA677" s="126" t="str">
        <f t="shared" ref="BA677:BA710" si="64">IF($BC677=0,"",$BB677&amp;$BC677&amp;"  "&amp;$BD677)</f>
        <v/>
      </c>
      <c r="BB677" s="95"/>
      <c r="BC677" s="95"/>
      <c r="BD677" s="95"/>
      <c r="BE677" s="95"/>
      <c r="BF677" s="95"/>
    </row>
    <row r="678" spans="1:65" ht="23.25" customHeight="1">
      <c r="H678" s="210" t="s">
        <v>474</v>
      </c>
      <c r="I678" s="149" t="s">
        <v>30</v>
      </c>
      <c r="J678" s="211" t="s">
        <v>2519</v>
      </c>
      <c r="K678" s="211" t="s">
        <v>2520</v>
      </c>
      <c r="L678" s="212"/>
      <c r="M678" s="211" t="s">
        <v>348</v>
      </c>
      <c r="N678" s="211" t="s">
        <v>349</v>
      </c>
      <c r="O678" s="211" t="s">
        <v>275</v>
      </c>
      <c r="P678" s="211" t="s">
        <v>276</v>
      </c>
      <c r="Q678" s="211" t="s">
        <v>2521</v>
      </c>
      <c r="R678" s="211" t="s">
        <v>2521</v>
      </c>
      <c r="S678" s="212"/>
      <c r="T678" s="212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M678" s="89" t="str">
        <f t="shared" si="62"/>
        <v>นางสาวจุรีวรรณ  ชังช่างเรือ</v>
      </c>
      <c r="AN678" s="209" t="s">
        <v>325</v>
      </c>
      <c r="AO678" s="209" t="s">
        <v>2522</v>
      </c>
      <c r="AP678" s="209" t="s">
        <v>2523</v>
      </c>
      <c r="AQ678" s="163">
        <v>1860700019503</v>
      </c>
      <c r="AR678" s="209" t="s">
        <v>667</v>
      </c>
      <c r="AS678" s="209" t="s">
        <v>296</v>
      </c>
      <c r="AV678" s="125" t="s">
        <v>270</v>
      </c>
      <c r="AW678" s="125" t="s">
        <v>271</v>
      </c>
      <c r="AX678" s="125" t="s">
        <v>60</v>
      </c>
      <c r="AY678" s="125">
        <v>86131</v>
      </c>
      <c r="AZ678" s="121" t="str">
        <f t="shared" si="63"/>
        <v/>
      </c>
      <c r="BA678" s="126" t="str">
        <f t="shared" si="64"/>
        <v/>
      </c>
    </row>
    <row r="679" spans="1:65" ht="23.25" customHeight="1">
      <c r="AZ679" s="121" t="str">
        <f t="shared" si="63"/>
        <v/>
      </c>
      <c r="BA679" s="126" t="str">
        <f t="shared" si="64"/>
        <v/>
      </c>
    </row>
    <row r="680" spans="1:65" ht="23.25" customHeight="1">
      <c r="AZ680" s="121" t="str">
        <f t="shared" si="63"/>
        <v/>
      </c>
      <c r="BA680" s="126" t="str">
        <f t="shared" si="64"/>
        <v/>
      </c>
    </row>
    <row r="681" spans="1:65" ht="23.25" customHeight="1">
      <c r="AZ681" s="121" t="str">
        <f t="shared" si="63"/>
        <v/>
      </c>
      <c r="BA681" s="126" t="str">
        <f t="shared" si="64"/>
        <v/>
      </c>
    </row>
    <row r="682" spans="1:65" ht="23.25" customHeight="1">
      <c r="AZ682" s="121" t="str">
        <f t="shared" si="63"/>
        <v/>
      </c>
      <c r="BA682" s="126" t="str">
        <f t="shared" si="64"/>
        <v/>
      </c>
    </row>
    <row r="683" spans="1:65" ht="23.25" customHeight="1">
      <c r="AZ683" s="121" t="str">
        <f t="shared" si="63"/>
        <v/>
      </c>
      <c r="BA683" s="126" t="str">
        <f t="shared" si="64"/>
        <v/>
      </c>
    </row>
    <row r="684" spans="1:65" ht="23.25" customHeight="1">
      <c r="AZ684" s="121" t="str">
        <f t="shared" si="63"/>
        <v/>
      </c>
      <c r="BA684" s="126" t="str">
        <f t="shared" si="64"/>
        <v/>
      </c>
    </row>
    <row r="685" spans="1:65" ht="23.25" customHeight="1">
      <c r="AZ685" s="121" t="str">
        <f t="shared" si="63"/>
        <v/>
      </c>
      <c r="BA685" s="126" t="str">
        <f t="shared" si="64"/>
        <v/>
      </c>
    </row>
    <row r="686" spans="1:65" ht="23.25" customHeight="1">
      <c r="AZ686" s="121" t="str">
        <f t="shared" si="63"/>
        <v/>
      </c>
      <c r="BA686" s="126" t="str">
        <f t="shared" si="64"/>
        <v/>
      </c>
    </row>
    <row r="687" spans="1:65" ht="23.25" customHeight="1">
      <c r="AZ687" s="121" t="str">
        <f t="shared" si="63"/>
        <v/>
      </c>
      <c r="BA687" s="126" t="str">
        <f t="shared" si="64"/>
        <v/>
      </c>
    </row>
    <row r="688" spans="1:65" ht="23.25" customHeight="1">
      <c r="AZ688" s="121" t="str">
        <f t="shared" si="63"/>
        <v/>
      </c>
      <c r="BA688" s="126" t="str">
        <f t="shared" si="64"/>
        <v/>
      </c>
    </row>
    <row r="689" spans="52:53" ht="23.25" customHeight="1">
      <c r="AZ689" s="121" t="str">
        <f t="shared" si="63"/>
        <v/>
      </c>
      <c r="BA689" s="126" t="str">
        <f t="shared" si="64"/>
        <v/>
      </c>
    </row>
    <row r="690" spans="52:53" ht="23.25" customHeight="1">
      <c r="AZ690" s="121" t="str">
        <f t="shared" si="63"/>
        <v/>
      </c>
      <c r="BA690" s="126" t="str">
        <f t="shared" si="64"/>
        <v/>
      </c>
    </row>
    <row r="691" spans="52:53" ht="23.25" customHeight="1">
      <c r="AZ691" s="121" t="str">
        <f t="shared" si="63"/>
        <v/>
      </c>
      <c r="BA691" s="126" t="str">
        <f t="shared" si="64"/>
        <v/>
      </c>
    </row>
    <row r="692" spans="52:53" ht="23.25" customHeight="1">
      <c r="AZ692" s="121" t="str">
        <f t="shared" si="63"/>
        <v/>
      </c>
      <c r="BA692" s="126" t="str">
        <f t="shared" si="64"/>
        <v/>
      </c>
    </row>
    <row r="693" spans="52:53" ht="23.25" customHeight="1">
      <c r="AZ693" s="121" t="str">
        <f t="shared" si="63"/>
        <v/>
      </c>
      <c r="BA693" s="126" t="str">
        <f t="shared" si="64"/>
        <v/>
      </c>
    </row>
    <row r="694" spans="52:53" ht="23.25" customHeight="1">
      <c r="AZ694" s="121" t="str">
        <f t="shared" si="63"/>
        <v/>
      </c>
      <c r="BA694" s="126" t="str">
        <f t="shared" si="64"/>
        <v/>
      </c>
    </row>
    <row r="695" spans="52:53" ht="23.25" customHeight="1">
      <c r="AZ695" s="121" t="str">
        <f t="shared" si="63"/>
        <v/>
      </c>
      <c r="BA695" s="126" t="str">
        <f t="shared" si="64"/>
        <v/>
      </c>
    </row>
    <row r="696" spans="52:53" ht="23.25" customHeight="1">
      <c r="AZ696" s="121" t="str">
        <f t="shared" si="63"/>
        <v/>
      </c>
      <c r="BA696" s="126" t="str">
        <f t="shared" si="64"/>
        <v/>
      </c>
    </row>
    <row r="697" spans="52:53" ht="23.25" customHeight="1">
      <c r="AZ697" s="121" t="str">
        <f t="shared" si="63"/>
        <v/>
      </c>
      <c r="BA697" s="126" t="str">
        <f t="shared" si="64"/>
        <v/>
      </c>
    </row>
    <row r="698" spans="52:53" ht="23.25" customHeight="1">
      <c r="AZ698" s="121" t="str">
        <f t="shared" si="63"/>
        <v/>
      </c>
      <c r="BA698" s="126" t="str">
        <f t="shared" si="64"/>
        <v/>
      </c>
    </row>
    <row r="699" spans="52:53" ht="23.25" customHeight="1">
      <c r="AZ699" s="121" t="str">
        <f t="shared" si="63"/>
        <v/>
      </c>
      <c r="BA699" s="126" t="str">
        <f t="shared" si="64"/>
        <v/>
      </c>
    </row>
    <row r="700" spans="52:53" ht="23.25" customHeight="1">
      <c r="AZ700" s="121" t="str">
        <f t="shared" si="63"/>
        <v/>
      </c>
      <c r="BA700" s="126" t="str">
        <f t="shared" si="64"/>
        <v/>
      </c>
    </row>
    <row r="701" spans="52:53" ht="23.25" customHeight="1">
      <c r="AZ701" s="121" t="str">
        <f t="shared" si="63"/>
        <v/>
      </c>
      <c r="BA701" s="126" t="str">
        <f t="shared" si="64"/>
        <v/>
      </c>
    </row>
    <row r="702" spans="52:53" ht="23.25" customHeight="1">
      <c r="AZ702" s="121" t="str">
        <f t="shared" si="63"/>
        <v/>
      </c>
      <c r="BA702" s="126" t="str">
        <f t="shared" si="64"/>
        <v/>
      </c>
    </row>
    <row r="703" spans="52:53" ht="23.25" customHeight="1">
      <c r="AZ703" s="121" t="str">
        <f t="shared" si="63"/>
        <v/>
      </c>
      <c r="BA703" s="126" t="str">
        <f t="shared" si="64"/>
        <v/>
      </c>
    </row>
    <row r="704" spans="52:53" ht="23.25" customHeight="1">
      <c r="AZ704" s="121" t="str">
        <f t="shared" si="63"/>
        <v/>
      </c>
      <c r="BA704" s="126" t="str">
        <f t="shared" si="64"/>
        <v/>
      </c>
    </row>
    <row r="705" spans="52:53" ht="23.25" customHeight="1">
      <c r="AZ705" s="121" t="str">
        <f t="shared" si="63"/>
        <v/>
      </c>
      <c r="BA705" s="126" t="str">
        <f t="shared" si="64"/>
        <v/>
      </c>
    </row>
    <row r="706" spans="52:53" ht="23.25" customHeight="1">
      <c r="AZ706" s="121" t="str">
        <f t="shared" si="63"/>
        <v/>
      </c>
      <c r="BA706" s="126" t="str">
        <f t="shared" si="64"/>
        <v/>
      </c>
    </row>
    <row r="707" spans="52:53" ht="23.25" customHeight="1">
      <c r="AZ707" s="121" t="str">
        <f t="shared" si="63"/>
        <v/>
      </c>
      <c r="BA707" s="126" t="str">
        <f t="shared" si="64"/>
        <v/>
      </c>
    </row>
    <row r="708" spans="52:53" ht="23.25" customHeight="1">
      <c r="AZ708" s="121" t="str">
        <f t="shared" si="63"/>
        <v/>
      </c>
      <c r="BA708" s="126" t="str">
        <f t="shared" si="64"/>
        <v/>
      </c>
    </row>
    <row r="709" spans="52:53" ht="23.25" customHeight="1">
      <c r="AZ709" s="121" t="str">
        <f t="shared" si="63"/>
        <v/>
      </c>
      <c r="BA709" s="126" t="str">
        <f t="shared" si="64"/>
        <v/>
      </c>
    </row>
    <row r="710" spans="52:53" ht="23.25" customHeight="1">
      <c r="AZ710" s="121" t="str">
        <f t="shared" si="63"/>
        <v/>
      </c>
      <c r="BA710" s="126" t="str">
        <f t="shared" si="64"/>
        <v/>
      </c>
    </row>
    <row r="711" spans="52:53" ht="23.25" customHeight="1">
      <c r="AZ711" s="121" t="str">
        <f t="shared" ref="AZ711:AZ774" si="65">IF($Y711="","",$W711)</f>
        <v/>
      </c>
      <c r="BA711" s="126" t="str">
        <f t="shared" ref="BA711:BA774" si="66">IF($BC711=0,"",$BB711&amp;$BC711&amp;"  "&amp;$BD711)</f>
        <v/>
      </c>
    </row>
    <row r="712" spans="52:53" ht="23.25" customHeight="1">
      <c r="AZ712" s="121" t="str">
        <f t="shared" si="65"/>
        <v/>
      </c>
      <c r="BA712" s="126" t="str">
        <f t="shared" si="66"/>
        <v/>
      </c>
    </row>
    <row r="713" spans="52:53" ht="23.25" customHeight="1">
      <c r="AZ713" s="121" t="str">
        <f t="shared" si="65"/>
        <v/>
      </c>
      <c r="BA713" s="126" t="str">
        <f t="shared" si="66"/>
        <v/>
      </c>
    </row>
    <row r="714" spans="52:53" ht="23.25" customHeight="1">
      <c r="AZ714" s="121" t="str">
        <f t="shared" si="65"/>
        <v/>
      </c>
      <c r="BA714" s="126" t="str">
        <f t="shared" si="66"/>
        <v/>
      </c>
    </row>
    <row r="715" spans="52:53" ht="23.25" customHeight="1">
      <c r="AZ715" s="121" t="str">
        <f t="shared" si="65"/>
        <v/>
      </c>
      <c r="BA715" s="126" t="str">
        <f t="shared" si="66"/>
        <v/>
      </c>
    </row>
    <row r="716" spans="52:53" ht="23.25" customHeight="1">
      <c r="AZ716" s="121" t="str">
        <f t="shared" si="65"/>
        <v/>
      </c>
      <c r="BA716" s="126" t="str">
        <f t="shared" si="66"/>
        <v/>
      </c>
    </row>
    <row r="717" spans="52:53" ht="23.25" customHeight="1">
      <c r="AZ717" s="121" t="str">
        <f t="shared" si="65"/>
        <v/>
      </c>
      <c r="BA717" s="126" t="str">
        <f t="shared" si="66"/>
        <v/>
      </c>
    </row>
    <row r="718" spans="52:53" ht="23.25" customHeight="1">
      <c r="AZ718" s="121" t="str">
        <f t="shared" si="65"/>
        <v/>
      </c>
      <c r="BA718" s="126" t="str">
        <f t="shared" si="66"/>
        <v/>
      </c>
    </row>
    <row r="719" spans="52:53" ht="23.25" customHeight="1">
      <c r="AZ719" s="121" t="str">
        <f t="shared" si="65"/>
        <v/>
      </c>
      <c r="BA719" s="126" t="str">
        <f t="shared" si="66"/>
        <v/>
      </c>
    </row>
    <row r="720" spans="52:53" ht="23.25" customHeight="1">
      <c r="AZ720" s="121" t="str">
        <f t="shared" si="65"/>
        <v/>
      </c>
      <c r="BA720" s="126" t="str">
        <f t="shared" si="66"/>
        <v/>
      </c>
    </row>
    <row r="721" spans="52:53" ht="23.25" customHeight="1">
      <c r="AZ721" s="121" t="str">
        <f t="shared" si="65"/>
        <v/>
      </c>
      <c r="BA721" s="126" t="str">
        <f t="shared" si="66"/>
        <v/>
      </c>
    </row>
    <row r="722" spans="52:53" ht="23.25" customHeight="1">
      <c r="AZ722" s="121" t="str">
        <f t="shared" si="65"/>
        <v/>
      </c>
      <c r="BA722" s="126" t="str">
        <f t="shared" si="66"/>
        <v/>
      </c>
    </row>
    <row r="723" spans="52:53" ht="23.25" customHeight="1">
      <c r="AZ723" s="121" t="str">
        <f t="shared" si="65"/>
        <v/>
      </c>
      <c r="BA723" s="126" t="str">
        <f t="shared" si="66"/>
        <v/>
      </c>
    </row>
    <row r="724" spans="52:53" ht="23.25" customHeight="1">
      <c r="AZ724" s="121" t="str">
        <f t="shared" si="65"/>
        <v/>
      </c>
      <c r="BA724" s="126" t="str">
        <f t="shared" si="66"/>
        <v/>
      </c>
    </row>
    <row r="725" spans="52:53" ht="23.25" customHeight="1">
      <c r="AZ725" s="121" t="str">
        <f t="shared" si="65"/>
        <v/>
      </c>
      <c r="BA725" s="126" t="str">
        <f t="shared" si="66"/>
        <v/>
      </c>
    </row>
    <row r="726" spans="52:53" ht="23.25" customHeight="1">
      <c r="AZ726" s="121" t="str">
        <f t="shared" si="65"/>
        <v/>
      </c>
      <c r="BA726" s="126" t="str">
        <f t="shared" si="66"/>
        <v/>
      </c>
    </row>
    <row r="727" spans="52:53" ht="23.25" customHeight="1">
      <c r="AZ727" s="121" t="str">
        <f t="shared" si="65"/>
        <v/>
      </c>
      <c r="BA727" s="126" t="str">
        <f t="shared" si="66"/>
        <v/>
      </c>
    </row>
    <row r="728" spans="52:53" ht="23.25" customHeight="1">
      <c r="AZ728" s="121" t="str">
        <f t="shared" si="65"/>
        <v/>
      </c>
      <c r="BA728" s="126" t="str">
        <f t="shared" si="66"/>
        <v/>
      </c>
    </row>
    <row r="729" spans="52:53" ht="23.25" customHeight="1">
      <c r="AZ729" s="121" t="str">
        <f t="shared" si="65"/>
        <v/>
      </c>
      <c r="BA729" s="126" t="str">
        <f t="shared" si="66"/>
        <v/>
      </c>
    </row>
    <row r="730" spans="52:53" ht="23.25" customHeight="1">
      <c r="AZ730" s="121" t="str">
        <f t="shared" si="65"/>
        <v/>
      </c>
      <c r="BA730" s="126" t="str">
        <f t="shared" si="66"/>
        <v/>
      </c>
    </row>
    <row r="731" spans="52:53" ht="23.25" customHeight="1">
      <c r="AZ731" s="121" t="str">
        <f t="shared" si="65"/>
        <v/>
      </c>
      <c r="BA731" s="126" t="str">
        <f t="shared" si="66"/>
        <v/>
      </c>
    </row>
    <row r="732" spans="52:53" ht="23.25" customHeight="1">
      <c r="AZ732" s="121" t="str">
        <f t="shared" si="65"/>
        <v/>
      </c>
      <c r="BA732" s="126" t="str">
        <f t="shared" si="66"/>
        <v/>
      </c>
    </row>
    <row r="733" spans="52:53" ht="23.25" customHeight="1">
      <c r="AZ733" s="121" t="str">
        <f t="shared" si="65"/>
        <v/>
      </c>
      <c r="BA733" s="126" t="str">
        <f t="shared" si="66"/>
        <v/>
      </c>
    </row>
    <row r="734" spans="52:53" ht="23.25" customHeight="1">
      <c r="AZ734" s="121" t="str">
        <f t="shared" si="65"/>
        <v/>
      </c>
      <c r="BA734" s="126" t="str">
        <f t="shared" si="66"/>
        <v/>
      </c>
    </row>
    <row r="735" spans="52:53" ht="23.25" customHeight="1">
      <c r="AZ735" s="121" t="str">
        <f t="shared" si="65"/>
        <v/>
      </c>
      <c r="BA735" s="126" t="str">
        <f t="shared" si="66"/>
        <v/>
      </c>
    </row>
    <row r="736" spans="52:53" ht="23.25" customHeight="1">
      <c r="AZ736" s="121" t="str">
        <f t="shared" si="65"/>
        <v/>
      </c>
      <c r="BA736" s="126" t="str">
        <f t="shared" si="66"/>
        <v/>
      </c>
    </row>
    <row r="737" spans="52:53" ht="23.25" customHeight="1">
      <c r="AZ737" s="121" t="str">
        <f t="shared" si="65"/>
        <v/>
      </c>
      <c r="BA737" s="126" t="str">
        <f t="shared" si="66"/>
        <v/>
      </c>
    </row>
    <row r="738" spans="52:53" ht="23.25" customHeight="1">
      <c r="AZ738" s="121" t="str">
        <f t="shared" si="65"/>
        <v/>
      </c>
      <c r="BA738" s="126" t="str">
        <f t="shared" si="66"/>
        <v/>
      </c>
    </row>
    <row r="739" spans="52:53" ht="23.25" customHeight="1">
      <c r="AZ739" s="121" t="str">
        <f t="shared" si="65"/>
        <v/>
      </c>
      <c r="BA739" s="126" t="str">
        <f t="shared" si="66"/>
        <v/>
      </c>
    </row>
    <row r="740" spans="52:53" ht="23.25" customHeight="1">
      <c r="AZ740" s="121" t="str">
        <f t="shared" si="65"/>
        <v/>
      </c>
      <c r="BA740" s="126" t="str">
        <f t="shared" si="66"/>
        <v/>
      </c>
    </row>
    <row r="741" spans="52:53" ht="23.25" customHeight="1">
      <c r="AZ741" s="121" t="str">
        <f t="shared" si="65"/>
        <v/>
      </c>
      <c r="BA741" s="126" t="str">
        <f t="shared" si="66"/>
        <v/>
      </c>
    </row>
    <row r="742" spans="52:53" ht="23.25" customHeight="1">
      <c r="AZ742" s="121" t="str">
        <f t="shared" si="65"/>
        <v/>
      </c>
      <c r="BA742" s="126" t="str">
        <f t="shared" si="66"/>
        <v/>
      </c>
    </row>
    <row r="743" spans="52:53" ht="23.25" customHeight="1">
      <c r="AZ743" s="121" t="str">
        <f t="shared" si="65"/>
        <v/>
      </c>
      <c r="BA743" s="126" t="str">
        <f t="shared" si="66"/>
        <v/>
      </c>
    </row>
    <row r="744" spans="52:53" ht="23.25" customHeight="1">
      <c r="AZ744" s="121" t="str">
        <f t="shared" si="65"/>
        <v/>
      </c>
      <c r="BA744" s="126" t="str">
        <f t="shared" si="66"/>
        <v/>
      </c>
    </row>
    <row r="745" spans="52:53" ht="23.25" customHeight="1">
      <c r="AZ745" s="121" t="str">
        <f t="shared" si="65"/>
        <v/>
      </c>
      <c r="BA745" s="126" t="str">
        <f t="shared" si="66"/>
        <v/>
      </c>
    </row>
    <row r="746" spans="52:53" ht="23.25" customHeight="1">
      <c r="AZ746" s="121" t="str">
        <f t="shared" si="65"/>
        <v/>
      </c>
      <c r="BA746" s="126" t="str">
        <f t="shared" si="66"/>
        <v/>
      </c>
    </row>
    <row r="747" spans="52:53" ht="23.25" customHeight="1">
      <c r="AZ747" s="121" t="str">
        <f t="shared" si="65"/>
        <v/>
      </c>
      <c r="BA747" s="126" t="str">
        <f t="shared" si="66"/>
        <v/>
      </c>
    </row>
    <row r="748" spans="52:53" ht="23.25" customHeight="1">
      <c r="AZ748" s="121" t="str">
        <f t="shared" si="65"/>
        <v/>
      </c>
      <c r="BA748" s="126" t="str">
        <f t="shared" si="66"/>
        <v/>
      </c>
    </row>
    <row r="749" spans="52:53" ht="23.25" customHeight="1">
      <c r="AZ749" s="121" t="str">
        <f t="shared" si="65"/>
        <v/>
      </c>
      <c r="BA749" s="126" t="str">
        <f t="shared" si="66"/>
        <v/>
      </c>
    </row>
    <row r="750" spans="52:53" ht="23.25" customHeight="1">
      <c r="AZ750" s="121" t="str">
        <f t="shared" si="65"/>
        <v/>
      </c>
      <c r="BA750" s="126" t="str">
        <f t="shared" si="66"/>
        <v/>
      </c>
    </row>
    <row r="751" spans="52:53" ht="23.25" customHeight="1">
      <c r="AZ751" s="121" t="str">
        <f t="shared" si="65"/>
        <v/>
      </c>
      <c r="BA751" s="126" t="str">
        <f t="shared" si="66"/>
        <v/>
      </c>
    </row>
    <row r="752" spans="52:53" ht="23.25" customHeight="1">
      <c r="AZ752" s="121" t="str">
        <f t="shared" si="65"/>
        <v/>
      </c>
      <c r="BA752" s="126" t="str">
        <f t="shared" si="66"/>
        <v/>
      </c>
    </row>
    <row r="753" spans="52:53" ht="23.25" customHeight="1">
      <c r="AZ753" s="121" t="str">
        <f t="shared" si="65"/>
        <v/>
      </c>
      <c r="BA753" s="126" t="str">
        <f t="shared" si="66"/>
        <v/>
      </c>
    </row>
    <row r="754" spans="52:53" ht="23.25" customHeight="1">
      <c r="AZ754" s="121" t="str">
        <f t="shared" si="65"/>
        <v/>
      </c>
      <c r="BA754" s="126" t="str">
        <f t="shared" si="66"/>
        <v/>
      </c>
    </row>
    <row r="755" spans="52:53" ht="23.25" customHeight="1">
      <c r="AZ755" s="121" t="str">
        <f t="shared" si="65"/>
        <v/>
      </c>
      <c r="BA755" s="126" t="str">
        <f t="shared" si="66"/>
        <v/>
      </c>
    </row>
    <row r="756" spans="52:53" ht="23.25" customHeight="1">
      <c r="AZ756" s="121" t="str">
        <f t="shared" si="65"/>
        <v/>
      </c>
      <c r="BA756" s="126" t="str">
        <f t="shared" si="66"/>
        <v/>
      </c>
    </row>
    <row r="757" spans="52:53" ht="23.25" customHeight="1">
      <c r="AZ757" s="121" t="str">
        <f t="shared" si="65"/>
        <v/>
      </c>
      <c r="BA757" s="126" t="str">
        <f t="shared" si="66"/>
        <v/>
      </c>
    </row>
    <row r="758" spans="52:53" ht="23.25" customHeight="1">
      <c r="AZ758" s="121" t="str">
        <f t="shared" si="65"/>
        <v/>
      </c>
      <c r="BA758" s="126" t="str">
        <f t="shared" si="66"/>
        <v/>
      </c>
    </row>
    <row r="759" spans="52:53" ht="23.25" customHeight="1">
      <c r="AZ759" s="121" t="str">
        <f t="shared" si="65"/>
        <v/>
      </c>
      <c r="BA759" s="126" t="str">
        <f t="shared" si="66"/>
        <v/>
      </c>
    </row>
    <row r="760" spans="52:53" ht="23.25" customHeight="1">
      <c r="AZ760" s="121" t="str">
        <f t="shared" si="65"/>
        <v/>
      </c>
      <c r="BA760" s="126" t="str">
        <f t="shared" si="66"/>
        <v/>
      </c>
    </row>
    <row r="761" spans="52:53" ht="23.25" customHeight="1">
      <c r="AZ761" s="121" t="str">
        <f t="shared" si="65"/>
        <v/>
      </c>
      <c r="BA761" s="126" t="str">
        <f t="shared" si="66"/>
        <v/>
      </c>
    </row>
    <row r="762" spans="52:53" ht="23.25" customHeight="1">
      <c r="AZ762" s="121" t="str">
        <f t="shared" si="65"/>
        <v/>
      </c>
      <c r="BA762" s="126" t="str">
        <f t="shared" si="66"/>
        <v/>
      </c>
    </row>
    <row r="763" spans="52:53" ht="23.25" customHeight="1">
      <c r="AZ763" s="121" t="str">
        <f t="shared" si="65"/>
        <v/>
      </c>
      <c r="BA763" s="126" t="str">
        <f t="shared" si="66"/>
        <v/>
      </c>
    </row>
    <row r="764" spans="52:53" ht="23.25" customHeight="1">
      <c r="AZ764" s="121" t="str">
        <f t="shared" si="65"/>
        <v/>
      </c>
      <c r="BA764" s="126" t="str">
        <f t="shared" si="66"/>
        <v/>
      </c>
    </row>
    <row r="765" spans="52:53" ht="23.25" customHeight="1">
      <c r="AZ765" s="121" t="str">
        <f t="shared" si="65"/>
        <v/>
      </c>
      <c r="BA765" s="126" t="str">
        <f t="shared" si="66"/>
        <v/>
      </c>
    </row>
    <row r="766" spans="52:53" ht="23.25" customHeight="1">
      <c r="AZ766" s="121" t="str">
        <f t="shared" si="65"/>
        <v/>
      </c>
      <c r="BA766" s="126" t="str">
        <f t="shared" si="66"/>
        <v/>
      </c>
    </row>
    <row r="767" spans="52:53" ht="23.25" customHeight="1">
      <c r="AZ767" s="121" t="str">
        <f t="shared" si="65"/>
        <v/>
      </c>
      <c r="BA767" s="126" t="str">
        <f t="shared" si="66"/>
        <v/>
      </c>
    </row>
    <row r="768" spans="52:53" ht="23.25" customHeight="1">
      <c r="AZ768" s="121" t="str">
        <f t="shared" si="65"/>
        <v/>
      </c>
      <c r="BA768" s="126" t="str">
        <f t="shared" si="66"/>
        <v/>
      </c>
    </row>
    <row r="769" spans="52:53" ht="23.25" customHeight="1">
      <c r="AZ769" s="121" t="str">
        <f t="shared" si="65"/>
        <v/>
      </c>
      <c r="BA769" s="126" t="str">
        <f t="shared" si="66"/>
        <v/>
      </c>
    </row>
    <row r="770" spans="52:53" ht="23.25" customHeight="1">
      <c r="AZ770" s="121" t="str">
        <f t="shared" si="65"/>
        <v/>
      </c>
      <c r="BA770" s="126" t="str">
        <f t="shared" si="66"/>
        <v/>
      </c>
    </row>
    <row r="771" spans="52:53" ht="23.25" customHeight="1">
      <c r="AZ771" s="121" t="str">
        <f t="shared" si="65"/>
        <v/>
      </c>
      <c r="BA771" s="126" t="str">
        <f t="shared" si="66"/>
        <v/>
      </c>
    </row>
    <row r="772" spans="52:53" ht="23.25" customHeight="1">
      <c r="AZ772" s="121" t="str">
        <f t="shared" si="65"/>
        <v/>
      </c>
      <c r="BA772" s="126" t="str">
        <f t="shared" si="66"/>
        <v/>
      </c>
    </row>
    <row r="773" spans="52:53" ht="23.25" customHeight="1">
      <c r="AZ773" s="121" t="str">
        <f t="shared" si="65"/>
        <v/>
      </c>
      <c r="BA773" s="126" t="str">
        <f t="shared" si="66"/>
        <v/>
      </c>
    </row>
    <row r="774" spans="52:53" ht="23.25" customHeight="1">
      <c r="AZ774" s="121" t="str">
        <f t="shared" si="65"/>
        <v/>
      </c>
      <c r="BA774" s="126" t="str">
        <f t="shared" si="66"/>
        <v/>
      </c>
    </row>
    <row r="775" spans="52:53" ht="23.25" customHeight="1">
      <c r="AZ775" s="121" t="str">
        <f t="shared" ref="AZ775:AZ838" si="67">IF($Y775="","",$W775)</f>
        <v/>
      </c>
      <c r="BA775" s="126" t="str">
        <f t="shared" ref="BA775:BA838" si="68">IF($BC775=0,"",$BB775&amp;$BC775&amp;"  "&amp;$BD775)</f>
        <v/>
      </c>
    </row>
    <row r="776" spans="52:53" ht="23.25" customHeight="1">
      <c r="AZ776" s="121" t="str">
        <f t="shared" si="67"/>
        <v/>
      </c>
      <c r="BA776" s="126" t="str">
        <f t="shared" si="68"/>
        <v/>
      </c>
    </row>
    <row r="777" spans="52:53" ht="23.25" customHeight="1">
      <c r="AZ777" s="121" t="str">
        <f t="shared" si="67"/>
        <v/>
      </c>
      <c r="BA777" s="126" t="str">
        <f t="shared" si="68"/>
        <v/>
      </c>
    </row>
    <row r="778" spans="52:53" ht="23.25" customHeight="1">
      <c r="AZ778" s="121" t="str">
        <f t="shared" si="67"/>
        <v/>
      </c>
      <c r="BA778" s="126" t="str">
        <f t="shared" si="68"/>
        <v/>
      </c>
    </row>
    <row r="779" spans="52:53" ht="23.25" customHeight="1">
      <c r="AZ779" s="121" t="str">
        <f t="shared" si="67"/>
        <v/>
      </c>
      <c r="BA779" s="126" t="str">
        <f t="shared" si="68"/>
        <v/>
      </c>
    </row>
    <row r="780" spans="52:53" ht="23.25" customHeight="1">
      <c r="AZ780" s="121" t="str">
        <f t="shared" si="67"/>
        <v/>
      </c>
      <c r="BA780" s="126" t="str">
        <f t="shared" si="68"/>
        <v/>
      </c>
    </row>
    <row r="781" spans="52:53" ht="23.25" customHeight="1">
      <c r="AZ781" s="121" t="str">
        <f t="shared" si="67"/>
        <v/>
      </c>
      <c r="BA781" s="126" t="str">
        <f t="shared" si="68"/>
        <v/>
      </c>
    </row>
    <row r="782" spans="52:53" ht="23.25" customHeight="1">
      <c r="AZ782" s="121" t="str">
        <f t="shared" si="67"/>
        <v/>
      </c>
      <c r="BA782" s="126" t="str">
        <f t="shared" si="68"/>
        <v/>
      </c>
    </row>
    <row r="783" spans="52:53" ht="23.25" customHeight="1">
      <c r="AZ783" s="121" t="str">
        <f t="shared" si="67"/>
        <v/>
      </c>
      <c r="BA783" s="126" t="str">
        <f t="shared" si="68"/>
        <v/>
      </c>
    </row>
    <row r="784" spans="52:53" ht="23.25" customHeight="1">
      <c r="AZ784" s="121" t="str">
        <f t="shared" si="67"/>
        <v/>
      </c>
      <c r="BA784" s="126" t="str">
        <f t="shared" si="68"/>
        <v/>
      </c>
    </row>
    <row r="785" spans="52:53" ht="23.25" customHeight="1">
      <c r="AZ785" s="121" t="str">
        <f t="shared" si="67"/>
        <v/>
      </c>
      <c r="BA785" s="126" t="str">
        <f t="shared" si="68"/>
        <v/>
      </c>
    </row>
    <row r="786" spans="52:53" ht="23.25" customHeight="1">
      <c r="AZ786" s="121" t="str">
        <f t="shared" si="67"/>
        <v/>
      </c>
      <c r="BA786" s="126" t="str">
        <f t="shared" si="68"/>
        <v/>
      </c>
    </row>
    <row r="787" spans="52:53" ht="23.25" customHeight="1">
      <c r="AZ787" s="121" t="str">
        <f t="shared" si="67"/>
        <v/>
      </c>
      <c r="BA787" s="126" t="str">
        <f t="shared" si="68"/>
        <v/>
      </c>
    </row>
    <row r="788" spans="52:53" ht="23.25" customHeight="1">
      <c r="AZ788" s="121" t="str">
        <f t="shared" si="67"/>
        <v/>
      </c>
      <c r="BA788" s="126" t="str">
        <f t="shared" si="68"/>
        <v/>
      </c>
    </row>
    <row r="789" spans="52:53" ht="23.25" customHeight="1">
      <c r="AZ789" s="121" t="str">
        <f t="shared" si="67"/>
        <v/>
      </c>
      <c r="BA789" s="126" t="str">
        <f t="shared" si="68"/>
        <v/>
      </c>
    </row>
    <row r="790" spans="52:53" ht="23.25" customHeight="1">
      <c r="AZ790" s="121" t="str">
        <f t="shared" si="67"/>
        <v/>
      </c>
      <c r="BA790" s="126" t="str">
        <f t="shared" si="68"/>
        <v/>
      </c>
    </row>
    <row r="791" spans="52:53" ht="23.25" customHeight="1">
      <c r="AZ791" s="121" t="str">
        <f t="shared" si="67"/>
        <v/>
      </c>
      <c r="BA791" s="126" t="str">
        <f t="shared" si="68"/>
        <v/>
      </c>
    </row>
    <row r="792" spans="52:53" ht="23.25" customHeight="1">
      <c r="AZ792" s="121" t="str">
        <f t="shared" si="67"/>
        <v/>
      </c>
      <c r="BA792" s="126" t="str">
        <f t="shared" si="68"/>
        <v/>
      </c>
    </row>
    <row r="793" spans="52:53" ht="23.25" customHeight="1">
      <c r="AZ793" s="121" t="str">
        <f t="shared" si="67"/>
        <v/>
      </c>
      <c r="BA793" s="126" t="str">
        <f t="shared" si="68"/>
        <v/>
      </c>
    </row>
    <row r="794" spans="52:53" ht="23.25" customHeight="1">
      <c r="AZ794" s="121" t="str">
        <f t="shared" si="67"/>
        <v/>
      </c>
      <c r="BA794" s="126" t="str">
        <f t="shared" si="68"/>
        <v/>
      </c>
    </row>
    <row r="795" spans="52:53" ht="23.25" customHeight="1">
      <c r="AZ795" s="121" t="str">
        <f t="shared" si="67"/>
        <v/>
      </c>
      <c r="BA795" s="126" t="str">
        <f t="shared" si="68"/>
        <v/>
      </c>
    </row>
    <row r="796" spans="52:53" ht="23.25" customHeight="1">
      <c r="AZ796" s="121" t="str">
        <f t="shared" si="67"/>
        <v/>
      </c>
      <c r="BA796" s="126" t="str">
        <f t="shared" si="68"/>
        <v/>
      </c>
    </row>
    <row r="797" spans="52:53" ht="23.25" customHeight="1">
      <c r="AZ797" s="121" t="str">
        <f t="shared" si="67"/>
        <v/>
      </c>
      <c r="BA797" s="126" t="str">
        <f t="shared" si="68"/>
        <v/>
      </c>
    </row>
    <row r="798" spans="52:53" ht="23.25" customHeight="1">
      <c r="AZ798" s="121" t="str">
        <f t="shared" si="67"/>
        <v/>
      </c>
      <c r="BA798" s="126" t="str">
        <f t="shared" si="68"/>
        <v/>
      </c>
    </row>
    <row r="799" spans="52:53" ht="23.25" customHeight="1">
      <c r="AZ799" s="121" t="str">
        <f t="shared" si="67"/>
        <v/>
      </c>
      <c r="BA799" s="126" t="str">
        <f t="shared" si="68"/>
        <v/>
      </c>
    </row>
    <row r="800" spans="52:53" ht="23.25" customHeight="1">
      <c r="AZ800" s="121" t="str">
        <f t="shared" si="67"/>
        <v/>
      </c>
      <c r="BA800" s="126" t="str">
        <f t="shared" si="68"/>
        <v/>
      </c>
    </row>
    <row r="801" spans="52:53" ht="23.25" customHeight="1">
      <c r="AZ801" s="121" t="str">
        <f t="shared" si="67"/>
        <v/>
      </c>
      <c r="BA801" s="126" t="str">
        <f t="shared" si="68"/>
        <v/>
      </c>
    </row>
    <row r="802" spans="52:53" ht="23.25" customHeight="1">
      <c r="AZ802" s="121" t="str">
        <f t="shared" si="67"/>
        <v/>
      </c>
      <c r="BA802" s="126" t="str">
        <f t="shared" si="68"/>
        <v/>
      </c>
    </row>
    <row r="803" spans="52:53" ht="23.25" customHeight="1">
      <c r="AZ803" s="121" t="str">
        <f t="shared" si="67"/>
        <v/>
      </c>
      <c r="BA803" s="126" t="str">
        <f t="shared" si="68"/>
        <v/>
      </c>
    </row>
    <row r="804" spans="52:53" ht="23.25" customHeight="1">
      <c r="AZ804" s="121" t="str">
        <f t="shared" si="67"/>
        <v/>
      </c>
      <c r="BA804" s="126" t="str">
        <f t="shared" si="68"/>
        <v/>
      </c>
    </row>
    <row r="805" spans="52:53" ht="23.25" customHeight="1">
      <c r="AZ805" s="121" t="str">
        <f t="shared" si="67"/>
        <v/>
      </c>
      <c r="BA805" s="126" t="str">
        <f t="shared" si="68"/>
        <v/>
      </c>
    </row>
    <row r="806" spans="52:53" ht="23.25" customHeight="1">
      <c r="AZ806" s="121" t="str">
        <f t="shared" si="67"/>
        <v/>
      </c>
      <c r="BA806" s="126" t="str">
        <f t="shared" si="68"/>
        <v/>
      </c>
    </row>
    <row r="807" spans="52:53" ht="23.25" customHeight="1">
      <c r="AZ807" s="121" t="str">
        <f t="shared" si="67"/>
        <v/>
      </c>
      <c r="BA807" s="126" t="str">
        <f t="shared" si="68"/>
        <v/>
      </c>
    </row>
    <row r="808" spans="52:53" ht="23.25" customHeight="1">
      <c r="AZ808" s="121" t="str">
        <f t="shared" si="67"/>
        <v/>
      </c>
      <c r="BA808" s="126" t="str">
        <f t="shared" si="68"/>
        <v/>
      </c>
    </row>
    <row r="809" spans="52:53" ht="23.25" customHeight="1">
      <c r="AZ809" s="121" t="str">
        <f t="shared" si="67"/>
        <v/>
      </c>
      <c r="BA809" s="126" t="str">
        <f t="shared" si="68"/>
        <v/>
      </c>
    </row>
    <row r="810" spans="52:53" ht="23.25" customHeight="1">
      <c r="AZ810" s="121" t="str">
        <f t="shared" si="67"/>
        <v/>
      </c>
      <c r="BA810" s="126" t="str">
        <f t="shared" si="68"/>
        <v/>
      </c>
    </row>
    <row r="811" spans="52:53" ht="23.25" customHeight="1">
      <c r="AZ811" s="121" t="str">
        <f t="shared" si="67"/>
        <v/>
      </c>
      <c r="BA811" s="126" t="str">
        <f t="shared" si="68"/>
        <v/>
      </c>
    </row>
    <row r="812" spans="52:53" ht="23.25" customHeight="1">
      <c r="AZ812" s="121" t="str">
        <f t="shared" si="67"/>
        <v/>
      </c>
      <c r="BA812" s="126" t="str">
        <f t="shared" si="68"/>
        <v/>
      </c>
    </row>
    <row r="813" spans="52:53" ht="23.25" customHeight="1">
      <c r="AZ813" s="121" t="str">
        <f t="shared" si="67"/>
        <v/>
      </c>
      <c r="BA813" s="126" t="str">
        <f t="shared" si="68"/>
        <v/>
      </c>
    </row>
    <row r="814" spans="52:53" ht="23.25" customHeight="1">
      <c r="AZ814" s="121" t="str">
        <f t="shared" si="67"/>
        <v/>
      </c>
      <c r="BA814" s="126" t="str">
        <f t="shared" si="68"/>
        <v/>
      </c>
    </row>
    <row r="815" spans="52:53" ht="23.25" customHeight="1">
      <c r="AZ815" s="121" t="str">
        <f t="shared" si="67"/>
        <v/>
      </c>
      <c r="BA815" s="126" t="str">
        <f t="shared" si="68"/>
        <v/>
      </c>
    </row>
    <row r="816" spans="52:53" ht="23.25" customHeight="1">
      <c r="AZ816" s="121" t="str">
        <f t="shared" si="67"/>
        <v/>
      </c>
      <c r="BA816" s="126" t="str">
        <f t="shared" si="68"/>
        <v/>
      </c>
    </row>
    <row r="817" spans="52:53" ht="23.25" customHeight="1">
      <c r="AZ817" s="121" t="str">
        <f t="shared" si="67"/>
        <v/>
      </c>
      <c r="BA817" s="126" t="str">
        <f t="shared" si="68"/>
        <v/>
      </c>
    </row>
    <row r="818" spans="52:53" ht="23.25" customHeight="1">
      <c r="AZ818" s="121" t="str">
        <f t="shared" si="67"/>
        <v/>
      </c>
      <c r="BA818" s="126" t="str">
        <f t="shared" si="68"/>
        <v/>
      </c>
    </row>
    <row r="819" spans="52:53" ht="23.25" customHeight="1">
      <c r="AZ819" s="121" t="str">
        <f t="shared" si="67"/>
        <v/>
      </c>
      <c r="BA819" s="126" t="str">
        <f t="shared" si="68"/>
        <v/>
      </c>
    </row>
    <row r="820" spans="52:53" ht="23.25" customHeight="1">
      <c r="AZ820" s="121" t="str">
        <f t="shared" si="67"/>
        <v/>
      </c>
      <c r="BA820" s="126" t="str">
        <f t="shared" si="68"/>
        <v/>
      </c>
    </row>
    <row r="821" spans="52:53" ht="23.25" customHeight="1">
      <c r="AZ821" s="121" t="str">
        <f t="shared" si="67"/>
        <v/>
      </c>
      <c r="BA821" s="126" t="str">
        <f t="shared" si="68"/>
        <v/>
      </c>
    </row>
    <row r="822" spans="52:53" ht="23.25" customHeight="1">
      <c r="AZ822" s="121" t="str">
        <f t="shared" si="67"/>
        <v/>
      </c>
      <c r="BA822" s="126" t="str">
        <f t="shared" si="68"/>
        <v/>
      </c>
    </row>
    <row r="823" spans="52:53" ht="23.25" customHeight="1">
      <c r="AZ823" s="121" t="str">
        <f t="shared" si="67"/>
        <v/>
      </c>
      <c r="BA823" s="126" t="str">
        <f t="shared" si="68"/>
        <v/>
      </c>
    </row>
    <row r="824" spans="52:53" ht="23.25" customHeight="1">
      <c r="AZ824" s="121" t="str">
        <f t="shared" si="67"/>
        <v/>
      </c>
      <c r="BA824" s="126" t="str">
        <f t="shared" si="68"/>
        <v/>
      </c>
    </row>
    <row r="825" spans="52:53" ht="23.25" customHeight="1">
      <c r="AZ825" s="121" t="str">
        <f t="shared" si="67"/>
        <v/>
      </c>
      <c r="BA825" s="126" t="str">
        <f t="shared" si="68"/>
        <v/>
      </c>
    </row>
    <row r="826" spans="52:53" ht="23.25" customHeight="1">
      <c r="AZ826" s="121" t="str">
        <f t="shared" si="67"/>
        <v/>
      </c>
      <c r="BA826" s="126" t="str">
        <f t="shared" si="68"/>
        <v/>
      </c>
    </row>
    <row r="827" spans="52:53" ht="23.25" customHeight="1">
      <c r="AZ827" s="121" t="str">
        <f t="shared" si="67"/>
        <v/>
      </c>
      <c r="BA827" s="126" t="str">
        <f t="shared" si="68"/>
        <v/>
      </c>
    </row>
    <row r="828" spans="52:53" ht="23.25" customHeight="1">
      <c r="AZ828" s="121" t="str">
        <f t="shared" si="67"/>
        <v/>
      </c>
      <c r="BA828" s="126" t="str">
        <f t="shared" si="68"/>
        <v/>
      </c>
    </row>
    <row r="829" spans="52:53" ht="23.25" customHeight="1">
      <c r="AZ829" s="121" t="str">
        <f t="shared" si="67"/>
        <v/>
      </c>
      <c r="BA829" s="126" t="str">
        <f t="shared" si="68"/>
        <v/>
      </c>
    </row>
    <row r="830" spans="52:53" ht="23.25" customHeight="1">
      <c r="AZ830" s="121" t="str">
        <f t="shared" si="67"/>
        <v/>
      </c>
      <c r="BA830" s="126" t="str">
        <f t="shared" si="68"/>
        <v/>
      </c>
    </row>
    <row r="831" spans="52:53" ht="23.25" customHeight="1">
      <c r="AZ831" s="121" t="str">
        <f t="shared" si="67"/>
        <v/>
      </c>
      <c r="BA831" s="126" t="str">
        <f t="shared" si="68"/>
        <v/>
      </c>
    </row>
    <row r="832" spans="52:53" ht="23.25" customHeight="1">
      <c r="AZ832" s="121" t="str">
        <f t="shared" si="67"/>
        <v/>
      </c>
      <c r="BA832" s="126" t="str">
        <f t="shared" si="68"/>
        <v/>
      </c>
    </row>
    <row r="833" spans="52:53" ht="23.25" customHeight="1">
      <c r="AZ833" s="121" t="str">
        <f t="shared" si="67"/>
        <v/>
      </c>
      <c r="BA833" s="126" t="str">
        <f t="shared" si="68"/>
        <v/>
      </c>
    </row>
    <row r="834" spans="52:53" ht="23.25" customHeight="1">
      <c r="AZ834" s="121" t="str">
        <f t="shared" si="67"/>
        <v/>
      </c>
      <c r="BA834" s="126" t="str">
        <f t="shared" si="68"/>
        <v/>
      </c>
    </row>
    <row r="835" spans="52:53" ht="23.25" customHeight="1">
      <c r="AZ835" s="121" t="str">
        <f t="shared" si="67"/>
        <v/>
      </c>
      <c r="BA835" s="126" t="str">
        <f t="shared" si="68"/>
        <v/>
      </c>
    </row>
    <row r="836" spans="52:53" ht="23.25" customHeight="1">
      <c r="AZ836" s="121" t="str">
        <f t="shared" si="67"/>
        <v/>
      </c>
      <c r="BA836" s="126" t="str">
        <f t="shared" si="68"/>
        <v/>
      </c>
    </row>
    <row r="837" spans="52:53" ht="23.25" customHeight="1">
      <c r="AZ837" s="121" t="str">
        <f t="shared" si="67"/>
        <v/>
      </c>
      <c r="BA837" s="126" t="str">
        <f t="shared" si="68"/>
        <v/>
      </c>
    </row>
    <row r="838" spans="52:53" ht="23.25" customHeight="1">
      <c r="AZ838" s="121" t="str">
        <f t="shared" si="67"/>
        <v/>
      </c>
      <c r="BA838" s="126" t="str">
        <f t="shared" si="68"/>
        <v/>
      </c>
    </row>
    <row r="839" spans="52:53" ht="23.25" customHeight="1">
      <c r="AZ839" s="121" t="str">
        <f t="shared" ref="AZ839:AZ902" si="69">IF($Y839="","",$W839)</f>
        <v/>
      </c>
      <c r="BA839" s="126" t="str">
        <f t="shared" ref="BA839:BA902" si="70">IF($BC839=0,"",$BB839&amp;$BC839&amp;"  "&amp;$BD839)</f>
        <v/>
      </c>
    </row>
    <row r="840" spans="52:53" ht="23.25" customHeight="1">
      <c r="AZ840" s="121" t="str">
        <f t="shared" si="69"/>
        <v/>
      </c>
      <c r="BA840" s="126" t="str">
        <f t="shared" si="70"/>
        <v/>
      </c>
    </row>
    <row r="841" spans="52:53" ht="23.25" customHeight="1">
      <c r="AZ841" s="121" t="str">
        <f t="shared" si="69"/>
        <v/>
      </c>
      <c r="BA841" s="126" t="str">
        <f t="shared" si="70"/>
        <v/>
      </c>
    </row>
    <row r="842" spans="52:53" ht="23.25" customHeight="1">
      <c r="AZ842" s="121" t="str">
        <f t="shared" si="69"/>
        <v/>
      </c>
      <c r="BA842" s="126" t="str">
        <f t="shared" si="70"/>
        <v/>
      </c>
    </row>
    <row r="843" spans="52:53" ht="23.25" customHeight="1">
      <c r="AZ843" s="121" t="str">
        <f t="shared" si="69"/>
        <v/>
      </c>
      <c r="BA843" s="126" t="str">
        <f t="shared" si="70"/>
        <v/>
      </c>
    </row>
    <row r="844" spans="52:53" ht="23.25" customHeight="1">
      <c r="AZ844" s="121" t="str">
        <f t="shared" si="69"/>
        <v/>
      </c>
      <c r="BA844" s="126" t="str">
        <f t="shared" si="70"/>
        <v/>
      </c>
    </row>
    <row r="845" spans="52:53" ht="23.25" customHeight="1">
      <c r="AZ845" s="121" t="str">
        <f t="shared" si="69"/>
        <v/>
      </c>
      <c r="BA845" s="126" t="str">
        <f t="shared" si="70"/>
        <v/>
      </c>
    </row>
    <row r="846" spans="52:53" ht="23.25" customHeight="1">
      <c r="AZ846" s="121" t="str">
        <f t="shared" si="69"/>
        <v/>
      </c>
      <c r="BA846" s="126" t="str">
        <f t="shared" si="70"/>
        <v/>
      </c>
    </row>
    <row r="847" spans="52:53" ht="23.25" customHeight="1">
      <c r="AZ847" s="121" t="str">
        <f t="shared" si="69"/>
        <v/>
      </c>
      <c r="BA847" s="126" t="str">
        <f t="shared" si="70"/>
        <v/>
      </c>
    </row>
    <row r="848" spans="52:53" ht="23.25" customHeight="1">
      <c r="AZ848" s="121" t="str">
        <f t="shared" si="69"/>
        <v/>
      </c>
      <c r="BA848" s="126" t="str">
        <f t="shared" si="70"/>
        <v/>
      </c>
    </row>
    <row r="849" spans="52:53" ht="23.25" customHeight="1">
      <c r="AZ849" s="121" t="str">
        <f t="shared" si="69"/>
        <v/>
      </c>
      <c r="BA849" s="126" t="str">
        <f t="shared" si="70"/>
        <v/>
      </c>
    </row>
    <row r="850" spans="52:53" ht="23.25" customHeight="1">
      <c r="AZ850" s="121" t="str">
        <f t="shared" si="69"/>
        <v/>
      </c>
      <c r="BA850" s="126" t="str">
        <f t="shared" si="70"/>
        <v/>
      </c>
    </row>
    <row r="851" spans="52:53" ht="23.25" customHeight="1">
      <c r="AZ851" s="121" t="str">
        <f t="shared" si="69"/>
        <v/>
      </c>
      <c r="BA851" s="126" t="str">
        <f t="shared" si="70"/>
        <v/>
      </c>
    </row>
    <row r="852" spans="52:53" ht="23.25" customHeight="1">
      <c r="AZ852" s="121" t="str">
        <f t="shared" si="69"/>
        <v/>
      </c>
      <c r="BA852" s="126" t="str">
        <f t="shared" si="70"/>
        <v/>
      </c>
    </row>
    <row r="853" spans="52:53" ht="23.25" customHeight="1">
      <c r="AZ853" s="121" t="str">
        <f t="shared" si="69"/>
        <v/>
      </c>
      <c r="BA853" s="126" t="str">
        <f t="shared" si="70"/>
        <v/>
      </c>
    </row>
    <row r="854" spans="52:53" ht="23.25" customHeight="1">
      <c r="AZ854" s="121" t="str">
        <f t="shared" si="69"/>
        <v/>
      </c>
      <c r="BA854" s="126" t="str">
        <f t="shared" si="70"/>
        <v/>
      </c>
    </row>
    <row r="855" spans="52:53" ht="23.25" customHeight="1">
      <c r="AZ855" s="121" t="str">
        <f t="shared" si="69"/>
        <v/>
      </c>
      <c r="BA855" s="126" t="str">
        <f t="shared" si="70"/>
        <v/>
      </c>
    </row>
    <row r="856" spans="52:53" ht="23.25" customHeight="1">
      <c r="AZ856" s="121" t="str">
        <f t="shared" si="69"/>
        <v/>
      </c>
      <c r="BA856" s="126" t="str">
        <f t="shared" si="70"/>
        <v/>
      </c>
    </row>
    <row r="857" spans="52:53" ht="23.25" customHeight="1">
      <c r="AZ857" s="121" t="str">
        <f t="shared" si="69"/>
        <v/>
      </c>
      <c r="BA857" s="126" t="str">
        <f t="shared" si="70"/>
        <v/>
      </c>
    </row>
    <row r="858" spans="52:53" ht="23.25" customHeight="1">
      <c r="AZ858" s="121" t="str">
        <f t="shared" si="69"/>
        <v/>
      </c>
      <c r="BA858" s="126" t="str">
        <f t="shared" si="70"/>
        <v/>
      </c>
    </row>
    <row r="859" spans="52:53" ht="23.25" customHeight="1">
      <c r="AZ859" s="121" t="str">
        <f t="shared" si="69"/>
        <v/>
      </c>
      <c r="BA859" s="126" t="str">
        <f t="shared" si="70"/>
        <v/>
      </c>
    </row>
    <row r="860" spans="52:53" ht="23.25" customHeight="1">
      <c r="AZ860" s="121" t="str">
        <f t="shared" si="69"/>
        <v/>
      </c>
      <c r="BA860" s="126" t="str">
        <f t="shared" si="70"/>
        <v/>
      </c>
    </row>
    <row r="861" spans="52:53" ht="23.25" customHeight="1">
      <c r="AZ861" s="121" t="str">
        <f t="shared" si="69"/>
        <v/>
      </c>
      <c r="BA861" s="126" t="str">
        <f t="shared" si="70"/>
        <v/>
      </c>
    </row>
    <row r="862" spans="52:53" ht="23.25" customHeight="1">
      <c r="AZ862" s="121" t="str">
        <f t="shared" si="69"/>
        <v/>
      </c>
      <c r="BA862" s="126" t="str">
        <f t="shared" si="70"/>
        <v/>
      </c>
    </row>
    <row r="863" spans="52:53" ht="23.25" customHeight="1">
      <c r="AZ863" s="121" t="str">
        <f t="shared" si="69"/>
        <v/>
      </c>
      <c r="BA863" s="126" t="str">
        <f t="shared" si="70"/>
        <v/>
      </c>
    </row>
    <row r="864" spans="52:53" ht="23.25" customHeight="1">
      <c r="AZ864" s="121" t="str">
        <f t="shared" si="69"/>
        <v/>
      </c>
      <c r="BA864" s="126" t="str">
        <f t="shared" si="70"/>
        <v/>
      </c>
    </row>
    <row r="865" spans="52:53" ht="23.25" customHeight="1">
      <c r="AZ865" s="121" t="str">
        <f t="shared" si="69"/>
        <v/>
      </c>
      <c r="BA865" s="126" t="str">
        <f t="shared" si="70"/>
        <v/>
      </c>
    </row>
    <row r="866" spans="52:53" ht="23.25" customHeight="1">
      <c r="AZ866" s="121" t="str">
        <f t="shared" si="69"/>
        <v/>
      </c>
      <c r="BA866" s="126" t="str">
        <f t="shared" si="70"/>
        <v/>
      </c>
    </row>
    <row r="867" spans="52:53" ht="23.25" customHeight="1">
      <c r="AZ867" s="121" t="str">
        <f t="shared" si="69"/>
        <v/>
      </c>
      <c r="BA867" s="126" t="str">
        <f t="shared" si="70"/>
        <v/>
      </c>
    </row>
    <row r="868" spans="52:53" ht="23.25" customHeight="1">
      <c r="AZ868" s="121" t="str">
        <f t="shared" si="69"/>
        <v/>
      </c>
      <c r="BA868" s="126" t="str">
        <f t="shared" si="70"/>
        <v/>
      </c>
    </row>
    <row r="869" spans="52:53" ht="23.25" customHeight="1">
      <c r="AZ869" s="121" t="str">
        <f t="shared" si="69"/>
        <v/>
      </c>
      <c r="BA869" s="126" t="str">
        <f t="shared" si="70"/>
        <v/>
      </c>
    </row>
    <row r="870" spans="52:53" ht="23.25" customHeight="1">
      <c r="AZ870" s="121" t="str">
        <f t="shared" si="69"/>
        <v/>
      </c>
      <c r="BA870" s="126" t="str">
        <f t="shared" si="70"/>
        <v/>
      </c>
    </row>
    <row r="871" spans="52:53" ht="23.25" customHeight="1">
      <c r="AZ871" s="121" t="str">
        <f t="shared" si="69"/>
        <v/>
      </c>
      <c r="BA871" s="126" t="str">
        <f t="shared" si="70"/>
        <v/>
      </c>
    </row>
    <row r="872" spans="52:53" ht="23.25" customHeight="1">
      <c r="AZ872" s="121" t="str">
        <f t="shared" si="69"/>
        <v/>
      </c>
      <c r="BA872" s="126" t="str">
        <f t="shared" si="70"/>
        <v/>
      </c>
    </row>
    <row r="873" spans="52:53" ht="23.25" customHeight="1">
      <c r="AZ873" s="121" t="str">
        <f t="shared" si="69"/>
        <v/>
      </c>
      <c r="BA873" s="126" t="str">
        <f t="shared" si="70"/>
        <v/>
      </c>
    </row>
    <row r="874" spans="52:53" ht="23.25" customHeight="1">
      <c r="AZ874" s="121" t="str">
        <f t="shared" si="69"/>
        <v/>
      </c>
      <c r="BA874" s="126" t="str">
        <f t="shared" si="70"/>
        <v/>
      </c>
    </row>
    <row r="875" spans="52:53" ht="23.25" customHeight="1">
      <c r="AZ875" s="121" t="str">
        <f t="shared" si="69"/>
        <v/>
      </c>
      <c r="BA875" s="126" t="str">
        <f t="shared" si="70"/>
        <v/>
      </c>
    </row>
    <row r="876" spans="52:53" ht="23.25" customHeight="1">
      <c r="AZ876" s="121" t="str">
        <f t="shared" si="69"/>
        <v/>
      </c>
      <c r="BA876" s="126" t="str">
        <f t="shared" si="70"/>
        <v/>
      </c>
    </row>
    <row r="877" spans="52:53" ht="23.25" customHeight="1">
      <c r="AZ877" s="121" t="str">
        <f t="shared" si="69"/>
        <v/>
      </c>
      <c r="BA877" s="126" t="str">
        <f t="shared" si="70"/>
        <v/>
      </c>
    </row>
    <row r="878" spans="52:53" ht="23.25" customHeight="1">
      <c r="AZ878" s="121" t="str">
        <f t="shared" si="69"/>
        <v/>
      </c>
      <c r="BA878" s="126" t="str">
        <f t="shared" si="70"/>
        <v/>
      </c>
    </row>
    <row r="879" spans="52:53" ht="23.25" customHeight="1">
      <c r="AZ879" s="121" t="str">
        <f t="shared" si="69"/>
        <v/>
      </c>
      <c r="BA879" s="126" t="str">
        <f t="shared" si="70"/>
        <v/>
      </c>
    </row>
    <row r="880" spans="52:53" ht="23.25" customHeight="1">
      <c r="AZ880" s="121" t="str">
        <f t="shared" si="69"/>
        <v/>
      </c>
      <c r="BA880" s="126" t="str">
        <f t="shared" si="70"/>
        <v/>
      </c>
    </row>
    <row r="881" spans="52:53" ht="23.25" customHeight="1">
      <c r="AZ881" s="121" t="str">
        <f t="shared" si="69"/>
        <v/>
      </c>
      <c r="BA881" s="126" t="str">
        <f t="shared" si="70"/>
        <v/>
      </c>
    </row>
    <row r="882" spans="52:53" ht="23.25" customHeight="1">
      <c r="AZ882" s="121" t="str">
        <f t="shared" si="69"/>
        <v/>
      </c>
      <c r="BA882" s="126" t="str">
        <f t="shared" si="70"/>
        <v/>
      </c>
    </row>
    <row r="883" spans="52:53" ht="23.25" customHeight="1">
      <c r="AZ883" s="121" t="str">
        <f t="shared" si="69"/>
        <v/>
      </c>
      <c r="BA883" s="126" t="str">
        <f t="shared" si="70"/>
        <v/>
      </c>
    </row>
    <row r="884" spans="52:53" ht="23.25" customHeight="1">
      <c r="AZ884" s="121" t="str">
        <f t="shared" si="69"/>
        <v/>
      </c>
      <c r="BA884" s="126" t="str">
        <f t="shared" si="70"/>
        <v/>
      </c>
    </row>
    <row r="885" spans="52:53" ht="23.25" customHeight="1">
      <c r="AZ885" s="121" t="str">
        <f t="shared" si="69"/>
        <v/>
      </c>
      <c r="BA885" s="126" t="str">
        <f t="shared" si="70"/>
        <v/>
      </c>
    </row>
    <row r="886" spans="52:53" ht="23.25" customHeight="1">
      <c r="AZ886" s="121" t="str">
        <f t="shared" si="69"/>
        <v/>
      </c>
      <c r="BA886" s="126" t="str">
        <f t="shared" si="70"/>
        <v/>
      </c>
    </row>
    <row r="887" spans="52:53" ht="23.25" customHeight="1">
      <c r="AZ887" s="121" t="str">
        <f t="shared" si="69"/>
        <v/>
      </c>
      <c r="BA887" s="126" t="str">
        <f t="shared" si="70"/>
        <v/>
      </c>
    </row>
    <row r="888" spans="52:53" ht="23.25" customHeight="1">
      <c r="AZ888" s="121" t="str">
        <f t="shared" si="69"/>
        <v/>
      </c>
      <c r="BA888" s="126" t="str">
        <f t="shared" si="70"/>
        <v/>
      </c>
    </row>
    <row r="889" spans="52:53" ht="23.25" customHeight="1">
      <c r="AZ889" s="121" t="str">
        <f t="shared" si="69"/>
        <v/>
      </c>
      <c r="BA889" s="126" t="str">
        <f t="shared" si="70"/>
        <v/>
      </c>
    </row>
    <row r="890" spans="52:53" ht="23.25" customHeight="1">
      <c r="AZ890" s="121" t="str">
        <f t="shared" si="69"/>
        <v/>
      </c>
      <c r="BA890" s="126" t="str">
        <f t="shared" si="70"/>
        <v/>
      </c>
    </row>
    <row r="891" spans="52:53" ht="23.25" customHeight="1">
      <c r="AZ891" s="121" t="str">
        <f t="shared" si="69"/>
        <v/>
      </c>
      <c r="BA891" s="126" t="str">
        <f t="shared" si="70"/>
        <v/>
      </c>
    </row>
    <row r="892" spans="52:53" ht="23.25" customHeight="1">
      <c r="AZ892" s="121" t="str">
        <f t="shared" si="69"/>
        <v/>
      </c>
      <c r="BA892" s="126" t="str">
        <f t="shared" si="70"/>
        <v/>
      </c>
    </row>
    <row r="893" spans="52:53" ht="23.25" customHeight="1">
      <c r="AZ893" s="121" t="str">
        <f t="shared" si="69"/>
        <v/>
      </c>
      <c r="BA893" s="126" t="str">
        <f t="shared" si="70"/>
        <v/>
      </c>
    </row>
    <row r="894" spans="52:53" ht="23.25" customHeight="1">
      <c r="AZ894" s="121" t="str">
        <f t="shared" si="69"/>
        <v/>
      </c>
      <c r="BA894" s="126" t="str">
        <f t="shared" si="70"/>
        <v/>
      </c>
    </row>
    <row r="895" spans="52:53" ht="23.25" customHeight="1">
      <c r="AZ895" s="121" t="str">
        <f t="shared" si="69"/>
        <v/>
      </c>
      <c r="BA895" s="126" t="str">
        <f t="shared" si="70"/>
        <v/>
      </c>
    </row>
    <row r="896" spans="52:53" ht="23.25" customHeight="1">
      <c r="AZ896" s="121" t="str">
        <f t="shared" si="69"/>
        <v/>
      </c>
      <c r="BA896" s="126" t="str">
        <f t="shared" si="70"/>
        <v/>
      </c>
    </row>
    <row r="897" spans="52:53" ht="23.25" customHeight="1">
      <c r="AZ897" s="121" t="str">
        <f t="shared" si="69"/>
        <v/>
      </c>
      <c r="BA897" s="126" t="str">
        <f t="shared" si="70"/>
        <v/>
      </c>
    </row>
    <row r="898" spans="52:53" ht="23.25" customHeight="1">
      <c r="AZ898" s="121" t="str">
        <f t="shared" si="69"/>
        <v/>
      </c>
      <c r="BA898" s="126" t="str">
        <f t="shared" si="70"/>
        <v/>
      </c>
    </row>
    <row r="899" spans="52:53" ht="23.25" customHeight="1">
      <c r="AZ899" s="121" t="str">
        <f t="shared" si="69"/>
        <v/>
      </c>
      <c r="BA899" s="126" t="str">
        <f t="shared" si="70"/>
        <v/>
      </c>
    </row>
    <row r="900" spans="52:53" ht="23.25" customHeight="1">
      <c r="AZ900" s="121" t="str">
        <f t="shared" si="69"/>
        <v/>
      </c>
      <c r="BA900" s="126" t="str">
        <f t="shared" si="70"/>
        <v/>
      </c>
    </row>
    <row r="901" spans="52:53" ht="23.25" customHeight="1">
      <c r="AZ901" s="121" t="str">
        <f t="shared" si="69"/>
        <v/>
      </c>
      <c r="BA901" s="126" t="str">
        <f t="shared" si="70"/>
        <v/>
      </c>
    </row>
    <row r="902" spans="52:53" ht="23.25" customHeight="1">
      <c r="AZ902" s="121" t="str">
        <f t="shared" si="69"/>
        <v/>
      </c>
      <c r="BA902" s="126" t="str">
        <f t="shared" si="70"/>
        <v/>
      </c>
    </row>
    <row r="903" spans="52:53" ht="23.25" customHeight="1">
      <c r="AZ903" s="121" t="str">
        <f t="shared" ref="AZ903:AZ951" si="71">IF($Y903="","",$W903)</f>
        <v/>
      </c>
      <c r="BA903" s="126" t="str">
        <f t="shared" ref="BA903:BA951" si="72">IF($BC903=0,"",$BB903&amp;$BC903&amp;"  "&amp;$BD903)</f>
        <v/>
      </c>
    </row>
    <row r="904" spans="52:53" ht="23.25" customHeight="1">
      <c r="AZ904" s="121" t="str">
        <f t="shared" si="71"/>
        <v/>
      </c>
      <c r="BA904" s="126" t="str">
        <f t="shared" si="72"/>
        <v/>
      </c>
    </row>
    <row r="905" spans="52:53" ht="23.25" customHeight="1">
      <c r="AZ905" s="121" t="str">
        <f t="shared" si="71"/>
        <v/>
      </c>
      <c r="BA905" s="126" t="str">
        <f t="shared" si="72"/>
        <v/>
      </c>
    </row>
    <row r="906" spans="52:53" ht="23.25" customHeight="1">
      <c r="AZ906" s="121" t="str">
        <f t="shared" si="71"/>
        <v/>
      </c>
      <c r="BA906" s="126" t="str">
        <f t="shared" si="72"/>
        <v/>
      </c>
    </row>
    <row r="907" spans="52:53" ht="23.25" customHeight="1">
      <c r="AZ907" s="121" t="str">
        <f t="shared" si="71"/>
        <v/>
      </c>
      <c r="BA907" s="126" t="str">
        <f t="shared" si="72"/>
        <v/>
      </c>
    </row>
    <row r="908" spans="52:53" ht="23.25" customHeight="1">
      <c r="AZ908" s="121" t="str">
        <f t="shared" si="71"/>
        <v/>
      </c>
      <c r="BA908" s="126" t="str">
        <f t="shared" si="72"/>
        <v/>
      </c>
    </row>
    <row r="909" spans="52:53" ht="23.25" customHeight="1">
      <c r="AZ909" s="121" t="str">
        <f t="shared" si="71"/>
        <v/>
      </c>
      <c r="BA909" s="126" t="str">
        <f t="shared" si="72"/>
        <v/>
      </c>
    </row>
    <row r="910" spans="52:53" ht="23.25" customHeight="1">
      <c r="AZ910" s="121" t="str">
        <f t="shared" si="71"/>
        <v/>
      </c>
      <c r="BA910" s="126" t="str">
        <f t="shared" si="72"/>
        <v/>
      </c>
    </row>
    <row r="911" spans="52:53" ht="23.25" customHeight="1">
      <c r="AZ911" s="121" t="str">
        <f t="shared" si="71"/>
        <v/>
      </c>
      <c r="BA911" s="126" t="str">
        <f t="shared" si="72"/>
        <v/>
      </c>
    </row>
    <row r="912" spans="52:53" ht="23.25" customHeight="1">
      <c r="AZ912" s="121" t="str">
        <f t="shared" si="71"/>
        <v/>
      </c>
      <c r="BA912" s="126" t="str">
        <f t="shared" si="72"/>
        <v/>
      </c>
    </row>
    <row r="913" spans="52:53" ht="23.25" customHeight="1">
      <c r="AZ913" s="121" t="str">
        <f t="shared" si="71"/>
        <v/>
      </c>
      <c r="BA913" s="126" t="str">
        <f t="shared" si="72"/>
        <v/>
      </c>
    </row>
    <row r="914" spans="52:53" ht="23.25" customHeight="1">
      <c r="AZ914" s="121" t="str">
        <f t="shared" si="71"/>
        <v/>
      </c>
      <c r="BA914" s="126" t="str">
        <f t="shared" si="72"/>
        <v/>
      </c>
    </row>
    <row r="915" spans="52:53" ht="23.25" customHeight="1">
      <c r="AZ915" s="121" t="str">
        <f t="shared" si="71"/>
        <v/>
      </c>
      <c r="BA915" s="126" t="str">
        <f t="shared" si="72"/>
        <v/>
      </c>
    </row>
    <row r="916" spans="52:53" ht="23.25" customHeight="1">
      <c r="AZ916" s="121" t="str">
        <f t="shared" si="71"/>
        <v/>
      </c>
      <c r="BA916" s="126" t="str">
        <f t="shared" si="72"/>
        <v/>
      </c>
    </row>
    <row r="917" spans="52:53" ht="23.25" customHeight="1">
      <c r="AZ917" s="121" t="str">
        <f t="shared" si="71"/>
        <v/>
      </c>
      <c r="BA917" s="126" t="str">
        <f t="shared" si="72"/>
        <v/>
      </c>
    </row>
    <row r="918" spans="52:53" ht="23.25" customHeight="1">
      <c r="AZ918" s="121" t="str">
        <f t="shared" si="71"/>
        <v/>
      </c>
      <c r="BA918" s="126" t="str">
        <f t="shared" si="72"/>
        <v/>
      </c>
    </row>
    <row r="919" spans="52:53" ht="23.25" customHeight="1">
      <c r="AZ919" s="121" t="str">
        <f t="shared" si="71"/>
        <v/>
      </c>
      <c r="BA919" s="126" t="str">
        <f t="shared" si="72"/>
        <v/>
      </c>
    </row>
    <row r="920" spans="52:53" ht="23.25" customHeight="1">
      <c r="AZ920" s="121" t="str">
        <f t="shared" si="71"/>
        <v/>
      </c>
      <c r="BA920" s="126" t="str">
        <f t="shared" si="72"/>
        <v/>
      </c>
    </row>
    <row r="921" spans="52:53" ht="23.25" customHeight="1">
      <c r="AZ921" s="121" t="str">
        <f t="shared" si="71"/>
        <v/>
      </c>
      <c r="BA921" s="126" t="str">
        <f t="shared" si="72"/>
        <v/>
      </c>
    </row>
    <row r="922" spans="52:53" ht="23.25" customHeight="1">
      <c r="AZ922" s="121" t="str">
        <f t="shared" si="71"/>
        <v/>
      </c>
      <c r="BA922" s="126" t="str">
        <f t="shared" si="72"/>
        <v/>
      </c>
    </row>
    <row r="923" spans="52:53" ht="23.25" customHeight="1">
      <c r="AZ923" s="121" t="str">
        <f t="shared" si="71"/>
        <v/>
      </c>
      <c r="BA923" s="126" t="str">
        <f t="shared" si="72"/>
        <v/>
      </c>
    </row>
    <row r="924" spans="52:53" ht="23.25" customHeight="1">
      <c r="AZ924" s="121" t="str">
        <f t="shared" si="71"/>
        <v/>
      </c>
      <c r="BA924" s="126" t="str">
        <f t="shared" si="72"/>
        <v/>
      </c>
    </row>
    <row r="925" spans="52:53" ht="23.25" customHeight="1">
      <c r="AZ925" s="121" t="str">
        <f t="shared" si="71"/>
        <v/>
      </c>
      <c r="BA925" s="126" t="str">
        <f t="shared" si="72"/>
        <v/>
      </c>
    </row>
    <row r="926" spans="52:53" ht="23.25" customHeight="1">
      <c r="AZ926" s="121" t="str">
        <f t="shared" si="71"/>
        <v/>
      </c>
      <c r="BA926" s="126" t="str">
        <f t="shared" si="72"/>
        <v/>
      </c>
    </row>
    <row r="927" spans="52:53" ht="23.25" customHeight="1">
      <c r="AZ927" s="121" t="str">
        <f t="shared" si="71"/>
        <v/>
      </c>
      <c r="BA927" s="126" t="str">
        <f t="shared" si="72"/>
        <v/>
      </c>
    </row>
    <row r="928" spans="52:53" ht="23.25" customHeight="1">
      <c r="AZ928" s="121" t="str">
        <f t="shared" si="71"/>
        <v/>
      </c>
      <c r="BA928" s="126" t="str">
        <f t="shared" si="72"/>
        <v/>
      </c>
    </row>
    <row r="929" spans="52:53" ht="23.25" customHeight="1">
      <c r="AZ929" s="121" t="str">
        <f t="shared" si="71"/>
        <v/>
      </c>
      <c r="BA929" s="126" t="str">
        <f t="shared" si="72"/>
        <v/>
      </c>
    </row>
    <row r="930" spans="52:53" ht="23.25" customHeight="1">
      <c r="AZ930" s="121" t="str">
        <f t="shared" si="71"/>
        <v/>
      </c>
      <c r="BA930" s="126" t="str">
        <f t="shared" si="72"/>
        <v/>
      </c>
    </row>
    <row r="931" spans="52:53" ht="23.25" customHeight="1">
      <c r="AZ931" s="121" t="str">
        <f t="shared" si="71"/>
        <v/>
      </c>
      <c r="BA931" s="126" t="str">
        <f t="shared" si="72"/>
        <v/>
      </c>
    </row>
    <row r="932" spans="52:53" ht="23.25" customHeight="1">
      <c r="AZ932" s="121" t="str">
        <f t="shared" si="71"/>
        <v/>
      </c>
      <c r="BA932" s="126" t="str">
        <f t="shared" si="72"/>
        <v/>
      </c>
    </row>
    <row r="933" spans="52:53" ht="23.25" customHeight="1">
      <c r="AZ933" s="121" t="str">
        <f t="shared" si="71"/>
        <v/>
      </c>
      <c r="BA933" s="126" t="str">
        <f t="shared" si="72"/>
        <v/>
      </c>
    </row>
    <row r="934" spans="52:53" ht="23.25" customHeight="1">
      <c r="AZ934" s="121" t="str">
        <f t="shared" si="71"/>
        <v/>
      </c>
      <c r="BA934" s="126" t="str">
        <f t="shared" si="72"/>
        <v/>
      </c>
    </row>
    <row r="935" spans="52:53" ht="23.25" customHeight="1">
      <c r="AZ935" s="121" t="str">
        <f t="shared" si="71"/>
        <v/>
      </c>
      <c r="BA935" s="126" t="str">
        <f t="shared" si="72"/>
        <v/>
      </c>
    </row>
    <row r="936" spans="52:53" ht="23.25" customHeight="1">
      <c r="AZ936" s="121" t="str">
        <f t="shared" si="71"/>
        <v/>
      </c>
      <c r="BA936" s="126" t="str">
        <f t="shared" si="72"/>
        <v/>
      </c>
    </row>
    <row r="937" spans="52:53" ht="23.25" customHeight="1">
      <c r="AZ937" s="121" t="str">
        <f t="shared" si="71"/>
        <v/>
      </c>
      <c r="BA937" s="126" t="str">
        <f t="shared" si="72"/>
        <v/>
      </c>
    </row>
    <row r="938" spans="52:53" ht="23.25" customHeight="1">
      <c r="AZ938" s="121" t="str">
        <f t="shared" si="71"/>
        <v/>
      </c>
      <c r="BA938" s="126" t="str">
        <f t="shared" si="72"/>
        <v/>
      </c>
    </row>
    <row r="939" spans="52:53" ht="23.25" customHeight="1">
      <c r="AZ939" s="121" t="str">
        <f t="shared" si="71"/>
        <v/>
      </c>
      <c r="BA939" s="126" t="str">
        <f t="shared" si="72"/>
        <v/>
      </c>
    </row>
    <row r="940" spans="52:53" ht="23.25" customHeight="1">
      <c r="AZ940" s="121" t="str">
        <f t="shared" si="71"/>
        <v/>
      </c>
      <c r="BA940" s="126" t="str">
        <f t="shared" si="72"/>
        <v/>
      </c>
    </row>
    <row r="941" spans="52:53" ht="23.25" customHeight="1">
      <c r="AZ941" s="121" t="str">
        <f t="shared" si="71"/>
        <v/>
      </c>
      <c r="BA941" s="126" t="str">
        <f t="shared" si="72"/>
        <v/>
      </c>
    </row>
    <row r="942" spans="52:53" ht="23.25" customHeight="1">
      <c r="AZ942" s="121" t="str">
        <f t="shared" si="71"/>
        <v/>
      </c>
      <c r="BA942" s="126" t="str">
        <f t="shared" si="72"/>
        <v/>
      </c>
    </row>
    <row r="943" spans="52:53" ht="23.25" customHeight="1">
      <c r="AZ943" s="121" t="str">
        <f t="shared" si="71"/>
        <v/>
      </c>
      <c r="BA943" s="126" t="str">
        <f t="shared" si="72"/>
        <v/>
      </c>
    </row>
    <row r="944" spans="52:53" ht="23.25" customHeight="1">
      <c r="AZ944" s="121" t="str">
        <f t="shared" si="71"/>
        <v/>
      </c>
      <c r="BA944" s="126" t="str">
        <f t="shared" si="72"/>
        <v/>
      </c>
    </row>
    <row r="945" spans="52:53" ht="23.25" customHeight="1">
      <c r="AZ945" s="121" t="str">
        <f t="shared" si="71"/>
        <v/>
      </c>
      <c r="BA945" s="126" t="str">
        <f t="shared" si="72"/>
        <v/>
      </c>
    </row>
    <row r="946" spans="52:53" ht="23.25" customHeight="1">
      <c r="AZ946" s="121" t="str">
        <f t="shared" si="71"/>
        <v/>
      </c>
      <c r="BA946" s="126" t="str">
        <f t="shared" si="72"/>
        <v/>
      </c>
    </row>
    <row r="947" spans="52:53" ht="23.25" customHeight="1">
      <c r="AZ947" s="121" t="str">
        <f t="shared" si="71"/>
        <v/>
      </c>
      <c r="BA947" s="126" t="str">
        <f t="shared" si="72"/>
        <v/>
      </c>
    </row>
    <row r="948" spans="52:53" ht="23.25" customHeight="1">
      <c r="AZ948" s="121" t="str">
        <f t="shared" si="71"/>
        <v/>
      </c>
      <c r="BA948" s="126" t="str">
        <f t="shared" si="72"/>
        <v/>
      </c>
    </row>
    <row r="949" spans="52:53" ht="23.25" customHeight="1">
      <c r="AZ949" s="121" t="str">
        <f t="shared" si="71"/>
        <v/>
      </c>
      <c r="BA949" s="126" t="str">
        <f t="shared" si="72"/>
        <v/>
      </c>
    </row>
    <row r="950" spans="52:53" ht="23.25" customHeight="1">
      <c r="AZ950" s="121" t="str">
        <f t="shared" si="71"/>
        <v/>
      </c>
      <c r="BA950" s="126" t="str">
        <f t="shared" si="72"/>
        <v/>
      </c>
    </row>
    <row r="951" spans="52:53" ht="23.25" customHeight="1">
      <c r="AZ951" s="121" t="str">
        <f t="shared" si="71"/>
        <v/>
      </c>
      <c r="BA951" s="126" t="str">
        <f t="shared" si="72"/>
        <v/>
      </c>
    </row>
  </sheetData>
  <sheetProtection formatCells="0" formatColumns="0" formatRows="0" insertColumns="0" insertRows="0" insertHyperlinks="0" deleteColumns="0" deleteRows="0" sort="0" autoFilter="0" pivotTables="0"/>
  <autoFilter ref="AL9:BM951">
    <sortState ref="AL460:BM461">
      <sortCondition descending="1" ref="AM9:AM951"/>
    </sortState>
  </autoFilter>
  <mergeCells count="36">
    <mergeCell ref="AZ7:AZ8"/>
    <mergeCell ref="AA5:AA8"/>
    <mergeCell ref="AB5:AE5"/>
    <mergeCell ref="AF5:AF8"/>
    <mergeCell ref="AG5:AG8"/>
    <mergeCell ref="AB6:AB8"/>
    <mergeCell ref="AC6:AC8"/>
    <mergeCell ref="AD6:AD8"/>
    <mergeCell ref="AE6:AE8"/>
    <mergeCell ref="AL7:AL8"/>
    <mergeCell ref="K6:K8"/>
    <mergeCell ref="L6:L8"/>
    <mergeCell ref="N6:N8"/>
    <mergeCell ref="O6:O8"/>
    <mergeCell ref="P6:P8"/>
    <mergeCell ref="R6:R8"/>
    <mergeCell ref="Q5:Q8"/>
    <mergeCell ref="R5:V5"/>
    <mergeCell ref="W5:W8"/>
    <mergeCell ref="X5:X8"/>
    <mergeCell ref="H2:AF2"/>
    <mergeCell ref="H1:AG1"/>
    <mergeCell ref="H4:V4"/>
    <mergeCell ref="W4:AG4"/>
    <mergeCell ref="H5:H8"/>
    <mergeCell ref="I5:I8"/>
    <mergeCell ref="J5:J8"/>
    <mergeCell ref="K5:L5"/>
    <mergeCell ref="M5:M8"/>
    <mergeCell ref="N5:P5"/>
    <mergeCell ref="Y5:Y8"/>
    <mergeCell ref="Z5:Z8"/>
    <mergeCell ref="S6:S8"/>
    <mergeCell ref="T6:T8"/>
    <mergeCell ref="U6:U8"/>
    <mergeCell ref="V6:V8"/>
  </mergeCells>
  <phoneticPr fontId="41" type="noConversion"/>
  <pageMargins left="0.7" right="0.7" top="0.75" bottom="0.75" header="0.3" footer="0.3"/>
  <pageSetup paperSize="9" scale="50" fitToWidth="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G2980"/>
  <sheetViews>
    <sheetView showGridLines="0" tabSelected="1" zoomScale="86" zoomScaleNormal="86" workbookViewId="0">
      <pane xSplit="1" ySplit="10" topLeftCell="B11" activePane="bottomRight" state="frozen"/>
      <selection pane="topRight" activeCell="B1" sqref="B1"/>
      <selection pane="bottomLeft" activeCell="A12" sqref="A12"/>
      <selection pane="bottomRight" activeCell="A698" sqref="A698:XFD698"/>
    </sheetView>
  </sheetViews>
  <sheetFormatPr defaultRowHeight="21"/>
  <cols>
    <col min="1" max="1" width="5.140625" style="249" bestFit="1" customWidth="1"/>
    <col min="2" max="2" width="9.5703125" style="249" customWidth="1"/>
    <col min="3" max="3" width="9.140625" style="249" customWidth="1"/>
    <col min="4" max="4" width="4.85546875" style="249" customWidth="1"/>
    <col min="5" max="5" width="5.140625" style="249" customWidth="1"/>
    <col min="6" max="6" width="8.28515625" style="249" customWidth="1"/>
    <col min="7" max="7" width="10.140625" style="249" customWidth="1"/>
    <col min="8" max="8" width="11" style="249" customWidth="1"/>
    <col min="9" max="9" width="9.140625" style="249" customWidth="1"/>
    <col min="10" max="10" width="11" style="249" customWidth="1"/>
    <col min="11" max="11" width="2.85546875" style="249" customWidth="1"/>
    <col min="12" max="12" width="19.85546875" style="249" customWidth="1"/>
    <col min="13" max="14" width="10" style="249" customWidth="1"/>
    <col min="15" max="15" width="10.140625" style="249" customWidth="1"/>
    <col min="16" max="16" width="10.140625" style="250" customWidth="1"/>
    <col min="17" max="17" width="10" style="249" customWidth="1"/>
    <col min="18" max="18" width="11.140625" style="249" customWidth="1"/>
    <col min="19" max="19" width="6.42578125" style="249" customWidth="1"/>
    <col min="20" max="20" width="7.7109375" style="249" customWidth="1"/>
    <col min="21" max="21" width="10" style="249" customWidth="1"/>
    <col min="22" max="22" width="11" style="249" customWidth="1"/>
    <col min="23" max="23" width="10.5703125" style="250" customWidth="1"/>
    <col min="24" max="24" width="12.140625" style="249" customWidth="1"/>
    <col min="25" max="25" width="12.140625" style="250" customWidth="1"/>
    <col min="26" max="26" width="9.140625" style="249" customWidth="1"/>
    <col min="27" max="27" width="10.85546875" style="249" customWidth="1"/>
    <col min="28" max="28" width="7" style="249" customWidth="1"/>
    <col min="29" max="29" width="27.85546875" style="249" customWidth="1"/>
    <col min="30" max="30" width="40.28515625" style="249" customWidth="1"/>
    <col min="31" max="32" width="9.140625" style="249" customWidth="1"/>
    <col min="33" max="33" width="43.5703125" style="249" customWidth="1"/>
    <col min="34" max="34" width="9.140625" style="249"/>
    <col min="35" max="35" width="19.7109375" style="249" customWidth="1"/>
    <col min="36" max="36" width="14.42578125" style="249" customWidth="1"/>
    <col min="37" max="37" width="18.5703125" style="249" customWidth="1"/>
    <col min="38" max="38" width="9.28515625" style="249" bestFit="1" customWidth="1"/>
    <col min="39" max="44" width="9.140625" style="249"/>
    <col min="45" max="45" width="13.42578125" style="249" customWidth="1"/>
    <col min="46" max="46" width="9.140625" style="249"/>
    <col min="47" max="47" width="27.7109375" style="249" customWidth="1"/>
    <col min="48" max="48" width="9.140625" style="249"/>
    <col min="49" max="49" width="15" style="249" customWidth="1"/>
    <col min="50" max="50" width="14.42578125" style="249" customWidth="1"/>
    <col min="51" max="51" width="22.140625" style="249" customWidth="1"/>
    <col min="52" max="58" width="9.140625" style="249"/>
    <col min="59" max="59" width="12.42578125" style="249" customWidth="1"/>
    <col min="60" max="16384" width="9.140625" style="249"/>
  </cols>
  <sheetData>
    <row r="1" spans="1:59" ht="24" customHeight="1">
      <c r="Y1" s="251"/>
      <c r="AA1" s="252"/>
      <c r="AB1" s="253"/>
      <c r="AD1" s="254" t="s">
        <v>40</v>
      </c>
      <c r="AM1" s="249" t="s">
        <v>31</v>
      </c>
      <c r="AN1" s="249" t="s">
        <v>32</v>
      </c>
    </row>
    <row r="2" spans="1:59" ht="21" customHeight="1">
      <c r="A2" s="402" t="s">
        <v>0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255"/>
      <c r="AB2" s="256"/>
    </row>
    <row r="3" spans="1:59" ht="21" customHeight="1">
      <c r="A3" s="402" t="s">
        <v>233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255"/>
      <c r="AB3" s="256"/>
    </row>
    <row r="4" spans="1:59" ht="21" customHeight="1">
      <c r="B4" s="257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 t="s">
        <v>183</v>
      </c>
      <c r="O4" s="258" t="s">
        <v>60</v>
      </c>
      <c r="P4" s="251"/>
      <c r="Q4" s="258"/>
      <c r="R4" s="258"/>
      <c r="S4" s="258"/>
      <c r="T4" s="258"/>
      <c r="U4" s="258"/>
      <c r="V4" s="258"/>
      <c r="W4" s="251"/>
      <c r="X4" s="258"/>
      <c r="Y4" s="251"/>
      <c r="Z4" s="258"/>
      <c r="AA4" s="259"/>
      <c r="AB4" s="256"/>
    </row>
    <row r="5" spans="1:59" s="260" customFormat="1" ht="24" customHeight="1">
      <c r="A5" s="411" t="s">
        <v>1</v>
      </c>
      <c r="B5" s="412"/>
      <c r="C5" s="412"/>
      <c r="D5" s="412"/>
      <c r="E5" s="412"/>
      <c r="F5" s="412"/>
      <c r="G5" s="412"/>
      <c r="H5" s="412"/>
      <c r="I5" s="412"/>
      <c r="J5" s="413"/>
      <c r="K5" s="422" t="s">
        <v>2</v>
      </c>
      <c r="L5" s="423"/>
      <c r="M5" s="423"/>
      <c r="N5" s="423"/>
      <c r="O5" s="423"/>
      <c r="P5" s="423"/>
      <c r="Q5" s="423"/>
      <c r="R5" s="423"/>
      <c r="S5" s="423"/>
      <c r="T5" s="423"/>
      <c r="U5" s="424"/>
      <c r="V5" s="409" t="s">
        <v>3</v>
      </c>
      <c r="W5" s="416" t="s">
        <v>4</v>
      </c>
      <c r="X5" s="409" t="s">
        <v>5</v>
      </c>
      <c r="Y5" s="416" t="s">
        <v>6</v>
      </c>
      <c r="Z5" s="409" t="s">
        <v>7</v>
      </c>
      <c r="AA5" s="390" t="s">
        <v>41</v>
      </c>
      <c r="AB5" s="392" t="s">
        <v>31</v>
      </c>
      <c r="AC5" s="394" t="s">
        <v>212</v>
      </c>
      <c r="AD5" s="388" t="s">
        <v>213</v>
      </c>
    </row>
    <row r="6" spans="1:59" ht="20.100000000000001" customHeight="1">
      <c r="A6" s="414" t="s">
        <v>8</v>
      </c>
      <c r="B6" s="403" t="s">
        <v>9</v>
      </c>
      <c r="C6" s="403" t="s">
        <v>10</v>
      </c>
      <c r="D6" s="425" t="s">
        <v>11</v>
      </c>
      <c r="E6" s="426"/>
      <c r="F6" s="427"/>
      <c r="G6" s="404" t="s">
        <v>12</v>
      </c>
      <c r="H6" s="403" t="s">
        <v>13</v>
      </c>
      <c r="I6" s="403" t="s">
        <v>14</v>
      </c>
      <c r="J6" s="403" t="s">
        <v>15</v>
      </c>
      <c r="K6" s="405" t="s">
        <v>8</v>
      </c>
      <c r="L6" s="407" t="s">
        <v>16</v>
      </c>
      <c r="M6" s="407" t="s">
        <v>17</v>
      </c>
      <c r="N6" s="407" t="s">
        <v>12</v>
      </c>
      <c r="O6" s="407" t="s">
        <v>18</v>
      </c>
      <c r="P6" s="418" t="s">
        <v>19</v>
      </c>
      <c r="Q6" s="407" t="s">
        <v>20</v>
      </c>
      <c r="R6" s="407" t="s">
        <v>21</v>
      </c>
      <c r="S6" s="431" t="s">
        <v>22</v>
      </c>
      <c r="T6" s="432"/>
      <c r="U6" s="407" t="s">
        <v>23</v>
      </c>
      <c r="V6" s="410"/>
      <c r="W6" s="417"/>
      <c r="X6" s="410"/>
      <c r="Y6" s="417"/>
      <c r="Z6" s="410"/>
      <c r="AA6" s="391"/>
      <c r="AB6" s="393"/>
      <c r="AC6" s="394"/>
      <c r="AD6" s="388"/>
    </row>
    <row r="7" spans="1:59" ht="20.100000000000001" customHeight="1">
      <c r="A7" s="415"/>
      <c r="B7" s="404"/>
      <c r="C7" s="404"/>
      <c r="D7" s="428"/>
      <c r="E7" s="429"/>
      <c r="F7" s="430"/>
      <c r="G7" s="404"/>
      <c r="H7" s="404"/>
      <c r="I7" s="404"/>
      <c r="J7" s="404"/>
      <c r="K7" s="406"/>
      <c r="L7" s="408"/>
      <c r="M7" s="408"/>
      <c r="N7" s="408"/>
      <c r="O7" s="408"/>
      <c r="P7" s="419"/>
      <c r="Q7" s="408"/>
      <c r="R7" s="408"/>
      <c r="S7" s="407" t="s">
        <v>24</v>
      </c>
      <c r="T7" s="420" t="s">
        <v>25</v>
      </c>
      <c r="U7" s="408"/>
      <c r="V7" s="410"/>
      <c r="W7" s="417"/>
      <c r="X7" s="410"/>
      <c r="Y7" s="417"/>
      <c r="Z7" s="410"/>
      <c r="AA7" s="391"/>
      <c r="AB7" s="393"/>
      <c r="AC7" s="394"/>
      <c r="AD7" s="388"/>
    </row>
    <row r="8" spans="1:59" ht="20.100000000000001" customHeight="1">
      <c r="A8" s="415"/>
      <c r="B8" s="404"/>
      <c r="C8" s="404"/>
      <c r="D8" s="414" t="s">
        <v>26</v>
      </c>
      <c r="E8" s="414" t="s">
        <v>27</v>
      </c>
      <c r="F8" s="414" t="s">
        <v>28</v>
      </c>
      <c r="G8" s="404"/>
      <c r="H8" s="404"/>
      <c r="I8" s="404"/>
      <c r="J8" s="404"/>
      <c r="K8" s="406"/>
      <c r="L8" s="408"/>
      <c r="M8" s="408"/>
      <c r="N8" s="408"/>
      <c r="O8" s="408"/>
      <c r="P8" s="419"/>
      <c r="Q8" s="408"/>
      <c r="R8" s="408"/>
      <c r="S8" s="408"/>
      <c r="T8" s="421"/>
      <c r="U8" s="408"/>
      <c r="V8" s="410"/>
      <c r="W8" s="417"/>
      <c r="X8" s="410"/>
      <c r="Y8" s="417"/>
      <c r="Z8" s="410"/>
      <c r="AA8" s="391"/>
      <c r="AB8" s="393"/>
      <c r="AC8" s="394"/>
      <c r="AD8" s="388"/>
      <c r="AU8" s="258"/>
    </row>
    <row r="9" spans="1:59" ht="20.100000000000001" customHeight="1">
      <c r="A9" s="415"/>
      <c r="B9" s="404"/>
      <c r="C9" s="404"/>
      <c r="D9" s="415"/>
      <c r="E9" s="415"/>
      <c r="F9" s="415"/>
      <c r="G9" s="404"/>
      <c r="H9" s="404"/>
      <c r="I9" s="404"/>
      <c r="J9" s="404"/>
      <c r="K9" s="406"/>
      <c r="L9" s="408"/>
      <c r="M9" s="408"/>
      <c r="N9" s="408"/>
      <c r="O9" s="408"/>
      <c r="P9" s="419"/>
      <c r="Q9" s="408"/>
      <c r="R9" s="408"/>
      <c r="S9" s="408"/>
      <c r="T9" s="421"/>
      <c r="U9" s="408"/>
      <c r="V9" s="410"/>
      <c r="W9" s="417"/>
      <c r="X9" s="410"/>
      <c r="Y9" s="417"/>
      <c r="Z9" s="410"/>
      <c r="AA9" s="391"/>
      <c r="AB9" s="393"/>
      <c r="AC9" s="394"/>
      <c r="AD9" s="388"/>
      <c r="AG9" s="386" t="s">
        <v>211</v>
      </c>
      <c r="AH9" s="396" t="s">
        <v>184</v>
      </c>
      <c r="AI9" s="398" t="s">
        <v>185</v>
      </c>
      <c r="AJ9" s="396" t="s">
        <v>186</v>
      </c>
      <c r="AK9" s="398" t="s">
        <v>187</v>
      </c>
      <c r="AL9" s="396" t="s">
        <v>38</v>
      </c>
      <c r="AM9" s="396" t="s">
        <v>189</v>
      </c>
      <c r="AN9" s="396" t="s">
        <v>190</v>
      </c>
      <c r="AO9" s="396" t="s">
        <v>191</v>
      </c>
      <c r="AP9" s="396" t="s">
        <v>192</v>
      </c>
      <c r="AQ9" s="398" t="s">
        <v>193</v>
      </c>
      <c r="AR9" s="396" t="s">
        <v>183</v>
      </c>
      <c r="AS9" s="396" t="s">
        <v>194</v>
      </c>
      <c r="AU9" s="400" t="s">
        <v>210</v>
      </c>
      <c r="AV9" s="384" t="s">
        <v>184</v>
      </c>
      <c r="AW9" s="384" t="s">
        <v>185</v>
      </c>
      <c r="AX9" s="384" t="s">
        <v>186</v>
      </c>
      <c r="AY9" s="384" t="s">
        <v>187</v>
      </c>
      <c r="AZ9" s="384" t="s">
        <v>38</v>
      </c>
      <c r="BA9" s="384" t="s">
        <v>189</v>
      </c>
      <c r="BB9" s="384" t="s">
        <v>190</v>
      </c>
      <c r="BC9" s="384" t="s">
        <v>191</v>
      </c>
      <c r="BD9" s="384" t="s">
        <v>192</v>
      </c>
      <c r="BE9" s="384" t="s">
        <v>193</v>
      </c>
      <c r="BF9" s="384" t="s">
        <v>183</v>
      </c>
      <c r="BG9" s="384" t="s">
        <v>194</v>
      </c>
    </row>
    <row r="10" spans="1:59" ht="63" customHeight="1">
      <c r="A10" s="415"/>
      <c r="B10" s="404"/>
      <c r="C10" s="404"/>
      <c r="D10" s="415"/>
      <c r="E10" s="415"/>
      <c r="F10" s="415"/>
      <c r="G10" s="404"/>
      <c r="H10" s="404"/>
      <c r="I10" s="404"/>
      <c r="J10" s="404"/>
      <c r="K10" s="406"/>
      <c r="L10" s="408"/>
      <c r="M10" s="408"/>
      <c r="N10" s="408"/>
      <c r="O10" s="408"/>
      <c r="P10" s="419"/>
      <c r="Q10" s="408"/>
      <c r="R10" s="408"/>
      <c r="S10" s="408"/>
      <c r="T10" s="421"/>
      <c r="U10" s="408"/>
      <c r="V10" s="410"/>
      <c r="W10" s="417"/>
      <c r="X10" s="410"/>
      <c r="Y10" s="417"/>
      <c r="Z10" s="410"/>
      <c r="AA10" s="391"/>
      <c r="AB10" s="393"/>
      <c r="AC10" s="395"/>
      <c r="AD10" s="389"/>
      <c r="AG10" s="387"/>
      <c r="AH10" s="397"/>
      <c r="AI10" s="399"/>
      <c r="AJ10" s="397"/>
      <c r="AK10" s="399"/>
      <c r="AL10" s="397"/>
      <c r="AM10" s="397"/>
      <c r="AN10" s="397"/>
      <c r="AO10" s="397"/>
      <c r="AP10" s="397"/>
      <c r="AQ10" s="399"/>
      <c r="AR10" s="397"/>
      <c r="AS10" s="397"/>
      <c r="AU10" s="401"/>
      <c r="AV10" s="385"/>
      <c r="AW10" s="385"/>
      <c r="AX10" s="385"/>
      <c r="AY10" s="385"/>
      <c r="AZ10" s="385"/>
      <c r="BA10" s="385"/>
      <c r="BB10" s="385"/>
      <c r="BC10" s="385"/>
      <c r="BD10" s="385"/>
      <c r="BE10" s="385"/>
      <c r="BF10" s="385"/>
      <c r="BG10" s="385"/>
    </row>
    <row r="11" spans="1:59" ht="20.100000000000001" customHeight="1">
      <c r="A11" s="261"/>
      <c r="B11" s="262"/>
      <c r="C11" s="262"/>
      <c r="D11" s="263"/>
      <c r="E11" s="263"/>
      <c r="F11" s="263"/>
      <c r="G11" s="262"/>
      <c r="H11" s="262"/>
      <c r="I11" s="262"/>
      <c r="J11" s="262"/>
      <c r="K11" s="264"/>
      <c r="L11" s="265"/>
      <c r="M11" s="265"/>
      <c r="N11" s="265"/>
      <c r="O11" s="265"/>
      <c r="P11" s="266"/>
      <c r="Q11" s="265"/>
      <c r="R11" s="265"/>
      <c r="S11" s="265"/>
      <c r="T11" s="267"/>
      <c r="U11" s="265"/>
      <c r="V11" s="268"/>
      <c r="W11" s="269"/>
      <c r="X11" s="268"/>
      <c r="Y11" s="269"/>
      <c r="Z11" s="268"/>
      <c r="AA11" s="270"/>
      <c r="AB11" s="271"/>
      <c r="AC11" s="272"/>
      <c r="AD11" s="273"/>
      <c r="AG11" s="274"/>
      <c r="AH11" s="275"/>
      <c r="AI11" s="276"/>
      <c r="AJ11" s="275"/>
      <c r="AK11" s="276"/>
      <c r="AL11" s="275"/>
      <c r="AM11" s="275"/>
      <c r="AN11" s="275"/>
      <c r="AO11" s="275"/>
      <c r="AP11" s="275"/>
      <c r="AQ11" s="276"/>
      <c r="AR11" s="275"/>
      <c r="AS11" s="275"/>
      <c r="AU11" s="277"/>
      <c r="AV11" s="278"/>
      <c r="AW11" s="278"/>
      <c r="AX11" s="278"/>
      <c r="AY11" s="278"/>
      <c r="AZ11" s="278"/>
      <c r="BA11" s="278"/>
      <c r="BB11" s="278"/>
      <c r="BC11" s="278"/>
      <c r="BD11" s="278"/>
      <c r="BE11" s="278"/>
      <c r="BF11" s="278"/>
      <c r="BG11" s="278"/>
    </row>
    <row r="12" spans="1:59" ht="20.100000000000001" hidden="1" customHeight="1">
      <c r="A12" s="279" t="s">
        <v>275</v>
      </c>
      <c r="B12" s="279" t="s">
        <v>30</v>
      </c>
      <c r="C12" s="279">
        <v>619</v>
      </c>
      <c r="D12" s="279">
        <v>4</v>
      </c>
      <c r="E12" s="279">
        <v>2</v>
      </c>
      <c r="F12" s="279">
        <v>3</v>
      </c>
      <c r="G12" s="280" t="s">
        <v>275</v>
      </c>
      <c r="H12" s="281">
        <f>IFERROR($D12*400+$E12*100+$F12,"")</f>
        <v>1803</v>
      </c>
      <c r="I12" s="281" t="s">
        <v>2257</v>
      </c>
      <c r="J12" s="281">
        <f>IFERROR($H12*$I12,"")</f>
        <v>721200</v>
      </c>
      <c r="K12" s="279"/>
      <c r="L12" s="280"/>
      <c r="M12" s="280"/>
      <c r="N12" s="280" t="s">
        <v>196</v>
      </c>
      <c r="O12" s="282"/>
      <c r="P12" s="283"/>
      <c r="Q12" s="281">
        <f t="array" ref="Q12">INDEX(ราคาสิ่งปลูกสร้าง!$D$6:$CC$47,MATCH($L12,ราคาสิ่งปลูกสร้าง!$B$6:$B$45,0),MATCH($O$4,ราคาสิ่งปลูกสร้าง!$D$5:$CC$5,0))</f>
        <v>0</v>
      </c>
      <c r="R12" s="281">
        <f>$O12*$Q12</f>
        <v>0</v>
      </c>
      <c r="S12" s="280"/>
      <c r="T12" s="279">
        <f t="array" ref="T12">INDEX(ค่าเสื่อมสิ่งปลูกสร้าง!$A$5:$D$105,MATCH($S12,ค่าเสื่อมสิ่งปลูกสร้าง!$A$5:$A$105,0),MATCH($M12,ค่าเสื่อมสิ่งปลูกสร้าง!$A$3:$D$3))</f>
        <v>0</v>
      </c>
      <c r="U12" s="281">
        <f>$R12*(100-$T12)%</f>
        <v>0</v>
      </c>
      <c r="V12" s="281">
        <f>IFERROR($J12+$U12,"")</f>
        <v>721200</v>
      </c>
      <c r="W12" s="284">
        <f>IFERROR($P12%*$V12,"")</f>
        <v>0</v>
      </c>
      <c r="X12" s="280">
        <v>0</v>
      </c>
      <c r="Y12" s="284">
        <f>V12</f>
        <v>721200</v>
      </c>
      <c r="Z12" s="282" t="s">
        <v>2258</v>
      </c>
      <c r="AA12" s="281">
        <f>IFERROR($Y12*$Z12%,"")</f>
        <v>72.12</v>
      </c>
      <c r="AB12" s="285"/>
      <c r="AC12" s="279" t="s">
        <v>1960</v>
      </c>
      <c r="AD12" s="279" t="s">
        <v>196</v>
      </c>
      <c r="AG12" s="286" t="str">
        <f>IF($AI12=0,"",$AH12&amp;$AI12&amp;"  "&amp;$AJ12)</f>
        <v>นายยุทธนา  แสงสุริย์</v>
      </c>
      <c r="AH12" s="286" t="s">
        <v>195</v>
      </c>
      <c r="AI12" s="286" t="s">
        <v>268</v>
      </c>
      <c r="AJ12" s="286" t="s">
        <v>269</v>
      </c>
      <c r="AK12" s="287" t="s">
        <v>2261</v>
      </c>
      <c r="AL12" s="286">
        <v>8</v>
      </c>
      <c r="AM12" s="286">
        <v>8</v>
      </c>
      <c r="AN12" s="286"/>
      <c r="AO12" s="286"/>
      <c r="AP12" s="286" t="s">
        <v>270</v>
      </c>
      <c r="AQ12" s="286" t="s">
        <v>271</v>
      </c>
      <c r="AR12" s="286" t="s">
        <v>60</v>
      </c>
      <c r="AS12" s="286">
        <v>86130</v>
      </c>
      <c r="AU12" s="286" t="str">
        <f>IF($AW12=0,"",$AV12&amp;$AW12&amp;"  "&amp;$AX12)</f>
        <v/>
      </c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</row>
    <row r="13" spans="1:59" ht="20.100000000000001" hidden="1" customHeight="1">
      <c r="A13" s="279" t="s">
        <v>296</v>
      </c>
      <c r="B13" s="279" t="s">
        <v>30</v>
      </c>
      <c r="C13" s="279">
        <v>44</v>
      </c>
      <c r="D13" s="279" t="s">
        <v>275</v>
      </c>
      <c r="E13" s="279" t="s">
        <v>276</v>
      </c>
      <c r="F13" s="279" t="s">
        <v>277</v>
      </c>
      <c r="G13" s="280">
        <v>1</v>
      </c>
      <c r="H13" s="281" t="s">
        <v>2306</v>
      </c>
      <c r="I13" s="281" t="s">
        <v>2257</v>
      </c>
      <c r="J13" s="281">
        <f t="shared" ref="J13:J76" si="0">IFERROR($H13*$I13,"")</f>
        <v>152400</v>
      </c>
      <c r="K13" s="279"/>
      <c r="L13" s="280"/>
      <c r="M13" s="280"/>
      <c r="N13" s="280" t="s">
        <v>196</v>
      </c>
      <c r="O13" s="282"/>
      <c r="P13" s="283"/>
      <c r="Q13" s="281">
        <f t="array" ref="Q13">INDEX(ราคาสิ่งปลูกสร้าง!$D$6:$CC$47,MATCH($L13,ราคาสิ่งปลูกสร้าง!$B$6:$B$45,0),MATCH($O$4,ราคาสิ่งปลูกสร้าง!$D$5:$CC$5,0))</f>
        <v>0</v>
      </c>
      <c r="R13" s="281">
        <f t="shared" ref="R13:R76" si="1">$O13*$Q13</f>
        <v>0</v>
      </c>
      <c r="S13" s="280"/>
      <c r="T13" s="279">
        <f t="array" ref="T13">INDEX(ค่าเสื่อมสิ่งปลูกสร้าง!$A$5:$D$105,MATCH($S13,ค่าเสื่อมสิ่งปลูกสร้าง!$A$5:$A$105,0),MATCH($M13,ค่าเสื่อมสิ่งปลูกสร้าง!$A$3:$D$3))</f>
        <v>0</v>
      </c>
      <c r="U13" s="281">
        <f t="shared" ref="U13:U76" si="2">$R13*(100-$T13)%</f>
        <v>0</v>
      </c>
      <c r="V13" s="281">
        <f t="shared" ref="V13:V76" si="3">IFERROR($J13+$U13,"")</f>
        <v>152400</v>
      </c>
      <c r="W13" s="284">
        <f t="shared" ref="W13:W76" si="4">IFERROR($P13%*$V13,"")</f>
        <v>0</v>
      </c>
      <c r="X13" s="280">
        <v>0</v>
      </c>
      <c r="Y13" s="284">
        <f>V13</f>
        <v>152400</v>
      </c>
      <c r="Z13" s="282" t="s">
        <v>2258</v>
      </c>
      <c r="AA13" s="281">
        <f t="shared" ref="AA13:AA76" si="5">IFERROR($Y13*$Z13%,"")</f>
        <v>15.24</v>
      </c>
      <c r="AB13" s="288"/>
      <c r="AC13" s="279" t="s">
        <v>1961</v>
      </c>
      <c r="AD13" s="279" t="s">
        <v>196</v>
      </c>
      <c r="AG13" s="286" t="str">
        <f t="shared" ref="AG13:AG76" si="6">IF($AI13=0,"",$AH13&amp;$AI13&amp;"  "&amp;$AJ13)</f>
        <v>นายวีระยุทธ  คล้ายน้อย</v>
      </c>
      <c r="AH13" s="286" t="s">
        <v>195</v>
      </c>
      <c r="AI13" s="286" t="s">
        <v>278</v>
      </c>
      <c r="AJ13" s="286" t="s">
        <v>279</v>
      </c>
      <c r="AK13" s="286" t="s">
        <v>280</v>
      </c>
      <c r="AL13" s="286" t="s">
        <v>281</v>
      </c>
      <c r="AM13" s="286">
        <v>10</v>
      </c>
      <c r="AN13" s="286"/>
      <c r="AO13" s="286"/>
      <c r="AP13" s="286" t="s">
        <v>270</v>
      </c>
      <c r="AQ13" s="286" t="s">
        <v>271</v>
      </c>
      <c r="AR13" s="286" t="s">
        <v>60</v>
      </c>
      <c r="AS13" s="286">
        <v>86130</v>
      </c>
      <c r="AU13" s="286" t="str">
        <f t="shared" ref="AU13:AU76" si="7">IF($AW13=0,"",$AV13&amp;$AW13&amp;"  "&amp;$AX13)</f>
        <v/>
      </c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</row>
    <row r="14" spans="1:59" ht="20.100000000000001" hidden="1" customHeight="1">
      <c r="A14" s="279"/>
      <c r="B14" s="279" t="s">
        <v>30</v>
      </c>
      <c r="C14" s="279" t="s">
        <v>272</v>
      </c>
      <c r="D14" s="279"/>
      <c r="E14" s="279"/>
      <c r="F14" s="279"/>
      <c r="G14" s="280">
        <v>2</v>
      </c>
      <c r="H14" s="281" t="s">
        <v>587</v>
      </c>
      <c r="I14" s="281" t="s">
        <v>2257</v>
      </c>
      <c r="J14" s="281">
        <f t="shared" si="0"/>
        <v>10000</v>
      </c>
      <c r="K14" s="279">
        <v>1</v>
      </c>
      <c r="L14" s="280" t="s">
        <v>126</v>
      </c>
      <c r="M14" s="280" t="s">
        <v>179</v>
      </c>
      <c r="N14" s="280" t="s">
        <v>296</v>
      </c>
      <c r="O14" s="282">
        <v>100</v>
      </c>
      <c r="P14" s="283">
        <v>100</v>
      </c>
      <c r="Q14" s="281">
        <f t="array" ref="Q14">INDEX(ราคาสิ่งปลูกสร้าง!$D$6:$CC$47,MATCH($L14,ราคาสิ่งปลูกสร้าง!$B$6:$B$45,0),MATCH($O$4,ราคาสิ่งปลูกสร้าง!$D$5:$CC$5,0))</f>
        <v>6700</v>
      </c>
      <c r="R14" s="281">
        <f t="shared" si="1"/>
        <v>670000</v>
      </c>
      <c r="S14" s="280">
        <v>6</v>
      </c>
      <c r="T14" s="279">
        <f t="array" ref="T14">INDEX(ค่าเสื่อมสิ่งปลูกสร้าง!$A$5:$D$105,MATCH($S14,ค่าเสื่อมสิ่งปลูกสร้าง!$A$5:$A$105,0),MATCH($M14,ค่าเสื่อมสิ่งปลูกสร้าง!$A$3:$D$3))</f>
        <v>6</v>
      </c>
      <c r="U14" s="281">
        <f t="shared" si="2"/>
        <v>629800</v>
      </c>
      <c r="V14" s="281">
        <f t="shared" si="3"/>
        <v>639800</v>
      </c>
      <c r="W14" s="284">
        <f t="shared" si="4"/>
        <v>639800</v>
      </c>
      <c r="X14" s="280">
        <v>10000000</v>
      </c>
      <c r="Y14" s="284">
        <f>IFERROR(IF($W14-$X14&lt;0,0,$W14-$X14),"")</f>
        <v>0</v>
      </c>
      <c r="Z14" s="282"/>
      <c r="AA14" s="281">
        <f t="shared" si="5"/>
        <v>0</v>
      </c>
      <c r="AB14" s="279"/>
      <c r="AC14" s="279" t="s">
        <v>1961</v>
      </c>
      <c r="AD14" s="279" t="s">
        <v>1961</v>
      </c>
      <c r="AG14" s="286" t="str">
        <f t="shared" si="6"/>
        <v>นายวีระยุทธ  คล้ายน้อย</v>
      </c>
      <c r="AH14" s="286" t="s">
        <v>195</v>
      </c>
      <c r="AI14" s="286" t="s">
        <v>278</v>
      </c>
      <c r="AJ14" s="286" t="s">
        <v>279</v>
      </c>
      <c r="AK14" s="286" t="s">
        <v>280</v>
      </c>
      <c r="AL14" s="286" t="s">
        <v>281</v>
      </c>
      <c r="AM14" s="286" t="s">
        <v>322</v>
      </c>
      <c r="AN14" s="286"/>
      <c r="AO14" s="286"/>
      <c r="AP14" s="286" t="s">
        <v>270</v>
      </c>
      <c r="AQ14" s="286" t="s">
        <v>271</v>
      </c>
      <c r="AR14" s="286" t="s">
        <v>60</v>
      </c>
      <c r="AS14" s="286">
        <v>86130</v>
      </c>
      <c r="AU14" s="286" t="str">
        <f t="shared" si="7"/>
        <v>นายวีระยุทธ  คล้ายน้อย</v>
      </c>
      <c r="AV14" s="286" t="s">
        <v>195</v>
      </c>
      <c r="AW14" s="286" t="s">
        <v>278</v>
      </c>
      <c r="AX14" s="286" t="s">
        <v>279</v>
      </c>
      <c r="AY14" s="286" t="s">
        <v>280</v>
      </c>
      <c r="AZ14" s="286" t="s">
        <v>281</v>
      </c>
      <c r="BA14" s="286">
        <v>10</v>
      </c>
      <c r="BB14" s="286"/>
      <c r="BC14" s="286"/>
      <c r="BD14" s="286" t="s">
        <v>270</v>
      </c>
      <c r="BE14" s="286" t="s">
        <v>271</v>
      </c>
      <c r="BF14" s="286" t="s">
        <v>60</v>
      </c>
      <c r="BG14" s="286">
        <v>86130</v>
      </c>
    </row>
    <row r="15" spans="1:59" ht="20.100000000000001" hidden="1" customHeight="1">
      <c r="A15" s="279" t="s">
        <v>323</v>
      </c>
      <c r="B15" s="279" t="s">
        <v>30</v>
      </c>
      <c r="C15" s="279">
        <v>362</v>
      </c>
      <c r="D15" s="279">
        <v>25</v>
      </c>
      <c r="E15" s="279">
        <v>0</v>
      </c>
      <c r="F15" s="279">
        <v>50</v>
      </c>
      <c r="G15" s="280" t="s">
        <v>275</v>
      </c>
      <c r="H15" s="281">
        <f t="shared" ref="H15:H76" si="8">IFERROR($D15*400+$E15*100+$F15,"")</f>
        <v>10050</v>
      </c>
      <c r="I15" s="281" t="s">
        <v>540</v>
      </c>
      <c r="J15" s="281">
        <f t="shared" si="0"/>
        <v>2010000</v>
      </c>
      <c r="K15" s="279"/>
      <c r="L15" s="280"/>
      <c r="M15" s="280"/>
      <c r="N15" s="280" t="s">
        <v>196</v>
      </c>
      <c r="O15" s="282"/>
      <c r="P15" s="283"/>
      <c r="Q15" s="281">
        <f t="array" ref="Q15">INDEX(ราคาสิ่งปลูกสร้าง!$D$6:$CC$47,MATCH($L15,ราคาสิ่งปลูกสร้าง!$B$6:$B$45,0),MATCH($O$4,ราคาสิ่งปลูกสร้าง!$D$5:$CC$5,0))</f>
        <v>0</v>
      </c>
      <c r="R15" s="281">
        <f t="shared" si="1"/>
        <v>0</v>
      </c>
      <c r="S15" s="280"/>
      <c r="T15" s="279">
        <f t="array" ref="T15">INDEX(ค่าเสื่อมสิ่งปลูกสร้าง!$A$5:$D$105,MATCH($S15,ค่าเสื่อมสิ่งปลูกสร้าง!$A$5:$A$105,0),MATCH($M15,ค่าเสื่อมสิ่งปลูกสร้าง!$A$3:$D$3))</f>
        <v>0</v>
      </c>
      <c r="U15" s="281">
        <f t="shared" si="2"/>
        <v>0</v>
      </c>
      <c r="V15" s="281">
        <f t="shared" si="3"/>
        <v>2010000</v>
      </c>
      <c r="W15" s="284">
        <f t="shared" si="4"/>
        <v>0</v>
      </c>
      <c r="X15" s="280"/>
      <c r="Y15" s="284">
        <f>V15</f>
        <v>2010000</v>
      </c>
      <c r="Z15" s="282" t="s">
        <v>2258</v>
      </c>
      <c r="AA15" s="281">
        <f t="shared" si="5"/>
        <v>201</v>
      </c>
      <c r="AB15" s="279"/>
      <c r="AC15" s="279" t="s">
        <v>1962</v>
      </c>
      <c r="AD15" s="279" t="s">
        <v>196</v>
      </c>
      <c r="AG15" s="286" t="str">
        <f t="shared" si="6"/>
        <v>นางดารารัตน์  จันทร์น้อย</v>
      </c>
      <c r="AH15" s="286" t="s">
        <v>283</v>
      </c>
      <c r="AI15" s="286" t="s">
        <v>284</v>
      </c>
      <c r="AJ15" s="286" t="s">
        <v>285</v>
      </c>
      <c r="AK15" s="286" t="s">
        <v>2262</v>
      </c>
      <c r="AL15" s="286" t="s">
        <v>286</v>
      </c>
      <c r="AM15" s="286">
        <v>5</v>
      </c>
      <c r="AN15" s="286"/>
      <c r="AO15" s="286"/>
      <c r="AP15" s="286" t="s">
        <v>287</v>
      </c>
      <c r="AQ15" s="286" t="s">
        <v>288</v>
      </c>
      <c r="AR15" s="286" t="s">
        <v>60</v>
      </c>
      <c r="AS15" s="286">
        <v>86130</v>
      </c>
      <c r="AU15" s="286" t="str">
        <f t="shared" si="7"/>
        <v/>
      </c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</row>
    <row r="16" spans="1:59" ht="20.100000000000001" hidden="1" customHeight="1">
      <c r="A16" s="279" t="s">
        <v>295</v>
      </c>
      <c r="B16" s="279" t="s">
        <v>30</v>
      </c>
      <c r="C16" s="279">
        <v>621</v>
      </c>
      <c r="D16" s="279">
        <v>1</v>
      </c>
      <c r="E16" s="279">
        <v>1</v>
      </c>
      <c r="F16" s="279">
        <v>14</v>
      </c>
      <c r="G16" s="280" t="s">
        <v>275</v>
      </c>
      <c r="H16" s="281">
        <f t="shared" si="8"/>
        <v>514</v>
      </c>
      <c r="I16" s="281" t="s">
        <v>2257</v>
      </c>
      <c r="J16" s="281">
        <f t="shared" si="0"/>
        <v>205600</v>
      </c>
      <c r="K16" s="279"/>
      <c r="L16" s="280"/>
      <c r="M16" s="280"/>
      <c r="N16" s="280" t="s">
        <v>196</v>
      </c>
      <c r="O16" s="282"/>
      <c r="P16" s="283"/>
      <c r="Q16" s="281">
        <f t="array" ref="Q16">INDEX(ราคาสิ่งปลูกสร้าง!$D$6:$CC$47,MATCH($L16,ราคาสิ่งปลูกสร้าง!$B$6:$B$45,0),MATCH($O$4,ราคาสิ่งปลูกสร้าง!$D$5:$CC$5,0))</f>
        <v>0</v>
      </c>
      <c r="R16" s="281">
        <f t="shared" si="1"/>
        <v>0</v>
      </c>
      <c r="S16" s="280"/>
      <c r="T16" s="279">
        <f t="array" ref="T16">INDEX(ค่าเสื่อมสิ่งปลูกสร้าง!$A$5:$D$105,MATCH($S16,ค่าเสื่อมสิ่งปลูกสร้าง!$A$5:$A$105,0),MATCH($M16,ค่าเสื่อมสิ่งปลูกสร้าง!$A$3:$D$3))</f>
        <v>0</v>
      </c>
      <c r="U16" s="281">
        <f t="shared" si="2"/>
        <v>0</v>
      </c>
      <c r="V16" s="281">
        <f t="shared" si="3"/>
        <v>205600</v>
      </c>
      <c r="W16" s="284">
        <f t="shared" si="4"/>
        <v>0</v>
      </c>
      <c r="X16" s="280"/>
      <c r="Y16" s="284">
        <f t="shared" ref="Y16:Y26" si="9">V16</f>
        <v>205600</v>
      </c>
      <c r="Z16" s="282" t="s">
        <v>2258</v>
      </c>
      <c r="AA16" s="281">
        <f t="shared" si="5"/>
        <v>20.560000000000002</v>
      </c>
      <c r="AB16" s="279"/>
      <c r="AC16" s="279" t="s">
        <v>1963</v>
      </c>
      <c r="AD16" s="279" t="s">
        <v>196</v>
      </c>
      <c r="AG16" s="286" t="str">
        <f t="shared" si="6"/>
        <v>นางลำดวน  เกตุแก้ว</v>
      </c>
      <c r="AH16" s="286" t="s">
        <v>283</v>
      </c>
      <c r="AI16" s="286" t="s">
        <v>289</v>
      </c>
      <c r="AJ16" s="286" t="s">
        <v>290</v>
      </c>
      <c r="AK16" s="286"/>
      <c r="AL16" s="286" t="s">
        <v>291</v>
      </c>
      <c r="AM16" s="286">
        <v>8</v>
      </c>
      <c r="AN16" s="286"/>
      <c r="AO16" s="286"/>
      <c r="AP16" s="286" t="s">
        <v>270</v>
      </c>
      <c r="AQ16" s="286" t="s">
        <v>271</v>
      </c>
      <c r="AR16" s="286" t="s">
        <v>60</v>
      </c>
      <c r="AS16" s="286">
        <v>86130</v>
      </c>
      <c r="AU16" s="286" t="str">
        <f t="shared" si="7"/>
        <v/>
      </c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</row>
    <row r="17" spans="1:59" ht="20.100000000000001" hidden="1" customHeight="1">
      <c r="A17" s="279" t="s">
        <v>363</v>
      </c>
      <c r="B17" s="279" t="s">
        <v>30</v>
      </c>
      <c r="C17" s="279">
        <v>1090</v>
      </c>
      <c r="D17" s="279">
        <v>3</v>
      </c>
      <c r="E17" s="279">
        <v>0</v>
      </c>
      <c r="F17" s="279">
        <v>77</v>
      </c>
      <c r="G17" s="280" t="s">
        <v>275</v>
      </c>
      <c r="H17" s="281">
        <f t="shared" si="8"/>
        <v>1277</v>
      </c>
      <c r="I17" s="281" t="s">
        <v>2257</v>
      </c>
      <c r="J17" s="281">
        <f t="shared" si="0"/>
        <v>510800</v>
      </c>
      <c r="K17" s="279"/>
      <c r="L17" s="280"/>
      <c r="M17" s="280"/>
      <c r="N17" s="280" t="s">
        <v>196</v>
      </c>
      <c r="O17" s="282"/>
      <c r="P17" s="283"/>
      <c r="Q17" s="281">
        <f t="array" ref="Q17">INDEX(ราคาสิ่งปลูกสร้าง!$D$6:$CC$47,MATCH($L17,ราคาสิ่งปลูกสร้าง!$B$6:$B$45,0),MATCH($O$4,ราคาสิ่งปลูกสร้าง!$D$5:$CC$5,0))</f>
        <v>0</v>
      </c>
      <c r="R17" s="281">
        <f t="shared" si="1"/>
        <v>0</v>
      </c>
      <c r="S17" s="280"/>
      <c r="T17" s="279">
        <f t="array" ref="T17">INDEX(ค่าเสื่อมสิ่งปลูกสร้าง!$A$5:$D$105,MATCH($S17,ค่าเสื่อมสิ่งปลูกสร้าง!$A$5:$A$105,0),MATCH($M17,ค่าเสื่อมสิ่งปลูกสร้าง!$A$3:$D$3))</f>
        <v>0</v>
      </c>
      <c r="U17" s="281">
        <f t="shared" si="2"/>
        <v>0</v>
      </c>
      <c r="V17" s="281">
        <f t="shared" si="3"/>
        <v>510800</v>
      </c>
      <c r="W17" s="284">
        <f t="shared" si="4"/>
        <v>0</v>
      </c>
      <c r="X17" s="280"/>
      <c r="Y17" s="284">
        <f t="shared" si="9"/>
        <v>510800</v>
      </c>
      <c r="Z17" s="282" t="s">
        <v>2258</v>
      </c>
      <c r="AA17" s="281">
        <f t="shared" si="5"/>
        <v>51.080000000000005</v>
      </c>
      <c r="AB17" s="279"/>
      <c r="AC17" s="279" t="s">
        <v>1963</v>
      </c>
      <c r="AD17" s="279" t="s">
        <v>196</v>
      </c>
      <c r="AG17" s="286" t="str">
        <f t="shared" si="6"/>
        <v>นางลำดวน  เกตุแก้ว</v>
      </c>
      <c r="AH17" s="286" t="s">
        <v>283</v>
      </c>
      <c r="AI17" s="286" t="s">
        <v>289</v>
      </c>
      <c r="AJ17" s="286" t="s">
        <v>290</v>
      </c>
      <c r="AK17" s="286"/>
      <c r="AL17" s="286" t="s">
        <v>291</v>
      </c>
      <c r="AM17" s="286">
        <v>8</v>
      </c>
      <c r="AN17" s="286"/>
      <c r="AO17" s="286"/>
      <c r="AP17" s="286" t="s">
        <v>270</v>
      </c>
      <c r="AQ17" s="286" t="s">
        <v>271</v>
      </c>
      <c r="AR17" s="286" t="s">
        <v>60</v>
      </c>
      <c r="AS17" s="286">
        <v>86130</v>
      </c>
      <c r="AU17" s="286" t="str">
        <f t="shared" si="7"/>
        <v/>
      </c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</row>
    <row r="18" spans="1:59" ht="20.100000000000001" hidden="1" customHeight="1">
      <c r="A18" s="279" t="s">
        <v>473</v>
      </c>
      <c r="B18" s="279" t="s">
        <v>30</v>
      </c>
      <c r="C18" s="279">
        <v>120</v>
      </c>
      <c r="D18" s="279" t="s">
        <v>295</v>
      </c>
      <c r="E18" s="279" t="s">
        <v>296</v>
      </c>
      <c r="F18" s="279" t="s">
        <v>297</v>
      </c>
      <c r="G18" s="280" t="s">
        <v>275</v>
      </c>
      <c r="H18" s="281">
        <f t="shared" si="8"/>
        <v>1893</v>
      </c>
      <c r="I18" s="281" t="s">
        <v>540</v>
      </c>
      <c r="J18" s="281">
        <f t="shared" si="0"/>
        <v>378600</v>
      </c>
      <c r="K18" s="279"/>
      <c r="L18" s="280"/>
      <c r="M18" s="280"/>
      <c r="N18" s="280" t="s">
        <v>196</v>
      </c>
      <c r="O18" s="282"/>
      <c r="P18" s="283"/>
      <c r="Q18" s="281">
        <f t="array" ref="Q18">INDEX(ราคาสิ่งปลูกสร้าง!$D$6:$CC$47,MATCH($L18,ราคาสิ่งปลูกสร้าง!$B$6:$B$45,0),MATCH($O$4,ราคาสิ่งปลูกสร้าง!$D$5:$CC$5,0))</f>
        <v>0</v>
      </c>
      <c r="R18" s="281">
        <f t="shared" si="1"/>
        <v>0</v>
      </c>
      <c r="S18" s="280"/>
      <c r="T18" s="279">
        <f t="array" ref="T18">INDEX(ค่าเสื่อมสิ่งปลูกสร้าง!$A$5:$D$105,MATCH($S18,ค่าเสื่อมสิ่งปลูกสร้าง!$A$5:$A$105,0),MATCH($M18,ค่าเสื่อมสิ่งปลูกสร้าง!$A$3:$D$3))</f>
        <v>0</v>
      </c>
      <c r="U18" s="281">
        <f t="shared" si="2"/>
        <v>0</v>
      </c>
      <c r="V18" s="281">
        <f t="shared" si="3"/>
        <v>378600</v>
      </c>
      <c r="W18" s="284">
        <f t="shared" si="4"/>
        <v>0</v>
      </c>
      <c r="X18" s="280"/>
      <c r="Y18" s="284">
        <f t="shared" si="9"/>
        <v>378600</v>
      </c>
      <c r="Z18" s="282" t="s">
        <v>2258</v>
      </c>
      <c r="AA18" s="281">
        <f t="shared" si="5"/>
        <v>37.86</v>
      </c>
      <c r="AB18" s="279"/>
      <c r="AC18" s="279" t="s">
        <v>1964</v>
      </c>
      <c r="AD18" s="279"/>
      <c r="AG18" s="286" t="str">
        <f t="shared" si="6"/>
        <v>นางวัฒนา  พรหมจรรย์</v>
      </c>
      <c r="AH18" s="286" t="s">
        <v>283</v>
      </c>
      <c r="AI18" s="286" t="s">
        <v>298</v>
      </c>
      <c r="AJ18" s="286" t="s">
        <v>299</v>
      </c>
      <c r="AK18" s="286" t="s">
        <v>300</v>
      </c>
      <c r="AL18" s="286">
        <v>135</v>
      </c>
      <c r="AM18" s="286">
        <v>10</v>
      </c>
      <c r="AN18" s="286"/>
      <c r="AO18" s="286"/>
      <c r="AP18" s="286" t="s">
        <v>270</v>
      </c>
      <c r="AQ18" s="286" t="s">
        <v>271</v>
      </c>
      <c r="AR18" s="286" t="s">
        <v>60</v>
      </c>
      <c r="AS18" s="286">
        <v>86130</v>
      </c>
      <c r="AU18" s="286" t="str">
        <f t="shared" si="7"/>
        <v/>
      </c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</row>
    <row r="19" spans="1:59" ht="20.100000000000001" hidden="1" customHeight="1">
      <c r="A19" s="279" t="s">
        <v>550</v>
      </c>
      <c r="B19" s="279" t="s">
        <v>30</v>
      </c>
      <c r="C19" s="279">
        <v>140</v>
      </c>
      <c r="D19" s="279" t="s">
        <v>275</v>
      </c>
      <c r="E19" s="279" t="s">
        <v>275</v>
      </c>
      <c r="F19" s="279" t="s">
        <v>303</v>
      </c>
      <c r="G19" s="280" t="s">
        <v>275</v>
      </c>
      <c r="H19" s="281">
        <f t="shared" si="8"/>
        <v>508</v>
      </c>
      <c r="I19" s="281" t="s">
        <v>540</v>
      </c>
      <c r="J19" s="281">
        <f t="shared" si="0"/>
        <v>101600</v>
      </c>
      <c r="K19" s="279"/>
      <c r="L19" s="280"/>
      <c r="M19" s="280"/>
      <c r="N19" s="280" t="s">
        <v>196</v>
      </c>
      <c r="O19" s="282"/>
      <c r="P19" s="283"/>
      <c r="Q19" s="281">
        <f t="array" ref="Q19">INDEX(ราคาสิ่งปลูกสร้าง!$D$6:$CC$47,MATCH($L19,ราคาสิ่งปลูกสร้าง!$B$6:$B$45,0),MATCH($O$4,ราคาสิ่งปลูกสร้าง!$D$5:$CC$5,0))</f>
        <v>0</v>
      </c>
      <c r="R19" s="281">
        <f t="shared" si="1"/>
        <v>0</v>
      </c>
      <c r="S19" s="280"/>
      <c r="T19" s="279">
        <f t="array" ref="T19">INDEX(ค่าเสื่อมสิ่งปลูกสร้าง!$A$5:$D$105,MATCH($S19,ค่าเสื่อมสิ่งปลูกสร้าง!$A$5:$A$105,0),MATCH($M19,ค่าเสื่อมสิ่งปลูกสร้าง!$A$3:$D$3))</f>
        <v>0</v>
      </c>
      <c r="U19" s="281">
        <f t="shared" si="2"/>
        <v>0</v>
      </c>
      <c r="V19" s="281">
        <f t="shared" si="3"/>
        <v>101600</v>
      </c>
      <c r="W19" s="284">
        <f t="shared" si="4"/>
        <v>0</v>
      </c>
      <c r="X19" s="280"/>
      <c r="Y19" s="284">
        <f t="shared" si="9"/>
        <v>101600</v>
      </c>
      <c r="Z19" s="282" t="s">
        <v>2258</v>
      </c>
      <c r="AA19" s="281">
        <f t="shared" si="5"/>
        <v>10.16</v>
      </c>
      <c r="AB19" s="279"/>
      <c r="AC19" s="279" t="s">
        <v>1965</v>
      </c>
      <c r="AD19" s="279" t="s">
        <v>196</v>
      </c>
      <c r="AG19" s="286" t="str">
        <f t="shared" si="6"/>
        <v>นายหนูแสน  เกื้อกาญจน์</v>
      </c>
      <c r="AH19" s="286" t="s">
        <v>195</v>
      </c>
      <c r="AI19" s="286" t="s">
        <v>304</v>
      </c>
      <c r="AJ19" s="286" t="s">
        <v>305</v>
      </c>
      <c r="AK19" s="286" t="s">
        <v>306</v>
      </c>
      <c r="AL19" s="286">
        <v>43</v>
      </c>
      <c r="AM19" s="286">
        <v>10</v>
      </c>
      <c r="AN19" s="286"/>
      <c r="AO19" s="286"/>
      <c r="AP19" s="286" t="s">
        <v>270</v>
      </c>
      <c r="AQ19" s="286" t="s">
        <v>271</v>
      </c>
      <c r="AR19" s="286" t="s">
        <v>60</v>
      </c>
      <c r="AS19" s="286">
        <v>86130</v>
      </c>
      <c r="AU19" s="286" t="str">
        <f t="shared" si="7"/>
        <v/>
      </c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</row>
    <row r="20" spans="1:59" ht="20.100000000000001" hidden="1" customHeight="1">
      <c r="A20" s="279" t="s">
        <v>599</v>
      </c>
      <c r="B20" s="279" t="s">
        <v>30</v>
      </c>
      <c r="C20" s="279">
        <v>603</v>
      </c>
      <c r="D20" s="279">
        <v>9</v>
      </c>
      <c r="E20" s="279">
        <v>2</v>
      </c>
      <c r="F20" s="279">
        <v>15</v>
      </c>
      <c r="G20" s="280" t="s">
        <v>275</v>
      </c>
      <c r="H20" s="281">
        <f t="shared" si="8"/>
        <v>3815</v>
      </c>
      <c r="I20" s="281" t="s">
        <v>540</v>
      </c>
      <c r="J20" s="281">
        <f t="shared" si="0"/>
        <v>763000</v>
      </c>
      <c r="K20" s="279"/>
      <c r="L20" s="280"/>
      <c r="M20" s="280"/>
      <c r="N20" s="280" t="s">
        <v>196</v>
      </c>
      <c r="O20" s="282"/>
      <c r="P20" s="283"/>
      <c r="Q20" s="281">
        <f t="array" ref="Q20">INDEX(ราคาสิ่งปลูกสร้าง!$D$6:$CC$47,MATCH($L20,ราคาสิ่งปลูกสร้าง!$B$6:$B$45,0),MATCH($O$4,ราคาสิ่งปลูกสร้าง!$D$5:$CC$5,0))</f>
        <v>0</v>
      </c>
      <c r="R20" s="281">
        <f t="shared" si="1"/>
        <v>0</v>
      </c>
      <c r="S20" s="280"/>
      <c r="T20" s="279">
        <f t="array" ref="T20">INDEX(ค่าเสื่อมสิ่งปลูกสร้าง!$A$5:$D$105,MATCH($S20,ค่าเสื่อมสิ่งปลูกสร้าง!$A$5:$A$105,0),MATCH($M20,ค่าเสื่อมสิ่งปลูกสร้าง!$A$3:$D$3))</f>
        <v>0</v>
      </c>
      <c r="U20" s="281">
        <f t="shared" si="2"/>
        <v>0</v>
      </c>
      <c r="V20" s="281">
        <f t="shared" si="3"/>
        <v>763000</v>
      </c>
      <c r="W20" s="284">
        <f t="shared" si="4"/>
        <v>0</v>
      </c>
      <c r="X20" s="280"/>
      <c r="Y20" s="284">
        <f t="shared" si="9"/>
        <v>763000</v>
      </c>
      <c r="Z20" s="282" t="s">
        <v>2258</v>
      </c>
      <c r="AA20" s="281">
        <f t="shared" si="5"/>
        <v>76.3</v>
      </c>
      <c r="AB20" s="279"/>
      <c r="AC20" s="279" t="s">
        <v>1966</v>
      </c>
      <c r="AD20" s="279" t="s">
        <v>196</v>
      </c>
      <c r="AG20" s="286" t="str">
        <f t="shared" si="6"/>
        <v>นายสมโภช  ยังสุข</v>
      </c>
      <c r="AH20" s="286" t="s">
        <v>195</v>
      </c>
      <c r="AI20" s="286" t="s">
        <v>307</v>
      </c>
      <c r="AJ20" s="286" t="s">
        <v>308</v>
      </c>
      <c r="AK20" s="286" t="s">
        <v>309</v>
      </c>
      <c r="AL20" s="286">
        <v>26</v>
      </c>
      <c r="AM20" s="286">
        <v>10</v>
      </c>
      <c r="AN20" s="286"/>
      <c r="AO20" s="286"/>
      <c r="AP20" s="286" t="s">
        <v>270</v>
      </c>
      <c r="AQ20" s="286" t="s">
        <v>271</v>
      </c>
      <c r="AR20" s="286" t="s">
        <v>60</v>
      </c>
      <c r="AS20" s="286">
        <v>86130</v>
      </c>
      <c r="AU20" s="286" t="str">
        <f t="shared" si="7"/>
        <v/>
      </c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</row>
    <row r="21" spans="1:59" ht="20.100000000000001" hidden="1" customHeight="1">
      <c r="A21" s="279" t="s">
        <v>426</v>
      </c>
      <c r="B21" s="279" t="s">
        <v>30</v>
      </c>
      <c r="C21" s="279">
        <v>438</v>
      </c>
      <c r="D21" s="279">
        <v>3</v>
      </c>
      <c r="E21" s="279">
        <v>2</v>
      </c>
      <c r="F21" s="279">
        <v>46</v>
      </c>
      <c r="G21" s="280" t="s">
        <v>275</v>
      </c>
      <c r="H21" s="281">
        <f t="shared" si="8"/>
        <v>1446</v>
      </c>
      <c r="I21" s="281" t="s">
        <v>2257</v>
      </c>
      <c r="J21" s="281">
        <f t="shared" si="0"/>
        <v>578400</v>
      </c>
      <c r="K21" s="279"/>
      <c r="L21" s="280"/>
      <c r="M21" s="280"/>
      <c r="N21" s="280" t="s">
        <v>196</v>
      </c>
      <c r="O21" s="282"/>
      <c r="P21" s="283"/>
      <c r="Q21" s="281">
        <f t="array" ref="Q21">INDEX(ราคาสิ่งปลูกสร้าง!$D$6:$CC$47,MATCH($L21,ราคาสิ่งปลูกสร้าง!$B$6:$B$45,0),MATCH($O$4,ราคาสิ่งปลูกสร้าง!$D$5:$CC$5,0))</f>
        <v>0</v>
      </c>
      <c r="R21" s="281">
        <f t="shared" si="1"/>
        <v>0</v>
      </c>
      <c r="S21" s="280"/>
      <c r="T21" s="279">
        <f t="array" ref="T21">INDEX(ค่าเสื่อมสิ่งปลูกสร้าง!$A$5:$D$105,MATCH($S21,ค่าเสื่อมสิ่งปลูกสร้าง!$A$5:$A$105,0),MATCH($M21,ค่าเสื่อมสิ่งปลูกสร้าง!$A$3:$D$3))</f>
        <v>0</v>
      </c>
      <c r="U21" s="281">
        <f t="shared" si="2"/>
        <v>0</v>
      </c>
      <c r="V21" s="281">
        <f t="shared" si="3"/>
        <v>578400</v>
      </c>
      <c r="W21" s="284">
        <f t="shared" si="4"/>
        <v>0</v>
      </c>
      <c r="X21" s="280"/>
      <c r="Y21" s="284">
        <f t="shared" si="9"/>
        <v>578400</v>
      </c>
      <c r="Z21" s="282" t="s">
        <v>2258</v>
      </c>
      <c r="AA21" s="281">
        <f t="shared" si="5"/>
        <v>57.84</v>
      </c>
      <c r="AB21" s="279"/>
      <c r="AC21" s="279" t="s">
        <v>1967</v>
      </c>
      <c r="AD21" s="279" t="s">
        <v>196</v>
      </c>
      <c r="AG21" s="286" t="str">
        <f t="shared" si="6"/>
        <v>นายจำเลือง  ภู่ขวัญเมือง</v>
      </c>
      <c r="AH21" s="286" t="s">
        <v>195</v>
      </c>
      <c r="AI21" s="286" t="s">
        <v>311</v>
      </c>
      <c r="AJ21" s="286" t="s">
        <v>312</v>
      </c>
      <c r="AK21" s="286"/>
      <c r="AL21" s="286">
        <v>43</v>
      </c>
      <c r="AM21" s="286">
        <v>7</v>
      </c>
      <c r="AN21" s="286"/>
      <c r="AO21" s="286"/>
      <c r="AP21" s="286" t="s">
        <v>270</v>
      </c>
      <c r="AQ21" s="286" t="s">
        <v>271</v>
      </c>
      <c r="AR21" s="286" t="s">
        <v>60</v>
      </c>
      <c r="AS21" s="286">
        <v>86130</v>
      </c>
      <c r="AU21" s="286" t="str">
        <f t="shared" si="7"/>
        <v/>
      </c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</row>
    <row r="22" spans="1:59" ht="20.100000000000001" hidden="1" customHeight="1">
      <c r="A22" s="279" t="s">
        <v>322</v>
      </c>
      <c r="B22" s="279" t="s">
        <v>30</v>
      </c>
      <c r="C22" s="279">
        <v>405</v>
      </c>
      <c r="D22" s="279">
        <v>4</v>
      </c>
      <c r="E22" s="279">
        <v>2</v>
      </c>
      <c r="F22" s="279">
        <v>20</v>
      </c>
      <c r="G22" s="280" t="s">
        <v>275</v>
      </c>
      <c r="H22" s="281">
        <f t="shared" si="8"/>
        <v>1820</v>
      </c>
      <c r="I22" s="281" t="s">
        <v>540</v>
      </c>
      <c r="J22" s="281">
        <f t="shared" si="0"/>
        <v>364000</v>
      </c>
      <c r="K22" s="279"/>
      <c r="L22" s="280"/>
      <c r="M22" s="280"/>
      <c r="N22" s="280" t="s">
        <v>196</v>
      </c>
      <c r="O22" s="282"/>
      <c r="P22" s="283"/>
      <c r="Q22" s="281">
        <f t="array" ref="Q22">INDEX(ราคาสิ่งปลูกสร้าง!$D$6:$CC$47,MATCH($L22,ราคาสิ่งปลูกสร้าง!$B$6:$B$45,0),MATCH($O$4,ราคาสิ่งปลูกสร้าง!$D$5:$CC$5,0))</f>
        <v>0</v>
      </c>
      <c r="R22" s="281">
        <f t="shared" si="1"/>
        <v>0</v>
      </c>
      <c r="S22" s="280"/>
      <c r="T22" s="279">
        <f t="array" ref="T22">INDEX(ค่าเสื่อมสิ่งปลูกสร้าง!$A$5:$D$105,MATCH($S22,ค่าเสื่อมสิ่งปลูกสร้าง!$A$5:$A$105,0),MATCH($M22,ค่าเสื่อมสิ่งปลูกสร้าง!$A$3:$D$3))</f>
        <v>0</v>
      </c>
      <c r="U22" s="281">
        <f t="shared" si="2"/>
        <v>0</v>
      </c>
      <c r="V22" s="281">
        <f t="shared" si="3"/>
        <v>364000</v>
      </c>
      <c r="W22" s="284">
        <f t="shared" si="4"/>
        <v>0</v>
      </c>
      <c r="X22" s="280"/>
      <c r="Y22" s="284">
        <f t="shared" si="9"/>
        <v>364000</v>
      </c>
      <c r="Z22" s="282" t="s">
        <v>2258</v>
      </c>
      <c r="AA22" s="281">
        <f t="shared" si="5"/>
        <v>36.4</v>
      </c>
      <c r="AB22" s="279"/>
      <c r="AC22" s="279" t="s">
        <v>1968</v>
      </c>
      <c r="AD22" s="279" t="s">
        <v>196</v>
      </c>
      <c r="AG22" s="286" t="str">
        <f t="shared" si="6"/>
        <v>นางกุศล  ปานเพชร</v>
      </c>
      <c r="AH22" s="286" t="s">
        <v>283</v>
      </c>
      <c r="AI22" s="286" t="s">
        <v>313</v>
      </c>
      <c r="AJ22" s="286" t="s">
        <v>314</v>
      </c>
      <c r="AK22" s="287" t="s">
        <v>2263</v>
      </c>
      <c r="AL22" s="286" t="s">
        <v>315</v>
      </c>
      <c r="AM22" s="286">
        <v>8</v>
      </c>
      <c r="AN22" s="286"/>
      <c r="AO22" s="286"/>
      <c r="AP22" s="286" t="s">
        <v>270</v>
      </c>
      <c r="AQ22" s="286" t="s">
        <v>271</v>
      </c>
      <c r="AR22" s="286" t="s">
        <v>60</v>
      </c>
      <c r="AS22" s="286">
        <v>86130</v>
      </c>
      <c r="AU22" s="286" t="str">
        <f t="shared" si="7"/>
        <v/>
      </c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</row>
    <row r="23" spans="1:59" ht="20.100000000000001" hidden="1" customHeight="1">
      <c r="A23" s="279" t="s">
        <v>349</v>
      </c>
      <c r="B23" s="279" t="s">
        <v>30</v>
      </c>
      <c r="C23" s="279">
        <v>1616</v>
      </c>
      <c r="D23" s="279">
        <v>12</v>
      </c>
      <c r="E23" s="279">
        <v>2</v>
      </c>
      <c r="F23" s="279">
        <v>72</v>
      </c>
      <c r="G23" s="280" t="s">
        <v>275</v>
      </c>
      <c r="H23" s="281">
        <f t="shared" si="8"/>
        <v>5072</v>
      </c>
      <c r="I23" s="281" t="s">
        <v>540</v>
      </c>
      <c r="J23" s="281">
        <f t="shared" si="0"/>
        <v>1014400</v>
      </c>
      <c r="K23" s="279"/>
      <c r="L23" s="280"/>
      <c r="M23" s="280"/>
      <c r="N23" s="280" t="s">
        <v>196</v>
      </c>
      <c r="O23" s="282"/>
      <c r="P23" s="283"/>
      <c r="Q23" s="281">
        <f t="array" ref="Q23">INDEX(ราคาสิ่งปลูกสร้าง!$D$6:$CC$47,MATCH($L23,ราคาสิ่งปลูกสร้าง!$B$6:$B$45,0),MATCH($O$4,ราคาสิ่งปลูกสร้าง!$D$5:$CC$5,0))</f>
        <v>0</v>
      </c>
      <c r="R23" s="281">
        <f t="shared" si="1"/>
        <v>0</v>
      </c>
      <c r="S23" s="280"/>
      <c r="T23" s="279">
        <f t="array" ref="T23">INDEX(ค่าเสื่อมสิ่งปลูกสร้าง!$A$5:$D$105,MATCH($S23,ค่าเสื่อมสิ่งปลูกสร้าง!$A$5:$A$105,0),MATCH($M23,ค่าเสื่อมสิ่งปลูกสร้าง!$A$3:$D$3))</f>
        <v>0</v>
      </c>
      <c r="U23" s="281">
        <f t="shared" si="2"/>
        <v>0</v>
      </c>
      <c r="V23" s="281">
        <f t="shared" si="3"/>
        <v>1014400</v>
      </c>
      <c r="W23" s="284">
        <f t="shared" si="4"/>
        <v>0</v>
      </c>
      <c r="X23" s="280"/>
      <c r="Y23" s="284">
        <f t="shared" si="9"/>
        <v>1014400</v>
      </c>
      <c r="Z23" s="282" t="s">
        <v>2258</v>
      </c>
      <c r="AA23" s="281">
        <f t="shared" si="5"/>
        <v>101.44000000000001</v>
      </c>
      <c r="AB23" s="279"/>
      <c r="AC23" s="279" t="s">
        <v>1969</v>
      </c>
      <c r="AD23" s="279" t="s">
        <v>196</v>
      </c>
      <c r="AG23" s="286" t="str">
        <f t="shared" si="6"/>
        <v>นางศรัณภัสร์  โอภาธันยพงศ์</v>
      </c>
      <c r="AH23" s="286" t="s">
        <v>283</v>
      </c>
      <c r="AI23" s="286" t="s">
        <v>316</v>
      </c>
      <c r="AJ23" s="286" t="s">
        <v>317</v>
      </c>
      <c r="AK23" s="286"/>
      <c r="AL23" s="286" t="s">
        <v>318</v>
      </c>
      <c r="AM23" s="286">
        <v>8</v>
      </c>
      <c r="AN23" s="286"/>
      <c r="AO23" s="286"/>
      <c r="AP23" s="286" t="s">
        <v>270</v>
      </c>
      <c r="AQ23" s="286" t="s">
        <v>271</v>
      </c>
      <c r="AR23" s="286" t="s">
        <v>60</v>
      </c>
      <c r="AS23" s="286">
        <v>86130</v>
      </c>
      <c r="AU23" s="286" t="str">
        <f t="shared" si="7"/>
        <v/>
      </c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</row>
    <row r="24" spans="1:59" ht="20.100000000000001" hidden="1" customHeight="1">
      <c r="A24" s="279" t="s">
        <v>335</v>
      </c>
      <c r="B24" s="279" t="s">
        <v>30</v>
      </c>
      <c r="C24" s="279">
        <v>175</v>
      </c>
      <c r="D24" s="279" t="s">
        <v>322</v>
      </c>
      <c r="E24" s="279" t="s">
        <v>323</v>
      </c>
      <c r="F24" s="279" t="s">
        <v>324</v>
      </c>
      <c r="G24" s="280" t="s">
        <v>275</v>
      </c>
      <c r="H24" s="281">
        <f t="shared" si="8"/>
        <v>4313</v>
      </c>
      <c r="I24" s="281" t="s">
        <v>540</v>
      </c>
      <c r="J24" s="281">
        <f t="shared" si="0"/>
        <v>862600</v>
      </c>
      <c r="K24" s="279"/>
      <c r="L24" s="280"/>
      <c r="M24" s="280"/>
      <c r="N24" s="280" t="s">
        <v>196</v>
      </c>
      <c r="O24" s="282"/>
      <c r="P24" s="283"/>
      <c r="Q24" s="281">
        <f t="array" ref="Q24">INDEX(ราคาสิ่งปลูกสร้าง!$D$6:$CC$47,MATCH($L24,ราคาสิ่งปลูกสร้าง!$B$6:$B$45,0),MATCH($O$4,ราคาสิ่งปลูกสร้าง!$D$5:$CC$5,0))</f>
        <v>0</v>
      </c>
      <c r="R24" s="281">
        <f t="shared" si="1"/>
        <v>0</v>
      </c>
      <c r="S24" s="280"/>
      <c r="T24" s="279">
        <f t="array" ref="T24">INDEX(ค่าเสื่อมสิ่งปลูกสร้าง!$A$5:$D$105,MATCH($S24,ค่าเสื่อมสิ่งปลูกสร้าง!$A$5:$A$105,0),MATCH($M24,ค่าเสื่อมสิ่งปลูกสร้าง!$A$3:$D$3))</f>
        <v>0</v>
      </c>
      <c r="U24" s="281">
        <f t="shared" si="2"/>
        <v>0</v>
      </c>
      <c r="V24" s="281">
        <f t="shared" si="3"/>
        <v>862600</v>
      </c>
      <c r="W24" s="284">
        <f t="shared" si="4"/>
        <v>0</v>
      </c>
      <c r="X24" s="280"/>
      <c r="Y24" s="284">
        <f t="shared" si="9"/>
        <v>862600</v>
      </c>
      <c r="Z24" s="282" t="s">
        <v>2258</v>
      </c>
      <c r="AA24" s="281">
        <f t="shared" si="5"/>
        <v>86.26</v>
      </c>
      <c r="AB24" s="279"/>
      <c r="AC24" s="279" t="s">
        <v>1970</v>
      </c>
      <c r="AD24" s="279" t="s">
        <v>196</v>
      </c>
      <c r="AG24" s="286" t="str">
        <f t="shared" si="6"/>
        <v>นางสาวสารภี  ยังสุข</v>
      </c>
      <c r="AH24" s="286" t="s">
        <v>325</v>
      </c>
      <c r="AI24" s="286" t="s">
        <v>326</v>
      </c>
      <c r="AJ24" s="286" t="s">
        <v>308</v>
      </c>
      <c r="AK24" s="287" t="s">
        <v>2264</v>
      </c>
      <c r="AL24" s="286"/>
      <c r="AM24" s="286">
        <v>5</v>
      </c>
      <c r="AN24" s="286"/>
      <c r="AO24" s="286"/>
      <c r="AP24" s="286" t="s">
        <v>270</v>
      </c>
      <c r="AQ24" s="286" t="s">
        <v>271</v>
      </c>
      <c r="AR24" s="286" t="s">
        <v>60</v>
      </c>
      <c r="AS24" s="286">
        <v>86130</v>
      </c>
      <c r="AU24" s="286" t="str">
        <f t="shared" si="7"/>
        <v/>
      </c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</row>
    <row r="25" spans="1:59" ht="20.100000000000001" hidden="1" customHeight="1">
      <c r="A25" s="279" t="s">
        <v>638</v>
      </c>
      <c r="B25" s="279" t="s">
        <v>30</v>
      </c>
      <c r="C25" s="279">
        <v>180</v>
      </c>
      <c r="D25" s="279" t="s">
        <v>295</v>
      </c>
      <c r="E25" s="279" t="s">
        <v>276</v>
      </c>
      <c r="F25" s="279" t="s">
        <v>329</v>
      </c>
      <c r="G25" s="280" t="s">
        <v>275</v>
      </c>
      <c r="H25" s="281">
        <f t="shared" si="8"/>
        <v>1633</v>
      </c>
      <c r="I25" s="281" t="s">
        <v>540</v>
      </c>
      <c r="J25" s="281">
        <f t="shared" si="0"/>
        <v>326600</v>
      </c>
      <c r="K25" s="279"/>
      <c r="L25" s="280"/>
      <c r="M25" s="280"/>
      <c r="N25" s="280" t="s">
        <v>196</v>
      </c>
      <c r="O25" s="282"/>
      <c r="P25" s="283"/>
      <c r="Q25" s="281">
        <f t="array" ref="Q25">INDEX(ราคาสิ่งปลูกสร้าง!$D$6:$CC$47,MATCH($L25,ราคาสิ่งปลูกสร้าง!$B$6:$B$45,0),MATCH($O$4,ราคาสิ่งปลูกสร้าง!$D$5:$CC$5,0))</f>
        <v>0</v>
      </c>
      <c r="R25" s="281">
        <f t="shared" si="1"/>
        <v>0</v>
      </c>
      <c r="S25" s="280"/>
      <c r="T25" s="279">
        <f t="array" ref="T25">INDEX(ค่าเสื่อมสิ่งปลูกสร้าง!$A$5:$D$105,MATCH($S25,ค่าเสื่อมสิ่งปลูกสร้าง!$A$5:$A$105,0),MATCH($M25,ค่าเสื่อมสิ่งปลูกสร้าง!$A$3:$D$3))</f>
        <v>0</v>
      </c>
      <c r="U25" s="281">
        <f t="shared" si="2"/>
        <v>0</v>
      </c>
      <c r="V25" s="281">
        <f t="shared" si="3"/>
        <v>326600</v>
      </c>
      <c r="W25" s="284">
        <f t="shared" si="4"/>
        <v>0</v>
      </c>
      <c r="X25" s="280"/>
      <c r="Y25" s="284">
        <f t="shared" si="9"/>
        <v>326600</v>
      </c>
      <c r="Z25" s="282" t="s">
        <v>2258</v>
      </c>
      <c r="AA25" s="281">
        <f t="shared" si="5"/>
        <v>32.660000000000004</v>
      </c>
      <c r="AB25" s="279"/>
      <c r="AC25" s="279" t="s">
        <v>1971</v>
      </c>
      <c r="AD25" s="279" t="s">
        <v>196</v>
      </c>
      <c r="AG25" s="286" t="str">
        <f t="shared" si="6"/>
        <v>นายนฤปชัย  ยังสุข</v>
      </c>
      <c r="AH25" s="286" t="s">
        <v>195</v>
      </c>
      <c r="AI25" s="286" t="s">
        <v>330</v>
      </c>
      <c r="AJ25" s="286" t="s">
        <v>308</v>
      </c>
      <c r="AK25" s="286" t="s">
        <v>331</v>
      </c>
      <c r="AL25" s="286" t="s">
        <v>332</v>
      </c>
      <c r="AM25" s="286">
        <v>10</v>
      </c>
      <c r="AN25" s="286"/>
      <c r="AO25" s="286"/>
      <c r="AP25" s="286" t="s">
        <v>270</v>
      </c>
      <c r="AQ25" s="286" t="s">
        <v>271</v>
      </c>
      <c r="AR25" s="286" t="s">
        <v>60</v>
      </c>
      <c r="AS25" s="286">
        <v>86130</v>
      </c>
      <c r="AU25" s="286" t="str">
        <f t="shared" si="7"/>
        <v/>
      </c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</row>
    <row r="26" spans="1:59" ht="20.100000000000001" hidden="1" customHeight="1">
      <c r="A26" s="279" t="s">
        <v>424</v>
      </c>
      <c r="B26" s="279" t="s">
        <v>30</v>
      </c>
      <c r="C26" s="279">
        <v>182</v>
      </c>
      <c r="D26" s="279" t="s">
        <v>335</v>
      </c>
      <c r="E26" s="279" t="s">
        <v>296</v>
      </c>
      <c r="F26" s="279" t="s">
        <v>336</v>
      </c>
      <c r="G26" s="280">
        <v>1</v>
      </c>
      <c r="H26" s="281" t="s">
        <v>2246</v>
      </c>
      <c r="I26" s="281" t="s">
        <v>2257</v>
      </c>
      <c r="J26" s="281">
        <f t="shared" si="0"/>
        <v>2011200</v>
      </c>
      <c r="K26" s="279"/>
      <c r="L26" s="280"/>
      <c r="M26" s="280"/>
      <c r="N26" s="280" t="s">
        <v>196</v>
      </c>
      <c r="O26" s="282"/>
      <c r="P26" s="283"/>
      <c r="Q26" s="281">
        <f t="array" ref="Q26">INDEX(ราคาสิ่งปลูกสร้าง!$D$6:$CC$47,MATCH($L26,ราคาสิ่งปลูกสร้าง!$B$6:$B$45,0),MATCH($O$4,ราคาสิ่งปลูกสร้าง!$D$5:$CC$5,0))</f>
        <v>0</v>
      </c>
      <c r="R26" s="281">
        <f t="shared" si="1"/>
        <v>0</v>
      </c>
      <c r="S26" s="280"/>
      <c r="T26" s="279">
        <f t="array" ref="T26">INDEX(ค่าเสื่อมสิ่งปลูกสร้าง!$A$5:$D$105,MATCH($S26,ค่าเสื่อมสิ่งปลูกสร้าง!$A$5:$A$105,0),MATCH($M26,ค่าเสื่อมสิ่งปลูกสร้าง!$A$3:$D$3))</f>
        <v>0</v>
      </c>
      <c r="U26" s="281">
        <f t="shared" si="2"/>
        <v>0</v>
      </c>
      <c r="V26" s="281">
        <f t="shared" si="3"/>
        <v>2011200</v>
      </c>
      <c r="W26" s="284">
        <f t="shared" si="4"/>
        <v>0</v>
      </c>
      <c r="X26" s="280"/>
      <c r="Y26" s="284">
        <f t="shared" si="9"/>
        <v>2011200</v>
      </c>
      <c r="Z26" s="282" t="s">
        <v>2258</v>
      </c>
      <c r="AA26" s="281">
        <f t="shared" si="5"/>
        <v>201.12</v>
      </c>
      <c r="AB26" s="279"/>
      <c r="AC26" s="279" t="s">
        <v>1972</v>
      </c>
      <c r="AD26" s="279" t="s">
        <v>196</v>
      </c>
      <c r="AG26" s="286" t="str">
        <f t="shared" si="6"/>
        <v>นางนิษถา  บุตรแก้ว</v>
      </c>
      <c r="AH26" s="286" t="s">
        <v>283</v>
      </c>
      <c r="AI26" s="286" t="s">
        <v>337</v>
      </c>
      <c r="AJ26" s="286" t="s">
        <v>338</v>
      </c>
      <c r="AK26" s="286" t="s">
        <v>339</v>
      </c>
      <c r="AL26" s="286">
        <v>14</v>
      </c>
      <c r="AM26" s="286">
        <v>3</v>
      </c>
      <c r="AN26" s="286"/>
      <c r="AO26" s="286"/>
      <c r="AP26" s="286" t="s">
        <v>270</v>
      </c>
      <c r="AQ26" s="286" t="s">
        <v>271</v>
      </c>
      <c r="AR26" s="286" t="s">
        <v>60</v>
      </c>
      <c r="AS26" s="286">
        <v>86130</v>
      </c>
      <c r="AU26" s="286" t="str">
        <f t="shared" si="7"/>
        <v/>
      </c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</row>
    <row r="27" spans="1:59" ht="20.100000000000001" hidden="1" customHeight="1">
      <c r="A27" s="279"/>
      <c r="B27" s="279" t="s">
        <v>30</v>
      </c>
      <c r="C27" s="279">
        <v>182</v>
      </c>
      <c r="D27" s="279"/>
      <c r="E27" s="279"/>
      <c r="F27" s="279"/>
      <c r="G27" s="280">
        <v>2</v>
      </c>
      <c r="H27" s="281" t="s">
        <v>587</v>
      </c>
      <c r="I27" s="281" t="s">
        <v>2257</v>
      </c>
      <c r="J27" s="281">
        <f t="shared" si="0"/>
        <v>10000</v>
      </c>
      <c r="K27" s="279">
        <v>1</v>
      </c>
      <c r="L27" s="280" t="s">
        <v>126</v>
      </c>
      <c r="M27" s="280" t="s">
        <v>181</v>
      </c>
      <c r="N27" s="280" t="s">
        <v>296</v>
      </c>
      <c r="O27" s="282">
        <v>100</v>
      </c>
      <c r="P27" s="283">
        <v>100</v>
      </c>
      <c r="Q27" s="281">
        <f t="array" ref="Q27">INDEX(ราคาสิ่งปลูกสร้าง!$D$6:$CC$47,MATCH($L27,ราคาสิ่งปลูกสร้าง!$B$6:$B$45,0),MATCH($O$4,ราคาสิ่งปลูกสร้าง!$D$5:$CC$5,0))</f>
        <v>6700</v>
      </c>
      <c r="R27" s="281">
        <f t="shared" si="1"/>
        <v>670000</v>
      </c>
      <c r="S27" s="280">
        <v>46</v>
      </c>
      <c r="T27" s="279">
        <f t="array" ref="T27">INDEX(ค่าเสื่อมสิ่งปลูกสร้าง!$A$5:$D$105,MATCH($S27,ค่าเสื่อมสิ่งปลูกสร้าง!$A$5:$A$105,0),MATCH($M27,ค่าเสื่อมสิ่งปลูกสร้าง!$A$3:$D$3))</f>
        <v>93</v>
      </c>
      <c r="U27" s="281">
        <f t="shared" si="2"/>
        <v>46900.000000000007</v>
      </c>
      <c r="V27" s="281">
        <f t="shared" si="3"/>
        <v>56900.000000000007</v>
      </c>
      <c r="W27" s="284">
        <f t="shared" si="4"/>
        <v>56900.000000000007</v>
      </c>
      <c r="X27" s="280">
        <v>10000000</v>
      </c>
      <c r="Y27" s="284">
        <f>IFERROR(IF($W27-$X27&lt;0,0,$W27-$X27),"")</f>
        <v>0</v>
      </c>
      <c r="Z27" s="282"/>
      <c r="AA27" s="281">
        <f t="shared" si="5"/>
        <v>0</v>
      </c>
      <c r="AB27" s="279"/>
      <c r="AC27" s="279" t="s">
        <v>1972</v>
      </c>
      <c r="AD27" s="279" t="s">
        <v>1972</v>
      </c>
      <c r="AG27" s="286" t="str">
        <f t="shared" si="6"/>
        <v>นางนิษถา  บุตรแก้ว</v>
      </c>
      <c r="AH27" s="286" t="s">
        <v>283</v>
      </c>
      <c r="AI27" s="286" t="s">
        <v>337</v>
      </c>
      <c r="AJ27" s="286" t="s">
        <v>338</v>
      </c>
      <c r="AK27" s="286" t="s">
        <v>339</v>
      </c>
      <c r="AL27" s="286">
        <v>14</v>
      </c>
      <c r="AM27" s="286">
        <v>3</v>
      </c>
      <c r="AN27" s="286"/>
      <c r="AO27" s="286"/>
      <c r="AP27" s="286" t="s">
        <v>270</v>
      </c>
      <c r="AQ27" s="286" t="s">
        <v>271</v>
      </c>
      <c r="AR27" s="286" t="s">
        <v>60</v>
      </c>
      <c r="AS27" s="286">
        <v>86130</v>
      </c>
      <c r="AU27" s="286" t="str">
        <f t="shared" si="7"/>
        <v>นางนิษถา  บุตรแก้ว</v>
      </c>
      <c r="AV27" s="286" t="s">
        <v>283</v>
      </c>
      <c r="AW27" s="286" t="s">
        <v>337</v>
      </c>
      <c r="AX27" s="286" t="s">
        <v>338</v>
      </c>
      <c r="AY27" s="286" t="s">
        <v>339</v>
      </c>
      <c r="AZ27" s="286">
        <v>14</v>
      </c>
      <c r="BA27" s="286">
        <v>3</v>
      </c>
      <c r="BB27" s="286"/>
      <c r="BC27" s="286"/>
      <c r="BD27" s="286" t="s">
        <v>270</v>
      </c>
      <c r="BE27" s="286" t="s">
        <v>271</v>
      </c>
      <c r="BF27" s="286" t="s">
        <v>60</v>
      </c>
      <c r="BG27" s="286">
        <v>86130</v>
      </c>
    </row>
    <row r="28" spans="1:59" ht="20.100000000000001" hidden="1" customHeight="1">
      <c r="A28" s="279" t="s">
        <v>466</v>
      </c>
      <c r="B28" s="279" t="s">
        <v>30</v>
      </c>
      <c r="C28" s="279">
        <v>183</v>
      </c>
      <c r="D28" s="279" t="s">
        <v>296</v>
      </c>
      <c r="E28" s="279" t="s">
        <v>296</v>
      </c>
      <c r="F28" s="279" t="s">
        <v>343</v>
      </c>
      <c r="G28" s="280">
        <v>1</v>
      </c>
      <c r="H28" s="281" t="s">
        <v>2247</v>
      </c>
      <c r="I28" s="281" t="s">
        <v>2257</v>
      </c>
      <c r="J28" s="281">
        <f t="shared" si="0"/>
        <v>424400</v>
      </c>
      <c r="K28" s="279"/>
      <c r="L28" s="280"/>
      <c r="M28" s="280"/>
      <c r="N28" s="280" t="s">
        <v>196</v>
      </c>
      <c r="O28" s="282"/>
      <c r="P28" s="283"/>
      <c r="Q28" s="281">
        <f t="array" ref="Q28">INDEX(ราคาสิ่งปลูกสร้าง!$D$6:$CC$47,MATCH($L28,ราคาสิ่งปลูกสร้าง!$B$6:$B$45,0),MATCH($O$4,ราคาสิ่งปลูกสร้าง!$D$5:$CC$5,0))</f>
        <v>0</v>
      </c>
      <c r="R28" s="281">
        <f t="shared" si="1"/>
        <v>0</v>
      </c>
      <c r="S28" s="280"/>
      <c r="T28" s="279">
        <f t="array" ref="T28">INDEX(ค่าเสื่อมสิ่งปลูกสร้าง!$A$5:$D$105,MATCH($S28,ค่าเสื่อมสิ่งปลูกสร้าง!$A$5:$A$105,0),MATCH($M28,ค่าเสื่อมสิ่งปลูกสร้าง!$A$3:$D$3))</f>
        <v>0</v>
      </c>
      <c r="U28" s="281">
        <f t="shared" si="2"/>
        <v>0</v>
      </c>
      <c r="V28" s="281">
        <f t="shared" si="3"/>
        <v>424400</v>
      </c>
      <c r="W28" s="284">
        <f t="shared" si="4"/>
        <v>0</v>
      </c>
      <c r="X28" s="280"/>
      <c r="Y28" s="284">
        <f>V28</f>
        <v>424400</v>
      </c>
      <c r="Z28" s="282" t="s">
        <v>2258</v>
      </c>
      <c r="AA28" s="281">
        <f t="shared" si="5"/>
        <v>42.440000000000005</v>
      </c>
      <c r="AB28" s="279"/>
      <c r="AC28" s="279" t="s">
        <v>1972</v>
      </c>
      <c r="AD28" s="279" t="s">
        <v>196</v>
      </c>
      <c r="AG28" s="286" t="str">
        <f t="shared" si="6"/>
        <v>นางนิษถา  บุตรแก้ว</v>
      </c>
      <c r="AH28" s="286" t="s">
        <v>283</v>
      </c>
      <c r="AI28" s="286" t="s">
        <v>337</v>
      </c>
      <c r="AJ28" s="286" t="s">
        <v>338</v>
      </c>
      <c r="AK28" s="286" t="s">
        <v>339</v>
      </c>
      <c r="AL28" s="286">
        <v>14</v>
      </c>
      <c r="AM28" s="286">
        <v>3</v>
      </c>
      <c r="AN28" s="286"/>
      <c r="AO28" s="286"/>
      <c r="AP28" s="286" t="s">
        <v>270</v>
      </c>
      <c r="AQ28" s="286" t="s">
        <v>271</v>
      </c>
      <c r="AR28" s="286" t="s">
        <v>60</v>
      </c>
      <c r="AS28" s="286">
        <v>86130</v>
      </c>
      <c r="AU28" s="286" t="str">
        <f t="shared" si="7"/>
        <v/>
      </c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</row>
    <row r="29" spans="1:59" ht="20.100000000000001" hidden="1" customHeight="1">
      <c r="A29" s="279"/>
      <c r="B29" s="279" t="s">
        <v>30</v>
      </c>
      <c r="C29" s="279">
        <v>183</v>
      </c>
      <c r="D29" s="279"/>
      <c r="E29" s="279"/>
      <c r="F29" s="279"/>
      <c r="G29" s="280">
        <v>2</v>
      </c>
      <c r="H29" s="281" t="s">
        <v>587</v>
      </c>
      <c r="I29" s="281" t="s">
        <v>2257</v>
      </c>
      <c r="J29" s="281">
        <f t="shared" si="0"/>
        <v>10000</v>
      </c>
      <c r="K29" s="279">
        <v>1</v>
      </c>
      <c r="L29" s="280" t="s">
        <v>126</v>
      </c>
      <c r="M29" s="280" t="s">
        <v>179</v>
      </c>
      <c r="N29" s="280" t="s">
        <v>296</v>
      </c>
      <c r="O29" s="282">
        <v>100</v>
      </c>
      <c r="P29" s="283">
        <v>100</v>
      </c>
      <c r="Q29" s="281">
        <f t="array" ref="Q29">INDEX(ราคาสิ่งปลูกสร้าง!$D$6:$CC$47,MATCH($L29,ราคาสิ่งปลูกสร้าง!$B$6:$B$45,0),MATCH($O$4,ราคาสิ่งปลูกสร้าง!$D$5:$CC$5,0))</f>
        <v>6700</v>
      </c>
      <c r="R29" s="281">
        <f t="shared" si="1"/>
        <v>670000</v>
      </c>
      <c r="S29" s="280">
        <v>7</v>
      </c>
      <c r="T29" s="279">
        <f t="array" ref="T29">INDEX(ค่าเสื่อมสิ่งปลูกสร้าง!$A$5:$D$105,MATCH($S29,ค่าเสื่อมสิ่งปลูกสร้าง!$A$5:$A$105,0),MATCH($M29,ค่าเสื่อมสิ่งปลูกสร้าง!$A$3:$D$3))</f>
        <v>7</v>
      </c>
      <c r="U29" s="281">
        <f t="shared" si="2"/>
        <v>623100</v>
      </c>
      <c r="V29" s="281"/>
      <c r="W29" s="284">
        <f t="shared" si="4"/>
        <v>0</v>
      </c>
      <c r="X29" s="280"/>
      <c r="Y29" s="284">
        <f>U29</f>
        <v>623100</v>
      </c>
      <c r="Z29" s="282" t="s">
        <v>2307</v>
      </c>
      <c r="AA29" s="281">
        <f t="shared" si="5"/>
        <v>124.62</v>
      </c>
      <c r="AB29" s="279"/>
      <c r="AC29" s="279" t="s">
        <v>1972</v>
      </c>
      <c r="AD29" s="279" t="s">
        <v>1972</v>
      </c>
      <c r="AG29" s="286" t="str">
        <f t="shared" si="6"/>
        <v>นางนิษถา  บุตรแก้ว</v>
      </c>
      <c r="AH29" s="286" t="s">
        <v>283</v>
      </c>
      <c r="AI29" s="286" t="s">
        <v>337</v>
      </c>
      <c r="AJ29" s="286" t="s">
        <v>338</v>
      </c>
      <c r="AK29" s="286" t="s">
        <v>339</v>
      </c>
      <c r="AL29" s="286">
        <v>14</v>
      </c>
      <c r="AM29" s="286">
        <v>3</v>
      </c>
      <c r="AN29" s="286"/>
      <c r="AO29" s="286"/>
      <c r="AP29" s="286" t="s">
        <v>270</v>
      </c>
      <c r="AQ29" s="286" t="s">
        <v>271</v>
      </c>
      <c r="AR29" s="286" t="s">
        <v>60</v>
      </c>
      <c r="AS29" s="286">
        <v>86130</v>
      </c>
      <c r="AU29" s="286" t="str">
        <f t="shared" si="7"/>
        <v>นางนิษถา  บุตรแก้ว</v>
      </c>
      <c r="AV29" s="286" t="s">
        <v>283</v>
      </c>
      <c r="AW29" s="286" t="s">
        <v>337</v>
      </c>
      <c r="AX29" s="286" t="s">
        <v>338</v>
      </c>
      <c r="AY29" s="286" t="s">
        <v>339</v>
      </c>
      <c r="AZ29" s="286">
        <v>14</v>
      </c>
      <c r="BA29" s="286">
        <v>3</v>
      </c>
      <c r="BB29" s="286"/>
      <c r="BC29" s="286"/>
      <c r="BD29" s="286" t="s">
        <v>270</v>
      </c>
      <c r="BE29" s="286" t="s">
        <v>271</v>
      </c>
      <c r="BF29" s="286" t="s">
        <v>60</v>
      </c>
      <c r="BG29" s="286">
        <v>86130</v>
      </c>
    </row>
    <row r="30" spans="1:59" ht="20.100000000000001" hidden="1" customHeight="1">
      <c r="A30" s="279" t="s">
        <v>481</v>
      </c>
      <c r="B30" s="279" t="s">
        <v>30</v>
      </c>
      <c r="C30" s="279">
        <v>187</v>
      </c>
      <c r="D30" s="279" t="s">
        <v>349</v>
      </c>
      <c r="E30" s="279" t="s">
        <v>276</v>
      </c>
      <c r="F30" s="279" t="s">
        <v>350</v>
      </c>
      <c r="G30" s="280" t="s">
        <v>275</v>
      </c>
      <c r="H30" s="281">
        <f t="shared" si="8"/>
        <v>4400</v>
      </c>
      <c r="I30" s="281" t="s">
        <v>540</v>
      </c>
      <c r="J30" s="281">
        <f t="shared" si="0"/>
        <v>880000</v>
      </c>
      <c r="K30" s="279"/>
      <c r="L30" s="280"/>
      <c r="M30" s="280"/>
      <c r="N30" s="280" t="s">
        <v>196</v>
      </c>
      <c r="O30" s="282"/>
      <c r="P30" s="283"/>
      <c r="Q30" s="281">
        <f t="array" ref="Q30">INDEX(ราคาสิ่งปลูกสร้าง!$D$6:$CC$47,MATCH($L30,ราคาสิ่งปลูกสร้าง!$B$6:$B$45,0),MATCH($O$4,ราคาสิ่งปลูกสร้าง!$D$5:$CC$5,0))</f>
        <v>0</v>
      </c>
      <c r="R30" s="281">
        <f t="shared" si="1"/>
        <v>0</v>
      </c>
      <c r="S30" s="280"/>
      <c r="T30" s="279">
        <f t="array" ref="T30">INDEX(ค่าเสื่อมสิ่งปลูกสร้าง!$A$5:$D$105,MATCH($S30,ค่าเสื่อมสิ่งปลูกสร้าง!$A$5:$A$105,0),MATCH($M30,ค่าเสื่อมสิ่งปลูกสร้าง!$A$3:$D$3))</f>
        <v>0</v>
      </c>
      <c r="U30" s="281">
        <f t="shared" si="2"/>
        <v>0</v>
      </c>
      <c r="V30" s="281">
        <f t="shared" si="3"/>
        <v>880000</v>
      </c>
      <c r="W30" s="284">
        <f t="shared" si="4"/>
        <v>0</v>
      </c>
      <c r="X30" s="280"/>
      <c r="Y30" s="284">
        <f>V30</f>
        <v>880000</v>
      </c>
      <c r="Z30" s="282" t="s">
        <v>2258</v>
      </c>
      <c r="AA30" s="281">
        <f t="shared" si="5"/>
        <v>88</v>
      </c>
      <c r="AB30" s="279"/>
      <c r="AC30" s="279" t="s">
        <v>1973</v>
      </c>
      <c r="AD30" s="279" t="s">
        <v>196</v>
      </c>
      <c r="AG30" s="286" t="str">
        <f t="shared" si="6"/>
        <v>นางจิระฐาภรณ์  สีพูแพน</v>
      </c>
      <c r="AH30" s="286" t="s">
        <v>283</v>
      </c>
      <c r="AI30" s="286" t="s">
        <v>351</v>
      </c>
      <c r="AJ30" s="286" t="s">
        <v>352</v>
      </c>
      <c r="AK30" s="286" t="s">
        <v>353</v>
      </c>
      <c r="AL30" s="286" t="s">
        <v>354</v>
      </c>
      <c r="AM30" s="286">
        <v>3</v>
      </c>
      <c r="AN30" s="286"/>
      <c r="AO30" s="286"/>
      <c r="AP30" s="286" t="s">
        <v>270</v>
      </c>
      <c r="AQ30" s="286" t="s">
        <v>271</v>
      </c>
      <c r="AR30" s="286" t="s">
        <v>60</v>
      </c>
      <c r="AS30" s="286">
        <v>86130</v>
      </c>
      <c r="AU30" s="286" t="str">
        <f t="shared" si="7"/>
        <v/>
      </c>
      <c r="AV30" s="286"/>
      <c r="AW30" s="286"/>
      <c r="AX30" s="286"/>
      <c r="AY30" s="286"/>
      <c r="AZ30" s="286"/>
      <c r="BA30" s="286"/>
      <c r="BB30" s="286"/>
      <c r="BC30" s="286"/>
      <c r="BD30" s="286"/>
      <c r="BE30" s="286"/>
      <c r="BF30" s="286"/>
      <c r="BG30" s="286"/>
    </row>
    <row r="31" spans="1:59" ht="20.100000000000001" hidden="1" customHeight="1">
      <c r="A31" s="279" t="s">
        <v>393</v>
      </c>
      <c r="B31" s="279" t="s">
        <v>30</v>
      </c>
      <c r="C31" s="279">
        <v>232</v>
      </c>
      <c r="D31" s="279" t="s">
        <v>296</v>
      </c>
      <c r="E31" s="279" t="s">
        <v>296</v>
      </c>
      <c r="F31" s="279" t="s">
        <v>357</v>
      </c>
      <c r="G31" s="280">
        <v>1</v>
      </c>
      <c r="H31" s="281" t="s">
        <v>1440</v>
      </c>
      <c r="I31" s="281" t="s">
        <v>540</v>
      </c>
      <c r="J31" s="281">
        <f t="shared" si="0"/>
        <v>203000</v>
      </c>
      <c r="K31" s="279"/>
      <c r="L31" s="280"/>
      <c r="M31" s="280"/>
      <c r="N31" s="280" t="s">
        <v>196</v>
      </c>
      <c r="O31" s="282"/>
      <c r="P31" s="283"/>
      <c r="Q31" s="281">
        <f t="array" ref="Q31">INDEX(ราคาสิ่งปลูกสร้าง!$D$6:$CC$47,MATCH($L31,ราคาสิ่งปลูกสร้าง!$B$6:$B$45,0),MATCH($O$4,ราคาสิ่งปลูกสร้าง!$D$5:$CC$5,0))</f>
        <v>0</v>
      </c>
      <c r="R31" s="281">
        <f t="shared" si="1"/>
        <v>0</v>
      </c>
      <c r="S31" s="280"/>
      <c r="T31" s="279">
        <f t="array" ref="T31">INDEX(ค่าเสื่อมสิ่งปลูกสร้าง!$A$5:$D$105,MATCH($S31,ค่าเสื่อมสิ่งปลูกสร้าง!$A$5:$A$105,0),MATCH($M31,ค่าเสื่อมสิ่งปลูกสร้าง!$A$3:$D$3))</f>
        <v>0</v>
      </c>
      <c r="U31" s="281">
        <f t="shared" si="2"/>
        <v>0</v>
      </c>
      <c r="V31" s="281">
        <f t="shared" si="3"/>
        <v>203000</v>
      </c>
      <c r="W31" s="284">
        <f t="shared" si="4"/>
        <v>0</v>
      </c>
      <c r="X31" s="280"/>
      <c r="Y31" s="284">
        <f>V31</f>
        <v>203000</v>
      </c>
      <c r="Z31" s="282" t="s">
        <v>2258</v>
      </c>
      <c r="AA31" s="281">
        <f t="shared" si="5"/>
        <v>20.3</v>
      </c>
      <c r="AB31" s="279"/>
      <c r="AC31" s="279" t="s">
        <v>1974</v>
      </c>
      <c r="AD31" s="279" t="s">
        <v>196</v>
      </c>
      <c r="AG31" s="286" t="str">
        <f t="shared" si="6"/>
        <v>นางละเอียด  ตุงโสธานนท์</v>
      </c>
      <c r="AH31" s="286" t="s">
        <v>283</v>
      </c>
      <c r="AI31" s="286" t="s">
        <v>358</v>
      </c>
      <c r="AJ31" s="286" t="s">
        <v>359</v>
      </c>
      <c r="AK31" s="286" t="s">
        <v>360</v>
      </c>
      <c r="AL31" s="286">
        <v>4</v>
      </c>
      <c r="AM31" s="286">
        <v>3</v>
      </c>
      <c r="AN31" s="286"/>
      <c r="AO31" s="286"/>
      <c r="AP31" s="286" t="s">
        <v>270</v>
      </c>
      <c r="AQ31" s="286" t="s">
        <v>271</v>
      </c>
      <c r="AR31" s="286" t="s">
        <v>60</v>
      </c>
      <c r="AS31" s="286">
        <v>86130</v>
      </c>
      <c r="AU31" s="286" t="str">
        <f t="shared" si="7"/>
        <v/>
      </c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</row>
    <row r="32" spans="1:59" ht="20.100000000000001" hidden="1" customHeight="1">
      <c r="A32" s="279"/>
      <c r="B32" s="279" t="s">
        <v>30</v>
      </c>
      <c r="C32" s="279">
        <v>232</v>
      </c>
      <c r="D32" s="279"/>
      <c r="E32" s="279"/>
      <c r="F32" s="279"/>
      <c r="G32" s="280">
        <v>2</v>
      </c>
      <c r="H32" s="281" t="s">
        <v>587</v>
      </c>
      <c r="I32" s="281" t="s">
        <v>540</v>
      </c>
      <c r="J32" s="281">
        <f t="shared" si="0"/>
        <v>5000</v>
      </c>
      <c r="K32" s="279">
        <v>1</v>
      </c>
      <c r="L32" s="280" t="s">
        <v>126</v>
      </c>
      <c r="M32" s="280" t="s">
        <v>181</v>
      </c>
      <c r="N32" s="280" t="s">
        <v>296</v>
      </c>
      <c r="O32" s="282">
        <v>100</v>
      </c>
      <c r="P32" s="283">
        <v>100</v>
      </c>
      <c r="Q32" s="281">
        <f t="array" ref="Q32">INDEX(ราคาสิ่งปลูกสร้าง!$D$6:$CC$47,MATCH($L32,ราคาสิ่งปลูกสร้าง!$B$6:$B$45,0),MATCH($O$4,ราคาสิ่งปลูกสร้าง!$D$5:$CC$5,0))</f>
        <v>6700</v>
      </c>
      <c r="R32" s="281">
        <f t="shared" si="1"/>
        <v>670000</v>
      </c>
      <c r="S32" s="280">
        <v>13</v>
      </c>
      <c r="T32" s="279">
        <f t="array" ref="T32">INDEX(ค่าเสื่อมสิ่งปลูกสร้าง!$A$5:$D$105,MATCH($S32,ค่าเสื่อมสิ่งปลูกสร้าง!$A$5:$A$105,0),MATCH($M32,ค่าเสื่อมสิ่งปลูกสร้าง!$A$3:$D$3))</f>
        <v>55</v>
      </c>
      <c r="U32" s="281">
        <f t="shared" si="2"/>
        <v>301500</v>
      </c>
      <c r="V32" s="281">
        <f t="shared" si="3"/>
        <v>306500</v>
      </c>
      <c r="W32" s="284">
        <f t="shared" si="4"/>
        <v>306500</v>
      </c>
      <c r="X32" s="280">
        <v>10000000</v>
      </c>
      <c r="Y32" s="284">
        <f>IFERROR(IF($W32-$X32&lt;0,0,$W32-$X32),"")</f>
        <v>0</v>
      </c>
      <c r="Z32" s="282"/>
      <c r="AA32" s="281">
        <f t="shared" si="5"/>
        <v>0</v>
      </c>
      <c r="AB32" s="279"/>
      <c r="AC32" s="279" t="s">
        <v>1974</v>
      </c>
      <c r="AD32" s="279" t="s">
        <v>1974</v>
      </c>
      <c r="AG32" s="286" t="str">
        <f t="shared" si="6"/>
        <v>นางละเอียด  ตุงโสธานนท์</v>
      </c>
      <c r="AH32" s="286" t="s">
        <v>283</v>
      </c>
      <c r="AI32" s="286" t="s">
        <v>358</v>
      </c>
      <c r="AJ32" s="286" t="s">
        <v>359</v>
      </c>
      <c r="AK32" s="286" t="s">
        <v>360</v>
      </c>
      <c r="AL32" s="286">
        <v>4</v>
      </c>
      <c r="AM32" s="286">
        <v>3</v>
      </c>
      <c r="AN32" s="286"/>
      <c r="AO32" s="286"/>
      <c r="AP32" s="286" t="s">
        <v>270</v>
      </c>
      <c r="AQ32" s="286" t="s">
        <v>271</v>
      </c>
      <c r="AR32" s="286" t="s">
        <v>60</v>
      </c>
      <c r="AS32" s="286">
        <v>86130</v>
      </c>
      <c r="AU32" s="286" t="str">
        <f t="shared" si="7"/>
        <v>นางละเอียด  ตุงโสธานนท์</v>
      </c>
      <c r="AV32" s="286" t="s">
        <v>283</v>
      </c>
      <c r="AW32" s="286" t="s">
        <v>358</v>
      </c>
      <c r="AX32" s="286" t="s">
        <v>359</v>
      </c>
      <c r="AY32" s="286" t="s">
        <v>360</v>
      </c>
      <c r="AZ32" s="286">
        <v>4</v>
      </c>
      <c r="BA32" s="286">
        <v>3</v>
      </c>
      <c r="BB32" s="286"/>
      <c r="BC32" s="286"/>
      <c r="BD32" s="286" t="s">
        <v>270</v>
      </c>
      <c r="BE32" s="286" t="s">
        <v>271</v>
      </c>
      <c r="BF32" s="286" t="s">
        <v>60</v>
      </c>
      <c r="BG32" s="286">
        <v>86130</v>
      </c>
    </row>
    <row r="33" spans="1:59" ht="20.100000000000001" hidden="1" customHeight="1">
      <c r="A33" s="279" t="s">
        <v>655</v>
      </c>
      <c r="B33" s="279" t="s">
        <v>30</v>
      </c>
      <c r="C33" s="279">
        <v>233</v>
      </c>
      <c r="D33" s="279" t="s">
        <v>363</v>
      </c>
      <c r="E33" s="279" t="s">
        <v>276</v>
      </c>
      <c r="F33" s="279" t="s">
        <v>364</v>
      </c>
      <c r="G33" s="280" t="s">
        <v>275</v>
      </c>
      <c r="H33" s="281">
        <f t="shared" si="8"/>
        <v>2043</v>
      </c>
      <c r="I33" s="281" t="s">
        <v>540</v>
      </c>
      <c r="J33" s="281">
        <f t="shared" si="0"/>
        <v>408600</v>
      </c>
      <c r="K33" s="279"/>
      <c r="L33" s="280"/>
      <c r="M33" s="280"/>
      <c r="N33" s="280" t="s">
        <v>196</v>
      </c>
      <c r="O33" s="282"/>
      <c r="P33" s="283"/>
      <c r="Q33" s="281">
        <f t="array" ref="Q33">INDEX(ราคาสิ่งปลูกสร้าง!$D$6:$CC$47,MATCH($L33,ราคาสิ่งปลูกสร้าง!$B$6:$B$45,0),MATCH($O$4,ราคาสิ่งปลูกสร้าง!$D$5:$CC$5,0))</f>
        <v>0</v>
      </c>
      <c r="R33" s="281">
        <f t="shared" si="1"/>
        <v>0</v>
      </c>
      <c r="S33" s="280"/>
      <c r="T33" s="279">
        <f t="array" ref="T33">INDEX(ค่าเสื่อมสิ่งปลูกสร้าง!$A$5:$D$105,MATCH($S33,ค่าเสื่อมสิ่งปลูกสร้าง!$A$5:$A$105,0),MATCH($M33,ค่าเสื่อมสิ่งปลูกสร้าง!$A$3:$D$3))</f>
        <v>0</v>
      </c>
      <c r="U33" s="281">
        <f t="shared" si="2"/>
        <v>0</v>
      </c>
      <c r="V33" s="281">
        <f t="shared" si="3"/>
        <v>408600</v>
      </c>
      <c r="W33" s="284">
        <f t="shared" si="4"/>
        <v>0</v>
      </c>
      <c r="X33" s="280"/>
      <c r="Y33" s="284">
        <f>V33</f>
        <v>408600</v>
      </c>
      <c r="Z33" s="282" t="s">
        <v>2258</v>
      </c>
      <c r="AA33" s="281">
        <f t="shared" si="5"/>
        <v>40.86</v>
      </c>
      <c r="AB33" s="279"/>
      <c r="AC33" s="279" t="s">
        <v>1975</v>
      </c>
      <c r="AD33" s="279" t="s">
        <v>196</v>
      </c>
      <c r="AG33" s="286" t="str">
        <f t="shared" si="6"/>
        <v>นายวิสุทธิ์  นิลเขาปีป</v>
      </c>
      <c r="AH33" s="286" t="s">
        <v>195</v>
      </c>
      <c r="AI33" s="286" t="s">
        <v>365</v>
      </c>
      <c r="AJ33" s="286" t="s">
        <v>366</v>
      </c>
      <c r="AK33" s="286" t="s">
        <v>367</v>
      </c>
      <c r="AL33" s="286" t="s">
        <v>368</v>
      </c>
      <c r="AM33" s="286">
        <v>10</v>
      </c>
      <c r="AN33" s="286"/>
      <c r="AO33" s="286"/>
      <c r="AP33" s="286" t="s">
        <v>369</v>
      </c>
      <c r="AQ33" s="286" t="s">
        <v>370</v>
      </c>
      <c r="AR33" s="286" t="s">
        <v>77</v>
      </c>
      <c r="AS33" s="286">
        <v>86130</v>
      </c>
      <c r="AU33" s="286" t="str">
        <f t="shared" si="7"/>
        <v/>
      </c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</row>
    <row r="34" spans="1:59" ht="20.100000000000001" hidden="1" customHeight="1">
      <c r="A34" s="279" t="s">
        <v>660</v>
      </c>
      <c r="B34" s="279" t="s">
        <v>30</v>
      </c>
      <c r="C34" s="279">
        <v>235</v>
      </c>
      <c r="D34" s="279" t="s">
        <v>275</v>
      </c>
      <c r="E34" s="279" t="s">
        <v>275</v>
      </c>
      <c r="F34" s="279" t="s">
        <v>373</v>
      </c>
      <c r="G34" s="280" t="s">
        <v>275</v>
      </c>
      <c r="H34" s="281">
        <f t="shared" si="8"/>
        <v>558</v>
      </c>
      <c r="I34" s="281" t="s">
        <v>540</v>
      </c>
      <c r="J34" s="281">
        <f t="shared" si="0"/>
        <v>111600</v>
      </c>
      <c r="K34" s="279"/>
      <c r="L34" s="280"/>
      <c r="M34" s="280"/>
      <c r="N34" s="280" t="s">
        <v>196</v>
      </c>
      <c r="O34" s="282"/>
      <c r="P34" s="283"/>
      <c r="Q34" s="281">
        <f t="array" ref="Q34">INDEX(ราคาสิ่งปลูกสร้าง!$D$6:$CC$47,MATCH($L34,ราคาสิ่งปลูกสร้าง!$B$6:$B$45,0),MATCH($O$4,ราคาสิ่งปลูกสร้าง!$D$5:$CC$5,0))</f>
        <v>0</v>
      </c>
      <c r="R34" s="281">
        <f t="shared" si="1"/>
        <v>0</v>
      </c>
      <c r="S34" s="280"/>
      <c r="T34" s="279">
        <f t="array" ref="T34">INDEX(ค่าเสื่อมสิ่งปลูกสร้าง!$A$5:$D$105,MATCH($S34,ค่าเสื่อมสิ่งปลูกสร้าง!$A$5:$A$105,0),MATCH($M34,ค่าเสื่อมสิ่งปลูกสร้าง!$A$3:$D$3))</f>
        <v>0</v>
      </c>
      <c r="U34" s="281">
        <f t="shared" si="2"/>
        <v>0</v>
      </c>
      <c r="V34" s="281">
        <f t="shared" si="3"/>
        <v>111600</v>
      </c>
      <c r="W34" s="284">
        <f t="shared" si="4"/>
        <v>0</v>
      </c>
      <c r="X34" s="280"/>
      <c r="Y34" s="284">
        <f>V34</f>
        <v>111600</v>
      </c>
      <c r="Z34" s="282" t="s">
        <v>2258</v>
      </c>
      <c r="AA34" s="281">
        <f t="shared" si="5"/>
        <v>11.16</v>
      </c>
      <c r="AB34" s="279"/>
      <c r="AC34" s="279" t="s">
        <v>1974</v>
      </c>
      <c r="AD34" s="279" t="s">
        <v>196</v>
      </c>
      <c r="AG34" s="286" t="str">
        <f t="shared" si="6"/>
        <v>นางละเอียด  ตุงโสธานนท์</v>
      </c>
      <c r="AH34" s="286" t="s">
        <v>283</v>
      </c>
      <c r="AI34" s="286" t="s">
        <v>358</v>
      </c>
      <c r="AJ34" s="286" t="s">
        <v>359</v>
      </c>
      <c r="AK34" s="286" t="s">
        <v>360</v>
      </c>
      <c r="AL34" s="286">
        <v>4</v>
      </c>
      <c r="AM34" s="286">
        <v>3</v>
      </c>
      <c r="AN34" s="286"/>
      <c r="AO34" s="286"/>
      <c r="AP34" s="286" t="s">
        <v>270</v>
      </c>
      <c r="AQ34" s="286" t="s">
        <v>271</v>
      </c>
      <c r="AR34" s="286" t="s">
        <v>60</v>
      </c>
      <c r="AS34" s="286">
        <v>86130</v>
      </c>
      <c r="AU34" s="286" t="str">
        <f t="shared" si="7"/>
        <v/>
      </c>
      <c r="AV34" s="286"/>
      <c r="AW34" s="286"/>
      <c r="AX34" s="286"/>
      <c r="AY34" s="286"/>
      <c r="AZ34" s="286"/>
      <c r="BA34" s="286"/>
      <c r="BB34" s="286"/>
      <c r="BC34" s="286"/>
      <c r="BD34" s="286"/>
      <c r="BE34" s="286"/>
      <c r="BF34" s="286"/>
      <c r="BG34" s="286"/>
    </row>
    <row r="35" spans="1:59" ht="20.100000000000001" hidden="1" customHeight="1">
      <c r="A35" s="279">
        <v>20</v>
      </c>
      <c r="B35" s="279" t="s">
        <v>30</v>
      </c>
      <c r="C35" s="279">
        <v>236</v>
      </c>
      <c r="D35" s="279" t="s">
        <v>295</v>
      </c>
      <c r="E35" s="279" t="s">
        <v>296</v>
      </c>
      <c r="F35" s="279" t="s">
        <v>357</v>
      </c>
      <c r="G35" s="280" t="s">
        <v>275</v>
      </c>
      <c r="H35" s="281">
        <f t="shared" si="8"/>
        <v>1840</v>
      </c>
      <c r="I35" s="281" t="s">
        <v>540</v>
      </c>
      <c r="J35" s="281">
        <f t="shared" si="0"/>
        <v>368000</v>
      </c>
      <c r="K35" s="279"/>
      <c r="L35" s="280"/>
      <c r="M35" s="280"/>
      <c r="N35" s="280" t="s">
        <v>196</v>
      </c>
      <c r="O35" s="282"/>
      <c r="P35" s="283"/>
      <c r="Q35" s="281">
        <f t="array" ref="Q35">INDEX(ราคาสิ่งปลูกสร้าง!$D$6:$CC$47,MATCH($L35,ราคาสิ่งปลูกสร้าง!$B$6:$B$45,0),MATCH($O$4,ราคาสิ่งปลูกสร้าง!$D$5:$CC$5,0))</f>
        <v>0</v>
      </c>
      <c r="R35" s="281">
        <f t="shared" si="1"/>
        <v>0</v>
      </c>
      <c r="S35" s="280"/>
      <c r="T35" s="279">
        <f t="array" ref="T35">INDEX(ค่าเสื่อมสิ่งปลูกสร้าง!$A$5:$D$105,MATCH($S35,ค่าเสื่อมสิ่งปลูกสร้าง!$A$5:$A$105,0),MATCH($M35,ค่าเสื่อมสิ่งปลูกสร้าง!$A$3:$D$3))</f>
        <v>0</v>
      </c>
      <c r="U35" s="281">
        <f t="shared" si="2"/>
        <v>0</v>
      </c>
      <c r="V35" s="281">
        <f t="shared" si="3"/>
        <v>368000</v>
      </c>
      <c r="W35" s="284">
        <f t="shared" si="4"/>
        <v>0</v>
      </c>
      <c r="X35" s="280"/>
      <c r="Y35" s="284">
        <f>V35</f>
        <v>368000</v>
      </c>
      <c r="Z35" s="282" t="s">
        <v>2258</v>
      </c>
      <c r="AA35" s="281">
        <f t="shared" si="5"/>
        <v>36.800000000000004</v>
      </c>
      <c r="AB35" s="279"/>
      <c r="AC35" s="279" t="s">
        <v>1974</v>
      </c>
      <c r="AD35" s="279" t="s">
        <v>196</v>
      </c>
      <c r="AG35" s="286" t="str">
        <f t="shared" si="6"/>
        <v>นางละเอียด  ตุงโสธานนท์</v>
      </c>
      <c r="AH35" s="286" t="s">
        <v>283</v>
      </c>
      <c r="AI35" s="286" t="s">
        <v>358</v>
      </c>
      <c r="AJ35" s="286" t="s">
        <v>359</v>
      </c>
      <c r="AK35" s="286" t="s">
        <v>360</v>
      </c>
      <c r="AL35" s="286">
        <v>4</v>
      </c>
      <c r="AM35" s="286">
        <v>3</v>
      </c>
      <c r="AN35" s="286"/>
      <c r="AO35" s="286"/>
      <c r="AP35" s="286" t="s">
        <v>270</v>
      </c>
      <c r="AQ35" s="286" t="s">
        <v>271</v>
      </c>
      <c r="AR35" s="286" t="s">
        <v>60</v>
      </c>
      <c r="AS35" s="286">
        <v>86130</v>
      </c>
      <c r="AU35" s="286" t="str">
        <f t="shared" si="7"/>
        <v/>
      </c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</row>
    <row r="36" spans="1:59" ht="20.100000000000001" hidden="1" customHeight="1">
      <c r="A36" s="279">
        <v>21</v>
      </c>
      <c r="B36" s="279" t="s">
        <v>30</v>
      </c>
      <c r="C36" s="279">
        <v>318</v>
      </c>
      <c r="D36" s="279" t="s">
        <v>295</v>
      </c>
      <c r="E36" s="279" t="s">
        <v>275</v>
      </c>
      <c r="F36" s="279" t="s">
        <v>350</v>
      </c>
      <c r="G36" s="280" t="s">
        <v>275</v>
      </c>
      <c r="H36" s="281">
        <f t="shared" si="8"/>
        <v>1700</v>
      </c>
      <c r="I36" s="281" t="s">
        <v>540</v>
      </c>
      <c r="J36" s="281">
        <f t="shared" si="0"/>
        <v>340000</v>
      </c>
      <c r="K36" s="279"/>
      <c r="L36" s="280"/>
      <c r="M36" s="280"/>
      <c r="N36" s="280" t="s">
        <v>196</v>
      </c>
      <c r="O36" s="282"/>
      <c r="P36" s="283"/>
      <c r="Q36" s="281">
        <f t="array" ref="Q36">INDEX(ราคาสิ่งปลูกสร้าง!$D$6:$CC$47,MATCH($L36,ราคาสิ่งปลูกสร้าง!$B$6:$B$45,0),MATCH($O$4,ราคาสิ่งปลูกสร้าง!$D$5:$CC$5,0))</f>
        <v>0</v>
      </c>
      <c r="R36" s="281">
        <f t="shared" si="1"/>
        <v>0</v>
      </c>
      <c r="S36" s="280"/>
      <c r="T36" s="279">
        <f t="array" ref="T36">INDEX(ค่าเสื่อมสิ่งปลูกสร้าง!$A$5:$D$105,MATCH($S36,ค่าเสื่อมสิ่งปลูกสร้าง!$A$5:$A$105,0),MATCH($M36,ค่าเสื่อมสิ่งปลูกสร้าง!$A$3:$D$3))</f>
        <v>0</v>
      </c>
      <c r="U36" s="281">
        <f t="shared" si="2"/>
        <v>0</v>
      </c>
      <c r="V36" s="281">
        <f t="shared" si="3"/>
        <v>340000</v>
      </c>
      <c r="W36" s="284">
        <f t="shared" si="4"/>
        <v>0</v>
      </c>
      <c r="X36" s="280"/>
      <c r="Y36" s="284">
        <f>V36</f>
        <v>340000</v>
      </c>
      <c r="Z36" s="282" t="s">
        <v>2258</v>
      </c>
      <c r="AA36" s="281">
        <f t="shared" si="5"/>
        <v>34</v>
      </c>
      <c r="AB36" s="279"/>
      <c r="AC36" s="279" t="s">
        <v>1976</v>
      </c>
      <c r="AD36" s="279" t="s">
        <v>196</v>
      </c>
      <c r="AG36" s="286" t="str">
        <f t="shared" si="6"/>
        <v>นายถนอม  ทองมาก</v>
      </c>
      <c r="AH36" s="286" t="s">
        <v>195</v>
      </c>
      <c r="AI36" s="286" t="s">
        <v>378</v>
      </c>
      <c r="AJ36" s="286" t="s">
        <v>379</v>
      </c>
      <c r="AK36" s="286" t="s">
        <v>380</v>
      </c>
      <c r="AL36" s="286">
        <v>16</v>
      </c>
      <c r="AM36" s="286">
        <v>3</v>
      </c>
      <c r="AN36" s="286"/>
      <c r="AO36" s="286"/>
      <c r="AP36" s="286" t="s">
        <v>270</v>
      </c>
      <c r="AQ36" s="286" t="s">
        <v>271</v>
      </c>
      <c r="AR36" s="286" t="s">
        <v>60</v>
      </c>
      <c r="AS36" s="286">
        <v>86130</v>
      </c>
      <c r="AU36" s="286" t="str">
        <f t="shared" si="7"/>
        <v/>
      </c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</row>
    <row r="37" spans="1:59" ht="20.100000000000001" hidden="1" customHeight="1">
      <c r="A37" s="279">
        <v>22</v>
      </c>
      <c r="B37" s="279" t="s">
        <v>30</v>
      </c>
      <c r="C37" s="279">
        <v>344</v>
      </c>
      <c r="D37" s="279" t="s">
        <v>384</v>
      </c>
      <c r="E37" s="279" t="s">
        <v>296</v>
      </c>
      <c r="F37" s="279" t="s">
        <v>385</v>
      </c>
      <c r="G37" s="280">
        <v>1</v>
      </c>
      <c r="H37" s="281" t="s">
        <v>2248</v>
      </c>
      <c r="I37" s="281" t="s">
        <v>540</v>
      </c>
      <c r="J37" s="281">
        <f t="shared" si="0"/>
        <v>2601400</v>
      </c>
      <c r="K37" s="279"/>
      <c r="L37" s="280"/>
      <c r="M37" s="280"/>
      <c r="N37" s="280" t="s">
        <v>196</v>
      </c>
      <c r="O37" s="282"/>
      <c r="P37" s="283"/>
      <c r="Q37" s="281">
        <f t="array" ref="Q37">INDEX(ราคาสิ่งปลูกสร้าง!$D$6:$CC$47,MATCH($L37,ราคาสิ่งปลูกสร้าง!$B$6:$B$45,0),MATCH($O$4,ราคาสิ่งปลูกสร้าง!$D$5:$CC$5,0))</f>
        <v>0</v>
      </c>
      <c r="R37" s="281">
        <f t="shared" si="1"/>
        <v>0</v>
      </c>
      <c r="S37" s="280"/>
      <c r="T37" s="279">
        <f t="array" ref="T37">INDEX(ค่าเสื่อมสิ่งปลูกสร้าง!$A$5:$D$105,MATCH($S37,ค่าเสื่อมสิ่งปลูกสร้าง!$A$5:$A$105,0),MATCH($M37,ค่าเสื่อมสิ่งปลูกสร้าง!$A$3:$D$3))</f>
        <v>0</v>
      </c>
      <c r="U37" s="281">
        <f t="shared" si="2"/>
        <v>0</v>
      </c>
      <c r="V37" s="281">
        <f t="shared" si="3"/>
        <v>2601400</v>
      </c>
      <c r="W37" s="284">
        <f t="shared" si="4"/>
        <v>0</v>
      </c>
      <c r="X37" s="280"/>
      <c r="Y37" s="284">
        <f>V37</f>
        <v>2601400</v>
      </c>
      <c r="Z37" s="282" t="s">
        <v>2258</v>
      </c>
      <c r="AA37" s="281">
        <f t="shared" si="5"/>
        <v>260.14</v>
      </c>
      <c r="AB37" s="279"/>
      <c r="AC37" s="279" t="s">
        <v>1977</v>
      </c>
      <c r="AD37" s="279" t="s">
        <v>196</v>
      </c>
      <c r="AG37" s="286" t="str">
        <f t="shared" si="6"/>
        <v>นายโกวิทย์  สุดสวาสดิ์</v>
      </c>
      <c r="AH37" s="286" t="s">
        <v>195</v>
      </c>
      <c r="AI37" s="286" t="s">
        <v>386</v>
      </c>
      <c r="AJ37" s="286" t="s">
        <v>387</v>
      </c>
      <c r="AK37" s="286" t="s">
        <v>388</v>
      </c>
      <c r="AL37" s="286" t="s">
        <v>389</v>
      </c>
      <c r="AM37" s="286">
        <v>9</v>
      </c>
      <c r="AN37" s="286"/>
      <c r="AO37" s="286"/>
      <c r="AP37" s="286" t="s">
        <v>270</v>
      </c>
      <c r="AQ37" s="286" t="s">
        <v>271</v>
      </c>
      <c r="AR37" s="286" t="s">
        <v>60</v>
      </c>
      <c r="AS37" s="286">
        <v>86130</v>
      </c>
      <c r="AU37" s="286" t="str">
        <f t="shared" si="7"/>
        <v/>
      </c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  <c r="BF37" s="286"/>
      <c r="BG37" s="286"/>
    </row>
    <row r="38" spans="1:59" ht="20.100000000000001" hidden="1" customHeight="1">
      <c r="A38" s="279"/>
      <c r="B38" s="279" t="s">
        <v>30</v>
      </c>
      <c r="C38" s="279">
        <v>344</v>
      </c>
      <c r="D38" s="279"/>
      <c r="E38" s="279"/>
      <c r="F38" s="279"/>
      <c r="G38" s="280">
        <v>2</v>
      </c>
      <c r="H38" s="281" t="s">
        <v>587</v>
      </c>
      <c r="I38" s="281" t="s">
        <v>540</v>
      </c>
      <c r="J38" s="281">
        <f t="shared" si="0"/>
        <v>5000</v>
      </c>
      <c r="K38" s="279">
        <v>1</v>
      </c>
      <c r="L38" s="280" t="s">
        <v>126</v>
      </c>
      <c r="M38" s="280" t="s">
        <v>179</v>
      </c>
      <c r="N38" s="280" t="s">
        <v>296</v>
      </c>
      <c r="O38" s="282">
        <v>100</v>
      </c>
      <c r="P38" s="283">
        <v>100</v>
      </c>
      <c r="Q38" s="281">
        <f t="array" ref="Q38">INDEX(ราคาสิ่งปลูกสร้าง!$D$6:$CC$47,MATCH($L38,ราคาสิ่งปลูกสร้าง!$B$6:$B$45,0),MATCH($O$4,ราคาสิ่งปลูกสร้าง!$D$5:$CC$5,0))</f>
        <v>6700</v>
      </c>
      <c r="R38" s="281">
        <f t="shared" si="1"/>
        <v>670000</v>
      </c>
      <c r="S38" s="280">
        <v>14</v>
      </c>
      <c r="T38" s="279">
        <f t="array" ref="T38">INDEX(ค่าเสื่อมสิ่งปลูกสร้าง!$A$5:$D$105,MATCH($S38,ค่าเสื่อมสิ่งปลูกสร้าง!$A$5:$A$105,0),MATCH($M38,ค่าเสื่อมสิ่งปลูกสร้าง!$A$3:$D$3))</f>
        <v>18</v>
      </c>
      <c r="U38" s="281">
        <f t="shared" si="2"/>
        <v>549400</v>
      </c>
      <c r="V38" s="281">
        <f t="shared" si="3"/>
        <v>554400</v>
      </c>
      <c r="W38" s="284">
        <f t="shared" si="4"/>
        <v>554400</v>
      </c>
      <c r="X38" s="280">
        <v>10000000</v>
      </c>
      <c r="Y38" s="284">
        <f>IFERROR(IF($W38-$X38&lt;0,0,$W38-$X38),"")</f>
        <v>0</v>
      </c>
      <c r="Z38" s="282"/>
      <c r="AA38" s="281">
        <f t="shared" si="5"/>
        <v>0</v>
      </c>
      <c r="AB38" s="279"/>
      <c r="AC38" s="279" t="s">
        <v>1977</v>
      </c>
      <c r="AD38" s="279" t="s">
        <v>1977</v>
      </c>
      <c r="AG38" s="286" t="str">
        <f t="shared" si="6"/>
        <v>นายโกวิทย์  สุดสวาสดิ์</v>
      </c>
      <c r="AH38" s="286" t="s">
        <v>195</v>
      </c>
      <c r="AI38" s="286" t="s">
        <v>386</v>
      </c>
      <c r="AJ38" s="286" t="s">
        <v>387</v>
      </c>
      <c r="AK38" s="286" t="s">
        <v>388</v>
      </c>
      <c r="AL38" s="286" t="s">
        <v>389</v>
      </c>
      <c r="AM38" s="286">
        <v>10</v>
      </c>
      <c r="AN38" s="286"/>
      <c r="AO38" s="286"/>
      <c r="AP38" s="286" t="s">
        <v>270</v>
      </c>
      <c r="AQ38" s="286" t="s">
        <v>271</v>
      </c>
      <c r="AR38" s="286" t="s">
        <v>60</v>
      </c>
      <c r="AS38" s="286">
        <v>86130</v>
      </c>
      <c r="AU38" s="286" t="str">
        <f t="shared" si="7"/>
        <v>นายโกวิทย์  สุดสวาสดิ์</v>
      </c>
      <c r="AV38" s="286" t="s">
        <v>195</v>
      </c>
      <c r="AW38" s="286" t="s">
        <v>386</v>
      </c>
      <c r="AX38" s="286" t="s">
        <v>387</v>
      </c>
      <c r="AY38" s="286" t="s">
        <v>388</v>
      </c>
      <c r="AZ38" s="286" t="s">
        <v>389</v>
      </c>
      <c r="BA38" s="286">
        <v>9</v>
      </c>
      <c r="BB38" s="286"/>
      <c r="BC38" s="286"/>
      <c r="BD38" s="286" t="s">
        <v>270</v>
      </c>
      <c r="BE38" s="286" t="s">
        <v>271</v>
      </c>
      <c r="BF38" s="286" t="s">
        <v>60</v>
      </c>
      <c r="BG38" s="286">
        <v>86130</v>
      </c>
    </row>
    <row r="39" spans="1:59" ht="20.100000000000001" hidden="1" customHeight="1">
      <c r="A39" s="279" t="s">
        <v>936</v>
      </c>
      <c r="B39" s="279" t="s">
        <v>30</v>
      </c>
      <c r="C39" s="279">
        <v>357</v>
      </c>
      <c r="D39" s="279" t="s">
        <v>393</v>
      </c>
      <c r="E39" s="279" t="s">
        <v>323</v>
      </c>
      <c r="F39" s="279" t="s">
        <v>394</v>
      </c>
      <c r="G39" s="280">
        <v>1</v>
      </c>
      <c r="H39" s="281" t="s">
        <v>2249</v>
      </c>
      <c r="I39" s="281" t="s">
        <v>540</v>
      </c>
      <c r="J39" s="281">
        <f t="shared" si="0"/>
        <v>1420200</v>
      </c>
      <c r="K39" s="279"/>
      <c r="L39" s="280"/>
      <c r="M39" s="280"/>
      <c r="N39" s="280" t="s">
        <v>196</v>
      </c>
      <c r="O39" s="282"/>
      <c r="P39" s="283"/>
      <c r="Q39" s="281">
        <f t="array" ref="Q39">INDEX(ราคาสิ่งปลูกสร้าง!$D$6:$CC$47,MATCH($L39,ราคาสิ่งปลูกสร้าง!$B$6:$B$45,0),MATCH($O$4,ราคาสิ่งปลูกสร้าง!$D$5:$CC$5,0))</f>
        <v>0</v>
      </c>
      <c r="R39" s="281">
        <f t="shared" si="1"/>
        <v>0</v>
      </c>
      <c r="S39" s="280"/>
      <c r="T39" s="279">
        <f t="array" ref="T39">INDEX(ค่าเสื่อมสิ่งปลูกสร้าง!$A$5:$D$105,MATCH($S39,ค่าเสื่อมสิ่งปลูกสร้าง!$A$5:$A$105,0),MATCH($M39,ค่าเสื่อมสิ่งปลูกสร้าง!$A$3:$D$3))</f>
        <v>0</v>
      </c>
      <c r="U39" s="281">
        <f t="shared" si="2"/>
        <v>0</v>
      </c>
      <c r="V39" s="281">
        <f t="shared" si="3"/>
        <v>1420200</v>
      </c>
      <c r="W39" s="284">
        <f t="shared" si="4"/>
        <v>0</v>
      </c>
      <c r="X39" s="280"/>
      <c r="Y39" s="284">
        <f>V39</f>
        <v>1420200</v>
      </c>
      <c r="Z39" s="282" t="s">
        <v>2258</v>
      </c>
      <c r="AA39" s="281">
        <f t="shared" si="5"/>
        <v>142.02000000000001</v>
      </c>
      <c r="AB39" s="279"/>
      <c r="AC39" s="279" t="s">
        <v>1978</v>
      </c>
      <c r="AD39" s="279" t="s">
        <v>196</v>
      </c>
      <c r="AG39" s="286" t="str">
        <f t="shared" si="6"/>
        <v>นายสมปอง  ทองมี</v>
      </c>
      <c r="AH39" s="286" t="s">
        <v>195</v>
      </c>
      <c r="AI39" s="286" t="s">
        <v>395</v>
      </c>
      <c r="AJ39" s="286" t="s">
        <v>396</v>
      </c>
      <c r="AK39" s="286" t="s">
        <v>397</v>
      </c>
      <c r="AL39" s="286">
        <v>97</v>
      </c>
      <c r="AM39" s="286">
        <v>9</v>
      </c>
      <c r="AN39" s="286"/>
      <c r="AO39" s="286"/>
      <c r="AP39" s="286" t="s">
        <v>270</v>
      </c>
      <c r="AQ39" s="286" t="s">
        <v>271</v>
      </c>
      <c r="AR39" s="286" t="s">
        <v>60</v>
      </c>
      <c r="AS39" s="286">
        <v>86130</v>
      </c>
      <c r="AU39" s="286" t="str">
        <f t="shared" si="7"/>
        <v/>
      </c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</row>
    <row r="40" spans="1:59" ht="20.100000000000001" hidden="1" customHeight="1">
      <c r="A40" s="279"/>
      <c r="B40" s="279" t="s">
        <v>30</v>
      </c>
      <c r="C40" s="279">
        <v>357</v>
      </c>
      <c r="D40" s="279"/>
      <c r="E40" s="279"/>
      <c r="F40" s="279"/>
      <c r="G40" s="280">
        <v>2</v>
      </c>
      <c r="H40" s="281" t="s">
        <v>587</v>
      </c>
      <c r="I40" s="281" t="s">
        <v>540</v>
      </c>
      <c r="J40" s="281">
        <f t="shared" si="0"/>
        <v>5000</v>
      </c>
      <c r="K40" s="279">
        <v>1</v>
      </c>
      <c r="L40" s="280" t="s">
        <v>126</v>
      </c>
      <c r="M40" s="280" t="s">
        <v>179</v>
      </c>
      <c r="N40" s="280" t="s">
        <v>296</v>
      </c>
      <c r="O40" s="282">
        <v>100</v>
      </c>
      <c r="P40" s="283">
        <v>100</v>
      </c>
      <c r="Q40" s="281">
        <f t="array" ref="Q40">INDEX(ราคาสิ่งปลูกสร้าง!$D$6:$CC$47,MATCH($L40,ราคาสิ่งปลูกสร้าง!$B$6:$B$45,0),MATCH($O$4,ราคาสิ่งปลูกสร้าง!$D$5:$CC$5,0))</f>
        <v>6700</v>
      </c>
      <c r="R40" s="281">
        <f t="shared" si="1"/>
        <v>670000</v>
      </c>
      <c r="S40" s="280">
        <v>55</v>
      </c>
      <c r="T40" s="279">
        <f t="array" ref="T40">INDEX(ค่าเสื่อมสิ่งปลูกสร้าง!$A$5:$D$105,MATCH($S40,ค่าเสื่อมสิ่งปลูกสร้าง!$A$5:$A$105,0),MATCH($M40,ค่าเสื่อมสิ่งปลูกสร้าง!$A$3:$D$3))</f>
        <v>76</v>
      </c>
      <c r="U40" s="281">
        <f t="shared" si="2"/>
        <v>160800</v>
      </c>
      <c r="V40" s="281">
        <f t="shared" si="3"/>
        <v>165800</v>
      </c>
      <c r="W40" s="284">
        <f t="shared" si="4"/>
        <v>165800</v>
      </c>
      <c r="X40" s="280">
        <v>10000000</v>
      </c>
      <c r="Y40" s="284">
        <f>IFERROR(IF($W40-$X40&lt;0,0,$W40-$X40),"")</f>
        <v>0</v>
      </c>
      <c r="Z40" s="282"/>
      <c r="AA40" s="281">
        <f t="shared" si="5"/>
        <v>0</v>
      </c>
      <c r="AB40" s="279"/>
      <c r="AC40" s="279" t="s">
        <v>1978</v>
      </c>
      <c r="AD40" s="279" t="s">
        <v>1978</v>
      </c>
      <c r="AG40" s="286" t="str">
        <f t="shared" si="6"/>
        <v>นายสมปอง  ทองมี</v>
      </c>
      <c r="AH40" s="286" t="s">
        <v>195</v>
      </c>
      <c r="AI40" s="286" t="s">
        <v>395</v>
      </c>
      <c r="AJ40" s="286" t="s">
        <v>396</v>
      </c>
      <c r="AK40" s="286" t="s">
        <v>397</v>
      </c>
      <c r="AL40" s="286">
        <v>97</v>
      </c>
      <c r="AM40" s="286">
        <v>9</v>
      </c>
      <c r="AN40" s="286"/>
      <c r="AO40" s="286"/>
      <c r="AP40" s="286" t="s">
        <v>270</v>
      </c>
      <c r="AQ40" s="286" t="s">
        <v>271</v>
      </c>
      <c r="AR40" s="286" t="s">
        <v>60</v>
      </c>
      <c r="AS40" s="286">
        <v>86130</v>
      </c>
      <c r="AU40" s="286" t="str">
        <f t="shared" si="7"/>
        <v>นายสมปอง  ทองมี</v>
      </c>
      <c r="AV40" s="286" t="s">
        <v>195</v>
      </c>
      <c r="AW40" s="286" t="s">
        <v>395</v>
      </c>
      <c r="AX40" s="286" t="s">
        <v>396</v>
      </c>
      <c r="AY40" s="286" t="s">
        <v>397</v>
      </c>
      <c r="AZ40" s="286">
        <v>97</v>
      </c>
      <c r="BA40" s="286">
        <v>9</v>
      </c>
      <c r="BB40" s="286"/>
      <c r="BC40" s="286"/>
      <c r="BD40" s="286" t="s">
        <v>270</v>
      </c>
      <c r="BE40" s="286" t="s">
        <v>271</v>
      </c>
      <c r="BF40" s="286" t="s">
        <v>60</v>
      </c>
      <c r="BG40" s="286">
        <v>86130</v>
      </c>
    </row>
    <row r="41" spans="1:59" ht="20.100000000000001" hidden="1" customHeight="1">
      <c r="A41" s="279" t="s">
        <v>1259</v>
      </c>
      <c r="B41" s="279" t="s">
        <v>30</v>
      </c>
      <c r="C41" s="279">
        <v>361</v>
      </c>
      <c r="D41" s="279" t="s">
        <v>296</v>
      </c>
      <c r="E41" s="279" t="s">
        <v>323</v>
      </c>
      <c r="F41" s="279" t="s">
        <v>400</v>
      </c>
      <c r="G41" s="280" t="s">
        <v>275</v>
      </c>
      <c r="H41" s="281">
        <f t="shared" si="8"/>
        <v>1173</v>
      </c>
      <c r="I41" s="281" t="s">
        <v>2257</v>
      </c>
      <c r="J41" s="281">
        <f t="shared" si="0"/>
        <v>469200</v>
      </c>
      <c r="K41" s="279"/>
      <c r="L41" s="280"/>
      <c r="M41" s="280"/>
      <c r="N41" s="280" t="s">
        <v>196</v>
      </c>
      <c r="O41" s="282"/>
      <c r="P41" s="283"/>
      <c r="Q41" s="281">
        <f t="array" ref="Q41">INDEX(ราคาสิ่งปลูกสร้าง!$D$6:$CC$47,MATCH($L41,ราคาสิ่งปลูกสร้าง!$B$6:$B$45,0),MATCH($O$4,ราคาสิ่งปลูกสร้าง!$D$5:$CC$5,0))</f>
        <v>0</v>
      </c>
      <c r="R41" s="281">
        <f t="shared" si="1"/>
        <v>0</v>
      </c>
      <c r="S41" s="280"/>
      <c r="T41" s="279">
        <f t="array" ref="T41">INDEX(ค่าเสื่อมสิ่งปลูกสร้าง!$A$5:$D$105,MATCH($S41,ค่าเสื่อมสิ่งปลูกสร้าง!$A$5:$A$105,0),MATCH($M41,ค่าเสื่อมสิ่งปลูกสร้าง!$A$3:$D$3))</f>
        <v>0</v>
      </c>
      <c r="U41" s="281">
        <f t="shared" si="2"/>
        <v>0</v>
      </c>
      <c r="V41" s="281">
        <f t="shared" si="3"/>
        <v>469200</v>
      </c>
      <c r="W41" s="284">
        <f t="shared" si="4"/>
        <v>0</v>
      </c>
      <c r="X41" s="280"/>
      <c r="Y41" s="284">
        <f>V41</f>
        <v>469200</v>
      </c>
      <c r="Z41" s="282" t="s">
        <v>2258</v>
      </c>
      <c r="AA41" s="281">
        <f t="shared" si="5"/>
        <v>46.92</v>
      </c>
      <c r="AB41" s="279"/>
      <c r="AC41" s="279" t="s">
        <v>1979</v>
      </c>
      <c r="AD41" s="279" t="s">
        <v>196</v>
      </c>
      <c r="AG41" s="286" t="str">
        <f t="shared" si="6"/>
        <v>นายอัมพร  บุญเกิด</v>
      </c>
      <c r="AH41" s="286" t="s">
        <v>195</v>
      </c>
      <c r="AI41" s="286" t="s">
        <v>401</v>
      </c>
      <c r="AJ41" s="286" t="s">
        <v>402</v>
      </c>
      <c r="AK41" s="286" t="s">
        <v>403</v>
      </c>
      <c r="AL41" s="286" t="s">
        <v>404</v>
      </c>
      <c r="AM41" s="286">
        <v>7</v>
      </c>
      <c r="AN41" s="286"/>
      <c r="AO41" s="286"/>
      <c r="AP41" s="286" t="s">
        <v>270</v>
      </c>
      <c r="AQ41" s="286" t="s">
        <v>271</v>
      </c>
      <c r="AR41" s="286" t="s">
        <v>60</v>
      </c>
      <c r="AS41" s="286">
        <v>86130</v>
      </c>
      <c r="AU41" s="286" t="str">
        <f t="shared" si="7"/>
        <v/>
      </c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</row>
    <row r="42" spans="1:59" ht="20.100000000000001" hidden="1" customHeight="1">
      <c r="A42" s="279" t="s">
        <v>587</v>
      </c>
      <c r="B42" s="279" t="s">
        <v>30</v>
      </c>
      <c r="C42" s="279">
        <v>363</v>
      </c>
      <c r="D42" s="279" t="s">
        <v>363</v>
      </c>
      <c r="E42" s="279" t="s">
        <v>323</v>
      </c>
      <c r="F42" s="279" t="s">
        <v>277</v>
      </c>
      <c r="G42" s="280" t="s">
        <v>295</v>
      </c>
      <c r="H42" s="281">
        <f t="shared" si="8"/>
        <v>2306</v>
      </c>
      <c r="I42" s="281" t="s">
        <v>540</v>
      </c>
      <c r="J42" s="281">
        <f t="shared" si="0"/>
        <v>461200</v>
      </c>
      <c r="K42" s="279"/>
      <c r="L42" s="280"/>
      <c r="M42" s="280"/>
      <c r="N42" s="280" t="s">
        <v>196</v>
      </c>
      <c r="O42" s="282"/>
      <c r="P42" s="283"/>
      <c r="Q42" s="281">
        <f t="array" ref="Q42">INDEX(ราคาสิ่งปลูกสร้าง!$D$6:$CC$47,MATCH($L42,ราคาสิ่งปลูกสร้าง!$B$6:$B$45,0),MATCH($O$4,ราคาสิ่งปลูกสร้าง!$D$5:$CC$5,0))</f>
        <v>0</v>
      </c>
      <c r="R42" s="281">
        <f t="shared" si="1"/>
        <v>0</v>
      </c>
      <c r="S42" s="280"/>
      <c r="T42" s="279">
        <f t="array" ref="T42">INDEX(ค่าเสื่อมสิ่งปลูกสร้าง!$A$5:$D$105,MATCH($S42,ค่าเสื่อมสิ่งปลูกสร้าง!$A$5:$A$105,0),MATCH($M42,ค่าเสื่อมสิ่งปลูกสร้าง!$A$3:$D$3))</f>
        <v>0</v>
      </c>
      <c r="U42" s="281">
        <f t="shared" si="2"/>
        <v>0</v>
      </c>
      <c r="V42" s="281">
        <f t="shared" si="3"/>
        <v>461200</v>
      </c>
      <c r="W42" s="284">
        <f t="shared" si="4"/>
        <v>0</v>
      </c>
      <c r="X42" s="280"/>
      <c r="Y42" s="284">
        <f>V42</f>
        <v>461200</v>
      </c>
      <c r="Z42" s="282" t="s">
        <v>2260</v>
      </c>
      <c r="AA42" s="281">
        <f t="shared" si="5"/>
        <v>1383.6000000000001</v>
      </c>
      <c r="AB42" s="279"/>
      <c r="AC42" s="279" t="s">
        <v>1980</v>
      </c>
      <c r="AD42" s="279" t="s">
        <v>196</v>
      </c>
      <c r="AG42" s="286" t="str">
        <f t="shared" si="6"/>
        <v xml:space="preserve">บริษัท จำกัดเซ็นทาโกฟาร์ม   </v>
      </c>
      <c r="AH42" s="286" t="s">
        <v>407</v>
      </c>
      <c r="AI42" s="286" t="s">
        <v>408</v>
      </c>
      <c r="AJ42" s="286" t="s">
        <v>409</v>
      </c>
      <c r="AK42" s="286"/>
      <c r="AL42" s="286" t="s">
        <v>410</v>
      </c>
      <c r="AM42" s="286">
        <v>1</v>
      </c>
      <c r="AN42" s="286"/>
      <c r="AO42" s="286"/>
      <c r="AP42" s="286" t="s">
        <v>411</v>
      </c>
      <c r="AQ42" s="286" t="s">
        <v>412</v>
      </c>
      <c r="AR42" s="286" t="s">
        <v>77</v>
      </c>
      <c r="AS42" s="286"/>
      <c r="AU42" s="286" t="str">
        <f t="shared" si="7"/>
        <v/>
      </c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</row>
    <row r="43" spans="1:59" ht="20.100000000000001" hidden="1" customHeight="1">
      <c r="A43" s="279" t="s">
        <v>2396</v>
      </c>
      <c r="B43" s="279" t="s">
        <v>30</v>
      </c>
      <c r="C43" s="279">
        <v>373</v>
      </c>
      <c r="D43" s="279" t="s">
        <v>323</v>
      </c>
      <c r="E43" s="279" t="s">
        <v>296</v>
      </c>
      <c r="F43" s="279" t="s">
        <v>357</v>
      </c>
      <c r="G43" s="280" t="s">
        <v>275</v>
      </c>
      <c r="H43" s="281" t="s">
        <v>2250</v>
      </c>
      <c r="I43" s="281" t="s">
        <v>540</v>
      </c>
      <c r="J43" s="281">
        <f t="shared" si="0"/>
        <v>282000</v>
      </c>
      <c r="K43" s="279"/>
      <c r="L43" s="280"/>
      <c r="M43" s="280"/>
      <c r="N43" s="280" t="s">
        <v>196</v>
      </c>
      <c r="O43" s="282"/>
      <c r="P43" s="283"/>
      <c r="Q43" s="281">
        <f t="array" ref="Q43">INDEX(ราคาสิ่งปลูกสร้าง!$D$6:$CC$47,MATCH($L43,ราคาสิ่งปลูกสร้าง!$B$6:$B$45,0),MATCH($O$4,ราคาสิ่งปลูกสร้าง!$D$5:$CC$5,0))</f>
        <v>0</v>
      </c>
      <c r="R43" s="281">
        <f t="shared" si="1"/>
        <v>0</v>
      </c>
      <c r="S43" s="280"/>
      <c r="T43" s="279">
        <f t="array" ref="T43">INDEX(ค่าเสื่อมสิ่งปลูกสร้าง!$A$5:$D$105,MATCH($S43,ค่าเสื่อมสิ่งปลูกสร้าง!$A$5:$A$105,0),MATCH($M43,ค่าเสื่อมสิ่งปลูกสร้าง!$A$3:$D$3))</f>
        <v>0</v>
      </c>
      <c r="U43" s="281">
        <f t="shared" si="2"/>
        <v>0</v>
      </c>
      <c r="V43" s="281">
        <f t="shared" si="3"/>
        <v>282000</v>
      </c>
      <c r="W43" s="284">
        <f t="shared" si="4"/>
        <v>0</v>
      </c>
      <c r="X43" s="280"/>
      <c r="Y43" s="284">
        <f>V43</f>
        <v>282000</v>
      </c>
      <c r="Z43" s="282" t="s">
        <v>2258</v>
      </c>
      <c r="AA43" s="281">
        <f t="shared" si="5"/>
        <v>28.200000000000003</v>
      </c>
      <c r="AB43" s="279"/>
      <c r="AC43" s="279" t="s">
        <v>1981</v>
      </c>
      <c r="AD43" s="279" t="s">
        <v>196</v>
      </c>
      <c r="AG43" s="286" t="str">
        <f t="shared" si="6"/>
        <v>นายอนันต์  ยังสุข</v>
      </c>
      <c r="AH43" s="286" t="s">
        <v>195</v>
      </c>
      <c r="AI43" s="286" t="s">
        <v>415</v>
      </c>
      <c r="AJ43" s="286" t="s">
        <v>308</v>
      </c>
      <c r="AK43" s="286" t="s">
        <v>416</v>
      </c>
      <c r="AL43" s="286" t="s">
        <v>209</v>
      </c>
      <c r="AM43" s="286">
        <v>9</v>
      </c>
      <c r="AN43" s="286"/>
      <c r="AO43" s="286"/>
      <c r="AP43" s="286" t="s">
        <v>270</v>
      </c>
      <c r="AQ43" s="286" t="s">
        <v>271</v>
      </c>
      <c r="AR43" s="286" t="s">
        <v>60</v>
      </c>
      <c r="AS43" s="286">
        <v>86130</v>
      </c>
      <c r="AU43" s="286" t="str">
        <f t="shared" si="7"/>
        <v/>
      </c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</row>
    <row r="44" spans="1:59" ht="20.100000000000001" hidden="1" customHeight="1">
      <c r="A44" s="279"/>
      <c r="B44" s="279" t="s">
        <v>30</v>
      </c>
      <c r="C44" s="279">
        <v>373</v>
      </c>
      <c r="D44" s="279"/>
      <c r="E44" s="279"/>
      <c r="F44" s="279"/>
      <c r="G44" s="280">
        <v>2</v>
      </c>
      <c r="H44" s="281" t="s">
        <v>291</v>
      </c>
      <c r="I44" s="281" t="s">
        <v>540</v>
      </c>
      <c r="J44" s="281">
        <f t="shared" si="0"/>
        <v>6000</v>
      </c>
      <c r="K44" s="279">
        <v>1</v>
      </c>
      <c r="L44" s="280" t="s">
        <v>126</v>
      </c>
      <c r="M44" s="280" t="s">
        <v>179</v>
      </c>
      <c r="N44" s="280" t="s">
        <v>296</v>
      </c>
      <c r="O44" s="282">
        <v>120</v>
      </c>
      <c r="P44" s="283">
        <v>100</v>
      </c>
      <c r="Q44" s="281">
        <f t="array" ref="Q44">INDEX(ราคาสิ่งปลูกสร้าง!$D$6:$CC$47,MATCH($L44,ราคาสิ่งปลูกสร้าง!$B$6:$B$45,0),MATCH($O$4,ราคาสิ่งปลูกสร้าง!$D$5:$CC$5,0))</f>
        <v>6700</v>
      </c>
      <c r="R44" s="281">
        <f t="shared" si="1"/>
        <v>804000</v>
      </c>
      <c r="S44" s="280"/>
      <c r="T44" s="279">
        <f t="array" ref="T44">INDEX(ค่าเสื่อมสิ่งปลูกสร้าง!$A$5:$D$105,MATCH($S44,ค่าเสื่อมสิ่งปลูกสร้าง!$A$5:$A$105,0),MATCH($M44,ค่าเสื่อมสิ่งปลูกสร้าง!$A$3:$D$3))</f>
        <v>0</v>
      </c>
      <c r="U44" s="281">
        <f t="shared" si="2"/>
        <v>804000</v>
      </c>
      <c r="V44" s="281">
        <f t="shared" si="3"/>
        <v>810000</v>
      </c>
      <c r="W44" s="284">
        <f t="shared" si="4"/>
        <v>810000</v>
      </c>
      <c r="X44" s="280">
        <v>10000000</v>
      </c>
      <c r="Y44" s="284">
        <f>IFERROR(IF($W44-$X44&lt;0,0,$W44-$X44),"")</f>
        <v>0</v>
      </c>
      <c r="Z44" s="282"/>
      <c r="AA44" s="281">
        <f t="shared" si="5"/>
        <v>0</v>
      </c>
      <c r="AB44" s="279"/>
      <c r="AC44" s="279" t="s">
        <v>1981</v>
      </c>
      <c r="AD44" s="279" t="s">
        <v>1981</v>
      </c>
      <c r="AG44" s="286" t="str">
        <f t="shared" si="6"/>
        <v>นายอนันต์  ยังสุข</v>
      </c>
      <c r="AH44" s="286" t="s">
        <v>195</v>
      </c>
      <c r="AI44" s="286" t="s">
        <v>415</v>
      </c>
      <c r="AJ44" s="286" t="s">
        <v>308</v>
      </c>
      <c r="AK44" s="286" t="s">
        <v>416</v>
      </c>
      <c r="AL44" s="286" t="s">
        <v>209</v>
      </c>
      <c r="AM44" s="286">
        <v>9</v>
      </c>
      <c r="AN44" s="286"/>
      <c r="AO44" s="286"/>
      <c r="AP44" s="286" t="s">
        <v>270</v>
      </c>
      <c r="AQ44" s="286" t="s">
        <v>271</v>
      </c>
      <c r="AR44" s="286" t="s">
        <v>60</v>
      </c>
      <c r="AS44" s="286">
        <v>86130</v>
      </c>
      <c r="AU44" s="286" t="str">
        <f t="shared" si="7"/>
        <v>นายอนันต์  ยังสุข</v>
      </c>
      <c r="AV44" s="286" t="s">
        <v>195</v>
      </c>
      <c r="AW44" s="286" t="s">
        <v>415</v>
      </c>
      <c r="AX44" s="286" t="s">
        <v>308</v>
      </c>
      <c r="AY44" s="286" t="s">
        <v>416</v>
      </c>
      <c r="AZ44" s="286" t="s">
        <v>209</v>
      </c>
      <c r="BA44" s="286">
        <v>9</v>
      </c>
      <c r="BB44" s="286"/>
      <c r="BC44" s="286"/>
      <c r="BD44" s="286" t="s">
        <v>270</v>
      </c>
      <c r="BE44" s="286" t="s">
        <v>271</v>
      </c>
      <c r="BF44" s="286" t="s">
        <v>60</v>
      </c>
      <c r="BG44" s="286">
        <v>86130</v>
      </c>
    </row>
    <row r="45" spans="1:59" ht="20.100000000000001" hidden="1" customHeight="1">
      <c r="A45" s="279" t="s">
        <v>575</v>
      </c>
      <c r="B45" s="279" t="s">
        <v>30</v>
      </c>
      <c r="C45" s="279">
        <v>378</v>
      </c>
      <c r="D45" s="279" t="s">
        <v>276</v>
      </c>
      <c r="E45" s="279" t="s">
        <v>323</v>
      </c>
      <c r="F45" s="279" t="s">
        <v>418</v>
      </c>
      <c r="G45" s="280" t="s">
        <v>275</v>
      </c>
      <c r="H45" s="281">
        <f t="shared" si="8"/>
        <v>327</v>
      </c>
      <c r="I45" s="281" t="s">
        <v>540</v>
      </c>
      <c r="J45" s="281">
        <f t="shared" si="0"/>
        <v>65400</v>
      </c>
      <c r="K45" s="279"/>
      <c r="L45" s="280"/>
      <c r="M45" s="280"/>
      <c r="N45" s="280" t="s">
        <v>196</v>
      </c>
      <c r="O45" s="282"/>
      <c r="P45" s="283"/>
      <c r="Q45" s="281">
        <f t="array" ref="Q45">INDEX(ราคาสิ่งปลูกสร้าง!$D$6:$CC$47,MATCH($L45,ราคาสิ่งปลูกสร้าง!$B$6:$B$45,0),MATCH($O$4,ราคาสิ่งปลูกสร้าง!$D$5:$CC$5,0))</f>
        <v>0</v>
      </c>
      <c r="R45" s="281">
        <f t="shared" si="1"/>
        <v>0</v>
      </c>
      <c r="S45" s="280"/>
      <c r="T45" s="279">
        <f t="array" ref="T45">INDEX(ค่าเสื่อมสิ่งปลูกสร้าง!$A$5:$D$105,MATCH($S45,ค่าเสื่อมสิ่งปลูกสร้าง!$A$5:$A$105,0),MATCH($M45,ค่าเสื่อมสิ่งปลูกสร้าง!$A$3:$D$3))</f>
        <v>0</v>
      </c>
      <c r="U45" s="281">
        <f t="shared" si="2"/>
        <v>0</v>
      </c>
      <c r="V45" s="281">
        <f t="shared" si="3"/>
        <v>65400</v>
      </c>
      <c r="W45" s="284">
        <f t="shared" si="4"/>
        <v>0</v>
      </c>
      <c r="X45" s="280"/>
      <c r="Y45" s="284">
        <f>V45</f>
        <v>65400</v>
      </c>
      <c r="Z45" s="282" t="s">
        <v>2258</v>
      </c>
      <c r="AA45" s="281">
        <f t="shared" si="5"/>
        <v>6.54</v>
      </c>
      <c r="AB45" s="279"/>
      <c r="AC45" s="279" t="s">
        <v>1982</v>
      </c>
      <c r="AD45" s="279" t="s">
        <v>196</v>
      </c>
      <c r="AG45" s="286" t="str">
        <f t="shared" si="6"/>
        <v>นางจรรยา  บุญช่วย</v>
      </c>
      <c r="AH45" s="286" t="s">
        <v>283</v>
      </c>
      <c r="AI45" s="286" t="s">
        <v>419</v>
      </c>
      <c r="AJ45" s="286" t="s">
        <v>420</v>
      </c>
      <c r="AK45" s="286" t="s">
        <v>421</v>
      </c>
      <c r="AL45" s="286" t="s">
        <v>422</v>
      </c>
      <c r="AM45" s="286">
        <v>4</v>
      </c>
      <c r="AN45" s="286"/>
      <c r="AO45" s="286"/>
      <c r="AP45" s="286" t="s">
        <v>270</v>
      </c>
      <c r="AQ45" s="286" t="s">
        <v>271</v>
      </c>
      <c r="AR45" s="286" t="s">
        <v>60</v>
      </c>
      <c r="AS45" s="286">
        <v>86130</v>
      </c>
      <c r="AU45" s="286" t="str">
        <f t="shared" si="7"/>
        <v/>
      </c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</row>
    <row r="46" spans="1:59" ht="20.100000000000001" hidden="1" customHeight="1">
      <c r="A46" s="279" t="s">
        <v>1913</v>
      </c>
      <c r="B46" s="279" t="s">
        <v>30</v>
      </c>
      <c r="C46" s="279">
        <v>387</v>
      </c>
      <c r="D46" s="279" t="s">
        <v>426</v>
      </c>
      <c r="E46" s="279" t="s">
        <v>275</v>
      </c>
      <c r="F46" s="279" t="s">
        <v>277</v>
      </c>
      <c r="G46" s="280" t="s">
        <v>275</v>
      </c>
      <c r="H46" s="281">
        <f t="shared" si="8"/>
        <v>3706</v>
      </c>
      <c r="I46" s="281" t="s">
        <v>540</v>
      </c>
      <c r="J46" s="281">
        <f t="shared" si="0"/>
        <v>741200</v>
      </c>
      <c r="K46" s="279"/>
      <c r="L46" s="280"/>
      <c r="M46" s="280"/>
      <c r="N46" s="280" t="s">
        <v>196</v>
      </c>
      <c r="O46" s="282"/>
      <c r="P46" s="283"/>
      <c r="Q46" s="281">
        <f t="array" ref="Q46">INDEX(ราคาสิ่งปลูกสร้าง!$D$6:$CC$47,MATCH($L46,ราคาสิ่งปลูกสร้าง!$B$6:$B$45,0),MATCH($O$4,ราคาสิ่งปลูกสร้าง!$D$5:$CC$5,0))</f>
        <v>0</v>
      </c>
      <c r="R46" s="281">
        <f t="shared" si="1"/>
        <v>0</v>
      </c>
      <c r="S46" s="280"/>
      <c r="T46" s="279">
        <f t="array" ref="T46">INDEX(ค่าเสื่อมสิ่งปลูกสร้าง!$A$5:$D$105,MATCH($S46,ค่าเสื่อมสิ่งปลูกสร้าง!$A$5:$A$105,0),MATCH($M46,ค่าเสื่อมสิ่งปลูกสร้าง!$A$3:$D$3))</f>
        <v>0</v>
      </c>
      <c r="U46" s="281">
        <f t="shared" si="2"/>
        <v>0</v>
      </c>
      <c r="V46" s="281">
        <f t="shared" si="3"/>
        <v>741200</v>
      </c>
      <c r="W46" s="284">
        <f t="shared" si="4"/>
        <v>0</v>
      </c>
      <c r="X46" s="280"/>
      <c r="Y46" s="284">
        <f>V46</f>
        <v>741200</v>
      </c>
      <c r="Z46" s="282" t="s">
        <v>2258</v>
      </c>
      <c r="AA46" s="281">
        <f t="shared" si="5"/>
        <v>74.12</v>
      </c>
      <c r="AB46" s="279"/>
      <c r="AC46" s="279" t="s">
        <v>1983</v>
      </c>
      <c r="AD46" s="279" t="s">
        <v>196</v>
      </c>
      <c r="AG46" s="286" t="str">
        <f t="shared" si="6"/>
        <v>นางพิมพร  ฉิมทัต</v>
      </c>
      <c r="AH46" s="286" t="s">
        <v>283</v>
      </c>
      <c r="AI46" s="286" t="s">
        <v>427</v>
      </c>
      <c r="AJ46" s="286" t="s">
        <v>428</v>
      </c>
      <c r="AK46" s="286" t="s">
        <v>429</v>
      </c>
      <c r="AL46" s="286" t="s">
        <v>430</v>
      </c>
      <c r="AM46" s="286">
        <v>6</v>
      </c>
      <c r="AN46" s="286"/>
      <c r="AO46" s="286"/>
      <c r="AP46" s="286" t="s">
        <v>270</v>
      </c>
      <c r="AQ46" s="286" t="s">
        <v>271</v>
      </c>
      <c r="AR46" s="286" t="s">
        <v>60</v>
      </c>
      <c r="AS46" s="286">
        <v>86130</v>
      </c>
      <c r="AU46" s="286" t="str">
        <f t="shared" si="7"/>
        <v/>
      </c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</row>
    <row r="47" spans="1:59" ht="20.100000000000001" hidden="1" customHeight="1">
      <c r="A47" s="279" t="s">
        <v>508</v>
      </c>
      <c r="B47" s="279" t="s">
        <v>30</v>
      </c>
      <c r="C47" s="279">
        <v>373</v>
      </c>
      <c r="D47" s="279">
        <v>13</v>
      </c>
      <c r="E47" s="279">
        <v>2</v>
      </c>
      <c r="F47" s="279">
        <v>40</v>
      </c>
      <c r="G47" s="280" t="s">
        <v>275</v>
      </c>
      <c r="H47" s="281">
        <f t="shared" si="8"/>
        <v>5440</v>
      </c>
      <c r="I47" s="281" t="s">
        <v>540</v>
      </c>
      <c r="J47" s="281">
        <f t="shared" si="0"/>
        <v>1088000</v>
      </c>
      <c r="K47" s="279"/>
      <c r="L47" s="280"/>
      <c r="M47" s="280"/>
      <c r="N47" s="280" t="s">
        <v>196</v>
      </c>
      <c r="O47" s="282"/>
      <c r="P47" s="283"/>
      <c r="Q47" s="281">
        <f t="array" ref="Q47">INDEX(ราคาสิ่งปลูกสร้าง!$D$6:$CC$47,MATCH($L47,ราคาสิ่งปลูกสร้าง!$B$6:$B$45,0),MATCH($O$4,ราคาสิ่งปลูกสร้าง!$D$5:$CC$5,0))</f>
        <v>0</v>
      </c>
      <c r="R47" s="281">
        <f t="shared" si="1"/>
        <v>0</v>
      </c>
      <c r="S47" s="280"/>
      <c r="T47" s="279">
        <f t="array" ref="T47">INDEX(ค่าเสื่อมสิ่งปลูกสร้าง!$A$5:$D$105,MATCH($S47,ค่าเสื่อมสิ่งปลูกสร้าง!$A$5:$A$105,0),MATCH($M47,ค่าเสื่อมสิ่งปลูกสร้าง!$A$3:$D$3))</f>
        <v>0</v>
      </c>
      <c r="U47" s="281">
        <f t="shared" si="2"/>
        <v>0</v>
      </c>
      <c r="V47" s="281">
        <f t="shared" si="3"/>
        <v>1088000</v>
      </c>
      <c r="W47" s="284">
        <f t="shared" si="4"/>
        <v>0</v>
      </c>
      <c r="X47" s="280"/>
      <c r="Y47" s="284">
        <f>V47</f>
        <v>1088000</v>
      </c>
      <c r="Z47" s="282" t="s">
        <v>2258</v>
      </c>
      <c r="AA47" s="281">
        <f t="shared" si="5"/>
        <v>108.80000000000001</v>
      </c>
      <c r="AB47" s="279"/>
      <c r="AC47" s="279" t="s">
        <v>1984</v>
      </c>
      <c r="AD47" s="279" t="s">
        <v>196</v>
      </c>
      <c r="AG47" s="286" t="str">
        <f t="shared" si="6"/>
        <v>นายสุธง  มณีวงศ์</v>
      </c>
      <c r="AH47" s="286" t="s">
        <v>195</v>
      </c>
      <c r="AI47" s="286" t="s">
        <v>431</v>
      </c>
      <c r="AJ47" s="286" t="s">
        <v>432</v>
      </c>
      <c r="AK47" s="286"/>
      <c r="AL47" s="286">
        <v>62</v>
      </c>
      <c r="AM47" s="286">
        <v>6</v>
      </c>
      <c r="AN47" s="286"/>
      <c r="AO47" s="286"/>
      <c r="AP47" s="286" t="s">
        <v>270</v>
      </c>
      <c r="AQ47" s="286" t="s">
        <v>271</v>
      </c>
      <c r="AR47" s="286" t="s">
        <v>60</v>
      </c>
      <c r="AS47" s="286">
        <v>86130</v>
      </c>
      <c r="AU47" s="286" t="str">
        <f t="shared" si="7"/>
        <v/>
      </c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</row>
    <row r="48" spans="1:59" ht="20.100000000000001" hidden="1" customHeight="1">
      <c r="A48" s="279" t="s">
        <v>291</v>
      </c>
      <c r="B48" s="279" t="s">
        <v>30</v>
      </c>
      <c r="C48" s="279">
        <v>405</v>
      </c>
      <c r="D48" s="279" t="s">
        <v>322</v>
      </c>
      <c r="E48" s="279" t="s">
        <v>275</v>
      </c>
      <c r="F48" s="279" t="s">
        <v>435</v>
      </c>
      <c r="G48" s="280" t="s">
        <v>275</v>
      </c>
      <c r="H48" s="281">
        <f t="shared" si="8"/>
        <v>4160</v>
      </c>
      <c r="I48" s="281" t="s">
        <v>540</v>
      </c>
      <c r="J48" s="281">
        <f t="shared" si="0"/>
        <v>832000</v>
      </c>
      <c r="K48" s="279"/>
      <c r="L48" s="280"/>
      <c r="M48" s="280"/>
      <c r="N48" s="280" t="s">
        <v>196</v>
      </c>
      <c r="O48" s="282"/>
      <c r="P48" s="283"/>
      <c r="Q48" s="281">
        <f t="array" ref="Q48">INDEX(ราคาสิ่งปลูกสร้าง!$D$6:$CC$47,MATCH($L48,ราคาสิ่งปลูกสร้าง!$B$6:$B$45,0),MATCH($O$4,ราคาสิ่งปลูกสร้าง!$D$5:$CC$5,0))</f>
        <v>0</v>
      </c>
      <c r="R48" s="281">
        <f t="shared" si="1"/>
        <v>0</v>
      </c>
      <c r="S48" s="280"/>
      <c r="T48" s="279">
        <f t="array" ref="T48">INDEX(ค่าเสื่อมสิ่งปลูกสร้าง!$A$5:$D$105,MATCH($S48,ค่าเสื่อมสิ่งปลูกสร้าง!$A$5:$A$105,0),MATCH($M48,ค่าเสื่อมสิ่งปลูกสร้าง!$A$3:$D$3))</f>
        <v>0</v>
      </c>
      <c r="U48" s="281">
        <f t="shared" si="2"/>
        <v>0</v>
      </c>
      <c r="V48" s="281">
        <f t="shared" si="3"/>
        <v>832000</v>
      </c>
      <c r="W48" s="284">
        <f t="shared" si="4"/>
        <v>0</v>
      </c>
      <c r="X48" s="280"/>
      <c r="Y48" s="284">
        <f>V48</f>
        <v>832000</v>
      </c>
      <c r="Z48" s="282" t="s">
        <v>2258</v>
      </c>
      <c r="AA48" s="281">
        <f t="shared" si="5"/>
        <v>83.2</v>
      </c>
      <c r="AB48" s="279"/>
      <c r="AC48" s="279" t="s">
        <v>1985</v>
      </c>
      <c r="AD48" s="279" t="s">
        <v>196</v>
      </c>
      <c r="AG48" s="286" t="str">
        <f t="shared" si="6"/>
        <v>นางสุพิศ  พรหมสวัสดิ์</v>
      </c>
      <c r="AH48" s="286" t="s">
        <v>283</v>
      </c>
      <c r="AI48" s="286" t="s">
        <v>436</v>
      </c>
      <c r="AJ48" s="286" t="s">
        <v>437</v>
      </c>
      <c r="AK48" s="286" t="s">
        <v>438</v>
      </c>
      <c r="AL48" s="286">
        <v>19</v>
      </c>
      <c r="AM48" s="286">
        <v>5</v>
      </c>
      <c r="AN48" s="286"/>
      <c r="AO48" s="286"/>
      <c r="AP48" s="286" t="s">
        <v>270</v>
      </c>
      <c r="AQ48" s="286" t="s">
        <v>271</v>
      </c>
      <c r="AR48" s="286" t="s">
        <v>60</v>
      </c>
      <c r="AS48" s="286">
        <v>86130</v>
      </c>
      <c r="AU48" s="286" t="str">
        <f t="shared" si="7"/>
        <v/>
      </c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</row>
    <row r="49" spans="1:59" ht="20.100000000000001" hidden="1" customHeight="1">
      <c r="A49" s="279" t="s">
        <v>1341</v>
      </c>
      <c r="B49" s="279" t="s">
        <v>30</v>
      </c>
      <c r="C49" s="279">
        <v>409</v>
      </c>
      <c r="D49" s="279" t="s">
        <v>295</v>
      </c>
      <c r="E49" s="279" t="s">
        <v>296</v>
      </c>
      <c r="F49" s="279" t="s">
        <v>440</v>
      </c>
      <c r="G49" s="280">
        <v>1</v>
      </c>
      <c r="H49" s="281" t="s">
        <v>2251</v>
      </c>
      <c r="I49" s="281" t="s">
        <v>2257</v>
      </c>
      <c r="J49" s="281">
        <f t="shared" si="0"/>
        <v>722000</v>
      </c>
      <c r="K49" s="279"/>
      <c r="L49" s="280"/>
      <c r="M49" s="280"/>
      <c r="N49" s="280" t="s">
        <v>196</v>
      </c>
      <c r="O49" s="282"/>
      <c r="P49" s="283"/>
      <c r="Q49" s="281">
        <f t="array" ref="Q49">INDEX(ราคาสิ่งปลูกสร้าง!$D$6:$CC$47,MATCH($L49,ราคาสิ่งปลูกสร้าง!$B$6:$B$45,0),MATCH($O$4,ราคาสิ่งปลูกสร้าง!$D$5:$CC$5,0))</f>
        <v>0</v>
      </c>
      <c r="R49" s="281">
        <f t="shared" si="1"/>
        <v>0</v>
      </c>
      <c r="S49" s="280"/>
      <c r="T49" s="279">
        <f t="array" ref="T49">INDEX(ค่าเสื่อมสิ่งปลูกสร้าง!$A$5:$D$105,MATCH($S49,ค่าเสื่อมสิ่งปลูกสร้าง!$A$5:$A$105,0),MATCH($M49,ค่าเสื่อมสิ่งปลูกสร้าง!$A$3:$D$3))</f>
        <v>0</v>
      </c>
      <c r="U49" s="281">
        <f t="shared" si="2"/>
        <v>0</v>
      </c>
      <c r="V49" s="281">
        <f t="shared" si="3"/>
        <v>722000</v>
      </c>
      <c r="W49" s="284">
        <f t="shared" si="4"/>
        <v>0</v>
      </c>
      <c r="X49" s="280"/>
      <c r="Y49" s="284">
        <f>V49</f>
        <v>722000</v>
      </c>
      <c r="Z49" s="282" t="s">
        <v>2258</v>
      </c>
      <c r="AA49" s="281">
        <f t="shared" si="5"/>
        <v>72.2</v>
      </c>
      <c r="AB49" s="279"/>
      <c r="AC49" s="279" t="s">
        <v>1986</v>
      </c>
      <c r="AD49" s="279" t="s">
        <v>196</v>
      </c>
      <c r="AG49" s="286" t="str">
        <f t="shared" si="6"/>
        <v>นายสานิตย์  ชังสัจจา</v>
      </c>
      <c r="AH49" s="286" t="s">
        <v>195</v>
      </c>
      <c r="AI49" s="286" t="s">
        <v>441</v>
      </c>
      <c r="AJ49" s="286" t="s">
        <v>442</v>
      </c>
      <c r="AK49" s="286" t="s">
        <v>443</v>
      </c>
      <c r="AL49" s="286">
        <v>92</v>
      </c>
      <c r="AM49" s="286">
        <v>8</v>
      </c>
      <c r="AN49" s="286"/>
      <c r="AO49" s="286"/>
      <c r="AP49" s="286" t="s">
        <v>270</v>
      </c>
      <c r="AQ49" s="286" t="s">
        <v>271</v>
      </c>
      <c r="AR49" s="286" t="s">
        <v>60</v>
      </c>
      <c r="AS49" s="286">
        <v>86130</v>
      </c>
      <c r="AU49" s="286" t="str">
        <f t="shared" si="7"/>
        <v/>
      </c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</row>
    <row r="50" spans="1:59" ht="20.100000000000001" hidden="1" customHeight="1">
      <c r="A50" s="279"/>
      <c r="B50" s="279" t="s">
        <v>30</v>
      </c>
      <c r="C50" s="279">
        <v>409</v>
      </c>
      <c r="D50" s="279"/>
      <c r="E50" s="279"/>
      <c r="F50" s="279"/>
      <c r="G50" s="280">
        <v>2</v>
      </c>
      <c r="H50" s="281" t="s">
        <v>587</v>
      </c>
      <c r="I50" s="281" t="s">
        <v>2257</v>
      </c>
      <c r="J50" s="281">
        <f t="shared" si="0"/>
        <v>10000</v>
      </c>
      <c r="K50" s="279">
        <v>1</v>
      </c>
      <c r="L50" s="280" t="s">
        <v>126</v>
      </c>
      <c r="M50" s="280" t="s">
        <v>180</v>
      </c>
      <c r="N50" s="280" t="s">
        <v>296</v>
      </c>
      <c r="O50" s="282">
        <v>100</v>
      </c>
      <c r="P50" s="283">
        <v>100</v>
      </c>
      <c r="Q50" s="281">
        <f t="array" ref="Q50">INDEX(ราคาสิ่งปลูกสร้าง!$D$6:$CC$47,MATCH($L50,ราคาสิ่งปลูกสร้าง!$B$6:$B$45,0),MATCH($O$4,ราคาสิ่งปลูกสร้าง!$D$5:$CC$5,0))</f>
        <v>6700</v>
      </c>
      <c r="R50" s="281">
        <f t="shared" si="1"/>
        <v>670000</v>
      </c>
      <c r="S50" s="280">
        <v>40</v>
      </c>
      <c r="T50" s="279">
        <f t="array" ref="T50">INDEX(ค่าเสื่อมสิ่งปลูกสร้าง!$A$5:$D$105,MATCH($S50,ค่าเสื่อมสิ่งปลูกสร้าง!$A$5:$A$105,0),MATCH($M50,ค่าเสื่อมสิ่งปลูกสร้าง!$A$3:$D$3))</f>
        <v>85</v>
      </c>
      <c r="U50" s="281">
        <f t="shared" si="2"/>
        <v>100500</v>
      </c>
      <c r="V50" s="281">
        <f t="shared" si="3"/>
        <v>110500</v>
      </c>
      <c r="W50" s="284">
        <f t="shared" si="4"/>
        <v>110500</v>
      </c>
      <c r="X50" s="280">
        <v>10000000</v>
      </c>
      <c r="Y50" s="284">
        <f>IFERROR(IF($W50-$X50&lt;0,0,$W50-$X50),"")</f>
        <v>0</v>
      </c>
      <c r="Z50" s="282"/>
      <c r="AA50" s="281">
        <f t="shared" si="5"/>
        <v>0</v>
      </c>
      <c r="AB50" s="279"/>
      <c r="AC50" s="279" t="s">
        <v>1986</v>
      </c>
      <c r="AD50" s="279" t="s">
        <v>1986</v>
      </c>
      <c r="AG50" s="286" t="str">
        <f t="shared" si="6"/>
        <v>นายสานิตย์  ชังสัจจา</v>
      </c>
      <c r="AH50" s="286" t="s">
        <v>195</v>
      </c>
      <c r="AI50" s="286" t="s">
        <v>441</v>
      </c>
      <c r="AJ50" s="286" t="s">
        <v>442</v>
      </c>
      <c r="AK50" s="286" t="s">
        <v>443</v>
      </c>
      <c r="AL50" s="286">
        <v>92</v>
      </c>
      <c r="AM50" s="286">
        <v>8</v>
      </c>
      <c r="AN50" s="286"/>
      <c r="AO50" s="286"/>
      <c r="AP50" s="286" t="s">
        <v>270</v>
      </c>
      <c r="AQ50" s="286" t="s">
        <v>271</v>
      </c>
      <c r="AR50" s="286" t="s">
        <v>60</v>
      </c>
      <c r="AS50" s="286">
        <v>86130</v>
      </c>
      <c r="AU50" s="286" t="str">
        <f t="shared" si="7"/>
        <v>นายสานิตย์  ชังสัจจา</v>
      </c>
      <c r="AV50" s="286" t="s">
        <v>195</v>
      </c>
      <c r="AW50" s="286" t="s">
        <v>441</v>
      </c>
      <c r="AX50" s="286" t="s">
        <v>442</v>
      </c>
      <c r="AY50" s="286" t="s">
        <v>443</v>
      </c>
      <c r="AZ50" s="286">
        <v>92</v>
      </c>
      <c r="BA50" s="286">
        <v>8</v>
      </c>
      <c r="BB50" s="286"/>
      <c r="BC50" s="286"/>
      <c r="BD50" s="286" t="s">
        <v>270</v>
      </c>
      <c r="BE50" s="286" t="s">
        <v>271</v>
      </c>
      <c r="BF50" s="286" t="s">
        <v>60</v>
      </c>
      <c r="BG50" s="286">
        <v>86130</v>
      </c>
    </row>
    <row r="51" spans="1:59" ht="20.100000000000001" hidden="1" customHeight="1">
      <c r="A51" s="279" t="s">
        <v>384</v>
      </c>
      <c r="B51" s="279" t="s">
        <v>30</v>
      </c>
      <c r="C51" s="279">
        <v>462</v>
      </c>
      <c r="D51" s="279" t="s">
        <v>295</v>
      </c>
      <c r="E51" s="279" t="s">
        <v>296</v>
      </c>
      <c r="F51" s="279" t="s">
        <v>277</v>
      </c>
      <c r="G51" s="280" t="s">
        <v>275</v>
      </c>
      <c r="H51" s="281">
        <f t="shared" si="8"/>
        <v>1806</v>
      </c>
      <c r="I51" s="281" t="s">
        <v>540</v>
      </c>
      <c r="J51" s="281">
        <f t="shared" si="0"/>
        <v>361200</v>
      </c>
      <c r="K51" s="279"/>
      <c r="L51" s="280"/>
      <c r="M51" s="280"/>
      <c r="N51" s="280" t="s">
        <v>196</v>
      </c>
      <c r="O51" s="282"/>
      <c r="P51" s="283"/>
      <c r="Q51" s="281">
        <f t="array" ref="Q51">INDEX(ราคาสิ่งปลูกสร้าง!$D$6:$CC$47,MATCH($L51,ราคาสิ่งปลูกสร้าง!$B$6:$B$45,0),MATCH($O$4,ราคาสิ่งปลูกสร้าง!$D$5:$CC$5,0))</f>
        <v>0</v>
      </c>
      <c r="R51" s="281">
        <f t="shared" si="1"/>
        <v>0</v>
      </c>
      <c r="S51" s="280"/>
      <c r="T51" s="279">
        <f t="array" ref="T51">INDEX(ค่าเสื่อมสิ่งปลูกสร้าง!$A$5:$D$105,MATCH($S51,ค่าเสื่อมสิ่งปลูกสร้าง!$A$5:$A$105,0),MATCH($M51,ค่าเสื่อมสิ่งปลูกสร้าง!$A$3:$D$3))</f>
        <v>0</v>
      </c>
      <c r="U51" s="281">
        <f t="shared" si="2"/>
        <v>0</v>
      </c>
      <c r="V51" s="281">
        <f t="shared" si="3"/>
        <v>361200</v>
      </c>
      <c r="W51" s="284">
        <f t="shared" si="4"/>
        <v>0</v>
      </c>
      <c r="X51" s="280"/>
      <c r="Y51" s="284">
        <f>V51</f>
        <v>361200</v>
      </c>
      <c r="Z51" s="282" t="s">
        <v>2258</v>
      </c>
      <c r="AA51" s="281">
        <f t="shared" si="5"/>
        <v>36.120000000000005</v>
      </c>
      <c r="AB51" s="279"/>
      <c r="AC51" s="279" t="s">
        <v>1987</v>
      </c>
      <c r="AD51" s="279" t="s">
        <v>196</v>
      </c>
      <c r="AG51" s="286" t="str">
        <f t="shared" si="6"/>
        <v>นายพัตร  มันติวัช</v>
      </c>
      <c r="AH51" s="286" t="s">
        <v>195</v>
      </c>
      <c r="AI51" s="286" t="s">
        <v>447</v>
      </c>
      <c r="AJ51" s="286" t="s">
        <v>448</v>
      </c>
      <c r="AK51" s="286"/>
      <c r="AL51" s="286" t="s">
        <v>449</v>
      </c>
      <c r="AM51" s="286">
        <v>7</v>
      </c>
      <c r="AN51" s="286"/>
      <c r="AO51" s="286"/>
      <c r="AP51" s="286" t="s">
        <v>270</v>
      </c>
      <c r="AQ51" s="286" t="s">
        <v>271</v>
      </c>
      <c r="AR51" s="286" t="s">
        <v>60</v>
      </c>
      <c r="AS51" s="286">
        <v>86130</v>
      </c>
      <c r="AU51" s="286" t="str">
        <f t="shared" si="7"/>
        <v/>
      </c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</row>
    <row r="52" spans="1:59" ht="20.100000000000001" hidden="1" customHeight="1">
      <c r="A52" s="279" t="s">
        <v>1881</v>
      </c>
      <c r="B52" s="279" t="s">
        <v>30</v>
      </c>
      <c r="C52" s="279">
        <v>467</v>
      </c>
      <c r="D52" s="279" t="s">
        <v>323</v>
      </c>
      <c r="E52" s="279" t="s">
        <v>296</v>
      </c>
      <c r="F52" s="279" t="s">
        <v>452</v>
      </c>
      <c r="G52" s="280" t="s">
        <v>275</v>
      </c>
      <c r="H52" s="281">
        <f t="shared" si="8"/>
        <v>1410</v>
      </c>
      <c r="I52" s="281" t="s">
        <v>540</v>
      </c>
      <c r="J52" s="281">
        <f t="shared" si="0"/>
        <v>282000</v>
      </c>
      <c r="K52" s="279"/>
      <c r="L52" s="280"/>
      <c r="M52" s="280"/>
      <c r="N52" s="280" t="s">
        <v>196</v>
      </c>
      <c r="O52" s="282"/>
      <c r="P52" s="283"/>
      <c r="Q52" s="281">
        <f t="array" ref="Q52">INDEX(ราคาสิ่งปลูกสร้าง!$D$6:$CC$47,MATCH($L52,ราคาสิ่งปลูกสร้าง!$B$6:$B$45,0),MATCH($O$4,ราคาสิ่งปลูกสร้าง!$D$5:$CC$5,0))</f>
        <v>0</v>
      </c>
      <c r="R52" s="281">
        <f t="shared" si="1"/>
        <v>0</v>
      </c>
      <c r="S52" s="280"/>
      <c r="T52" s="279">
        <f t="array" ref="T52">INDEX(ค่าเสื่อมสิ่งปลูกสร้าง!$A$5:$D$105,MATCH($S52,ค่าเสื่อมสิ่งปลูกสร้าง!$A$5:$A$105,0),MATCH($M52,ค่าเสื่อมสิ่งปลูกสร้าง!$A$3:$D$3))</f>
        <v>0</v>
      </c>
      <c r="U52" s="281">
        <f t="shared" si="2"/>
        <v>0</v>
      </c>
      <c r="V52" s="281">
        <f t="shared" si="3"/>
        <v>282000</v>
      </c>
      <c r="W52" s="284">
        <f t="shared" si="4"/>
        <v>0</v>
      </c>
      <c r="X52" s="280"/>
      <c r="Y52" s="284">
        <f t="shared" ref="Y52:Y60" si="10">V52</f>
        <v>282000</v>
      </c>
      <c r="Z52" s="282" t="s">
        <v>2258</v>
      </c>
      <c r="AA52" s="281">
        <f t="shared" si="5"/>
        <v>28.200000000000003</v>
      </c>
      <c r="AB52" s="279"/>
      <c r="AC52" s="279" t="s">
        <v>1988</v>
      </c>
      <c r="AD52" s="279" t="s">
        <v>196</v>
      </c>
      <c r="AG52" s="286" t="str">
        <f t="shared" si="6"/>
        <v>นางสาวเยาวรัตน์  หัตถา</v>
      </c>
      <c r="AH52" s="286" t="s">
        <v>325</v>
      </c>
      <c r="AI52" s="286" t="s">
        <v>453</v>
      </c>
      <c r="AJ52" s="286" t="s">
        <v>454</v>
      </c>
      <c r="AK52" s="286" t="s">
        <v>455</v>
      </c>
      <c r="AL52" s="286">
        <v>21</v>
      </c>
      <c r="AM52" s="286">
        <v>6</v>
      </c>
      <c r="AN52" s="286"/>
      <c r="AO52" s="286"/>
      <c r="AP52" s="286" t="s">
        <v>270</v>
      </c>
      <c r="AQ52" s="286" t="s">
        <v>271</v>
      </c>
      <c r="AR52" s="286" t="s">
        <v>60</v>
      </c>
      <c r="AS52" s="286">
        <v>86130</v>
      </c>
      <c r="AU52" s="286" t="str">
        <f t="shared" si="7"/>
        <v/>
      </c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</row>
    <row r="53" spans="1:59" ht="20.100000000000001" hidden="1" customHeight="1">
      <c r="A53" s="279" t="s">
        <v>1875</v>
      </c>
      <c r="B53" s="279" t="s">
        <v>30</v>
      </c>
      <c r="C53" s="279">
        <v>469</v>
      </c>
      <c r="D53" s="279" t="s">
        <v>295</v>
      </c>
      <c r="E53" s="279" t="s">
        <v>323</v>
      </c>
      <c r="F53" s="279" t="s">
        <v>394</v>
      </c>
      <c r="G53" s="280">
        <v>1</v>
      </c>
      <c r="H53" s="281">
        <f t="shared" si="8"/>
        <v>1926</v>
      </c>
      <c r="I53" s="281" t="s">
        <v>753</v>
      </c>
      <c r="J53" s="281">
        <f t="shared" si="0"/>
        <v>192600</v>
      </c>
      <c r="K53" s="279"/>
      <c r="L53" s="280"/>
      <c r="M53" s="280"/>
      <c r="N53" s="280" t="s">
        <v>196</v>
      </c>
      <c r="O53" s="282"/>
      <c r="P53" s="283"/>
      <c r="Q53" s="281">
        <f t="array" ref="Q53">INDEX(ราคาสิ่งปลูกสร้าง!$D$6:$CC$47,MATCH($L53,ราคาสิ่งปลูกสร้าง!$B$6:$B$45,0),MATCH($O$4,ราคาสิ่งปลูกสร้าง!$D$5:$CC$5,0))</f>
        <v>0</v>
      </c>
      <c r="R53" s="281">
        <f t="shared" si="1"/>
        <v>0</v>
      </c>
      <c r="S53" s="280"/>
      <c r="T53" s="279">
        <f t="array" ref="T53">INDEX(ค่าเสื่อมสิ่งปลูกสร้าง!$A$5:$D$105,MATCH($S53,ค่าเสื่อมสิ่งปลูกสร้าง!$A$5:$A$105,0),MATCH($M53,ค่าเสื่อมสิ่งปลูกสร้าง!$A$3:$D$3))</f>
        <v>0</v>
      </c>
      <c r="U53" s="281">
        <f t="shared" si="2"/>
        <v>0</v>
      </c>
      <c r="V53" s="281">
        <f t="shared" si="3"/>
        <v>192600</v>
      </c>
      <c r="W53" s="284">
        <f t="shared" si="4"/>
        <v>0</v>
      </c>
      <c r="X53" s="280"/>
      <c r="Y53" s="284">
        <f t="shared" si="10"/>
        <v>192600</v>
      </c>
      <c r="Z53" s="282" t="s">
        <v>2260</v>
      </c>
      <c r="AA53" s="281">
        <f t="shared" si="5"/>
        <v>577.80000000000007</v>
      </c>
      <c r="AB53" s="279"/>
      <c r="AC53" s="279" t="s">
        <v>2498</v>
      </c>
      <c r="AD53" s="279" t="s">
        <v>196</v>
      </c>
      <c r="AG53" s="286" t="str">
        <f t="shared" si="6"/>
        <v>บริษัทเจริญโภคภัณฑ์อาหาร  จำกัด (มหาชน)</v>
      </c>
      <c r="AH53" s="286" t="s">
        <v>458</v>
      </c>
      <c r="AI53" s="286" t="s">
        <v>459</v>
      </c>
      <c r="AJ53" s="286" t="s">
        <v>460</v>
      </c>
      <c r="AK53" s="286"/>
      <c r="AL53" s="286">
        <v>313</v>
      </c>
      <c r="AM53" s="286"/>
      <c r="AN53" s="286"/>
      <c r="AO53" s="286" t="s">
        <v>461</v>
      </c>
      <c r="AP53" s="286"/>
      <c r="AQ53" s="286" t="s">
        <v>462</v>
      </c>
      <c r="AR53" s="286" t="s">
        <v>463</v>
      </c>
      <c r="AS53" s="286">
        <v>10500</v>
      </c>
      <c r="AU53" s="286" t="str">
        <f t="shared" si="7"/>
        <v/>
      </c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</row>
    <row r="54" spans="1:59" ht="20.100000000000001" hidden="1" customHeight="1">
      <c r="A54" s="279" t="s">
        <v>2397</v>
      </c>
      <c r="B54" s="279" t="s">
        <v>30</v>
      </c>
      <c r="C54" s="279">
        <v>471</v>
      </c>
      <c r="D54" s="279" t="s">
        <v>466</v>
      </c>
      <c r="E54" s="279" t="s">
        <v>275</v>
      </c>
      <c r="F54" s="279" t="s">
        <v>357</v>
      </c>
      <c r="G54" s="280" t="s">
        <v>275</v>
      </c>
      <c r="H54" s="281">
        <f t="shared" si="8"/>
        <v>6140</v>
      </c>
      <c r="I54" s="281" t="s">
        <v>753</v>
      </c>
      <c r="J54" s="281">
        <f t="shared" si="0"/>
        <v>614000</v>
      </c>
      <c r="K54" s="279"/>
      <c r="L54" s="280"/>
      <c r="M54" s="280"/>
      <c r="N54" s="280" t="s">
        <v>196</v>
      </c>
      <c r="O54" s="282"/>
      <c r="P54" s="283"/>
      <c r="Q54" s="281">
        <f t="array" ref="Q54">INDEX(ราคาสิ่งปลูกสร้าง!$D$6:$CC$47,MATCH($L54,ราคาสิ่งปลูกสร้าง!$B$6:$B$45,0),MATCH($O$4,ราคาสิ่งปลูกสร้าง!$D$5:$CC$5,0))</f>
        <v>0</v>
      </c>
      <c r="R54" s="281">
        <f t="shared" si="1"/>
        <v>0</v>
      </c>
      <c r="S54" s="280"/>
      <c r="T54" s="279">
        <f t="array" ref="T54">INDEX(ค่าเสื่อมสิ่งปลูกสร้าง!$A$5:$D$105,MATCH($S54,ค่าเสื่อมสิ่งปลูกสร้าง!$A$5:$A$105,0),MATCH($M54,ค่าเสื่อมสิ่งปลูกสร้าง!$A$3:$D$3))</f>
        <v>0</v>
      </c>
      <c r="U54" s="281">
        <f t="shared" si="2"/>
        <v>0</v>
      </c>
      <c r="V54" s="281">
        <f t="shared" si="3"/>
        <v>614000</v>
      </c>
      <c r="W54" s="284">
        <f t="shared" si="4"/>
        <v>0</v>
      </c>
      <c r="X54" s="280"/>
      <c r="Y54" s="284">
        <f t="shared" si="10"/>
        <v>614000</v>
      </c>
      <c r="Z54" s="282" t="s">
        <v>2260</v>
      </c>
      <c r="AA54" s="281">
        <f t="shared" si="5"/>
        <v>1842</v>
      </c>
      <c r="AB54" s="279"/>
      <c r="AC54" s="279" t="s">
        <v>2498</v>
      </c>
      <c r="AD54" s="279" t="s">
        <v>196</v>
      </c>
      <c r="AG54" s="286" t="str">
        <f t="shared" si="6"/>
        <v>บริษัทเจริญโภคภัณฑ์อาหาร  จำกัด (มหาชน)</v>
      </c>
      <c r="AH54" s="286" t="s">
        <v>458</v>
      </c>
      <c r="AI54" s="286" t="s">
        <v>459</v>
      </c>
      <c r="AJ54" s="286" t="s">
        <v>460</v>
      </c>
      <c r="AK54" s="286"/>
      <c r="AL54" s="286">
        <v>313</v>
      </c>
      <c r="AM54" s="286"/>
      <c r="AN54" s="286"/>
      <c r="AO54" s="286" t="s">
        <v>461</v>
      </c>
      <c r="AP54" s="286"/>
      <c r="AQ54" s="286" t="s">
        <v>462</v>
      </c>
      <c r="AR54" s="286" t="s">
        <v>463</v>
      </c>
      <c r="AS54" s="286">
        <v>10500</v>
      </c>
      <c r="AU54" s="286" t="str">
        <f t="shared" si="7"/>
        <v/>
      </c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</row>
    <row r="55" spans="1:59" ht="20.100000000000001" hidden="1" customHeight="1">
      <c r="A55" s="279" t="s">
        <v>605</v>
      </c>
      <c r="B55" s="279" t="s">
        <v>30</v>
      </c>
      <c r="C55" s="279">
        <v>488</v>
      </c>
      <c r="D55" s="279" t="s">
        <v>275</v>
      </c>
      <c r="E55" s="279" t="s">
        <v>276</v>
      </c>
      <c r="F55" s="279" t="s">
        <v>435</v>
      </c>
      <c r="G55" s="280" t="s">
        <v>275</v>
      </c>
      <c r="H55" s="281">
        <f t="shared" si="8"/>
        <v>460</v>
      </c>
      <c r="I55" s="281" t="s">
        <v>753</v>
      </c>
      <c r="J55" s="281">
        <f t="shared" si="0"/>
        <v>46000</v>
      </c>
      <c r="K55" s="279"/>
      <c r="L55" s="280"/>
      <c r="M55" s="280"/>
      <c r="N55" s="280" t="s">
        <v>196</v>
      </c>
      <c r="O55" s="282"/>
      <c r="P55" s="283"/>
      <c r="Q55" s="281">
        <f t="array" ref="Q55">INDEX(ราคาสิ่งปลูกสร้าง!$D$6:$CC$47,MATCH($L55,ราคาสิ่งปลูกสร้าง!$B$6:$B$45,0),MATCH($O$4,ราคาสิ่งปลูกสร้าง!$D$5:$CC$5,0))</f>
        <v>0</v>
      </c>
      <c r="R55" s="281">
        <f t="shared" si="1"/>
        <v>0</v>
      </c>
      <c r="S55" s="280"/>
      <c r="T55" s="279">
        <f t="array" ref="T55">INDEX(ค่าเสื่อมสิ่งปลูกสร้าง!$A$5:$D$105,MATCH($S55,ค่าเสื่อมสิ่งปลูกสร้าง!$A$5:$A$105,0),MATCH($M55,ค่าเสื่อมสิ่งปลูกสร้าง!$A$3:$D$3))</f>
        <v>0</v>
      </c>
      <c r="U55" s="281">
        <f t="shared" si="2"/>
        <v>0</v>
      </c>
      <c r="V55" s="281">
        <f t="shared" si="3"/>
        <v>46000</v>
      </c>
      <c r="W55" s="284">
        <f t="shared" si="4"/>
        <v>0</v>
      </c>
      <c r="X55" s="280"/>
      <c r="Y55" s="284">
        <f t="shared" si="10"/>
        <v>46000</v>
      </c>
      <c r="Z55" s="282" t="s">
        <v>2258</v>
      </c>
      <c r="AA55" s="281">
        <f t="shared" si="5"/>
        <v>4.6000000000000005</v>
      </c>
      <c r="AB55" s="279"/>
      <c r="AC55" s="279" t="s">
        <v>1990</v>
      </c>
      <c r="AD55" s="279" t="s">
        <v>196</v>
      </c>
      <c r="AG55" s="286" t="str">
        <f t="shared" si="6"/>
        <v>นายเลิบ  บุญพัตร</v>
      </c>
      <c r="AH55" s="286" t="s">
        <v>195</v>
      </c>
      <c r="AI55" s="286" t="s">
        <v>469</v>
      </c>
      <c r="AJ55" s="286" t="s">
        <v>470</v>
      </c>
      <c r="AK55" s="286" t="s">
        <v>471</v>
      </c>
      <c r="AL55" s="286" t="s">
        <v>449</v>
      </c>
      <c r="AM55" s="286">
        <v>7</v>
      </c>
      <c r="AN55" s="286"/>
      <c r="AO55" s="286"/>
      <c r="AP55" s="286" t="s">
        <v>270</v>
      </c>
      <c r="AQ55" s="286" t="s">
        <v>271</v>
      </c>
      <c r="AR55" s="286" t="s">
        <v>60</v>
      </c>
      <c r="AS55" s="286">
        <v>86130</v>
      </c>
      <c r="AU55" s="286" t="str">
        <f t="shared" si="7"/>
        <v/>
      </c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</row>
    <row r="56" spans="1:59" ht="20.100000000000001" hidden="1" customHeight="1">
      <c r="A56" s="279" t="s">
        <v>434</v>
      </c>
      <c r="B56" s="279" t="s">
        <v>30</v>
      </c>
      <c r="C56" s="279">
        <v>502</v>
      </c>
      <c r="D56" s="279" t="s">
        <v>473</v>
      </c>
      <c r="E56" s="279" t="s">
        <v>276</v>
      </c>
      <c r="F56" s="279" t="s">
        <v>324</v>
      </c>
      <c r="G56" s="280" t="s">
        <v>275</v>
      </c>
      <c r="H56" s="281">
        <f t="shared" si="8"/>
        <v>2413</v>
      </c>
      <c r="I56" s="281" t="s">
        <v>753</v>
      </c>
      <c r="J56" s="281">
        <f t="shared" si="0"/>
        <v>241300</v>
      </c>
      <c r="K56" s="279"/>
      <c r="L56" s="280"/>
      <c r="M56" s="280"/>
      <c r="N56" s="280" t="s">
        <v>196</v>
      </c>
      <c r="O56" s="282"/>
      <c r="P56" s="283"/>
      <c r="Q56" s="281">
        <f t="array" ref="Q56">INDEX(ราคาสิ่งปลูกสร้าง!$D$6:$CC$47,MATCH($L56,ราคาสิ่งปลูกสร้าง!$B$6:$B$45,0),MATCH($O$4,ราคาสิ่งปลูกสร้าง!$D$5:$CC$5,0))</f>
        <v>0</v>
      </c>
      <c r="R56" s="281">
        <f t="shared" si="1"/>
        <v>0</v>
      </c>
      <c r="S56" s="280"/>
      <c r="T56" s="279">
        <f t="array" ref="T56">INDEX(ค่าเสื่อมสิ่งปลูกสร้าง!$A$5:$D$105,MATCH($S56,ค่าเสื่อมสิ่งปลูกสร้าง!$A$5:$A$105,0),MATCH($M56,ค่าเสื่อมสิ่งปลูกสร้าง!$A$3:$D$3))</f>
        <v>0</v>
      </c>
      <c r="U56" s="281">
        <f t="shared" si="2"/>
        <v>0</v>
      </c>
      <c r="V56" s="281">
        <f t="shared" si="3"/>
        <v>241300</v>
      </c>
      <c r="W56" s="284">
        <f t="shared" si="4"/>
        <v>0</v>
      </c>
      <c r="X56" s="280"/>
      <c r="Y56" s="284">
        <f t="shared" si="10"/>
        <v>241300</v>
      </c>
      <c r="Z56" s="282" t="s">
        <v>2260</v>
      </c>
      <c r="AA56" s="281">
        <f t="shared" si="5"/>
        <v>723.9</v>
      </c>
      <c r="AB56" s="279"/>
      <c r="AC56" s="279" t="s">
        <v>2498</v>
      </c>
      <c r="AD56" s="279" t="s">
        <v>196</v>
      </c>
      <c r="AG56" s="286" t="str">
        <f t="shared" si="6"/>
        <v>บริษัทเจริญโภคภัณฑ์อาหาร  จำกัด (มหาชน)</v>
      </c>
      <c r="AH56" s="286" t="s">
        <v>458</v>
      </c>
      <c r="AI56" s="286" t="s">
        <v>459</v>
      </c>
      <c r="AJ56" s="286" t="s">
        <v>460</v>
      </c>
      <c r="AK56" s="286"/>
      <c r="AL56" s="286">
        <v>313</v>
      </c>
      <c r="AM56" s="286"/>
      <c r="AN56" s="286"/>
      <c r="AO56" s="286" t="s">
        <v>461</v>
      </c>
      <c r="AP56" s="286"/>
      <c r="AQ56" s="286" t="s">
        <v>462</v>
      </c>
      <c r="AR56" s="286" t="s">
        <v>463</v>
      </c>
      <c r="AS56" s="286">
        <v>10500</v>
      </c>
      <c r="AU56" s="286" t="str">
        <f t="shared" si="7"/>
        <v/>
      </c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</row>
    <row r="57" spans="1:59" ht="20.100000000000001" hidden="1" customHeight="1">
      <c r="A57" s="279" t="s">
        <v>612</v>
      </c>
      <c r="B57" s="279" t="s">
        <v>30</v>
      </c>
      <c r="C57" s="279">
        <v>503</v>
      </c>
      <c r="D57" s="279" t="s">
        <v>296</v>
      </c>
      <c r="E57" s="279" t="s">
        <v>296</v>
      </c>
      <c r="F57" s="279" t="s">
        <v>394</v>
      </c>
      <c r="G57" s="280" t="s">
        <v>275</v>
      </c>
      <c r="H57" s="281">
        <f t="shared" si="8"/>
        <v>1026</v>
      </c>
      <c r="I57" s="281" t="s">
        <v>753</v>
      </c>
      <c r="J57" s="281">
        <f t="shared" si="0"/>
        <v>102600</v>
      </c>
      <c r="K57" s="279"/>
      <c r="L57" s="280"/>
      <c r="M57" s="280"/>
      <c r="N57" s="280" t="s">
        <v>196</v>
      </c>
      <c r="O57" s="282"/>
      <c r="P57" s="283"/>
      <c r="Q57" s="281">
        <f t="array" ref="Q57">INDEX(ราคาสิ่งปลูกสร้าง!$D$6:$CC$47,MATCH($L57,ราคาสิ่งปลูกสร้าง!$B$6:$B$45,0),MATCH($O$4,ราคาสิ่งปลูกสร้าง!$D$5:$CC$5,0))</f>
        <v>0</v>
      </c>
      <c r="R57" s="281">
        <f t="shared" si="1"/>
        <v>0</v>
      </c>
      <c r="S57" s="280"/>
      <c r="T57" s="279">
        <f t="array" ref="T57">INDEX(ค่าเสื่อมสิ่งปลูกสร้าง!$A$5:$D$105,MATCH($S57,ค่าเสื่อมสิ่งปลูกสร้าง!$A$5:$A$105,0),MATCH($M57,ค่าเสื่อมสิ่งปลูกสร้าง!$A$3:$D$3))</f>
        <v>0</v>
      </c>
      <c r="U57" s="281">
        <f t="shared" si="2"/>
        <v>0</v>
      </c>
      <c r="V57" s="281">
        <f t="shared" si="3"/>
        <v>102600</v>
      </c>
      <c r="W57" s="284">
        <f t="shared" si="4"/>
        <v>0</v>
      </c>
      <c r="X57" s="280"/>
      <c r="Y57" s="284">
        <f t="shared" si="10"/>
        <v>102600</v>
      </c>
      <c r="Z57" s="282" t="s">
        <v>2260</v>
      </c>
      <c r="AA57" s="281">
        <f t="shared" si="5"/>
        <v>307.8</v>
      </c>
      <c r="AB57" s="279"/>
      <c r="AC57" s="279" t="s">
        <v>2498</v>
      </c>
      <c r="AD57" s="279" t="s">
        <v>196</v>
      </c>
      <c r="AG57" s="286" t="str">
        <f t="shared" si="6"/>
        <v>บริษัทเจริญโภคภัณฑ์อาหาร  จำกัด (มหาชน)</v>
      </c>
      <c r="AH57" s="286" t="s">
        <v>458</v>
      </c>
      <c r="AI57" s="286" t="s">
        <v>459</v>
      </c>
      <c r="AJ57" s="286" t="s">
        <v>460</v>
      </c>
      <c r="AK57" s="286"/>
      <c r="AL57" s="286">
        <v>313</v>
      </c>
      <c r="AM57" s="286"/>
      <c r="AN57" s="286"/>
      <c r="AO57" s="286" t="s">
        <v>461</v>
      </c>
      <c r="AP57" s="286"/>
      <c r="AQ57" s="286" t="s">
        <v>462</v>
      </c>
      <c r="AR57" s="286" t="s">
        <v>463</v>
      </c>
      <c r="AS57" s="286">
        <v>10500</v>
      </c>
      <c r="AU57" s="286" t="str">
        <f t="shared" si="7"/>
        <v/>
      </c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</row>
    <row r="58" spans="1:59" ht="20.100000000000001" hidden="1" customHeight="1">
      <c r="A58" s="279" t="s">
        <v>766</v>
      </c>
      <c r="B58" s="279" t="s">
        <v>30</v>
      </c>
      <c r="C58" s="279">
        <v>504</v>
      </c>
      <c r="D58" s="279" t="s">
        <v>275</v>
      </c>
      <c r="E58" s="279" t="s">
        <v>275</v>
      </c>
      <c r="F58" s="279" t="s">
        <v>297</v>
      </c>
      <c r="G58" s="280" t="s">
        <v>275</v>
      </c>
      <c r="H58" s="281">
        <f t="shared" si="8"/>
        <v>593</v>
      </c>
      <c r="I58" s="281" t="s">
        <v>753</v>
      </c>
      <c r="J58" s="281">
        <f t="shared" si="0"/>
        <v>59300</v>
      </c>
      <c r="K58" s="279"/>
      <c r="L58" s="280"/>
      <c r="M58" s="280"/>
      <c r="N58" s="280" t="s">
        <v>196</v>
      </c>
      <c r="O58" s="282"/>
      <c r="P58" s="283"/>
      <c r="Q58" s="281">
        <f t="array" ref="Q58">INDEX(ราคาสิ่งปลูกสร้าง!$D$6:$CC$47,MATCH($L58,ราคาสิ่งปลูกสร้าง!$B$6:$B$45,0),MATCH($O$4,ราคาสิ่งปลูกสร้าง!$D$5:$CC$5,0))</f>
        <v>0</v>
      </c>
      <c r="R58" s="281">
        <f t="shared" si="1"/>
        <v>0</v>
      </c>
      <c r="S58" s="280"/>
      <c r="T58" s="279">
        <f t="array" ref="T58">INDEX(ค่าเสื่อมสิ่งปลูกสร้าง!$A$5:$D$105,MATCH($S58,ค่าเสื่อมสิ่งปลูกสร้าง!$A$5:$A$105,0),MATCH($M58,ค่าเสื่อมสิ่งปลูกสร้าง!$A$3:$D$3))</f>
        <v>0</v>
      </c>
      <c r="U58" s="281">
        <f t="shared" si="2"/>
        <v>0</v>
      </c>
      <c r="V58" s="281">
        <f t="shared" si="3"/>
        <v>59300</v>
      </c>
      <c r="W58" s="284">
        <f t="shared" si="4"/>
        <v>0</v>
      </c>
      <c r="X58" s="280"/>
      <c r="Y58" s="284">
        <f t="shared" si="10"/>
        <v>59300</v>
      </c>
      <c r="Z58" s="282" t="s">
        <v>2260</v>
      </c>
      <c r="AA58" s="281">
        <f t="shared" si="5"/>
        <v>177.9</v>
      </c>
      <c r="AB58" s="279"/>
      <c r="AC58" s="279" t="s">
        <v>2498</v>
      </c>
      <c r="AD58" s="279" t="s">
        <v>196</v>
      </c>
      <c r="AG58" s="286" t="str">
        <f t="shared" si="6"/>
        <v>บริษัทเจริญโภคภัณฑ์อาหาร  จำกัด (มหาชน)</v>
      </c>
      <c r="AH58" s="286" t="s">
        <v>458</v>
      </c>
      <c r="AI58" s="286" t="s">
        <v>459</v>
      </c>
      <c r="AJ58" s="286" t="s">
        <v>460</v>
      </c>
      <c r="AK58" s="286"/>
      <c r="AL58" s="286">
        <v>313</v>
      </c>
      <c r="AM58" s="286"/>
      <c r="AN58" s="286"/>
      <c r="AO58" s="286" t="s">
        <v>461</v>
      </c>
      <c r="AP58" s="286"/>
      <c r="AQ58" s="286" t="s">
        <v>462</v>
      </c>
      <c r="AR58" s="286" t="s">
        <v>463</v>
      </c>
      <c r="AS58" s="286">
        <v>10500</v>
      </c>
      <c r="AU58" s="286" t="str">
        <f t="shared" si="7"/>
        <v/>
      </c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</row>
    <row r="59" spans="1:59" ht="20.100000000000001" hidden="1" customHeight="1">
      <c r="A59" s="279" t="s">
        <v>594</v>
      </c>
      <c r="B59" s="279" t="s">
        <v>30</v>
      </c>
      <c r="C59" s="279">
        <v>505</v>
      </c>
      <c r="D59" s="279" t="s">
        <v>296</v>
      </c>
      <c r="E59" s="279" t="s">
        <v>296</v>
      </c>
      <c r="F59" s="279" t="s">
        <v>479</v>
      </c>
      <c r="G59" s="280" t="s">
        <v>275</v>
      </c>
      <c r="H59" s="281">
        <f t="shared" si="8"/>
        <v>1016</v>
      </c>
      <c r="I59" s="281" t="s">
        <v>753</v>
      </c>
      <c r="J59" s="281">
        <f t="shared" si="0"/>
        <v>101600</v>
      </c>
      <c r="K59" s="279"/>
      <c r="L59" s="280"/>
      <c r="M59" s="280"/>
      <c r="N59" s="280" t="s">
        <v>196</v>
      </c>
      <c r="O59" s="282"/>
      <c r="P59" s="283"/>
      <c r="Q59" s="281">
        <f t="array" ref="Q59">INDEX(ราคาสิ่งปลูกสร้าง!$D$6:$CC$47,MATCH($L59,ราคาสิ่งปลูกสร้าง!$B$6:$B$45,0),MATCH($O$4,ราคาสิ่งปลูกสร้าง!$D$5:$CC$5,0))</f>
        <v>0</v>
      </c>
      <c r="R59" s="281">
        <f t="shared" si="1"/>
        <v>0</v>
      </c>
      <c r="S59" s="280"/>
      <c r="T59" s="279">
        <f t="array" ref="T59">INDEX(ค่าเสื่อมสิ่งปลูกสร้าง!$A$5:$D$105,MATCH($S59,ค่าเสื่อมสิ่งปลูกสร้าง!$A$5:$A$105,0),MATCH($M59,ค่าเสื่อมสิ่งปลูกสร้าง!$A$3:$D$3))</f>
        <v>0</v>
      </c>
      <c r="U59" s="281">
        <f t="shared" si="2"/>
        <v>0</v>
      </c>
      <c r="V59" s="281">
        <f t="shared" si="3"/>
        <v>101600</v>
      </c>
      <c r="W59" s="284">
        <f t="shared" si="4"/>
        <v>0</v>
      </c>
      <c r="X59" s="280"/>
      <c r="Y59" s="284">
        <f t="shared" si="10"/>
        <v>101600</v>
      </c>
      <c r="Z59" s="282" t="s">
        <v>2260</v>
      </c>
      <c r="AA59" s="281">
        <f t="shared" si="5"/>
        <v>304.8</v>
      </c>
      <c r="AB59" s="279"/>
      <c r="AC59" s="279" t="s">
        <v>2498</v>
      </c>
      <c r="AD59" s="279" t="s">
        <v>196</v>
      </c>
      <c r="AG59" s="286" t="str">
        <f t="shared" si="6"/>
        <v>บริษัทเจริญโภคภัณฑ์อาหาร  จำกัด (มหาชน)</v>
      </c>
      <c r="AH59" s="286" t="s">
        <v>458</v>
      </c>
      <c r="AI59" s="286" t="s">
        <v>459</v>
      </c>
      <c r="AJ59" s="286" t="s">
        <v>460</v>
      </c>
      <c r="AK59" s="286"/>
      <c r="AL59" s="286">
        <v>313</v>
      </c>
      <c r="AM59" s="286"/>
      <c r="AN59" s="286"/>
      <c r="AO59" s="286" t="s">
        <v>461</v>
      </c>
      <c r="AP59" s="286"/>
      <c r="AQ59" s="286" t="s">
        <v>462</v>
      </c>
      <c r="AR59" s="286" t="s">
        <v>463</v>
      </c>
      <c r="AS59" s="286">
        <v>10500</v>
      </c>
      <c r="AU59" s="286" t="str">
        <f t="shared" si="7"/>
        <v/>
      </c>
      <c r="AV59" s="286"/>
      <c r="AW59" s="286"/>
      <c r="AX59" s="286"/>
      <c r="AY59" s="286"/>
      <c r="AZ59" s="286"/>
      <c r="BA59" s="286"/>
      <c r="BB59" s="286"/>
      <c r="BC59" s="286"/>
      <c r="BD59" s="286"/>
      <c r="BE59" s="286"/>
      <c r="BF59" s="286"/>
      <c r="BG59" s="286"/>
    </row>
    <row r="60" spans="1:59" ht="20.100000000000001" hidden="1" customHeight="1">
      <c r="A60" s="279" t="s">
        <v>1106</v>
      </c>
      <c r="B60" s="279" t="s">
        <v>30</v>
      </c>
      <c r="C60" s="279">
        <v>550</v>
      </c>
      <c r="D60" s="279" t="s">
        <v>481</v>
      </c>
      <c r="E60" s="279" t="s">
        <v>296</v>
      </c>
      <c r="F60" s="279" t="s">
        <v>482</v>
      </c>
      <c r="G60" s="280">
        <v>1</v>
      </c>
      <c r="H60" s="281" t="s">
        <v>2252</v>
      </c>
      <c r="I60" s="281" t="s">
        <v>540</v>
      </c>
      <c r="J60" s="281">
        <f t="shared" si="0"/>
        <v>1331000</v>
      </c>
      <c r="K60" s="279"/>
      <c r="L60" s="280"/>
      <c r="M60" s="280"/>
      <c r="N60" s="280" t="s">
        <v>196</v>
      </c>
      <c r="O60" s="282"/>
      <c r="P60" s="283"/>
      <c r="Q60" s="281">
        <f t="array" ref="Q60">INDEX(ราคาสิ่งปลูกสร้าง!$D$6:$CC$47,MATCH($L60,ราคาสิ่งปลูกสร้าง!$B$6:$B$45,0),MATCH($O$4,ราคาสิ่งปลูกสร้าง!$D$5:$CC$5,0))</f>
        <v>0</v>
      </c>
      <c r="R60" s="281">
        <f t="shared" si="1"/>
        <v>0</v>
      </c>
      <c r="S60" s="280"/>
      <c r="T60" s="279">
        <f t="array" ref="T60">INDEX(ค่าเสื่อมสิ่งปลูกสร้าง!$A$5:$D$105,MATCH($S60,ค่าเสื่อมสิ่งปลูกสร้าง!$A$5:$A$105,0),MATCH($M60,ค่าเสื่อมสิ่งปลูกสร้าง!$A$3:$D$3))</f>
        <v>0</v>
      </c>
      <c r="U60" s="281">
        <f t="shared" si="2"/>
        <v>0</v>
      </c>
      <c r="V60" s="281">
        <f t="shared" si="3"/>
        <v>1331000</v>
      </c>
      <c r="W60" s="284">
        <f t="shared" si="4"/>
        <v>0</v>
      </c>
      <c r="X60" s="280"/>
      <c r="Y60" s="284">
        <f t="shared" si="10"/>
        <v>1331000</v>
      </c>
      <c r="Z60" s="282" t="s">
        <v>2258</v>
      </c>
      <c r="AA60" s="281">
        <f t="shared" si="5"/>
        <v>133.1</v>
      </c>
      <c r="AB60" s="279"/>
      <c r="AC60" s="279" t="s">
        <v>1991</v>
      </c>
      <c r="AD60" s="279" t="s">
        <v>196</v>
      </c>
      <c r="AG60" s="286" t="str">
        <f t="shared" si="6"/>
        <v>นางอำนวย  ขำบุรี</v>
      </c>
      <c r="AH60" s="286" t="s">
        <v>283</v>
      </c>
      <c r="AI60" s="286" t="s">
        <v>483</v>
      </c>
      <c r="AJ60" s="286" t="s">
        <v>484</v>
      </c>
      <c r="AK60" s="286" t="s">
        <v>485</v>
      </c>
      <c r="AL60" s="286">
        <v>5</v>
      </c>
      <c r="AM60" s="286">
        <v>7</v>
      </c>
      <c r="AN60" s="286"/>
      <c r="AO60" s="286"/>
      <c r="AP60" s="286" t="s">
        <v>270</v>
      </c>
      <c r="AQ60" s="286" t="s">
        <v>271</v>
      </c>
      <c r="AR60" s="286" t="s">
        <v>60</v>
      </c>
      <c r="AS60" s="286">
        <v>86130</v>
      </c>
      <c r="AU60" s="286" t="str">
        <f t="shared" si="7"/>
        <v/>
      </c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</row>
    <row r="61" spans="1:59" ht="20.100000000000001" hidden="1" customHeight="1">
      <c r="A61" s="279"/>
      <c r="B61" s="279" t="s">
        <v>30</v>
      </c>
      <c r="C61" s="279">
        <v>550</v>
      </c>
      <c r="D61" s="279"/>
      <c r="E61" s="279"/>
      <c r="F61" s="279"/>
      <c r="G61" s="280">
        <v>2</v>
      </c>
      <c r="H61" s="281" t="s">
        <v>587</v>
      </c>
      <c r="I61" s="281" t="s">
        <v>540</v>
      </c>
      <c r="J61" s="281">
        <f t="shared" si="0"/>
        <v>5000</v>
      </c>
      <c r="K61" s="279">
        <v>1</v>
      </c>
      <c r="L61" s="280" t="s">
        <v>126</v>
      </c>
      <c r="M61" s="280" t="s">
        <v>179</v>
      </c>
      <c r="N61" s="280" t="s">
        <v>296</v>
      </c>
      <c r="O61" s="282">
        <v>100</v>
      </c>
      <c r="P61" s="283">
        <v>100</v>
      </c>
      <c r="Q61" s="281">
        <f t="array" ref="Q61">INDEX(ราคาสิ่งปลูกสร้าง!$D$6:$CC$47,MATCH($L61,ราคาสิ่งปลูกสร้าง!$B$6:$B$45,0),MATCH($O$4,ราคาสิ่งปลูกสร้าง!$D$5:$CC$5,0))</f>
        <v>6700</v>
      </c>
      <c r="R61" s="281">
        <f t="shared" si="1"/>
        <v>670000</v>
      </c>
      <c r="S61" s="280">
        <v>70</v>
      </c>
      <c r="T61" s="279">
        <f t="array" ref="T61">INDEX(ค่าเสื่อมสิ่งปลูกสร้าง!$A$5:$D$105,MATCH($S61,ค่าเสื่อมสิ่งปลูกสร้าง!$A$5:$A$105,0),MATCH($M61,ค่าเสื่อมสิ่งปลูกสร้าง!$A$3:$D$3))</f>
        <v>76</v>
      </c>
      <c r="U61" s="281">
        <f t="shared" si="2"/>
        <v>160800</v>
      </c>
      <c r="V61" s="281">
        <f t="shared" si="3"/>
        <v>165800</v>
      </c>
      <c r="W61" s="284">
        <f t="shared" si="4"/>
        <v>165800</v>
      </c>
      <c r="X61" s="280">
        <v>10000000</v>
      </c>
      <c r="Y61" s="284">
        <f>IFERROR(IF($W61-$X61&lt;0,0,$W61-$X61),"")</f>
        <v>0</v>
      </c>
      <c r="Z61" s="282"/>
      <c r="AA61" s="281">
        <f t="shared" si="5"/>
        <v>0</v>
      </c>
      <c r="AB61" s="279"/>
      <c r="AC61" s="279" t="s">
        <v>1991</v>
      </c>
      <c r="AD61" s="279" t="s">
        <v>1991</v>
      </c>
      <c r="AG61" s="286" t="str">
        <f t="shared" si="6"/>
        <v>นางอำนวย  ขำบุรี</v>
      </c>
      <c r="AH61" s="286" t="s">
        <v>283</v>
      </c>
      <c r="AI61" s="286" t="s">
        <v>483</v>
      </c>
      <c r="AJ61" s="286" t="s">
        <v>484</v>
      </c>
      <c r="AK61" s="286" t="s">
        <v>485</v>
      </c>
      <c r="AL61" s="286">
        <v>5</v>
      </c>
      <c r="AM61" s="286">
        <v>7</v>
      </c>
      <c r="AN61" s="286"/>
      <c r="AO61" s="286"/>
      <c r="AP61" s="286" t="s">
        <v>270</v>
      </c>
      <c r="AQ61" s="286" t="s">
        <v>271</v>
      </c>
      <c r="AR61" s="286" t="s">
        <v>60</v>
      </c>
      <c r="AS61" s="286">
        <v>86130</v>
      </c>
      <c r="AU61" s="286" t="str">
        <f t="shared" si="7"/>
        <v>นางอำนวย  ขำบุรี</v>
      </c>
      <c r="AV61" s="286" t="s">
        <v>283</v>
      </c>
      <c r="AW61" s="286" t="s">
        <v>483</v>
      </c>
      <c r="AX61" s="286" t="s">
        <v>484</v>
      </c>
      <c r="AY61" s="286" t="s">
        <v>485</v>
      </c>
      <c r="AZ61" s="286">
        <v>5</v>
      </c>
      <c r="BA61" s="286">
        <v>7</v>
      </c>
      <c r="BB61" s="286"/>
      <c r="BC61" s="286"/>
      <c r="BD61" s="286" t="s">
        <v>270</v>
      </c>
      <c r="BE61" s="286" t="s">
        <v>271</v>
      </c>
      <c r="BF61" s="286" t="s">
        <v>60</v>
      </c>
      <c r="BG61" s="286">
        <v>86130</v>
      </c>
    </row>
    <row r="62" spans="1:59" ht="20.100000000000001" hidden="1" customHeight="1">
      <c r="A62" s="279" t="s">
        <v>1112</v>
      </c>
      <c r="B62" s="279" t="s">
        <v>30</v>
      </c>
      <c r="C62" s="279">
        <v>569</v>
      </c>
      <c r="D62" s="279" t="s">
        <v>295</v>
      </c>
      <c r="E62" s="279" t="s">
        <v>275</v>
      </c>
      <c r="F62" s="279" t="s">
        <v>324</v>
      </c>
      <c r="G62" s="280" t="s">
        <v>275</v>
      </c>
      <c r="H62" s="281">
        <f t="shared" si="8"/>
        <v>1713</v>
      </c>
      <c r="I62" s="281" t="s">
        <v>540</v>
      </c>
      <c r="J62" s="281">
        <f t="shared" si="0"/>
        <v>342600</v>
      </c>
      <c r="K62" s="279"/>
      <c r="L62" s="280"/>
      <c r="M62" s="280"/>
      <c r="N62" s="280" t="s">
        <v>196</v>
      </c>
      <c r="O62" s="282"/>
      <c r="P62" s="283"/>
      <c r="Q62" s="281">
        <f t="array" ref="Q62">INDEX(ราคาสิ่งปลูกสร้าง!$D$6:$CC$47,MATCH($L62,ราคาสิ่งปลูกสร้าง!$B$6:$B$45,0),MATCH($O$4,ราคาสิ่งปลูกสร้าง!$D$5:$CC$5,0))</f>
        <v>0</v>
      </c>
      <c r="R62" s="281">
        <f t="shared" si="1"/>
        <v>0</v>
      </c>
      <c r="S62" s="280"/>
      <c r="T62" s="279">
        <f t="array" ref="T62">INDEX(ค่าเสื่อมสิ่งปลูกสร้าง!$A$5:$D$105,MATCH($S62,ค่าเสื่อมสิ่งปลูกสร้าง!$A$5:$A$105,0),MATCH($M62,ค่าเสื่อมสิ่งปลูกสร้าง!$A$3:$D$3))</f>
        <v>0</v>
      </c>
      <c r="U62" s="281">
        <f t="shared" si="2"/>
        <v>0</v>
      </c>
      <c r="V62" s="281">
        <f t="shared" si="3"/>
        <v>342600</v>
      </c>
      <c r="W62" s="284">
        <f t="shared" si="4"/>
        <v>0</v>
      </c>
      <c r="X62" s="280"/>
      <c r="Y62" s="284">
        <f>V62</f>
        <v>342600</v>
      </c>
      <c r="Z62" s="282" t="s">
        <v>2258</v>
      </c>
      <c r="AA62" s="281">
        <f t="shared" si="5"/>
        <v>34.260000000000005</v>
      </c>
      <c r="AB62" s="279"/>
      <c r="AC62" s="279" t="s">
        <v>1992</v>
      </c>
      <c r="AD62" s="279" t="s">
        <v>196</v>
      </c>
      <c r="AG62" s="286" t="str">
        <f t="shared" si="6"/>
        <v>นายกุณฑล  ทองมี</v>
      </c>
      <c r="AH62" s="286" t="s">
        <v>195</v>
      </c>
      <c r="AI62" s="286" t="s">
        <v>488</v>
      </c>
      <c r="AJ62" s="286" t="s">
        <v>396</v>
      </c>
      <c r="AK62" s="286" t="s">
        <v>489</v>
      </c>
      <c r="AL62" s="286" t="s">
        <v>490</v>
      </c>
      <c r="AM62" s="286">
        <v>8</v>
      </c>
      <c r="AN62" s="286"/>
      <c r="AO62" s="286"/>
      <c r="AP62" s="286" t="s">
        <v>270</v>
      </c>
      <c r="AQ62" s="286" t="s">
        <v>271</v>
      </c>
      <c r="AR62" s="286" t="s">
        <v>60</v>
      </c>
      <c r="AS62" s="286">
        <v>86130</v>
      </c>
      <c r="AU62" s="286" t="str">
        <f t="shared" si="7"/>
        <v/>
      </c>
      <c r="AV62" s="286"/>
      <c r="AW62" s="286"/>
      <c r="AX62" s="286"/>
      <c r="AY62" s="286"/>
      <c r="AZ62" s="286"/>
      <c r="BA62" s="286"/>
      <c r="BB62" s="286"/>
      <c r="BC62" s="286"/>
      <c r="BD62" s="286"/>
      <c r="BE62" s="286"/>
      <c r="BF62" s="286"/>
      <c r="BG62" s="286"/>
    </row>
    <row r="63" spans="1:59" ht="20.100000000000001" hidden="1" customHeight="1">
      <c r="A63" s="279" t="s">
        <v>1119</v>
      </c>
      <c r="B63" s="279" t="s">
        <v>30</v>
      </c>
      <c r="C63" s="279">
        <v>608</v>
      </c>
      <c r="D63" s="279" t="s">
        <v>296</v>
      </c>
      <c r="E63" s="279" t="s">
        <v>296</v>
      </c>
      <c r="F63" s="279" t="s">
        <v>394</v>
      </c>
      <c r="G63" s="280">
        <v>1</v>
      </c>
      <c r="H63" s="281">
        <f t="shared" si="8"/>
        <v>1026</v>
      </c>
      <c r="I63" s="281" t="s">
        <v>2303</v>
      </c>
      <c r="J63" s="281">
        <f t="shared" si="0"/>
        <v>1128600</v>
      </c>
      <c r="K63" s="279"/>
      <c r="L63" s="280"/>
      <c r="M63" s="280"/>
      <c r="N63" s="280" t="s">
        <v>196</v>
      </c>
      <c r="O63" s="282"/>
      <c r="P63" s="283"/>
      <c r="Q63" s="281">
        <f t="array" ref="Q63">INDEX(ราคาสิ่งปลูกสร้าง!$D$6:$CC$47,MATCH($L63,ราคาสิ่งปลูกสร้าง!$B$6:$B$45,0),MATCH($O$4,ราคาสิ่งปลูกสร้าง!$D$5:$CC$5,0))</f>
        <v>0</v>
      </c>
      <c r="R63" s="281">
        <f t="shared" si="1"/>
        <v>0</v>
      </c>
      <c r="S63" s="280"/>
      <c r="T63" s="279">
        <f t="array" ref="T63">INDEX(ค่าเสื่อมสิ่งปลูกสร้าง!$A$5:$D$105,MATCH($S63,ค่าเสื่อมสิ่งปลูกสร้าง!$A$5:$A$105,0),MATCH($M63,ค่าเสื่อมสิ่งปลูกสร้าง!$A$3:$D$3))</f>
        <v>0</v>
      </c>
      <c r="U63" s="281">
        <f t="shared" si="2"/>
        <v>0</v>
      </c>
      <c r="V63" s="281">
        <f t="shared" si="3"/>
        <v>1128600</v>
      </c>
      <c r="W63" s="284">
        <f t="shared" si="4"/>
        <v>0</v>
      </c>
      <c r="X63" s="280"/>
      <c r="Y63" s="284">
        <f>V63</f>
        <v>1128600</v>
      </c>
      <c r="Z63" s="282" t="s">
        <v>2258</v>
      </c>
      <c r="AA63" s="281">
        <f t="shared" si="5"/>
        <v>112.86</v>
      </c>
      <c r="AB63" s="279"/>
      <c r="AC63" s="279" t="s">
        <v>1993</v>
      </c>
      <c r="AD63" s="279" t="s">
        <v>196</v>
      </c>
      <c r="AG63" s="286" t="str">
        <f t="shared" si="6"/>
        <v>นางผ่องพรรณ  แช่มเชียง</v>
      </c>
      <c r="AH63" s="286" t="s">
        <v>283</v>
      </c>
      <c r="AI63" s="286" t="s">
        <v>493</v>
      </c>
      <c r="AJ63" s="286" t="s">
        <v>494</v>
      </c>
      <c r="AK63" s="286"/>
      <c r="AL63" s="286">
        <v>22</v>
      </c>
      <c r="AM63" s="286">
        <v>10</v>
      </c>
      <c r="AN63" s="286"/>
      <c r="AO63" s="286"/>
      <c r="AP63" s="286" t="s">
        <v>270</v>
      </c>
      <c r="AQ63" s="286" t="s">
        <v>271</v>
      </c>
      <c r="AR63" s="286" t="s">
        <v>60</v>
      </c>
      <c r="AS63" s="286">
        <v>86130</v>
      </c>
      <c r="AU63" s="286" t="str">
        <f t="shared" si="7"/>
        <v/>
      </c>
      <c r="AV63" s="286"/>
      <c r="AW63" s="286"/>
      <c r="AX63" s="286"/>
      <c r="AY63" s="286"/>
      <c r="AZ63" s="286"/>
      <c r="BA63" s="286"/>
      <c r="BB63" s="286"/>
      <c r="BC63" s="286"/>
      <c r="BD63" s="286"/>
      <c r="BE63" s="286"/>
      <c r="BF63" s="286"/>
      <c r="BG63" s="286"/>
    </row>
    <row r="64" spans="1:59" ht="20.100000000000001" hidden="1" customHeight="1">
      <c r="A64" s="279"/>
      <c r="B64" s="279" t="s">
        <v>30</v>
      </c>
      <c r="C64" s="279">
        <v>608</v>
      </c>
      <c r="D64" s="279"/>
      <c r="E64" s="279"/>
      <c r="F64" s="279"/>
      <c r="G64" s="280">
        <v>2</v>
      </c>
      <c r="H64" s="281" t="s">
        <v>587</v>
      </c>
      <c r="I64" s="281" t="s">
        <v>2303</v>
      </c>
      <c r="J64" s="281">
        <f t="shared" si="0"/>
        <v>27500</v>
      </c>
      <c r="K64" s="279">
        <v>1</v>
      </c>
      <c r="L64" s="280" t="s">
        <v>126</v>
      </c>
      <c r="M64" s="280" t="s">
        <v>179</v>
      </c>
      <c r="N64" s="280" t="s">
        <v>296</v>
      </c>
      <c r="O64" s="282">
        <v>100</v>
      </c>
      <c r="P64" s="283">
        <v>100</v>
      </c>
      <c r="Q64" s="281">
        <f t="array" ref="Q64">INDEX(ราคาสิ่งปลูกสร้าง!$D$6:$CC$47,MATCH($L64,ราคาสิ่งปลูกสร้าง!$B$6:$B$45,0),MATCH($O$4,ราคาสิ่งปลูกสร้าง!$D$5:$CC$5,0))</f>
        <v>6700</v>
      </c>
      <c r="R64" s="281">
        <f t="shared" si="1"/>
        <v>670000</v>
      </c>
      <c r="S64" s="280"/>
      <c r="T64" s="279">
        <f t="array" ref="T64">INDEX(ค่าเสื่อมสิ่งปลูกสร้าง!$A$5:$D$105,MATCH($S64,ค่าเสื่อมสิ่งปลูกสร้าง!$A$5:$A$105,0),MATCH($M64,ค่าเสื่อมสิ่งปลูกสร้าง!$A$3:$D$3))</f>
        <v>0</v>
      </c>
      <c r="U64" s="281">
        <f t="shared" si="2"/>
        <v>670000</v>
      </c>
      <c r="V64" s="281">
        <f t="shared" si="3"/>
        <v>697500</v>
      </c>
      <c r="W64" s="284">
        <f t="shared" si="4"/>
        <v>697500</v>
      </c>
      <c r="X64" s="280">
        <v>10000000</v>
      </c>
      <c r="Y64" s="284">
        <f>IFERROR(IF($W64-$X64&lt;0,0,$W64-$X64),"")</f>
        <v>0</v>
      </c>
      <c r="Z64" s="282"/>
      <c r="AA64" s="281">
        <f t="shared" si="5"/>
        <v>0</v>
      </c>
      <c r="AB64" s="279"/>
      <c r="AC64" s="279" t="s">
        <v>1993</v>
      </c>
      <c r="AD64" s="279" t="s">
        <v>1993</v>
      </c>
      <c r="AG64" s="286" t="str">
        <f t="shared" si="6"/>
        <v>นางผ่องพรรณ  แช่มเชียง</v>
      </c>
      <c r="AH64" s="286" t="s">
        <v>283</v>
      </c>
      <c r="AI64" s="286" t="s">
        <v>493</v>
      </c>
      <c r="AJ64" s="286" t="s">
        <v>494</v>
      </c>
      <c r="AK64" s="286"/>
      <c r="AL64" s="286">
        <v>22</v>
      </c>
      <c r="AM64" s="286">
        <v>10</v>
      </c>
      <c r="AN64" s="286"/>
      <c r="AO64" s="286"/>
      <c r="AP64" s="286" t="s">
        <v>270</v>
      </c>
      <c r="AQ64" s="286" t="s">
        <v>271</v>
      </c>
      <c r="AR64" s="286" t="s">
        <v>60</v>
      </c>
      <c r="AS64" s="286">
        <v>86130</v>
      </c>
      <c r="AU64" s="286" t="str">
        <f t="shared" si="7"/>
        <v>นางผ่องพรรณ  แช่มเชียง</v>
      </c>
      <c r="AV64" s="286" t="s">
        <v>283</v>
      </c>
      <c r="AW64" s="286" t="s">
        <v>493</v>
      </c>
      <c r="AX64" s="286" t="s">
        <v>494</v>
      </c>
      <c r="AY64" s="286"/>
      <c r="AZ64" s="286">
        <v>22</v>
      </c>
      <c r="BA64" s="286">
        <v>10</v>
      </c>
      <c r="BB64" s="286"/>
      <c r="BC64" s="286"/>
      <c r="BD64" s="286" t="s">
        <v>270</v>
      </c>
      <c r="BE64" s="286" t="s">
        <v>271</v>
      </c>
      <c r="BF64" s="286" t="s">
        <v>60</v>
      </c>
      <c r="BG64" s="286">
        <v>86130</v>
      </c>
    </row>
    <row r="65" spans="1:59" ht="20.100000000000001" hidden="1" customHeight="1">
      <c r="A65" s="279" t="s">
        <v>272</v>
      </c>
      <c r="B65" s="279" t="s">
        <v>30</v>
      </c>
      <c r="C65" s="279">
        <v>637</v>
      </c>
      <c r="D65" s="279" t="s">
        <v>497</v>
      </c>
      <c r="E65" s="279" t="s">
        <v>296</v>
      </c>
      <c r="F65" s="279" t="s">
        <v>303</v>
      </c>
      <c r="G65" s="280">
        <v>1</v>
      </c>
      <c r="H65" s="281" t="s">
        <v>2255</v>
      </c>
      <c r="I65" s="281" t="s">
        <v>540</v>
      </c>
      <c r="J65" s="281">
        <f t="shared" si="0"/>
        <v>1600650</v>
      </c>
      <c r="K65" s="279"/>
      <c r="L65" s="280"/>
      <c r="M65" s="280"/>
      <c r="N65" s="280" t="s">
        <v>196</v>
      </c>
      <c r="O65" s="282"/>
      <c r="P65" s="283"/>
      <c r="Q65" s="281">
        <f t="array" ref="Q65">INDEX(ราคาสิ่งปลูกสร้าง!$D$6:$CC$47,MATCH($L65,ราคาสิ่งปลูกสร้าง!$B$6:$B$45,0),MATCH($O$4,ราคาสิ่งปลูกสร้าง!$D$5:$CC$5,0))</f>
        <v>0</v>
      </c>
      <c r="R65" s="281">
        <f t="shared" si="1"/>
        <v>0</v>
      </c>
      <c r="S65" s="280"/>
      <c r="T65" s="279">
        <f t="array" ref="T65">INDEX(ค่าเสื่อมสิ่งปลูกสร้าง!$A$5:$D$105,MATCH($S65,ค่าเสื่อมสิ่งปลูกสร้าง!$A$5:$A$105,0),MATCH($M65,ค่าเสื่อมสิ่งปลูกสร้าง!$A$3:$D$3))</f>
        <v>0</v>
      </c>
      <c r="U65" s="281">
        <f t="shared" si="2"/>
        <v>0</v>
      </c>
      <c r="V65" s="281">
        <f t="shared" si="3"/>
        <v>1600650</v>
      </c>
      <c r="W65" s="284">
        <f t="shared" si="4"/>
        <v>0</v>
      </c>
      <c r="X65" s="280"/>
      <c r="Y65" s="284">
        <f>V65</f>
        <v>1600650</v>
      </c>
      <c r="Z65" s="282" t="s">
        <v>2258</v>
      </c>
      <c r="AA65" s="281">
        <f t="shared" si="5"/>
        <v>160.065</v>
      </c>
      <c r="AB65" s="279"/>
      <c r="AC65" s="279" t="s">
        <v>2304</v>
      </c>
      <c r="AD65" s="279" t="s">
        <v>196</v>
      </c>
      <c r="AG65" s="286" t="str">
        <f t="shared" si="6"/>
        <v>นายทวีป  พรหมชัย</v>
      </c>
      <c r="AH65" s="286" t="s">
        <v>195</v>
      </c>
      <c r="AI65" s="286" t="s">
        <v>526</v>
      </c>
      <c r="AJ65" s="286" t="s">
        <v>2302</v>
      </c>
      <c r="AK65" s="286"/>
      <c r="AL65" s="286" t="s">
        <v>1106</v>
      </c>
      <c r="AM65" s="286">
        <v>10</v>
      </c>
      <c r="AN65" s="286"/>
      <c r="AO65" s="286"/>
      <c r="AP65" s="286" t="s">
        <v>270</v>
      </c>
      <c r="AQ65" s="286" t="s">
        <v>271</v>
      </c>
      <c r="AR65" s="286" t="s">
        <v>60</v>
      </c>
      <c r="AS65" s="286">
        <v>86130</v>
      </c>
      <c r="AU65" s="286" t="str">
        <f t="shared" si="7"/>
        <v/>
      </c>
      <c r="AV65" s="286"/>
      <c r="AW65" s="286"/>
      <c r="AX65" s="286"/>
      <c r="AY65" s="286"/>
      <c r="AZ65" s="286"/>
      <c r="BA65" s="286"/>
      <c r="BB65" s="286"/>
      <c r="BC65" s="286"/>
      <c r="BD65" s="286"/>
      <c r="BE65" s="286"/>
      <c r="BF65" s="286"/>
      <c r="BG65" s="286"/>
    </row>
    <row r="66" spans="1:59" ht="20.100000000000001" hidden="1" customHeight="1">
      <c r="A66" s="279"/>
      <c r="B66" s="279" t="s">
        <v>30</v>
      </c>
      <c r="C66" s="279">
        <v>637</v>
      </c>
      <c r="D66" s="279"/>
      <c r="E66" s="279"/>
      <c r="F66" s="279"/>
      <c r="G66" s="280">
        <v>2</v>
      </c>
      <c r="H66" s="281" t="s">
        <v>2253</v>
      </c>
      <c r="I66" s="281" t="s">
        <v>540</v>
      </c>
      <c r="J66" s="281">
        <f t="shared" si="0"/>
        <v>8250</v>
      </c>
      <c r="K66" s="279">
        <v>1</v>
      </c>
      <c r="L66" s="280" t="s">
        <v>126</v>
      </c>
      <c r="M66" s="280" t="s">
        <v>179</v>
      </c>
      <c r="N66" s="280" t="s">
        <v>296</v>
      </c>
      <c r="O66" s="282">
        <v>165</v>
      </c>
      <c r="P66" s="283">
        <v>100</v>
      </c>
      <c r="Q66" s="281">
        <f t="array" ref="Q66">INDEX(ราคาสิ่งปลูกสร้าง!$D$6:$CC$47,MATCH($L66,ราคาสิ่งปลูกสร้าง!$B$6:$B$45,0),MATCH($O$4,ราคาสิ่งปลูกสร้าง!$D$5:$CC$5,0))</f>
        <v>6700</v>
      </c>
      <c r="R66" s="281">
        <f t="shared" si="1"/>
        <v>1105500</v>
      </c>
      <c r="S66" s="280">
        <v>42</v>
      </c>
      <c r="T66" s="279">
        <f t="array" ref="T66">INDEX(ค่าเสื่อมสิ่งปลูกสร้าง!$A$5:$D$105,MATCH($S66,ค่าเสื่อมสิ่งปลูกสร้าง!$A$5:$A$105,0),MATCH($M66,ค่าเสื่อมสิ่งปลูกสร้าง!$A$3:$D$3))</f>
        <v>74</v>
      </c>
      <c r="U66" s="281">
        <f t="shared" si="2"/>
        <v>287430</v>
      </c>
      <c r="V66" s="281">
        <f t="shared" si="3"/>
        <v>295680</v>
      </c>
      <c r="W66" s="284">
        <f t="shared" si="4"/>
        <v>295680</v>
      </c>
      <c r="X66" s="280">
        <v>10000000</v>
      </c>
      <c r="Y66" s="284">
        <v>0</v>
      </c>
      <c r="Z66" s="282"/>
      <c r="AA66" s="281">
        <f t="shared" si="5"/>
        <v>0</v>
      </c>
      <c r="AB66" s="279"/>
      <c r="AC66" s="279" t="s">
        <v>2304</v>
      </c>
      <c r="AD66" s="279" t="s">
        <v>2304</v>
      </c>
      <c r="AG66" s="286" t="str">
        <f t="shared" si="6"/>
        <v>นายทวีป  พรหมชัย</v>
      </c>
      <c r="AH66" s="286" t="s">
        <v>195</v>
      </c>
      <c r="AI66" s="286" t="s">
        <v>526</v>
      </c>
      <c r="AJ66" s="286" t="s">
        <v>2302</v>
      </c>
      <c r="AK66" s="286"/>
      <c r="AL66" s="286" t="s">
        <v>1106</v>
      </c>
      <c r="AM66" s="286">
        <v>10</v>
      </c>
      <c r="AN66" s="286"/>
      <c r="AO66" s="286"/>
      <c r="AP66" s="286" t="s">
        <v>270</v>
      </c>
      <c r="AQ66" s="286" t="s">
        <v>271</v>
      </c>
      <c r="AR66" s="286" t="s">
        <v>60</v>
      </c>
      <c r="AS66" s="286">
        <v>86130</v>
      </c>
      <c r="AU66" s="286" t="str">
        <f t="shared" si="7"/>
        <v>นายทวีป  พรหมชัย</v>
      </c>
      <c r="AV66" s="286" t="s">
        <v>195</v>
      </c>
      <c r="AW66" s="286" t="s">
        <v>526</v>
      </c>
      <c r="AX66" s="286" t="s">
        <v>2302</v>
      </c>
      <c r="AY66" s="286"/>
      <c r="AZ66" s="286" t="s">
        <v>1106</v>
      </c>
      <c r="BA66" s="286">
        <v>10</v>
      </c>
      <c r="BB66" s="286"/>
      <c r="BC66" s="286"/>
      <c r="BD66" s="286" t="s">
        <v>270</v>
      </c>
      <c r="BE66" s="286" t="s">
        <v>271</v>
      </c>
      <c r="BF66" s="286" t="s">
        <v>60</v>
      </c>
      <c r="BG66" s="286">
        <v>86130</v>
      </c>
    </row>
    <row r="67" spans="1:59" ht="20.100000000000001" hidden="1" customHeight="1">
      <c r="A67" s="279"/>
      <c r="B67" s="279" t="s">
        <v>30</v>
      </c>
      <c r="C67" s="279">
        <v>637</v>
      </c>
      <c r="D67" s="279"/>
      <c r="E67" s="279"/>
      <c r="F67" s="279"/>
      <c r="G67" s="280">
        <v>2</v>
      </c>
      <c r="H67" s="281" t="s">
        <v>473</v>
      </c>
      <c r="I67" s="281" t="s">
        <v>540</v>
      </c>
      <c r="J67" s="281">
        <f t="shared" si="0"/>
        <v>1200</v>
      </c>
      <c r="K67" s="279">
        <v>2</v>
      </c>
      <c r="L67" s="280" t="s">
        <v>132</v>
      </c>
      <c r="M67" s="280" t="s">
        <v>181</v>
      </c>
      <c r="N67" s="280" t="s">
        <v>296</v>
      </c>
      <c r="O67" s="282">
        <v>24</v>
      </c>
      <c r="P67" s="283">
        <v>100</v>
      </c>
      <c r="Q67" s="281">
        <f t="array" ref="Q67">INDEX(ราคาสิ่งปลูกสร้าง!$D$6:$CC$47,MATCH($L67,ราคาสิ่งปลูกสร้าง!$B$6:$B$45,0),MATCH($O$4,ราคาสิ่งปลูกสร้าง!$D$5:$CC$5,0))</f>
        <v>2600</v>
      </c>
      <c r="R67" s="281">
        <f t="shared" si="1"/>
        <v>62400</v>
      </c>
      <c r="S67" s="280">
        <v>42</v>
      </c>
      <c r="T67" s="279">
        <f t="array" ref="T67">INDEX(ค่าเสื่อมสิ่งปลูกสร้าง!$A$5:$D$105,MATCH($S67,ค่าเสื่อมสิ่งปลูกสร้าง!$A$5:$A$105,0),MATCH($M67,ค่าเสื่อมสิ่งปลูกสร้าง!$A$3:$D$3))</f>
        <v>93</v>
      </c>
      <c r="U67" s="281">
        <f t="shared" si="2"/>
        <v>4368</v>
      </c>
      <c r="V67" s="281">
        <f t="shared" si="3"/>
        <v>5568</v>
      </c>
      <c r="W67" s="284">
        <f t="shared" si="4"/>
        <v>5568</v>
      </c>
      <c r="X67" s="280">
        <v>0</v>
      </c>
      <c r="Y67" s="284">
        <f>W67</f>
        <v>5568</v>
      </c>
      <c r="Z67" s="282" t="s">
        <v>2258</v>
      </c>
      <c r="AA67" s="281">
        <f t="shared" si="5"/>
        <v>0.55680000000000007</v>
      </c>
      <c r="AB67" s="279"/>
      <c r="AC67" s="279" t="s">
        <v>2304</v>
      </c>
      <c r="AD67" s="279" t="s">
        <v>2304</v>
      </c>
      <c r="AG67" s="286" t="str">
        <f t="shared" si="6"/>
        <v>นายทวีป  พรหมชัย</v>
      </c>
      <c r="AH67" s="286" t="s">
        <v>195</v>
      </c>
      <c r="AI67" s="286" t="s">
        <v>526</v>
      </c>
      <c r="AJ67" s="286" t="s">
        <v>2302</v>
      </c>
      <c r="AK67" s="286"/>
      <c r="AL67" s="286" t="s">
        <v>1106</v>
      </c>
      <c r="AM67" s="286">
        <v>10</v>
      </c>
      <c r="AN67" s="286"/>
      <c r="AO67" s="286"/>
      <c r="AP67" s="286" t="s">
        <v>270</v>
      </c>
      <c r="AQ67" s="286" t="s">
        <v>271</v>
      </c>
      <c r="AR67" s="286" t="s">
        <v>60</v>
      </c>
      <c r="AS67" s="286">
        <v>86130</v>
      </c>
      <c r="AU67" s="286" t="str">
        <f t="shared" si="7"/>
        <v>นายทวีป  พรหมชัย</v>
      </c>
      <c r="AV67" s="286" t="s">
        <v>195</v>
      </c>
      <c r="AW67" s="286" t="s">
        <v>526</v>
      </c>
      <c r="AX67" s="286" t="s">
        <v>2302</v>
      </c>
      <c r="AY67" s="286"/>
      <c r="AZ67" s="286" t="s">
        <v>1106</v>
      </c>
      <c r="BA67" s="286">
        <v>10</v>
      </c>
      <c r="BB67" s="286"/>
      <c r="BC67" s="286"/>
      <c r="BD67" s="286" t="s">
        <v>270</v>
      </c>
      <c r="BE67" s="286" t="s">
        <v>271</v>
      </c>
      <c r="BF67" s="286" t="s">
        <v>60</v>
      </c>
      <c r="BG67" s="286">
        <v>86130</v>
      </c>
    </row>
    <row r="68" spans="1:59" ht="20.100000000000001" hidden="1" customHeight="1">
      <c r="A68" s="279"/>
      <c r="B68" s="279" t="s">
        <v>30</v>
      </c>
      <c r="C68" s="279">
        <v>637</v>
      </c>
      <c r="D68" s="279"/>
      <c r="E68" s="279"/>
      <c r="F68" s="279"/>
      <c r="G68" s="280">
        <v>1</v>
      </c>
      <c r="H68" s="281" t="s">
        <v>2254</v>
      </c>
      <c r="I68" s="281" t="s">
        <v>540</v>
      </c>
      <c r="J68" s="281">
        <f t="shared" si="0"/>
        <v>31500</v>
      </c>
      <c r="K68" s="279">
        <v>3</v>
      </c>
      <c r="L68" s="280" t="s">
        <v>169</v>
      </c>
      <c r="M68" s="280" t="s">
        <v>179</v>
      </c>
      <c r="N68" s="280" t="s">
        <v>275</v>
      </c>
      <c r="O68" s="282">
        <v>630</v>
      </c>
      <c r="P68" s="283">
        <v>100</v>
      </c>
      <c r="Q68" s="281">
        <f t="array" ref="Q68">INDEX(ราคาสิ่งปลูกสร้าง!$D$6:$CC$47,MATCH($L68,ราคาสิ่งปลูกสร้าง!$B$6:$B$45,0),MATCH($O$4,ราคาสิ่งปลูกสร้าง!$D$5:$CC$5,0))</f>
        <v>2250</v>
      </c>
      <c r="R68" s="281">
        <f t="shared" si="1"/>
        <v>1417500</v>
      </c>
      <c r="S68" s="280">
        <v>42</v>
      </c>
      <c r="T68" s="279">
        <f t="array" ref="T68">INDEX(ค่าเสื่อมสิ่งปลูกสร้าง!$A$5:$D$105,MATCH($S68,ค่าเสื่อมสิ่งปลูกสร้าง!$A$5:$A$105,0),MATCH($M68,ค่าเสื่อมสิ่งปลูกสร้าง!$A$3:$D$3))</f>
        <v>74</v>
      </c>
      <c r="U68" s="281">
        <f t="shared" si="2"/>
        <v>368550</v>
      </c>
      <c r="V68" s="281">
        <f t="shared" si="3"/>
        <v>400050</v>
      </c>
      <c r="W68" s="284">
        <f t="shared" si="4"/>
        <v>400050</v>
      </c>
      <c r="X68" s="280">
        <v>0</v>
      </c>
      <c r="Y68" s="284">
        <f>U68</f>
        <v>368550</v>
      </c>
      <c r="Z68" s="282" t="s">
        <v>2260</v>
      </c>
      <c r="AA68" s="281">
        <f t="shared" si="5"/>
        <v>1105.6500000000001</v>
      </c>
      <c r="AB68" s="279"/>
      <c r="AC68" s="279" t="s">
        <v>2304</v>
      </c>
      <c r="AD68" s="279" t="s">
        <v>2304</v>
      </c>
      <c r="AG68" s="286" t="str">
        <f t="shared" si="6"/>
        <v>นายทวีป  พรหมชัย</v>
      </c>
      <c r="AH68" s="286" t="s">
        <v>195</v>
      </c>
      <c r="AI68" s="286" t="s">
        <v>526</v>
      </c>
      <c r="AJ68" s="286" t="s">
        <v>2302</v>
      </c>
      <c r="AK68" s="286"/>
      <c r="AL68" s="286" t="s">
        <v>1106</v>
      </c>
      <c r="AM68" s="286">
        <v>10</v>
      </c>
      <c r="AN68" s="286"/>
      <c r="AO68" s="286"/>
      <c r="AP68" s="286" t="s">
        <v>270</v>
      </c>
      <c r="AQ68" s="286" t="s">
        <v>271</v>
      </c>
      <c r="AR68" s="286" t="s">
        <v>60</v>
      </c>
      <c r="AS68" s="286">
        <v>86130</v>
      </c>
      <c r="AU68" s="286" t="str">
        <f t="shared" si="7"/>
        <v>นายทวีป  พรหมชัย</v>
      </c>
      <c r="AV68" s="286" t="s">
        <v>195</v>
      </c>
      <c r="AW68" s="286" t="s">
        <v>526</v>
      </c>
      <c r="AX68" s="286" t="s">
        <v>2302</v>
      </c>
      <c r="AY68" s="286"/>
      <c r="AZ68" s="286" t="s">
        <v>1106</v>
      </c>
      <c r="BA68" s="286">
        <v>10</v>
      </c>
      <c r="BB68" s="286"/>
      <c r="BC68" s="286"/>
      <c r="BD68" s="286" t="s">
        <v>270</v>
      </c>
      <c r="BE68" s="286" t="s">
        <v>271</v>
      </c>
      <c r="BF68" s="286" t="s">
        <v>60</v>
      </c>
      <c r="BG68" s="286">
        <v>86130</v>
      </c>
    </row>
    <row r="69" spans="1:59" ht="20.100000000000001" hidden="1" customHeight="1">
      <c r="A69" s="279" t="s">
        <v>743</v>
      </c>
      <c r="B69" s="279" t="s">
        <v>30</v>
      </c>
      <c r="C69" s="279">
        <v>682</v>
      </c>
      <c r="D69" s="279" t="s">
        <v>295</v>
      </c>
      <c r="E69" s="279" t="s">
        <v>275</v>
      </c>
      <c r="F69" s="279" t="s">
        <v>329</v>
      </c>
      <c r="G69" s="280">
        <v>1</v>
      </c>
      <c r="H69" s="281" t="s">
        <v>2256</v>
      </c>
      <c r="I69" s="281" t="s">
        <v>540</v>
      </c>
      <c r="J69" s="281">
        <f t="shared" si="0"/>
        <v>341600</v>
      </c>
      <c r="K69" s="279"/>
      <c r="L69" s="280"/>
      <c r="M69" s="280"/>
      <c r="N69" s="280" t="s">
        <v>196</v>
      </c>
      <c r="O69" s="282"/>
      <c r="P69" s="283"/>
      <c r="Q69" s="281">
        <f t="array" ref="Q69">INDEX(ราคาสิ่งปลูกสร้าง!$D$6:$CC$47,MATCH($L69,ราคาสิ่งปลูกสร้าง!$B$6:$B$45,0),MATCH($O$4,ราคาสิ่งปลูกสร้าง!$D$5:$CC$5,0))</f>
        <v>0</v>
      </c>
      <c r="R69" s="281">
        <f t="shared" si="1"/>
        <v>0</v>
      </c>
      <c r="S69" s="280"/>
      <c r="T69" s="279">
        <f t="array" ref="T69">INDEX(ค่าเสื่อมสิ่งปลูกสร้าง!$A$5:$D$105,MATCH($S69,ค่าเสื่อมสิ่งปลูกสร้าง!$A$5:$A$105,0),MATCH($M69,ค่าเสื่อมสิ่งปลูกสร้าง!$A$3:$D$3))</f>
        <v>0</v>
      </c>
      <c r="U69" s="281">
        <f t="shared" si="2"/>
        <v>0</v>
      </c>
      <c r="V69" s="281">
        <f t="shared" si="3"/>
        <v>341600</v>
      </c>
      <c r="W69" s="284">
        <f t="shared" si="4"/>
        <v>0</v>
      </c>
      <c r="X69" s="280"/>
      <c r="Y69" s="284">
        <f>V69</f>
        <v>341600</v>
      </c>
      <c r="Z69" s="282" t="s">
        <v>2258</v>
      </c>
      <c r="AA69" s="281">
        <f t="shared" si="5"/>
        <v>34.160000000000004</v>
      </c>
      <c r="AB69" s="279"/>
      <c r="AC69" s="279" t="s">
        <v>1982</v>
      </c>
      <c r="AD69" s="279" t="s">
        <v>196</v>
      </c>
      <c r="AG69" s="286" t="str">
        <f t="shared" si="6"/>
        <v>นางจรรยา  บุญช่วย</v>
      </c>
      <c r="AH69" s="286" t="s">
        <v>283</v>
      </c>
      <c r="AI69" s="286" t="s">
        <v>419</v>
      </c>
      <c r="AJ69" s="286" t="s">
        <v>420</v>
      </c>
      <c r="AK69" s="286" t="s">
        <v>421</v>
      </c>
      <c r="AL69" s="286" t="s">
        <v>422</v>
      </c>
      <c r="AM69" s="286">
        <v>4</v>
      </c>
      <c r="AN69" s="286"/>
      <c r="AO69" s="286"/>
      <c r="AP69" s="286" t="s">
        <v>270</v>
      </c>
      <c r="AQ69" s="286" t="s">
        <v>271</v>
      </c>
      <c r="AR69" s="286" t="s">
        <v>60</v>
      </c>
      <c r="AS69" s="286">
        <v>86130</v>
      </c>
      <c r="AU69" s="286" t="str">
        <f t="shared" si="7"/>
        <v/>
      </c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</row>
    <row r="70" spans="1:59" ht="20.100000000000001" hidden="1" customHeight="1">
      <c r="A70" s="279"/>
      <c r="B70" s="279" t="s">
        <v>30</v>
      </c>
      <c r="C70" s="279">
        <v>682</v>
      </c>
      <c r="D70" s="279"/>
      <c r="E70" s="279"/>
      <c r="F70" s="279"/>
      <c r="G70" s="280">
        <v>2</v>
      </c>
      <c r="H70" s="281" t="s">
        <v>587</v>
      </c>
      <c r="I70" s="281" t="s">
        <v>540</v>
      </c>
      <c r="J70" s="281">
        <f t="shared" si="0"/>
        <v>5000</v>
      </c>
      <c r="K70" s="279">
        <v>1</v>
      </c>
      <c r="L70" s="280" t="s">
        <v>126</v>
      </c>
      <c r="M70" s="280" t="s">
        <v>179</v>
      </c>
      <c r="N70" s="280" t="s">
        <v>296</v>
      </c>
      <c r="O70" s="282">
        <v>100</v>
      </c>
      <c r="P70" s="283">
        <v>100</v>
      </c>
      <c r="Q70" s="281">
        <f t="array" ref="Q70">INDEX(ราคาสิ่งปลูกสร้าง!$D$6:$CC$47,MATCH($L70,ราคาสิ่งปลูกสร้าง!$B$6:$B$45,0),MATCH($O$4,ราคาสิ่งปลูกสร้าง!$D$5:$CC$5,0))</f>
        <v>6700</v>
      </c>
      <c r="R70" s="281">
        <f t="shared" si="1"/>
        <v>670000</v>
      </c>
      <c r="S70" s="280">
        <v>25</v>
      </c>
      <c r="T70" s="279">
        <f t="array" ref="T70">INDEX(ค่าเสื่อมสิ่งปลูกสร้าง!$A$5:$D$105,MATCH($S70,ค่าเสื่อมสิ่งปลูกสร้าง!$A$5:$A$105,0),MATCH($M70,ค่าเสื่อมสิ่งปลูกสร้าง!$A$3:$D$3))</f>
        <v>40</v>
      </c>
      <c r="U70" s="281">
        <f t="shared" si="2"/>
        <v>402000</v>
      </c>
      <c r="V70" s="281">
        <f t="shared" si="3"/>
        <v>407000</v>
      </c>
      <c r="W70" s="284">
        <f t="shared" si="4"/>
        <v>407000</v>
      </c>
      <c r="X70" s="280">
        <v>10000000</v>
      </c>
      <c r="Y70" s="284">
        <f>IFERROR(IF($W70-$X70&lt;0,0,$W70-$X70),"")</f>
        <v>0</v>
      </c>
      <c r="Z70" s="282"/>
      <c r="AA70" s="281">
        <f t="shared" si="5"/>
        <v>0</v>
      </c>
      <c r="AB70" s="279"/>
      <c r="AC70" s="279" t="s">
        <v>1982</v>
      </c>
      <c r="AD70" s="279" t="s">
        <v>1982</v>
      </c>
      <c r="AG70" s="286" t="str">
        <f t="shared" si="6"/>
        <v>นางจรรยา  บุญช่วย</v>
      </c>
      <c r="AH70" s="286" t="s">
        <v>283</v>
      </c>
      <c r="AI70" s="286" t="s">
        <v>419</v>
      </c>
      <c r="AJ70" s="286" t="s">
        <v>420</v>
      </c>
      <c r="AK70" s="286" t="s">
        <v>421</v>
      </c>
      <c r="AL70" s="286" t="s">
        <v>198</v>
      </c>
      <c r="AM70" s="286">
        <v>5</v>
      </c>
      <c r="AN70" s="286"/>
      <c r="AO70" s="286"/>
      <c r="AP70" s="286" t="s">
        <v>270</v>
      </c>
      <c r="AQ70" s="286" t="s">
        <v>271</v>
      </c>
      <c r="AR70" s="286" t="s">
        <v>60</v>
      </c>
      <c r="AS70" s="286">
        <v>86130</v>
      </c>
      <c r="AU70" s="286" t="str">
        <f t="shared" si="7"/>
        <v>นางจรรยา  บุญช่วย</v>
      </c>
      <c r="AV70" s="286" t="s">
        <v>283</v>
      </c>
      <c r="AW70" s="286" t="s">
        <v>419</v>
      </c>
      <c r="AX70" s="286" t="s">
        <v>420</v>
      </c>
      <c r="AY70" s="286" t="s">
        <v>421</v>
      </c>
      <c r="AZ70" s="286" t="s">
        <v>422</v>
      </c>
      <c r="BA70" s="286">
        <v>4</v>
      </c>
      <c r="BB70" s="286"/>
      <c r="BC70" s="286"/>
      <c r="BD70" s="286" t="s">
        <v>270</v>
      </c>
      <c r="BE70" s="286" t="s">
        <v>271</v>
      </c>
      <c r="BF70" s="286" t="s">
        <v>60</v>
      </c>
      <c r="BG70" s="286">
        <v>86130</v>
      </c>
    </row>
    <row r="71" spans="1:59" ht="20.100000000000001" hidden="1" customHeight="1">
      <c r="A71" s="279" t="s">
        <v>1141</v>
      </c>
      <c r="B71" s="279" t="s">
        <v>30</v>
      </c>
      <c r="C71" s="279">
        <v>725</v>
      </c>
      <c r="D71" s="279" t="s">
        <v>323</v>
      </c>
      <c r="E71" s="279" t="s">
        <v>323</v>
      </c>
      <c r="F71" s="279" t="s">
        <v>400</v>
      </c>
      <c r="G71" s="280" t="s">
        <v>275</v>
      </c>
      <c r="H71" s="281">
        <f t="shared" si="8"/>
        <v>1573</v>
      </c>
      <c r="I71" s="281" t="s">
        <v>2303</v>
      </c>
      <c r="J71" s="281">
        <f t="shared" si="0"/>
        <v>1730300</v>
      </c>
      <c r="K71" s="279"/>
      <c r="L71" s="280"/>
      <c r="M71" s="280"/>
      <c r="N71" s="280" t="s">
        <v>196</v>
      </c>
      <c r="O71" s="282"/>
      <c r="P71" s="283"/>
      <c r="Q71" s="281">
        <f t="array" ref="Q71">INDEX(ราคาสิ่งปลูกสร้าง!$D$6:$CC$47,MATCH($L71,ราคาสิ่งปลูกสร้าง!$B$6:$B$45,0),MATCH($O$4,ราคาสิ่งปลูกสร้าง!$D$5:$CC$5,0))</f>
        <v>0</v>
      </c>
      <c r="R71" s="281">
        <f t="shared" si="1"/>
        <v>0</v>
      </c>
      <c r="S71" s="280"/>
      <c r="T71" s="279">
        <f t="array" ref="T71">INDEX(ค่าเสื่อมสิ่งปลูกสร้าง!$A$5:$D$105,MATCH($S71,ค่าเสื่อมสิ่งปลูกสร้าง!$A$5:$A$105,0),MATCH($M71,ค่าเสื่อมสิ่งปลูกสร้าง!$A$3:$D$3))</f>
        <v>0</v>
      </c>
      <c r="U71" s="281">
        <f t="shared" si="2"/>
        <v>0</v>
      </c>
      <c r="V71" s="281">
        <f t="shared" si="3"/>
        <v>1730300</v>
      </c>
      <c r="W71" s="284">
        <f t="shared" si="4"/>
        <v>0</v>
      </c>
      <c r="X71" s="280"/>
      <c r="Y71" s="284">
        <f>V71</f>
        <v>1730300</v>
      </c>
      <c r="Z71" s="282" t="s">
        <v>2258</v>
      </c>
      <c r="AA71" s="281">
        <f t="shared" si="5"/>
        <v>173.03</v>
      </c>
      <c r="AB71" s="279"/>
      <c r="AC71" s="279" t="s">
        <v>1994</v>
      </c>
      <c r="AD71" s="279" t="s">
        <v>196</v>
      </c>
      <c r="AG71" s="286" t="str">
        <f t="shared" si="6"/>
        <v>นางสาวจำเริญ  อักษรกวน</v>
      </c>
      <c r="AH71" s="286" t="s">
        <v>325</v>
      </c>
      <c r="AI71" s="286" t="s">
        <v>503</v>
      </c>
      <c r="AJ71" s="286" t="s">
        <v>504</v>
      </c>
      <c r="AK71" s="286" t="s">
        <v>505</v>
      </c>
      <c r="AL71" s="286" t="s">
        <v>506</v>
      </c>
      <c r="AM71" s="286">
        <v>3</v>
      </c>
      <c r="AN71" s="286"/>
      <c r="AO71" s="286"/>
      <c r="AP71" s="286" t="s">
        <v>270</v>
      </c>
      <c r="AQ71" s="286" t="s">
        <v>271</v>
      </c>
      <c r="AR71" s="286" t="s">
        <v>60</v>
      </c>
      <c r="AS71" s="286">
        <v>86130</v>
      </c>
      <c r="AU71" s="286" t="str">
        <f t="shared" si="7"/>
        <v/>
      </c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</row>
    <row r="72" spans="1:59" ht="20.100000000000001" hidden="1" customHeight="1">
      <c r="A72" s="279" t="s">
        <v>1428</v>
      </c>
      <c r="B72" s="279" t="s">
        <v>30</v>
      </c>
      <c r="C72" s="279">
        <v>741</v>
      </c>
      <c r="D72" s="279" t="s">
        <v>295</v>
      </c>
      <c r="E72" s="279" t="s">
        <v>296</v>
      </c>
      <c r="F72" s="279" t="s">
        <v>440</v>
      </c>
      <c r="G72" s="280">
        <v>1</v>
      </c>
      <c r="H72" s="281" t="s">
        <v>2251</v>
      </c>
      <c r="I72" s="281" t="s">
        <v>753</v>
      </c>
      <c r="J72" s="281">
        <f t="shared" si="0"/>
        <v>180500</v>
      </c>
      <c r="K72" s="279"/>
      <c r="L72" s="280"/>
      <c r="M72" s="280"/>
      <c r="N72" s="280" t="s">
        <v>196</v>
      </c>
      <c r="O72" s="282"/>
      <c r="P72" s="283"/>
      <c r="Q72" s="281">
        <f t="array" ref="Q72">INDEX(ราคาสิ่งปลูกสร้าง!$D$6:$CC$47,MATCH($L72,ราคาสิ่งปลูกสร้าง!$B$6:$B$45,0),MATCH($O$4,ราคาสิ่งปลูกสร้าง!$D$5:$CC$5,0))</f>
        <v>0</v>
      </c>
      <c r="R72" s="281">
        <f t="shared" si="1"/>
        <v>0</v>
      </c>
      <c r="S72" s="280"/>
      <c r="T72" s="279">
        <f t="array" ref="T72">INDEX(ค่าเสื่อมสิ่งปลูกสร้าง!$A$5:$D$105,MATCH($S72,ค่าเสื่อมสิ่งปลูกสร้าง!$A$5:$A$105,0),MATCH($M72,ค่าเสื่อมสิ่งปลูกสร้าง!$A$3:$D$3))</f>
        <v>0</v>
      </c>
      <c r="U72" s="281">
        <f t="shared" si="2"/>
        <v>0</v>
      </c>
      <c r="V72" s="281">
        <f t="shared" si="3"/>
        <v>180500</v>
      </c>
      <c r="W72" s="284">
        <f t="shared" si="4"/>
        <v>0</v>
      </c>
      <c r="X72" s="280"/>
      <c r="Y72" s="284">
        <f>V72</f>
        <v>180500</v>
      </c>
      <c r="Z72" s="282" t="s">
        <v>2258</v>
      </c>
      <c r="AA72" s="281">
        <f t="shared" si="5"/>
        <v>18.05</v>
      </c>
      <c r="AB72" s="279"/>
      <c r="AC72" s="279" t="s">
        <v>1995</v>
      </c>
      <c r="AD72" s="279" t="s">
        <v>196</v>
      </c>
      <c r="AG72" s="286" t="str">
        <f t="shared" si="6"/>
        <v>นายพนา  พรมมิตร</v>
      </c>
      <c r="AH72" s="286" t="s">
        <v>195</v>
      </c>
      <c r="AI72" s="286" t="s">
        <v>509</v>
      </c>
      <c r="AJ72" s="286" t="s">
        <v>510</v>
      </c>
      <c r="AK72" s="286" t="s">
        <v>511</v>
      </c>
      <c r="AL72" s="286" t="s">
        <v>205</v>
      </c>
      <c r="AM72" s="286">
        <v>7</v>
      </c>
      <c r="AN72" s="286"/>
      <c r="AO72" s="286"/>
      <c r="AP72" s="286" t="s">
        <v>270</v>
      </c>
      <c r="AQ72" s="286" t="s">
        <v>271</v>
      </c>
      <c r="AR72" s="286" t="s">
        <v>60</v>
      </c>
      <c r="AS72" s="286">
        <v>86130</v>
      </c>
      <c r="AU72" s="286" t="str">
        <f t="shared" si="7"/>
        <v/>
      </c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</row>
    <row r="73" spans="1:59" ht="20.100000000000001" hidden="1" customHeight="1">
      <c r="A73" s="279"/>
      <c r="B73" s="279" t="s">
        <v>30</v>
      </c>
      <c r="C73" s="279">
        <v>741</v>
      </c>
      <c r="D73" s="279"/>
      <c r="E73" s="279"/>
      <c r="F73" s="279"/>
      <c r="G73" s="280">
        <v>2</v>
      </c>
      <c r="H73" s="281" t="s">
        <v>587</v>
      </c>
      <c r="I73" s="281" t="s">
        <v>753</v>
      </c>
      <c r="J73" s="281">
        <f t="shared" si="0"/>
        <v>2500</v>
      </c>
      <c r="K73" s="279">
        <v>1</v>
      </c>
      <c r="L73" s="280" t="s">
        <v>126</v>
      </c>
      <c r="M73" s="280" t="s">
        <v>179</v>
      </c>
      <c r="N73" s="280" t="s">
        <v>296</v>
      </c>
      <c r="O73" s="282">
        <v>100</v>
      </c>
      <c r="P73" s="283">
        <v>100</v>
      </c>
      <c r="Q73" s="281">
        <f t="array" ref="Q73">INDEX(ราคาสิ่งปลูกสร้าง!$D$6:$CC$47,MATCH($L73,ราคาสิ่งปลูกสร้าง!$B$6:$B$45,0),MATCH($O$4,ราคาสิ่งปลูกสร้าง!$D$5:$CC$5,0))</f>
        <v>6700</v>
      </c>
      <c r="R73" s="281">
        <f t="shared" si="1"/>
        <v>670000</v>
      </c>
      <c r="S73" s="280">
        <v>30</v>
      </c>
      <c r="T73" s="279">
        <f t="array" ref="T73">INDEX(ค่าเสื่อมสิ่งปลูกสร้าง!$A$5:$D$105,MATCH($S73,ค่าเสื่อมสิ่งปลูกสร้าง!$A$5:$A$105,0),MATCH($M73,ค่าเสื่อมสิ่งปลูกสร้าง!$A$3:$D$3))</f>
        <v>50</v>
      </c>
      <c r="U73" s="281">
        <f t="shared" si="2"/>
        <v>335000</v>
      </c>
      <c r="V73" s="281">
        <f t="shared" si="3"/>
        <v>337500</v>
      </c>
      <c r="W73" s="284">
        <f t="shared" si="4"/>
        <v>337500</v>
      </c>
      <c r="X73" s="280">
        <v>10000000</v>
      </c>
      <c r="Y73" s="284">
        <f>IFERROR(IF($W73-$X73&lt;0,0,$W73-$X73),"")</f>
        <v>0</v>
      </c>
      <c r="Z73" s="282"/>
      <c r="AA73" s="281">
        <f t="shared" si="5"/>
        <v>0</v>
      </c>
      <c r="AB73" s="279"/>
      <c r="AC73" s="279" t="s">
        <v>1995</v>
      </c>
      <c r="AD73" s="279" t="s">
        <v>1995</v>
      </c>
      <c r="AG73" s="286" t="str">
        <f t="shared" si="6"/>
        <v>นายพนา  พรมมิตร</v>
      </c>
      <c r="AH73" s="286" t="s">
        <v>195</v>
      </c>
      <c r="AI73" s="286" t="s">
        <v>509</v>
      </c>
      <c r="AJ73" s="286" t="s">
        <v>510</v>
      </c>
      <c r="AK73" s="286" t="s">
        <v>511</v>
      </c>
      <c r="AL73" s="286" t="s">
        <v>205</v>
      </c>
      <c r="AM73" s="286">
        <v>8</v>
      </c>
      <c r="AN73" s="286"/>
      <c r="AO73" s="286"/>
      <c r="AP73" s="286" t="s">
        <v>270</v>
      </c>
      <c r="AQ73" s="286" t="s">
        <v>271</v>
      </c>
      <c r="AR73" s="286" t="s">
        <v>60</v>
      </c>
      <c r="AS73" s="286">
        <v>86130</v>
      </c>
      <c r="AU73" s="286" t="str">
        <f t="shared" si="7"/>
        <v>นายพนา  พรมมิตร</v>
      </c>
      <c r="AV73" s="286" t="s">
        <v>195</v>
      </c>
      <c r="AW73" s="286" t="s">
        <v>509</v>
      </c>
      <c r="AX73" s="286" t="s">
        <v>510</v>
      </c>
      <c r="AY73" s="286" t="s">
        <v>511</v>
      </c>
      <c r="AZ73" s="286" t="s">
        <v>205</v>
      </c>
      <c r="BA73" s="286">
        <v>7</v>
      </c>
      <c r="BB73" s="286"/>
      <c r="BC73" s="286"/>
      <c r="BD73" s="286" t="s">
        <v>270</v>
      </c>
      <c r="BE73" s="286" t="s">
        <v>271</v>
      </c>
      <c r="BF73" s="286" t="s">
        <v>60</v>
      </c>
      <c r="BG73" s="286">
        <v>86130</v>
      </c>
    </row>
    <row r="74" spans="1:59" ht="20.100000000000001" hidden="1" customHeight="1">
      <c r="A74" s="279" t="s">
        <v>2398</v>
      </c>
      <c r="B74" s="279" t="s">
        <v>30</v>
      </c>
      <c r="C74" s="279">
        <v>758</v>
      </c>
      <c r="D74" s="279" t="s">
        <v>276</v>
      </c>
      <c r="E74" s="279" t="s">
        <v>323</v>
      </c>
      <c r="F74" s="279" t="s">
        <v>357</v>
      </c>
      <c r="G74" s="280" t="s">
        <v>275</v>
      </c>
      <c r="H74" s="281">
        <f t="shared" si="8"/>
        <v>340</v>
      </c>
      <c r="I74" s="281" t="s">
        <v>540</v>
      </c>
      <c r="J74" s="281">
        <f t="shared" si="0"/>
        <v>68000</v>
      </c>
      <c r="K74" s="279"/>
      <c r="L74" s="280"/>
      <c r="M74" s="280"/>
      <c r="N74" s="280" t="s">
        <v>196</v>
      </c>
      <c r="O74" s="282"/>
      <c r="P74" s="283"/>
      <c r="Q74" s="281">
        <f t="array" ref="Q74">INDEX(ราคาสิ่งปลูกสร้าง!$D$6:$CC$47,MATCH($L74,ราคาสิ่งปลูกสร้าง!$B$6:$B$45,0),MATCH($O$4,ราคาสิ่งปลูกสร้าง!$D$5:$CC$5,0))</f>
        <v>0</v>
      </c>
      <c r="R74" s="281">
        <f t="shared" si="1"/>
        <v>0</v>
      </c>
      <c r="S74" s="280"/>
      <c r="T74" s="279">
        <f t="array" ref="T74">INDEX(ค่าเสื่อมสิ่งปลูกสร้าง!$A$5:$D$105,MATCH($S74,ค่าเสื่อมสิ่งปลูกสร้าง!$A$5:$A$105,0),MATCH($M74,ค่าเสื่อมสิ่งปลูกสร้าง!$A$3:$D$3))</f>
        <v>0</v>
      </c>
      <c r="U74" s="281">
        <f t="shared" si="2"/>
        <v>0</v>
      </c>
      <c r="V74" s="281">
        <f t="shared" si="3"/>
        <v>68000</v>
      </c>
      <c r="W74" s="284">
        <f t="shared" si="4"/>
        <v>0</v>
      </c>
      <c r="X74" s="280"/>
      <c r="Y74" s="284">
        <f>V74</f>
        <v>68000</v>
      </c>
      <c r="Z74" s="282" t="s">
        <v>2258</v>
      </c>
      <c r="AA74" s="281">
        <f t="shared" si="5"/>
        <v>6.8000000000000007</v>
      </c>
      <c r="AB74" s="279"/>
      <c r="AC74" s="279" t="s">
        <v>1996</v>
      </c>
      <c r="AD74" s="279" t="s">
        <v>196</v>
      </c>
      <c r="AG74" s="286" t="str">
        <f t="shared" si="6"/>
        <v>นางกฤษณา  คงมี</v>
      </c>
      <c r="AH74" s="286" t="s">
        <v>283</v>
      </c>
      <c r="AI74" s="286" t="s">
        <v>514</v>
      </c>
      <c r="AJ74" s="286" t="s">
        <v>515</v>
      </c>
      <c r="AK74" s="286" t="s">
        <v>516</v>
      </c>
      <c r="AL74" s="286" t="s">
        <v>517</v>
      </c>
      <c r="AM74" s="286">
        <v>6</v>
      </c>
      <c r="AN74" s="286"/>
      <c r="AO74" s="286"/>
      <c r="AP74" s="286" t="s">
        <v>270</v>
      </c>
      <c r="AQ74" s="286" t="s">
        <v>271</v>
      </c>
      <c r="AR74" s="286" t="s">
        <v>60</v>
      </c>
      <c r="AS74" s="286">
        <v>86130</v>
      </c>
      <c r="AU74" s="286" t="str">
        <f t="shared" si="7"/>
        <v/>
      </c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</row>
    <row r="75" spans="1:59" ht="20.100000000000001" hidden="1" customHeight="1">
      <c r="A75" s="279" t="s">
        <v>614</v>
      </c>
      <c r="B75" s="279" t="s">
        <v>30</v>
      </c>
      <c r="C75" s="279">
        <v>782</v>
      </c>
      <c r="D75" s="279" t="s">
        <v>473</v>
      </c>
      <c r="E75" s="279" t="s">
        <v>276</v>
      </c>
      <c r="F75" s="279" t="s">
        <v>357</v>
      </c>
      <c r="G75" s="280" t="s">
        <v>275</v>
      </c>
      <c r="H75" s="281">
        <f t="shared" si="8"/>
        <v>2440</v>
      </c>
      <c r="I75" s="281" t="s">
        <v>2257</v>
      </c>
      <c r="J75" s="281">
        <f t="shared" si="0"/>
        <v>976000</v>
      </c>
      <c r="K75" s="279"/>
      <c r="L75" s="280"/>
      <c r="M75" s="280"/>
      <c r="N75" s="280" t="s">
        <v>196</v>
      </c>
      <c r="O75" s="282"/>
      <c r="P75" s="283"/>
      <c r="Q75" s="281">
        <f t="array" ref="Q75">INDEX(ราคาสิ่งปลูกสร้าง!$D$6:$CC$47,MATCH($L75,ราคาสิ่งปลูกสร้าง!$B$6:$B$45,0),MATCH($O$4,ราคาสิ่งปลูกสร้าง!$D$5:$CC$5,0))</f>
        <v>0</v>
      </c>
      <c r="R75" s="281">
        <f t="shared" si="1"/>
        <v>0</v>
      </c>
      <c r="S75" s="280"/>
      <c r="T75" s="279">
        <f t="array" ref="T75">INDEX(ค่าเสื่อมสิ่งปลูกสร้าง!$A$5:$D$105,MATCH($S75,ค่าเสื่อมสิ่งปลูกสร้าง!$A$5:$A$105,0),MATCH($M75,ค่าเสื่อมสิ่งปลูกสร้าง!$A$3:$D$3))</f>
        <v>0</v>
      </c>
      <c r="U75" s="281">
        <f t="shared" si="2"/>
        <v>0</v>
      </c>
      <c r="V75" s="281">
        <f t="shared" si="3"/>
        <v>976000</v>
      </c>
      <c r="W75" s="284">
        <f t="shared" si="4"/>
        <v>0</v>
      </c>
      <c r="X75" s="280"/>
      <c r="Y75" s="284">
        <f t="shared" ref="Y75:Y82" si="11">V75</f>
        <v>976000</v>
      </c>
      <c r="Z75" s="282" t="s">
        <v>2258</v>
      </c>
      <c r="AA75" s="281">
        <f t="shared" si="5"/>
        <v>97.600000000000009</v>
      </c>
      <c r="AB75" s="279"/>
      <c r="AC75" s="279" t="s">
        <v>1997</v>
      </c>
      <c r="AD75" s="279" t="s">
        <v>196</v>
      </c>
      <c r="AG75" s="286" t="str">
        <f t="shared" si="6"/>
        <v>นางอุบล  ฐินะกุล</v>
      </c>
      <c r="AH75" s="286" t="s">
        <v>283</v>
      </c>
      <c r="AI75" s="286" t="s">
        <v>520</v>
      </c>
      <c r="AJ75" s="286" t="s">
        <v>521</v>
      </c>
      <c r="AK75" s="286" t="s">
        <v>522</v>
      </c>
      <c r="AL75" s="286" t="s">
        <v>523</v>
      </c>
      <c r="AM75" s="286">
        <v>6</v>
      </c>
      <c r="AN75" s="286"/>
      <c r="AO75" s="286"/>
      <c r="AP75" s="286" t="s">
        <v>270</v>
      </c>
      <c r="AQ75" s="286" t="s">
        <v>271</v>
      </c>
      <c r="AR75" s="286" t="s">
        <v>60</v>
      </c>
      <c r="AS75" s="286">
        <v>86130</v>
      </c>
      <c r="AU75" s="286" t="str">
        <f t="shared" si="7"/>
        <v/>
      </c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</row>
    <row r="76" spans="1:59" ht="20.100000000000001" hidden="1" customHeight="1">
      <c r="A76" s="279" t="s">
        <v>2399</v>
      </c>
      <c r="B76" s="279" t="s">
        <v>30</v>
      </c>
      <c r="C76" s="279">
        <v>790</v>
      </c>
      <c r="D76" s="279" t="s">
        <v>473</v>
      </c>
      <c r="E76" s="279" t="s">
        <v>275</v>
      </c>
      <c r="F76" s="279" t="s">
        <v>435</v>
      </c>
      <c r="G76" s="280" t="s">
        <v>275</v>
      </c>
      <c r="H76" s="281">
        <f t="shared" si="8"/>
        <v>2560</v>
      </c>
      <c r="I76" s="281" t="s">
        <v>540</v>
      </c>
      <c r="J76" s="281">
        <f t="shared" si="0"/>
        <v>512000</v>
      </c>
      <c r="K76" s="279"/>
      <c r="L76" s="280"/>
      <c r="M76" s="280"/>
      <c r="N76" s="280" t="s">
        <v>196</v>
      </c>
      <c r="O76" s="282"/>
      <c r="P76" s="283"/>
      <c r="Q76" s="281">
        <f t="array" ref="Q76">INDEX(ราคาสิ่งปลูกสร้าง!$D$6:$CC$47,MATCH($L76,ราคาสิ่งปลูกสร้าง!$B$6:$B$45,0),MATCH($O$4,ราคาสิ่งปลูกสร้าง!$D$5:$CC$5,0))</f>
        <v>0</v>
      </c>
      <c r="R76" s="281">
        <f t="shared" si="1"/>
        <v>0</v>
      </c>
      <c r="S76" s="280"/>
      <c r="T76" s="279">
        <f t="array" ref="T76">INDEX(ค่าเสื่อมสิ่งปลูกสร้าง!$A$5:$D$105,MATCH($S76,ค่าเสื่อมสิ่งปลูกสร้าง!$A$5:$A$105,0),MATCH($M76,ค่าเสื่อมสิ่งปลูกสร้าง!$A$3:$D$3))</f>
        <v>0</v>
      </c>
      <c r="U76" s="281">
        <f t="shared" si="2"/>
        <v>0</v>
      </c>
      <c r="V76" s="281">
        <f t="shared" si="3"/>
        <v>512000</v>
      </c>
      <c r="W76" s="284">
        <f t="shared" si="4"/>
        <v>0</v>
      </c>
      <c r="X76" s="280"/>
      <c r="Y76" s="284">
        <f t="shared" si="11"/>
        <v>512000</v>
      </c>
      <c r="Z76" s="282" t="s">
        <v>2258</v>
      </c>
      <c r="AA76" s="281">
        <f t="shared" si="5"/>
        <v>51.2</v>
      </c>
      <c r="AB76" s="279"/>
      <c r="AC76" s="279" t="s">
        <v>1998</v>
      </c>
      <c r="AD76" s="279" t="s">
        <v>196</v>
      </c>
      <c r="AG76" s="286" t="str">
        <f t="shared" si="6"/>
        <v>นายทวีป  บุญพัตร</v>
      </c>
      <c r="AH76" s="286" t="s">
        <v>195</v>
      </c>
      <c r="AI76" s="286" t="s">
        <v>526</v>
      </c>
      <c r="AJ76" s="286" t="s">
        <v>470</v>
      </c>
      <c r="AK76" s="286" t="s">
        <v>527</v>
      </c>
      <c r="AL76" s="286">
        <v>43</v>
      </c>
      <c r="AM76" s="286">
        <v>6</v>
      </c>
      <c r="AN76" s="286"/>
      <c r="AO76" s="286"/>
      <c r="AP76" s="286" t="s">
        <v>270</v>
      </c>
      <c r="AQ76" s="286" t="s">
        <v>271</v>
      </c>
      <c r="AR76" s="286" t="s">
        <v>60</v>
      </c>
      <c r="AS76" s="286">
        <v>86130</v>
      </c>
      <c r="AU76" s="286" t="str">
        <f t="shared" si="7"/>
        <v/>
      </c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</row>
    <row r="77" spans="1:59" ht="20.100000000000001" hidden="1" customHeight="1">
      <c r="A77" s="279" t="s">
        <v>621</v>
      </c>
      <c r="B77" s="279" t="s">
        <v>30</v>
      </c>
      <c r="C77" s="279">
        <v>791</v>
      </c>
      <c r="D77" s="279" t="s">
        <v>473</v>
      </c>
      <c r="E77" s="279" t="s">
        <v>296</v>
      </c>
      <c r="F77" s="279" t="s">
        <v>530</v>
      </c>
      <c r="G77" s="280" t="s">
        <v>275</v>
      </c>
      <c r="H77" s="281">
        <f t="shared" ref="H77:H140" si="12">IFERROR($D77*400+$E77*100+$F77,"")</f>
        <v>2620</v>
      </c>
      <c r="I77" s="281" t="s">
        <v>540</v>
      </c>
      <c r="J77" s="281">
        <f t="shared" ref="J77:J140" si="13">IFERROR($H77*$I77,"")</f>
        <v>524000</v>
      </c>
      <c r="K77" s="279"/>
      <c r="L77" s="280"/>
      <c r="M77" s="280"/>
      <c r="N77" s="280" t="s">
        <v>196</v>
      </c>
      <c r="O77" s="282"/>
      <c r="P77" s="283"/>
      <c r="Q77" s="281">
        <f t="array" ref="Q77">INDEX(ราคาสิ่งปลูกสร้าง!$D$6:$CC$47,MATCH($L77,ราคาสิ่งปลูกสร้าง!$B$6:$B$45,0),MATCH($O$4,ราคาสิ่งปลูกสร้าง!$D$5:$CC$5,0))</f>
        <v>0</v>
      </c>
      <c r="R77" s="281">
        <f t="shared" ref="R77:R140" si="14">$O77*$Q77</f>
        <v>0</v>
      </c>
      <c r="S77" s="280"/>
      <c r="T77" s="279">
        <f t="array" ref="T77">INDEX(ค่าเสื่อมสิ่งปลูกสร้าง!$A$5:$D$105,MATCH($S77,ค่าเสื่อมสิ่งปลูกสร้าง!$A$5:$A$105,0),MATCH($M77,ค่าเสื่อมสิ่งปลูกสร้าง!$A$3:$D$3))</f>
        <v>0</v>
      </c>
      <c r="U77" s="281">
        <f t="shared" ref="U77:U140" si="15">$R77*(100-$T77)%</f>
        <v>0</v>
      </c>
      <c r="V77" s="281">
        <f t="shared" ref="V77:V140" si="16">IFERROR($J77+$U77,"")</f>
        <v>524000</v>
      </c>
      <c r="W77" s="284">
        <f t="shared" ref="W77:W140" si="17">IFERROR($P77%*$V77,"")</f>
        <v>0</v>
      </c>
      <c r="X77" s="280"/>
      <c r="Y77" s="284">
        <f t="shared" si="11"/>
        <v>524000</v>
      </c>
      <c r="Z77" s="282" t="s">
        <v>2258</v>
      </c>
      <c r="AA77" s="281">
        <f t="shared" ref="AA77:AA140" si="18">IFERROR($Y77*$Z77%,"")</f>
        <v>52.400000000000006</v>
      </c>
      <c r="AB77" s="279"/>
      <c r="AC77" s="279" t="s">
        <v>1998</v>
      </c>
      <c r="AD77" s="279" t="s">
        <v>196</v>
      </c>
      <c r="AG77" s="286" t="str">
        <f t="shared" ref="AG77:AG140" si="19">IF($AI77=0,"",$AH77&amp;$AI77&amp;"  "&amp;$AJ77)</f>
        <v>นายทวีป  บุญพัตร</v>
      </c>
      <c r="AH77" s="286" t="s">
        <v>195</v>
      </c>
      <c r="AI77" s="286" t="s">
        <v>526</v>
      </c>
      <c r="AJ77" s="286" t="s">
        <v>470</v>
      </c>
      <c r="AK77" s="286" t="s">
        <v>527</v>
      </c>
      <c r="AL77" s="286">
        <v>43</v>
      </c>
      <c r="AM77" s="286">
        <v>6</v>
      </c>
      <c r="AN77" s="286"/>
      <c r="AO77" s="286"/>
      <c r="AP77" s="286" t="s">
        <v>270</v>
      </c>
      <c r="AQ77" s="286" t="s">
        <v>271</v>
      </c>
      <c r="AR77" s="286" t="s">
        <v>60</v>
      </c>
      <c r="AS77" s="286">
        <v>86130</v>
      </c>
      <c r="AU77" s="286" t="str">
        <f t="shared" ref="AU77:AU140" si="20">IF($AW77=0,"",$AV77&amp;$AW77&amp;"  "&amp;$AX77)</f>
        <v/>
      </c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</row>
    <row r="78" spans="1:59" ht="20.100000000000001" hidden="1" customHeight="1">
      <c r="A78" s="279" t="s">
        <v>487</v>
      </c>
      <c r="B78" s="279" t="s">
        <v>30</v>
      </c>
      <c r="C78" s="279">
        <v>792</v>
      </c>
      <c r="D78" s="279" t="s">
        <v>473</v>
      </c>
      <c r="E78" s="279" t="s">
        <v>296</v>
      </c>
      <c r="F78" s="279" t="s">
        <v>533</v>
      </c>
      <c r="G78" s="280" t="s">
        <v>275</v>
      </c>
      <c r="H78" s="281">
        <f t="shared" si="12"/>
        <v>2646</v>
      </c>
      <c r="I78" s="281" t="s">
        <v>540</v>
      </c>
      <c r="J78" s="281">
        <f t="shared" si="13"/>
        <v>529200</v>
      </c>
      <c r="K78" s="279"/>
      <c r="L78" s="280"/>
      <c r="M78" s="280"/>
      <c r="N78" s="280" t="s">
        <v>196</v>
      </c>
      <c r="O78" s="282"/>
      <c r="P78" s="283"/>
      <c r="Q78" s="281">
        <f t="array" ref="Q78">INDEX(ราคาสิ่งปลูกสร้าง!$D$6:$CC$47,MATCH($L78,ราคาสิ่งปลูกสร้าง!$B$6:$B$45,0),MATCH($O$4,ราคาสิ่งปลูกสร้าง!$D$5:$CC$5,0))</f>
        <v>0</v>
      </c>
      <c r="R78" s="281">
        <f t="shared" si="14"/>
        <v>0</v>
      </c>
      <c r="S78" s="280"/>
      <c r="T78" s="279">
        <f t="array" ref="T78">INDEX(ค่าเสื่อมสิ่งปลูกสร้าง!$A$5:$D$105,MATCH($S78,ค่าเสื่อมสิ่งปลูกสร้าง!$A$5:$A$105,0),MATCH($M78,ค่าเสื่อมสิ่งปลูกสร้าง!$A$3:$D$3))</f>
        <v>0</v>
      </c>
      <c r="U78" s="281">
        <f t="shared" si="15"/>
        <v>0</v>
      </c>
      <c r="V78" s="281">
        <f t="shared" si="16"/>
        <v>529200</v>
      </c>
      <c r="W78" s="284">
        <f t="shared" si="17"/>
        <v>0</v>
      </c>
      <c r="X78" s="280"/>
      <c r="Y78" s="284">
        <f t="shared" si="11"/>
        <v>529200</v>
      </c>
      <c r="Z78" s="282" t="s">
        <v>2258</v>
      </c>
      <c r="AA78" s="281">
        <f t="shared" si="18"/>
        <v>52.92</v>
      </c>
      <c r="AB78" s="279"/>
      <c r="AC78" s="279" t="s">
        <v>1998</v>
      </c>
      <c r="AD78" s="279" t="s">
        <v>196</v>
      </c>
      <c r="AG78" s="286" t="str">
        <f t="shared" si="19"/>
        <v>นายทวีป  บุญพัตร</v>
      </c>
      <c r="AH78" s="286" t="s">
        <v>195</v>
      </c>
      <c r="AI78" s="286" t="s">
        <v>526</v>
      </c>
      <c r="AJ78" s="286" t="s">
        <v>470</v>
      </c>
      <c r="AK78" s="286" t="s">
        <v>527</v>
      </c>
      <c r="AL78" s="286">
        <v>43</v>
      </c>
      <c r="AM78" s="286">
        <v>6</v>
      </c>
      <c r="AN78" s="286"/>
      <c r="AO78" s="286"/>
      <c r="AP78" s="286" t="s">
        <v>270</v>
      </c>
      <c r="AQ78" s="286" t="s">
        <v>271</v>
      </c>
      <c r="AR78" s="286" t="s">
        <v>60</v>
      </c>
      <c r="AS78" s="286">
        <v>86130</v>
      </c>
      <c r="AU78" s="286" t="str">
        <f t="shared" si="20"/>
        <v/>
      </c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</row>
    <row r="79" spans="1:59" ht="20.100000000000001" hidden="1" customHeight="1">
      <c r="A79" s="279" t="s">
        <v>628</v>
      </c>
      <c r="B79" s="279" t="s">
        <v>30</v>
      </c>
      <c r="C79" s="279">
        <v>814</v>
      </c>
      <c r="D79" s="279" t="s">
        <v>323</v>
      </c>
      <c r="E79" s="279" t="s">
        <v>276</v>
      </c>
      <c r="F79" s="279" t="s">
        <v>357</v>
      </c>
      <c r="G79" s="280" t="s">
        <v>275</v>
      </c>
      <c r="H79" s="281">
        <f t="shared" si="12"/>
        <v>1240</v>
      </c>
      <c r="I79" s="281" t="s">
        <v>540</v>
      </c>
      <c r="J79" s="281">
        <f t="shared" si="13"/>
        <v>248000</v>
      </c>
      <c r="K79" s="279"/>
      <c r="L79" s="280"/>
      <c r="M79" s="280"/>
      <c r="N79" s="280" t="s">
        <v>196</v>
      </c>
      <c r="O79" s="282"/>
      <c r="P79" s="283"/>
      <c r="Q79" s="281">
        <f t="array" ref="Q79">INDEX(ราคาสิ่งปลูกสร้าง!$D$6:$CC$47,MATCH($L79,ราคาสิ่งปลูกสร้าง!$B$6:$B$45,0),MATCH($O$4,ราคาสิ่งปลูกสร้าง!$D$5:$CC$5,0))</f>
        <v>0</v>
      </c>
      <c r="R79" s="281">
        <f t="shared" si="14"/>
        <v>0</v>
      </c>
      <c r="S79" s="280"/>
      <c r="T79" s="279">
        <f t="array" ref="T79">INDEX(ค่าเสื่อมสิ่งปลูกสร้าง!$A$5:$D$105,MATCH($S79,ค่าเสื่อมสิ่งปลูกสร้าง!$A$5:$A$105,0),MATCH($M79,ค่าเสื่อมสิ่งปลูกสร้าง!$A$3:$D$3))</f>
        <v>0</v>
      </c>
      <c r="U79" s="281">
        <f t="shared" si="15"/>
        <v>0</v>
      </c>
      <c r="V79" s="281">
        <f t="shared" si="16"/>
        <v>248000</v>
      </c>
      <c r="W79" s="284">
        <f t="shared" si="17"/>
        <v>0</v>
      </c>
      <c r="X79" s="280"/>
      <c r="Y79" s="284">
        <f t="shared" si="11"/>
        <v>248000</v>
      </c>
      <c r="Z79" s="282" t="s">
        <v>2258</v>
      </c>
      <c r="AA79" s="281">
        <f t="shared" si="18"/>
        <v>24.8</v>
      </c>
      <c r="AB79" s="279"/>
      <c r="AC79" s="286" t="str">
        <f>IF($AI79=0,"",$AH79&amp;$AI79&amp;"  "&amp;$AJ79)</f>
        <v>นางไมตรี  พรหมรักษา</v>
      </c>
      <c r="AD79" s="279" t="s">
        <v>196</v>
      </c>
      <c r="AG79" s="286" t="str">
        <f t="shared" si="19"/>
        <v>นางไมตรี  พรหมรักษา</v>
      </c>
      <c r="AH79" s="286" t="s">
        <v>283</v>
      </c>
      <c r="AI79" s="286" t="s">
        <v>536</v>
      </c>
      <c r="AJ79" s="286" t="s">
        <v>537</v>
      </c>
      <c r="AK79" s="286" t="s">
        <v>538</v>
      </c>
      <c r="AL79" s="286">
        <v>30</v>
      </c>
      <c r="AM79" s="286">
        <v>6</v>
      </c>
      <c r="AN79" s="286"/>
      <c r="AO79" s="286"/>
      <c r="AP79" s="286" t="s">
        <v>270</v>
      </c>
      <c r="AQ79" s="286" t="s">
        <v>271</v>
      </c>
      <c r="AR79" s="286" t="s">
        <v>60</v>
      </c>
      <c r="AS79" s="286">
        <v>86130</v>
      </c>
      <c r="AU79" s="286" t="str">
        <f t="shared" si="20"/>
        <v/>
      </c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</row>
    <row r="80" spans="1:59" ht="20.100000000000001" hidden="1" customHeight="1">
      <c r="A80" s="279" t="s">
        <v>1738</v>
      </c>
      <c r="B80" s="279" t="s">
        <v>30</v>
      </c>
      <c r="C80" s="279">
        <v>826</v>
      </c>
      <c r="D80" s="279" t="s">
        <v>296</v>
      </c>
      <c r="E80" s="279" t="s">
        <v>323</v>
      </c>
      <c r="F80" s="279" t="s">
        <v>357</v>
      </c>
      <c r="G80" s="280" t="s">
        <v>275</v>
      </c>
      <c r="H80" s="281">
        <f t="shared" si="12"/>
        <v>1140</v>
      </c>
      <c r="I80" s="281" t="s">
        <v>540</v>
      </c>
      <c r="J80" s="281">
        <f t="shared" si="13"/>
        <v>228000</v>
      </c>
      <c r="K80" s="279"/>
      <c r="L80" s="280"/>
      <c r="M80" s="280"/>
      <c r="N80" s="280" t="s">
        <v>196</v>
      </c>
      <c r="O80" s="282"/>
      <c r="P80" s="283"/>
      <c r="Q80" s="281">
        <f t="array" ref="Q80">INDEX(ราคาสิ่งปลูกสร้าง!$D$6:$CC$47,MATCH($L80,ราคาสิ่งปลูกสร้าง!$B$6:$B$45,0),MATCH($O$4,ราคาสิ่งปลูกสร้าง!$D$5:$CC$5,0))</f>
        <v>0</v>
      </c>
      <c r="R80" s="281">
        <f t="shared" si="14"/>
        <v>0</v>
      </c>
      <c r="S80" s="280"/>
      <c r="T80" s="279">
        <f t="array" ref="T80">INDEX(ค่าเสื่อมสิ่งปลูกสร้าง!$A$5:$D$105,MATCH($S80,ค่าเสื่อมสิ่งปลูกสร้าง!$A$5:$A$105,0),MATCH($M80,ค่าเสื่อมสิ่งปลูกสร้าง!$A$3:$D$3))</f>
        <v>0</v>
      </c>
      <c r="U80" s="281">
        <f t="shared" si="15"/>
        <v>0</v>
      </c>
      <c r="V80" s="281">
        <f t="shared" si="16"/>
        <v>228000</v>
      </c>
      <c r="W80" s="284">
        <f t="shared" si="17"/>
        <v>0</v>
      </c>
      <c r="X80" s="280"/>
      <c r="Y80" s="284">
        <f t="shared" si="11"/>
        <v>228000</v>
      </c>
      <c r="Z80" s="282" t="s">
        <v>2258</v>
      </c>
      <c r="AA80" s="281">
        <f t="shared" si="18"/>
        <v>22.8</v>
      </c>
      <c r="AB80" s="279"/>
      <c r="AC80" s="279" t="s">
        <v>2000</v>
      </c>
      <c r="AD80" s="279" t="s">
        <v>196</v>
      </c>
      <c r="AG80" s="286" t="str">
        <f t="shared" si="19"/>
        <v>นางจุรีรัตน์  จันทร์ภักดี</v>
      </c>
      <c r="AH80" s="286" t="s">
        <v>283</v>
      </c>
      <c r="AI80" s="286" t="s">
        <v>541</v>
      </c>
      <c r="AJ80" s="286" t="s">
        <v>542</v>
      </c>
      <c r="AK80" s="286" t="s">
        <v>543</v>
      </c>
      <c r="AL80" s="286">
        <v>31</v>
      </c>
      <c r="AM80" s="286">
        <v>3</v>
      </c>
      <c r="AN80" s="286"/>
      <c r="AO80" s="286"/>
      <c r="AP80" s="286" t="s">
        <v>270</v>
      </c>
      <c r="AQ80" s="286" t="s">
        <v>271</v>
      </c>
      <c r="AR80" s="286" t="s">
        <v>60</v>
      </c>
      <c r="AS80" s="286">
        <v>86130</v>
      </c>
      <c r="AU80" s="286" t="str">
        <f t="shared" si="20"/>
        <v/>
      </c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</row>
    <row r="81" spans="1:59" ht="20.100000000000001" hidden="1" customHeight="1">
      <c r="A81" s="279" t="s">
        <v>2400</v>
      </c>
      <c r="B81" s="279" t="s">
        <v>30</v>
      </c>
      <c r="C81" s="279">
        <v>827</v>
      </c>
      <c r="D81" s="279" t="s">
        <v>296</v>
      </c>
      <c r="E81" s="279" t="s">
        <v>275</v>
      </c>
      <c r="F81" s="279" t="s">
        <v>357</v>
      </c>
      <c r="G81" s="280" t="s">
        <v>275</v>
      </c>
      <c r="H81" s="281">
        <f t="shared" si="12"/>
        <v>940</v>
      </c>
      <c r="I81" s="281" t="s">
        <v>540</v>
      </c>
      <c r="J81" s="281">
        <f t="shared" si="13"/>
        <v>188000</v>
      </c>
      <c r="K81" s="279"/>
      <c r="L81" s="280"/>
      <c r="M81" s="280"/>
      <c r="N81" s="280" t="s">
        <v>196</v>
      </c>
      <c r="O81" s="282"/>
      <c r="P81" s="283"/>
      <c r="Q81" s="281">
        <f t="array" ref="Q81">INDEX(ราคาสิ่งปลูกสร้าง!$D$6:$CC$47,MATCH($L81,ราคาสิ่งปลูกสร้าง!$B$6:$B$45,0),MATCH($O$4,ราคาสิ่งปลูกสร้าง!$D$5:$CC$5,0))</f>
        <v>0</v>
      </c>
      <c r="R81" s="281">
        <f t="shared" si="14"/>
        <v>0</v>
      </c>
      <c r="S81" s="280"/>
      <c r="T81" s="279">
        <f t="array" ref="T81">INDEX(ค่าเสื่อมสิ่งปลูกสร้าง!$A$5:$D$105,MATCH($S81,ค่าเสื่อมสิ่งปลูกสร้าง!$A$5:$A$105,0),MATCH($M81,ค่าเสื่อมสิ่งปลูกสร้าง!$A$3:$D$3))</f>
        <v>0</v>
      </c>
      <c r="U81" s="281">
        <f t="shared" si="15"/>
        <v>0</v>
      </c>
      <c r="V81" s="281">
        <f t="shared" si="16"/>
        <v>188000</v>
      </c>
      <c r="W81" s="284">
        <f t="shared" si="17"/>
        <v>0</v>
      </c>
      <c r="X81" s="280"/>
      <c r="Y81" s="284">
        <f t="shared" si="11"/>
        <v>188000</v>
      </c>
      <c r="Z81" s="282" t="s">
        <v>2258</v>
      </c>
      <c r="AA81" s="281">
        <f t="shared" si="18"/>
        <v>18.8</v>
      </c>
      <c r="AB81" s="279"/>
      <c r="AC81" s="279" t="s">
        <v>2000</v>
      </c>
      <c r="AD81" s="279" t="s">
        <v>196</v>
      </c>
      <c r="AG81" s="286" t="str">
        <f t="shared" si="19"/>
        <v>นางจุรีรัตน์  จันทร์ภักดี</v>
      </c>
      <c r="AH81" s="286" t="s">
        <v>283</v>
      </c>
      <c r="AI81" s="286" t="s">
        <v>541</v>
      </c>
      <c r="AJ81" s="286" t="s">
        <v>542</v>
      </c>
      <c r="AK81" s="286" t="s">
        <v>543</v>
      </c>
      <c r="AL81" s="286">
        <v>31</v>
      </c>
      <c r="AM81" s="286">
        <v>3</v>
      </c>
      <c r="AN81" s="286"/>
      <c r="AO81" s="286"/>
      <c r="AP81" s="286" t="s">
        <v>270</v>
      </c>
      <c r="AQ81" s="286" t="s">
        <v>271</v>
      </c>
      <c r="AR81" s="286" t="s">
        <v>60</v>
      </c>
      <c r="AS81" s="286">
        <v>86130</v>
      </c>
      <c r="AU81" s="286" t="str">
        <f t="shared" si="20"/>
        <v/>
      </c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</row>
    <row r="82" spans="1:59" ht="20.100000000000001" hidden="1" customHeight="1">
      <c r="A82" s="279" t="s">
        <v>273</v>
      </c>
      <c r="B82" s="279" t="s">
        <v>30</v>
      </c>
      <c r="C82" s="279">
        <v>390</v>
      </c>
      <c r="D82" s="279">
        <v>8</v>
      </c>
      <c r="E82" s="279">
        <v>2</v>
      </c>
      <c r="F82" s="279">
        <v>20</v>
      </c>
      <c r="G82" s="280">
        <v>1</v>
      </c>
      <c r="H82" s="281">
        <f t="shared" si="12"/>
        <v>3420</v>
      </c>
      <c r="I82" s="281" t="s">
        <v>540</v>
      </c>
      <c r="J82" s="281">
        <f t="shared" si="13"/>
        <v>684000</v>
      </c>
      <c r="K82" s="279"/>
      <c r="L82" s="280"/>
      <c r="M82" s="280"/>
      <c r="N82" s="280" t="s">
        <v>196</v>
      </c>
      <c r="O82" s="282"/>
      <c r="P82" s="283"/>
      <c r="Q82" s="281">
        <f t="array" ref="Q82">INDEX(ราคาสิ่งปลูกสร้าง!$D$6:$CC$47,MATCH($L82,ราคาสิ่งปลูกสร้าง!$B$6:$B$45,0),MATCH($O$4,ราคาสิ่งปลูกสร้าง!$D$5:$CC$5,0))</f>
        <v>0</v>
      </c>
      <c r="R82" s="281">
        <f t="shared" si="14"/>
        <v>0</v>
      </c>
      <c r="S82" s="280"/>
      <c r="T82" s="279">
        <f t="array" ref="T82">INDEX(ค่าเสื่อมสิ่งปลูกสร้าง!$A$5:$D$105,MATCH($S82,ค่าเสื่อมสิ่งปลูกสร้าง!$A$5:$A$105,0),MATCH($M82,ค่าเสื่อมสิ่งปลูกสร้าง!$A$3:$D$3))</f>
        <v>0</v>
      </c>
      <c r="U82" s="281">
        <f t="shared" si="15"/>
        <v>0</v>
      </c>
      <c r="V82" s="281">
        <f t="shared" si="16"/>
        <v>684000</v>
      </c>
      <c r="W82" s="284">
        <f t="shared" si="17"/>
        <v>0</v>
      </c>
      <c r="X82" s="280"/>
      <c r="Y82" s="284">
        <f t="shared" si="11"/>
        <v>684000</v>
      </c>
      <c r="Z82" s="282" t="s">
        <v>2258</v>
      </c>
      <c r="AA82" s="281">
        <f t="shared" si="18"/>
        <v>68.400000000000006</v>
      </c>
      <c r="AB82" s="279"/>
      <c r="AC82" s="279" t="s">
        <v>2001</v>
      </c>
      <c r="AD82" s="279" t="s">
        <v>196</v>
      </c>
      <c r="AG82" s="286" t="str">
        <f t="shared" si="19"/>
        <v>นางเสาวรีย์  นวลเจริญ</v>
      </c>
      <c r="AH82" s="286" t="s">
        <v>283</v>
      </c>
      <c r="AI82" s="286" t="s">
        <v>546</v>
      </c>
      <c r="AJ82" s="286" t="s">
        <v>547</v>
      </c>
      <c r="AK82" s="287" t="s">
        <v>2266</v>
      </c>
      <c r="AL82" s="286" t="s">
        <v>517</v>
      </c>
      <c r="AM82" s="286">
        <v>8</v>
      </c>
      <c r="AN82" s="286"/>
      <c r="AO82" s="286"/>
      <c r="AP82" s="286" t="s">
        <v>270</v>
      </c>
      <c r="AQ82" s="286" t="s">
        <v>271</v>
      </c>
      <c r="AR82" s="286" t="s">
        <v>60</v>
      </c>
      <c r="AS82" s="286">
        <v>86130</v>
      </c>
      <c r="AU82" s="286" t="str">
        <f t="shared" si="20"/>
        <v/>
      </c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</row>
    <row r="83" spans="1:59" ht="20.100000000000001" hidden="1" customHeight="1">
      <c r="A83" s="279"/>
      <c r="B83" s="279" t="s">
        <v>30</v>
      </c>
      <c r="C83" s="279">
        <v>390</v>
      </c>
      <c r="D83" s="279"/>
      <c r="E83" s="279"/>
      <c r="F83" s="279"/>
      <c r="G83" s="280">
        <v>2</v>
      </c>
      <c r="H83" s="281" t="s">
        <v>587</v>
      </c>
      <c r="I83" s="281" t="s">
        <v>540</v>
      </c>
      <c r="J83" s="281">
        <f t="shared" si="13"/>
        <v>5000</v>
      </c>
      <c r="K83" s="279">
        <v>1</v>
      </c>
      <c r="L83" s="280" t="s">
        <v>126</v>
      </c>
      <c r="M83" s="280" t="s">
        <v>179</v>
      </c>
      <c r="N83" s="280" t="s">
        <v>296</v>
      </c>
      <c r="O83" s="282">
        <v>100</v>
      </c>
      <c r="P83" s="283">
        <v>100</v>
      </c>
      <c r="Q83" s="281">
        <f t="array" ref="Q83">INDEX(ราคาสิ่งปลูกสร้าง!$D$6:$CC$47,MATCH($L83,ราคาสิ่งปลูกสร้าง!$B$6:$B$45,0),MATCH($O$4,ราคาสิ่งปลูกสร้าง!$D$5:$CC$5,0))</f>
        <v>6700</v>
      </c>
      <c r="R83" s="281">
        <f t="shared" si="14"/>
        <v>670000</v>
      </c>
      <c r="S83" s="280">
        <v>30</v>
      </c>
      <c r="T83" s="279">
        <f t="array" ref="T83">INDEX(ค่าเสื่อมสิ่งปลูกสร้าง!$A$5:$D$105,MATCH($S83,ค่าเสื่อมสิ่งปลูกสร้าง!$A$5:$A$105,0),MATCH($M83,ค่าเสื่อมสิ่งปลูกสร้าง!$A$3:$D$3))</f>
        <v>50</v>
      </c>
      <c r="U83" s="281">
        <f t="shared" si="15"/>
        <v>335000</v>
      </c>
      <c r="V83" s="281">
        <f t="shared" si="16"/>
        <v>340000</v>
      </c>
      <c r="W83" s="284">
        <f t="shared" si="17"/>
        <v>340000</v>
      </c>
      <c r="X83" s="280">
        <v>10000000</v>
      </c>
      <c r="Y83" s="284">
        <f>IFERROR(IF($W83-$X83&lt;0,0,$W83-$X83),"")</f>
        <v>0</v>
      </c>
      <c r="Z83" s="282"/>
      <c r="AA83" s="281">
        <f t="shared" si="18"/>
        <v>0</v>
      </c>
      <c r="AB83" s="279"/>
      <c r="AC83" s="279" t="s">
        <v>2001</v>
      </c>
      <c r="AD83" s="279" t="s">
        <v>2001</v>
      </c>
      <c r="AG83" s="286" t="str">
        <f t="shared" si="19"/>
        <v>นางเสาวรีย์  นวลเจริญ</v>
      </c>
      <c r="AH83" s="286" t="s">
        <v>283</v>
      </c>
      <c r="AI83" s="286" t="s">
        <v>546</v>
      </c>
      <c r="AJ83" s="286" t="s">
        <v>547</v>
      </c>
      <c r="AK83" s="287" t="s">
        <v>2267</v>
      </c>
      <c r="AL83" s="286" t="s">
        <v>548</v>
      </c>
      <c r="AM83" s="286">
        <v>9</v>
      </c>
      <c r="AN83" s="286"/>
      <c r="AO83" s="286"/>
      <c r="AP83" s="286" t="s">
        <v>270</v>
      </c>
      <c r="AQ83" s="286" t="s">
        <v>271</v>
      </c>
      <c r="AR83" s="286" t="s">
        <v>60</v>
      </c>
      <c r="AS83" s="286">
        <v>86131</v>
      </c>
      <c r="AU83" s="286" t="str">
        <f t="shared" si="20"/>
        <v>นางเสาวรีย์  นวลเจริญ</v>
      </c>
      <c r="AV83" s="286" t="s">
        <v>283</v>
      </c>
      <c r="AW83" s="286" t="s">
        <v>546</v>
      </c>
      <c r="AX83" s="286" t="s">
        <v>547</v>
      </c>
      <c r="AY83" s="287" t="s">
        <v>2266</v>
      </c>
      <c r="AZ83" s="286" t="s">
        <v>517</v>
      </c>
      <c r="BA83" s="286">
        <v>8</v>
      </c>
      <c r="BB83" s="286"/>
      <c r="BC83" s="286"/>
      <c r="BD83" s="286" t="s">
        <v>270</v>
      </c>
      <c r="BE83" s="286" t="s">
        <v>271</v>
      </c>
      <c r="BF83" s="286" t="s">
        <v>60</v>
      </c>
      <c r="BG83" s="286">
        <v>86130</v>
      </c>
    </row>
    <row r="84" spans="1:59" ht="20.100000000000001" hidden="1" customHeight="1">
      <c r="A84" s="279" t="s">
        <v>1544</v>
      </c>
      <c r="B84" s="279" t="s">
        <v>30</v>
      </c>
      <c r="C84" s="279">
        <v>859</v>
      </c>
      <c r="D84" s="279" t="s">
        <v>497</v>
      </c>
      <c r="E84" s="279" t="s">
        <v>275</v>
      </c>
      <c r="F84" s="279" t="s">
        <v>440</v>
      </c>
      <c r="G84" s="280">
        <v>1</v>
      </c>
      <c r="H84" s="281">
        <f t="shared" si="12"/>
        <v>8130</v>
      </c>
      <c r="I84" s="281" t="s">
        <v>2257</v>
      </c>
      <c r="J84" s="281">
        <f t="shared" si="13"/>
        <v>3252000</v>
      </c>
      <c r="K84" s="279"/>
      <c r="L84" s="280"/>
      <c r="M84" s="280"/>
      <c r="N84" s="280" t="s">
        <v>196</v>
      </c>
      <c r="O84" s="282"/>
      <c r="P84" s="283"/>
      <c r="Q84" s="281">
        <f t="array" ref="Q84">INDEX(ราคาสิ่งปลูกสร้าง!$D$6:$CC$47,MATCH($L84,ราคาสิ่งปลูกสร้าง!$B$6:$B$45,0),MATCH($O$4,ราคาสิ่งปลูกสร้าง!$D$5:$CC$5,0))</f>
        <v>0</v>
      </c>
      <c r="R84" s="281">
        <f t="shared" si="14"/>
        <v>0</v>
      </c>
      <c r="S84" s="280"/>
      <c r="T84" s="279">
        <f t="array" ref="T84">INDEX(ค่าเสื่อมสิ่งปลูกสร้าง!$A$5:$D$105,MATCH($S84,ค่าเสื่อมสิ่งปลูกสร้าง!$A$5:$A$105,0),MATCH($M84,ค่าเสื่อมสิ่งปลูกสร้าง!$A$3:$D$3))</f>
        <v>0</v>
      </c>
      <c r="U84" s="281">
        <f t="shared" si="15"/>
        <v>0</v>
      </c>
      <c r="V84" s="281">
        <f t="shared" si="16"/>
        <v>3252000</v>
      </c>
      <c r="W84" s="284">
        <f t="shared" si="17"/>
        <v>0</v>
      </c>
      <c r="X84" s="280"/>
      <c r="Y84" s="284">
        <f>V84</f>
        <v>3252000</v>
      </c>
      <c r="Z84" s="282" t="s">
        <v>2258</v>
      </c>
      <c r="AA84" s="281">
        <f t="shared" si="18"/>
        <v>325.2</v>
      </c>
      <c r="AB84" s="279"/>
      <c r="AC84" s="279" t="s">
        <v>2002</v>
      </c>
      <c r="AD84" s="279" t="s">
        <v>196</v>
      </c>
      <c r="AG84" s="286" t="str">
        <f t="shared" si="19"/>
        <v>นางกาญจนา  ภู่ขันเงิน</v>
      </c>
      <c r="AH84" s="286" t="s">
        <v>283</v>
      </c>
      <c r="AI84" s="286" t="s">
        <v>552</v>
      </c>
      <c r="AJ84" s="286" t="s">
        <v>553</v>
      </c>
      <c r="AK84" s="286" t="s">
        <v>554</v>
      </c>
      <c r="AL84" s="286" t="s">
        <v>555</v>
      </c>
      <c r="AM84" s="286">
        <v>7</v>
      </c>
      <c r="AN84" s="286"/>
      <c r="AO84" s="286"/>
      <c r="AP84" s="286" t="s">
        <v>270</v>
      </c>
      <c r="AQ84" s="286" t="s">
        <v>271</v>
      </c>
      <c r="AR84" s="286" t="s">
        <v>60</v>
      </c>
      <c r="AS84" s="286">
        <v>86130</v>
      </c>
      <c r="AU84" s="286" t="str">
        <f t="shared" si="20"/>
        <v/>
      </c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</row>
    <row r="85" spans="1:59" ht="20.100000000000001" hidden="1" customHeight="1">
      <c r="A85" s="279"/>
      <c r="B85" s="279" t="s">
        <v>30</v>
      </c>
      <c r="C85" s="279">
        <v>859</v>
      </c>
      <c r="D85" s="279"/>
      <c r="E85" s="279"/>
      <c r="F85" s="279"/>
      <c r="G85" s="280">
        <v>2</v>
      </c>
      <c r="H85" s="281" t="s">
        <v>587</v>
      </c>
      <c r="I85" s="281" t="s">
        <v>2257</v>
      </c>
      <c r="J85" s="281">
        <f t="shared" si="13"/>
        <v>10000</v>
      </c>
      <c r="K85" s="279">
        <v>1</v>
      </c>
      <c r="L85" s="280" t="s">
        <v>126</v>
      </c>
      <c r="M85" s="280" t="s">
        <v>179</v>
      </c>
      <c r="N85" s="280" t="s">
        <v>296</v>
      </c>
      <c r="O85" s="282">
        <v>100</v>
      </c>
      <c r="P85" s="283">
        <v>100</v>
      </c>
      <c r="Q85" s="281">
        <f t="array" ref="Q85">INDEX(ราคาสิ่งปลูกสร้าง!$D$6:$CC$47,MATCH($L85,ราคาสิ่งปลูกสร้าง!$B$6:$B$45,0),MATCH($O$4,ราคาสิ่งปลูกสร้าง!$D$5:$CC$5,0))</f>
        <v>6700</v>
      </c>
      <c r="R85" s="281">
        <f t="shared" si="14"/>
        <v>670000</v>
      </c>
      <c r="S85" s="280">
        <v>60</v>
      </c>
      <c r="T85" s="279">
        <f t="array" ref="T85">INDEX(ค่าเสื่อมสิ่งปลูกสร้าง!$A$5:$D$105,MATCH($S85,ค่าเสื่อมสิ่งปลูกสร้าง!$A$5:$A$105,0),MATCH($M85,ค่าเสื่อมสิ่งปลูกสร้าง!$A$3:$D$3))</f>
        <v>76</v>
      </c>
      <c r="U85" s="281">
        <f t="shared" si="15"/>
        <v>160800</v>
      </c>
      <c r="V85" s="281">
        <f t="shared" si="16"/>
        <v>170800</v>
      </c>
      <c r="W85" s="284">
        <f t="shared" si="17"/>
        <v>170800</v>
      </c>
      <c r="X85" s="280">
        <v>10000000</v>
      </c>
      <c r="Y85" s="284">
        <f>IFERROR(IF($W85-$X85&lt;0,0,$W85-$X85),"")</f>
        <v>0</v>
      </c>
      <c r="Z85" s="282"/>
      <c r="AA85" s="281">
        <f t="shared" si="18"/>
        <v>0</v>
      </c>
      <c r="AB85" s="279"/>
      <c r="AC85" s="279" t="s">
        <v>2002</v>
      </c>
      <c r="AD85" s="279" t="s">
        <v>2002</v>
      </c>
      <c r="AG85" s="286" t="str">
        <f t="shared" si="19"/>
        <v>นางกาญจนา  ภู่ขันเงิน</v>
      </c>
      <c r="AH85" s="286" t="s">
        <v>283</v>
      </c>
      <c r="AI85" s="286" t="s">
        <v>552</v>
      </c>
      <c r="AJ85" s="286" t="s">
        <v>553</v>
      </c>
      <c r="AK85" s="286" t="s">
        <v>554</v>
      </c>
      <c r="AL85" s="286" t="s">
        <v>556</v>
      </c>
      <c r="AM85" s="286" t="s">
        <v>550</v>
      </c>
      <c r="AN85" s="286"/>
      <c r="AO85" s="286"/>
      <c r="AP85" s="286" t="s">
        <v>270</v>
      </c>
      <c r="AQ85" s="286" t="s">
        <v>271</v>
      </c>
      <c r="AR85" s="286" t="s">
        <v>60</v>
      </c>
      <c r="AS85" s="286">
        <v>86130</v>
      </c>
      <c r="AU85" s="286" t="str">
        <f t="shared" si="20"/>
        <v>นางกาญจนา  ภู่ขันเงิน</v>
      </c>
      <c r="AV85" s="286" t="s">
        <v>283</v>
      </c>
      <c r="AW85" s="286" t="s">
        <v>552</v>
      </c>
      <c r="AX85" s="286" t="s">
        <v>553</v>
      </c>
      <c r="AY85" s="286" t="s">
        <v>554</v>
      </c>
      <c r="AZ85" s="286" t="s">
        <v>555</v>
      </c>
      <c r="BA85" s="286">
        <v>7</v>
      </c>
      <c r="BB85" s="286"/>
      <c r="BC85" s="286"/>
      <c r="BD85" s="286" t="s">
        <v>270</v>
      </c>
      <c r="BE85" s="286" t="s">
        <v>271</v>
      </c>
      <c r="BF85" s="286" t="s">
        <v>60</v>
      </c>
      <c r="BG85" s="286">
        <v>86130</v>
      </c>
    </row>
    <row r="86" spans="1:59" ht="20.100000000000001" hidden="1" customHeight="1">
      <c r="A86" s="279" t="s">
        <v>1665</v>
      </c>
      <c r="B86" s="279" t="s">
        <v>30</v>
      </c>
      <c r="C86" s="279">
        <v>1701</v>
      </c>
      <c r="D86" s="279">
        <v>0</v>
      </c>
      <c r="E86" s="279">
        <v>0</v>
      </c>
      <c r="F86" s="279">
        <v>97</v>
      </c>
      <c r="G86" s="280">
        <v>1</v>
      </c>
      <c r="H86" s="281">
        <f t="shared" si="12"/>
        <v>97</v>
      </c>
      <c r="I86" s="281" t="s">
        <v>2484</v>
      </c>
      <c r="J86" s="281">
        <f t="shared" si="13"/>
        <v>97000</v>
      </c>
      <c r="K86" s="279"/>
      <c r="L86" s="280"/>
      <c r="M86" s="280"/>
      <c r="N86" s="280" t="s">
        <v>196</v>
      </c>
      <c r="O86" s="282"/>
      <c r="P86" s="283"/>
      <c r="Q86" s="281">
        <f t="array" ref="Q86">INDEX(ราคาสิ่งปลูกสร้าง!$D$6:$CC$47,MATCH($L86,ราคาสิ่งปลูกสร้าง!$B$6:$B$45,0),MATCH($O$4,ราคาสิ่งปลูกสร้าง!$D$5:$CC$5,0))</f>
        <v>0</v>
      </c>
      <c r="R86" s="281">
        <f t="shared" si="14"/>
        <v>0</v>
      </c>
      <c r="S86" s="280"/>
      <c r="T86" s="279">
        <f t="array" ref="T86">INDEX(ค่าเสื่อมสิ่งปลูกสร้าง!$A$5:$D$105,MATCH($S86,ค่าเสื่อมสิ่งปลูกสร้าง!$A$5:$A$105,0),MATCH($M86,ค่าเสื่อมสิ่งปลูกสร้าง!$A$3:$D$3))</f>
        <v>0</v>
      </c>
      <c r="U86" s="281">
        <f t="shared" si="15"/>
        <v>0</v>
      </c>
      <c r="V86" s="281">
        <f t="shared" si="16"/>
        <v>97000</v>
      </c>
      <c r="W86" s="284">
        <f t="shared" si="17"/>
        <v>0</v>
      </c>
      <c r="X86" s="280"/>
      <c r="Y86" s="284">
        <f>V86</f>
        <v>97000</v>
      </c>
      <c r="Z86" s="282" t="s">
        <v>2258</v>
      </c>
      <c r="AA86" s="281">
        <f t="shared" si="18"/>
        <v>9.7000000000000011</v>
      </c>
      <c r="AB86" s="279"/>
      <c r="AC86" s="279" t="s">
        <v>2003</v>
      </c>
      <c r="AD86" s="279" t="s">
        <v>196</v>
      </c>
      <c r="AG86" s="286" t="str">
        <f t="shared" si="19"/>
        <v>นางกิ้มหลัน  เกิดนิล</v>
      </c>
      <c r="AH86" s="286" t="s">
        <v>283</v>
      </c>
      <c r="AI86" s="286" t="s">
        <v>557</v>
      </c>
      <c r="AJ86" s="286" t="s">
        <v>558</v>
      </c>
      <c r="AK86" s="286" t="s">
        <v>884</v>
      </c>
      <c r="AL86" s="286" t="s">
        <v>559</v>
      </c>
      <c r="AM86" s="286">
        <v>8</v>
      </c>
      <c r="AN86" s="286"/>
      <c r="AO86" s="286"/>
      <c r="AP86" s="286" t="s">
        <v>270</v>
      </c>
      <c r="AQ86" s="286" t="s">
        <v>271</v>
      </c>
      <c r="AR86" s="286" t="s">
        <v>60</v>
      </c>
      <c r="AS86" s="286">
        <v>86130</v>
      </c>
      <c r="AU86" s="286" t="str">
        <f t="shared" si="20"/>
        <v/>
      </c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</row>
    <row r="87" spans="1:59" ht="20.100000000000001" hidden="1" customHeight="1">
      <c r="A87" s="279" t="s">
        <v>2401</v>
      </c>
      <c r="B87" s="279" t="s">
        <v>30</v>
      </c>
      <c r="C87" s="279">
        <v>908</v>
      </c>
      <c r="D87" s="279">
        <v>2</v>
      </c>
      <c r="E87" s="279">
        <v>0</v>
      </c>
      <c r="F87" s="279">
        <v>0</v>
      </c>
      <c r="G87" s="280" t="s">
        <v>275</v>
      </c>
      <c r="H87" s="281">
        <f t="shared" si="12"/>
        <v>800</v>
      </c>
      <c r="I87" s="281" t="s">
        <v>540</v>
      </c>
      <c r="J87" s="281">
        <f t="shared" si="13"/>
        <v>160000</v>
      </c>
      <c r="K87" s="279"/>
      <c r="L87" s="280"/>
      <c r="M87" s="280"/>
      <c r="N87" s="280" t="s">
        <v>196</v>
      </c>
      <c r="O87" s="282"/>
      <c r="P87" s="283"/>
      <c r="Q87" s="281">
        <f t="array" ref="Q87">INDEX(ราคาสิ่งปลูกสร้าง!$D$6:$CC$47,MATCH($L87,ราคาสิ่งปลูกสร้าง!$B$6:$B$45,0),MATCH($O$4,ราคาสิ่งปลูกสร้าง!$D$5:$CC$5,0))</f>
        <v>0</v>
      </c>
      <c r="R87" s="281">
        <f t="shared" si="14"/>
        <v>0</v>
      </c>
      <c r="S87" s="280"/>
      <c r="T87" s="279">
        <f t="array" ref="T87">INDEX(ค่าเสื่อมสิ่งปลูกสร้าง!$A$5:$D$105,MATCH($S87,ค่าเสื่อมสิ่งปลูกสร้าง!$A$5:$A$105,0),MATCH($M87,ค่าเสื่อมสิ่งปลูกสร้าง!$A$3:$D$3))</f>
        <v>0</v>
      </c>
      <c r="U87" s="281">
        <f t="shared" si="15"/>
        <v>0</v>
      </c>
      <c r="V87" s="281">
        <f t="shared" si="16"/>
        <v>160000</v>
      </c>
      <c r="W87" s="284">
        <f t="shared" si="17"/>
        <v>0</v>
      </c>
      <c r="X87" s="280"/>
      <c r="Y87" s="284">
        <f>V87</f>
        <v>160000</v>
      </c>
      <c r="Z87" s="282" t="s">
        <v>2258</v>
      </c>
      <c r="AA87" s="281">
        <f t="shared" si="18"/>
        <v>16</v>
      </c>
      <c r="AB87" s="279"/>
      <c r="AC87" s="279" t="s">
        <v>2004</v>
      </c>
      <c r="AD87" s="279" t="s">
        <v>196</v>
      </c>
      <c r="AG87" s="286" t="str">
        <f t="shared" si="19"/>
        <v>นายพเยาว์  เพชรเขาทอง</v>
      </c>
      <c r="AH87" s="286" t="s">
        <v>195</v>
      </c>
      <c r="AI87" s="286" t="s">
        <v>560</v>
      </c>
      <c r="AJ87" s="286" t="s">
        <v>561</v>
      </c>
      <c r="AK87" s="287" t="s">
        <v>2265</v>
      </c>
      <c r="AL87" s="286" t="s">
        <v>203</v>
      </c>
      <c r="AM87" s="286">
        <v>2</v>
      </c>
      <c r="AN87" s="286"/>
      <c r="AO87" s="286"/>
      <c r="AP87" s="286" t="s">
        <v>270</v>
      </c>
      <c r="AQ87" s="286" t="s">
        <v>271</v>
      </c>
      <c r="AR87" s="286" t="s">
        <v>60</v>
      </c>
      <c r="AS87" s="286">
        <v>86130</v>
      </c>
      <c r="AU87" s="286" t="str">
        <f t="shared" si="20"/>
        <v/>
      </c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</row>
    <row r="88" spans="1:59" ht="20.100000000000001" hidden="1" customHeight="1">
      <c r="A88" s="279" t="s">
        <v>776</v>
      </c>
      <c r="B88" s="279" t="s">
        <v>30</v>
      </c>
      <c r="C88" s="279">
        <v>2186</v>
      </c>
      <c r="D88" s="279">
        <v>5</v>
      </c>
      <c r="E88" s="279">
        <v>0</v>
      </c>
      <c r="F88" s="279">
        <v>92</v>
      </c>
      <c r="G88" s="280" t="s">
        <v>275</v>
      </c>
      <c r="H88" s="281">
        <f t="shared" si="12"/>
        <v>2092</v>
      </c>
      <c r="I88" s="281" t="s">
        <v>753</v>
      </c>
      <c r="J88" s="281">
        <f t="shared" si="13"/>
        <v>209200</v>
      </c>
      <c r="K88" s="279"/>
      <c r="L88" s="280"/>
      <c r="M88" s="280"/>
      <c r="N88" s="280" t="s">
        <v>196</v>
      </c>
      <c r="O88" s="282"/>
      <c r="P88" s="283"/>
      <c r="Q88" s="281">
        <f t="array" ref="Q88">INDEX(ราคาสิ่งปลูกสร้าง!$D$6:$CC$47,MATCH($L88,ราคาสิ่งปลูกสร้าง!$B$6:$B$45,0),MATCH($O$4,ราคาสิ่งปลูกสร้าง!$D$5:$CC$5,0))</f>
        <v>0</v>
      </c>
      <c r="R88" s="281">
        <f t="shared" si="14"/>
        <v>0</v>
      </c>
      <c r="S88" s="280"/>
      <c r="T88" s="279">
        <f t="array" ref="T88">INDEX(ค่าเสื่อมสิ่งปลูกสร้าง!$A$5:$D$105,MATCH($S88,ค่าเสื่อมสิ่งปลูกสร้าง!$A$5:$A$105,0),MATCH($M88,ค่าเสื่อมสิ่งปลูกสร้าง!$A$3:$D$3))</f>
        <v>0</v>
      </c>
      <c r="U88" s="281">
        <f t="shared" si="15"/>
        <v>0</v>
      </c>
      <c r="V88" s="281">
        <f t="shared" si="16"/>
        <v>209200</v>
      </c>
      <c r="W88" s="284">
        <f t="shared" si="17"/>
        <v>0</v>
      </c>
      <c r="X88" s="280"/>
      <c r="Y88" s="284">
        <f>V88</f>
        <v>209200</v>
      </c>
      <c r="Z88" s="282" t="s">
        <v>2258</v>
      </c>
      <c r="AA88" s="281">
        <f t="shared" si="18"/>
        <v>20.92</v>
      </c>
      <c r="AB88" s="279"/>
      <c r="AC88" s="279" t="s">
        <v>2005</v>
      </c>
      <c r="AD88" s="279" t="s">
        <v>196</v>
      </c>
      <c r="AG88" s="286" t="str">
        <f t="shared" si="19"/>
        <v>นายณรงค์ฤทธิ์  หนุนช่วย</v>
      </c>
      <c r="AH88" s="286" t="s">
        <v>195</v>
      </c>
      <c r="AI88" s="286" t="s">
        <v>563</v>
      </c>
      <c r="AJ88" s="286" t="s">
        <v>564</v>
      </c>
      <c r="AK88" s="286"/>
      <c r="AL88" s="286">
        <v>1</v>
      </c>
      <c r="AM88" s="286">
        <v>5</v>
      </c>
      <c r="AN88" s="286"/>
      <c r="AO88" s="286"/>
      <c r="AP88" s="286" t="s">
        <v>270</v>
      </c>
      <c r="AQ88" s="286" t="s">
        <v>271</v>
      </c>
      <c r="AR88" s="286" t="s">
        <v>60</v>
      </c>
      <c r="AS88" s="286">
        <v>86130</v>
      </c>
      <c r="AU88" s="286" t="str">
        <f t="shared" si="20"/>
        <v/>
      </c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</row>
    <row r="89" spans="1:59" ht="20.100000000000001" hidden="1" customHeight="1">
      <c r="A89" s="279" t="s">
        <v>2402</v>
      </c>
      <c r="B89" s="279" t="s">
        <v>30</v>
      </c>
      <c r="C89" s="279">
        <v>609</v>
      </c>
      <c r="D89" s="279">
        <v>7</v>
      </c>
      <c r="E89" s="279">
        <v>0</v>
      </c>
      <c r="F89" s="279">
        <v>80</v>
      </c>
      <c r="G89" s="280">
        <v>1</v>
      </c>
      <c r="H89" s="281">
        <f t="shared" si="12"/>
        <v>2880</v>
      </c>
      <c r="I89" s="281" t="s">
        <v>2257</v>
      </c>
      <c r="J89" s="281">
        <f t="shared" si="13"/>
        <v>1152000</v>
      </c>
      <c r="K89" s="279"/>
      <c r="L89" s="280"/>
      <c r="M89" s="280"/>
      <c r="N89" s="280" t="s">
        <v>196</v>
      </c>
      <c r="O89" s="282"/>
      <c r="P89" s="283"/>
      <c r="Q89" s="281">
        <f t="array" ref="Q89">INDEX(ราคาสิ่งปลูกสร้าง!$D$6:$CC$47,MATCH($L89,ราคาสิ่งปลูกสร้าง!$B$6:$B$45,0),MATCH($O$4,ราคาสิ่งปลูกสร้าง!$D$5:$CC$5,0))</f>
        <v>0</v>
      </c>
      <c r="R89" s="281">
        <f t="shared" si="14"/>
        <v>0</v>
      </c>
      <c r="S89" s="280"/>
      <c r="T89" s="279">
        <f t="array" ref="T89">INDEX(ค่าเสื่อมสิ่งปลูกสร้าง!$A$5:$D$105,MATCH($S89,ค่าเสื่อมสิ่งปลูกสร้าง!$A$5:$A$105,0),MATCH($M89,ค่าเสื่อมสิ่งปลูกสร้าง!$A$3:$D$3))</f>
        <v>0</v>
      </c>
      <c r="U89" s="281">
        <f t="shared" si="15"/>
        <v>0</v>
      </c>
      <c r="V89" s="281">
        <f t="shared" si="16"/>
        <v>1152000</v>
      </c>
      <c r="W89" s="284">
        <f t="shared" si="17"/>
        <v>0</v>
      </c>
      <c r="X89" s="280"/>
      <c r="Y89" s="284">
        <f>V89</f>
        <v>1152000</v>
      </c>
      <c r="Z89" s="282" t="s">
        <v>2258</v>
      </c>
      <c r="AA89" s="281">
        <f t="shared" si="18"/>
        <v>115.2</v>
      </c>
      <c r="AB89" s="279"/>
      <c r="AC89" s="279" t="s">
        <v>2006</v>
      </c>
      <c r="AD89" s="279" t="s">
        <v>196</v>
      </c>
      <c r="AG89" s="286" t="str">
        <f t="shared" si="19"/>
        <v>นางสาวรัตนสิริ  โรยอุตระ</v>
      </c>
      <c r="AH89" s="286" t="s">
        <v>325</v>
      </c>
      <c r="AI89" s="286" t="s">
        <v>565</v>
      </c>
      <c r="AJ89" s="286" t="s">
        <v>566</v>
      </c>
      <c r="AK89" s="287" t="s">
        <v>2268</v>
      </c>
      <c r="AL89" s="286">
        <v>27</v>
      </c>
      <c r="AM89" s="286">
        <v>8</v>
      </c>
      <c r="AN89" s="286"/>
      <c r="AO89" s="286"/>
      <c r="AP89" s="286" t="s">
        <v>270</v>
      </c>
      <c r="AQ89" s="286" t="s">
        <v>271</v>
      </c>
      <c r="AR89" s="286" t="s">
        <v>60</v>
      </c>
      <c r="AS89" s="286">
        <v>86130</v>
      </c>
      <c r="AU89" s="286" t="str">
        <f t="shared" si="20"/>
        <v/>
      </c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</row>
    <row r="90" spans="1:59" ht="20.100000000000001" hidden="1" customHeight="1">
      <c r="A90" s="279"/>
      <c r="B90" s="279" t="s">
        <v>30</v>
      </c>
      <c r="C90" s="279">
        <v>609</v>
      </c>
      <c r="D90" s="279"/>
      <c r="E90" s="279"/>
      <c r="F90" s="279"/>
      <c r="G90" s="280">
        <v>2</v>
      </c>
      <c r="H90" s="281" t="s">
        <v>587</v>
      </c>
      <c r="I90" s="281" t="s">
        <v>2257</v>
      </c>
      <c r="J90" s="281">
        <f t="shared" si="13"/>
        <v>10000</v>
      </c>
      <c r="K90" s="279">
        <v>1</v>
      </c>
      <c r="L90" s="280" t="s">
        <v>126</v>
      </c>
      <c r="M90" s="280" t="s">
        <v>180</v>
      </c>
      <c r="N90" s="280" t="s">
        <v>296</v>
      </c>
      <c r="O90" s="282">
        <v>100</v>
      </c>
      <c r="P90" s="283">
        <v>100</v>
      </c>
      <c r="Q90" s="281">
        <f t="array" ref="Q90">INDEX(ราคาสิ่งปลูกสร้าง!$D$6:$CC$47,MATCH($L90,ราคาสิ่งปลูกสร้าง!$B$6:$B$45,0),MATCH($O$4,ราคาสิ่งปลูกสร้าง!$D$5:$CC$5,0))</f>
        <v>6700</v>
      </c>
      <c r="R90" s="281">
        <f t="shared" si="14"/>
        <v>670000</v>
      </c>
      <c r="S90" s="280">
        <v>68</v>
      </c>
      <c r="T90" s="279">
        <f t="array" ref="T90">INDEX(ค่าเสื่อมสิ่งปลูกสร้าง!$A$5:$D$105,MATCH($S90,ค่าเสื่อมสิ่งปลูกสร้าง!$A$5:$A$105,0),MATCH($M90,ค่าเสื่อมสิ่งปลูกสร้าง!$A$3:$D$3))</f>
        <v>85</v>
      </c>
      <c r="U90" s="281">
        <f t="shared" si="15"/>
        <v>100500</v>
      </c>
      <c r="V90" s="281">
        <f t="shared" si="16"/>
        <v>110500</v>
      </c>
      <c r="W90" s="284">
        <f t="shared" si="17"/>
        <v>110500</v>
      </c>
      <c r="X90" s="280">
        <v>10000000</v>
      </c>
      <c r="Y90" s="284">
        <f>IFERROR(IF($W90-$X90&lt;0,0,$W90-$X90),"")</f>
        <v>0</v>
      </c>
      <c r="Z90" s="282"/>
      <c r="AA90" s="281">
        <f t="shared" si="18"/>
        <v>0</v>
      </c>
      <c r="AB90" s="279"/>
      <c r="AC90" s="279" t="s">
        <v>2006</v>
      </c>
      <c r="AD90" s="279" t="s">
        <v>2006</v>
      </c>
      <c r="AG90" s="286" t="str">
        <f t="shared" si="19"/>
        <v>นางสาวรัตนสิริ  โรยอุตระ</v>
      </c>
      <c r="AH90" s="286" t="s">
        <v>325</v>
      </c>
      <c r="AI90" s="286" t="s">
        <v>565</v>
      </c>
      <c r="AJ90" s="286" t="s">
        <v>566</v>
      </c>
      <c r="AK90" s="287" t="s">
        <v>2268</v>
      </c>
      <c r="AL90" s="286">
        <v>27</v>
      </c>
      <c r="AM90" s="286">
        <v>8</v>
      </c>
      <c r="AN90" s="286"/>
      <c r="AO90" s="286"/>
      <c r="AP90" s="286" t="s">
        <v>270</v>
      </c>
      <c r="AQ90" s="286" t="s">
        <v>271</v>
      </c>
      <c r="AR90" s="286" t="s">
        <v>60</v>
      </c>
      <c r="AS90" s="286">
        <v>86130</v>
      </c>
      <c r="AU90" s="286" t="str">
        <f t="shared" si="20"/>
        <v>นางสาวรัตนสิริ  โรยอุตระ</v>
      </c>
      <c r="AV90" s="286" t="s">
        <v>325</v>
      </c>
      <c r="AW90" s="286" t="s">
        <v>565</v>
      </c>
      <c r="AX90" s="286" t="s">
        <v>566</v>
      </c>
      <c r="AY90" s="287" t="s">
        <v>2268</v>
      </c>
      <c r="AZ90" s="286">
        <v>27</v>
      </c>
      <c r="BA90" s="286">
        <v>8</v>
      </c>
      <c r="BB90" s="286"/>
      <c r="BC90" s="286"/>
      <c r="BD90" s="286" t="s">
        <v>270</v>
      </c>
      <c r="BE90" s="286" t="s">
        <v>271</v>
      </c>
      <c r="BF90" s="286" t="s">
        <v>60</v>
      </c>
      <c r="BG90" s="286">
        <v>86130</v>
      </c>
    </row>
    <row r="91" spans="1:59" ht="20.100000000000001" hidden="1" customHeight="1">
      <c r="A91" s="279" t="s">
        <v>1865</v>
      </c>
      <c r="B91" s="279" t="s">
        <v>30</v>
      </c>
      <c r="C91" s="279">
        <v>1119</v>
      </c>
      <c r="D91" s="279">
        <v>16</v>
      </c>
      <c r="E91" s="279">
        <v>2</v>
      </c>
      <c r="F91" s="279">
        <v>60</v>
      </c>
      <c r="G91" s="280">
        <v>1</v>
      </c>
      <c r="H91" s="281">
        <f t="shared" si="12"/>
        <v>6660</v>
      </c>
      <c r="I91" s="281" t="s">
        <v>540</v>
      </c>
      <c r="J91" s="281">
        <f t="shared" si="13"/>
        <v>1332000</v>
      </c>
      <c r="K91" s="279"/>
      <c r="L91" s="280"/>
      <c r="M91" s="280"/>
      <c r="N91" s="280" t="s">
        <v>196</v>
      </c>
      <c r="O91" s="282"/>
      <c r="P91" s="283"/>
      <c r="Q91" s="281">
        <f t="array" ref="Q91">INDEX(ราคาสิ่งปลูกสร้าง!$D$6:$CC$47,MATCH($L91,ราคาสิ่งปลูกสร้าง!$B$6:$B$45,0),MATCH($O$4,ราคาสิ่งปลูกสร้าง!$D$5:$CC$5,0))</f>
        <v>0</v>
      </c>
      <c r="R91" s="281">
        <f t="shared" si="14"/>
        <v>0</v>
      </c>
      <c r="S91" s="280"/>
      <c r="T91" s="279">
        <f t="array" ref="T91">INDEX(ค่าเสื่อมสิ่งปลูกสร้าง!$A$5:$D$105,MATCH($S91,ค่าเสื่อมสิ่งปลูกสร้าง!$A$5:$A$105,0),MATCH($M91,ค่าเสื่อมสิ่งปลูกสร้าง!$A$3:$D$3))</f>
        <v>0</v>
      </c>
      <c r="U91" s="281">
        <f t="shared" si="15"/>
        <v>0</v>
      </c>
      <c r="V91" s="281">
        <f t="shared" si="16"/>
        <v>1332000</v>
      </c>
      <c r="W91" s="284">
        <f t="shared" si="17"/>
        <v>0</v>
      </c>
      <c r="X91" s="280"/>
      <c r="Y91" s="279">
        <f>V91</f>
        <v>1332000</v>
      </c>
      <c r="Z91" s="282" t="s">
        <v>2258</v>
      </c>
      <c r="AA91" s="281">
        <f t="shared" si="18"/>
        <v>133.20000000000002</v>
      </c>
      <c r="AB91" s="279"/>
      <c r="AC91" s="279" t="s">
        <v>2007</v>
      </c>
      <c r="AD91" s="279" t="s">
        <v>196</v>
      </c>
      <c r="AG91" s="286" t="str">
        <f t="shared" si="19"/>
        <v>นายสุนทร  คงสวี</v>
      </c>
      <c r="AH91" s="286" t="s">
        <v>195</v>
      </c>
      <c r="AI91" s="286" t="s">
        <v>567</v>
      </c>
      <c r="AJ91" s="286" t="s">
        <v>568</v>
      </c>
      <c r="AK91" s="287" t="s">
        <v>2269</v>
      </c>
      <c r="AL91" s="286">
        <v>76</v>
      </c>
      <c r="AM91" s="286">
        <v>8</v>
      </c>
      <c r="AN91" s="286"/>
      <c r="AO91" s="286"/>
      <c r="AP91" s="286" t="s">
        <v>270</v>
      </c>
      <c r="AQ91" s="286" t="s">
        <v>271</v>
      </c>
      <c r="AR91" s="286" t="s">
        <v>60</v>
      </c>
      <c r="AS91" s="286">
        <v>86130</v>
      </c>
      <c r="AU91" s="286" t="str">
        <f t="shared" si="20"/>
        <v/>
      </c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</row>
    <row r="92" spans="1:59" ht="20.100000000000001" hidden="1" customHeight="1">
      <c r="A92" s="279"/>
      <c r="B92" s="279" t="s">
        <v>30</v>
      </c>
      <c r="C92" s="279">
        <v>1119</v>
      </c>
      <c r="D92" s="279"/>
      <c r="E92" s="279"/>
      <c r="F92" s="279"/>
      <c r="G92" s="280">
        <v>2</v>
      </c>
      <c r="H92" s="281" t="s">
        <v>587</v>
      </c>
      <c r="I92" s="281" t="s">
        <v>540</v>
      </c>
      <c r="J92" s="281">
        <f t="shared" si="13"/>
        <v>5000</v>
      </c>
      <c r="K92" s="279">
        <v>1</v>
      </c>
      <c r="L92" s="280" t="s">
        <v>126</v>
      </c>
      <c r="M92" s="280" t="s">
        <v>179</v>
      </c>
      <c r="N92" s="280" t="s">
        <v>296</v>
      </c>
      <c r="O92" s="282">
        <v>100</v>
      </c>
      <c r="P92" s="283">
        <v>100</v>
      </c>
      <c r="Q92" s="281">
        <f t="array" ref="Q92">INDEX(ราคาสิ่งปลูกสร้าง!$D$6:$CC$47,MATCH($L92,ราคาสิ่งปลูกสร้าง!$B$6:$B$45,0),MATCH($O$4,ราคาสิ่งปลูกสร้าง!$D$5:$CC$5,0))</f>
        <v>6700</v>
      </c>
      <c r="R92" s="281">
        <f t="shared" si="14"/>
        <v>670000</v>
      </c>
      <c r="S92" s="280">
        <v>20</v>
      </c>
      <c r="T92" s="279">
        <f t="array" ref="T92">INDEX(ค่าเสื่อมสิ่งปลูกสร้าง!$A$5:$D$105,MATCH($S92,ค่าเสื่อมสิ่งปลูกสร้าง!$A$5:$A$105,0),MATCH($M92,ค่าเสื่อมสิ่งปลูกสร้าง!$A$3:$D$3))</f>
        <v>30</v>
      </c>
      <c r="U92" s="281">
        <f t="shared" si="15"/>
        <v>468999.99999999994</v>
      </c>
      <c r="V92" s="281">
        <f t="shared" si="16"/>
        <v>473999.99999999994</v>
      </c>
      <c r="W92" s="284">
        <f t="shared" si="17"/>
        <v>473999.99999999994</v>
      </c>
      <c r="X92" s="280">
        <v>10000000</v>
      </c>
      <c r="Y92" s="284">
        <f>IFERROR(IF($W92-$X92&lt;0,0,$W92-$X92),"")</f>
        <v>0</v>
      </c>
      <c r="Z92" s="282"/>
      <c r="AA92" s="281">
        <f t="shared" si="18"/>
        <v>0</v>
      </c>
      <c r="AB92" s="279"/>
      <c r="AC92" s="279" t="s">
        <v>2007</v>
      </c>
      <c r="AD92" s="279" t="s">
        <v>2007</v>
      </c>
      <c r="AG92" s="286" t="str">
        <f t="shared" si="19"/>
        <v>นายสุนทร  คงสวี</v>
      </c>
      <c r="AH92" s="286" t="s">
        <v>195</v>
      </c>
      <c r="AI92" s="286" t="s">
        <v>567</v>
      </c>
      <c r="AJ92" s="286" t="s">
        <v>568</v>
      </c>
      <c r="AK92" s="287" t="s">
        <v>2269</v>
      </c>
      <c r="AL92" s="286">
        <v>76</v>
      </c>
      <c r="AM92" s="286">
        <v>8</v>
      </c>
      <c r="AN92" s="286"/>
      <c r="AO92" s="286"/>
      <c r="AP92" s="286" t="s">
        <v>270</v>
      </c>
      <c r="AQ92" s="286" t="s">
        <v>271</v>
      </c>
      <c r="AR92" s="286" t="s">
        <v>60</v>
      </c>
      <c r="AS92" s="286">
        <v>86130</v>
      </c>
      <c r="AU92" s="286" t="str">
        <f t="shared" si="20"/>
        <v>นายสุนทร  คงสวี</v>
      </c>
      <c r="AV92" s="286" t="s">
        <v>195</v>
      </c>
      <c r="AW92" s="286" t="s">
        <v>567</v>
      </c>
      <c r="AX92" s="286" t="s">
        <v>568</v>
      </c>
      <c r="AY92" s="287" t="s">
        <v>2269</v>
      </c>
      <c r="AZ92" s="286">
        <v>76</v>
      </c>
      <c r="BA92" s="286">
        <v>8</v>
      </c>
      <c r="BB92" s="286"/>
      <c r="BC92" s="286"/>
      <c r="BD92" s="286" t="s">
        <v>270</v>
      </c>
      <c r="BE92" s="286" t="s">
        <v>271</v>
      </c>
      <c r="BF92" s="286" t="s">
        <v>60</v>
      </c>
      <c r="BG92" s="286">
        <v>86130</v>
      </c>
    </row>
    <row r="93" spans="1:59" ht="20.100000000000001" hidden="1" customHeight="1">
      <c r="A93" s="279" t="s">
        <v>2403</v>
      </c>
      <c r="B93" s="279" t="s">
        <v>30</v>
      </c>
      <c r="C93" s="279" t="s">
        <v>2489</v>
      </c>
      <c r="D93" s="279" t="s">
        <v>295</v>
      </c>
      <c r="E93" s="279" t="s">
        <v>323</v>
      </c>
      <c r="F93" s="279" t="s">
        <v>1913</v>
      </c>
      <c r="G93" s="280">
        <v>1</v>
      </c>
      <c r="H93" s="281">
        <f t="shared" si="12"/>
        <v>1928</v>
      </c>
      <c r="I93" s="281" t="s">
        <v>753</v>
      </c>
      <c r="J93" s="281">
        <f t="shared" si="13"/>
        <v>192800</v>
      </c>
      <c r="K93" s="279"/>
      <c r="L93" s="280"/>
      <c r="M93" s="280"/>
      <c r="N93" s="280" t="s">
        <v>196</v>
      </c>
      <c r="O93" s="282"/>
      <c r="P93" s="283"/>
      <c r="Q93" s="281">
        <f t="array" ref="Q93">INDEX(ราคาสิ่งปลูกสร้าง!$D$6:$CC$47,MATCH($L93,ราคาสิ่งปลูกสร้าง!$B$6:$B$45,0),MATCH($O$4,ราคาสิ่งปลูกสร้าง!$D$5:$CC$5,0))</f>
        <v>0</v>
      </c>
      <c r="R93" s="281">
        <f t="shared" si="14"/>
        <v>0</v>
      </c>
      <c r="S93" s="280"/>
      <c r="T93" s="279">
        <f t="array" ref="T93">INDEX(ค่าเสื่อมสิ่งปลูกสร้าง!$A$5:$D$105,MATCH($S93,ค่าเสื่อมสิ่งปลูกสร้าง!$A$5:$A$105,0),MATCH($M93,ค่าเสื่อมสิ่งปลูกสร้าง!$A$3:$D$3))</f>
        <v>0</v>
      </c>
      <c r="U93" s="281">
        <f t="shared" si="15"/>
        <v>0</v>
      </c>
      <c r="V93" s="281">
        <f t="shared" si="16"/>
        <v>192800</v>
      </c>
      <c r="W93" s="284">
        <f t="shared" si="17"/>
        <v>0</v>
      </c>
      <c r="X93" s="280"/>
      <c r="Y93" s="279">
        <f>V93</f>
        <v>192800</v>
      </c>
      <c r="Z93" s="282" t="s">
        <v>2258</v>
      </c>
      <c r="AA93" s="281">
        <f t="shared" si="18"/>
        <v>19.28</v>
      </c>
      <c r="AB93" s="279"/>
      <c r="AC93" s="279" t="s">
        <v>2008</v>
      </c>
      <c r="AD93" s="279" t="s">
        <v>196</v>
      </c>
      <c r="AG93" s="286" t="str">
        <f t="shared" si="19"/>
        <v>นายชม  เดชบุญพบ</v>
      </c>
      <c r="AH93" s="286" t="s">
        <v>195</v>
      </c>
      <c r="AI93" s="286" t="s">
        <v>570</v>
      </c>
      <c r="AJ93" s="286" t="s">
        <v>571</v>
      </c>
      <c r="AK93" s="287" t="s">
        <v>2270</v>
      </c>
      <c r="AL93" s="286" t="s">
        <v>572</v>
      </c>
      <c r="AM93" s="286">
        <v>8</v>
      </c>
      <c r="AN93" s="286"/>
      <c r="AO93" s="286"/>
      <c r="AP93" s="286" t="s">
        <v>270</v>
      </c>
      <c r="AQ93" s="286" t="s">
        <v>271</v>
      </c>
      <c r="AR93" s="286" t="s">
        <v>60</v>
      </c>
      <c r="AS93" s="286">
        <v>86130</v>
      </c>
      <c r="AU93" s="286" t="str">
        <f t="shared" si="20"/>
        <v/>
      </c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</row>
    <row r="94" spans="1:59" ht="20.100000000000001" hidden="1" customHeight="1">
      <c r="A94" s="279"/>
      <c r="B94" s="279" t="s">
        <v>30</v>
      </c>
      <c r="C94" s="279" t="s">
        <v>2489</v>
      </c>
      <c r="D94" s="279"/>
      <c r="E94" s="279"/>
      <c r="F94" s="279"/>
      <c r="G94" s="280">
        <v>2</v>
      </c>
      <c r="H94" s="281" t="s">
        <v>587</v>
      </c>
      <c r="I94" s="281" t="s">
        <v>753</v>
      </c>
      <c r="J94" s="281">
        <f t="shared" si="13"/>
        <v>2500</v>
      </c>
      <c r="K94" s="279">
        <v>1</v>
      </c>
      <c r="L94" s="280" t="s">
        <v>126</v>
      </c>
      <c r="M94" s="280" t="s">
        <v>179</v>
      </c>
      <c r="N94" s="280" t="s">
        <v>296</v>
      </c>
      <c r="O94" s="282">
        <v>100</v>
      </c>
      <c r="P94" s="283">
        <v>100</v>
      </c>
      <c r="Q94" s="281">
        <f t="array" ref="Q94">INDEX(ราคาสิ่งปลูกสร้าง!$D$6:$CC$47,MATCH($L94,ราคาสิ่งปลูกสร้าง!$B$6:$B$45,0),MATCH($O$4,ราคาสิ่งปลูกสร้าง!$D$5:$CC$5,0))</f>
        <v>6700</v>
      </c>
      <c r="R94" s="281">
        <f t="shared" si="14"/>
        <v>670000</v>
      </c>
      <c r="S94" s="280">
        <v>30</v>
      </c>
      <c r="T94" s="279">
        <f t="array" ref="T94">INDEX(ค่าเสื่อมสิ่งปลูกสร้าง!$A$5:$D$105,MATCH($S94,ค่าเสื่อมสิ่งปลูกสร้าง!$A$5:$A$105,0),MATCH($M94,ค่าเสื่อมสิ่งปลูกสร้าง!$A$3:$D$3))</f>
        <v>50</v>
      </c>
      <c r="U94" s="281">
        <f t="shared" si="15"/>
        <v>335000</v>
      </c>
      <c r="V94" s="281">
        <f t="shared" si="16"/>
        <v>337500</v>
      </c>
      <c r="W94" s="284">
        <f t="shared" si="17"/>
        <v>337500</v>
      </c>
      <c r="X94" s="280">
        <v>10000000</v>
      </c>
      <c r="Y94" s="284">
        <f>IFERROR(IF($W94-$X94&lt;0,0,$W94-$X94),"")</f>
        <v>0</v>
      </c>
      <c r="Z94" s="282"/>
      <c r="AA94" s="281">
        <f t="shared" si="18"/>
        <v>0</v>
      </c>
      <c r="AB94" s="279"/>
      <c r="AC94" s="279" t="s">
        <v>2008</v>
      </c>
      <c r="AD94" s="279" t="s">
        <v>2008</v>
      </c>
      <c r="AG94" s="286" t="str">
        <f t="shared" si="19"/>
        <v>นายชม  เดชบุญพบ</v>
      </c>
      <c r="AH94" s="286" t="s">
        <v>195</v>
      </c>
      <c r="AI94" s="286" t="s">
        <v>570</v>
      </c>
      <c r="AJ94" s="286" t="s">
        <v>571</v>
      </c>
      <c r="AK94" s="287" t="s">
        <v>2271</v>
      </c>
      <c r="AL94" s="286" t="s">
        <v>573</v>
      </c>
      <c r="AM94" s="286">
        <v>9</v>
      </c>
      <c r="AN94" s="286"/>
      <c r="AO94" s="286"/>
      <c r="AP94" s="286" t="s">
        <v>270</v>
      </c>
      <c r="AQ94" s="286" t="s">
        <v>271</v>
      </c>
      <c r="AR94" s="286" t="s">
        <v>60</v>
      </c>
      <c r="AS94" s="286">
        <v>86130</v>
      </c>
      <c r="AU94" s="286" t="str">
        <f t="shared" si="20"/>
        <v>นายชม  เดชบุญพบ</v>
      </c>
      <c r="AV94" s="286" t="s">
        <v>195</v>
      </c>
      <c r="AW94" s="286" t="s">
        <v>570</v>
      </c>
      <c r="AX94" s="286" t="s">
        <v>571</v>
      </c>
      <c r="AY94" s="287" t="s">
        <v>2270</v>
      </c>
      <c r="AZ94" s="286" t="s">
        <v>572</v>
      </c>
      <c r="BA94" s="286">
        <v>8</v>
      </c>
      <c r="BB94" s="286"/>
      <c r="BC94" s="286"/>
      <c r="BD94" s="286" t="s">
        <v>270</v>
      </c>
      <c r="BE94" s="286" t="s">
        <v>271</v>
      </c>
      <c r="BF94" s="286" t="s">
        <v>60</v>
      </c>
      <c r="BG94" s="286">
        <v>86130</v>
      </c>
    </row>
    <row r="95" spans="1:59" ht="20.100000000000001" hidden="1" customHeight="1">
      <c r="A95" s="279" t="s">
        <v>659</v>
      </c>
      <c r="B95" s="279" t="s">
        <v>30</v>
      </c>
      <c r="C95" s="279">
        <v>875</v>
      </c>
      <c r="D95" s="279" t="s">
        <v>322</v>
      </c>
      <c r="E95" s="279" t="s">
        <v>276</v>
      </c>
      <c r="F95" s="279" t="s">
        <v>329</v>
      </c>
      <c r="G95" s="280">
        <v>1</v>
      </c>
      <c r="H95" s="281">
        <f t="shared" si="12"/>
        <v>4033</v>
      </c>
      <c r="I95" s="281" t="s">
        <v>2257</v>
      </c>
      <c r="J95" s="281">
        <f t="shared" si="13"/>
        <v>1613200</v>
      </c>
      <c r="K95" s="279"/>
      <c r="L95" s="280"/>
      <c r="M95" s="280"/>
      <c r="N95" s="280" t="s">
        <v>196</v>
      </c>
      <c r="O95" s="282"/>
      <c r="P95" s="283"/>
      <c r="Q95" s="281">
        <f t="array" ref="Q95">INDEX(ราคาสิ่งปลูกสร้าง!$D$6:$CC$47,MATCH($L95,ราคาสิ่งปลูกสร้าง!$B$6:$B$45,0),MATCH($O$4,ราคาสิ่งปลูกสร้าง!$D$5:$CC$5,0))</f>
        <v>0</v>
      </c>
      <c r="R95" s="281">
        <f t="shared" si="14"/>
        <v>0</v>
      </c>
      <c r="S95" s="280"/>
      <c r="T95" s="279">
        <f t="array" ref="T95">INDEX(ค่าเสื่อมสิ่งปลูกสร้าง!$A$5:$D$105,MATCH($S95,ค่าเสื่อมสิ่งปลูกสร้าง!$A$5:$A$105,0),MATCH($M95,ค่าเสื่อมสิ่งปลูกสร้าง!$A$3:$D$3))</f>
        <v>0</v>
      </c>
      <c r="U95" s="281">
        <f t="shared" si="15"/>
        <v>0</v>
      </c>
      <c r="V95" s="281">
        <f t="shared" si="16"/>
        <v>1613200</v>
      </c>
      <c r="W95" s="284">
        <f t="shared" si="17"/>
        <v>0</v>
      </c>
      <c r="X95" s="280"/>
      <c r="Y95" s="279">
        <f>V95</f>
        <v>1613200</v>
      </c>
      <c r="Z95" s="282" t="s">
        <v>2258</v>
      </c>
      <c r="AA95" s="281">
        <f t="shared" si="18"/>
        <v>161.32000000000002</v>
      </c>
      <c r="AB95" s="279"/>
      <c r="AC95" s="279" t="s">
        <v>2009</v>
      </c>
      <c r="AD95" s="279" t="s">
        <v>196</v>
      </c>
      <c r="AG95" s="286" t="str">
        <f t="shared" si="19"/>
        <v>นางสาวพรทิพย์  คงมี</v>
      </c>
      <c r="AH95" s="286" t="s">
        <v>325</v>
      </c>
      <c r="AI95" s="286" t="s">
        <v>576</v>
      </c>
      <c r="AJ95" s="286" t="s">
        <v>515</v>
      </c>
      <c r="AK95" s="286" t="s">
        <v>577</v>
      </c>
      <c r="AL95" s="286" t="s">
        <v>578</v>
      </c>
      <c r="AM95" s="286">
        <v>9</v>
      </c>
      <c r="AN95" s="286"/>
      <c r="AO95" s="286"/>
      <c r="AP95" s="286" t="s">
        <v>270</v>
      </c>
      <c r="AQ95" s="286" t="s">
        <v>271</v>
      </c>
      <c r="AR95" s="286" t="s">
        <v>60</v>
      </c>
      <c r="AS95" s="286">
        <v>86130</v>
      </c>
      <c r="AU95" s="286" t="str">
        <f t="shared" si="20"/>
        <v/>
      </c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</row>
    <row r="96" spans="1:59" ht="20.100000000000001" hidden="1" customHeight="1">
      <c r="A96" s="279"/>
      <c r="B96" s="279" t="s">
        <v>30</v>
      </c>
      <c r="C96" s="279">
        <v>875</v>
      </c>
      <c r="D96" s="279"/>
      <c r="E96" s="279"/>
      <c r="F96" s="279"/>
      <c r="G96" s="280">
        <v>2</v>
      </c>
      <c r="H96" s="281" t="s">
        <v>587</v>
      </c>
      <c r="I96" s="281" t="s">
        <v>2257</v>
      </c>
      <c r="J96" s="281">
        <f t="shared" si="13"/>
        <v>10000</v>
      </c>
      <c r="K96" s="279">
        <v>1</v>
      </c>
      <c r="L96" s="280" t="s">
        <v>126</v>
      </c>
      <c r="M96" s="280" t="s">
        <v>179</v>
      </c>
      <c r="N96" s="280" t="s">
        <v>296</v>
      </c>
      <c r="O96" s="282">
        <v>100</v>
      </c>
      <c r="P96" s="283">
        <v>100</v>
      </c>
      <c r="Q96" s="281">
        <f t="array" ref="Q96">INDEX(ราคาสิ่งปลูกสร้าง!$D$6:$CC$47,MATCH($L96,ราคาสิ่งปลูกสร้าง!$B$6:$B$45,0),MATCH($O$4,ราคาสิ่งปลูกสร้าง!$D$5:$CC$5,0))</f>
        <v>6700</v>
      </c>
      <c r="R96" s="281">
        <f t="shared" si="14"/>
        <v>670000</v>
      </c>
      <c r="S96" s="280">
        <v>55</v>
      </c>
      <c r="T96" s="279">
        <f t="array" ref="T96">INDEX(ค่าเสื่อมสิ่งปลูกสร้าง!$A$5:$D$105,MATCH($S96,ค่าเสื่อมสิ่งปลูกสร้าง!$A$5:$A$105,0),MATCH($M96,ค่าเสื่อมสิ่งปลูกสร้าง!$A$3:$D$3))</f>
        <v>76</v>
      </c>
      <c r="U96" s="281">
        <f t="shared" si="15"/>
        <v>160800</v>
      </c>
      <c r="V96" s="281">
        <f t="shared" si="16"/>
        <v>170800</v>
      </c>
      <c r="W96" s="284">
        <f t="shared" si="17"/>
        <v>170800</v>
      </c>
      <c r="X96" s="280">
        <v>10000000</v>
      </c>
      <c r="Y96" s="284">
        <f>IFERROR(IF($W96-$X96&lt;0,0,$W96-$X96),"")</f>
        <v>0</v>
      </c>
      <c r="Z96" s="282"/>
      <c r="AA96" s="281">
        <f t="shared" si="18"/>
        <v>0</v>
      </c>
      <c r="AB96" s="279"/>
      <c r="AC96" s="279" t="s">
        <v>2009</v>
      </c>
      <c r="AD96" s="279" t="s">
        <v>2217</v>
      </c>
      <c r="AG96" s="286" t="str">
        <f t="shared" si="19"/>
        <v>นางสาวพรทิพย์  คงมี</v>
      </c>
      <c r="AH96" s="286" t="s">
        <v>325</v>
      </c>
      <c r="AI96" s="286" t="s">
        <v>576</v>
      </c>
      <c r="AJ96" s="286" t="s">
        <v>515</v>
      </c>
      <c r="AK96" s="286" t="s">
        <v>577</v>
      </c>
      <c r="AL96" s="286" t="s">
        <v>580</v>
      </c>
      <c r="AM96" s="286">
        <v>9</v>
      </c>
      <c r="AN96" s="286"/>
      <c r="AO96" s="286"/>
      <c r="AP96" s="286" t="s">
        <v>270</v>
      </c>
      <c r="AQ96" s="286" t="s">
        <v>271</v>
      </c>
      <c r="AR96" s="286" t="s">
        <v>60</v>
      </c>
      <c r="AS96" s="286">
        <v>86130</v>
      </c>
      <c r="AU96" s="286" t="str">
        <f t="shared" si="20"/>
        <v>นายสมชาย  คงมี</v>
      </c>
      <c r="AV96" s="286" t="s">
        <v>195</v>
      </c>
      <c r="AW96" s="286" t="s">
        <v>581</v>
      </c>
      <c r="AX96" s="286" t="s">
        <v>515</v>
      </c>
      <c r="AY96" s="286"/>
      <c r="AZ96" s="286" t="s">
        <v>578</v>
      </c>
      <c r="BA96" s="286">
        <v>9</v>
      </c>
      <c r="BB96" s="286"/>
      <c r="BC96" s="286"/>
      <c r="BD96" s="286" t="s">
        <v>270</v>
      </c>
      <c r="BE96" s="286" t="s">
        <v>271</v>
      </c>
      <c r="BF96" s="286" t="s">
        <v>60</v>
      </c>
      <c r="BG96" s="286">
        <v>86130</v>
      </c>
    </row>
    <row r="97" spans="1:59" ht="20.100000000000001" hidden="1" customHeight="1">
      <c r="A97" s="279"/>
      <c r="B97" s="279" t="s">
        <v>30</v>
      </c>
      <c r="C97" s="279">
        <v>875</v>
      </c>
      <c r="D97" s="279"/>
      <c r="E97" s="279"/>
      <c r="F97" s="279"/>
      <c r="G97" s="280">
        <v>2</v>
      </c>
      <c r="H97" s="281" t="s">
        <v>587</v>
      </c>
      <c r="I97" s="281" t="s">
        <v>2257</v>
      </c>
      <c r="J97" s="281">
        <f t="shared" si="13"/>
        <v>10000</v>
      </c>
      <c r="K97" s="279">
        <v>2</v>
      </c>
      <c r="L97" s="280" t="s">
        <v>126</v>
      </c>
      <c r="M97" s="280" t="s">
        <v>179</v>
      </c>
      <c r="N97" s="280" t="s">
        <v>296</v>
      </c>
      <c r="O97" s="282">
        <v>100</v>
      </c>
      <c r="P97" s="283">
        <v>100</v>
      </c>
      <c r="Q97" s="281">
        <f t="array" ref="Q97">INDEX(ราคาสิ่งปลูกสร้าง!$D$6:$CC$47,MATCH($L97,ราคาสิ่งปลูกสร้าง!$B$6:$B$45,0),MATCH($O$4,ราคาสิ่งปลูกสร้าง!$D$5:$CC$5,0))</f>
        <v>6700</v>
      </c>
      <c r="R97" s="281">
        <f t="shared" si="14"/>
        <v>670000</v>
      </c>
      <c r="S97" s="280">
        <v>30</v>
      </c>
      <c r="T97" s="279">
        <f t="array" ref="T97">INDEX(ค่าเสื่อมสิ่งปลูกสร้าง!$A$5:$D$105,MATCH($S97,ค่าเสื่อมสิ่งปลูกสร้าง!$A$5:$A$105,0),MATCH($M97,ค่าเสื่อมสิ่งปลูกสร้าง!$A$3:$D$3))</f>
        <v>50</v>
      </c>
      <c r="U97" s="281">
        <f t="shared" si="15"/>
        <v>335000</v>
      </c>
      <c r="V97" s="281">
        <f t="shared" si="16"/>
        <v>345000</v>
      </c>
      <c r="W97" s="284">
        <f t="shared" si="17"/>
        <v>345000</v>
      </c>
      <c r="X97" s="280">
        <v>10000000</v>
      </c>
      <c r="Y97" s="284">
        <f>IFERROR(IF($W97-$X97&lt;0,0,$W97-$X97),"")</f>
        <v>0</v>
      </c>
      <c r="Z97" s="282"/>
      <c r="AA97" s="281">
        <f t="shared" si="18"/>
        <v>0</v>
      </c>
      <c r="AB97" s="279"/>
      <c r="AC97" s="279" t="s">
        <v>2009</v>
      </c>
      <c r="AD97" s="279" t="s">
        <v>2009</v>
      </c>
      <c r="AG97" s="286" t="str">
        <f t="shared" si="19"/>
        <v>นางสาวพรทิพย์  คงมี</v>
      </c>
      <c r="AH97" s="286" t="s">
        <v>325</v>
      </c>
      <c r="AI97" s="286" t="s">
        <v>576</v>
      </c>
      <c r="AJ97" s="286" t="s">
        <v>515</v>
      </c>
      <c r="AK97" s="286" t="s">
        <v>577</v>
      </c>
      <c r="AL97" s="286" t="s">
        <v>583</v>
      </c>
      <c r="AM97" s="286">
        <v>10</v>
      </c>
      <c r="AN97" s="286"/>
      <c r="AO97" s="286"/>
      <c r="AP97" s="286" t="s">
        <v>270</v>
      </c>
      <c r="AQ97" s="286" t="s">
        <v>271</v>
      </c>
      <c r="AR97" s="286" t="s">
        <v>60</v>
      </c>
      <c r="AS97" s="286">
        <v>86130</v>
      </c>
      <c r="AU97" s="286" t="str">
        <f t="shared" si="20"/>
        <v>นางสาวพรทิพย์  คงมี</v>
      </c>
      <c r="AV97" s="286" t="s">
        <v>325</v>
      </c>
      <c r="AW97" s="286" t="s">
        <v>576</v>
      </c>
      <c r="AX97" s="286" t="s">
        <v>515</v>
      </c>
      <c r="AY97" s="286"/>
      <c r="AZ97" s="286" t="s">
        <v>582</v>
      </c>
      <c r="BA97" s="286">
        <v>9</v>
      </c>
      <c r="BB97" s="286"/>
      <c r="BC97" s="286"/>
      <c r="BD97" s="286" t="s">
        <v>270</v>
      </c>
      <c r="BE97" s="286" t="s">
        <v>271</v>
      </c>
      <c r="BF97" s="286" t="s">
        <v>60</v>
      </c>
      <c r="BG97" s="286">
        <v>86130</v>
      </c>
    </row>
    <row r="98" spans="1:59" ht="20.100000000000001" hidden="1" customHeight="1">
      <c r="A98" s="279" t="s">
        <v>642</v>
      </c>
      <c r="B98" s="279" t="s">
        <v>30</v>
      </c>
      <c r="C98" s="279">
        <v>604</v>
      </c>
      <c r="D98" s="279">
        <v>18</v>
      </c>
      <c r="E98" s="279">
        <v>2</v>
      </c>
      <c r="F98" s="279">
        <v>10</v>
      </c>
      <c r="G98" s="280" t="s">
        <v>275</v>
      </c>
      <c r="H98" s="281">
        <f t="shared" si="12"/>
        <v>7410</v>
      </c>
      <c r="I98" s="281" t="s">
        <v>540</v>
      </c>
      <c r="J98" s="281">
        <f t="shared" si="13"/>
        <v>1482000</v>
      </c>
      <c r="K98" s="279"/>
      <c r="L98" s="280"/>
      <c r="M98" s="280"/>
      <c r="N98" s="280" t="s">
        <v>196</v>
      </c>
      <c r="O98" s="282"/>
      <c r="P98" s="283"/>
      <c r="Q98" s="281">
        <f t="array" ref="Q98">INDEX(ราคาสิ่งปลูกสร้าง!$D$6:$CC$47,MATCH($L98,ราคาสิ่งปลูกสร้าง!$B$6:$B$45,0),MATCH($O$4,ราคาสิ่งปลูกสร้าง!$D$5:$CC$5,0))</f>
        <v>0</v>
      </c>
      <c r="R98" s="281">
        <f t="shared" si="14"/>
        <v>0</v>
      </c>
      <c r="S98" s="280"/>
      <c r="T98" s="279">
        <f t="array" ref="T98">INDEX(ค่าเสื่อมสิ่งปลูกสร้าง!$A$5:$D$105,MATCH($S98,ค่าเสื่อมสิ่งปลูกสร้าง!$A$5:$A$105,0),MATCH($M98,ค่าเสื่อมสิ่งปลูกสร้าง!$A$3:$D$3))</f>
        <v>0</v>
      </c>
      <c r="U98" s="281">
        <f t="shared" si="15"/>
        <v>0</v>
      </c>
      <c r="V98" s="281">
        <f t="shared" si="16"/>
        <v>1482000</v>
      </c>
      <c r="W98" s="284">
        <f t="shared" si="17"/>
        <v>0</v>
      </c>
      <c r="X98" s="280"/>
      <c r="Y98" s="279">
        <f>V98</f>
        <v>1482000</v>
      </c>
      <c r="Z98" s="282" t="s">
        <v>2258</v>
      </c>
      <c r="AA98" s="281">
        <f t="shared" si="18"/>
        <v>148.20000000000002</v>
      </c>
      <c r="AB98" s="279"/>
      <c r="AC98" s="279" t="s">
        <v>2308</v>
      </c>
      <c r="AD98" s="279" t="s">
        <v>196</v>
      </c>
      <c r="AG98" s="286" t="str">
        <f t="shared" si="19"/>
        <v>นายซ้วน  แซ่อุ่ย</v>
      </c>
      <c r="AH98" s="286" t="s">
        <v>195</v>
      </c>
      <c r="AI98" s="286" t="s">
        <v>2309</v>
      </c>
      <c r="AJ98" s="286" t="s">
        <v>585</v>
      </c>
      <c r="AK98" s="287" t="s">
        <v>2272</v>
      </c>
      <c r="AL98" s="286">
        <v>69</v>
      </c>
      <c r="AM98" s="286">
        <v>8</v>
      </c>
      <c r="AN98" s="286"/>
      <c r="AO98" s="286"/>
      <c r="AP98" s="286" t="s">
        <v>270</v>
      </c>
      <c r="AQ98" s="286" t="s">
        <v>271</v>
      </c>
      <c r="AR98" s="286" t="s">
        <v>60</v>
      </c>
      <c r="AS98" s="286">
        <v>86130</v>
      </c>
      <c r="AU98" s="286" t="str">
        <f t="shared" si="20"/>
        <v/>
      </c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</row>
    <row r="99" spans="1:59" ht="20.100000000000001" hidden="1" customHeight="1">
      <c r="A99" s="279" t="s">
        <v>667</v>
      </c>
      <c r="B99" s="279" t="s">
        <v>30</v>
      </c>
      <c r="C99" s="279">
        <v>877</v>
      </c>
      <c r="D99" s="279" t="s">
        <v>587</v>
      </c>
      <c r="E99" s="279" t="s">
        <v>276</v>
      </c>
      <c r="F99" s="279" t="s">
        <v>588</v>
      </c>
      <c r="G99" s="280" t="s">
        <v>275</v>
      </c>
      <c r="H99" s="281">
        <f t="shared" si="12"/>
        <v>10066</v>
      </c>
      <c r="I99" s="281" t="s">
        <v>540</v>
      </c>
      <c r="J99" s="281">
        <f t="shared" si="13"/>
        <v>2013200</v>
      </c>
      <c r="K99" s="279"/>
      <c r="L99" s="280"/>
      <c r="M99" s="280"/>
      <c r="N99" s="280" t="s">
        <v>196</v>
      </c>
      <c r="O99" s="282"/>
      <c r="P99" s="283"/>
      <c r="Q99" s="281">
        <f t="array" ref="Q99">INDEX(ราคาสิ่งปลูกสร้าง!$D$6:$CC$47,MATCH($L99,ราคาสิ่งปลูกสร้าง!$B$6:$B$45,0),MATCH($O$4,ราคาสิ่งปลูกสร้าง!$D$5:$CC$5,0))</f>
        <v>0</v>
      </c>
      <c r="R99" s="281">
        <f t="shared" si="14"/>
        <v>0</v>
      </c>
      <c r="S99" s="280"/>
      <c r="T99" s="279">
        <f t="array" ref="T99">INDEX(ค่าเสื่อมสิ่งปลูกสร้าง!$A$5:$D$105,MATCH($S99,ค่าเสื่อมสิ่งปลูกสร้าง!$A$5:$A$105,0),MATCH($M99,ค่าเสื่อมสิ่งปลูกสร้าง!$A$3:$D$3))</f>
        <v>0</v>
      </c>
      <c r="U99" s="281">
        <f t="shared" si="15"/>
        <v>0</v>
      </c>
      <c r="V99" s="281">
        <f t="shared" si="16"/>
        <v>2013200</v>
      </c>
      <c r="W99" s="284">
        <f t="shared" si="17"/>
        <v>0</v>
      </c>
      <c r="X99" s="280"/>
      <c r="Y99" s="279">
        <f>V99</f>
        <v>2013200</v>
      </c>
      <c r="Z99" s="282" t="s">
        <v>2258</v>
      </c>
      <c r="AA99" s="281">
        <f t="shared" si="18"/>
        <v>201.32000000000002</v>
      </c>
      <c r="AB99" s="279"/>
      <c r="AC99" s="279" t="s">
        <v>2011</v>
      </c>
      <c r="AD99" s="279" t="s">
        <v>196</v>
      </c>
      <c r="AG99" s="286" t="str">
        <f t="shared" si="19"/>
        <v>นายประยงค์  ภู่ขันเงิน</v>
      </c>
      <c r="AH99" s="286" t="s">
        <v>195</v>
      </c>
      <c r="AI99" s="286" t="s">
        <v>589</v>
      </c>
      <c r="AJ99" s="286" t="s">
        <v>553</v>
      </c>
      <c r="AK99" s="286" t="s">
        <v>590</v>
      </c>
      <c r="AL99" s="286" t="s">
        <v>555</v>
      </c>
      <c r="AM99" s="286">
        <v>7</v>
      </c>
      <c r="AN99" s="286"/>
      <c r="AO99" s="286"/>
      <c r="AP99" s="286" t="s">
        <v>270</v>
      </c>
      <c r="AQ99" s="286" t="s">
        <v>271</v>
      </c>
      <c r="AR99" s="286" t="s">
        <v>60</v>
      </c>
      <c r="AS99" s="286">
        <v>86130</v>
      </c>
      <c r="AU99" s="286" t="str">
        <f t="shared" si="20"/>
        <v/>
      </c>
      <c r="AV99" s="286"/>
      <c r="AW99" s="286"/>
      <c r="AX99" s="286"/>
      <c r="AY99" s="286"/>
      <c r="AZ99" s="286"/>
      <c r="BA99" s="286"/>
      <c r="BB99" s="286"/>
      <c r="BC99" s="286"/>
      <c r="BD99" s="286"/>
      <c r="BE99" s="286"/>
      <c r="BF99" s="286"/>
      <c r="BG99" s="286"/>
    </row>
    <row r="100" spans="1:59" ht="20.100000000000001" hidden="1" customHeight="1">
      <c r="A100" s="279" t="s">
        <v>665</v>
      </c>
      <c r="B100" s="279" t="s">
        <v>30</v>
      </c>
      <c r="C100" s="279">
        <v>2203</v>
      </c>
      <c r="D100" s="279">
        <v>0</v>
      </c>
      <c r="E100" s="279">
        <v>2</v>
      </c>
      <c r="F100" s="279">
        <v>93</v>
      </c>
      <c r="G100" s="280" t="s">
        <v>275</v>
      </c>
      <c r="H100" s="281">
        <f t="shared" si="12"/>
        <v>293</v>
      </c>
      <c r="I100" s="281" t="s">
        <v>540</v>
      </c>
      <c r="J100" s="281">
        <f t="shared" si="13"/>
        <v>58600</v>
      </c>
      <c r="K100" s="279"/>
      <c r="L100" s="280"/>
      <c r="M100" s="280"/>
      <c r="N100" s="280" t="s">
        <v>196</v>
      </c>
      <c r="O100" s="282"/>
      <c r="P100" s="283"/>
      <c r="Q100" s="281">
        <f t="array" ref="Q100">INDEX(ราคาสิ่งปลูกสร้าง!$D$6:$CC$47,MATCH($L100,ราคาสิ่งปลูกสร้าง!$B$6:$B$45,0),MATCH($O$4,ราคาสิ่งปลูกสร้าง!$D$5:$CC$5,0))</f>
        <v>0</v>
      </c>
      <c r="R100" s="281">
        <f t="shared" si="14"/>
        <v>0</v>
      </c>
      <c r="S100" s="280"/>
      <c r="T100" s="279">
        <f t="array" ref="T100">INDEX(ค่าเสื่อมสิ่งปลูกสร้าง!$A$5:$D$105,MATCH($S100,ค่าเสื่อมสิ่งปลูกสร้าง!$A$5:$A$105,0),MATCH($M100,ค่าเสื่อมสิ่งปลูกสร้าง!$A$3:$D$3))</f>
        <v>0</v>
      </c>
      <c r="U100" s="281">
        <f t="shared" si="15"/>
        <v>0</v>
      </c>
      <c r="V100" s="281">
        <f t="shared" si="16"/>
        <v>58600</v>
      </c>
      <c r="W100" s="284">
        <f t="shared" si="17"/>
        <v>0</v>
      </c>
      <c r="X100" s="280"/>
      <c r="Y100" s="279">
        <f>V100</f>
        <v>58600</v>
      </c>
      <c r="Z100" s="282" t="s">
        <v>2258</v>
      </c>
      <c r="AA100" s="281">
        <f t="shared" si="18"/>
        <v>5.86</v>
      </c>
      <c r="AB100" s="279"/>
      <c r="AC100" s="279" t="s">
        <v>1982</v>
      </c>
      <c r="AD100" s="279" t="s">
        <v>196</v>
      </c>
      <c r="AG100" s="286" t="str">
        <f t="shared" si="19"/>
        <v>นางจรรยา  บุญช่วย</v>
      </c>
      <c r="AH100" s="286" t="s">
        <v>283</v>
      </c>
      <c r="AI100" s="286" t="s">
        <v>419</v>
      </c>
      <c r="AJ100" s="286" t="s">
        <v>420</v>
      </c>
      <c r="AK100" s="287" t="s">
        <v>421</v>
      </c>
      <c r="AL100" s="286" t="s">
        <v>198</v>
      </c>
      <c r="AM100" s="286">
        <v>4</v>
      </c>
      <c r="AN100" s="286"/>
      <c r="AO100" s="286"/>
      <c r="AP100" s="286" t="s">
        <v>270</v>
      </c>
      <c r="AQ100" s="286" t="s">
        <v>271</v>
      </c>
      <c r="AR100" s="286" t="s">
        <v>60</v>
      </c>
      <c r="AS100" s="286">
        <v>86130</v>
      </c>
      <c r="AU100" s="286" t="str">
        <f t="shared" si="20"/>
        <v/>
      </c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</row>
    <row r="101" spans="1:59" ht="20.100000000000001" hidden="1" customHeight="1">
      <c r="A101" s="279" t="s">
        <v>1305</v>
      </c>
      <c r="B101" s="279" t="s">
        <v>30</v>
      </c>
      <c r="C101" s="279">
        <v>439</v>
      </c>
      <c r="D101" s="279">
        <v>16</v>
      </c>
      <c r="E101" s="279">
        <v>1</v>
      </c>
      <c r="F101" s="279">
        <v>50</v>
      </c>
      <c r="G101" s="280">
        <v>1</v>
      </c>
      <c r="H101" s="281">
        <f t="shared" si="12"/>
        <v>6550</v>
      </c>
      <c r="I101" s="281" t="s">
        <v>540</v>
      </c>
      <c r="J101" s="281">
        <f t="shared" si="13"/>
        <v>1310000</v>
      </c>
      <c r="K101" s="279"/>
      <c r="L101" s="280"/>
      <c r="M101" s="280"/>
      <c r="N101" s="280" t="s">
        <v>196</v>
      </c>
      <c r="O101" s="282"/>
      <c r="P101" s="283"/>
      <c r="Q101" s="281">
        <f t="array" ref="Q101">INDEX(ราคาสิ่งปลูกสร้าง!$D$6:$CC$47,MATCH($L101,ราคาสิ่งปลูกสร้าง!$B$6:$B$45,0),MATCH($O$4,ราคาสิ่งปลูกสร้าง!$D$5:$CC$5,0))</f>
        <v>0</v>
      </c>
      <c r="R101" s="281">
        <f t="shared" si="14"/>
        <v>0</v>
      </c>
      <c r="S101" s="280"/>
      <c r="T101" s="279">
        <f t="array" ref="T101">INDEX(ค่าเสื่อมสิ่งปลูกสร้าง!$A$5:$D$105,MATCH($S101,ค่าเสื่อมสิ่งปลูกสร้าง!$A$5:$A$105,0),MATCH($M101,ค่าเสื่อมสิ่งปลูกสร้าง!$A$3:$D$3))</f>
        <v>0</v>
      </c>
      <c r="U101" s="281">
        <f t="shared" si="15"/>
        <v>0</v>
      </c>
      <c r="V101" s="281">
        <f t="shared" si="16"/>
        <v>1310000</v>
      </c>
      <c r="W101" s="284">
        <f t="shared" si="17"/>
        <v>0</v>
      </c>
      <c r="X101" s="280"/>
      <c r="Y101" s="279">
        <f>V101</f>
        <v>1310000</v>
      </c>
      <c r="Z101" s="282" t="s">
        <v>2258</v>
      </c>
      <c r="AA101" s="281">
        <f t="shared" si="18"/>
        <v>131</v>
      </c>
      <c r="AB101" s="279"/>
      <c r="AC101" s="279" t="s">
        <v>2012</v>
      </c>
      <c r="AD101" s="279" t="s">
        <v>196</v>
      </c>
      <c r="AG101" s="286" t="str">
        <f t="shared" si="19"/>
        <v>นายธีรพงศ์  แสงสุริย์</v>
      </c>
      <c r="AH101" s="286" t="s">
        <v>195</v>
      </c>
      <c r="AI101" s="286" t="s">
        <v>591</v>
      </c>
      <c r="AJ101" s="286" t="s">
        <v>269</v>
      </c>
      <c r="AK101" s="287" t="s">
        <v>2273</v>
      </c>
      <c r="AL101" s="286">
        <v>39</v>
      </c>
      <c r="AM101" s="286">
        <v>8</v>
      </c>
      <c r="AN101" s="286"/>
      <c r="AO101" s="286"/>
      <c r="AP101" s="286" t="s">
        <v>270</v>
      </c>
      <c r="AQ101" s="286" t="s">
        <v>271</v>
      </c>
      <c r="AR101" s="286" t="s">
        <v>60</v>
      </c>
      <c r="AS101" s="286">
        <v>86130</v>
      </c>
      <c r="AU101" s="286" t="str">
        <f t="shared" si="20"/>
        <v/>
      </c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</row>
    <row r="102" spans="1:59" ht="20.100000000000001" hidden="1" customHeight="1">
      <c r="A102" s="279"/>
      <c r="B102" s="279" t="s">
        <v>30</v>
      </c>
      <c r="C102" s="279">
        <v>439</v>
      </c>
      <c r="D102" s="279"/>
      <c r="E102" s="279"/>
      <c r="F102" s="279"/>
      <c r="G102" s="280">
        <v>2</v>
      </c>
      <c r="H102" s="281" t="s">
        <v>587</v>
      </c>
      <c r="I102" s="281" t="s">
        <v>540</v>
      </c>
      <c r="J102" s="281">
        <f t="shared" si="13"/>
        <v>5000</v>
      </c>
      <c r="K102" s="279">
        <v>1</v>
      </c>
      <c r="L102" s="280" t="s">
        <v>126</v>
      </c>
      <c r="M102" s="280" t="s">
        <v>181</v>
      </c>
      <c r="N102" s="280" t="s">
        <v>296</v>
      </c>
      <c r="O102" s="282">
        <v>100</v>
      </c>
      <c r="P102" s="283">
        <v>100</v>
      </c>
      <c r="Q102" s="281">
        <f t="array" ref="Q102">INDEX(ราคาสิ่งปลูกสร้าง!$D$6:$CC$47,MATCH($L102,ราคาสิ่งปลูกสร้าง!$B$6:$B$45,0),MATCH($O$4,ราคาสิ่งปลูกสร้าง!$D$5:$CC$5,0))</f>
        <v>6700</v>
      </c>
      <c r="R102" s="281">
        <f t="shared" si="14"/>
        <v>670000</v>
      </c>
      <c r="S102" s="280">
        <v>14</v>
      </c>
      <c r="T102" s="279">
        <f t="array" ref="T102">INDEX(ค่าเสื่อมสิ่งปลูกสร้าง!$A$5:$D$105,MATCH($S102,ค่าเสื่อมสิ่งปลูกสร้าง!$A$5:$A$105,0),MATCH($M102,ค่าเสื่อมสิ่งปลูกสร้าง!$A$3:$D$3))</f>
        <v>60</v>
      </c>
      <c r="U102" s="281">
        <f t="shared" si="15"/>
        <v>268000</v>
      </c>
      <c r="V102" s="281">
        <f t="shared" si="16"/>
        <v>273000</v>
      </c>
      <c r="W102" s="284">
        <f t="shared" si="17"/>
        <v>273000</v>
      </c>
      <c r="X102" s="280">
        <v>10000000</v>
      </c>
      <c r="Y102" s="284">
        <f>IFERROR(IF($W102-$X102&lt;0,0,$W102-$X102),"")</f>
        <v>0</v>
      </c>
      <c r="Z102" s="282"/>
      <c r="AA102" s="281">
        <f t="shared" si="18"/>
        <v>0</v>
      </c>
      <c r="AB102" s="279"/>
      <c r="AC102" s="279" t="s">
        <v>2012</v>
      </c>
      <c r="AD102" s="279" t="s">
        <v>2012</v>
      </c>
      <c r="AG102" s="286" t="str">
        <f t="shared" si="19"/>
        <v>นายธีรพงศ์  แสงสุริย์</v>
      </c>
      <c r="AH102" s="286" t="s">
        <v>195</v>
      </c>
      <c r="AI102" s="286" t="s">
        <v>591</v>
      </c>
      <c r="AJ102" s="286" t="s">
        <v>269</v>
      </c>
      <c r="AK102" s="287" t="s">
        <v>2273</v>
      </c>
      <c r="AL102" s="286">
        <v>39</v>
      </c>
      <c r="AM102" s="286">
        <v>8</v>
      </c>
      <c r="AN102" s="286"/>
      <c r="AO102" s="286"/>
      <c r="AP102" s="286" t="s">
        <v>270</v>
      </c>
      <c r="AQ102" s="286" t="s">
        <v>271</v>
      </c>
      <c r="AR102" s="286" t="s">
        <v>60</v>
      </c>
      <c r="AS102" s="286">
        <v>86130</v>
      </c>
      <c r="AU102" s="286" t="str">
        <f t="shared" si="20"/>
        <v>นายธีรพงศ์  แสงสุริย์</v>
      </c>
      <c r="AV102" s="286" t="s">
        <v>195</v>
      </c>
      <c r="AW102" s="286" t="s">
        <v>591</v>
      </c>
      <c r="AX102" s="286" t="s">
        <v>269</v>
      </c>
      <c r="AY102" s="287" t="s">
        <v>2273</v>
      </c>
      <c r="AZ102" s="286">
        <v>39</v>
      </c>
      <c r="BA102" s="286">
        <v>8</v>
      </c>
      <c r="BB102" s="286"/>
      <c r="BC102" s="286"/>
      <c r="BD102" s="286" t="s">
        <v>270</v>
      </c>
      <c r="BE102" s="286" t="s">
        <v>271</v>
      </c>
      <c r="BF102" s="286" t="s">
        <v>60</v>
      </c>
      <c r="BG102" s="286">
        <v>86130</v>
      </c>
    </row>
    <row r="103" spans="1:59" ht="20.100000000000001" hidden="1" customHeight="1">
      <c r="A103" s="279" t="s">
        <v>737</v>
      </c>
      <c r="B103" s="279" t="s">
        <v>30</v>
      </c>
      <c r="C103" s="279">
        <v>913</v>
      </c>
      <c r="D103" s="279" t="s">
        <v>323</v>
      </c>
      <c r="E103" s="279" t="s">
        <v>296</v>
      </c>
      <c r="F103" s="279" t="s">
        <v>357</v>
      </c>
      <c r="G103" s="280">
        <v>1</v>
      </c>
      <c r="H103" s="281">
        <f t="shared" si="12"/>
        <v>1440</v>
      </c>
      <c r="I103" s="281" t="s">
        <v>540</v>
      </c>
      <c r="J103" s="281">
        <f t="shared" si="13"/>
        <v>288000</v>
      </c>
      <c r="K103" s="279"/>
      <c r="L103" s="280"/>
      <c r="M103" s="280"/>
      <c r="N103" s="280" t="s">
        <v>196</v>
      </c>
      <c r="O103" s="282"/>
      <c r="P103" s="283"/>
      <c r="Q103" s="281">
        <f t="array" ref="Q103">INDEX(ราคาสิ่งปลูกสร้าง!$D$6:$CC$47,MATCH($L103,ราคาสิ่งปลูกสร้าง!$B$6:$B$45,0),MATCH($O$4,ราคาสิ่งปลูกสร้าง!$D$5:$CC$5,0))</f>
        <v>0</v>
      </c>
      <c r="R103" s="281">
        <f t="shared" si="14"/>
        <v>0</v>
      </c>
      <c r="S103" s="280"/>
      <c r="T103" s="279">
        <f t="array" ref="T103">INDEX(ค่าเสื่อมสิ่งปลูกสร้าง!$A$5:$D$105,MATCH($S103,ค่าเสื่อมสิ่งปลูกสร้าง!$A$5:$A$105,0),MATCH($M103,ค่าเสื่อมสิ่งปลูกสร้าง!$A$3:$D$3))</f>
        <v>0</v>
      </c>
      <c r="U103" s="281">
        <f t="shared" si="15"/>
        <v>0</v>
      </c>
      <c r="V103" s="281">
        <f t="shared" si="16"/>
        <v>288000</v>
      </c>
      <c r="W103" s="284">
        <f t="shared" si="17"/>
        <v>0</v>
      </c>
      <c r="X103" s="280"/>
      <c r="Y103" s="279">
        <f>V103</f>
        <v>288000</v>
      </c>
      <c r="Z103" s="282" t="s">
        <v>2258</v>
      </c>
      <c r="AA103" s="281">
        <f t="shared" si="18"/>
        <v>28.8</v>
      </c>
      <c r="AB103" s="279"/>
      <c r="AC103" s="279" t="s">
        <v>2013</v>
      </c>
      <c r="AD103" s="279" t="s">
        <v>196</v>
      </c>
      <c r="AG103" s="286" t="str">
        <f t="shared" si="19"/>
        <v>นายประมาณ  โกสิทธิ์</v>
      </c>
      <c r="AH103" s="286" t="s">
        <v>195</v>
      </c>
      <c r="AI103" s="286" t="s">
        <v>595</v>
      </c>
      <c r="AJ103" s="286" t="s">
        <v>596</v>
      </c>
      <c r="AK103" s="286" t="s">
        <v>597</v>
      </c>
      <c r="AL103" s="286">
        <v>3</v>
      </c>
      <c r="AM103" s="286">
        <v>3</v>
      </c>
      <c r="AN103" s="286"/>
      <c r="AO103" s="286"/>
      <c r="AP103" s="286" t="s">
        <v>270</v>
      </c>
      <c r="AQ103" s="286" t="s">
        <v>271</v>
      </c>
      <c r="AR103" s="286" t="s">
        <v>60</v>
      </c>
      <c r="AS103" s="286">
        <v>86130</v>
      </c>
      <c r="AU103" s="286" t="str">
        <f t="shared" si="20"/>
        <v/>
      </c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</row>
    <row r="104" spans="1:59" ht="20.100000000000001" hidden="1" customHeight="1">
      <c r="A104" s="279"/>
      <c r="B104" s="279" t="s">
        <v>30</v>
      </c>
      <c r="C104" s="279">
        <v>913</v>
      </c>
      <c r="D104" s="279"/>
      <c r="E104" s="279"/>
      <c r="F104" s="279"/>
      <c r="G104" s="280">
        <v>2</v>
      </c>
      <c r="H104" s="281" t="s">
        <v>587</v>
      </c>
      <c r="I104" s="281" t="s">
        <v>540</v>
      </c>
      <c r="J104" s="281">
        <f t="shared" si="13"/>
        <v>5000</v>
      </c>
      <c r="K104" s="279">
        <v>1</v>
      </c>
      <c r="L104" s="280" t="s">
        <v>126</v>
      </c>
      <c r="M104" s="280" t="s">
        <v>181</v>
      </c>
      <c r="N104" s="280" t="s">
        <v>296</v>
      </c>
      <c r="O104" s="282">
        <v>100</v>
      </c>
      <c r="P104" s="283">
        <v>100</v>
      </c>
      <c r="Q104" s="281">
        <f t="array" ref="Q104">INDEX(ราคาสิ่งปลูกสร้าง!$D$6:$CC$47,MATCH($L104,ราคาสิ่งปลูกสร้าง!$B$6:$B$45,0),MATCH($O$4,ราคาสิ่งปลูกสร้าง!$D$5:$CC$5,0))</f>
        <v>6700</v>
      </c>
      <c r="R104" s="281">
        <f t="shared" si="14"/>
        <v>670000</v>
      </c>
      <c r="S104" s="280">
        <v>100</v>
      </c>
      <c r="T104" s="279">
        <f t="array" ref="T104">INDEX(ค่าเสื่อมสิ่งปลูกสร้าง!$A$5:$D$105,MATCH($S104,ค่าเสื่อมสิ่งปลูกสร้าง!$A$5:$A$105,0),MATCH($M104,ค่าเสื่อมสิ่งปลูกสร้าง!$A$3:$D$3))</f>
        <v>93</v>
      </c>
      <c r="U104" s="281">
        <f t="shared" si="15"/>
        <v>46900.000000000007</v>
      </c>
      <c r="V104" s="281">
        <f t="shared" si="16"/>
        <v>51900.000000000007</v>
      </c>
      <c r="W104" s="284">
        <f t="shared" si="17"/>
        <v>51900.000000000007</v>
      </c>
      <c r="X104" s="280">
        <v>10000000</v>
      </c>
      <c r="Y104" s="279" t="s">
        <v>276</v>
      </c>
      <c r="Z104" s="282"/>
      <c r="AA104" s="281">
        <f t="shared" si="18"/>
        <v>0</v>
      </c>
      <c r="AB104" s="279"/>
      <c r="AC104" s="279" t="s">
        <v>2013</v>
      </c>
      <c r="AD104" s="279" t="s">
        <v>2013</v>
      </c>
      <c r="AG104" s="286" t="str">
        <f t="shared" si="19"/>
        <v>นายประมาณ  โกสิทธิ์</v>
      </c>
      <c r="AH104" s="286" t="s">
        <v>195</v>
      </c>
      <c r="AI104" s="286" t="s">
        <v>595</v>
      </c>
      <c r="AJ104" s="286" t="s">
        <v>596</v>
      </c>
      <c r="AK104" s="286" t="s">
        <v>597</v>
      </c>
      <c r="AL104" s="286">
        <v>3</v>
      </c>
      <c r="AM104" s="286">
        <v>3</v>
      </c>
      <c r="AN104" s="286"/>
      <c r="AO104" s="286"/>
      <c r="AP104" s="286" t="s">
        <v>270</v>
      </c>
      <c r="AQ104" s="286" t="s">
        <v>271</v>
      </c>
      <c r="AR104" s="286" t="s">
        <v>60</v>
      </c>
      <c r="AS104" s="286">
        <v>86130</v>
      </c>
      <c r="AU104" s="286" t="str">
        <f t="shared" si="20"/>
        <v>นายประมาณ  โกสิทธิ์</v>
      </c>
      <c r="AV104" s="286" t="s">
        <v>195</v>
      </c>
      <c r="AW104" s="286" t="s">
        <v>595</v>
      </c>
      <c r="AX104" s="286" t="s">
        <v>596</v>
      </c>
      <c r="AY104" s="286" t="s">
        <v>597</v>
      </c>
      <c r="AZ104" s="286">
        <v>3</v>
      </c>
      <c r="BA104" s="286">
        <v>3</v>
      </c>
      <c r="BB104" s="286"/>
      <c r="BC104" s="286"/>
      <c r="BD104" s="286" t="s">
        <v>270</v>
      </c>
      <c r="BE104" s="286" t="s">
        <v>271</v>
      </c>
      <c r="BF104" s="286" t="s">
        <v>60</v>
      </c>
      <c r="BG104" s="286">
        <v>86130</v>
      </c>
    </row>
    <row r="105" spans="1:59" ht="20.100000000000001" hidden="1" customHeight="1">
      <c r="A105" s="279" t="s">
        <v>646</v>
      </c>
      <c r="B105" s="279" t="s">
        <v>30</v>
      </c>
      <c r="C105" s="279">
        <v>952</v>
      </c>
      <c r="D105" s="279" t="s">
        <v>599</v>
      </c>
      <c r="E105" s="279" t="s">
        <v>275</v>
      </c>
      <c r="F105" s="279" t="s">
        <v>373</v>
      </c>
      <c r="G105" s="280" t="s">
        <v>275</v>
      </c>
      <c r="H105" s="281">
        <f t="shared" si="12"/>
        <v>3358</v>
      </c>
      <c r="I105" s="281" t="s">
        <v>540</v>
      </c>
      <c r="J105" s="281">
        <f t="shared" si="13"/>
        <v>671600</v>
      </c>
      <c r="K105" s="279"/>
      <c r="L105" s="280"/>
      <c r="M105" s="280"/>
      <c r="N105" s="280" t="s">
        <v>196</v>
      </c>
      <c r="O105" s="282"/>
      <c r="P105" s="283"/>
      <c r="Q105" s="281">
        <f t="array" ref="Q105">INDEX(ราคาสิ่งปลูกสร้าง!$D$6:$CC$47,MATCH($L105,ราคาสิ่งปลูกสร้าง!$B$6:$B$45,0),MATCH($O$4,ราคาสิ่งปลูกสร้าง!$D$5:$CC$5,0))</f>
        <v>0</v>
      </c>
      <c r="R105" s="281">
        <f t="shared" si="14"/>
        <v>0</v>
      </c>
      <c r="S105" s="280"/>
      <c r="T105" s="279">
        <f t="array" ref="T105">INDEX(ค่าเสื่อมสิ่งปลูกสร้าง!$A$5:$D$105,MATCH($S105,ค่าเสื่อมสิ่งปลูกสร้าง!$A$5:$A$105,0),MATCH($M105,ค่าเสื่อมสิ่งปลูกสร้าง!$A$3:$D$3))</f>
        <v>0</v>
      </c>
      <c r="U105" s="281">
        <f t="shared" si="15"/>
        <v>0</v>
      </c>
      <c r="V105" s="281">
        <f t="shared" si="16"/>
        <v>671600</v>
      </c>
      <c r="W105" s="284">
        <f t="shared" si="17"/>
        <v>0</v>
      </c>
      <c r="X105" s="280"/>
      <c r="Y105" s="279">
        <f>V105</f>
        <v>671600</v>
      </c>
      <c r="Z105" s="282" t="s">
        <v>2258</v>
      </c>
      <c r="AA105" s="281">
        <f t="shared" si="18"/>
        <v>67.16</v>
      </c>
      <c r="AB105" s="279"/>
      <c r="AC105" s="279" t="s">
        <v>2014</v>
      </c>
      <c r="AD105" s="279" t="s">
        <v>196</v>
      </c>
      <c r="AG105" s="286" t="str">
        <f t="shared" si="19"/>
        <v>นางปราณี  นกเกิด</v>
      </c>
      <c r="AH105" s="286" t="s">
        <v>283</v>
      </c>
      <c r="AI105" s="286" t="s">
        <v>600</v>
      </c>
      <c r="AJ105" s="286" t="s">
        <v>601</v>
      </c>
      <c r="AK105" s="286" t="s">
        <v>602</v>
      </c>
      <c r="AL105" s="286" t="s">
        <v>603</v>
      </c>
      <c r="AM105" s="286">
        <v>2</v>
      </c>
      <c r="AN105" s="286"/>
      <c r="AO105" s="286"/>
      <c r="AP105" s="286" t="s">
        <v>270</v>
      </c>
      <c r="AQ105" s="286" t="s">
        <v>271</v>
      </c>
      <c r="AR105" s="286" t="s">
        <v>60</v>
      </c>
      <c r="AS105" s="286">
        <v>86130</v>
      </c>
      <c r="AU105" s="286" t="str">
        <f t="shared" si="20"/>
        <v/>
      </c>
      <c r="AV105" s="286"/>
      <c r="AW105" s="286"/>
      <c r="AX105" s="286"/>
      <c r="AY105" s="286"/>
      <c r="AZ105" s="286"/>
      <c r="BA105" s="286"/>
      <c r="BB105" s="286"/>
      <c r="BC105" s="286"/>
      <c r="BD105" s="286"/>
      <c r="BE105" s="286"/>
      <c r="BF105" s="286"/>
      <c r="BG105" s="286"/>
    </row>
    <row r="106" spans="1:59" ht="20.100000000000001" hidden="1" customHeight="1">
      <c r="A106" s="279" t="s">
        <v>648</v>
      </c>
      <c r="B106" s="279" t="s">
        <v>30</v>
      </c>
      <c r="C106" s="279">
        <v>968</v>
      </c>
      <c r="D106" s="279" t="s">
        <v>426</v>
      </c>
      <c r="E106" s="279" t="s">
        <v>276</v>
      </c>
      <c r="F106" s="279" t="s">
        <v>588</v>
      </c>
      <c r="G106" s="280">
        <v>1</v>
      </c>
      <c r="H106" s="281">
        <f t="shared" si="12"/>
        <v>3666</v>
      </c>
      <c r="I106" s="281" t="s">
        <v>540</v>
      </c>
      <c r="J106" s="281">
        <f t="shared" si="13"/>
        <v>733200</v>
      </c>
      <c r="K106" s="279"/>
      <c r="L106" s="280"/>
      <c r="M106" s="280"/>
      <c r="N106" s="280" t="s">
        <v>196</v>
      </c>
      <c r="O106" s="282"/>
      <c r="P106" s="283"/>
      <c r="Q106" s="281">
        <f t="array" ref="Q106">INDEX(ราคาสิ่งปลูกสร้าง!$D$6:$CC$47,MATCH($L106,ราคาสิ่งปลูกสร้าง!$B$6:$B$45,0),MATCH($O$4,ราคาสิ่งปลูกสร้าง!$D$5:$CC$5,0))</f>
        <v>0</v>
      </c>
      <c r="R106" s="281">
        <f t="shared" si="14"/>
        <v>0</v>
      </c>
      <c r="S106" s="280"/>
      <c r="T106" s="279">
        <f t="array" ref="T106">INDEX(ค่าเสื่อมสิ่งปลูกสร้าง!$A$5:$D$105,MATCH($S106,ค่าเสื่อมสิ่งปลูกสร้าง!$A$5:$A$105,0),MATCH($M106,ค่าเสื่อมสิ่งปลูกสร้าง!$A$3:$D$3))</f>
        <v>0</v>
      </c>
      <c r="U106" s="281">
        <f t="shared" si="15"/>
        <v>0</v>
      </c>
      <c r="V106" s="281">
        <f t="shared" si="16"/>
        <v>733200</v>
      </c>
      <c r="W106" s="284">
        <f t="shared" si="17"/>
        <v>0</v>
      </c>
      <c r="X106" s="280"/>
      <c r="Y106" s="279">
        <f>V106</f>
        <v>733200</v>
      </c>
      <c r="Z106" s="282" t="s">
        <v>2258</v>
      </c>
      <c r="AA106" s="281">
        <f t="shared" si="18"/>
        <v>73.320000000000007</v>
      </c>
      <c r="AB106" s="279"/>
      <c r="AC106" s="279" t="s">
        <v>2015</v>
      </c>
      <c r="AD106" s="279" t="s">
        <v>196</v>
      </c>
      <c r="AG106" s="286" t="str">
        <f t="shared" si="19"/>
        <v>นางศรีสุวรรณ  รอดนาโพธิ์</v>
      </c>
      <c r="AH106" s="286" t="s">
        <v>283</v>
      </c>
      <c r="AI106" s="286" t="s">
        <v>606</v>
      </c>
      <c r="AJ106" s="286" t="s">
        <v>607</v>
      </c>
      <c r="AK106" s="286" t="s">
        <v>608</v>
      </c>
      <c r="AL106" s="286">
        <v>92</v>
      </c>
      <c r="AM106" s="286">
        <v>2</v>
      </c>
      <c r="AN106" s="286"/>
      <c r="AO106" s="286"/>
      <c r="AP106" s="286" t="s">
        <v>270</v>
      </c>
      <c r="AQ106" s="286" t="s">
        <v>271</v>
      </c>
      <c r="AR106" s="286" t="s">
        <v>60</v>
      </c>
      <c r="AS106" s="286">
        <v>86130</v>
      </c>
      <c r="AU106" s="286" t="str">
        <f t="shared" si="20"/>
        <v/>
      </c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</row>
    <row r="107" spans="1:59" ht="20.100000000000001" hidden="1" customHeight="1">
      <c r="A107" s="279"/>
      <c r="B107" s="279" t="s">
        <v>30</v>
      </c>
      <c r="C107" s="279">
        <v>968</v>
      </c>
      <c r="D107" s="279"/>
      <c r="E107" s="279"/>
      <c r="F107" s="279"/>
      <c r="G107" s="280">
        <v>2</v>
      </c>
      <c r="H107" s="281" t="s">
        <v>587</v>
      </c>
      <c r="I107" s="281" t="s">
        <v>540</v>
      </c>
      <c r="J107" s="281">
        <f t="shared" si="13"/>
        <v>5000</v>
      </c>
      <c r="K107" s="279">
        <v>1</v>
      </c>
      <c r="L107" s="280" t="s">
        <v>126</v>
      </c>
      <c r="M107" s="280" t="s">
        <v>179</v>
      </c>
      <c r="N107" s="280" t="s">
        <v>296</v>
      </c>
      <c r="O107" s="282">
        <v>100</v>
      </c>
      <c r="P107" s="283">
        <v>100</v>
      </c>
      <c r="Q107" s="281">
        <f t="array" ref="Q107">INDEX(ราคาสิ่งปลูกสร้าง!$D$6:$CC$47,MATCH($L107,ราคาสิ่งปลูกสร้าง!$B$6:$B$45,0),MATCH($O$4,ราคาสิ่งปลูกสร้าง!$D$5:$CC$5,0))</f>
        <v>6700</v>
      </c>
      <c r="R107" s="281">
        <f t="shared" si="14"/>
        <v>670000</v>
      </c>
      <c r="S107" s="280">
        <v>30</v>
      </c>
      <c r="T107" s="279">
        <f t="array" ref="T107">INDEX(ค่าเสื่อมสิ่งปลูกสร้าง!$A$5:$D$105,MATCH($S107,ค่าเสื่อมสิ่งปลูกสร้าง!$A$5:$A$105,0),MATCH($M107,ค่าเสื่อมสิ่งปลูกสร้าง!$A$3:$D$3))</f>
        <v>50</v>
      </c>
      <c r="U107" s="281">
        <f t="shared" si="15"/>
        <v>335000</v>
      </c>
      <c r="V107" s="281">
        <f t="shared" si="16"/>
        <v>340000</v>
      </c>
      <c r="W107" s="284">
        <f t="shared" si="17"/>
        <v>340000</v>
      </c>
      <c r="X107" s="280">
        <v>10000000</v>
      </c>
      <c r="Y107" s="284">
        <f>IFERROR(IF($W107-$X107&lt;0,0,$W107-$X107),"")</f>
        <v>0</v>
      </c>
      <c r="Z107" s="282"/>
      <c r="AA107" s="281">
        <f t="shared" si="18"/>
        <v>0</v>
      </c>
      <c r="AB107" s="279"/>
      <c r="AC107" s="279" t="s">
        <v>2015</v>
      </c>
      <c r="AD107" s="279" t="s">
        <v>2015</v>
      </c>
      <c r="AG107" s="286" t="str">
        <f t="shared" si="19"/>
        <v>นางศรีสุวรรณ  รอดนาโพธิ์</v>
      </c>
      <c r="AH107" s="286" t="s">
        <v>283</v>
      </c>
      <c r="AI107" s="286" t="s">
        <v>606</v>
      </c>
      <c r="AJ107" s="286" t="s">
        <v>607</v>
      </c>
      <c r="AK107" s="286" t="s">
        <v>608</v>
      </c>
      <c r="AL107" s="286">
        <v>92</v>
      </c>
      <c r="AM107" s="286">
        <v>2</v>
      </c>
      <c r="AN107" s="286"/>
      <c r="AO107" s="286"/>
      <c r="AP107" s="286" t="s">
        <v>270</v>
      </c>
      <c r="AQ107" s="286" t="s">
        <v>271</v>
      </c>
      <c r="AR107" s="286" t="s">
        <v>60</v>
      </c>
      <c r="AS107" s="286">
        <v>86130</v>
      </c>
      <c r="AU107" s="286" t="str">
        <f t="shared" si="20"/>
        <v>นางศรีสุวรรณ  รอดนาโพธิ์</v>
      </c>
      <c r="AV107" s="286" t="s">
        <v>283</v>
      </c>
      <c r="AW107" s="286" t="s">
        <v>606</v>
      </c>
      <c r="AX107" s="286" t="s">
        <v>607</v>
      </c>
      <c r="AY107" s="286" t="s">
        <v>608</v>
      </c>
      <c r="AZ107" s="286">
        <v>92</v>
      </c>
      <c r="BA107" s="286">
        <v>2</v>
      </c>
      <c r="BB107" s="286"/>
      <c r="BC107" s="286"/>
      <c r="BD107" s="286" t="s">
        <v>270</v>
      </c>
      <c r="BE107" s="286" t="s">
        <v>271</v>
      </c>
      <c r="BF107" s="286" t="s">
        <v>60</v>
      </c>
      <c r="BG107" s="286">
        <v>86130</v>
      </c>
    </row>
    <row r="108" spans="1:59" ht="20.100000000000001" hidden="1" customHeight="1">
      <c r="A108" s="279">
        <v>72</v>
      </c>
      <c r="B108" s="279" t="s">
        <v>30</v>
      </c>
      <c r="C108" s="279">
        <v>969</v>
      </c>
      <c r="D108" s="279" t="s">
        <v>322</v>
      </c>
      <c r="E108" s="279" t="s">
        <v>275</v>
      </c>
      <c r="F108" s="279" t="s">
        <v>336</v>
      </c>
      <c r="G108" s="280">
        <v>1</v>
      </c>
      <c r="H108" s="281">
        <f t="shared" si="12"/>
        <v>4153</v>
      </c>
      <c r="I108" s="281" t="s">
        <v>540</v>
      </c>
      <c r="J108" s="281">
        <f t="shared" si="13"/>
        <v>830600</v>
      </c>
      <c r="K108" s="279"/>
      <c r="L108" s="280"/>
      <c r="M108" s="280"/>
      <c r="N108" s="280" t="s">
        <v>196</v>
      </c>
      <c r="O108" s="282"/>
      <c r="P108" s="283"/>
      <c r="Q108" s="281">
        <f t="array" ref="Q108">INDEX(ราคาสิ่งปลูกสร้าง!$D$6:$CC$47,MATCH($L108,ราคาสิ่งปลูกสร้าง!$B$6:$B$45,0),MATCH($O$4,ราคาสิ่งปลูกสร้าง!$D$5:$CC$5,0))</f>
        <v>0</v>
      </c>
      <c r="R108" s="281">
        <f t="shared" si="14"/>
        <v>0</v>
      </c>
      <c r="S108" s="280"/>
      <c r="T108" s="279">
        <f t="array" ref="T108">INDEX(ค่าเสื่อมสิ่งปลูกสร้าง!$A$5:$D$105,MATCH($S108,ค่าเสื่อมสิ่งปลูกสร้าง!$A$5:$A$105,0),MATCH($M108,ค่าเสื่อมสิ่งปลูกสร้าง!$A$3:$D$3))</f>
        <v>0</v>
      </c>
      <c r="U108" s="281">
        <f t="shared" si="15"/>
        <v>0</v>
      </c>
      <c r="V108" s="281">
        <f t="shared" si="16"/>
        <v>830600</v>
      </c>
      <c r="W108" s="284">
        <f t="shared" si="17"/>
        <v>0</v>
      </c>
      <c r="X108" s="280"/>
      <c r="Y108" s="279">
        <f>V108</f>
        <v>830600</v>
      </c>
      <c r="Z108" s="282" t="s">
        <v>2258</v>
      </c>
      <c r="AA108" s="281">
        <f t="shared" si="18"/>
        <v>83.06</v>
      </c>
      <c r="AB108" s="279"/>
      <c r="AC108" s="279" t="s">
        <v>2015</v>
      </c>
      <c r="AD108" s="279" t="s">
        <v>196</v>
      </c>
      <c r="AG108" s="286" t="str">
        <f t="shared" si="19"/>
        <v>นางศรีสุวรรณ  รอดนาโพธิ์</v>
      </c>
      <c r="AH108" s="286" t="s">
        <v>283</v>
      </c>
      <c r="AI108" s="286" t="s">
        <v>606</v>
      </c>
      <c r="AJ108" s="286" t="s">
        <v>607</v>
      </c>
      <c r="AK108" s="286" t="s">
        <v>608</v>
      </c>
      <c r="AL108" s="286">
        <v>92</v>
      </c>
      <c r="AM108" s="286">
        <v>2</v>
      </c>
      <c r="AN108" s="286"/>
      <c r="AO108" s="286"/>
      <c r="AP108" s="286" t="s">
        <v>270</v>
      </c>
      <c r="AQ108" s="286" t="s">
        <v>271</v>
      </c>
      <c r="AR108" s="286" t="s">
        <v>60</v>
      </c>
      <c r="AS108" s="286">
        <v>86130</v>
      </c>
      <c r="AU108" s="286" t="str">
        <f t="shared" si="20"/>
        <v/>
      </c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</row>
    <row r="109" spans="1:59" ht="20.100000000000001" hidden="1" customHeight="1">
      <c r="A109" s="279"/>
      <c r="B109" s="279" t="s">
        <v>30</v>
      </c>
      <c r="C109" s="279">
        <v>969</v>
      </c>
      <c r="D109" s="279"/>
      <c r="E109" s="279"/>
      <c r="F109" s="279"/>
      <c r="G109" s="280">
        <v>2</v>
      </c>
      <c r="H109" s="281" t="s">
        <v>587</v>
      </c>
      <c r="I109" s="281" t="s">
        <v>540</v>
      </c>
      <c r="J109" s="281">
        <f t="shared" si="13"/>
        <v>5000</v>
      </c>
      <c r="K109" s="279">
        <v>1</v>
      </c>
      <c r="L109" s="280" t="s">
        <v>126</v>
      </c>
      <c r="M109" s="280" t="s">
        <v>179</v>
      </c>
      <c r="N109" s="280" t="s">
        <v>296</v>
      </c>
      <c r="O109" s="282">
        <v>100</v>
      </c>
      <c r="P109" s="283">
        <v>100</v>
      </c>
      <c r="Q109" s="281">
        <f t="array" ref="Q109">INDEX(ราคาสิ่งปลูกสร้าง!$D$6:$CC$47,MATCH($L109,ราคาสิ่งปลูกสร้าง!$B$6:$B$45,0),MATCH($O$4,ราคาสิ่งปลูกสร้าง!$D$5:$CC$5,0))</f>
        <v>6700</v>
      </c>
      <c r="R109" s="281">
        <f t="shared" si="14"/>
        <v>670000</v>
      </c>
      <c r="S109" s="280">
        <v>25</v>
      </c>
      <c r="T109" s="279">
        <f t="array" ref="T109">INDEX(ค่าเสื่อมสิ่งปลูกสร้าง!$A$5:$D$105,MATCH($S109,ค่าเสื่อมสิ่งปลูกสร้าง!$A$5:$A$105,0),MATCH($M109,ค่าเสื่อมสิ่งปลูกสร้าง!$A$3:$D$3))</f>
        <v>40</v>
      </c>
      <c r="U109" s="281">
        <f t="shared" si="15"/>
        <v>402000</v>
      </c>
      <c r="V109" s="281">
        <f t="shared" si="16"/>
        <v>407000</v>
      </c>
      <c r="W109" s="284">
        <f t="shared" si="17"/>
        <v>407000</v>
      </c>
      <c r="X109" s="280"/>
      <c r="Y109" s="284">
        <f>IFERROR(IF($W109-$X109&lt;0,0,$W109-$X109),"")</f>
        <v>407000</v>
      </c>
      <c r="Z109" s="282" t="s">
        <v>2307</v>
      </c>
      <c r="AA109" s="281">
        <f t="shared" si="18"/>
        <v>81.400000000000006</v>
      </c>
      <c r="AB109" s="279"/>
      <c r="AC109" s="279" t="s">
        <v>2015</v>
      </c>
      <c r="AD109" s="279" t="s">
        <v>2015</v>
      </c>
      <c r="AG109" s="286" t="str">
        <f t="shared" si="19"/>
        <v>นางศรีสุวรรณ  รอดนาโพธิ์</v>
      </c>
      <c r="AH109" s="286" t="s">
        <v>283</v>
      </c>
      <c r="AI109" s="286" t="s">
        <v>606</v>
      </c>
      <c r="AJ109" s="286" t="s">
        <v>607</v>
      </c>
      <c r="AK109" s="286" t="s">
        <v>608</v>
      </c>
      <c r="AL109" s="286">
        <v>92</v>
      </c>
      <c r="AM109" s="286">
        <v>2</v>
      </c>
      <c r="AN109" s="286"/>
      <c r="AO109" s="286"/>
      <c r="AP109" s="286" t="s">
        <v>270</v>
      </c>
      <c r="AQ109" s="286" t="s">
        <v>271</v>
      </c>
      <c r="AR109" s="286" t="s">
        <v>60</v>
      </c>
      <c r="AS109" s="286">
        <v>86130</v>
      </c>
      <c r="AU109" s="286" t="str">
        <f t="shared" si="20"/>
        <v>นางศรีสุวรรณ  รอดนาโพธิ์</v>
      </c>
      <c r="AV109" s="286" t="s">
        <v>283</v>
      </c>
      <c r="AW109" s="286" t="s">
        <v>606</v>
      </c>
      <c r="AX109" s="286" t="s">
        <v>607</v>
      </c>
      <c r="AY109" s="286" t="s">
        <v>608</v>
      </c>
      <c r="AZ109" s="286">
        <v>92</v>
      </c>
      <c r="BA109" s="286">
        <v>2</v>
      </c>
      <c r="BB109" s="286"/>
      <c r="BC109" s="286"/>
      <c r="BD109" s="286" t="s">
        <v>270</v>
      </c>
      <c r="BE109" s="286" t="s">
        <v>271</v>
      </c>
      <c r="BF109" s="286" t="s">
        <v>60</v>
      </c>
      <c r="BG109" s="286">
        <v>86130</v>
      </c>
    </row>
    <row r="110" spans="1:59" ht="20.100000000000001" hidden="1" customHeight="1">
      <c r="A110" s="279">
        <v>73</v>
      </c>
      <c r="B110" s="279" t="s">
        <v>30</v>
      </c>
      <c r="C110" s="279">
        <v>970</v>
      </c>
      <c r="D110" s="279" t="s">
        <v>481</v>
      </c>
      <c r="E110" s="279" t="s">
        <v>275</v>
      </c>
      <c r="F110" s="279" t="s">
        <v>343</v>
      </c>
      <c r="G110" s="280">
        <v>1</v>
      </c>
      <c r="H110" s="281">
        <f t="shared" si="12"/>
        <v>6586</v>
      </c>
      <c r="I110" s="281" t="s">
        <v>540</v>
      </c>
      <c r="J110" s="281">
        <f t="shared" si="13"/>
        <v>1317200</v>
      </c>
      <c r="K110" s="279"/>
      <c r="L110" s="280"/>
      <c r="M110" s="280"/>
      <c r="N110" s="280" t="s">
        <v>196</v>
      </c>
      <c r="O110" s="282"/>
      <c r="P110" s="283"/>
      <c r="Q110" s="281">
        <f t="array" ref="Q110">INDEX(ราคาสิ่งปลูกสร้าง!$D$6:$CC$47,MATCH($L110,ราคาสิ่งปลูกสร้าง!$B$6:$B$45,0),MATCH($O$4,ราคาสิ่งปลูกสร้าง!$D$5:$CC$5,0))</f>
        <v>0</v>
      </c>
      <c r="R110" s="281">
        <f t="shared" si="14"/>
        <v>0</v>
      </c>
      <c r="S110" s="280"/>
      <c r="T110" s="279">
        <f t="array" ref="T110">INDEX(ค่าเสื่อมสิ่งปลูกสร้าง!$A$5:$D$105,MATCH($S110,ค่าเสื่อมสิ่งปลูกสร้าง!$A$5:$A$105,0),MATCH($M110,ค่าเสื่อมสิ่งปลูกสร้าง!$A$3:$D$3))</f>
        <v>0</v>
      </c>
      <c r="U110" s="281">
        <f t="shared" si="15"/>
        <v>0</v>
      </c>
      <c r="V110" s="281">
        <f t="shared" si="16"/>
        <v>1317200</v>
      </c>
      <c r="W110" s="284">
        <f t="shared" si="17"/>
        <v>0</v>
      </c>
      <c r="X110" s="280"/>
      <c r="Y110" s="279">
        <f>V110</f>
        <v>1317200</v>
      </c>
      <c r="Z110" s="282" t="s">
        <v>2258</v>
      </c>
      <c r="AA110" s="281">
        <f t="shared" si="18"/>
        <v>131.72</v>
      </c>
      <c r="AB110" s="279"/>
      <c r="AC110" s="279" t="s">
        <v>2015</v>
      </c>
      <c r="AD110" s="279" t="s">
        <v>196</v>
      </c>
      <c r="AG110" s="286" t="str">
        <f t="shared" si="19"/>
        <v>นางศรีสุวรรณ  รอดนาโพธิ์</v>
      </c>
      <c r="AH110" s="286" t="s">
        <v>283</v>
      </c>
      <c r="AI110" s="286" t="s">
        <v>606</v>
      </c>
      <c r="AJ110" s="286" t="s">
        <v>607</v>
      </c>
      <c r="AK110" s="286" t="s">
        <v>608</v>
      </c>
      <c r="AL110" s="286">
        <v>92</v>
      </c>
      <c r="AM110" s="286">
        <v>2</v>
      </c>
      <c r="AN110" s="286"/>
      <c r="AO110" s="286"/>
      <c r="AP110" s="286" t="s">
        <v>270</v>
      </c>
      <c r="AQ110" s="286" t="s">
        <v>271</v>
      </c>
      <c r="AR110" s="286" t="s">
        <v>60</v>
      </c>
      <c r="AS110" s="286">
        <v>86130</v>
      </c>
      <c r="AU110" s="286" t="str">
        <f t="shared" si="20"/>
        <v/>
      </c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</row>
    <row r="111" spans="1:59" ht="20.100000000000001" hidden="1" customHeight="1">
      <c r="A111" s="279"/>
      <c r="B111" s="279" t="s">
        <v>30</v>
      </c>
      <c r="C111" s="279">
        <v>970</v>
      </c>
      <c r="D111" s="279"/>
      <c r="E111" s="279"/>
      <c r="F111" s="279"/>
      <c r="G111" s="280">
        <v>2</v>
      </c>
      <c r="H111" s="281" t="s">
        <v>587</v>
      </c>
      <c r="I111" s="281" t="s">
        <v>540</v>
      </c>
      <c r="J111" s="281">
        <f t="shared" si="13"/>
        <v>5000</v>
      </c>
      <c r="K111" s="279">
        <v>1</v>
      </c>
      <c r="L111" s="280" t="s">
        <v>126</v>
      </c>
      <c r="M111" s="280" t="s">
        <v>179</v>
      </c>
      <c r="N111" s="280" t="s">
        <v>296</v>
      </c>
      <c r="O111" s="282">
        <v>100</v>
      </c>
      <c r="P111" s="283">
        <v>100</v>
      </c>
      <c r="Q111" s="281">
        <f t="array" ref="Q111">INDEX(ราคาสิ่งปลูกสร้าง!$D$6:$CC$47,MATCH($L111,ราคาสิ่งปลูกสร้าง!$B$6:$B$45,0),MATCH($O$4,ราคาสิ่งปลูกสร้าง!$D$5:$CC$5,0))</f>
        <v>6700</v>
      </c>
      <c r="R111" s="281">
        <f t="shared" si="14"/>
        <v>670000</v>
      </c>
      <c r="S111" s="280">
        <v>50</v>
      </c>
      <c r="T111" s="279">
        <f t="array" ref="T111">INDEX(ค่าเสื่อมสิ่งปลูกสร้าง!$A$5:$D$105,MATCH($S111,ค่าเสื่อมสิ่งปลูกสร้าง!$A$5:$A$105,0),MATCH($M111,ค่าเสื่อมสิ่งปลูกสร้าง!$A$3:$D$3))</f>
        <v>76</v>
      </c>
      <c r="U111" s="281">
        <f t="shared" si="15"/>
        <v>160800</v>
      </c>
      <c r="V111" s="281">
        <f t="shared" si="16"/>
        <v>165800</v>
      </c>
      <c r="W111" s="284">
        <f t="shared" si="17"/>
        <v>165800</v>
      </c>
      <c r="X111" s="280"/>
      <c r="Y111" s="284">
        <f>IFERROR(IF($W111-$X111&lt;0,0,$W111-$X111),"")</f>
        <v>165800</v>
      </c>
      <c r="Z111" s="282" t="s">
        <v>2307</v>
      </c>
      <c r="AA111" s="281">
        <f t="shared" si="18"/>
        <v>33.160000000000004</v>
      </c>
      <c r="AB111" s="279"/>
      <c r="AC111" s="279" t="s">
        <v>2015</v>
      </c>
      <c r="AD111" s="279" t="s">
        <v>2015</v>
      </c>
      <c r="AG111" s="286" t="str">
        <f t="shared" si="19"/>
        <v>นางศรีสุวรรณ  รอดนาโพธิ์</v>
      </c>
      <c r="AH111" s="286" t="s">
        <v>283</v>
      </c>
      <c r="AI111" s="286" t="s">
        <v>606</v>
      </c>
      <c r="AJ111" s="286" t="s">
        <v>607</v>
      </c>
      <c r="AK111" s="286" t="s">
        <v>608</v>
      </c>
      <c r="AL111" s="286">
        <v>92</v>
      </c>
      <c r="AM111" s="286">
        <v>2</v>
      </c>
      <c r="AN111" s="286"/>
      <c r="AO111" s="286"/>
      <c r="AP111" s="286" t="s">
        <v>270</v>
      </c>
      <c r="AQ111" s="286" t="s">
        <v>271</v>
      </c>
      <c r="AR111" s="286" t="s">
        <v>60</v>
      </c>
      <c r="AS111" s="286">
        <v>86130</v>
      </c>
      <c r="AU111" s="286" t="str">
        <f t="shared" si="20"/>
        <v>นางศรีสุวรรณ  รอดนาโพธิ์</v>
      </c>
      <c r="AV111" s="286" t="s">
        <v>283</v>
      </c>
      <c r="AW111" s="286" t="s">
        <v>606</v>
      </c>
      <c r="AX111" s="286" t="s">
        <v>607</v>
      </c>
      <c r="AY111" s="286" t="s">
        <v>608</v>
      </c>
      <c r="AZ111" s="286">
        <v>92</v>
      </c>
      <c r="BA111" s="286">
        <v>2</v>
      </c>
      <c r="BB111" s="286"/>
      <c r="BC111" s="286"/>
      <c r="BD111" s="286" t="s">
        <v>270</v>
      </c>
      <c r="BE111" s="286" t="s">
        <v>271</v>
      </c>
      <c r="BF111" s="286" t="s">
        <v>60</v>
      </c>
      <c r="BG111" s="286">
        <v>86130</v>
      </c>
    </row>
    <row r="112" spans="1:59" ht="20.100000000000001" hidden="1" customHeight="1">
      <c r="A112" s="279">
        <v>74</v>
      </c>
      <c r="B112" s="279" t="s">
        <v>30</v>
      </c>
      <c r="C112" s="279">
        <v>981</v>
      </c>
      <c r="D112" s="279" t="s">
        <v>322</v>
      </c>
      <c r="E112" s="279" t="s">
        <v>275</v>
      </c>
      <c r="F112" s="279" t="s">
        <v>615</v>
      </c>
      <c r="G112" s="280" t="s">
        <v>275</v>
      </c>
      <c r="H112" s="281">
        <f t="shared" si="12"/>
        <v>4131</v>
      </c>
      <c r="I112" s="281" t="s">
        <v>2257</v>
      </c>
      <c r="J112" s="281">
        <f t="shared" si="13"/>
        <v>1652400</v>
      </c>
      <c r="K112" s="279"/>
      <c r="L112" s="280"/>
      <c r="M112" s="280"/>
      <c r="N112" s="280" t="s">
        <v>196</v>
      </c>
      <c r="O112" s="282"/>
      <c r="P112" s="283"/>
      <c r="Q112" s="281">
        <f t="array" ref="Q112">INDEX(ราคาสิ่งปลูกสร้าง!$D$6:$CC$47,MATCH($L112,ราคาสิ่งปลูกสร้าง!$B$6:$B$45,0),MATCH($O$4,ราคาสิ่งปลูกสร้าง!$D$5:$CC$5,0))</f>
        <v>0</v>
      </c>
      <c r="R112" s="281">
        <f t="shared" si="14"/>
        <v>0</v>
      </c>
      <c r="S112" s="280"/>
      <c r="T112" s="279">
        <f t="array" ref="T112">INDEX(ค่าเสื่อมสิ่งปลูกสร้าง!$A$5:$D$105,MATCH($S112,ค่าเสื่อมสิ่งปลูกสร้าง!$A$5:$A$105,0),MATCH($M112,ค่าเสื่อมสิ่งปลูกสร้าง!$A$3:$D$3))</f>
        <v>0</v>
      </c>
      <c r="U112" s="281">
        <f t="shared" si="15"/>
        <v>0</v>
      </c>
      <c r="V112" s="281">
        <f t="shared" si="16"/>
        <v>1652400</v>
      </c>
      <c r="W112" s="284">
        <f t="shared" si="17"/>
        <v>0</v>
      </c>
      <c r="X112" s="280"/>
      <c r="Y112" s="279">
        <f>V112</f>
        <v>1652400</v>
      </c>
      <c r="Z112" s="282" t="s">
        <v>2258</v>
      </c>
      <c r="AA112" s="281">
        <f t="shared" si="18"/>
        <v>165.24</v>
      </c>
      <c r="AB112" s="279"/>
      <c r="AC112" s="279" t="s">
        <v>2016</v>
      </c>
      <c r="AD112" s="279" t="s">
        <v>196</v>
      </c>
      <c r="AG112" s="286" t="str">
        <f t="shared" si="19"/>
        <v>นางปรีญา  ปลอดสุวรรณ</v>
      </c>
      <c r="AH112" s="286" t="s">
        <v>283</v>
      </c>
      <c r="AI112" s="286" t="s">
        <v>616</v>
      </c>
      <c r="AJ112" s="286" t="s">
        <v>617</v>
      </c>
      <c r="AK112" s="286" t="s">
        <v>618</v>
      </c>
      <c r="AL112" s="286" t="s">
        <v>619</v>
      </c>
      <c r="AM112" s="286">
        <v>2</v>
      </c>
      <c r="AN112" s="286"/>
      <c r="AO112" s="286"/>
      <c r="AP112" s="286" t="s">
        <v>270</v>
      </c>
      <c r="AQ112" s="286" t="s">
        <v>271</v>
      </c>
      <c r="AR112" s="286" t="s">
        <v>60</v>
      </c>
      <c r="AS112" s="286">
        <v>86130</v>
      </c>
      <c r="AU112" s="286" t="str">
        <f t="shared" si="20"/>
        <v/>
      </c>
      <c r="AV112" s="286"/>
      <c r="AW112" s="286"/>
      <c r="AX112" s="286"/>
      <c r="AY112" s="286"/>
      <c r="AZ112" s="286"/>
      <c r="BA112" s="286"/>
      <c r="BB112" s="286"/>
      <c r="BC112" s="286"/>
      <c r="BD112" s="286"/>
      <c r="BE112" s="286"/>
      <c r="BF112" s="286"/>
      <c r="BG112" s="286"/>
    </row>
    <row r="113" spans="1:59" ht="20.100000000000001" hidden="1" customHeight="1">
      <c r="A113" s="279">
        <v>75</v>
      </c>
      <c r="B113" s="279" t="s">
        <v>30</v>
      </c>
      <c r="C113" s="279">
        <v>983</v>
      </c>
      <c r="D113" s="279" t="s">
        <v>426</v>
      </c>
      <c r="E113" s="279" t="s">
        <v>276</v>
      </c>
      <c r="F113" s="279" t="s">
        <v>350</v>
      </c>
      <c r="G113" s="280">
        <v>1</v>
      </c>
      <c r="H113" s="281">
        <f t="shared" si="12"/>
        <v>3600</v>
      </c>
      <c r="I113" s="281" t="s">
        <v>2257</v>
      </c>
      <c r="J113" s="281">
        <f t="shared" si="13"/>
        <v>1440000</v>
      </c>
      <c r="K113" s="279"/>
      <c r="L113" s="280"/>
      <c r="M113" s="280"/>
      <c r="N113" s="280" t="s">
        <v>196</v>
      </c>
      <c r="O113" s="282"/>
      <c r="P113" s="283"/>
      <c r="Q113" s="281">
        <f t="array" ref="Q113">INDEX(ราคาสิ่งปลูกสร้าง!$D$6:$CC$47,MATCH($L113,ราคาสิ่งปลูกสร้าง!$B$6:$B$45,0),MATCH($O$4,ราคาสิ่งปลูกสร้าง!$D$5:$CC$5,0))</f>
        <v>0</v>
      </c>
      <c r="R113" s="281">
        <f t="shared" si="14"/>
        <v>0</v>
      </c>
      <c r="S113" s="280"/>
      <c r="T113" s="279">
        <f t="array" ref="T113">INDEX(ค่าเสื่อมสิ่งปลูกสร้าง!$A$5:$D$105,MATCH($S113,ค่าเสื่อมสิ่งปลูกสร้าง!$A$5:$A$105,0),MATCH($M113,ค่าเสื่อมสิ่งปลูกสร้าง!$A$3:$D$3))</f>
        <v>0</v>
      </c>
      <c r="U113" s="281">
        <f t="shared" si="15"/>
        <v>0</v>
      </c>
      <c r="V113" s="281">
        <f t="shared" si="16"/>
        <v>1440000</v>
      </c>
      <c r="W113" s="284">
        <f t="shared" si="17"/>
        <v>0</v>
      </c>
      <c r="X113" s="280"/>
      <c r="Y113" s="279">
        <f>V113</f>
        <v>1440000</v>
      </c>
      <c r="Z113" s="282" t="s">
        <v>2258</v>
      </c>
      <c r="AA113" s="281">
        <f t="shared" si="18"/>
        <v>144</v>
      </c>
      <c r="AB113" s="279"/>
      <c r="AC113" s="279" t="s">
        <v>2017</v>
      </c>
      <c r="AD113" s="279" t="s">
        <v>196</v>
      </c>
      <c r="AG113" s="286" t="str">
        <f t="shared" si="19"/>
        <v>นายบัญญัติ  บุญเทศ</v>
      </c>
      <c r="AH113" s="286" t="s">
        <v>195</v>
      </c>
      <c r="AI113" s="286" t="s">
        <v>622</v>
      </c>
      <c r="AJ113" s="286" t="s">
        <v>623</v>
      </c>
      <c r="AK113" s="286" t="s">
        <v>624</v>
      </c>
      <c r="AL113" s="286" t="s">
        <v>625</v>
      </c>
      <c r="AM113" s="286">
        <v>2</v>
      </c>
      <c r="AN113" s="286"/>
      <c r="AO113" s="286"/>
      <c r="AP113" s="286" t="s">
        <v>270</v>
      </c>
      <c r="AQ113" s="286" t="s">
        <v>271</v>
      </c>
      <c r="AR113" s="286" t="s">
        <v>60</v>
      </c>
      <c r="AS113" s="286">
        <v>86130</v>
      </c>
      <c r="AU113" s="286" t="str">
        <f t="shared" si="20"/>
        <v/>
      </c>
      <c r="AV113" s="286"/>
      <c r="AW113" s="286"/>
      <c r="AX113" s="286"/>
      <c r="AY113" s="286"/>
      <c r="AZ113" s="286"/>
      <c r="BA113" s="286"/>
      <c r="BB113" s="286"/>
      <c r="BC113" s="286"/>
      <c r="BD113" s="286"/>
      <c r="BE113" s="286"/>
      <c r="BF113" s="286"/>
      <c r="BG113" s="286"/>
    </row>
    <row r="114" spans="1:59" ht="20.100000000000001" hidden="1" customHeight="1">
      <c r="A114" s="279"/>
      <c r="B114" s="279" t="s">
        <v>30</v>
      </c>
      <c r="C114" s="279">
        <v>983</v>
      </c>
      <c r="D114" s="279"/>
      <c r="E114" s="279"/>
      <c r="F114" s="279"/>
      <c r="G114" s="280">
        <v>2</v>
      </c>
      <c r="H114" s="281" t="s">
        <v>587</v>
      </c>
      <c r="I114" s="281" t="s">
        <v>2257</v>
      </c>
      <c r="J114" s="281">
        <f t="shared" si="13"/>
        <v>10000</v>
      </c>
      <c r="K114" s="279">
        <v>1</v>
      </c>
      <c r="L114" s="280" t="s">
        <v>126</v>
      </c>
      <c r="M114" s="280" t="s">
        <v>179</v>
      </c>
      <c r="N114" s="280" t="s">
        <v>296</v>
      </c>
      <c r="O114" s="282">
        <v>100</v>
      </c>
      <c r="P114" s="283">
        <v>100</v>
      </c>
      <c r="Q114" s="281">
        <f t="array" ref="Q114">INDEX(ราคาสิ่งปลูกสร้าง!$D$6:$CC$47,MATCH($L114,ราคาสิ่งปลูกสร้าง!$B$6:$B$45,0),MATCH($O$4,ราคาสิ่งปลูกสร้าง!$D$5:$CC$5,0))</f>
        <v>6700</v>
      </c>
      <c r="R114" s="281">
        <f t="shared" si="14"/>
        <v>670000</v>
      </c>
      <c r="S114" s="280">
        <v>20</v>
      </c>
      <c r="T114" s="279">
        <f t="array" ref="T114">INDEX(ค่าเสื่อมสิ่งปลูกสร้าง!$A$5:$D$105,MATCH($S114,ค่าเสื่อมสิ่งปลูกสร้าง!$A$5:$A$105,0),MATCH($M114,ค่าเสื่อมสิ่งปลูกสร้าง!$A$3:$D$3))</f>
        <v>30</v>
      </c>
      <c r="U114" s="281">
        <f t="shared" si="15"/>
        <v>468999.99999999994</v>
      </c>
      <c r="V114" s="281">
        <f t="shared" si="16"/>
        <v>478999.99999999994</v>
      </c>
      <c r="W114" s="284">
        <f t="shared" si="17"/>
        <v>478999.99999999994</v>
      </c>
      <c r="X114" s="280">
        <v>10000000</v>
      </c>
      <c r="Y114" s="284">
        <f>IFERROR(IF($W114-$X114&lt;0,0,$W114-$X114),"")</f>
        <v>0</v>
      </c>
      <c r="Z114" s="282"/>
      <c r="AA114" s="281">
        <f t="shared" si="18"/>
        <v>0</v>
      </c>
      <c r="AB114" s="279"/>
      <c r="AC114" s="279" t="s">
        <v>2017</v>
      </c>
      <c r="AD114" s="279" t="s">
        <v>2017</v>
      </c>
      <c r="AG114" s="286" t="str">
        <f t="shared" si="19"/>
        <v>นายบัญญัติ  บุญเทศ</v>
      </c>
      <c r="AH114" s="286" t="s">
        <v>195</v>
      </c>
      <c r="AI114" s="286" t="s">
        <v>622</v>
      </c>
      <c r="AJ114" s="286" t="s">
        <v>623</v>
      </c>
      <c r="AK114" s="286" t="s">
        <v>624</v>
      </c>
      <c r="AL114" s="286" t="s">
        <v>625</v>
      </c>
      <c r="AM114" s="286">
        <v>2</v>
      </c>
      <c r="AN114" s="286"/>
      <c r="AO114" s="286"/>
      <c r="AP114" s="286" t="s">
        <v>270</v>
      </c>
      <c r="AQ114" s="286" t="s">
        <v>271</v>
      </c>
      <c r="AR114" s="286" t="s">
        <v>60</v>
      </c>
      <c r="AS114" s="286">
        <v>86130</v>
      </c>
      <c r="AU114" s="286" t="str">
        <f t="shared" si="20"/>
        <v>นายบัญญัติ  บุญเทศ</v>
      </c>
      <c r="AV114" s="286" t="s">
        <v>195</v>
      </c>
      <c r="AW114" s="286" t="s">
        <v>622</v>
      </c>
      <c r="AX114" s="286" t="s">
        <v>623</v>
      </c>
      <c r="AY114" s="286" t="s">
        <v>624</v>
      </c>
      <c r="AZ114" s="286" t="s">
        <v>625</v>
      </c>
      <c r="BA114" s="286">
        <v>2</v>
      </c>
      <c r="BB114" s="286"/>
      <c r="BC114" s="286"/>
      <c r="BD114" s="286" t="s">
        <v>270</v>
      </c>
      <c r="BE114" s="286" t="s">
        <v>271</v>
      </c>
      <c r="BF114" s="286" t="s">
        <v>60</v>
      </c>
      <c r="BG114" s="286">
        <v>86130</v>
      </c>
    </row>
    <row r="115" spans="1:59" ht="20.100000000000001" hidden="1" customHeight="1">
      <c r="A115" s="279">
        <v>76</v>
      </c>
      <c r="B115" s="279" t="s">
        <v>30</v>
      </c>
      <c r="C115" s="279">
        <v>985</v>
      </c>
      <c r="D115" s="279" t="s">
        <v>550</v>
      </c>
      <c r="E115" s="279" t="s">
        <v>275</v>
      </c>
      <c r="F115" s="279" t="s">
        <v>350</v>
      </c>
      <c r="G115" s="280" t="s">
        <v>275</v>
      </c>
      <c r="H115" s="281">
        <f t="shared" si="12"/>
        <v>2900</v>
      </c>
      <c r="I115" s="281" t="s">
        <v>540</v>
      </c>
      <c r="J115" s="281">
        <f t="shared" si="13"/>
        <v>580000</v>
      </c>
      <c r="K115" s="279"/>
      <c r="L115" s="280"/>
      <c r="M115" s="280"/>
      <c r="N115" s="280" t="s">
        <v>196</v>
      </c>
      <c r="O115" s="282"/>
      <c r="P115" s="283"/>
      <c r="Q115" s="281">
        <f t="array" ref="Q115">INDEX(ราคาสิ่งปลูกสร้าง!$D$6:$CC$47,MATCH($L115,ราคาสิ่งปลูกสร้าง!$B$6:$B$45,0),MATCH($O$4,ราคาสิ่งปลูกสร้าง!$D$5:$CC$5,0))</f>
        <v>0</v>
      </c>
      <c r="R115" s="281">
        <f t="shared" si="14"/>
        <v>0</v>
      </c>
      <c r="S115" s="280"/>
      <c r="T115" s="279">
        <f t="array" ref="T115">INDEX(ค่าเสื่อมสิ่งปลูกสร้าง!$A$5:$D$105,MATCH($S115,ค่าเสื่อมสิ่งปลูกสร้าง!$A$5:$A$105,0),MATCH($M115,ค่าเสื่อมสิ่งปลูกสร้าง!$A$3:$D$3))</f>
        <v>0</v>
      </c>
      <c r="U115" s="281">
        <f t="shared" si="15"/>
        <v>0</v>
      </c>
      <c r="V115" s="281">
        <f t="shared" si="16"/>
        <v>580000</v>
      </c>
      <c r="W115" s="284">
        <f t="shared" si="17"/>
        <v>0</v>
      </c>
      <c r="X115" s="280"/>
      <c r="Y115" s="279">
        <f>V115</f>
        <v>580000</v>
      </c>
      <c r="Z115" s="282" t="s">
        <v>2258</v>
      </c>
      <c r="AA115" s="281">
        <f t="shared" si="18"/>
        <v>58</v>
      </c>
      <c r="AB115" s="279"/>
      <c r="AC115" s="279" t="s">
        <v>2018</v>
      </c>
      <c r="AD115" s="279" t="s">
        <v>196</v>
      </c>
      <c r="AG115" s="286" t="str">
        <f t="shared" si="19"/>
        <v>นายมะเนาว์  ยังสุข</v>
      </c>
      <c r="AH115" s="286" t="s">
        <v>195</v>
      </c>
      <c r="AI115" s="286" t="s">
        <v>629</v>
      </c>
      <c r="AJ115" s="286" t="s">
        <v>308</v>
      </c>
      <c r="AK115" s="286" t="s">
        <v>630</v>
      </c>
      <c r="AL115" s="286">
        <v>93</v>
      </c>
      <c r="AM115" s="286">
        <v>2</v>
      </c>
      <c r="AN115" s="286"/>
      <c r="AO115" s="286"/>
      <c r="AP115" s="286" t="s">
        <v>270</v>
      </c>
      <c r="AQ115" s="286" t="s">
        <v>271</v>
      </c>
      <c r="AR115" s="286" t="s">
        <v>60</v>
      </c>
      <c r="AS115" s="286">
        <v>86130</v>
      </c>
      <c r="AU115" s="286" t="str">
        <f t="shared" si="20"/>
        <v/>
      </c>
      <c r="AV115" s="286"/>
      <c r="AW115" s="286"/>
      <c r="AX115" s="286"/>
      <c r="AY115" s="286"/>
      <c r="AZ115" s="286"/>
      <c r="BA115" s="286"/>
      <c r="BB115" s="286"/>
      <c r="BC115" s="286"/>
      <c r="BD115" s="286"/>
      <c r="BE115" s="286"/>
      <c r="BF115" s="286"/>
      <c r="BG115" s="286"/>
    </row>
    <row r="116" spans="1:59" ht="20.100000000000001" hidden="1" customHeight="1">
      <c r="A116" s="279">
        <v>77</v>
      </c>
      <c r="B116" s="279" t="s">
        <v>30</v>
      </c>
      <c r="C116" s="279">
        <v>1004</v>
      </c>
      <c r="D116" s="279" t="s">
        <v>296</v>
      </c>
      <c r="E116" s="279" t="s">
        <v>276</v>
      </c>
      <c r="F116" s="279" t="s">
        <v>364</v>
      </c>
      <c r="G116" s="280" t="s">
        <v>275</v>
      </c>
      <c r="H116" s="281">
        <f t="shared" si="12"/>
        <v>843</v>
      </c>
      <c r="I116" s="281" t="s">
        <v>540</v>
      </c>
      <c r="J116" s="281">
        <f t="shared" si="13"/>
        <v>168600</v>
      </c>
      <c r="K116" s="279"/>
      <c r="L116" s="280"/>
      <c r="M116" s="280"/>
      <c r="N116" s="280" t="s">
        <v>196</v>
      </c>
      <c r="O116" s="282"/>
      <c r="P116" s="283"/>
      <c r="Q116" s="281">
        <f t="array" ref="Q116">INDEX(ราคาสิ่งปลูกสร้าง!$D$6:$CC$47,MATCH($L116,ราคาสิ่งปลูกสร้าง!$B$6:$B$45,0),MATCH($O$4,ราคาสิ่งปลูกสร้าง!$D$5:$CC$5,0))</f>
        <v>0</v>
      </c>
      <c r="R116" s="281">
        <f t="shared" si="14"/>
        <v>0</v>
      </c>
      <c r="S116" s="280"/>
      <c r="T116" s="279">
        <f t="array" ref="T116">INDEX(ค่าเสื่อมสิ่งปลูกสร้าง!$A$5:$D$105,MATCH($S116,ค่าเสื่อมสิ่งปลูกสร้าง!$A$5:$A$105,0),MATCH($M116,ค่าเสื่อมสิ่งปลูกสร้าง!$A$3:$D$3))</f>
        <v>0</v>
      </c>
      <c r="U116" s="281">
        <f t="shared" si="15"/>
        <v>0</v>
      </c>
      <c r="V116" s="281">
        <f t="shared" si="16"/>
        <v>168600</v>
      </c>
      <c r="W116" s="284">
        <f t="shared" si="17"/>
        <v>0</v>
      </c>
      <c r="X116" s="280"/>
      <c r="Y116" s="279">
        <f>V116</f>
        <v>168600</v>
      </c>
      <c r="Z116" s="282" t="s">
        <v>2258</v>
      </c>
      <c r="AA116" s="281">
        <f t="shared" si="18"/>
        <v>16.86</v>
      </c>
      <c r="AB116" s="279"/>
      <c r="AC116" s="279" t="s">
        <v>2019</v>
      </c>
      <c r="AD116" s="279" t="s">
        <v>196</v>
      </c>
      <c r="AG116" s="286" t="str">
        <f t="shared" si="19"/>
        <v>นางญาณิศา  ทองคำ</v>
      </c>
      <c r="AH116" s="286" t="s">
        <v>283</v>
      </c>
      <c r="AI116" s="286" t="s">
        <v>633</v>
      </c>
      <c r="AJ116" s="286" t="s">
        <v>634</v>
      </c>
      <c r="AK116" s="286" t="s">
        <v>635</v>
      </c>
      <c r="AL116" s="286" t="s">
        <v>636</v>
      </c>
      <c r="AM116" s="286">
        <v>2</v>
      </c>
      <c r="AN116" s="286"/>
      <c r="AO116" s="286"/>
      <c r="AP116" s="286" t="s">
        <v>270</v>
      </c>
      <c r="AQ116" s="286" t="s">
        <v>271</v>
      </c>
      <c r="AR116" s="286" t="s">
        <v>60</v>
      </c>
      <c r="AS116" s="286">
        <v>86130</v>
      </c>
      <c r="AU116" s="286" t="str">
        <f t="shared" si="20"/>
        <v/>
      </c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</row>
    <row r="117" spans="1:59" ht="20.100000000000001" hidden="1" customHeight="1">
      <c r="A117" s="279">
        <v>78</v>
      </c>
      <c r="B117" s="279" t="s">
        <v>30</v>
      </c>
      <c r="C117" s="279">
        <v>1010</v>
      </c>
      <c r="D117" s="279" t="s">
        <v>638</v>
      </c>
      <c r="E117" s="279" t="s">
        <v>276</v>
      </c>
      <c r="F117" s="279" t="s">
        <v>277</v>
      </c>
      <c r="G117" s="280" t="s">
        <v>275</v>
      </c>
      <c r="H117" s="281">
        <f t="shared" si="12"/>
        <v>5206</v>
      </c>
      <c r="I117" s="281" t="s">
        <v>540</v>
      </c>
      <c r="J117" s="281">
        <f t="shared" si="13"/>
        <v>1041200</v>
      </c>
      <c r="K117" s="279"/>
      <c r="L117" s="280"/>
      <c r="M117" s="280"/>
      <c r="N117" s="280" t="s">
        <v>196</v>
      </c>
      <c r="O117" s="282"/>
      <c r="P117" s="283"/>
      <c r="Q117" s="281">
        <f t="array" ref="Q117">INDEX(ราคาสิ่งปลูกสร้าง!$D$6:$CC$47,MATCH($L117,ราคาสิ่งปลูกสร้าง!$B$6:$B$45,0),MATCH($O$4,ราคาสิ่งปลูกสร้าง!$D$5:$CC$5,0))</f>
        <v>0</v>
      </c>
      <c r="R117" s="281">
        <f t="shared" si="14"/>
        <v>0</v>
      </c>
      <c r="S117" s="280"/>
      <c r="T117" s="279">
        <f t="array" ref="T117">INDEX(ค่าเสื่อมสิ่งปลูกสร้าง!$A$5:$D$105,MATCH($S117,ค่าเสื่อมสิ่งปลูกสร้าง!$A$5:$A$105,0),MATCH($M117,ค่าเสื่อมสิ่งปลูกสร้าง!$A$3:$D$3))</f>
        <v>0</v>
      </c>
      <c r="U117" s="281">
        <f t="shared" si="15"/>
        <v>0</v>
      </c>
      <c r="V117" s="281">
        <f t="shared" si="16"/>
        <v>1041200</v>
      </c>
      <c r="W117" s="284">
        <f t="shared" si="17"/>
        <v>0</v>
      </c>
      <c r="X117" s="280"/>
      <c r="Y117" s="279">
        <f>V117</f>
        <v>1041200</v>
      </c>
      <c r="Z117" s="282" t="s">
        <v>2258</v>
      </c>
      <c r="AA117" s="281">
        <f t="shared" si="18"/>
        <v>104.12</v>
      </c>
      <c r="AB117" s="279"/>
      <c r="AC117" s="279" t="s">
        <v>2020</v>
      </c>
      <c r="AD117" s="279" t="s">
        <v>196</v>
      </c>
      <c r="AG117" s="286" t="str">
        <f t="shared" si="19"/>
        <v>นางอุรัตน์  ทองมาก</v>
      </c>
      <c r="AH117" s="286" t="s">
        <v>283</v>
      </c>
      <c r="AI117" s="286" t="s">
        <v>639</v>
      </c>
      <c r="AJ117" s="286" t="s">
        <v>379</v>
      </c>
      <c r="AK117" s="286" t="s">
        <v>640</v>
      </c>
      <c r="AL117" s="286">
        <v>16</v>
      </c>
      <c r="AM117" s="286">
        <v>3</v>
      </c>
      <c r="AN117" s="286"/>
      <c r="AO117" s="286"/>
      <c r="AP117" s="286" t="s">
        <v>270</v>
      </c>
      <c r="AQ117" s="286" t="s">
        <v>271</v>
      </c>
      <c r="AR117" s="286" t="s">
        <v>60</v>
      </c>
      <c r="AS117" s="286">
        <v>86130</v>
      </c>
      <c r="AU117" s="286" t="str">
        <f t="shared" si="20"/>
        <v/>
      </c>
      <c r="AV117" s="286"/>
      <c r="AW117" s="286"/>
      <c r="AX117" s="286"/>
      <c r="AY117" s="286"/>
      <c r="AZ117" s="286"/>
      <c r="BA117" s="286"/>
      <c r="BB117" s="286"/>
      <c r="BC117" s="286"/>
      <c r="BD117" s="286"/>
      <c r="BE117" s="286"/>
      <c r="BF117" s="286"/>
      <c r="BG117" s="286"/>
    </row>
    <row r="118" spans="1:59" ht="20.100000000000001" hidden="1" customHeight="1">
      <c r="A118" s="279">
        <v>79</v>
      </c>
      <c r="B118" s="279" t="s">
        <v>30</v>
      </c>
      <c r="C118" s="279">
        <v>1013</v>
      </c>
      <c r="D118" s="279" t="s">
        <v>481</v>
      </c>
      <c r="E118" s="279" t="s">
        <v>276</v>
      </c>
      <c r="F118" s="279" t="s">
        <v>643</v>
      </c>
      <c r="G118" s="280">
        <v>1</v>
      </c>
      <c r="H118" s="281">
        <f t="shared" si="12"/>
        <v>6450</v>
      </c>
      <c r="I118" s="281" t="s">
        <v>540</v>
      </c>
      <c r="J118" s="281">
        <f t="shared" si="13"/>
        <v>1290000</v>
      </c>
      <c r="K118" s="279"/>
      <c r="L118" s="280"/>
      <c r="M118" s="280"/>
      <c r="N118" s="280" t="s">
        <v>196</v>
      </c>
      <c r="O118" s="282"/>
      <c r="P118" s="283"/>
      <c r="Q118" s="281">
        <f t="array" ref="Q118">INDEX(ราคาสิ่งปลูกสร้าง!$D$6:$CC$47,MATCH($L118,ราคาสิ่งปลูกสร้าง!$B$6:$B$45,0),MATCH($O$4,ราคาสิ่งปลูกสร้าง!$D$5:$CC$5,0))</f>
        <v>0</v>
      </c>
      <c r="R118" s="281">
        <f t="shared" si="14"/>
        <v>0</v>
      </c>
      <c r="S118" s="280"/>
      <c r="T118" s="279">
        <f t="array" ref="T118">INDEX(ค่าเสื่อมสิ่งปลูกสร้าง!$A$5:$D$105,MATCH($S118,ค่าเสื่อมสิ่งปลูกสร้าง!$A$5:$A$105,0),MATCH($M118,ค่าเสื่อมสิ่งปลูกสร้าง!$A$3:$D$3))</f>
        <v>0</v>
      </c>
      <c r="U118" s="281">
        <f t="shared" si="15"/>
        <v>0</v>
      </c>
      <c r="V118" s="281">
        <f t="shared" si="16"/>
        <v>1290000</v>
      </c>
      <c r="W118" s="284">
        <f t="shared" si="17"/>
        <v>0</v>
      </c>
      <c r="X118" s="280"/>
      <c r="Y118" s="279">
        <f>V118</f>
        <v>1290000</v>
      </c>
      <c r="Z118" s="282" t="s">
        <v>2258</v>
      </c>
      <c r="AA118" s="281">
        <f t="shared" si="18"/>
        <v>129</v>
      </c>
      <c r="AB118" s="279"/>
      <c r="AC118" s="279" t="s">
        <v>1974</v>
      </c>
      <c r="AD118" s="279" t="s">
        <v>196</v>
      </c>
      <c r="AG118" s="286" t="str">
        <f t="shared" si="19"/>
        <v>นางละเอียด  ตุงโสธานนท์</v>
      </c>
      <c r="AH118" s="286" t="s">
        <v>283</v>
      </c>
      <c r="AI118" s="286" t="s">
        <v>358</v>
      </c>
      <c r="AJ118" s="286" t="s">
        <v>359</v>
      </c>
      <c r="AK118" s="286" t="s">
        <v>360</v>
      </c>
      <c r="AL118" s="286">
        <v>4</v>
      </c>
      <c r="AM118" s="286">
        <v>3</v>
      </c>
      <c r="AN118" s="286"/>
      <c r="AO118" s="286"/>
      <c r="AP118" s="286" t="s">
        <v>270</v>
      </c>
      <c r="AQ118" s="286" t="s">
        <v>271</v>
      </c>
      <c r="AR118" s="286" t="s">
        <v>60</v>
      </c>
      <c r="AS118" s="286">
        <v>86130</v>
      </c>
      <c r="AU118" s="286" t="str">
        <f t="shared" si="20"/>
        <v/>
      </c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286"/>
      <c r="BF118" s="286"/>
      <c r="BG118" s="286"/>
    </row>
    <row r="119" spans="1:59" ht="20.100000000000001" hidden="1" customHeight="1">
      <c r="A119" s="279"/>
      <c r="B119" s="279" t="s">
        <v>30</v>
      </c>
      <c r="C119" s="279">
        <v>1013</v>
      </c>
      <c r="D119" s="279"/>
      <c r="E119" s="279"/>
      <c r="F119" s="279"/>
      <c r="G119" s="280">
        <v>2</v>
      </c>
      <c r="H119" s="281" t="s">
        <v>587</v>
      </c>
      <c r="I119" s="281" t="s">
        <v>540</v>
      </c>
      <c r="J119" s="281">
        <f t="shared" si="13"/>
        <v>5000</v>
      </c>
      <c r="K119" s="279">
        <v>1</v>
      </c>
      <c r="L119" s="280" t="s">
        <v>126</v>
      </c>
      <c r="M119" s="280" t="s">
        <v>179</v>
      </c>
      <c r="N119" s="280" t="s">
        <v>296</v>
      </c>
      <c r="O119" s="282">
        <v>100</v>
      </c>
      <c r="P119" s="283">
        <v>100</v>
      </c>
      <c r="Q119" s="281">
        <f t="array" ref="Q119">INDEX(ราคาสิ่งปลูกสร้าง!$D$6:$CC$47,MATCH($L119,ราคาสิ่งปลูกสร้าง!$B$6:$B$45,0),MATCH($O$4,ราคาสิ่งปลูกสร้าง!$D$5:$CC$5,0))</f>
        <v>6700</v>
      </c>
      <c r="R119" s="281">
        <f t="shared" si="14"/>
        <v>670000</v>
      </c>
      <c r="S119" s="280">
        <v>20</v>
      </c>
      <c r="T119" s="279">
        <f t="array" ref="T119">INDEX(ค่าเสื่อมสิ่งปลูกสร้าง!$A$5:$D$105,MATCH($S119,ค่าเสื่อมสิ่งปลูกสร้าง!$A$5:$A$105,0),MATCH($M119,ค่าเสื่อมสิ่งปลูกสร้าง!$A$3:$D$3))</f>
        <v>30</v>
      </c>
      <c r="U119" s="281">
        <f t="shared" si="15"/>
        <v>468999.99999999994</v>
      </c>
      <c r="V119" s="281">
        <f t="shared" si="16"/>
        <v>473999.99999999994</v>
      </c>
      <c r="W119" s="284">
        <f t="shared" si="17"/>
        <v>473999.99999999994</v>
      </c>
      <c r="X119" s="280">
        <v>10000000</v>
      </c>
      <c r="Y119" s="284">
        <f>IFERROR(IF($W119-$X119&lt;0,0,$W119-$X119),"")</f>
        <v>0</v>
      </c>
      <c r="Z119" s="282"/>
      <c r="AA119" s="281">
        <f t="shared" si="18"/>
        <v>0</v>
      </c>
      <c r="AB119" s="279"/>
      <c r="AC119" s="279" t="s">
        <v>1974</v>
      </c>
      <c r="AD119" s="279" t="s">
        <v>1974</v>
      </c>
      <c r="AG119" s="286" t="str">
        <f t="shared" si="19"/>
        <v>นางละเอียด  ตุงโสธานนท์</v>
      </c>
      <c r="AH119" s="286" t="s">
        <v>283</v>
      </c>
      <c r="AI119" s="286" t="s">
        <v>358</v>
      </c>
      <c r="AJ119" s="286" t="s">
        <v>359</v>
      </c>
      <c r="AK119" s="286" t="s">
        <v>360</v>
      </c>
      <c r="AL119" s="286">
        <v>4</v>
      </c>
      <c r="AM119" s="286">
        <v>3</v>
      </c>
      <c r="AN119" s="286"/>
      <c r="AO119" s="286"/>
      <c r="AP119" s="286" t="s">
        <v>270</v>
      </c>
      <c r="AQ119" s="286" t="s">
        <v>271</v>
      </c>
      <c r="AR119" s="286" t="s">
        <v>60</v>
      </c>
      <c r="AS119" s="286">
        <v>86130</v>
      </c>
      <c r="AU119" s="286" t="str">
        <f t="shared" si="20"/>
        <v>นางละเอียด  ตุงโสธานนท์</v>
      </c>
      <c r="AV119" s="286" t="s">
        <v>283</v>
      </c>
      <c r="AW119" s="286" t="s">
        <v>358</v>
      </c>
      <c r="AX119" s="286" t="s">
        <v>359</v>
      </c>
      <c r="AY119" s="286" t="s">
        <v>360</v>
      </c>
      <c r="AZ119" s="286">
        <v>4</v>
      </c>
      <c r="BA119" s="286">
        <v>3</v>
      </c>
      <c r="BB119" s="286"/>
      <c r="BC119" s="286"/>
      <c r="BD119" s="286" t="s">
        <v>270</v>
      </c>
      <c r="BE119" s="286" t="s">
        <v>271</v>
      </c>
      <c r="BF119" s="286" t="s">
        <v>60</v>
      </c>
      <c r="BG119" s="286">
        <v>86130</v>
      </c>
    </row>
    <row r="120" spans="1:59" ht="20.100000000000001" hidden="1" customHeight="1">
      <c r="A120" s="279">
        <v>80</v>
      </c>
      <c r="B120" s="279" t="s">
        <v>30</v>
      </c>
      <c r="C120" s="279">
        <v>1063</v>
      </c>
      <c r="D120" s="279" t="s">
        <v>575</v>
      </c>
      <c r="E120" s="279" t="s">
        <v>323</v>
      </c>
      <c r="F120" s="279" t="s">
        <v>435</v>
      </c>
      <c r="G120" s="280" t="s">
        <v>275</v>
      </c>
      <c r="H120" s="281">
        <f t="shared" si="12"/>
        <v>11160</v>
      </c>
      <c r="I120" s="281" t="s">
        <v>753</v>
      </c>
      <c r="J120" s="281">
        <f t="shared" si="13"/>
        <v>1116000</v>
      </c>
      <c r="K120" s="279"/>
      <c r="L120" s="280"/>
      <c r="M120" s="280"/>
      <c r="N120" s="280" t="s">
        <v>196</v>
      </c>
      <c r="O120" s="282"/>
      <c r="P120" s="283"/>
      <c r="Q120" s="281">
        <f t="array" ref="Q120">INDEX(ราคาสิ่งปลูกสร้าง!$D$6:$CC$47,MATCH($L120,ราคาสิ่งปลูกสร้าง!$B$6:$B$45,0),MATCH($O$4,ราคาสิ่งปลูกสร้าง!$D$5:$CC$5,0))</f>
        <v>0</v>
      </c>
      <c r="R120" s="281">
        <f t="shared" si="14"/>
        <v>0</v>
      </c>
      <c r="S120" s="280"/>
      <c r="T120" s="279">
        <f t="array" ref="T120">INDEX(ค่าเสื่อมสิ่งปลูกสร้าง!$A$5:$D$105,MATCH($S120,ค่าเสื่อมสิ่งปลูกสร้าง!$A$5:$A$105,0),MATCH($M120,ค่าเสื่อมสิ่งปลูกสร้าง!$A$3:$D$3))</f>
        <v>0</v>
      </c>
      <c r="U120" s="281">
        <f t="shared" si="15"/>
        <v>0</v>
      </c>
      <c r="V120" s="281">
        <f t="shared" si="16"/>
        <v>1116000</v>
      </c>
      <c r="W120" s="284">
        <f t="shared" si="17"/>
        <v>0</v>
      </c>
      <c r="X120" s="280"/>
      <c r="Y120" s="279">
        <f>V120</f>
        <v>1116000</v>
      </c>
      <c r="Z120" s="282" t="s">
        <v>2258</v>
      </c>
      <c r="AA120" s="281">
        <f t="shared" si="18"/>
        <v>111.60000000000001</v>
      </c>
      <c r="AB120" s="279"/>
      <c r="AC120" s="279" t="s">
        <v>1989</v>
      </c>
      <c r="AD120" s="279" t="s">
        <v>2497</v>
      </c>
      <c r="AG120" s="286" t="str">
        <f t="shared" si="19"/>
        <v>บริษัทเจริญโภคภัณฑ์อาหาร  จำกัด (มหาชน)</v>
      </c>
      <c r="AH120" s="286" t="s">
        <v>458</v>
      </c>
      <c r="AI120" s="286" t="s">
        <v>459</v>
      </c>
      <c r="AJ120" s="286" t="s">
        <v>460</v>
      </c>
      <c r="AK120" s="286"/>
      <c r="AL120" s="286">
        <v>313</v>
      </c>
      <c r="AM120" s="286"/>
      <c r="AN120" s="286"/>
      <c r="AO120" s="286" t="s">
        <v>461</v>
      </c>
      <c r="AP120" s="286"/>
      <c r="AQ120" s="286" t="s">
        <v>462</v>
      </c>
      <c r="AR120" s="286" t="s">
        <v>463</v>
      </c>
      <c r="AS120" s="286">
        <v>10500</v>
      </c>
      <c r="AU120" s="286" t="str">
        <f t="shared" si="20"/>
        <v/>
      </c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</row>
    <row r="121" spans="1:59" ht="20.100000000000001" hidden="1" customHeight="1">
      <c r="A121" s="279">
        <v>81</v>
      </c>
      <c r="B121" s="279" t="s">
        <v>30</v>
      </c>
      <c r="C121" s="279">
        <v>1064</v>
      </c>
      <c r="D121" s="279" t="s">
        <v>363</v>
      </c>
      <c r="E121" s="279" t="s">
        <v>276</v>
      </c>
      <c r="F121" s="279" t="s">
        <v>357</v>
      </c>
      <c r="G121" s="280" t="s">
        <v>275</v>
      </c>
      <c r="H121" s="281">
        <f t="shared" si="12"/>
        <v>2040</v>
      </c>
      <c r="I121" s="281" t="s">
        <v>753</v>
      </c>
      <c r="J121" s="281">
        <f t="shared" si="13"/>
        <v>204000</v>
      </c>
      <c r="K121" s="279"/>
      <c r="L121" s="280"/>
      <c r="M121" s="280"/>
      <c r="N121" s="280" t="s">
        <v>196</v>
      </c>
      <c r="O121" s="282"/>
      <c r="P121" s="283"/>
      <c r="Q121" s="281">
        <f t="array" ref="Q121">INDEX(ราคาสิ่งปลูกสร้าง!$D$6:$CC$47,MATCH($L121,ราคาสิ่งปลูกสร้าง!$B$6:$B$45,0),MATCH($O$4,ราคาสิ่งปลูกสร้าง!$D$5:$CC$5,0))</f>
        <v>0</v>
      </c>
      <c r="R121" s="281">
        <f t="shared" si="14"/>
        <v>0</v>
      </c>
      <c r="S121" s="280"/>
      <c r="T121" s="279">
        <f t="array" ref="T121">INDEX(ค่าเสื่อมสิ่งปลูกสร้าง!$A$5:$D$105,MATCH($S121,ค่าเสื่อมสิ่งปลูกสร้าง!$A$5:$A$105,0),MATCH($M121,ค่าเสื่อมสิ่งปลูกสร้าง!$A$3:$D$3))</f>
        <v>0</v>
      </c>
      <c r="U121" s="281">
        <f t="shared" si="15"/>
        <v>0</v>
      </c>
      <c r="V121" s="281">
        <f t="shared" si="16"/>
        <v>204000</v>
      </c>
      <c r="W121" s="284">
        <f t="shared" si="17"/>
        <v>0</v>
      </c>
      <c r="X121" s="280"/>
      <c r="Y121" s="279">
        <f t="shared" ref="Y121:Y131" si="21">V121</f>
        <v>204000</v>
      </c>
      <c r="Z121" s="282" t="s">
        <v>2258</v>
      </c>
      <c r="AA121" s="281">
        <f t="shared" si="18"/>
        <v>20.400000000000002</v>
      </c>
      <c r="AB121" s="279"/>
      <c r="AC121" s="279" t="s">
        <v>1989</v>
      </c>
      <c r="AD121" s="279" t="s">
        <v>2497</v>
      </c>
      <c r="AG121" s="286" t="str">
        <f t="shared" si="19"/>
        <v>บริษัทเจริญโภคภัณฑ์อาหาร  จำกัด (มหาชน)</v>
      </c>
      <c r="AH121" s="286" t="s">
        <v>458</v>
      </c>
      <c r="AI121" s="286" t="s">
        <v>459</v>
      </c>
      <c r="AJ121" s="286" t="s">
        <v>460</v>
      </c>
      <c r="AK121" s="286"/>
      <c r="AL121" s="286">
        <v>313</v>
      </c>
      <c r="AM121" s="286"/>
      <c r="AN121" s="286"/>
      <c r="AO121" s="286" t="s">
        <v>461</v>
      </c>
      <c r="AP121" s="286"/>
      <c r="AQ121" s="286" t="s">
        <v>462</v>
      </c>
      <c r="AR121" s="286" t="s">
        <v>463</v>
      </c>
      <c r="AS121" s="286">
        <v>10500</v>
      </c>
      <c r="AU121" s="286" t="str">
        <f t="shared" si="20"/>
        <v/>
      </c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</row>
    <row r="122" spans="1:59" ht="20.100000000000001" hidden="1" customHeight="1">
      <c r="A122" s="279">
        <v>82</v>
      </c>
      <c r="B122" s="279" t="s">
        <v>30</v>
      </c>
      <c r="C122" s="279">
        <v>1065</v>
      </c>
      <c r="D122" s="279" t="s">
        <v>550</v>
      </c>
      <c r="E122" s="279" t="s">
        <v>323</v>
      </c>
      <c r="F122" s="279" t="s">
        <v>650</v>
      </c>
      <c r="G122" s="280" t="s">
        <v>275</v>
      </c>
      <c r="H122" s="281">
        <f t="shared" si="12"/>
        <v>3196</v>
      </c>
      <c r="I122" s="281" t="s">
        <v>753</v>
      </c>
      <c r="J122" s="281">
        <f t="shared" si="13"/>
        <v>319600</v>
      </c>
      <c r="K122" s="279"/>
      <c r="L122" s="280"/>
      <c r="M122" s="280"/>
      <c r="N122" s="280" t="s">
        <v>196</v>
      </c>
      <c r="O122" s="282"/>
      <c r="P122" s="283"/>
      <c r="Q122" s="281">
        <f t="array" ref="Q122">INDEX(ราคาสิ่งปลูกสร้าง!$D$6:$CC$47,MATCH($L122,ราคาสิ่งปลูกสร้าง!$B$6:$B$45,0),MATCH($O$4,ราคาสิ่งปลูกสร้าง!$D$5:$CC$5,0))</f>
        <v>0</v>
      </c>
      <c r="R122" s="281">
        <f t="shared" si="14"/>
        <v>0</v>
      </c>
      <c r="S122" s="280"/>
      <c r="T122" s="279">
        <f t="array" ref="T122">INDEX(ค่าเสื่อมสิ่งปลูกสร้าง!$A$5:$D$105,MATCH($S122,ค่าเสื่อมสิ่งปลูกสร้าง!$A$5:$A$105,0),MATCH($M122,ค่าเสื่อมสิ่งปลูกสร้าง!$A$3:$D$3))</f>
        <v>0</v>
      </c>
      <c r="U122" s="281">
        <f t="shared" si="15"/>
        <v>0</v>
      </c>
      <c r="V122" s="281">
        <f t="shared" si="16"/>
        <v>319600</v>
      </c>
      <c r="W122" s="284">
        <f t="shared" si="17"/>
        <v>0</v>
      </c>
      <c r="X122" s="280"/>
      <c r="Y122" s="279">
        <f t="shared" si="21"/>
        <v>319600</v>
      </c>
      <c r="Z122" s="282" t="s">
        <v>2258</v>
      </c>
      <c r="AA122" s="281">
        <f t="shared" si="18"/>
        <v>31.96</v>
      </c>
      <c r="AB122" s="279"/>
      <c r="AC122" s="279" t="s">
        <v>1989</v>
      </c>
      <c r="AD122" s="279" t="s">
        <v>2497</v>
      </c>
      <c r="AG122" s="286" t="str">
        <f t="shared" si="19"/>
        <v>บริษัทเจริญโภคภัณฑ์อาหาร  จำกัด (มหาชน)</v>
      </c>
      <c r="AH122" s="286" t="s">
        <v>458</v>
      </c>
      <c r="AI122" s="286" t="s">
        <v>459</v>
      </c>
      <c r="AJ122" s="286" t="s">
        <v>460</v>
      </c>
      <c r="AK122" s="286"/>
      <c r="AL122" s="286" t="s">
        <v>2499</v>
      </c>
      <c r="AM122" s="286" t="s">
        <v>599</v>
      </c>
      <c r="AN122" s="286"/>
      <c r="AO122" s="286"/>
      <c r="AP122" s="286" t="s">
        <v>2479</v>
      </c>
      <c r="AQ122" s="286" t="s">
        <v>271</v>
      </c>
      <c r="AR122" s="286" t="s">
        <v>60</v>
      </c>
      <c r="AS122" s="286" t="s">
        <v>2392</v>
      </c>
      <c r="AU122" s="286" t="str">
        <f t="shared" si="20"/>
        <v/>
      </c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</row>
    <row r="123" spans="1:59" ht="20.100000000000001" hidden="1" customHeight="1">
      <c r="A123" s="279">
        <v>83</v>
      </c>
      <c r="B123" s="279" t="s">
        <v>30</v>
      </c>
      <c r="C123" s="279">
        <v>1066</v>
      </c>
      <c r="D123" s="279" t="s">
        <v>550</v>
      </c>
      <c r="E123" s="279" t="s">
        <v>323</v>
      </c>
      <c r="F123" s="279" t="s">
        <v>343</v>
      </c>
      <c r="G123" s="280" t="s">
        <v>275</v>
      </c>
      <c r="H123" s="281">
        <f t="shared" si="12"/>
        <v>3186</v>
      </c>
      <c r="I123" s="281" t="s">
        <v>753</v>
      </c>
      <c r="J123" s="281">
        <f t="shared" si="13"/>
        <v>318600</v>
      </c>
      <c r="K123" s="279"/>
      <c r="L123" s="280"/>
      <c r="M123" s="280"/>
      <c r="N123" s="280" t="s">
        <v>196</v>
      </c>
      <c r="O123" s="282"/>
      <c r="P123" s="283"/>
      <c r="Q123" s="281">
        <f t="array" ref="Q123">INDEX(ราคาสิ่งปลูกสร้าง!$D$6:$CC$47,MATCH($L123,ราคาสิ่งปลูกสร้าง!$B$6:$B$45,0),MATCH($O$4,ราคาสิ่งปลูกสร้าง!$D$5:$CC$5,0))</f>
        <v>0</v>
      </c>
      <c r="R123" s="281">
        <f t="shared" si="14"/>
        <v>0</v>
      </c>
      <c r="S123" s="280"/>
      <c r="T123" s="279">
        <f t="array" ref="T123">INDEX(ค่าเสื่อมสิ่งปลูกสร้าง!$A$5:$D$105,MATCH($S123,ค่าเสื่อมสิ่งปลูกสร้าง!$A$5:$A$105,0),MATCH($M123,ค่าเสื่อมสิ่งปลูกสร้าง!$A$3:$D$3))</f>
        <v>0</v>
      </c>
      <c r="U123" s="281">
        <f t="shared" si="15"/>
        <v>0</v>
      </c>
      <c r="V123" s="281">
        <f t="shared" si="16"/>
        <v>318600</v>
      </c>
      <c r="W123" s="284">
        <f t="shared" si="17"/>
        <v>0</v>
      </c>
      <c r="X123" s="280"/>
      <c r="Y123" s="279">
        <f t="shared" si="21"/>
        <v>318600</v>
      </c>
      <c r="Z123" s="282" t="s">
        <v>2258</v>
      </c>
      <c r="AA123" s="281">
        <f t="shared" si="18"/>
        <v>31.860000000000003</v>
      </c>
      <c r="AB123" s="279"/>
      <c r="AC123" s="279" t="s">
        <v>1989</v>
      </c>
      <c r="AD123" s="279" t="s">
        <v>2497</v>
      </c>
      <c r="AG123" s="286" t="str">
        <f t="shared" si="19"/>
        <v>บริษัทเจริญโภคภัณฑ์อาหาร  จำกัด (มหาชน)</v>
      </c>
      <c r="AH123" s="286" t="s">
        <v>458</v>
      </c>
      <c r="AI123" s="286" t="s">
        <v>459</v>
      </c>
      <c r="AJ123" s="286" t="s">
        <v>460</v>
      </c>
      <c r="AK123" s="286"/>
      <c r="AL123" s="286" t="s">
        <v>2499</v>
      </c>
      <c r="AM123" s="286" t="s">
        <v>599</v>
      </c>
      <c r="AN123" s="286"/>
      <c r="AO123" s="286"/>
      <c r="AP123" s="286" t="s">
        <v>2479</v>
      </c>
      <c r="AQ123" s="286" t="s">
        <v>271</v>
      </c>
      <c r="AR123" s="286" t="s">
        <v>60</v>
      </c>
      <c r="AS123" s="286" t="s">
        <v>2392</v>
      </c>
      <c r="AU123" s="286" t="str">
        <f t="shared" si="20"/>
        <v/>
      </c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</row>
    <row r="124" spans="1:59" ht="20.100000000000001" hidden="1" customHeight="1">
      <c r="A124" s="279">
        <v>84</v>
      </c>
      <c r="B124" s="279" t="s">
        <v>30</v>
      </c>
      <c r="C124" s="279">
        <v>1067</v>
      </c>
      <c r="D124" s="279" t="s">
        <v>655</v>
      </c>
      <c r="E124" s="279" t="s">
        <v>275</v>
      </c>
      <c r="F124" s="279" t="s">
        <v>530</v>
      </c>
      <c r="G124" s="280" t="s">
        <v>275</v>
      </c>
      <c r="H124" s="281">
        <f t="shared" si="12"/>
        <v>7320</v>
      </c>
      <c r="I124" s="281" t="s">
        <v>753</v>
      </c>
      <c r="J124" s="281">
        <f t="shared" si="13"/>
        <v>732000</v>
      </c>
      <c r="K124" s="279"/>
      <c r="L124" s="280"/>
      <c r="M124" s="280"/>
      <c r="N124" s="280" t="s">
        <v>196</v>
      </c>
      <c r="O124" s="282"/>
      <c r="P124" s="283"/>
      <c r="Q124" s="281">
        <f t="array" ref="Q124">INDEX(ราคาสิ่งปลูกสร้าง!$D$6:$CC$47,MATCH($L124,ราคาสิ่งปลูกสร้าง!$B$6:$B$45,0),MATCH($O$4,ราคาสิ่งปลูกสร้าง!$D$5:$CC$5,0))</f>
        <v>0</v>
      </c>
      <c r="R124" s="281">
        <f t="shared" si="14"/>
        <v>0</v>
      </c>
      <c r="S124" s="280"/>
      <c r="T124" s="279">
        <f t="array" ref="T124">INDEX(ค่าเสื่อมสิ่งปลูกสร้าง!$A$5:$D$105,MATCH($S124,ค่าเสื่อมสิ่งปลูกสร้าง!$A$5:$A$105,0),MATCH($M124,ค่าเสื่อมสิ่งปลูกสร้าง!$A$3:$D$3))</f>
        <v>0</v>
      </c>
      <c r="U124" s="281">
        <f t="shared" si="15"/>
        <v>0</v>
      </c>
      <c r="V124" s="281">
        <f t="shared" si="16"/>
        <v>732000</v>
      </c>
      <c r="W124" s="284">
        <f t="shared" si="17"/>
        <v>0</v>
      </c>
      <c r="X124" s="280"/>
      <c r="Y124" s="279">
        <f t="shared" si="21"/>
        <v>732000</v>
      </c>
      <c r="Z124" s="282" t="s">
        <v>2258</v>
      </c>
      <c r="AA124" s="281">
        <f t="shared" si="18"/>
        <v>73.2</v>
      </c>
      <c r="AB124" s="279"/>
      <c r="AC124" s="279" t="s">
        <v>1989</v>
      </c>
      <c r="AD124" s="279" t="s">
        <v>2497</v>
      </c>
      <c r="AG124" s="286" t="str">
        <f t="shared" si="19"/>
        <v>บริษัทเจริญโภคภัณฑ์อาหาร  จำกัด (มหาชน)</v>
      </c>
      <c r="AH124" s="286" t="s">
        <v>458</v>
      </c>
      <c r="AI124" s="286" t="s">
        <v>459</v>
      </c>
      <c r="AJ124" s="286" t="s">
        <v>460</v>
      </c>
      <c r="AK124" s="286"/>
      <c r="AL124" s="286" t="s">
        <v>2499</v>
      </c>
      <c r="AM124" s="286" t="s">
        <v>599</v>
      </c>
      <c r="AN124" s="286"/>
      <c r="AO124" s="286"/>
      <c r="AP124" s="286" t="s">
        <v>2479</v>
      </c>
      <c r="AQ124" s="286" t="s">
        <v>271</v>
      </c>
      <c r="AR124" s="286" t="s">
        <v>60</v>
      </c>
      <c r="AS124" s="286" t="s">
        <v>2392</v>
      </c>
      <c r="AU124" s="286" t="str">
        <f t="shared" si="20"/>
        <v/>
      </c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</row>
    <row r="125" spans="1:59" ht="20.100000000000001" hidden="1" customHeight="1">
      <c r="A125" s="279">
        <v>85</v>
      </c>
      <c r="B125" s="279" t="s">
        <v>30</v>
      </c>
      <c r="C125" s="279">
        <v>1068</v>
      </c>
      <c r="D125" s="279" t="s">
        <v>363</v>
      </c>
      <c r="E125" s="279" t="s">
        <v>275</v>
      </c>
      <c r="F125" s="279" t="s">
        <v>650</v>
      </c>
      <c r="G125" s="280" t="s">
        <v>275</v>
      </c>
      <c r="H125" s="281">
        <f t="shared" si="12"/>
        <v>2196</v>
      </c>
      <c r="I125" s="281" t="s">
        <v>753</v>
      </c>
      <c r="J125" s="281">
        <f t="shared" si="13"/>
        <v>219600</v>
      </c>
      <c r="K125" s="279"/>
      <c r="L125" s="280"/>
      <c r="M125" s="280"/>
      <c r="N125" s="280" t="s">
        <v>196</v>
      </c>
      <c r="O125" s="282"/>
      <c r="P125" s="283"/>
      <c r="Q125" s="281">
        <f t="array" ref="Q125">INDEX(ราคาสิ่งปลูกสร้าง!$D$6:$CC$47,MATCH($L125,ราคาสิ่งปลูกสร้าง!$B$6:$B$45,0),MATCH($O$4,ราคาสิ่งปลูกสร้าง!$D$5:$CC$5,0))</f>
        <v>0</v>
      </c>
      <c r="R125" s="281">
        <f t="shared" si="14"/>
        <v>0</v>
      </c>
      <c r="S125" s="280"/>
      <c r="T125" s="279">
        <f t="array" ref="T125">INDEX(ค่าเสื่อมสิ่งปลูกสร้าง!$A$5:$D$105,MATCH($S125,ค่าเสื่อมสิ่งปลูกสร้าง!$A$5:$A$105,0),MATCH($M125,ค่าเสื่อมสิ่งปลูกสร้าง!$A$3:$D$3))</f>
        <v>0</v>
      </c>
      <c r="U125" s="281">
        <f t="shared" si="15"/>
        <v>0</v>
      </c>
      <c r="V125" s="281">
        <f t="shared" si="16"/>
        <v>219600</v>
      </c>
      <c r="W125" s="284">
        <f t="shared" si="17"/>
        <v>0</v>
      </c>
      <c r="X125" s="280"/>
      <c r="Y125" s="279">
        <f t="shared" si="21"/>
        <v>219600</v>
      </c>
      <c r="Z125" s="282" t="s">
        <v>2258</v>
      </c>
      <c r="AA125" s="281">
        <f t="shared" si="18"/>
        <v>21.96</v>
      </c>
      <c r="AB125" s="279"/>
      <c r="AC125" s="279" t="s">
        <v>1989</v>
      </c>
      <c r="AD125" s="279" t="s">
        <v>2497</v>
      </c>
      <c r="AG125" s="286" t="str">
        <f t="shared" si="19"/>
        <v>บริษัทเจริญโภคภัณฑ์อาหาร  จำกัด (มหาชน)</v>
      </c>
      <c r="AH125" s="286" t="s">
        <v>458</v>
      </c>
      <c r="AI125" s="286" t="s">
        <v>459</v>
      </c>
      <c r="AJ125" s="286" t="s">
        <v>460</v>
      </c>
      <c r="AK125" s="286"/>
      <c r="AL125" s="286" t="s">
        <v>2499</v>
      </c>
      <c r="AM125" s="286" t="s">
        <v>599</v>
      </c>
      <c r="AN125" s="286"/>
      <c r="AO125" s="286"/>
      <c r="AP125" s="286" t="s">
        <v>2479</v>
      </c>
      <c r="AQ125" s="286" t="s">
        <v>271</v>
      </c>
      <c r="AR125" s="286" t="s">
        <v>60</v>
      </c>
      <c r="AS125" s="286" t="s">
        <v>2392</v>
      </c>
      <c r="AU125" s="286" t="str">
        <f t="shared" si="20"/>
        <v/>
      </c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</row>
    <row r="126" spans="1:59" ht="20.100000000000001" hidden="1" customHeight="1">
      <c r="A126" s="279">
        <v>86</v>
      </c>
      <c r="B126" s="279" t="s">
        <v>30</v>
      </c>
      <c r="C126" s="279">
        <v>1072</v>
      </c>
      <c r="D126" s="279" t="s">
        <v>660</v>
      </c>
      <c r="E126" s="279" t="s">
        <v>296</v>
      </c>
      <c r="F126" s="279" t="s">
        <v>400</v>
      </c>
      <c r="G126" s="280" t="s">
        <v>275</v>
      </c>
      <c r="H126" s="281">
        <f t="shared" si="12"/>
        <v>7873</v>
      </c>
      <c r="I126" s="281" t="s">
        <v>540</v>
      </c>
      <c r="J126" s="281">
        <f t="shared" si="13"/>
        <v>1574600</v>
      </c>
      <c r="K126" s="279"/>
      <c r="L126" s="280"/>
      <c r="M126" s="280"/>
      <c r="N126" s="280" t="s">
        <v>196</v>
      </c>
      <c r="O126" s="282"/>
      <c r="P126" s="283"/>
      <c r="Q126" s="281">
        <f t="array" ref="Q126">INDEX(ราคาสิ่งปลูกสร้าง!$D$6:$CC$47,MATCH($L126,ราคาสิ่งปลูกสร้าง!$B$6:$B$45,0),MATCH($O$4,ราคาสิ่งปลูกสร้าง!$D$5:$CC$5,0))</f>
        <v>0</v>
      </c>
      <c r="R126" s="281">
        <f t="shared" si="14"/>
        <v>0</v>
      </c>
      <c r="S126" s="280"/>
      <c r="T126" s="279">
        <f t="array" ref="T126">INDEX(ค่าเสื่อมสิ่งปลูกสร้าง!$A$5:$D$105,MATCH($S126,ค่าเสื่อมสิ่งปลูกสร้าง!$A$5:$A$105,0),MATCH($M126,ค่าเสื่อมสิ่งปลูกสร้าง!$A$3:$D$3))</f>
        <v>0</v>
      </c>
      <c r="U126" s="281">
        <f t="shared" si="15"/>
        <v>0</v>
      </c>
      <c r="V126" s="281">
        <f t="shared" si="16"/>
        <v>1574600</v>
      </c>
      <c r="W126" s="284">
        <f t="shared" si="17"/>
        <v>0</v>
      </c>
      <c r="X126" s="280"/>
      <c r="Y126" s="279">
        <f>V126</f>
        <v>1574600</v>
      </c>
      <c r="Z126" s="282" t="s">
        <v>2258</v>
      </c>
      <c r="AA126" s="281">
        <f t="shared" si="18"/>
        <v>157.46</v>
      </c>
      <c r="AB126" s="279"/>
      <c r="AC126" s="279" t="s">
        <v>2021</v>
      </c>
      <c r="AD126" s="279" t="s">
        <v>196</v>
      </c>
      <c r="AG126" s="286" t="str">
        <f t="shared" si="19"/>
        <v>นายบัญชา  ยอดครุฑ</v>
      </c>
      <c r="AH126" s="286" t="s">
        <v>195</v>
      </c>
      <c r="AI126" s="286" t="s">
        <v>661</v>
      </c>
      <c r="AJ126" s="286" t="s">
        <v>662</v>
      </c>
      <c r="AK126" s="286" t="s">
        <v>663</v>
      </c>
      <c r="AL126" s="286">
        <v>18</v>
      </c>
      <c r="AM126" s="286">
        <v>3</v>
      </c>
      <c r="AN126" s="286"/>
      <c r="AO126" s="286"/>
      <c r="AP126" s="286" t="s">
        <v>270</v>
      </c>
      <c r="AQ126" s="286" t="s">
        <v>271</v>
      </c>
      <c r="AR126" s="286" t="s">
        <v>60</v>
      </c>
      <c r="AS126" s="286">
        <v>86130</v>
      </c>
      <c r="AU126" s="286" t="str">
        <f t="shared" si="20"/>
        <v/>
      </c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</row>
    <row r="127" spans="1:59" ht="20.100000000000001" hidden="1" customHeight="1">
      <c r="A127" s="279">
        <v>87</v>
      </c>
      <c r="B127" s="279" t="s">
        <v>30</v>
      </c>
      <c r="C127" s="279">
        <v>1073</v>
      </c>
      <c r="D127" s="279" t="s">
        <v>323</v>
      </c>
      <c r="E127" s="279" t="s">
        <v>275</v>
      </c>
      <c r="F127" s="279" t="s">
        <v>297</v>
      </c>
      <c r="G127" s="280" t="s">
        <v>275</v>
      </c>
      <c r="H127" s="281">
        <f t="shared" si="12"/>
        <v>1393</v>
      </c>
      <c r="I127" s="281" t="s">
        <v>540</v>
      </c>
      <c r="J127" s="281">
        <f t="shared" si="13"/>
        <v>278600</v>
      </c>
      <c r="K127" s="279"/>
      <c r="L127" s="280"/>
      <c r="M127" s="280"/>
      <c r="N127" s="280" t="s">
        <v>196</v>
      </c>
      <c r="O127" s="282"/>
      <c r="P127" s="283"/>
      <c r="Q127" s="281">
        <f t="array" ref="Q127">INDEX(ราคาสิ่งปลูกสร้าง!$D$6:$CC$47,MATCH($L127,ราคาสิ่งปลูกสร้าง!$B$6:$B$45,0),MATCH($O$4,ราคาสิ่งปลูกสร้าง!$D$5:$CC$5,0))</f>
        <v>0</v>
      </c>
      <c r="R127" s="281">
        <f t="shared" si="14"/>
        <v>0</v>
      </c>
      <c r="S127" s="280"/>
      <c r="T127" s="279">
        <f t="array" ref="T127">INDEX(ค่าเสื่อมสิ่งปลูกสร้าง!$A$5:$D$105,MATCH($S127,ค่าเสื่อมสิ่งปลูกสร้าง!$A$5:$A$105,0),MATCH($M127,ค่าเสื่อมสิ่งปลูกสร้าง!$A$3:$D$3))</f>
        <v>0</v>
      </c>
      <c r="U127" s="281">
        <f t="shared" si="15"/>
        <v>0</v>
      </c>
      <c r="V127" s="281">
        <f t="shared" si="16"/>
        <v>278600</v>
      </c>
      <c r="W127" s="284">
        <f t="shared" si="17"/>
        <v>0</v>
      </c>
      <c r="X127" s="280"/>
      <c r="Y127" s="279">
        <f t="shared" si="21"/>
        <v>278600</v>
      </c>
      <c r="Z127" s="282" t="s">
        <v>2258</v>
      </c>
      <c r="AA127" s="281">
        <f t="shared" si="18"/>
        <v>27.860000000000003</v>
      </c>
      <c r="AB127" s="279"/>
      <c r="AC127" s="279" t="s">
        <v>1974</v>
      </c>
      <c r="AD127" s="279" t="s">
        <v>196</v>
      </c>
      <c r="AG127" s="286" t="str">
        <f t="shared" si="19"/>
        <v>นางละเอียด  ตุงโสธานนท์</v>
      </c>
      <c r="AH127" s="286" t="s">
        <v>283</v>
      </c>
      <c r="AI127" s="286" t="s">
        <v>358</v>
      </c>
      <c r="AJ127" s="286" t="s">
        <v>359</v>
      </c>
      <c r="AK127" s="286" t="s">
        <v>360</v>
      </c>
      <c r="AL127" s="286">
        <v>4</v>
      </c>
      <c r="AM127" s="286">
        <v>3</v>
      </c>
      <c r="AN127" s="286"/>
      <c r="AO127" s="286"/>
      <c r="AP127" s="286" t="s">
        <v>270</v>
      </c>
      <c r="AQ127" s="286" t="s">
        <v>271</v>
      </c>
      <c r="AR127" s="286" t="s">
        <v>60</v>
      </c>
      <c r="AS127" s="286">
        <v>86130</v>
      </c>
      <c r="AU127" s="286" t="str">
        <f t="shared" si="20"/>
        <v/>
      </c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</row>
    <row r="128" spans="1:59" ht="20.100000000000001" hidden="1" customHeight="1">
      <c r="A128" s="279">
        <v>88</v>
      </c>
      <c r="B128" s="279" t="s">
        <v>30</v>
      </c>
      <c r="C128" s="279">
        <v>1079</v>
      </c>
      <c r="D128" s="279" t="s">
        <v>424</v>
      </c>
      <c r="E128" s="279" t="s">
        <v>275</v>
      </c>
      <c r="F128" s="279" t="s">
        <v>479</v>
      </c>
      <c r="G128" s="280" t="s">
        <v>275</v>
      </c>
      <c r="H128" s="281">
        <f t="shared" si="12"/>
        <v>5716</v>
      </c>
      <c r="I128" s="281" t="s">
        <v>540</v>
      </c>
      <c r="J128" s="281">
        <f t="shared" si="13"/>
        <v>1143200</v>
      </c>
      <c r="K128" s="279"/>
      <c r="L128" s="280"/>
      <c r="M128" s="280"/>
      <c r="N128" s="280" t="s">
        <v>196</v>
      </c>
      <c r="O128" s="282"/>
      <c r="P128" s="283"/>
      <c r="Q128" s="281">
        <f t="array" ref="Q128">INDEX(ราคาสิ่งปลูกสร้าง!$D$6:$CC$47,MATCH($L128,ราคาสิ่งปลูกสร้าง!$B$6:$B$45,0),MATCH($O$4,ราคาสิ่งปลูกสร้าง!$D$5:$CC$5,0))</f>
        <v>0</v>
      </c>
      <c r="R128" s="281">
        <f t="shared" si="14"/>
        <v>0</v>
      </c>
      <c r="S128" s="280"/>
      <c r="T128" s="279">
        <f t="array" ref="T128">INDEX(ค่าเสื่อมสิ่งปลูกสร้าง!$A$5:$D$105,MATCH($S128,ค่าเสื่อมสิ่งปลูกสร้าง!$A$5:$A$105,0),MATCH($M128,ค่าเสื่อมสิ่งปลูกสร้าง!$A$3:$D$3))</f>
        <v>0</v>
      </c>
      <c r="U128" s="281">
        <f t="shared" si="15"/>
        <v>0</v>
      </c>
      <c r="V128" s="281">
        <f t="shared" si="16"/>
        <v>1143200</v>
      </c>
      <c r="W128" s="284">
        <f t="shared" si="17"/>
        <v>0</v>
      </c>
      <c r="X128" s="280"/>
      <c r="Y128" s="279">
        <f t="shared" si="21"/>
        <v>1143200</v>
      </c>
      <c r="Z128" s="282" t="s">
        <v>2258</v>
      </c>
      <c r="AA128" s="281">
        <f t="shared" si="18"/>
        <v>114.32000000000001</v>
      </c>
      <c r="AB128" s="279"/>
      <c r="AC128" s="279" t="s">
        <v>1974</v>
      </c>
      <c r="AD128" s="279" t="s">
        <v>196</v>
      </c>
      <c r="AG128" s="286" t="str">
        <f t="shared" si="19"/>
        <v>นางละเอียด  ตุงโสธานนท์</v>
      </c>
      <c r="AH128" s="286" t="s">
        <v>283</v>
      </c>
      <c r="AI128" s="286" t="s">
        <v>358</v>
      </c>
      <c r="AJ128" s="286" t="s">
        <v>359</v>
      </c>
      <c r="AK128" s="286" t="s">
        <v>360</v>
      </c>
      <c r="AL128" s="286">
        <v>4</v>
      </c>
      <c r="AM128" s="286">
        <v>3</v>
      </c>
      <c r="AN128" s="286"/>
      <c r="AO128" s="286"/>
      <c r="AP128" s="286" t="s">
        <v>270</v>
      </c>
      <c r="AQ128" s="286" t="s">
        <v>271</v>
      </c>
      <c r="AR128" s="286" t="s">
        <v>60</v>
      </c>
      <c r="AS128" s="286">
        <v>86130</v>
      </c>
      <c r="AU128" s="286" t="str">
        <f t="shared" si="20"/>
        <v/>
      </c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</row>
    <row r="129" spans="1:59" ht="20.100000000000001" hidden="1" customHeight="1">
      <c r="A129" s="279">
        <v>89</v>
      </c>
      <c r="B129" s="279" t="s">
        <v>30</v>
      </c>
      <c r="C129" s="279">
        <v>1082</v>
      </c>
      <c r="D129" s="279" t="s">
        <v>655</v>
      </c>
      <c r="E129" s="279" t="s">
        <v>296</v>
      </c>
      <c r="F129" s="279" t="s">
        <v>435</v>
      </c>
      <c r="G129" s="280" t="s">
        <v>275</v>
      </c>
      <c r="H129" s="281">
        <f t="shared" si="12"/>
        <v>7460</v>
      </c>
      <c r="I129" s="281" t="s">
        <v>540</v>
      </c>
      <c r="J129" s="281">
        <f t="shared" si="13"/>
        <v>1492000</v>
      </c>
      <c r="K129" s="279"/>
      <c r="L129" s="280"/>
      <c r="M129" s="280"/>
      <c r="N129" s="280" t="s">
        <v>196</v>
      </c>
      <c r="O129" s="282"/>
      <c r="P129" s="283"/>
      <c r="Q129" s="281">
        <f t="array" ref="Q129">INDEX(ราคาสิ่งปลูกสร้าง!$D$6:$CC$47,MATCH($L129,ราคาสิ่งปลูกสร้าง!$B$6:$B$45,0),MATCH($O$4,ราคาสิ่งปลูกสร้าง!$D$5:$CC$5,0))</f>
        <v>0</v>
      </c>
      <c r="R129" s="281">
        <f t="shared" si="14"/>
        <v>0</v>
      </c>
      <c r="S129" s="280"/>
      <c r="T129" s="279">
        <f t="array" ref="T129">INDEX(ค่าเสื่อมสิ่งปลูกสร้าง!$A$5:$D$105,MATCH($S129,ค่าเสื่อมสิ่งปลูกสร้าง!$A$5:$A$105,0),MATCH($M129,ค่าเสื่อมสิ่งปลูกสร้าง!$A$3:$D$3))</f>
        <v>0</v>
      </c>
      <c r="U129" s="281">
        <f t="shared" si="15"/>
        <v>0</v>
      </c>
      <c r="V129" s="281">
        <f t="shared" si="16"/>
        <v>1492000</v>
      </c>
      <c r="W129" s="284">
        <f t="shared" si="17"/>
        <v>0</v>
      </c>
      <c r="X129" s="280"/>
      <c r="Y129" s="279">
        <f>V129</f>
        <v>1492000</v>
      </c>
      <c r="Z129" s="282" t="s">
        <v>2258</v>
      </c>
      <c r="AA129" s="281">
        <f t="shared" si="18"/>
        <v>149.20000000000002</v>
      </c>
      <c r="AB129" s="279"/>
      <c r="AC129" s="279" t="s">
        <v>2022</v>
      </c>
      <c r="AD129" s="279" t="s">
        <v>196</v>
      </c>
      <c r="AG129" s="286" t="str">
        <f t="shared" si="19"/>
        <v>นายสมชาย  คำทิพย์</v>
      </c>
      <c r="AH129" s="286" t="s">
        <v>195</v>
      </c>
      <c r="AI129" s="286" t="s">
        <v>581</v>
      </c>
      <c r="AJ129" s="286" t="s">
        <v>670</v>
      </c>
      <c r="AK129" s="286" t="s">
        <v>671</v>
      </c>
      <c r="AL129" s="286">
        <v>15</v>
      </c>
      <c r="AM129" s="286">
        <v>5</v>
      </c>
      <c r="AN129" s="286"/>
      <c r="AO129" s="286"/>
      <c r="AP129" s="286" t="s">
        <v>270</v>
      </c>
      <c r="AQ129" s="286" t="s">
        <v>271</v>
      </c>
      <c r="AR129" s="286" t="s">
        <v>60</v>
      </c>
      <c r="AS129" s="286">
        <v>86130</v>
      </c>
      <c r="AU129" s="286" t="str">
        <f t="shared" si="20"/>
        <v/>
      </c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</row>
    <row r="130" spans="1:59" ht="20.100000000000001" hidden="1" customHeight="1">
      <c r="A130" s="279">
        <v>90</v>
      </c>
      <c r="B130" s="279" t="s">
        <v>30</v>
      </c>
      <c r="C130" s="279">
        <v>411</v>
      </c>
      <c r="D130" s="279">
        <v>3</v>
      </c>
      <c r="E130" s="279">
        <v>3</v>
      </c>
      <c r="F130" s="279">
        <v>23</v>
      </c>
      <c r="G130" s="280" t="s">
        <v>275</v>
      </c>
      <c r="H130" s="281">
        <f t="shared" si="12"/>
        <v>1523</v>
      </c>
      <c r="I130" s="281" t="s">
        <v>2257</v>
      </c>
      <c r="J130" s="281">
        <f t="shared" si="13"/>
        <v>609200</v>
      </c>
      <c r="K130" s="279"/>
      <c r="L130" s="280"/>
      <c r="M130" s="280"/>
      <c r="N130" s="280" t="s">
        <v>196</v>
      </c>
      <c r="O130" s="282"/>
      <c r="P130" s="283"/>
      <c r="Q130" s="281">
        <f t="array" ref="Q130">INDEX(ราคาสิ่งปลูกสร้าง!$D$6:$CC$47,MATCH($L130,ราคาสิ่งปลูกสร้าง!$B$6:$B$45,0),MATCH($O$4,ราคาสิ่งปลูกสร้าง!$D$5:$CC$5,0))</f>
        <v>0</v>
      </c>
      <c r="R130" s="281">
        <f t="shared" si="14"/>
        <v>0</v>
      </c>
      <c r="S130" s="280"/>
      <c r="T130" s="279">
        <f t="array" ref="T130">INDEX(ค่าเสื่อมสิ่งปลูกสร้าง!$A$5:$D$105,MATCH($S130,ค่าเสื่อมสิ่งปลูกสร้าง!$A$5:$A$105,0),MATCH($M130,ค่าเสื่อมสิ่งปลูกสร้าง!$A$3:$D$3))</f>
        <v>0</v>
      </c>
      <c r="U130" s="281">
        <f t="shared" si="15"/>
        <v>0</v>
      </c>
      <c r="V130" s="281">
        <f t="shared" si="16"/>
        <v>609200</v>
      </c>
      <c r="W130" s="284">
        <f t="shared" si="17"/>
        <v>0</v>
      </c>
      <c r="X130" s="280"/>
      <c r="Y130" s="279">
        <f t="shared" si="21"/>
        <v>609200</v>
      </c>
      <c r="Z130" s="282" t="s">
        <v>2258</v>
      </c>
      <c r="AA130" s="281">
        <f t="shared" si="18"/>
        <v>60.92</v>
      </c>
      <c r="AB130" s="279"/>
      <c r="AC130" s="279" t="s">
        <v>2023</v>
      </c>
      <c r="AD130" s="279" t="s">
        <v>196</v>
      </c>
      <c r="AG130" s="286" t="str">
        <f t="shared" si="19"/>
        <v>นางศิริวรรณ  จันทร์น้อย</v>
      </c>
      <c r="AH130" s="286" t="s">
        <v>283</v>
      </c>
      <c r="AI130" s="286" t="s">
        <v>672</v>
      </c>
      <c r="AJ130" s="286" t="s">
        <v>285</v>
      </c>
      <c r="AK130" s="287" t="s">
        <v>2274</v>
      </c>
      <c r="AL130" s="286">
        <v>122</v>
      </c>
      <c r="AM130" s="286">
        <v>8</v>
      </c>
      <c r="AN130" s="286"/>
      <c r="AO130" s="286"/>
      <c r="AP130" s="286" t="s">
        <v>270</v>
      </c>
      <c r="AQ130" s="286" t="s">
        <v>271</v>
      </c>
      <c r="AR130" s="286" t="s">
        <v>60</v>
      </c>
      <c r="AS130" s="286">
        <v>86130</v>
      </c>
      <c r="AU130" s="286" t="str">
        <f t="shared" si="20"/>
        <v/>
      </c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</row>
    <row r="131" spans="1:59" ht="20.100000000000001" hidden="1" customHeight="1">
      <c r="A131" s="279">
        <v>91</v>
      </c>
      <c r="B131" s="279" t="s">
        <v>30</v>
      </c>
      <c r="C131" s="279">
        <v>610</v>
      </c>
      <c r="D131" s="279">
        <v>4</v>
      </c>
      <c r="E131" s="279">
        <v>3</v>
      </c>
      <c r="F131" s="279">
        <v>48</v>
      </c>
      <c r="G131" s="280">
        <v>1</v>
      </c>
      <c r="H131" s="281">
        <f t="shared" si="12"/>
        <v>1948</v>
      </c>
      <c r="I131" s="281" t="s">
        <v>2257</v>
      </c>
      <c r="J131" s="281">
        <f t="shared" si="13"/>
        <v>779200</v>
      </c>
      <c r="K131" s="279"/>
      <c r="L131" s="280"/>
      <c r="M131" s="280"/>
      <c r="N131" s="280" t="s">
        <v>196</v>
      </c>
      <c r="O131" s="282"/>
      <c r="P131" s="283"/>
      <c r="Q131" s="281">
        <f t="array" ref="Q131">INDEX(ราคาสิ่งปลูกสร้าง!$D$6:$CC$47,MATCH($L131,ราคาสิ่งปลูกสร้าง!$B$6:$B$45,0),MATCH($O$4,ราคาสิ่งปลูกสร้าง!$D$5:$CC$5,0))</f>
        <v>0</v>
      </c>
      <c r="R131" s="281">
        <f t="shared" si="14"/>
        <v>0</v>
      </c>
      <c r="S131" s="280"/>
      <c r="T131" s="279">
        <f t="array" ref="T131">INDEX(ค่าเสื่อมสิ่งปลูกสร้าง!$A$5:$D$105,MATCH($S131,ค่าเสื่อมสิ่งปลูกสร้าง!$A$5:$A$105,0),MATCH($M131,ค่าเสื่อมสิ่งปลูกสร้าง!$A$3:$D$3))</f>
        <v>0</v>
      </c>
      <c r="U131" s="281">
        <f t="shared" si="15"/>
        <v>0</v>
      </c>
      <c r="V131" s="281">
        <f t="shared" si="16"/>
        <v>779200</v>
      </c>
      <c r="W131" s="284">
        <f t="shared" si="17"/>
        <v>0</v>
      </c>
      <c r="X131" s="280"/>
      <c r="Y131" s="279">
        <f t="shared" si="21"/>
        <v>779200</v>
      </c>
      <c r="Z131" s="282" t="s">
        <v>2258</v>
      </c>
      <c r="AA131" s="281">
        <f t="shared" si="18"/>
        <v>77.92</v>
      </c>
      <c r="AB131" s="279"/>
      <c r="AC131" s="279" t="s">
        <v>2024</v>
      </c>
      <c r="AD131" s="279" t="s">
        <v>196</v>
      </c>
      <c r="AG131" s="286" t="str">
        <f t="shared" si="19"/>
        <v>นางกิ้มหลิน  ผันผล</v>
      </c>
      <c r="AH131" s="286" t="s">
        <v>283</v>
      </c>
      <c r="AI131" s="286" t="s">
        <v>673</v>
      </c>
      <c r="AJ131" s="286" t="s">
        <v>674</v>
      </c>
      <c r="AK131" s="287" t="s">
        <v>2275</v>
      </c>
      <c r="AL131" s="286">
        <v>117</v>
      </c>
      <c r="AM131" s="286">
        <v>8</v>
      </c>
      <c r="AN131" s="286"/>
      <c r="AO131" s="286"/>
      <c r="AP131" s="286" t="s">
        <v>270</v>
      </c>
      <c r="AQ131" s="286" t="s">
        <v>271</v>
      </c>
      <c r="AR131" s="286" t="s">
        <v>60</v>
      </c>
      <c r="AS131" s="286">
        <v>86130</v>
      </c>
      <c r="AU131" s="286" t="str">
        <f t="shared" si="20"/>
        <v/>
      </c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</row>
    <row r="132" spans="1:59" ht="20.100000000000001" hidden="1" customHeight="1">
      <c r="A132" s="279"/>
      <c r="B132" s="279" t="s">
        <v>30</v>
      </c>
      <c r="C132" s="279">
        <v>610</v>
      </c>
      <c r="D132" s="279"/>
      <c r="E132" s="279"/>
      <c r="F132" s="279"/>
      <c r="G132" s="280">
        <v>2</v>
      </c>
      <c r="H132" s="281" t="s">
        <v>587</v>
      </c>
      <c r="I132" s="281" t="s">
        <v>2257</v>
      </c>
      <c r="J132" s="281">
        <f t="shared" si="13"/>
        <v>10000</v>
      </c>
      <c r="K132" s="279">
        <v>1</v>
      </c>
      <c r="L132" s="280" t="s">
        <v>126</v>
      </c>
      <c r="M132" s="280" t="s">
        <v>179</v>
      </c>
      <c r="N132" s="280" t="s">
        <v>296</v>
      </c>
      <c r="O132" s="282">
        <v>100</v>
      </c>
      <c r="P132" s="283">
        <v>100</v>
      </c>
      <c r="Q132" s="281">
        <f t="array" ref="Q132">INDEX(ราคาสิ่งปลูกสร้าง!$D$6:$CC$47,MATCH($L132,ราคาสิ่งปลูกสร้าง!$B$6:$B$45,0),MATCH($O$4,ราคาสิ่งปลูกสร้าง!$D$5:$CC$5,0))</f>
        <v>6700</v>
      </c>
      <c r="R132" s="281">
        <f t="shared" si="14"/>
        <v>670000</v>
      </c>
      <c r="S132" s="280">
        <v>30</v>
      </c>
      <c r="T132" s="279">
        <f t="array" ref="T132">INDEX(ค่าเสื่อมสิ่งปลูกสร้าง!$A$5:$D$105,MATCH($S132,ค่าเสื่อมสิ่งปลูกสร้าง!$A$5:$A$105,0),MATCH($M132,ค่าเสื่อมสิ่งปลูกสร้าง!$A$3:$D$3))</f>
        <v>50</v>
      </c>
      <c r="U132" s="281">
        <f t="shared" si="15"/>
        <v>335000</v>
      </c>
      <c r="V132" s="281">
        <f t="shared" si="16"/>
        <v>345000</v>
      </c>
      <c r="W132" s="284">
        <f t="shared" si="17"/>
        <v>345000</v>
      </c>
      <c r="X132" s="280">
        <v>10000000</v>
      </c>
      <c r="Y132" s="284">
        <f>IFERROR(IF($W132-$X132&lt;0,0,$W132-$X132),"")</f>
        <v>0</v>
      </c>
      <c r="Z132" s="282"/>
      <c r="AA132" s="281">
        <f t="shared" si="18"/>
        <v>0</v>
      </c>
      <c r="AB132" s="279"/>
      <c r="AC132" s="279" t="s">
        <v>2024</v>
      </c>
      <c r="AD132" s="279" t="s">
        <v>2024</v>
      </c>
      <c r="AG132" s="286" t="str">
        <f t="shared" si="19"/>
        <v>นางกิ้มหลิน  ผันผล</v>
      </c>
      <c r="AH132" s="286" t="s">
        <v>283</v>
      </c>
      <c r="AI132" s="286" t="s">
        <v>673</v>
      </c>
      <c r="AJ132" s="286" t="s">
        <v>674</v>
      </c>
      <c r="AK132" s="287" t="s">
        <v>2275</v>
      </c>
      <c r="AL132" s="286">
        <v>117</v>
      </c>
      <c r="AM132" s="286">
        <v>8</v>
      </c>
      <c r="AN132" s="286"/>
      <c r="AO132" s="286"/>
      <c r="AP132" s="286" t="s">
        <v>270</v>
      </c>
      <c r="AQ132" s="286" t="s">
        <v>271</v>
      </c>
      <c r="AR132" s="286" t="s">
        <v>60</v>
      </c>
      <c r="AS132" s="286">
        <v>86130</v>
      </c>
      <c r="AU132" s="286" t="str">
        <f t="shared" si="20"/>
        <v>นางกิ้มหลิน  ผันผล</v>
      </c>
      <c r="AV132" s="286" t="s">
        <v>283</v>
      </c>
      <c r="AW132" s="286" t="s">
        <v>673</v>
      </c>
      <c r="AX132" s="286" t="s">
        <v>674</v>
      </c>
      <c r="AY132" s="287" t="s">
        <v>2275</v>
      </c>
      <c r="AZ132" s="286">
        <v>117</v>
      </c>
      <c r="BA132" s="286">
        <v>8</v>
      </c>
      <c r="BB132" s="286"/>
      <c r="BC132" s="286"/>
      <c r="BD132" s="286" t="s">
        <v>270</v>
      </c>
      <c r="BE132" s="286" t="s">
        <v>271</v>
      </c>
      <c r="BF132" s="286" t="s">
        <v>60</v>
      </c>
      <c r="BG132" s="286">
        <v>86130</v>
      </c>
    </row>
    <row r="133" spans="1:59" ht="20.100000000000001" hidden="1" customHeight="1">
      <c r="A133" s="279">
        <v>92</v>
      </c>
      <c r="B133" s="279" t="s">
        <v>30</v>
      </c>
      <c r="C133" s="279">
        <v>1098</v>
      </c>
      <c r="D133" s="279" t="s">
        <v>426</v>
      </c>
      <c r="E133" s="279" t="s">
        <v>296</v>
      </c>
      <c r="F133" s="279" t="s">
        <v>588</v>
      </c>
      <c r="G133" s="280">
        <v>1</v>
      </c>
      <c r="H133" s="281">
        <f t="shared" si="12"/>
        <v>3866</v>
      </c>
      <c r="I133" s="281" t="s">
        <v>540</v>
      </c>
      <c r="J133" s="281">
        <f t="shared" si="13"/>
        <v>773200</v>
      </c>
      <c r="K133" s="279"/>
      <c r="L133" s="280"/>
      <c r="M133" s="280"/>
      <c r="N133" s="280" t="s">
        <v>196</v>
      </c>
      <c r="O133" s="282"/>
      <c r="P133" s="283"/>
      <c r="Q133" s="281">
        <f t="array" ref="Q133">INDEX(ราคาสิ่งปลูกสร้าง!$D$6:$CC$47,MATCH($L133,ราคาสิ่งปลูกสร้าง!$B$6:$B$45,0),MATCH($O$4,ราคาสิ่งปลูกสร้าง!$D$5:$CC$5,0))</f>
        <v>0</v>
      </c>
      <c r="R133" s="281">
        <f t="shared" si="14"/>
        <v>0</v>
      </c>
      <c r="S133" s="280"/>
      <c r="T133" s="279">
        <f t="array" ref="T133">INDEX(ค่าเสื่อมสิ่งปลูกสร้าง!$A$5:$D$105,MATCH($S133,ค่าเสื่อมสิ่งปลูกสร้าง!$A$5:$A$105,0),MATCH($M133,ค่าเสื่อมสิ่งปลูกสร้าง!$A$3:$D$3))</f>
        <v>0</v>
      </c>
      <c r="U133" s="281">
        <f t="shared" si="15"/>
        <v>0</v>
      </c>
      <c r="V133" s="281">
        <f t="shared" si="16"/>
        <v>773200</v>
      </c>
      <c r="W133" s="284">
        <f t="shared" si="17"/>
        <v>0</v>
      </c>
      <c r="X133" s="280"/>
      <c r="Y133" s="279">
        <f>V133</f>
        <v>773200</v>
      </c>
      <c r="Z133" s="282" t="s">
        <v>2258</v>
      </c>
      <c r="AA133" s="281">
        <f t="shared" si="18"/>
        <v>77.320000000000007</v>
      </c>
      <c r="AB133" s="279"/>
      <c r="AC133" s="279" t="s">
        <v>2025</v>
      </c>
      <c r="AD133" s="279" t="s">
        <v>196</v>
      </c>
      <c r="AG133" s="286" t="str">
        <f t="shared" si="19"/>
        <v>นายพรสิทธิ์  บุญกูล</v>
      </c>
      <c r="AH133" s="286" t="s">
        <v>195</v>
      </c>
      <c r="AI133" s="286" t="s">
        <v>677</v>
      </c>
      <c r="AJ133" s="286" t="s">
        <v>678</v>
      </c>
      <c r="AK133" s="286" t="s">
        <v>679</v>
      </c>
      <c r="AL133" s="286" t="s">
        <v>680</v>
      </c>
      <c r="AM133" s="286">
        <v>4</v>
      </c>
      <c r="AN133" s="286"/>
      <c r="AO133" s="286"/>
      <c r="AP133" s="286" t="s">
        <v>270</v>
      </c>
      <c r="AQ133" s="286" t="s">
        <v>271</v>
      </c>
      <c r="AR133" s="286" t="s">
        <v>60</v>
      </c>
      <c r="AS133" s="286">
        <v>86130</v>
      </c>
      <c r="AU133" s="286" t="str">
        <f t="shared" si="20"/>
        <v/>
      </c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</row>
    <row r="134" spans="1:59" ht="20.100000000000001" hidden="1" customHeight="1">
      <c r="A134" s="279"/>
      <c r="B134" s="279" t="s">
        <v>30</v>
      </c>
      <c r="C134" s="279">
        <v>1098</v>
      </c>
      <c r="D134" s="279"/>
      <c r="E134" s="279"/>
      <c r="F134" s="279"/>
      <c r="G134" s="280">
        <v>2</v>
      </c>
      <c r="H134" s="281" t="s">
        <v>587</v>
      </c>
      <c r="I134" s="281" t="s">
        <v>540</v>
      </c>
      <c r="J134" s="281">
        <f t="shared" si="13"/>
        <v>5000</v>
      </c>
      <c r="K134" s="279">
        <v>1</v>
      </c>
      <c r="L134" s="280" t="s">
        <v>126</v>
      </c>
      <c r="M134" s="280" t="s">
        <v>181</v>
      </c>
      <c r="N134" s="280" t="s">
        <v>296</v>
      </c>
      <c r="O134" s="282">
        <v>100</v>
      </c>
      <c r="P134" s="283">
        <v>100</v>
      </c>
      <c r="Q134" s="281">
        <f t="array" ref="Q134">INDEX(ราคาสิ่งปลูกสร้าง!$D$6:$CC$47,MATCH($L134,ราคาสิ่งปลูกสร้าง!$B$6:$B$45,0),MATCH($O$4,ราคาสิ่งปลูกสร้าง!$D$5:$CC$5,0))</f>
        <v>6700</v>
      </c>
      <c r="R134" s="281">
        <f t="shared" si="14"/>
        <v>670000</v>
      </c>
      <c r="S134" s="280">
        <v>40</v>
      </c>
      <c r="T134" s="279">
        <f t="array" ref="T134">INDEX(ค่าเสื่อมสิ่งปลูกสร้าง!$A$5:$D$105,MATCH($S134,ค่าเสื่อมสิ่งปลูกสร้าง!$A$5:$A$105,0),MATCH($M134,ค่าเสื่อมสิ่งปลูกสร้าง!$A$3:$D$3))</f>
        <v>93</v>
      </c>
      <c r="U134" s="281">
        <f t="shared" si="15"/>
        <v>46900.000000000007</v>
      </c>
      <c r="V134" s="281">
        <f t="shared" si="16"/>
        <v>51900.000000000007</v>
      </c>
      <c r="W134" s="284">
        <f t="shared" si="17"/>
        <v>51900.000000000007</v>
      </c>
      <c r="X134" s="280">
        <v>10000000</v>
      </c>
      <c r="Y134" s="284">
        <f>IFERROR(IF($W134-$X134&lt;0,0,$W134-$X134),"")</f>
        <v>0</v>
      </c>
      <c r="Z134" s="282"/>
      <c r="AA134" s="281">
        <f t="shared" si="18"/>
        <v>0</v>
      </c>
      <c r="AB134" s="279"/>
      <c r="AC134" s="279" t="s">
        <v>2025</v>
      </c>
      <c r="AD134" s="279" t="s">
        <v>2025</v>
      </c>
      <c r="AG134" s="286" t="str">
        <f t="shared" si="19"/>
        <v>นายพรสิทธิ์  บุญกูล</v>
      </c>
      <c r="AH134" s="286" t="s">
        <v>195</v>
      </c>
      <c r="AI134" s="286" t="s">
        <v>677</v>
      </c>
      <c r="AJ134" s="286" t="s">
        <v>678</v>
      </c>
      <c r="AK134" s="286" t="s">
        <v>679</v>
      </c>
      <c r="AL134" s="286" t="s">
        <v>680</v>
      </c>
      <c r="AM134" s="286">
        <v>4</v>
      </c>
      <c r="AN134" s="286"/>
      <c r="AO134" s="286"/>
      <c r="AP134" s="286" t="s">
        <v>270</v>
      </c>
      <c r="AQ134" s="286" t="s">
        <v>271</v>
      </c>
      <c r="AR134" s="286" t="s">
        <v>60</v>
      </c>
      <c r="AS134" s="286">
        <v>86130</v>
      </c>
      <c r="AU134" s="286" t="str">
        <f t="shared" si="20"/>
        <v>นายพรสิทธิ์  บุญกูล</v>
      </c>
      <c r="AV134" s="286" t="s">
        <v>195</v>
      </c>
      <c r="AW134" s="286" t="s">
        <v>677</v>
      </c>
      <c r="AX134" s="286" t="s">
        <v>678</v>
      </c>
      <c r="AY134" s="286"/>
      <c r="AZ134" s="286"/>
      <c r="BA134" s="286"/>
      <c r="BB134" s="286"/>
      <c r="BC134" s="286"/>
      <c r="BD134" s="286"/>
      <c r="BE134" s="286"/>
      <c r="BF134" s="286"/>
      <c r="BG134" s="286"/>
    </row>
    <row r="135" spans="1:59" ht="20.100000000000001" hidden="1" customHeight="1">
      <c r="A135" s="279"/>
      <c r="B135" s="279" t="s">
        <v>30</v>
      </c>
      <c r="C135" s="279">
        <v>1098</v>
      </c>
      <c r="D135" s="279"/>
      <c r="E135" s="279"/>
      <c r="F135" s="279"/>
      <c r="G135" s="280">
        <v>2</v>
      </c>
      <c r="H135" s="281" t="s">
        <v>587</v>
      </c>
      <c r="I135" s="281" t="s">
        <v>540</v>
      </c>
      <c r="J135" s="281">
        <f t="shared" si="13"/>
        <v>5000</v>
      </c>
      <c r="K135" s="279">
        <v>2</v>
      </c>
      <c r="L135" s="280" t="s">
        <v>126</v>
      </c>
      <c r="M135" s="280" t="s">
        <v>179</v>
      </c>
      <c r="N135" s="280" t="s">
        <v>296</v>
      </c>
      <c r="O135" s="282">
        <v>100</v>
      </c>
      <c r="P135" s="283">
        <v>100</v>
      </c>
      <c r="Q135" s="281">
        <f t="array" ref="Q135">INDEX(ราคาสิ่งปลูกสร้าง!$D$6:$CC$47,MATCH($L135,ราคาสิ่งปลูกสร้าง!$B$6:$B$45,0),MATCH($O$4,ราคาสิ่งปลูกสร้าง!$D$5:$CC$5,0))</f>
        <v>6700</v>
      </c>
      <c r="R135" s="281">
        <f t="shared" si="14"/>
        <v>670000</v>
      </c>
      <c r="S135" s="280">
        <v>24</v>
      </c>
      <c r="T135" s="279">
        <f t="array" ref="T135">INDEX(ค่าเสื่อมสิ่งปลูกสร้าง!$A$5:$D$105,MATCH($S135,ค่าเสื่อมสิ่งปลูกสร้าง!$A$5:$A$105,0),MATCH($M135,ค่าเสื่อมสิ่งปลูกสร้าง!$A$3:$D$3))</f>
        <v>38</v>
      </c>
      <c r="U135" s="281">
        <f t="shared" si="15"/>
        <v>415400</v>
      </c>
      <c r="V135" s="281">
        <f t="shared" si="16"/>
        <v>420400</v>
      </c>
      <c r="W135" s="284">
        <f t="shared" si="17"/>
        <v>420400</v>
      </c>
      <c r="X135" s="280">
        <v>10000000</v>
      </c>
      <c r="Y135" s="284">
        <f>IFERROR(IF($W135-$X135&lt;0,0,$W135-$X135),"")</f>
        <v>0</v>
      </c>
      <c r="Z135" s="282"/>
      <c r="AA135" s="281">
        <f t="shared" si="18"/>
        <v>0</v>
      </c>
      <c r="AB135" s="279"/>
      <c r="AC135" s="279" t="s">
        <v>2025</v>
      </c>
      <c r="AD135" s="279" t="s">
        <v>2218</v>
      </c>
      <c r="AG135" s="286" t="str">
        <f t="shared" si="19"/>
        <v>นายพรสิทธิ์  บุญกูล</v>
      </c>
      <c r="AH135" s="286" t="s">
        <v>195</v>
      </c>
      <c r="AI135" s="286" t="s">
        <v>677</v>
      </c>
      <c r="AJ135" s="286" t="s">
        <v>678</v>
      </c>
      <c r="AK135" s="286" t="s">
        <v>679</v>
      </c>
      <c r="AL135" s="286" t="s">
        <v>680</v>
      </c>
      <c r="AM135" s="286">
        <v>4</v>
      </c>
      <c r="AN135" s="286"/>
      <c r="AO135" s="286"/>
      <c r="AP135" s="286" t="s">
        <v>270</v>
      </c>
      <c r="AQ135" s="286" t="s">
        <v>271</v>
      </c>
      <c r="AR135" s="286" t="s">
        <v>60</v>
      </c>
      <c r="AS135" s="286">
        <v>86130</v>
      </c>
      <c r="AU135" s="286" t="str">
        <f t="shared" si="20"/>
        <v>นายไพสิทธิ์  บุญกูล</v>
      </c>
      <c r="AV135" s="286" t="s">
        <v>195</v>
      </c>
      <c r="AW135" s="286" t="s">
        <v>682</v>
      </c>
      <c r="AX135" s="286" t="s">
        <v>678</v>
      </c>
      <c r="AY135" s="286"/>
      <c r="AZ135" s="286" t="s">
        <v>683</v>
      </c>
      <c r="BA135" s="286">
        <v>4</v>
      </c>
      <c r="BB135" s="286"/>
      <c r="BC135" s="286"/>
      <c r="BD135" s="286" t="s">
        <v>270</v>
      </c>
      <c r="BE135" s="286" t="s">
        <v>271</v>
      </c>
      <c r="BF135" s="286" t="s">
        <v>60</v>
      </c>
      <c r="BG135" s="286">
        <v>86130</v>
      </c>
    </row>
    <row r="136" spans="1:59" ht="20.100000000000001" hidden="1" customHeight="1">
      <c r="A136" s="279"/>
      <c r="B136" s="279" t="s">
        <v>30</v>
      </c>
      <c r="C136" s="279">
        <v>1098</v>
      </c>
      <c r="D136" s="279"/>
      <c r="E136" s="279"/>
      <c r="F136" s="279"/>
      <c r="G136" s="280">
        <v>2</v>
      </c>
      <c r="H136" s="281" t="s">
        <v>587</v>
      </c>
      <c r="I136" s="281" t="s">
        <v>540</v>
      </c>
      <c r="J136" s="281">
        <f t="shared" si="13"/>
        <v>5000</v>
      </c>
      <c r="K136" s="279">
        <v>3</v>
      </c>
      <c r="L136" s="280" t="s">
        <v>126</v>
      </c>
      <c r="M136" s="280" t="s">
        <v>179</v>
      </c>
      <c r="N136" s="280" t="s">
        <v>296</v>
      </c>
      <c r="O136" s="282">
        <v>100</v>
      </c>
      <c r="P136" s="283">
        <v>100</v>
      </c>
      <c r="Q136" s="281">
        <f t="array" ref="Q136">INDEX(ราคาสิ่งปลูกสร้าง!$D$6:$CC$47,MATCH($L136,ราคาสิ่งปลูกสร้าง!$B$6:$B$45,0),MATCH($O$4,ราคาสิ่งปลูกสร้าง!$D$5:$CC$5,0))</f>
        <v>6700</v>
      </c>
      <c r="R136" s="281">
        <f t="shared" si="14"/>
        <v>670000</v>
      </c>
      <c r="S136" s="280">
        <v>5</v>
      </c>
      <c r="T136" s="279">
        <f t="array" ref="T136">INDEX(ค่าเสื่อมสิ่งปลูกสร้าง!$A$5:$D$105,MATCH($S136,ค่าเสื่อมสิ่งปลูกสร้าง!$A$5:$A$105,0),MATCH($M136,ค่าเสื่อมสิ่งปลูกสร้าง!$A$3:$D$3))</f>
        <v>5</v>
      </c>
      <c r="U136" s="281">
        <f t="shared" si="15"/>
        <v>636500</v>
      </c>
      <c r="V136" s="281">
        <f t="shared" si="16"/>
        <v>641500</v>
      </c>
      <c r="W136" s="284">
        <f t="shared" si="17"/>
        <v>641500</v>
      </c>
      <c r="X136" s="280"/>
      <c r="Y136" s="284">
        <f>IFERROR(IF($W136-$X136&lt;0,0,$W136-$X136),"")</f>
        <v>641500</v>
      </c>
      <c r="Z136" s="282" t="s">
        <v>2307</v>
      </c>
      <c r="AA136" s="281">
        <f t="shared" si="18"/>
        <v>128.30000000000001</v>
      </c>
      <c r="AB136" s="279"/>
      <c r="AC136" s="279" t="s">
        <v>2025</v>
      </c>
      <c r="AD136" s="279" t="s">
        <v>2025</v>
      </c>
      <c r="AG136" s="286" t="str">
        <f t="shared" si="19"/>
        <v>นายพรสิทธิ์  บุญกูล</v>
      </c>
      <c r="AH136" s="286" t="s">
        <v>195</v>
      </c>
      <c r="AI136" s="286" t="s">
        <v>677</v>
      </c>
      <c r="AJ136" s="286" t="s">
        <v>678</v>
      </c>
      <c r="AK136" s="286" t="s">
        <v>679</v>
      </c>
      <c r="AL136" s="286" t="s">
        <v>680</v>
      </c>
      <c r="AM136" s="286">
        <v>4</v>
      </c>
      <c r="AN136" s="286"/>
      <c r="AO136" s="286"/>
      <c r="AP136" s="286" t="s">
        <v>270</v>
      </c>
      <c r="AQ136" s="286" t="s">
        <v>271</v>
      </c>
      <c r="AR136" s="286" t="s">
        <v>60</v>
      </c>
      <c r="AS136" s="286">
        <v>86130</v>
      </c>
      <c r="AU136" s="286" t="str">
        <f t="shared" si="20"/>
        <v>นายพรสิทธิ์  บุญกูล</v>
      </c>
      <c r="AV136" s="286" t="s">
        <v>195</v>
      </c>
      <c r="AW136" s="286" t="s">
        <v>677</v>
      </c>
      <c r="AX136" s="286" t="s">
        <v>678</v>
      </c>
      <c r="AY136" s="286" t="s">
        <v>679</v>
      </c>
      <c r="AZ136" s="286" t="s">
        <v>680</v>
      </c>
      <c r="BA136" s="286">
        <v>4</v>
      </c>
      <c r="BB136" s="286"/>
      <c r="BC136" s="286"/>
      <c r="BD136" s="286" t="s">
        <v>270</v>
      </c>
      <c r="BE136" s="286" t="s">
        <v>271</v>
      </c>
      <c r="BF136" s="286" t="s">
        <v>60</v>
      </c>
      <c r="BG136" s="286">
        <v>86130</v>
      </c>
    </row>
    <row r="137" spans="1:59" ht="20.100000000000001" hidden="1" customHeight="1">
      <c r="A137" s="279">
        <v>93</v>
      </c>
      <c r="B137" s="279" t="s">
        <v>30</v>
      </c>
      <c r="C137" s="279">
        <v>2375</v>
      </c>
      <c r="D137" s="279">
        <v>0</v>
      </c>
      <c r="E137" s="279">
        <v>0</v>
      </c>
      <c r="F137" s="279">
        <v>97</v>
      </c>
      <c r="G137" s="280" t="s">
        <v>275</v>
      </c>
      <c r="H137" s="281">
        <f t="shared" si="12"/>
        <v>97</v>
      </c>
      <c r="I137" s="281" t="s">
        <v>540</v>
      </c>
      <c r="J137" s="281">
        <f t="shared" si="13"/>
        <v>19400</v>
      </c>
      <c r="K137" s="279"/>
      <c r="L137" s="280"/>
      <c r="M137" s="280"/>
      <c r="N137" s="280" t="s">
        <v>196</v>
      </c>
      <c r="O137" s="282"/>
      <c r="P137" s="283"/>
      <c r="Q137" s="281">
        <f t="array" ref="Q137">INDEX(ราคาสิ่งปลูกสร้าง!$D$6:$CC$47,MATCH($L137,ราคาสิ่งปลูกสร้าง!$B$6:$B$45,0),MATCH($O$4,ราคาสิ่งปลูกสร้าง!$D$5:$CC$5,0))</f>
        <v>0</v>
      </c>
      <c r="R137" s="281">
        <f t="shared" si="14"/>
        <v>0</v>
      </c>
      <c r="S137" s="280"/>
      <c r="T137" s="279">
        <f t="array" ref="T137">INDEX(ค่าเสื่อมสิ่งปลูกสร้าง!$A$5:$D$105,MATCH($S137,ค่าเสื่อมสิ่งปลูกสร้าง!$A$5:$A$105,0),MATCH($M137,ค่าเสื่อมสิ่งปลูกสร้าง!$A$3:$D$3))</f>
        <v>0</v>
      </c>
      <c r="U137" s="281">
        <f t="shared" si="15"/>
        <v>0</v>
      </c>
      <c r="V137" s="281">
        <f t="shared" si="16"/>
        <v>19400</v>
      </c>
      <c r="W137" s="284">
        <f t="shared" si="17"/>
        <v>0</v>
      </c>
      <c r="X137" s="280"/>
      <c r="Y137" s="279">
        <f>V137</f>
        <v>19400</v>
      </c>
      <c r="Z137" s="282" t="s">
        <v>2258</v>
      </c>
      <c r="AA137" s="281">
        <f t="shared" si="18"/>
        <v>1.9400000000000002</v>
      </c>
      <c r="AB137" s="279"/>
      <c r="AC137" s="279" t="s">
        <v>2024</v>
      </c>
      <c r="AD137" s="279" t="s">
        <v>196</v>
      </c>
      <c r="AG137" s="286" t="str">
        <f t="shared" si="19"/>
        <v>นางกิ้มหลิน  ผันผล</v>
      </c>
      <c r="AH137" s="286" t="s">
        <v>283</v>
      </c>
      <c r="AI137" s="286" t="s">
        <v>673</v>
      </c>
      <c r="AJ137" s="286" t="s">
        <v>674</v>
      </c>
      <c r="AK137" s="287" t="s">
        <v>2275</v>
      </c>
      <c r="AL137" s="286">
        <v>117</v>
      </c>
      <c r="AM137" s="286">
        <v>8</v>
      </c>
      <c r="AN137" s="286"/>
      <c r="AO137" s="286"/>
      <c r="AP137" s="286" t="s">
        <v>270</v>
      </c>
      <c r="AQ137" s="286" t="s">
        <v>271</v>
      </c>
      <c r="AR137" s="286" t="s">
        <v>60</v>
      </c>
      <c r="AS137" s="286">
        <v>86130</v>
      </c>
      <c r="AU137" s="286" t="str">
        <f t="shared" si="20"/>
        <v/>
      </c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</row>
    <row r="138" spans="1:59" ht="20.100000000000001" hidden="1" customHeight="1">
      <c r="A138" s="279" t="s">
        <v>2492</v>
      </c>
      <c r="B138" s="279" t="s">
        <v>30</v>
      </c>
      <c r="C138" s="279">
        <v>399</v>
      </c>
      <c r="D138" s="279">
        <v>10</v>
      </c>
      <c r="E138" s="279">
        <v>0</v>
      </c>
      <c r="F138" s="279">
        <v>0</v>
      </c>
      <c r="G138" s="280">
        <v>1</v>
      </c>
      <c r="H138" s="281">
        <f t="shared" si="12"/>
        <v>4000</v>
      </c>
      <c r="I138" s="281" t="s">
        <v>540</v>
      </c>
      <c r="J138" s="281">
        <f t="shared" si="13"/>
        <v>800000</v>
      </c>
      <c r="K138" s="279"/>
      <c r="L138" s="280"/>
      <c r="M138" s="280"/>
      <c r="N138" s="280" t="s">
        <v>196</v>
      </c>
      <c r="O138" s="282"/>
      <c r="P138" s="283"/>
      <c r="Q138" s="281">
        <f t="array" ref="Q138">INDEX(ราคาสิ่งปลูกสร้าง!$D$6:$CC$47,MATCH($L138,ราคาสิ่งปลูกสร้าง!$B$6:$B$45,0),MATCH($O$4,ราคาสิ่งปลูกสร้าง!$D$5:$CC$5,0))</f>
        <v>0</v>
      </c>
      <c r="R138" s="281">
        <f t="shared" si="14"/>
        <v>0</v>
      </c>
      <c r="S138" s="280"/>
      <c r="T138" s="279">
        <f t="array" ref="T138">INDEX(ค่าเสื่อมสิ่งปลูกสร้าง!$A$5:$D$105,MATCH($S138,ค่าเสื่อมสิ่งปลูกสร้าง!$A$5:$A$105,0),MATCH($M138,ค่าเสื่อมสิ่งปลูกสร้าง!$A$3:$D$3))</f>
        <v>0</v>
      </c>
      <c r="U138" s="281">
        <f t="shared" si="15"/>
        <v>0</v>
      </c>
      <c r="V138" s="281">
        <f t="shared" si="16"/>
        <v>800000</v>
      </c>
      <c r="W138" s="284">
        <f t="shared" si="17"/>
        <v>0</v>
      </c>
      <c r="X138" s="280"/>
      <c r="Y138" s="279">
        <f>V138</f>
        <v>800000</v>
      </c>
      <c r="Z138" s="282" t="s">
        <v>2258</v>
      </c>
      <c r="AA138" s="281">
        <f t="shared" si="18"/>
        <v>80</v>
      </c>
      <c r="AB138" s="279"/>
      <c r="AC138" s="279" t="s">
        <v>2026</v>
      </c>
      <c r="AD138" s="279" t="s">
        <v>196</v>
      </c>
      <c r="AG138" s="286" t="str">
        <f t="shared" si="19"/>
        <v>นางมะลิวัลย์  บุญเกิด</v>
      </c>
      <c r="AH138" s="286" t="s">
        <v>283</v>
      </c>
      <c r="AI138" s="286" t="s">
        <v>684</v>
      </c>
      <c r="AJ138" s="286" t="s">
        <v>402</v>
      </c>
      <c r="AK138" s="287" t="s">
        <v>2276</v>
      </c>
      <c r="AL138" s="286" t="s">
        <v>685</v>
      </c>
      <c r="AM138" s="286">
        <v>8</v>
      </c>
      <c r="AN138" s="286"/>
      <c r="AO138" s="286"/>
      <c r="AP138" s="286" t="s">
        <v>270</v>
      </c>
      <c r="AQ138" s="286" t="s">
        <v>271</v>
      </c>
      <c r="AR138" s="286" t="s">
        <v>60</v>
      </c>
      <c r="AS138" s="286">
        <v>86130</v>
      </c>
      <c r="AU138" s="286" t="str">
        <f t="shared" si="20"/>
        <v/>
      </c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</row>
    <row r="139" spans="1:59" ht="20.100000000000001" hidden="1" customHeight="1">
      <c r="A139" s="279"/>
      <c r="B139" s="279" t="s">
        <v>30</v>
      </c>
      <c r="C139" s="279">
        <v>399</v>
      </c>
      <c r="D139" s="279"/>
      <c r="E139" s="279"/>
      <c r="F139" s="279"/>
      <c r="G139" s="280">
        <v>2</v>
      </c>
      <c r="H139" s="281" t="s">
        <v>587</v>
      </c>
      <c r="I139" s="281" t="s">
        <v>540</v>
      </c>
      <c r="J139" s="281">
        <f t="shared" si="13"/>
        <v>5000</v>
      </c>
      <c r="K139" s="279">
        <v>1</v>
      </c>
      <c r="L139" s="280" t="s">
        <v>126</v>
      </c>
      <c r="M139" s="280" t="s">
        <v>179</v>
      </c>
      <c r="N139" s="280" t="s">
        <v>296</v>
      </c>
      <c r="O139" s="282">
        <v>100</v>
      </c>
      <c r="P139" s="283">
        <v>100</v>
      </c>
      <c r="Q139" s="281">
        <f t="array" ref="Q139">INDEX(ราคาสิ่งปลูกสร้าง!$D$6:$CC$47,MATCH($L139,ราคาสิ่งปลูกสร้าง!$B$6:$B$45,0),MATCH($O$4,ราคาสิ่งปลูกสร้าง!$D$5:$CC$5,0))</f>
        <v>6700</v>
      </c>
      <c r="R139" s="281">
        <f t="shared" si="14"/>
        <v>670000</v>
      </c>
      <c r="S139" s="280">
        <v>1</v>
      </c>
      <c r="T139" s="279">
        <f t="array" ref="T139">INDEX(ค่าเสื่อมสิ่งปลูกสร้าง!$A$5:$D$105,MATCH($S139,ค่าเสื่อมสิ่งปลูกสร้าง!$A$5:$A$105,0),MATCH($M139,ค่าเสื่อมสิ่งปลูกสร้าง!$A$3:$D$3))</f>
        <v>1</v>
      </c>
      <c r="U139" s="281">
        <f t="shared" si="15"/>
        <v>663300</v>
      </c>
      <c r="V139" s="281">
        <f t="shared" si="16"/>
        <v>668300</v>
      </c>
      <c r="W139" s="284">
        <f t="shared" si="17"/>
        <v>668300</v>
      </c>
      <c r="X139" s="280">
        <v>10000000</v>
      </c>
      <c r="Y139" s="284">
        <f>IFERROR(IF($W139-$X139&lt;0,0,$W139-$X139),"")</f>
        <v>0</v>
      </c>
      <c r="Z139" s="282"/>
      <c r="AA139" s="281">
        <f t="shared" si="18"/>
        <v>0</v>
      </c>
      <c r="AB139" s="279"/>
      <c r="AC139" s="279" t="s">
        <v>2026</v>
      </c>
      <c r="AD139" s="279" t="s">
        <v>2026</v>
      </c>
      <c r="AG139" s="286" t="str">
        <f t="shared" si="19"/>
        <v>นางมะลิวัลย์  บุญเกิด</v>
      </c>
      <c r="AH139" s="286" t="s">
        <v>283</v>
      </c>
      <c r="AI139" s="286" t="s">
        <v>684</v>
      </c>
      <c r="AJ139" s="286" t="s">
        <v>402</v>
      </c>
      <c r="AK139" s="287" t="s">
        <v>2277</v>
      </c>
      <c r="AL139" s="286" t="s">
        <v>687</v>
      </c>
      <c r="AM139" s="286" t="s">
        <v>599</v>
      </c>
      <c r="AN139" s="286"/>
      <c r="AO139" s="286"/>
      <c r="AP139" s="286" t="s">
        <v>270</v>
      </c>
      <c r="AQ139" s="286" t="s">
        <v>271</v>
      </c>
      <c r="AR139" s="286" t="s">
        <v>60</v>
      </c>
      <c r="AS139" s="286">
        <v>86130</v>
      </c>
      <c r="AU139" s="286" t="str">
        <f t="shared" si="20"/>
        <v>นางมะลิวัลย์  บุญเกิด</v>
      </c>
      <c r="AV139" s="286" t="s">
        <v>283</v>
      </c>
      <c r="AW139" s="286" t="s">
        <v>684</v>
      </c>
      <c r="AX139" s="286" t="s">
        <v>402</v>
      </c>
      <c r="AY139" s="287" t="s">
        <v>2277</v>
      </c>
      <c r="AZ139" s="286" t="s">
        <v>687</v>
      </c>
      <c r="BA139" s="286">
        <v>9</v>
      </c>
      <c r="BB139" s="286"/>
      <c r="BC139" s="286"/>
      <c r="BD139" s="286" t="s">
        <v>270</v>
      </c>
      <c r="BE139" s="286" t="s">
        <v>271</v>
      </c>
      <c r="BF139" s="286" t="s">
        <v>60</v>
      </c>
      <c r="BG139" s="286">
        <v>86130</v>
      </c>
    </row>
    <row r="140" spans="1:59" ht="20.100000000000001" hidden="1" customHeight="1">
      <c r="A140" s="279">
        <v>95</v>
      </c>
      <c r="B140" s="279" t="s">
        <v>30</v>
      </c>
      <c r="C140" s="279">
        <v>441</v>
      </c>
      <c r="D140" s="279">
        <v>3</v>
      </c>
      <c r="E140" s="279">
        <v>2</v>
      </c>
      <c r="F140" s="279">
        <v>30</v>
      </c>
      <c r="G140" s="280" t="s">
        <v>275</v>
      </c>
      <c r="H140" s="281">
        <f t="shared" si="12"/>
        <v>1430</v>
      </c>
      <c r="I140" s="281" t="s">
        <v>540</v>
      </c>
      <c r="J140" s="281">
        <f t="shared" si="13"/>
        <v>286000</v>
      </c>
      <c r="K140" s="279"/>
      <c r="L140" s="280"/>
      <c r="M140" s="280"/>
      <c r="N140" s="280" t="s">
        <v>196</v>
      </c>
      <c r="O140" s="282"/>
      <c r="P140" s="283"/>
      <c r="Q140" s="281">
        <f t="array" ref="Q140">INDEX(ราคาสิ่งปลูกสร้าง!$D$6:$CC$47,MATCH($L140,ราคาสิ่งปลูกสร้าง!$B$6:$B$45,0),MATCH($O$4,ราคาสิ่งปลูกสร้าง!$D$5:$CC$5,0))</f>
        <v>0</v>
      </c>
      <c r="R140" s="281">
        <f t="shared" si="14"/>
        <v>0</v>
      </c>
      <c r="S140" s="280"/>
      <c r="T140" s="279">
        <f t="array" ref="T140">INDEX(ค่าเสื่อมสิ่งปลูกสร้าง!$A$5:$D$105,MATCH($S140,ค่าเสื่อมสิ่งปลูกสร้าง!$A$5:$A$105,0),MATCH($M140,ค่าเสื่อมสิ่งปลูกสร้าง!$A$3:$D$3))</f>
        <v>0</v>
      </c>
      <c r="U140" s="281">
        <f t="shared" si="15"/>
        <v>0</v>
      </c>
      <c r="V140" s="281">
        <f t="shared" si="16"/>
        <v>286000</v>
      </c>
      <c r="W140" s="284">
        <f t="shared" si="17"/>
        <v>0</v>
      </c>
      <c r="X140" s="280"/>
      <c r="Y140" s="279">
        <f t="shared" ref="Y140:Y146" si="22">V140</f>
        <v>286000</v>
      </c>
      <c r="Z140" s="282" t="s">
        <v>2258</v>
      </c>
      <c r="AA140" s="281">
        <f t="shared" si="18"/>
        <v>28.6</v>
      </c>
      <c r="AB140" s="279"/>
      <c r="AC140" s="279" t="s">
        <v>2027</v>
      </c>
      <c r="AD140" s="279" t="s">
        <v>196</v>
      </c>
      <c r="AG140" s="286" t="str">
        <f t="shared" si="19"/>
        <v>นางจริยา  สุดสวาสดิ์</v>
      </c>
      <c r="AH140" s="286" t="s">
        <v>283</v>
      </c>
      <c r="AI140" s="286" t="s">
        <v>688</v>
      </c>
      <c r="AJ140" s="286" t="s">
        <v>387</v>
      </c>
      <c r="AK140" s="286"/>
      <c r="AL140" s="286">
        <v>38</v>
      </c>
      <c r="AM140" s="286">
        <v>5</v>
      </c>
      <c r="AN140" s="286"/>
      <c r="AO140" s="286"/>
      <c r="AP140" s="286" t="s">
        <v>270</v>
      </c>
      <c r="AQ140" s="286" t="s">
        <v>271</v>
      </c>
      <c r="AR140" s="286" t="s">
        <v>60</v>
      </c>
      <c r="AS140" s="286">
        <v>86130</v>
      </c>
      <c r="AU140" s="286" t="str">
        <f t="shared" si="20"/>
        <v/>
      </c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</row>
    <row r="141" spans="1:59" ht="20.100000000000001" hidden="1" customHeight="1">
      <c r="A141" s="279">
        <v>96</v>
      </c>
      <c r="B141" s="279" t="s">
        <v>30</v>
      </c>
      <c r="C141" s="279">
        <v>431</v>
      </c>
      <c r="D141" s="279">
        <v>12</v>
      </c>
      <c r="E141" s="279">
        <v>2</v>
      </c>
      <c r="F141" s="279">
        <v>10</v>
      </c>
      <c r="G141" s="280" t="s">
        <v>275</v>
      </c>
      <c r="H141" s="281">
        <f t="shared" ref="H141:H204" si="23">IFERROR($D141*400+$E141*100+$F141,"")</f>
        <v>5010</v>
      </c>
      <c r="I141" s="281" t="s">
        <v>540</v>
      </c>
      <c r="J141" s="281">
        <f t="shared" ref="J141:J204" si="24">IFERROR($H141*$I141,"")</f>
        <v>1002000</v>
      </c>
      <c r="K141" s="279"/>
      <c r="L141" s="280"/>
      <c r="M141" s="280"/>
      <c r="N141" s="280" t="s">
        <v>196</v>
      </c>
      <c r="O141" s="282"/>
      <c r="P141" s="283"/>
      <c r="Q141" s="281">
        <f t="array" ref="Q141">INDEX(ราคาสิ่งปลูกสร้าง!$D$6:$CC$47,MATCH($L141,ราคาสิ่งปลูกสร้าง!$B$6:$B$45,0),MATCH($O$4,ราคาสิ่งปลูกสร้าง!$D$5:$CC$5,0))</f>
        <v>0</v>
      </c>
      <c r="R141" s="281">
        <f t="shared" ref="R141:R204" si="25">$O141*$Q141</f>
        <v>0</v>
      </c>
      <c r="S141" s="280"/>
      <c r="T141" s="279">
        <f t="array" ref="T141">INDEX(ค่าเสื่อมสิ่งปลูกสร้าง!$A$5:$D$105,MATCH($S141,ค่าเสื่อมสิ่งปลูกสร้าง!$A$5:$A$105,0),MATCH($M141,ค่าเสื่อมสิ่งปลูกสร้าง!$A$3:$D$3))</f>
        <v>0</v>
      </c>
      <c r="U141" s="281">
        <f t="shared" ref="U141:U204" si="26">$R141*(100-$T141)%</f>
        <v>0</v>
      </c>
      <c r="V141" s="281">
        <f t="shared" ref="V141:V204" si="27">IFERROR($J141+$U141,"")</f>
        <v>1002000</v>
      </c>
      <c r="W141" s="284">
        <f t="shared" ref="W141:W204" si="28">IFERROR($P141%*$V141,"")</f>
        <v>0</v>
      </c>
      <c r="X141" s="280"/>
      <c r="Y141" s="279">
        <f t="shared" si="22"/>
        <v>1002000</v>
      </c>
      <c r="Z141" s="282" t="s">
        <v>2258</v>
      </c>
      <c r="AA141" s="281">
        <f t="shared" ref="AA141:AA204" si="29">IFERROR($Y141*$Z141%,"")</f>
        <v>100.2</v>
      </c>
      <c r="AB141" s="279"/>
      <c r="AC141" s="279" t="s">
        <v>2028</v>
      </c>
      <c r="AD141" s="279" t="s">
        <v>196</v>
      </c>
      <c r="AG141" s="286" t="str">
        <f t="shared" ref="AG141:AG204" si="30">IF($AI141=0,"",$AH141&amp;$AI141&amp;"  "&amp;$AJ141)</f>
        <v>นายไสว  สุดสวาสดิ์</v>
      </c>
      <c r="AH141" s="286" t="s">
        <v>195</v>
      </c>
      <c r="AI141" s="286" t="s">
        <v>689</v>
      </c>
      <c r="AJ141" s="286" t="s">
        <v>387</v>
      </c>
      <c r="AK141" s="286"/>
      <c r="AL141" s="286">
        <v>38</v>
      </c>
      <c r="AM141" s="286">
        <v>5</v>
      </c>
      <c r="AN141" s="286"/>
      <c r="AO141" s="286"/>
      <c r="AP141" s="286" t="s">
        <v>270</v>
      </c>
      <c r="AQ141" s="286" t="s">
        <v>271</v>
      </c>
      <c r="AR141" s="286" t="s">
        <v>60</v>
      </c>
      <c r="AS141" s="286">
        <v>86130</v>
      </c>
      <c r="AU141" s="286" t="str">
        <f t="shared" ref="AU141:AU204" si="31">IF($AW141=0,"",$AV141&amp;$AW141&amp;"  "&amp;$AX141)</f>
        <v/>
      </c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</row>
    <row r="142" spans="1:59" ht="20.100000000000001" hidden="1" customHeight="1">
      <c r="A142" s="279">
        <v>97</v>
      </c>
      <c r="B142" s="279" t="s">
        <v>30</v>
      </c>
      <c r="C142" s="279">
        <v>394</v>
      </c>
      <c r="D142" s="279">
        <v>9</v>
      </c>
      <c r="E142" s="279">
        <v>2</v>
      </c>
      <c r="F142" s="279">
        <v>0</v>
      </c>
      <c r="G142" s="280" t="s">
        <v>275</v>
      </c>
      <c r="H142" s="281">
        <f t="shared" si="23"/>
        <v>3800</v>
      </c>
      <c r="I142" s="281" t="s">
        <v>753</v>
      </c>
      <c r="J142" s="281">
        <f t="shared" si="24"/>
        <v>380000</v>
      </c>
      <c r="K142" s="279"/>
      <c r="L142" s="280"/>
      <c r="M142" s="280"/>
      <c r="N142" s="280" t="s">
        <v>196</v>
      </c>
      <c r="O142" s="282"/>
      <c r="P142" s="283"/>
      <c r="Q142" s="281">
        <f t="array" ref="Q142">INDEX(ราคาสิ่งปลูกสร้าง!$D$6:$CC$47,MATCH($L142,ราคาสิ่งปลูกสร้าง!$B$6:$B$45,0),MATCH($O$4,ราคาสิ่งปลูกสร้าง!$D$5:$CC$5,0))</f>
        <v>0</v>
      </c>
      <c r="R142" s="281">
        <f t="shared" si="25"/>
        <v>0</v>
      </c>
      <c r="S142" s="280"/>
      <c r="T142" s="279">
        <f t="array" ref="T142">INDEX(ค่าเสื่อมสิ่งปลูกสร้าง!$A$5:$D$105,MATCH($S142,ค่าเสื่อมสิ่งปลูกสร้าง!$A$5:$A$105,0),MATCH($M142,ค่าเสื่อมสิ่งปลูกสร้าง!$A$3:$D$3))</f>
        <v>0</v>
      </c>
      <c r="U142" s="281">
        <f t="shared" si="26"/>
        <v>0</v>
      </c>
      <c r="V142" s="281">
        <f t="shared" si="27"/>
        <v>380000</v>
      </c>
      <c r="W142" s="284">
        <f t="shared" si="28"/>
        <v>0</v>
      </c>
      <c r="X142" s="280"/>
      <c r="Y142" s="279">
        <f t="shared" si="22"/>
        <v>380000</v>
      </c>
      <c r="Z142" s="282" t="s">
        <v>2258</v>
      </c>
      <c r="AA142" s="281">
        <f t="shared" si="29"/>
        <v>38</v>
      </c>
      <c r="AB142" s="279"/>
      <c r="AC142" s="279" t="s">
        <v>2029</v>
      </c>
      <c r="AD142" s="279" t="s">
        <v>196</v>
      </c>
      <c r="AG142" s="286" t="str">
        <f t="shared" si="30"/>
        <v>นางสาวทัชชา  สุดสวาสดิ์</v>
      </c>
      <c r="AH142" s="286" t="s">
        <v>325</v>
      </c>
      <c r="AI142" s="286" t="s">
        <v>690</v>
      </c>
      <c r="AJ142" s="286" t="s">
        <v>387</v>
      </c>
      <c r="AK142" s="286"/>
      <c r="AL142" s="286">
        <v>38</v>
      </c>
      <c r="AM142" s="286">
        <v>5</v>
      </c>
      <c r="AN142" s="286"/>
      <c r="AO142" s="286"/>
      <c r="AP142" s="286" t="s">
        <v>270</v>
      </c>
      <c r="AQ142" s="286" t="s">
        <v>271</v>
      </c>
      <c r="AR142" s="286" t="s">
        <v>60</v>
      </c>
      <c r="AS142" s="286">
        <v>86130</v>
      </c>
      <c r="AU142" s="286" t="str">
        <f t="shared" si="31"/>
        <v/>
      </c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</row>
    <row r="143" spans="1:59" ht="20.100000000000001" hidden="1" customHeight="1">
      <c r="A143" s="279">
        <v>98</v>
      </c>
      <c r="B143" s="279" t="s">
        <v>30</v>
      </c>
      <c r="C143" s="279">
        <v>351</v>
      </c>
      <c r="D143" s="279">
        <v>2</v>
      </c>
      <c r="E143" s="279">
        <v>1</v>
      </c>
      <c r="F143" s="279"/>
      <c r="G143" s="280" t="s">
        <v>275</v>
      </c>
      <c r="H143" s="281">
        <f t="shared" si="23"/>
        <v>900</v>
      </c>
      <c r="I143" s="281" t="s">
        <v>2257</v>
      </c>
      <c r="J143" s="281">
        <f t="shared" si="24"/>
        <v>360000</v>
      </c>
      <c r="K143" s="279"/>
      <c r="L143" s="280"/>
      <c r="M143" s="280"/>
      <c r="N143" s="280" t="s">
        <v>196</v>
      </c>
      <c r="O143" s="282"/>
      <c r="P143" s="283"/>
      <c r="Q143" s="281">
        <f t="array" ref="Q143">INDEX(ราคาสิ่งปลูกสร้าง!$D$6:$CC$47,MATCH($L143,ราคาสิ่งปลูกสร้าง!$B$6:$B$45,0),MATCH($O$4,ราคาสิ่งปลูกสร้าง!$D$5:$CC$5,0))</f>
        <v>0</v>
      </c>
      <c r="R143" s="281">
        <f t="shared" si="25"/>
        <v>0</v>
      </c>
      <c r="S143" s="280"/>
      <c r="T143" s="279">
        <f t="array" ref="T143">INDEX(ค่าเสื่อมสิ่งปลูกสร้าง!$A$5:$D$105,MATCH($S143,ค่าเสื่อมสิ่งปลูกสร้าง!$A$5:$A$105,0),MATCH($M143,ค่าเสื่อมสิ่งปลูกสร้าง!$A$3:$D$3))</f>
        <v>0</v>
      </c>
      <c r="U143" s="281">
        <f t="shared" si="26"/>
        <v>0</v>
      </c>
      <c r="V143" s="281">
        <f t="shared" si="27"/>
        <v>360000</v>
      </c>
      <c r="W143" s="284">
        <f t="shared" si="28"/>
        <v>0</v>
      </c>
      <c r="X143" s="280"/>
      <c r="Y143" s="279">
        <f t="shared" si="22"/>
        <v>360000</v>
      </c>
      <c r="Z143" s="282" t="s">
        <v>2258</v>
      </c>
      <c r="AA143" s="281">
        <f t="shared" si="29"/>
        <v>36</v>
      </c>
      <c r="AB143" s="279"/>
      <c r="AC143" s="279" t="s">
        <v>2030</v>
      </c>
      <c r="AD143" s="279" t="s">
        <v>196</v>
      </c>
      <c r="AG143" s="286" t="str">
        <f t="shared" si="30"/>
        <v>นางสาวนิตยา  แก้วภักดี</v>
      </c>
      <c r="AH143" s="286" t="s">
        <v>325</v>
      </c>
      <c r="AI143" s="286" t="s">
        <v>691</v>
      </c>
      <c r="AJ143" s="286" t="s">
        <v>692</v>
      </c>
      <c r="AK143" s="286"/>
      <c r="AL143" s="286">
        <v>58</v>
      </c>
      <c r="AM143" s="286">
        <v>9</v>
      </c>
      <c r="AN143" s="286"/>
      <c r="AO143" s="286"/>
      <c r="AP143" s="286" t="s">
        <v>270</v>
      </c>
      <c r="AQ143" s="286" t="s">
        <v>271</v>
      </c>
      <c r="AR143" s="286" t="s">
        <v>60</v>
      </c>
      <c r="AS143" s="286">
        <v>86130</v>
      </c>
      <c r="AU143" s="286" t="str">
        <f t="shared" si="31"/>
        <v/>
      </c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</row>
    <row r="144" spans="1:59" ht="20.100000000000001" hidden="1" customHeight="1">
      <c r="A144" s="279">
        <v>99</v>
      </c>
      <c r="B144" s="279" t="s">
        <v>30</v>
      </c>
      <c r="C144" s="279">
        <v>1116</v>
      </c>
      <c r="D144" s="279" t="s">
        <v>296</v>
      </c>
      <c r="E144" s="279" t="s">
        <v>323</v>
      </c>
      <c r="F144" s="279" t="s">
        <v>695</v>
      </c>
      <c r="G144" s="280" t="s">
        <v>275</v>
      </c>
      <c r="H144" s="281">
        <f t="shared" si="23"/>
        <v>1111</v>
      </c>
      <c r="I144" s="281" t="s">
        <v>540</v>
      </c>
      <c r="J144" s="281">
        <f t="shared" si="24"/>
        <v>222200</v>
      </c>
      <c r="K144" s="279"/>
      <c r="L144" s="280"/>
      <c r="M144" s="280"/>
      <c r="N144" s="280" t="s">
        <v>196</v>
      </c>
      <c r="O144" s="282"/>
      <c r="P144" s="283"/>
      <c r="Q144" s="281">
        <f t="array" ref="Q144">INDEX(ราคาสิ่งปลูกสร้าง!$D$6:$CC$47,MATCH($L144,ราคาสิ่งปลูกสร้าง!$B$6:$B$45,0),MATCH($O$4,ราคาสิ่งปลูกสร้าง!$D$5:$CC$5,0))</f>
        <v>0</v>
      </c>
      <c r="R144" s="281">
        <f t="shared" si="25"/>
        <v>0</v>
      </c>
      <c r="S144" s="280"/>
      <c r="T144" s="279">
        <f t="array" ref="T144">INDEX(ค่าเสื่อมสิ่งปลูกสร้าง!$A$5:$D$105,MATCH($S144,ค่าเสื่อมสิ่งปลูกสร้าง!$A$5:$A$105,0),MATCH($M144,ค่าเสื่อมสิ่งปลูกสร้าง!$A$3:$D$3))</f>
        <v>0</v>
      </c>
      <c r="U144" s="281">
        <f t="shared" si="26"/>
        <v>0</v>
      </c>
      <c r="V144" s="281">
        <f t="shared" si="27"/>
        <v>222200</v>
      </c>
      <c r="W144" s="284">
        <f t="shared" si="28"/>
        <v>0</v>
      </c>
      <c r="X144" s="280"/>
      <c r="Y144" s="279">
        <f t="shared" si="22"/>
        <v>222200</v>
      </c>
      <c r="Z144" s="282" t="s">
        <v>2258</v>
      </c>
      <c r="AA144" s="281">
        <f t="shared" si="29"/>
        <v>22.220000000000002</v>
      </c>
      <c r="AB144" s="279"/>
      <c r="AC144" s="279" t="s">
        <v>2031</v>
      </c>
      <c r="AD144" s="279" t="s">
        <v>196</v>
      </c>
      <c r="AG144" s="286" t="str">
        <f t="shared" si="30"/>
        <v>นายกัมปนาท  ยีสมัน</v>
      </c>
      <c r="AH144" s="286" t="s">
        <v>195</v>
      </c>
      <c r="AI144" s="286" t="s">
        <v>696</v>
      </c>
      <c r="AJ144" s="286" t="s">
        <v>697</v>
      </c>
      <c r="AK144" s="286"/>
      <c r="AL144" s="286">
        <v>58</v>
      </c>
      <c r="AM144" s="286">
        <v>6</v>
      </c>
      <c r="AN144" s="286"/>
      <c r="AO144" s="286"/>
      <c r="AP144" s="286" t="s">
        <v>270</v>
      </c>
      <c r="AQ144" s="286" t="s">
        <v>271</v>
      </c>
      <c r="AR144" s="286" t="s">
        <v>60</v>
      </c>
      <c r="AS144" s="286">
        <v>86130</v>
      </c>
      <c r="AU144" s="286" t="str">
        <f t="shared" si="31"/>
        <v/>
      </c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</row>
    <row r="145" spans="1:59" ht="20.100000000000001" hidden="1" customHeight="1">
      <c r="A145" s="279">
        <v>100</v>
      </c>
      <c r="B145" s="279" t="s">
        <v>30</v>
      </c>
      <c r="C145" s="279">
        <v>1117</v>
      </c>
      <c r="D145" s="279" t="s">
        <v>363</v>
      </c>
      <c r="E145" s="279" t="s">
        <v>276</v>
      </c>
      <c r="F145" s="279" t="s">
        <v>324</v>
      </c>
      <c r="G145" s="280" t="s">
        <v>275</v>
      </c>
      <c r="H145" s="281">
        <f t="shared" si="23"/>
        <v>2013</v>
      </c>
      <c r="I145" s="281" t="s">
        <v>540</v>
      </c>
      <c r="J145" s="281">
        <f t="shared" si="24"/>
        <v>402600</v>
      </c>
      <c r="K145" s="279"/>
      <c r="L145" s="280"/>
      <c r="M145" s="280"/>
      <c r="N145" s="280" t="s">
        <v>196</v>
      </c>
      <c r="O145" s="282"/>
      <c r="P145" s="283"/>
      <c r="Q145" s="281">
        <f t="array" ref="Q145">INDEX(ราคาสิ่งปลูกสร้าง!$D$6:$CC$47,MATCH($L145,ราคาสิ่งปลูกสร้าง!$B$6:$B$45,0),MATCH($O$4,ราคาสิ่งปลูกสร้าง!$D$5:$CC$5,0))</f>
        <v>0</v>
      </c>
      <c r="R145" s="281">
        <f t="shared" si="25"/>
        <v>0</v>
      </c>
      <c r="S145" s="280"/>
      <c r="T145" s="279">
        <f t="array" ref="T145">INDEX(ค่าเสื่อมสิ่งปลูกสร้าง!$A$5:$D$105,MATCH($S145,ค่าเสื่อมสิ่งปลูกสร้าง!$A$5:$A$105,0),MATCH($M145,ค่าเสื่อมสิ่งปลูกสร้าง!$A$3:$D$3))</f>
        <v>0</v>
      </c>
      <c r="U145" s="281">
        <f t="shared" si="26"/>
        <v>0</v>
      </c>
      <c r="V145" s="281">
        <f t="shared" si="27"/>
        <v>402600</v>
      </c>
      <c r="W145" s="284">
        <f t="shared" si="28"/>
        <v>0</v>
      </c>
      <c r="X145" s="280"/>
      <c r="Y145" s="279">
        <f t="shared" si="22"/>
        <v>402600</v>
      </c>
      <c r="Z145" s="282" t="s">
        <v>2258</v>
      </c>
      <c r="AA145" s="281">
        <f t="shared" si="29"/>
        <v>40.260000000000005</v>
      </c>
      <c r="AB145" s="279"/>
      <c r="AC145" s="279" t="s">
        <v>2032</v>
      </c>
      <c r="AD145" s="279" t="s">
        <v>196</v>
      </c>
      <c r="AG145" s="286" t="str">
        <f t="shared" si="30"/>
        <v>นางสาวกนกพร  รัตนศิลา</v>
      </c>
      <c r="AH145" s="286" t="s">
        <v>325</v>
      </c>
      <c r="AI145" s="286" t="s">
        <v>700</v>
      </c>
      <c r="AJ145" s="286" t="s">
        <v>701</v>
      </c>
      <c r="AK145" s="286"/>
      <c r="AL145" s="286">
        <v>53</v>
      </c>
      <c r="AM145" s="286">
        <v>6</v>
      </c>
      <c r="AN145" s="286"/>
      <c r="AO145" s="286"/>
      <c r="AP145" s="286" t="s">
        <v>270</v>
      </c>
      <c r="AQ145" s="286" t="s">
        <v>271</v>
      </c>
      <c r="AR145" s="286" t="s">
        <v>60</v>
      </c>
      <c r="AS145" s="286">
        <v>86130</v>
      </c>
      <c r="AU145" s="286" t="str">
        <f t="shared" si="31"/>
        <v/>
      </c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</row>
    <row r="146" spans="1:59" ht="20.100000000000001" hidden="1" customHeight="1">
      <c r="A146" s="279">
        <v>101</v>
      </c>
      <c r="B146" s="279" t="s">
        <v>30</v>
      </c>
      <c r="C146" s="279">
        <v>1118</v>
      </c>
      <c r="D146" s="279" t="s">
        <v>323</v>
      </c>
      <c r="E146" s="279" t="s">
        <v>276</v>
      </c>
      <c r="F146" s="279" t="s">
        <v>704</v>
      </c>
      <c r="G146" s="280">
        <v>1</v>
      </c>
      <c r="H146" s="281">
        <f t="shared" si="23"/>
        <v>1236</v>
      </c>
      <c r="I146" s="281" t="s">
        <v>540</v>
      </c>
      <c r="J146" s="281">
        <f t="shared" si="24"/>
        <v>247200</v>
      </c>
      <c r="K146" s="279"/>
      <c r="L146" s="280"/>
      <c r="M146" s="280"/>
      <c r="N146" s="280" t="s">
        <v>196</v>
      </c>
      <c r="O146" s="282"/>
      <c r="P146" s="283"/>
      <c r="Q146" s="281">
        <f t="array" ref="Q146">INDEX(ราคาสิ่งปลูกสร้าง!$D$6:$CC$47,MATCH($L146,ราคาสิ่งปลูกสร้าง!$B$6:$B$45,0),MATCH($O$4,ราคาสิ่งปลูกสร้าง!$D$5:$CC$5,0))</f>
        <v>0</v>
      </c>
      <c r="R146" s="281">
        <f t="shared" si="25"/>
        <v>0</v>
      </c>
      <c r="S146" s="280"/>
      <c r="T146" s="279">
        <f t="array" ref="T146">INDEX(ค่าเสื่อมสิ่งปลูกสร้าง!$A$5:$D$105,MATCH($S146,ค่าเสื่อมสิ่งปลูกสร้าง!$A$5:$A$105,0),MATCH($M146,ค่าเสื่อมสิ่งปลูกสร้าง!$A$3:$D$3))</f>
        <v>0</v>
      </c>
      <c r="U146" s="281">
        <f t="shared" si="26"/>
        <v>0</v>
      </c>
      <c r="V146" s="281">
        <f t="shared" si="27"/>
        <v>247200</v>
      </c>
      <c r="W146" s="284">
        <f t="shared" si="28"/>
        <v>0</v>
      </c>
      <c r="X146" s="280"/>
      <c r="Y146" s="279">
        <f t="shared" si="22"/>
        <v>247200</v>
      </c>
      <c r="Z146" s="282" t="s">
        <v>2258</v>
      </c>
      <c r="AA146" s="281">
        <f t="shared" si="29"/>
        <v>24.720000000000002</v>
      </c>
      <c r="AB146" s="279"/>
      <c r="AC146" s="279" t="s">
        <v>2033</v>
      </c>
      <c r="AD146" s="279" t="s">
        <v>196</v>
      </c>
      <c r="AG146" s="286" t="str">
        <f t="shared" si="30"/>
        <v>นางกิตติมา  ทิชัย</v>
      </c>
      <c r="AH146" s="286" t="s">
        <v>283</v>
      </c>
      <c r="AI146" s="286" t="s">
        <v>705</v>
      </c>
      <c r="AJ146" s="286" t="s">
        <v>706</v>
      </c>
      <c r="AK146" s="286" t="s">
        <v>707</v>
      </c>
      <c r="AL146" s="286" t="s">
        <v>197</v>
      </c>
      <c r="AM146" s="286">
        <v>6</v>
      </c>
      <c r="AN146" s="286"/>
      <c r="AO146" s="286"/>
      <c r="AP146" s="286" t="s">
        <v>270</v>
      </c>
      <c r="AQ146" s="286" t="s">
        <v>271</v>
      </c>
      <c r="AR146" s="286" t="s">
        <v>60</v>
      </c>
      <c r="AS146" s="286">
        <v>86130</v>
      </c>
      <c r="AU146" s="286" t="str">
        <f t="shared" si="31"/>
        <v/>
      </c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</row>
    <row r="147" spans="1:59" ht="20.100000000000001" hidden="1" customHeight="1">
      <c r="A147" s="279"/>
      <c r="B147" s="279" t="s">
        <v>30</v>
      </c>
      <c r="C147" s="279">
        <v>1118</v>
      </c>
      <c r="D147" s="279"/>
      <c r="E147" s="279"/>
      <c r="F147" s="279"/>
      <c r="G147" s="280">
        <v>2</v>
      </c>
      <c r="H147" s="281" t="s">
        <v>587</v>
      </c>
      <c r="I147" s="281" t="s">
        <v>540</v>
      </c>
      <c r="J147" s="281">
        <f t="shared" si="24"/>
        <v>5000</v>
      </c>
      <c r="K147" s="279">
        <v>1</v>
      </c>
      <c r="L147" s="280" t="s">
        <v>126</v>
      </c>
      <c r="M147" s="280" t="s">
        <v>180</v>
      </c>
      <c r="N147" s="280" t="s">
        <v>296</v>
      </c>
      <c r="O147" s="282">
        <v>100</v>
      </c>
      <c r="P147" s="283">
        <v>100</v>
      </c>
      <c r="Q147" s="281">
        <f t="array" ref="Q147">INDEX(ราคาสิ่งปลูกสร้าง!$D$6:$CC$47,MATCH($L147,ราคาสิ่งปลูกสร้าง!$B$6:$B$45,0),MATCH($O$4,ราคาสิ่งปลูกสร้าง!$D$5:$CC$5,0))</f>
        <v>6700</v>
      </c>
      <c r="R147" s="281">
        <f t="shared" si="25"/>
        <v>670000</v>
      </c>
      <c r="S147" s="280">
        <v>30</v>
      </c>
      <c r="T147" s="279">
        <f t="array" ref="T147">INDEX(ค่าเสื่อมสิ่งปลูกสร้าง!$A$5:$D$105,MATCH($S147,ค่าเสื่อมสิ่งปลูกสร้าง!$A$5:$A$105,0),MATCH($M147,ค่าเสื่อมสิ่งปลูกสร้าง!$A$3:$D$3))</f>
        <v>85</v>
      </c>
      <c r="U147" s="281">
        <f t="shared" si="26"/>
        <v>100500</v>
      </c>
      <c r="V147" s="281">
        <f t="shared" si="27"/>
        <v>105500</v>
      </c>
      <c r="W147" s="284">
        <f t="shared" si="28"/>
        <v>105500</v>
      </c>
      <c r="X147" s="280">
        <v>10000000</v>
      </c>
      <c r="Y147" s="284">
        <f>IFERROR(IF($W147-$X147&lt;0,0,$W147-$X147),"")</f>
        <v>0</v>
      </c>
      <c r="Z147" s="282"/>
      <c r="AA147" s="281">
        <f t="shared" si="29"/>
        <v>0</v>
      </c>
      <c r="AB147" s="279"/>
      <c r="AC147" s="279" t="s">
        <v>2033</v>
      </c>
      <c r="AD147" s="279" t="s">
        <v>2033</v>
      </c>
      <c r="AG147" s="286" t="str">
        <f t="shared" si="30"/>
        <v>นางกิตติมา  ทิชัย</v>
      </c>
      <c r="AH147" s="286" t="s">
        <v>283</v>
      </c>
      <c r="AI147" s="286" t="s">
        <v>705</v>
      </c>
      <c r="AJ147" s="286" t="s">
        <v>706</v>
      </c>
      <c r="AK147" s="286" t="s">
        <v>707</v>
      </c>
      <c r="AL147" s="286" t="s">
        <v>197</v>
      </c>
      <c r="AM147" s="286">
        <v>7</v>
      </c>
      <c r="AN147" s="286"/>
      <c r="AO147" s="286"/>
      <c r="AP147" s="286" t="s">
        <v>270</v>
      </c>
      <c r="AQ147" s="286" t="s">
        <v>271</v>
      </c>
      <c r="AR147" s="286" t="s">
        <v>60</v>
      </c>
      <c r="AS147" s="286">
        <v>86130</v>
      </c>
      <c r="AU147" s="286" t="str">
        <f t="shared" si="31"/>
        <v>นางกิตติมา  ทิชัย</v>
      </c>
      <c r="AV147" s="286" t="s">
        <v>283</v>
      </c>
      <c r="AW147" s="286" t="s">
        <v>705</v>
      </c>
      <c r="AX147" s="286" t="s">
        <v>706</v>
      </c>
      <c r="AY147" s="286" t="s">
        <v>707</v>
      </c>
      <c r="AZ147" s="286" t="s">
        <v>197</v>
      </c>
      <c r="BA147" s="286">
        <v>7</v>
      </c>
      <c r="BB147" s="286"/>
      <c r="BC147" s="286"/>
      <c r="BD147" s="286" t="s">
        <v>270</v>
      </c>
      <c r="BE147" s="286" t="s">
        <v>271</v>
      </c>
      <c r="BF147" s="286" t="s">
        <v>60</v>
      </c>
      <c r="BG147" s="286">
        <v>86130</v>
      </c>
    </row>
    <row r="148" spans="1:59" ht="20.100000000000001" hidden="1" customHeight="1">
      <c r="A148" s="279">
        <v>102</v>
      </c>
      <c r="B148" s="279" t="s">
        <v>30</v>
      </c>
      <c r="C148" s="279">
        <v>1121</v>
      </c>
      <c r="D148" s="279" t="s">
        <v>275</v>
      </c>
      <c r="E148" s="279" t="s">
        <v>296</v>
      </c>
      <c r="F148" s="279" t="s">
        <v>710</v>
      </c>
      <c r="G148" s="280" t="s">
        <v>275</v>
      </c>
      <c r="H148" s="281">
        <f t="shared" si="23"/>
        <v>603</v>
      </c>
      <c r="I148" s="281" t="s">
        <v>540</v>
      </c>
      <c r="J148" s="281">
        <f t="shared" si="24"/>
        <v>120600</v>
      </c>
      <c r="K148" s="279"/>
      <c r="L148" s="280"/>
      <c r="M148" s="280"/>
      <c r="N148" s="280" t="s">
        <v>196</v>
      </c>
      <c r="O148" s="282"/>
      <c r="P148" s="283"/>
      <c r="Q148" s="281">
        <f t="array" ref="Q148">INDEX(ราคาสิ่งปลูกสร้าง!$D$6:$CC$47,MATCH($L148,ราคาสิ่งปลูกสร้าง!$B$6:$B$45,0),MATCH($O$4,ราคาสิ่งปลูกสร้าง!$D$5:$CC$5,0))</f>
        <v>0</v>
      </c>
      <c r="R148" s="281">
        <f t="shared" si="25"/>
        <v>0</v>
      </c>
      <c r="S148" s="280"/>
      <c r="T148" s="279">
        <f t="array" ref="T148">INDEX(ค่าเสื่อมสิ่งปลูกสร้าง!$A$5:$D$105,MATCH($S148,ค่าเสื่อมสิ่งปลูกสร้าง!$A$5:$A$105,0),MATCH($M148,ค่าเสื่อมสิ่งปลูกสร้าง!$A$3:$D$3))</f>
        <v>0</v>
      </c>
      <c r="U148" s="281">
        <f t="shared" si="26"/>
        <v>0</v>
      </c>
      <c r="V148" s="281">
        <f t="shared" si="27"/>
        <v>120600</v>
      </c>
      <c r="W148" s="284">
        <f t="shared" si="28"/>
        <v>0</v>
      </c>
      <c r="X148" s="280"/>
      <c r="Y148" s="279">
        <f>V148</f>
        <v>120600</v>
      </c>
      <c r="Z148" s="282" t="s">
        <v>2258</v>
      </c>
      <c r="AA148" s="281">
        <f t="shared" si="29"/>
        <v>12.06</v>
      </c>
      <c r="AB148" s="279"/>
      <c r="AC148" s="279" t="s">
        <v>2031</v>
      </c>
      <c r="AD148" s="279" t="s">
        <v>196</v>
      </c>
      <c r="AG148" s="286" t="str">
        <f t="shared" si="30"/>
        <v>นายกัมปนาท  ยีสมัน</v>
      </c>
      <c r="AH148" s="286" t="s">
        <v>195</v>
      </c>
      <c r="AI148" s="286" t="s">
        <v>696</v>
      </c>
      <c r="AJ148" s="286" t="s">
        <v>697</v>
      </c>
      <c r="AK148" s="286"/>
      <c r="AL148" s="286">
        <v>53</v>
      </c>
      <c r="AM148" s="286">
        <v>6</v>
      </c>
      <c r="AN148" s="286"/>
      <c r="AO148" s="286"/>
      <c r="AP148" s="286" t="s">
        <v>270</v>
      </c>
      <c r="AQ148" s="286" t="s">
        <v>271</v>
      </c>
      <c r="AR148" s="286" t="s">
        <v>60</v>
      </c>
      <c r="AS148" s="286">
        <v>86130</v>
      </c>
      <c r="AU148" s="286" t="str">
        <f t="shared" si="31"/>
        <v/>
      </c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</row>
    <row r="149" spans="1:59" ht="20.100000000000001" hidden="1" customHeight="1">
      <c r="A149" s="279">
        <v>103</v>
      </c>
      <c r="B149" s="279" t="s">
        <v>30</v>
      </c>
      <c r="C149" s="279">
        <v>1124</v>
      </c>
      <c r="D149" s="279" t="s">
        <v>296</v>
      </c>
      <c r="E149" s="279" t="s">
        <v>276</v>
      </c>
      <c r="F149" s="279" t="s">
        <v>713</v>
      </c>
      <c r="G149" s="280" t="s">
        <v>275</v>
      </c>
      <c r="H149" s="281">
        <f t="shared" si="23"/>
        <v>815</v>
      </c>
      <c r="I149" s="281" t="s">
        <v>540</v>
      </c>
      <c r="J149" s="281">
        <f t="shared" si="24"/>
        <v>163000</v>
      </c>
      <c r="K149" s="279"/>
      <c r="L149" s="280"/>
      <c r="M149" s="280"/>
      <c r="N149" s="280" t="s">
        <v>196</v>
      </c>
      <c r="O149" s="282"/>
      <c r="P149" s="283"/>
      <c r="Q149" s="281">
        <f t="array" ref="Q149">INDEX(ราคาสิ่งปลูกสร้าง!$D$6:$CC$47,MATCH($L149,ราคาสิ่งปลูกสร้าง!$B$6:$B$45,0),MATCH($O$4,ราคาสิ่งปลูกสร้าง!$D$5:$CC$5,0))</f>
        <v>0</v>
      </c>
      <c r="R149" s="281">
        <f t="shared" si="25"/>
        <v>0</v>
      </c>
      <c r="S149" s="280"/>
      <c r="T149" s="279">
        <f t="array" ref="T149">INDEX(ค่าเสื่อมสิ่งปลูกสร้าง!$A$5:$D$105,MATCH($S149,ค่าเสื่อมสิ่งปลูกสร้าง!$A$5:$A$105,0),MATCH($M149,ค่าเสื่อมสิ่งปลูกสร้าง!$A$3:$D$3))</f>
        <v>0</v>
      </c>
      <c r="U149" s="281">
        <f t="shared" si="26"/>
        <v>0</v>
      </c>
      <c r="V149" s="281">
        <f t="shared" si="27"/>
        <v>163000</v>
      </c>
      <c r="W149" s="284">
        <f t="shared" si="28"/>
        <v>0</v>
      </c>
      <c r="X149" s="280"/>
      <c r="Y149" s="279">
        <f>V149</f>
        <v>163000</v>
      </c>
      <c r="Z149" s="282" t="s">
        <v>2258</v>
      </c>
      <c r="AA149" s="281">
        <f t="shared" si="29"/>
        <v>16.3</v>
      </c>
      <c r="AB149" s="279"/>
      <c r="AC149" s="279" t="s">
        <v>2034</v>
      </c>
      <c r="AD149" s="279" t="s">
        <v>196</v>
      </c>
      <c r="AG149" s="286" t="str">
        <f t="shared" si="30"/>
        <v>นางสุวรรณี  จันทร์น้อย</v>
      </c>
      <c r="AH149" s="286" t="s">
        <v>283</v>
      </c>
      <c r="AI149" s="286" t="s">
        <v>714</v>
      </c>
      <c r="AJ149" s="286" t="s">
        <v>285</v>
      </c>
      <c r="AK149" s="286" t="s">
        <v>715</v>
      </c>
      <c r="AL149" s="286">
        <v>72</v>
      </c>
      <c r="AM149" s="286">
        <v>8</v>
      </c>
      <c r="AN149" s="286"/>
      <c r="AO149" s="286"/>
      <c r="AP149" s="286" t="s">
        <v>270</v>
      </c>
      <c r="AQ149" s="286" t="s">
        <v>271</v>
      </c>
      <c r="AR149" s="286" t="s">
        <v>60</v>
      </c>
      <c r="AS149" s="286">
        <v>86130</v>
      </c>
      <c r="AU149" s="286" t="str">
        <f t="shared" si="31"/>
        <v/>
      </c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</row>
    <row r="150" spans="1:59" ht="20.100000000000001" hidden="1" customHeight="1">
      <c r="A150" s="279">
        <v>104</v>
      </c>
      <c r="B150" s="279" t="s">
        <v>30</v>
      </c>
      <c r="C150" s="279">
        <v>1144</v>
      </c>
      <c r="D150" s="279" t="s">
        <v>291</v>
      </c>
      <c r="E150" s="279" t="s">
        <v>275</v>
      </c>
      <c r="F150" s="279" t="s">
        <v>530</v>
      </c>
      <c r="G150" s="280" t="s">
        <v>275</v>
      </c>
      <c r="H150" s="281">
        <f t="shared" si="23"/>
        <v>12120</v>
      </c>
      <c r="I150" s="281" t="s">
        <v>753</v>
      </c>
      <c r="J150" s="281">
        <f t="shared" si="24"/>
        <v>1212000</v>
      </c>
      <c r="K150" s="279"/>
      <c r="L150" s="280"/>
      <c r="M150" s="280"/>
      <c r="N150" s="280" t="s">
        <v>196</v>
      </c>
      <c r="O150" s="282"/>
      <c r="P150" s="283"/>
      <c r="Q150" s="281">
        <f t="array" ref="Q150">INDEX(ราคาสิ่งปลูกสร้าง!$D$6:$CC$47,MATCH($L150,ราคาสิ่งปลูกสร้าง!$B$6:$B$45,0),MATCH($O$4,ราคาสิ่งปลูกสร้าง!$D$5:$CC$5,0))</f>
        <v>0</v>
      </c>
      <c r="R150" s="281">
        <f t="shared" si="25"/>
        <v>0</v>
      </c>
      <c r="S150" s="280"/>
      <c r="T150" s="279">
        <f t="array" ref="T150">INDEX(ค่าเสื่อมสิ่งปลูกสร้าง!$A$5:$D$105,MATCH($S150,ค่าเสื่อมสิ่งปลูกสร้าง!$A$5:$A$105,0),MATCH($M150,ค่าเสื่อมสิ่งปลูกสร้าง!$A$3:$D$3))</f>
        <v>0</v>
      </c>
      <c r="U150" s="281">
        <f t="shared" si="26"/>
        <v>0</v>
      </c>
      <c r="V150" s="281">
        <f t="shared" si="27"/>
        <v>1212000</v>
      </c>
      <c r="W150" s="284">
        <f t="shared" si="28"/>
        <v>0</v>
      </c>
      <c r="X150" s="280"/>
      <c r="Y150" s="279">
        <f>V150</f>
        <v>1212000</v>
      </c>
      <c r="Z150" s="282" t="s">
        <v>2258</v>
      </c>
      <c r="AA150" s="281">
        <f t="shared" si="29"/>
        <v>121.2</v>
      </c>
      <c r="AB150" s="279"/>
      <c r="AC150" s="279" t="s">
        <v>1989</v>
      </c>
      <c r="AD150" s="279" t="s">
        <v>2497</v>
      </c>
      <c r="AG150" s="286" t="str">
        <f t="shared" si="30"/>
        <v>บริษัทเจริญโภคภัณฑ์อาหาร  จำกัด (มหาชน)</v>
      </c>
      <c r="AH150" s="286" t="s">
        <v>458</v>
      </c>
      <c r="AI150" s="286" t="s">
        <v>459</v>
      </c>
      <c r="AJ150" s="286" t="s">
        <v>460</v>
      </c>
      <c r="AK150" s="286"/>
      <c r="AL150" s="286" t="s">
        <v>2499</v>
      </c>
      <c r="AM150" s="286" t="s">
        <v>599</v>
      </c>
      <c r="AN150" s="286"/>
      <c r="AO150" s="286"/>
      <c r="AP150" s="286" t="s">
        <v>2479</v>
      </c>
      <c r="AQ150" s="286" t="s">
        <v>271</v>
      </c>
      <c r="AR150" s="286" t="s">
        <v>60</v>
      </c>
      <c r="AS150" s="286" t="s">
        <v>2392</v>
      </c>
      <c r="AU150" s="286" t="str">
        <f t="shared" si="31"/>
        <v/>
      </c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</row>
    <row r="151" spans="1:59" ht="20.100000000000001" hidden="1" customHeight="1">
      <c r="A151" s="279">
        <v>105</v>
      </c>
      <c r="B151" s="279" t="s">
        <v>30</v>
      </c>
      <c r="C151" s="279">
        <v>1166</v>
      </c>
      <c r="D151" s="279" t="s">
        <v>323</v>
      </c>
      <c r="E151" s="279" t="s">
        <v>296</v>
      </c>
      <c r="F151" s="279" t="s">
        <v>720</v>
      </c>
      <c r="G151" s="280">
        <v>1</v>
      </c>
      <c r="H151" s="281">
        <f t="shared" si="23"/>
        <v>1483</v>
      </c>
      <c r="I151" s="281" t="s">
        <v>540</v>
      </c>
      <c r="J151" s="281">
        <f t="shared" si="24"/>
        <v>296600</v>
      </c>
      <c r="K151" s="279"/>
      <c r="L151" s="280"/>
      <c r="M151" s="280"/>
      <c r="N151" s="280" t="s">
        <v>196</v>
      </c>
      <c r="O151" s="282"/>
      <c r="P151" s="283"/>
      <c r="Q151" s="281">
        <f t="array" ref="Q151">INDEX(ราคาสิ่งปลูกสร้าง!$D$6:$CC$47,MATCH($L151,ราคาสิ่งปลูกสร้าง!$B$6:$B$45,0),MATCH($O$4,ราคาสิ่งปลูกสร้าง!$D$5:$CC$5,0))</f>
        <v>0</v>
      </c>
      <c r="R151" s="281">
        <f t="shared" si="25"/>
        <v>0</v>
      </c>
      <c r="S151" s="280"/>
      <c r="T151" s="279">
        <f t="array" ref="T151">INDEX(ค่าเสื่อมสิ่งปลูกสร้าง!$A$5:$D$105,MATCH($S151,ค่าเสื่อมสิ่งปลูกสร้าง!$A$5:$A$105,0),MATCH($M151,ค่าเสื่อมสิ่งปลูกสร้าง!$A$3:$D$3))</f>
        <v>0</v>
      </c>
      <c r="U151" s="281">
        <f t="shared" si="26"/>
        <v>0</v>
      </c>
      <c r="V151" s="281">
        <f t="shared" si="27"/>
        <v>296600</v>
      </c>
      <c r="W151" s="284">
        <f t="shared" si="28"/>
        <v>0</v>
      </c>
      <c r="X151" s="280"/>
      <c r="Y151" s="279">
        <f>V151</f>
        <v>296600</v>
      </c>
      <c r="Z151" s="282" t="s">
        <v>2258</v>
      </c>
      <c r="AA151" s="281">
        <f t="shared" si="29"/>
        <v>29.66</v>
      </c>
      <c r="AB151" s="279"/>
      <c r="AC151" s="279" t="s">
        <v>2035</v>
      </c>
      <c r="AD151" s="279" t="s">
        <v>196</v>
      </c>
      <c r="AG151" s="286" t="str">
        <f t="shared" si="30"/>
        <v>นางลัดดา  ควรหาเวช</v>
      </c>
      <c r="AH151" s="286" t="s">
        <v>283</v>
      </c>
      <c r="AI151" s="286" t="s">
        <v>721</v>
      </c>
      <c r="AJ151" s="286" t="s">
        <v>722</v>
      </c>
      <c r="AK151" s="286" t="s">
        <v>723</v>
      </c>
      <c r="AL151" s="286">
        <v>41</v>
      </c>
      <c r="AM151" s="286">
        <v>3</v>
      </c>
      <c r="AN151" s="286"/>
      <c r="AO151" s="286"/>
      <c r="AP151" s="286" t="s">
        <v>270</v>
      </c>
      <c r="AQ151" s="286" t="s">
        <v>271</v>
      </c>
      <c r="AR151" s="286" t="s">
        <v>60</v>
      </c>
      <c r="AS151" s="286">
        <v>86130</v>
      </c>
      <c r="AU151" s="286" t="str">
        <f t="shared" si="31"/>
        <v/>
      </c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</row>
    <row r="152" spans="1:59" ht="20.100000000000001" hidden="1" customHeight="1">
      <c r="A152" s="279"/>
      <c r="B152" s="279" t="s">
        <v>30</v>
      </c>
      <c r="C152" s="279">
        <v>1166</v>
      </c>
      <c r="D152" s="279"/>
      <c r="E152" s="279"/>
      <c r="F152" s="279"/>
      <c r="G152" s="280">
        <v>2</v>
      </c>
      <c r="H152" s="281" t="s">
        <v>587</v>
      </c>
      <c r="I152" s="281" t="s">
        <v>540</v>
      </c>
      <c r="J152" s="281">
        <f t="shared" si="24"/>
        <v>5000</v>
      </c>
      <c r="K152" s="279">
        <v>1</v>
      </c>
      <c r="L152" s="280" t="s">
        <v>126</v>
      </c>
      <c r="M152" s="280" t="s">
        <v>179</v>
      </c>
      <c r="N152" s="280" t="s">
        <v>296</v>
      </c>
      <c r="O152" s="282">
        <v>100</v>
      </c>
      <c r="P152" s="283">
        <v>100</v>
      </c>
      <c r="Q152" s="281">
        <f t="array" ref="Q152">INDEX(ราคาสิ่งปลูกสร้าง!$D$6:$CC$47,MATCH($L152,ราคาสิ่งปลูกสร้าง!$B$6:$B$45,0),MATCH($O$4,ราคาสิ่งปลูกสร้าง!$D$5:$CC$5,0))</f>
        <v>6700</v>
      </c>
      <c r="R152" s="281">
        <f t="shared" si="25"/>
        <v>670000</v>
      </c>
      <c r="S152" s="280"/>
      <c r="T152" s="279">
        <f t="array" ref="T152">INDEX(ค่าเสื่อมสิ่งปลูกสร้าง!$A$5:$D$105,MATCH($S152,ค่าเสื่อมสิ่งปลูกสร้าง!$A$5:$A$105,0),MATCH($M152,ค่าเสื่อมสิ่งปลูกสร้าง!$A$3:$D$3))</f>
        <v>0</v>
      </c>
      <c r="U152" s="281">
        <f t="shared" si="26"/>
        <v>670000</v>
      </c>
      <c r="V152" s="281">
        <f t="shared" si="27"/>
        <v>675000</v>
      </c>
      <c r="W152" s="284">
        <f t="shared" si="28"/>
        <v>675000</v>
      </c>
      <c r="X152" s="280">
        <v>10000000</v>
      </c>
      <c r="Y152" s="284">
        <f>IFERROR(IF($W152-$X152&lt;0,0,$W152-$X152),"")</f>
        <v>0</v>
      </c>
      <c r="Z152" s="282"/>
      <c r="AA152" s="281">
        <f t="shared" si="29"/>
        <v>0</v>
      </c>
      <c r="AB152" s="279"/>
      <c r="AC152" s="279" t="s">
        <v>2035</v>
      </c>
      <c r="AD152" s="279" t="s">
        <v>2035</v>
      </c>
      <c r="AG152" s="286" t="str">
        <f t="shared" si="30"/>
        <v>นางลัดดา  ควรหาเวช</v>
      </c>
      <c r="AH152" s="286" t="s">
        <v>283</v>
      </c>
      <c r="AI152" s="286" t="s">
        <v>721</v>
      </c>
      <c r="AJ152" s="286" t="s">
        <v>722</v>
      </c>
      <c r="AK152" s="286" t="s">
        <v>723</v>
      </c>
      <c r="AL152" s="286">
        <v>41</v>
      </c>
      <c r="AM152" s="286">
        <v>3</v>
      </c>
      <c r="AN152" s="286"/>
      <c r="AO152" s="286"/>
      <c r="AP152" s="286" t="s">
        <v>270</v>
      </c>
      <c r="AQ152" s="286" t="s">
        <v>271</v>
      </c>
      <c r="AR152" s="286" t="s">
        <v>60</v>
      </c>
      <c r="AS152" s="286">
        <v>86130</v>
      </c>
      <c r="AU152" s="286" t="str">
        <f t="shared" si="31"/>
        <v>นางลัดดา  ควรหาเวช</v>
      </c>
      <c r="AV152" s="286" t="s">
        <v>283</v>
      </c>
      <c r="AW152" s="286" t="s">
        <v>721</v>
      </c>
      <c r="AX152" s="286" t="s">
        <v>722</v>
      </c>
      <c r="AY152" s="286" t="s">
        <v>723</v>
      </c>
      <c r="AZ152" s="286">
        <v>41</v>
      </c>
      <c r="BA152" s="286">
        <v>3</v>
      </c>
      <c r="BB152" s="286"/>
      <c r="BC152" s="286"/>
      <c r="BD152" s="286" t="s">
        <v>270</v>
      </c>
      <c r="BE152" s="286" t="s">
        <v>271</v>
      </c>
      <c r="BF152" s="286" t="s">
        <v>60</v>
      </c>
      <c r="BG152" s="286">
        <v>86130</v>
      </c>
    </row>
    <row r="153" spans="1:59" ht="20.100000000000001" hidden="1" customHeight="1">
      <c r="A153" s="279">
        <v>106</v>
      </c>
      <c r="B153" s="279" t="s">
        <v>30</v>
      </c>
      <c r="C153" s="279">
        <v>1176</v>
      </c>
      <c r="D153" s="279" t="s">
        <v>275</v>
      </c>
      <c r="E153" s="279" t="s">
        <v>275</v>
      </c>
      <c r="F153" s="279" t="s">
        <v>588</v>
      </c>
      <c r="G153" s="280" t="s">
        <v>275</v>
      </c>
      <c r="H153" s="281">
        <f t="shared" si="23"/>
        <v>566</v>
      </c>
      <c r="I153" s="281" t="s">
        <v>540</v>
      </c>
      <c r="J153" s="281">
        <f t="shared" si="24"/>
        <v>113200</v>
      </c>
      <c r="K153" s="279"/>
      <c r="L153" s="280"/>
      <c r="M153" s="280"/>
      <c r="N153" s="280" t="s">
        <v>196</v>
      </c>
      <c r="O153" s="282"/>
      <c r="P153" s="283"/>
      <c r="Q153" s="281">
        <f t="array" ref="Q153">INDEX(ราคาสิ่งปลูกสร้าง!$D$6:$CC$47,MATCH($L153,ราคาสิ่งปลูกสร้าง!$B$6:$B$45,0),MATCH($O$4,ราคาสิ่งปลูกสร้าง!$D$5:$CC$5,0))</f>
        <v>0</v>
      </c>
      <c r="R153" s="281">
        <f t="shared" si="25"/>
        <v>0</v>
      </c>
      <c r="S153" s="280"/>
      <c r="T153" s="279">
        <f t="array" ref="T153">INDEX(ค่าเสื่อมสิ่งปลูกสร้าง!$A$5:$D$105,MATCH($S153,ค่าเสื่อมสิ่งปลูกสร้าง!$A$5:$A$105,0),MATCH($M153,ค่าเสื่อมสิ่งปลูกสร้าง!$A$3:$D$3))</f>
        <v>0</v>
      </c>
      <c r="U153" s="281">
        <f t="shared" si="26"/>
        <v>0</v>
      </c>
      <c r="V153" s="281">
        <f t="shared" si="27"/>
        <v>113200</v>
      </c>
      <c r="W153" s="284">
        <f t="shared" si="28"/>
        <v>0</v>
      </c>
      <c r="X153" s="280"/>
      <c r="Y153" s="279">
        <f>V153</f>
        <v>113200</v>
      </c>
      <c r="Z153" s="282" t="s">
        <v>2258</v>
      </c>
      <c r="AA153" s="281">
        <f t="shared" si="29"/>
        <v>11.32</v>
      </c>
      <c r="AB153" s="279"/>
      <c r="AC153" s="279" t="s">
        <v>2000</v>
      </c>
      <c r="AD153" s="279" t="s">
        <v>196</v>
      </c>
      <c r="AG153" s="286" t="str">
        <f t="shared" si="30"/>
        <v>นางจุรีรัตน์  จันทร์ภักดี</v>
      </c>
      <c r="AH153" s="286" t="s">
        <v>283</v>
      </c>
      <c r="AI153" s="286" t="s">
        <v>541</v>
      </c>
      <c r="AJ153" s="286" t="s">
        <v>542</v>
      </c>
      <c r="AK153" s="286" t="s">
        <v>543</v>
      </c>
      <c r="AL153" s="286">
        <v>31</v>
      </c>
      <c r="AM153" s="286">
        <v>3</v>
      </c>
      <c r="AN153" s="286"/>
      <c r="AO153" s="286"/>
      <c r="AP153" s="286" t="s">
        <v>270</v>
      </c>
      <c r="AQ153" s="286" t="s">
        <v>271</v>
      </c>
      <c r="AR153" s="286" t="s">
        <v>60</v>
      </c>
      <c r="AS153" s="286">
        <v>86130</v>
      </c>
      <c r="AU153" s="286" t="str">
        <f t="shared" si="31"/>
        <v/>
      </c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</row>
    <row r="154" spans="1:59" ht="20.100000000000001" hidden="1" customHeight="1">
      <c r="A154" s="279">
        <v>107</v>
      </c>
      <c r="B154" s="279" t="s">
        <v>30</v>
      </c>
      <c r="C154" s="279">
        <v>1181</v>
      </c>
      <c r="D154" s="279" t="s">
        <v>295</v>
      </c>
      <c r="E154" s="279" t="s">
        <v>275</v>
      </c>
      <c r="F154" s="279" t="s">
        <v>357</v>
      </c>
      <c r="G154" s="280" t="s">
        <v>275</v>
      </c>
      <c r="H154" s="281">
        <f t="shared" si="23"/>
        <v>1740</v>
      </c>
      <c r="I154" s="281" t="s">
        <v>540</v>
      </c>
      <c r="J154" s="281">
        <f t="shared" si="24"/>
        <v>348000</v>
      </c>
      <c r="K154" s="279"/>
      <c r="L154" s="280"/>
      <c r="M154" s="280"/>
      <c r="N154" s="280" t="s">
        <v>196</v>
      </c>
      <c r="O154" s="282"/>
      <c r="P154" s="283"/>
      <c r="Q154" s="281">
        <f t="array" ref="Q154">INDEX(ราคาสิ่งปลูกสร้าง!$D$6:$CC$47,MATCH($L154,ราคาสิ่งปลูกสร้าง!$B$6:$B$45,0),MATCH($O$4,ราคาสิ่งปลูกสร้าง!$D$5:$CC$5,0))</f>
        <v>0</v>
      </c>
      <c r="R154" s="281">
        <f t="shared" si="25"/>
        <v>0</v>
      </c>
      <c r="S154" s="280"/>
      <c r="T154" s="279">
        <f t="array" ref="T154">INDEX(ค่าเสื่อมสิ่งปลูกสร้าง!$A$5:$D$105,MATCH($S154,ค่าเสื่อมสิ่งปลูกสร้าง!$A$5:$A$105,0),MATCH($M154,ค่าเสื่อมสิ่งปลูกสร้าง!$A$3:$D$3))</f>
        <v>0</v>
      </c>
      <c r="U154" s="281">
        <f t="shared" si="26"/>
        <v>0</v>
      </c>
      <c r="V154" s="281">
        <f t="shared" si="27"/>
        <v>348000</v>
      </c>
      <c r="W154" s="284">
        <f t="shared" si="28"/>
        <v>0</v>
      </c>
      <c r="X154" s="280"/>
      <c r="Y154" s="279">
        <f>V154</f>
        <v>348000</v>
      </c>
      <c r="Z154" s="282" t="s">
        <v>2258</v>
      </c>
      <c r="AA154" s="281">
        <f t="shared" si="29"/>
        <v>34.800000000000004</v>
      </c>
      <c r="AB154" s="279"/>
      <c r="AC154" s="279" t="s">
        <v>1974</v>
      </c>
      <c r="AD154" s="279" t="s">
        <v>196</v>
      </c>
      <c r="AG154" s="286" t="str">
        <f t="shared" si="30"/>
        <v>นางละเอียด  ตุงโสธานนท์</v>
      </c>
      <c r="AH154" s="286" t="s">
        <v>283</v>
      </c>
      <c r="AI154" s="286" t="s">
        <v>358</v>
      </c>
      <c r="AJ154" s="286" t="s">
        <v>359</v>
      </c>
      <c r="AK154" s="286" t="s">
        <v>360</v>
      </c>
      <c r="AL154" s="286">
        <v>4</v>
      </c>
      <c r="AM154" s="286">
        <v>3</v>
      </c>
      <c r="AN154" s="286"/>
      <c r="AO154" s="286"/>
      <c r="AP154" s="286" t="s">
        <v>270</v>
      </c>
      <c r="AQ154" s="286" t="s">
        <v>271</v>
      </c>
      <c r="AR154" s="286" t="s">
        <v>60</v>
      </c>
      <c r="AS154" s="286">
        <v>86130</v>
      </c>
      <c r="AU154" s="286" t="str">
        <f t="shared" si="31"/>
        <v/>
      </c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</row>
    <row r="155" spans="1:59" ht="20.100000000000001" hidden="1" customHeight="1">
      <c r="A155" s="279">
        <v>108</v>
      </c>
      <c r="B155" s="279" t="s">
        <v>30</v>
      </c>
      <c r="C155" s="279">
        <v>1182</v>
      </c>
      <c r="D155" s="279" t="s">
        <v>296</v>
      </c>
      <c r="E155" s="279" t="s">
        <v>276</v>
      </c>
      <c r="F155" s="279" t="s">
        <v>728</v>
      </c>
      <c r="G155" s="280" t="s">
        <v>275</v>
      </c>
      <c r="H155" s="281">
        <f t="shared" si="23"/>
        <v>870</v>
      </c>
      <c r="I155" s="281" t="s">
        <v>540</v>
      </c>
      <c r="J155" s="281">
        <f t="shared" si="24"/>
        <v>174000</v>
      </c>
      <c r="K155" s="279"/>
      <c r="L155" s="280"/>
      <c r="M155" s="280"/>
      <c r="N155" s="280" t="s">
        <v>196</v>
      </c>
      <c r="O155" s="282"/>
      <c r="P155" s="283"/>
      <c r="Q155" s="281">
        <f t="array" ref="Q155">INDEX(ราคาสิ่งปลูกสร้าง!$D$6:$CC$47,MATCH($L155,ราคาสิ่งปลูกสร้าง!$B$6:$B$45,0),MATCH($O$4,ราคาสิ่งปลูกสร้าง!$D$5:$CC$5,0))</f>
        <v>0</v>
      </c>
      <c r="R155" s="281">
        <f t="shared" si="25"/>
        <v>0</v>
      </c>
      <c r="S155" s="280"/>
      <c r="T155" s="279">
        <f t="array" ref="T155">INDEX(ค่าเสื่อมสิ่งปลูกสร้าง!$A$5:$D$105,MATCH($S155,ค่าเสื่อมสิ่งปลูกสร้าง!$A$5:$A$105,0),MATCH($M155,ค่าเสื่อมสิ่งปลูกสร้าง!$A$3:$D$3))</f>
        <v>0</v>
      </c>
      <c r="U155" s="281">
        <f t="shared" si="26"/>
        <v>0</v>
      </c>
      <c r="V155" s="281">
        <f t="shared" si="27"/>
        <v>174000</v>
      </c>
      <c r="W155" s="284">
        <f t="shared" si="28"/>
        <v>0</v>
      </c>
      <c r="X155" s="280"/>
      <c r="Y155" s="279">
        <f t="shared" ref="Y155:Y161" si="32">V155</f>
        <v>174000</v>
      </c>
      <c r="Z155" s="282" t="s">
        <v>2258</v>
      </c>
      <c r="AA155" s="281">
        <f t="shared" si="29"/>
        <v>17.400000000000002</v>
      </c>
      <c r="AB155" s="279"/>
      <c r="AC155" s="279" t="s">
        <v>1974</v>
      </c>
      <c r="AD155" s="279" t="s">
        <v>196</v>
      </c>
      <c r="AG155" s="286" t="str">
        <f t="shared" si="30"/>
        <v>นางละเอียด  ตุงโสธานนท์</v>
      </c>
      <c r="AH155" s="286" t="s">
        <v>283</v>
      </c>
      <c r="AI155" s="286" t="s">
        <v>358</v>
      </c>
      <c r="AJ155" s="286" t="s">
        <v>359</v>
      </c>
      <c r="AK155" s="286" t="s">
        <v>360</v>
      </c>
      <c r="AL155" s="286">
        <v>4</v>
      </c>
      <c r="AM155" s="286">
        <v>3</v>
      </c>
      <c r="AN155" s="286"/>
      <c r="AO155" s="286"/>
      <c r="AP155" s="286" t="s">
        <v>270</v>
      </c>
      <c r="AQ155" s="286" t="s">
        <v>271</v>
      </c>
      <c r="AR155" s="286" t="s">
        <v>60</v>
      </c>
      <c r="AS155" s="286">
        <v>86130</v>
      </c>
      <c r="AU155" s="286" t="str">
        <f t="shared" si="31"/>
        <v/>
      </c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</row>
    <row r="156" spans="1:59" ht="20.100000000000001" hidden="1" customHeight="1">
      <c r="A156" s="279">
        <v>109</v>
      </c>
      <c r="B156" s="279" t="s">
        <v>30</v>
      </c>
      <c r="C156" s="279">
        <v>1184</v>
      </c>
      <c r="D156" s="279" t="s">
        <v>296</v>
      </c>
      <c r="E156" s="279" t="s">
        <v>275</v>
      </c>
      <c r="F156" s="279" t="s">
        <v>400</v>
      </c>
      <c r="G156" s="280" t="s">
        <v>275</v>
      </c>
      <c r="H156" s="281">
        <f t="shared" si="23"/>
        <v>973</v>
      </c>
      <c r="I156" s="281" t="s">
        <v>540</v>
      </c>
      <c r="J156" s="281">
        <f t="shared" si="24"/>
        <v>194600</v>
      </c>
      <c r="K156" s="279"/>
      <c r="L156" s="280"/>
      <c r="M156" s="280"/>
      <c r="N156" s="280" t="s">
        <v>196</v>
      </c>
      <c r="O156" s="282"/>
      <c r="P156" s="283"/>
      <c r="Q156" s="281">
        <f t="array" ref="Q156">INDEX(ราคาสิ่งปลูกสร้าง!$D$6:$CC$47,MATCH($L156,ราคาสิ่งปลูกสร้าง!$B$6:$B$45,0),MATCH($O$4,ราคาสิ่งปลูกสร้าง!$D$5:$CC$5,0))</f>
        <v>0</v>
      </c>
      <c r="R156" s="281">
        <f t="shared" si="25"/>
        <v>0</v>
      </c>
      <c r="S156" s="280"/>
      <c r="T156" s="279">
        <f t="array" ref="T156">INDEX(ค่าเสื่อมสิ่งปลูกสร้าง!$A$5:$D$105,MATCH($S156,ค่าเสื่อมสิ่งปลูกสร้าง!$A$5:$A$105,0),MATCH($M156,ค่าเสื่อมสิ่งปลูกสร้าง!$A$3:$D$3))</f>
        <v>0</v>
      </c>
      <c r="U156" s="281">
        <f t="shared" si="26"/>
        <v>0</v>
      </c>
      <c r="V156" s="281">
        <f t="shared" si="27"/>
        <v>194600</v>
      </c>
      <c r="W156" s="284">
        <f t="shared" si="28"/>
        <v>0</v>
      </c>
      <c r="X156" s="280"/>
      <c r="Y156" s="279">
        <f t="shared" si="32"/>
        <v>194600</v>
      </c>
      <c r="Z156" s="282" t="s">
        <v>2258</v>
      </c>
      <c r="AA156" s="281">
        <f t="shared" si="29"/>
        <v>19.46</v>
      </c>
      <c r="AB156" s="279"/>
      <c r="AC156" s="279" t="s">
        <v>1974</v>
      </c>
      <c r="AD156" s="279" t="s">
        <v>196</v>
      </c>
      <c r="AG156" s="286" t="str">
        <f t="shared" si="30"/>
        <v>นางละเอียด  ตุงโสธานนท์</v>
      </c>
      <c r="AH156" s="286" t="s">
        <v>283</v>
      </c>
      <c r="AI156" s="286" t="s">
        <v>358</v>
      </c>
      <c r="AJ156" s="286" t="s">
        <v>359</v>
      </c>
      <c r="AK156" s="286" t="s">
        <v>360</v>
      </c>
      <c r="AL156" s="286">
        <v>4</v>
      </c>
      <c r="AM156" s="286">
        <v>3</v>
      </c>
      <c r="AN156" s="286"/>
      <c r="AO156" s="286"/>
      <c r="AP156" s="286" t="s">
        <v>270</v>
      </c>
      <c r="AQ156" s="286" t="s">
        <v>271</v>
      </c>
      <c r="AR156" s="286" t="s">
        <v>60</v>
      </c>
      <c r="AS156" s="286">
        <v>86130</v>
      </c>
      <c r="AU156" s="286" t="str">
        <f t="shared" si="31"/>
        <v/>
      </c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</row>
    <row r="157" spans="1:59" ht="20.100000000000001" hidden="1" customHeight="1">
      <c r="A157" s="279">
        <v>110</v>
      </c>
      <c r="B157" s="279" t="s">
        <v>30</v>
      </c>
      <c r="C157" s="279">
        <v>1189</v>
      </c>
      <c r="D157" s="279" t="s">
        <v>424</v>
      </c>
      <c r="E157" s="279" t="s">
        <v>296</v>
      </c>
      <c r="F157" s="279" t="s">
        <v>530</v>
      </c>
      <c r="G157" s="280" t="s">
        <v>275</v>
      </c>
      <c r="H157" s="281">
        <f t="shared" si="23"/>
        <v>5820</v>
      </c>
      <c r="I157" s="281" t="s">
        <v>540</v>
      </c>
      <c r="J157" s="281">
        <f t="shared" si="24"/>
        <v>1164000</v>
      </c>
      <c r="K157" s="279"/>
      <c r="L157" s="280"/>
      <c r="M157" s="280"/>
      <c r="N157" s="280" t="s">
        <v>196</v>
      </c>
      <c r="O157" s="282"/>
      <c r="P157" s="283"/>
      <c r="Q157" s="281">
        <f t="array" ref="Q157">INDEX(ราคาสิ่งปลูกสร้าง!$D$6:$CC$47,MATCH($L157,ราคาสิ่งปลูกสร้าง!$B$6:$B$45,0),MATCH($O$4,ราคาสิ่งปลูกสร้าง!$D$5:$CC$5,0))</f>
        <v>0</v>
      </c>
      <c r="R157" s="281">
        <f t="shared" si="25"/>
        <v>0</v>
      </c>
      <c r="S157" s="280"/>
      <c r="T157" s="279">
        <f t="array" ref="T157">INDEX(ค่าเสื่อมสิ่งปลูกสร้าง!$A$5:$D$105,MATCH($S157,ค่าเสื่อมสิ่งปลูกสร้าง!$A$5:$A$105,0),MATCH($M157,ค่าเสื่อมสิ่งปลูกสร้าง!$A$3:$D$3))</f>
        <v>0</v>
      </c>
      <c r="U157" s="281">
        <f t="shared" si="26"/>
        <v>0</v>
      </c>
      <c r="V157" s="281">
        <f t="shared" si="27"/>
        <v>1164000</v>
      </c>
      <c r="W157" s="284">
        <f t="shared" si="28"/>
        <v>0</v>
      </c>
      <c r="X157" s="280"/>
      <c r="Y157" s="279">
        <f t="shared" si="32"/>
        <v>1164000</v>
      </c>
      <c r="Z157" s="282" t="s">
        <v>2258</v>
      </c>
      <c r="AA157" s="281">
        <f t="shared" si="29"/>
        <v>116.4</v>
      </c>
      <c r="AB157" s="279"/>
      <c r="AC157" s="279" t="s">
        <v>2036</v>
      </c>
      <c r="AD157" s="279" t="s">
        <v>196</v>
      </c>
      <c r="AG157" s="286" t="str">
        <f t="shared" si="30"/>
        <v>นางสาวนีรชา  จันทร์สวี</v>
      </c>
      <c r="AH157" s="286" t="s">
        <v>325</v>
      </c>
      <c r="AI157" s="286" t="s">
        <v>733</v>
      </c>
      <c r="AJ157" s="286" t="s">
        <v>734</v>
      </c>
      <c r="AK157" s="286" t="s">
        <v>735</v>
      </c>
      <c r="AL157" s="286">
        <v>41</v>
      </c>
      <c r="AM157" s="286">
        <v>6</v>
      </c>
      <c r="AN157" s="286"/>
      <c r="AO157" s="286"/>
      <c r="AP157" s="286" t="s">
        <v>270</v>
      </c>
      <c r="AQ157" s="286" t="s">
        <v>271</v>
      </c>
      <c r="AR157" s="286" t="s">
        <v>60</v>
      </c>
      <c r="AS157" s="286">
        <v>86130</v>
      </c>
      <c r="AU157" s="286" t="str">
        <f t="shared" si="31"/>
        <v/>
      </c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</row>
    <row r="158" spans="1:59" ht="20.100000000000001" hidden="1" customHeight="1">
      <c r="A158" s="279">
        <v>111</v>
      </c>
      <c r="B158" s="279" t="s">
        <v>30</v>
      </c>
      <c r="C158" s="279">
        <v>1197</v>
      </c>
      <c r="D158" s="279" t="s">
        <v>473</v>
      </c>
      <c r="E158" s="279" t="s">
        <v>323</v>
      </c>
      <c r="F158" s="279" t="s">
        <v>738</v>
      </c>
      <c r="G158" s="280" t="s">
        <v>275</v>
      </c>
      <c r="H158" s="281">
        <f t="shared" si="23"/>
        <v>2790</v>
      </c>
      <c r="I158" s="281" t="s">
        <v>540</v>
      </c>
      <c r="J158" s="281">
        <f t="shared" si="24"/>
        <v>558000</v>
      </c>
      <c r="K158" s="279"/>
      <c r="L158" s="280"/>
      <c r="M158" s="280"/>
      <c r="N158" s="280" t="s">
        <v>196</v>
      </c>
      <c r="O158" s="282"/>
      <c r="P158" s="283"/>
      <c r="Q158" s="281">
        <f t="array" ref="Q158">INDEX(ราคาสิ่งปลูกสร้าง!$D$6:$CC$47,MATCH($L158,ราคาสิ่งปลูกสร้าง!$B$6:$B$45,0),MATCH($O$4,ราคาสิ่งปลูกสร้าง!$D$5:$CC$5,0))</f>
        <v>0</v>
      </c>
      <c r="R158" s="281">
        <f t="shared" si="25"/>
        <v>0</v>
      </c>
      <c r="S158" s="280"/>
      <c r="T158" s="279">
        <f t="array" ref="T158">INDEX(ค่าเสื่อมสิ่งปลูกสร้าง!$A$5:$D$105,MATCH($S158,ค่าเสื่อมสิ่งปลูกสร้าง!$A$5:$A$105,0),MATCH($M158,ค่าเสื่อมสิ่งปลูกสร้าง!$A$3:$D$3))</f>
        <v>0</v>
      </c>
      <c r="U158" s="281">
        <f t="shared" si="26"/>
        <v>0</v>
      </c>
      <c r="V158" s="281">
        <f t="shared" si="27"/>
        <v>558000</v>
      </c>
      <c r="W158" s="284">
        <f t="shared" si="28"/>
        <v>0</v>
      </c>
      <c r="X158" s="280"/>
      <c r="Y158" s="279">
        <f t="shared" si="32"/>
        <v>558000</v>
      </c>
      <c r="Z158" s="282" t="s">
        <v>2258</v>
      </c>
      <c r="AA158" s="281">
        <f t="shared" si="29"/>
        <v>55.800000000000004</v>
      </c>
      <c r="AB158" s="279"/>
      <c r="AC158" s="279" t="s">
        <v>2037</v>
      </c>
      <c r="AD158" s="279" t="s">
        <v>196</v>
      </c>
      <c r="AG158" s="286" t="str">
        <f t="shared" si="30"/>
        <v>นางพูน  โกสิทธิ์</v>
      </c>
      <c r="AH158" s="286" t="s">
        <v>283</v>
      </c>
      <c r="AI158" s="286" t="s">
        <v>739</v>
      </c>
      <c r="AJ158" s="286" t="s">
        <v>596</v>
      </c>
      <c r="AK158" s="286" t="s">
        <v>740</v>
      </c>
      <c r="AL158" s="286">
        <v>3</v>
      </c>
      <c r="AM158" s="286">
        <v>3</v>
      </c>
      <c r="AN158" s="286"/>
      <c r="AO158" s="286"/>
      <c r="AP158" s="286" t="s">
        <v>270</v>
      </c>
      <c r="AQ158" s="286" t="s">
        <v>271</v>
      </c>
      <c r="AR158" s="286" t="s">
        <v>60</v>
      </c>
      <c r="AS158" s="286">
        <v>86130</v>
      </c>
      <c r="AU158" s="286" t="str">
        <f t="shared" si="31"/>
        <v/>
      </c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</row>
    <row r="159" spans="1:59" ht="20.100000000000001" hidden="1" customHeight="1">
      <c r="A159" s="279">
        <v>112</v>
      </c>
      <c r="B159" s="279" t="s">
        <v>30</v>
      </c>
      <c r="C159" s="279">
        <v>1201</v>
      </c>
      <c r="D159" s="279" t="s">
        <v>743</v>
      </c>
      <c r="E159" s="279" t="s">
        <v>275</v>
      </c>
      <c r="F159" s="279" t="s">
        <v>435</v>
      </c>
      <c r="G159" s="280" t="s">
        <v>275</v>
      </c>
      <c r="H159" s="281">
        <f t="shared" si="23"/>
        <v>18160</v>
      </c>
      <c r="I159" s="281" t="s">
        <v>753</v>
      </c>
      <c r="J159" s="281">
        <f t="shared" si="24"/>
        <v>1816000</v>
      </c>
      <c r="K159" s="279"/>
      <c r="L159" s="280"/>
      <c r="M159" s="280"/>
      <c r="N159" s="280" t="s">
        <v>196</v>
      </c>
      <c r="O159" s="282"/>
      <c r="P159" s="283"/>
      <c r="Q159" s="281">
        <f t="array" ref="Q159">INDEX(ราคาสิ่งปลูกสร้าง!$D$6:$CC$47,MATCH($L159,ราคาสิ่งปลูกสร้าง!$B$6:$B$45,0),MATCH($O$4,ราคาสิ่งปลูกสร้าง!$D$5:$CC$5,0))</f>
        <v>0</v>
      </c>
      <c r="R159" s="281">
        <f t="shared" si="25"/>
        <v>0</v>
      </c>
      <c r="S159" s="280"/>
      <c r="T159" s="279">
        <f t="array" ref="T159">INDEX(ค่าเสื่อมสิ่งปลูกสร้าง!$A$5:$D$105,MATCH($S159,ค่าเสื่อมสิ่งปลูกสร้าง!$A$5:$A$105,0),MATCH($M159,ค่าเสื่อมสิ่งปลูกสร้าง!$A$3:$D$3))</f>
        <v>0</v>
      </c>
      <c r="U159" s="281">
        <f t="shared" si="26"/>
        <v>0</v>
      </c>
      <c r="V159" s="281">
        <f t="shared" si="27"/>
        <v>1816000</v>
      </c>
      <c r="W159" s="284">
        <f t="shared" si="28"/>
        <v>0</v>
      </c>
      <c r="X159" s="280"/>
      <c r="Y159" s="279">
        <f t="shared" si="32"/>
        <v>1816000</v>
      </c>
      <c r="Z159" s="282" t="s">
        <v>2258</v>
      </c>
      <c r="AA159" s="281">
        <f t="shared" si="29"/>
        <v>181.60000000000002</v>
      </c>
      <c r="AB159" s="279"/>
      <c r="AC159" s="279" t="s">
        <v>1989</v>
      </c>
      <c r="AD159" s="279" t="s">
        <v>2497</v>
      </c>
      <c r="AG159" s="286" t="str">
        <f t="shared" si="30"/>
        <v>บริษัทเจริญโภคภัณฑ์อาหาร  จำกัด (มหาชน)</v>
      </c>
      <c r="AH159" s="286" t="s">
        <v>458</v>
      </c>
      <c r="AI159" s="286" t="s">
        <v>459</v>
      </c>
      <c r="AJ159" s="286" t="s">
        <v>460</v>
      </c>
      <c r="AK159" s="286"/>
      <c r="AL159" s="286" t="s">
        <v>2499</v>
      </c>
      <c r="AM159" s="286" t="s">
        <v>599</v>
      </c>
      <c r="AN159" s="286"/>
      <c r="AO159" s="286"/>
      <c r="AP159" s="286" t="s">
        <v>2479</v>
      </c>
      <c r="AQ159" s="286" t="s">
        <v>271</v>
      </c>
      <c r="AR159" s="286" t="s">
        <v>60</v>
      </c>
      <c r="AS159" s="286" t="s">
        <v>2392</v>
      </c>
      <c r="AU159" s="286" t="str">
        <f t="shared" si="31"/>
        <v/>
      </c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</row>
    <row r="160" spans="1:59" ht="20.100000000000001" hidden="1" customHeight="1">
      <c r="A160" s="279">
        <v>113</v>
      </c>
      <c r="B160" s="279" t="s">
        <v>30</v>
      </c>
      <c r="C160" s="279">
        <v>1205</v>
      </c>
      <c r="D160" s="279" t="s">
        <v>594</v>
      </c>
      <c r="E160" s="279" t="s">
        <v>276</v>
      </c>
      <c r="F160" s="279" t="s">
        <v>357</v>
      </c>
      <c r="G160" s="280" t="s">
        <v>275</v>
      </c>
      <c r="H160" s="281">
        <f t="shared" si="23"/>
        <v>16040</v>
      </c>
      <c r="I160" s="281" t="s">
        <v>753</v>
      </c>
      <c r="J160" s="281">
        <f t="shared" si="24"/>
        <v>1604000</v>
      </c>
      <c r="K160" s="279"/>
      <c r="L160" s="280"/>
      <c r="M160" s="280"/>
      <c r="N160" s="280" t="s">
        <v>196</v>
      </c>
      <c r="O160" s="282"/>
      <c r="P160" s="283"/>
      <c r="Q160" s="281">
        <f t="array" ref="Q160">INDEX(ราคาสิ่งปลูกสร้าง!$D$6:$CC$47,MATCH($L160,ราคาสิ่งปลูกสร้าง!$B$6:$B$45,0),MATCH($O$4,ราคาสิ่งปลูกสร้าง!$D$5:$CC$5,0))</f>
        <v>0</v>
      </c>
      <c r="R160" s="281">
        <f t="shared" si="25"/>
        <v>0</v>
      </c>
      <c r="S160" s="280"/>
      <c r="T160" s="279">
        <f t="array" ref="T160">INDEX(ค่าเสื่อมสิ่งปลูกสร้าง!$A$5:$D$105,MATCH($S160,ค่าเสื่อมสิ่งปลูกสร้าง!$A$5:$A$105,0),MATCH($M160,ค่าเสื่อมสิ่งปลูกสร้าง!$A$3:$D$3))</f>
        <v>0</v>
      </c>
      <c r="U160" s="281">
        <f t="shared" si="26"/>
        <v>0</v>
      </c>
      <c r="V160" s="281">
        <f t="shared" si="27"/>
        <v>1604000</v>
      </c>
      <c r="W160" s="284">
        <f t="shared" si="28"/>
        <v>0</v>
      </c>
      <c r="X160" s="280"/>
      <c r="Y160" s="279">
        <f t="shared" si="32"/>
        <v>1604000</v>
      </c>
      <c r="Z160" s="282" t="s">
        <v>2258</v>
      </c>
      <c r="AA160" s="281">
        <f t="shared" si="29"/>
        <v>160.4</v>
      </c>
      <c r="AB160" s="279"/>
      <c r="AC160" s="279" t="s">
        <v>1989</v>
      </c>
      <c r="AD160" s="279" t="s">
        <v>2497</v>
      </c>
      <c r="AG160" s="286" t="str">
        <f t="shared" si="30"/>
        <v>บริษัทเจริญโภคภัณฑ์อาหาร  จำกัด (มหาชน)</v>
      </c>
      <c r="AH160" s="286" t="s">
        <v>458</v>
      </c>
      <c r="AI160" s="286" t="s">
        <v>459</v>
      </c>
      <c r="AJ160" s="286" t="s">
        <v>460</v>
      </c>
      <c r="AK160" s="286"/>
      <c r="AL160" s="286" t="s">
        <v>2499</v>
      </c>
      <c r="AM160" s="286" t="s">
        <v>599</v>
      </c>
      <c r="AN160" s="286"/>
      <c r="AO160" s="286"/>
      <c r="AP160" s="286" t="s">
        <v>2479</v>
      </c>
      <c r="AQ160" s="286" t="s">
        <v>271</v>
      </c>
      <c r="AR160" s="286" t="s">
        <v>60</v>
      </c>
      <c r="AS160" s="286" t="s">
        <v>2392</v>
      </c>
      <c r="AU160" s="286" t="str">
        <f t="shared" si="31"/>
        <v/>
      </c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</row>
    <row r="161" spans="1:59" ht="20.100000000000001" hidden="1" customHeight="1">
      <c r="A161" s="279">
        <v>114</v>
      </c>
      <c r="B161" s="279" t="s">
        <v>30</v>
      </c>
      <c r="C161" s="279">
        <v>1219</v>
      </c>
      <c r="D161" s="279" t="s">
        <v>424</v>
      </c>
      <c r="E161" s="279" t="s">
        <v>275</v>
      </c>
      <c r="F161" s="279" t="s">
        <v>435</v>
      </c>
      <c r="G161" s="280">
        <v>1</v>
      </c>
      <c r="H161" s="281">
        <f t="shared" si="23"/>
        <v>5760</v>
      </c>
      <c r="I161" s="281" t="s">
        <v>2303</v>
      </c>
      <c r="J161" s="281">
        <f t="shared" si="24"/>
        <v>6336000</v>
      </c>
      <c r="K161" s="279"/>
      <c r="L161" s="280"/>
      <c r="M161" s="280"/>
      <c r="N161" s="280" t="s">
        <v>196</v>
      </c>
      <c r="O161" s="282"/>
      <c r="P161" s="283"/>
      <c r="Q161" s="281">
        <f t="array" ref="Q161">INDEX(ราคาสิ่งปลูกสร้าง!$D$6:$CC$47,MATCH($L161,ราคาสิ่งปลูกสร้าง!$B$6:$B$45,0),MATCH($O$4,ราคาสิ่งปลูกสร้าง!$D$5:$CC$5,0))</f>
        <v>0</v>
      </c>
      <c r="R161" s="281">
        <f t="shared" si="25"/>
        <v>0</v>
      </c>
      <c r="S161" s="280"/>
      <c r="T161" s="279">
        <f t="array" ref="T161">INDEX(ค่าเสื่อมสิ่งปลูกสร้าง!$A$5:$D$105,MATCH($S161,ค่าเสื่อมสิ่งปลูกสร้าง!$A$5:$A$105,0),MATCH($M161,ค่าเสื่อมสิ่งปลูกสร้าง!$A$3:$D$3))</f>
        <v>0</v>
      </c>
      <c r="U161" s="281">
        <f t="shared" si="26"/>
        <v>0</v>
      </c>
      <c r="V161" s="281">
        <f t="shared" si="27"/>
        <v>6336000</v>
      </c>
      <c r="W161" s="284">
        <f t="shared" si="28"/>
        <v>0</v>
      </c>
      <c r="X161" s="280"/>
      <c r="Y161" s="279">
        <f t="shared" si="32"/>
        <v>6336000</v>
      </c>
      <c r="Z161" s="282" t="s">
        <v>2258</v>
      </c>
      <c r="AA161" s="281">
        <f t="shared" si="29"/>
        <v>633.6</v>
      </c>
      <c r="AB161" s="279"/>
      <c r="AC161" s="279" t="s">
        <v>2038</v>
      </c>
      <c r="AD161" s="279" t="s">
        <v>196</v>
      </c>
      <c r="AG161" s="286" t="str">
        <f t="shared" si="30"/>
        <v>นางพยอม  เกษธำรง</v>
      </c>
      <c r="AH161" s="286" t="s">
        <v>283</v>
      </c>
      <c r="AI161" s="286" t="s">
        <v>748</v>
      </c>
      <c r="AJ161" s="286" t="s">
        <v>749</v>
      </c>
      <c r="AK161" s="287" t="s">
        <v>2278</v>
      </c>
      <c r="AL161" s="286" t="s">
        <v>750</v>
      </c>
      <c r="AM161" s="286">
        <v>7</v>
      </c>
      <c r="AN161" s="286"/>
      <c r="AO161" s="286"/>
      <c r="AP161" s="286" t="s">
        <v>270</v>
      </c>
      <c r="AQ161" s="286" t="s">
        <v>271</v>
      </c>
      <c r="AR161" s="286" t="s">
        <v>60</v>
      </c>
      <c r="AS161" s="286">
        <v>86130</v>
      </c>
      <c r="AU161" s="286" t="str">
        <f t="shared" si="31"/>
        <v/>
      </c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</row>
    <row r="162" spans="1:59" ht="20.100000000000001" hidden="1" customHeight="1">
      <c r="A162" s="279"/>
      <c r="B162" s="279" t="s">
        <v>30</v>
      </c>
      <c r="C162" s="279">
        <v>1219</v>
      </c>
      <c r="D162" s="279"/>
      <c r="E162" s="279"/>
      <c r="F162" s="279"/>
      <c r="G162" s="280">
        <v>2</v>
      </c>
      <c r="H162" s="281" t="s">
        <v>587</v>
      </c>
      <c r="I162" s="281" t="s">
        <v>2303</v>
      </c>
      <c r="J162" s="281">
        <f t="shared" si="24"/>
        <v>27500</v>
      </c>
      <c r="K162" s="279">
        <v>1</v>
      </c>
      <c r="L162" s="280" t="s">
        <v>126</v>
      </c>
      <c r="M162" s="280" t="s">
        <v>179</v>
      </c>
      <c r="N162" s="280" t="s">
        <v>296</v>
      </c>
      <c r="O162" s="282">
        <v>100</v>
      </c>
      <c r="P162" s="283">
        <v>100</v>
      </c>
      <c r="Q162" s="281">
        <f t="array" ref="Q162">INDEX(ราคาสิ่งปลูกสร้าง!$D$6:$CC$47,MATCH($L162,ราคาสิ่งปลูกสร้าง!$B$6:$B$45,0),MATCH($O$4,ราคาสิ่งปลูกสร้าง!$D$5:$CC$5,0))</f>
        <v>6700</v>
      </c>
      <c r="R162" s="281">
        <f t="shared" si="25"/>
        <v>670000</v>
      </c>
      <c r="S162" s="280">
        <v>38</v>
      </c>
      <c r="T162" s="279">
        <f t="array" ref="T162">INDEX(ค่าเสื่อมสิ่งปลูกสร้าง!$A$5:$D$105,MATCH($S162,ค่าเสื่อมสิ่งปลูกสร้าง!$A$5:$A$105,0),MATCH($M162,ค่าเสื่อมสิ่งปลูกสร้าง!$A$3:$D$3))</f>
        <v>66</v>
      </c>
      <c r="U162" s="281">
        <f t="shared" si="26"/>
        <v>227800.00000000003</v>
      </c>
      <c r="V162" s="281">
        <f t="shared" si="27"/>
        <v>255300.00000000003</v>
      </c>
      <c r="W162" s="284">
        <f t="shared" si="28"/>
        <v>255300.00000000003</v>
      </c>
      <c r="X162" s="280">
        <v>10000000</v>
      </c>
      <c r="Y162" s="284">
        <f>IFERROR(IF($W162-$X162&lt;0,0,$W162-$X162),"")</f>
        <v>0</v>
      </c>
      <c r="Z162" s="282"/>
      <c r="AA162" s="281">
        <f t="shared" si="29"/>
        <v>0</v>
      </c>
      <c r="AB162" s="279"/>
      <c r="AC162" s="279" t="s">
        <v>2038</v>
      </c>
      <c r="AD162" s="279" t="s">
        <v>2038</v>
      </c>
      <c r="AG162" s="286" t="str">
        <f t="shared" si="30"/>
        <v>นางพยอม  เกษธำรง</v>
      </c>
      <c r="AH162" s="286" t="s">
        <v>283</v>
      </c>
      <c r="AI162" s="286" t="s">
        <v>748</v>
      </c>
      <c r="AJ162" s="286" t="s">
        <v>749</v>
      </c>
      <c r="AK162" s="287" t="s">
        <v>2278</v>
      </c>
      <c r="AL162" s="286" t="s">
        <v>751</v>
      </c>
      <c r="AM162" s="286">
        <v>7</v>
      </c>
      <c r="AN162" s="286"/>
      <c r="AO162" s="286"/>
      <c r="AP162" s="286" t="s">
        <v>270</v>
      </c>
      <c r="AQ162" s="286" t="s">
        <v>271</v>
      </c>
      <c r="AR162" s="286" t="s">
        <v>60</v>
      </c>
      <c r="AS162" s="286">
        <v>86130</v>
      </c>
      <c r="AU162" s="286" t="str">
        <f t="shared" si="31"/>
        <v>นางพยอม  เกษธำรง</v>
      </c>
      <c r="AV162" s="286" t="s">
        <v>283</v>
      </c>
      <c r="AW162" s="286" t="s">
        <v>748</v>
      </c>
      <c r="AX162" s="286" t="s">
        <v>749</v>
      </c>
      <c r="AY162" s="287" t="s">
        <v>2279</v>
      </c>
      <c r="AZ162" s="286" t="s">
        <v>751</v>
      </c>
      <c r="BA162" s="286">
        <v>7</v>
      </c>
      <c r="BB162" s="286"/>
      <c r="BC162" s="286"/>
      <c r="BD162" s="286" t="s">
        <v>270</v>
      </c>
      <c r="BE162" s="286" t="s">
        <v>271</v>
      </c>
      <c r="BF162" s="286" t="s">
        <v>60</v>
      </c>
      <c r="BG162" s="286">
        <v>86130</v>
      </c>
    </row>
    <row r="163" spans="1:59" ht="20.100000000000001" hidden="1" customHeight="1">
      <c r="A163" s="279"/>
      <c r="B163" s="279" t="s">
        <v>30</v>
      </c>
      <c r="C163" s="279">
        <v>1219</v>
      </c>
      <c r="D163" s="279"/>
      <c r="E163" s="279"/>
      <c r="F163" s="279"/>
      <c r="G163" s="280">
        <v>2</v>
      </c>
      <c r="H163" s="281" t="s">
        <v>587</v>
      </c>
      <c r="I163" s="281" t="s">
        <v>2303</v>
      </c>
      <c r="J163" s="281">
        <f t="shared" si="24"/>
        <v>27500</v>
      </c>
      <c r="K163" s="279">
        <v>2</v>
      </c>
      <c r="L163" s="280" t="s">
        <v>126</v>
      </c>
      <c r="M163" s="280" t="s">
        <v>179</v>
      </c>
      <c r="N163" s="280" t="s">
        <v>296</v>
      </c>
      <c r="O163" s="282">
        <v>100</v>
      </c>
      <c r="P163" s="283">
        <v>100</v>
      </c>
      <c r="Q163" s="281">
        <f t="array" ref="Q163">INDEX(ราคาสิ่งปลูกสร้าง!$D$6:$CC$47,MATCH($L163,ราคาสิ่งปลูกสร้าง!$B$6:$B$45,0),MATCH($O$4,ราคาสิ่งปลูกสร้าง!$D$5:$CC$5,0))</f>
        <v>6700</v>
      </c>
      <c r="R163" s="281">
        <f t="shared" si="25"/>
        <v>670000</v>
      </c>
      <c r="S163" s="280">
        <v>3</v>
      </c>
      <c r="T163" s="279">
        <f t="array" ref="T163">INDEX(ค่าเสื่อมสิ่งปลูกสร้าง!$A$5:$D$105,MATCH($S163,ค่าเสื่อมสิ่งปลูกสร้าง!$A$5:$A$105,0),MATCH($M163,ค่าเสื่อมสิ่งปลูกสร้าง!$A$3:$D$3))</f>
        <v>3</v>
      </c>
      <c r="U163" s="281">
        <f t="shared" si="26"/>
        <v>649900</v>
      </c>
      <c r="V163" s="281">
        <f t="shared" si="27"/>
        <v>677400</v>
      </c>
      <c r="W163" s="284">
        <f t="shared" si="28"/>
        <v>677400</v>
      </c>
      <c r="X163" s="280"/>
      <c r="Y163" s="284">
        <f>IFERROR(IF($W163-$X163&lt;0,0,$W163-$X163),"")</f>
        <v>677400</v>
      </c>
      <c r="Z163" s="282" t="s">
        <v>2307</v>
      </c>
      <c r="AA163" s="281">
        <f t="shared" si="29"/>
        <v>135.48000000000002</v>
      </c>
      <c r="AB163" s="279"/>
      <c r="AC163" s="279" t="s">
        <v>2038</v>
      </c>
      <c r="AD163" s="279" t="s">
        <v>2038</v>
      </c>
      <c r="AG163" s="286" t="str">
        <f t="shared" si="30"/>
        <v>นางพยอม  เกษธำรง</v>
      </c>
      <c r="AH163" s="286" t="s">
        <v>283</v>
      </c>
      <c r="AI163" s="286" t="s">
        <v>748</v>
      </c>
      <c r="AJ163" s="286" t="s">
        <v>749</v>
      </c>
      <c r="AK163" s="287" t="s">
        <v>2279</v>
      </c>
      <c r="AL163" s="286" t="s">
        <v>751</v>
      </c>
      <c r="AM163" s="286">
        <v>7</v>
      </c>
      <c r="AN163" s="286"/>
      <c r="AO163" s="286"/>
      <c r="AP163" s="286" t="s">
        <v>270</v>
      </c>
      <c r="AQ163" s="286" t="s">
        <v>271</v>
      </c>
      <c r="AR163" s="286" t="s">
        <v>60</v>
      </c>
      <c r="AS163" s="286">
        <v>86130</v>
      </c>
      <c r="AU163" s="286" t="str">
        <f t="shared" si="31"/>
        <v>นางพยอม  เกษธำรง</v>
      </c>
      <c r="AV163" s="286" t="s">
        <v>283</v>
      </c>
      <c r="AW163" s="286" t="s">
        <v>748</v>
      </c>
      <c r="AX163" s="286" t="s">
        <v>749</v>
      </c>
      <c r="AY163" s="287" t="s">
        <v>2279</v>
      </c>
      <c r="AZ163" s="286" t="s">
        <v>751</v>
      </c>
      <c r="BA163" s="286">
        <v>7</v>
      </c>
      <c r="BB163" s="286"/>
      <c r="BC163" s="286"/>
      <c r="BD163" s="286" t="s">
        <v>270</v>
      </c>
      <c r="BE163" s="286" t="s">
        <v>271</v>
      </c>
      <c r="BF163" s="286" t="s">
        <v>60</v>
      </c>
      <c r="BG163" s="286">
        <v>86130</v>
      </c>
    </row>
    <row r="164" spans="1:59" ht="20.100000000000001" hidden="1" customHeight="1">
      <c r="A164" s="279">
        <v>115</v>
      </c>
      <c r="B164" s="279" t="s">
        <v>30</v>
      </c>
      <c r="C164" s="279">
        <v>1221</v>
      </c>
      <c r="D164" s="279" t="s">
        <v>550</v>
      </c>
      <c r="E164" s="279" t="s">
        <v>323</v>
      </c>
      <c r="F164" s="279" t="s">
        <v>530</v>
      </c>
      <c r="G164" s="280" t="s">
        <v>275</v>
      </c>
      <c r="H164" s="281">
        <f t="shared" si="23"/>
        <v>3120</v>
      </c>
      <c r="I164" s="281" t="s">
        <v>540</v>
      </c>
      <c r="J164" s="281">
        <f t="shared" si="24"/>
        <v>624000</v>
      </c>
      <c r="K164" s="279"/>
      <c r="L164" s="280"/>
      <c r="M164" s="280"/>
      <c r="N164" s="280" t="s">
        <v>196</v>
      </c>
      <c r="O164" s="282"/>
      <c r="P164" s="283"/>
      <c r="Q164" s="281">
        <f t="array" ref="Q164">INDEX(ราคาสิ่งปลูกสร้าง!$D$6:$CC$47,MATCH($L164,ราคาสิ่งปลูกสร้าง!$B$6:$B$45,0),MATCH($O$4,ราคาสิ่งปลูกสร้าง!$D$5:$CC$5,0))</f>
        <v>0</v>
      </c>
      <c r="R164" s="281">
        <f t="shared" si="25"/>
        <v>0</v>
      </c>
      <c r="S164" s="280"/>
      <c r="T164" s="279">
        <f t="array" ref="T164">INDEX(ค่าเสื่อมสิ่งปลูกสร้าง!$A$5:$D$105,MATCH($S164,ค่าเสื่อมสิ่งปลูกสร้าง!$A$5:$A$105,0),MATCH($M164,ค่าเสื่อมสิ่งปลูกสร้าง!$A$3:$D$3))</f>
        <v>0</v>
      </c>
      <c r="U164" s="281">
        <f t="shared" si="26"/>
        <v>0</v>
      </c>
      <c r="V164" s="281">
        <f t="shared" si="27"/>
        <v>624000</v>
      </c>
      <c r="W164" s="284">
        <f t="shared" si="28"/>
        <v>0</v>
      </c>
      <c r="X164" s="280"/>
      <c r="Y164" s="279">
        <f>V164</f>
        <v>624000</v>
      </c>
      <c r="Z164" s="282" t="s">
        <v>2258</v>
      </c>
      <c r="AA164" s="281">
        <f t="shared" si="29"/>
        <v>62.400000000000006</v>
      </c>
      <c r="AB164" s="279"/>
      <c r="AC164" s="279" t="s">
        <v>2039</v>
      </c>
      <c r="AD164" s="279" t="s">
        <v>196</v>
      </c>
      <c r="AG164" s="286" t="str">
        <f t="shared" si="30"/>
        <v>นายบัณฑิต  พรหมบางญวน</v>
      </c>
      <c r="AH164" s="286" t="s">
        <v>195</v>
      </c>
      <c r="AI164" s="286" t="s">
        <v>754</v>
      </c>
      <c r="AJ164" s="286" t="s">
        <v>755</v>
      </c>
      <c r="AK164" s="286" t="s">
        <v>756</v>
      </c>
      <c r="AL164" s="286">
        <v>128</v>
      </c>
      <c r="AM164" s="286">
        <v>7</v>
      </c>
      <c r="AN164" s="286"/>
      <c r="AO164" s="286"/>
      <c r="AP164" s="286" t="s">
        <v>270</v>
      </c>
      <c r="AQ164" s="286" t="s">
        <v>271</v>
      </c>
      <c r="AR164" s="286" t="s">
        <v>60</v>
      </c>
      <c r="AS164" s="286">
        <v>86130</v>
      </c>
      <c r="AU164" s="286" t="str">
        <f t="shared" si="31"/>
        <v/>
      </c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</row>
    <row r="165" spans="1:59" ht="20.100000000000001" hidden="1" customHeight="1">
      <c r="A165" s="279">
        <v>116</v>
      </c>
      <c r="B165" s="279" t="s">
        <v>30</v>
      </c>
      <c r="C165" s="279">
        <v>1225</v>
      </c>
      <c r="D165" s="279" t="s">
        <v>473</v>
      </c>
      <c r="E165" s="279" t="s">
        <v>276</v>
      </c>
      <c r="F165" s="279" t="s">
        <v>482</v>
      </c>
      <c r="G165" s="280" t="s">
        <v>275</v>
      </c>
      <c r="H165" s="281">
        <f t="shared" si="23"/>
        <v>2480</v>
      </c>
      <c r="I165" s="281" t="s">
        <v>2257</v>
      </c>
      <c r="J165" s="281">
        <f t="shared" si="24"/>
        <v>992000</v>
      </c>
      <c r="K165" s="279"/>
      <c r="L165" s="280"/>
      <c r="M165" s="280"/>
      <c r="N165" s="280" t="s">
        <v>196</v>
      </c>
      <c r="O165" s="282"/>
      <c r="P165" s="283"/>
      <c r="Q165" s="281">
        <f t="array" ref="Q165">INDEX(ราคาสิ่งปลูกสร้าง!$D$6:$CC$47,MATCH($L165,ราคาสิ่งปลูกสร้าง!$B$6:$B$45,0),MATCH($O$4,ราคาสิ่งปลูกสร้าง!$D$5:$CC$5,0))</f>
        <v>0</v>
      </c>
      <c r="R165" s="281">
        <f t="shared" si="25"/>
        <v>0</v>
      </c>
      <c r="S165" s="280"/>
      <c r="T165" s="279">
        <f t="array" ref="T165">INDEX(ค่าเสื่อมสิ่งปลูกสร้าง!$A$5:$D$105,MATCH($S165,ค่าเสื่อมสิ่งปลูกสร้าง!$A$5:$A$105,0),MATCH($M165,ค่าเสื่อมสิ่งปลูกสร้าง!$A$3:$D$3))</f>
        <v>0</v>
      </c>
      <c r="U165" s="281">
        <f t="shared" si="26"/>
        <v>0</v>
      </c>
      <c r="V165" s="281">
        <f t="shared" si="27"/>
        <v>992000</v>
      </c>
      <c r="W165" s="284">
        <f t="shared" si="28"/>
        <v>0</v>
      </c>
      <c r="X165" s="280"/>
      <c r="Y165" s="279">
        <f>V165</f>
        <v>992000</v>
      </c>
      <c r="Z165" s="282" t="s">
        <v>2258</v>
      </c>
      <c r="AA165" s="281">
        <f t="shared" si="29"/>
        <v>99.2</v>
      </c>
      <c r="AB165" s="279"/>
      <c r="AC165" s="279" t="s">
        <v>2040</v>
      </c>
      <c r="AD165" s="279" t="s">
        <v>196</v>
      </c>
      <c r="AG165" s="286" t="str">
        <f t="shared" si="30"/>
        <v>นางสาวปราณี  พรหมเจริญ</v>
      </c>
      <c r="AH165" s="286" t="s">
        <v>325</v>
      </c>
      <c r="AI165" s="286" t="s">
        <v>600</v>
      </c>
      <c r="AJ165" s="286" t="s">
        <v>758</v>
      </c>
      <c r="AK165" s="286" t="s">
        <v>759</v>
      </c>
      <c r="AL165" s="286">
        <v>23</v>
      </c>
      <c r="AM165" s="286">
        <v>1</v>
      </c>
      <c r="AN165" s="286"/>
      <c r="AO165" s="286"/>
      <c r="AP165" s="286" t="s">
        <v>270</v>
      </c>
      <c r="AQ165" s="286" t="s">
        <v>271</v>
      </c>
      <c r="AR165" s="286" t="s">
        <v>60</v>
      </c>
      <c r="AS165" s="286">
        <v>86130</v>
      </c>
      <c r="AU165" s="286" t="str">
        <f t="shared" si="31"/>
        <v/>
      </c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</row>
    <row r="166" spans="1:59" ht="20.100000000000001" hidden="1" customHeight="1">
      <c r="A166" s="279">
        <v>117</v>
      </c>
      <c r="B166" s="279" t="s">
        <v>30</v>
      </c>
      <c r="C166" s="279">
        <v>1183</v>
      </c>
      <c r="D166" s="279">
        <v>2</v>
      </c>
      <c r="E166" s="279">
        <v>0</v>
      </c>
      <c r="F166" s="279">
        <v>70</v>
      </c>
      <c r="G166" s="280" t="s">
        <v>275</v>
      </c>
      <c r="H166" s="281">
        <f t="shared" si="23"/>
        <v>870</v>
      </c>
      <c r="I166" s="281" t="s">
        <v>540</v>
      </c>
      <c r="J166" s="281">
        <f t="shared" si="24"/>
        <v>174000</v>
      </c>
      <c r="K166" s="279"/>
      <c r="L166" s="280"/>
      <c r="M166" s="280"/>
      <c r="N166" s="280" t="s">
        <v>196</v>
      </c>
      <c r="O166" s="282"/>
      <c r="P166" s="283"/>
      <c r="Q166" s="281">
        <f t="array" ref="Q166">INDEX(ราคาสิ่งปลูกสร้าง!$D$6:$CC$47,MATCH($L166,ราคาสิ่งปลูกสร้าง!$B$6:$B$45,0),MATCH($O$4,ราคาสิ่งปลูกสร้าง!$D$5:$CC$5,0))</f>
        <v>0</v>
      </c>
      <c r="R166" s="281">
        <f t="shared" si="25"/>
        <v>0</v>
      </c>
      <c r="S166" s="280"/>
      <c r="T166" s="279">
        <f t="array" ref="T166">INDEX(ค่าเสื่อมสิ่งปลูกสร้าง!$A$5:$D$105,MATCH($S166,ค่าเสื่อมสิ่งปลูกสร้าง!$A$5:$A$105,0),MATCH($M166,ค่าเสื่อมสิ่งปลูกสร้าง!$A$3:$D$3))</f>
        <v>0</v>
      </c>
      <c r="U166" s="281">
        <f t="shared" si="26"/>
        <v>0</v>
      </c>
      <c r="V166" s="281">
        <f t="shared" si="27"/>
        <v>174000</v>
      </c>
      <c r="W166" s="284">
        <f t="shared" si="28"/>
        <v>0</v>
      </c>
      <c r="X166" s="280"/>
      <c r="Y166" s="279">
        <f t="shared" ref="Y166:Y171" si="33">V166</f>
        <v>174000</v>
      </c>
      <c r="Z166" s="282" t="s">
        <v>2258</v>
      </c>
      <c r="AA166" s="281">
        <f t="shared" si="29"/>
        <v>17.400000000000002</v>
      </c>
      <c r="AB166" s="279"/>
      <c r="AC166" s="279" t="s">
        <v>1974</v>
      </c>
      <c r="AD166" s="279" t="s">
        <v>196</v>
      </c>
      <c r="AG166" s="286" t="str">
        <f t="shared" si="30"/>
        <v>นางละเอียด  ตุงโสธานนท์</v>
      </c>
      <c r="AH166" s="286" t="s">
        <v>283</v>
      </c>
      <c r="AI166" s="286" t="s">
        <v>358</v>
      </c>
      <c r="AJ166" s="286" t="s">
        <v>359</v>
      </c>
      <c r="AK166" s="287" t="s">
        <v>360</v>
      </c>
      <c r="AL166" s="286">
        <v>4</v>
      </c>
      <c r="AM166" s="286">
        <v>3</v>
      </c>
      <c r="AN166" s="286"/>
      <c r="AO166" s="286"/>
      <c r="AP166" s="286" t="s">
        <v>270</v>
      </c>
      <c r="AQ166" s="286" t="s">
        <v>271</v>
      </c>
      <c r="AR166" s="286" t="s">
        <v>60</v>
      </c>
      <c r="AS166" s="286">
        <v>86130</v>
      </c>
      <c r="AU166" s="286" t="str">
        <f t="shared" si="31"/>
        <v/>
      </c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</row>
    <row r="167" spans="1:59" ht="20.100000000000001" hidden="1" customHeight="1">
      <c r="A167" s="279">
        <v>118</v>
      </c>
      <c r="B167" s="279" t="s">
        <v>30</v>
      </c>
      <c r="C167" s="279">
        <v>1230</v>
      </c>
      <c r="D167" s="279" t="s">
        <v>473</v>
      </c>
      <c r="E167" s="279" t="s">
        <v>276</v>
      </c>
      <c r="F167" s="279" t="s">
        <v>385</v>
      </c>
      <c r="G167" s="280" t="s">
        <v>275</v>
      </c>
      <c r="H167" s="281">
        <f t="shared" si="23"/>
        <v>2432</v>
      </c>
      <c r="I167" s="281" t="s">
        <v>2257</v>
      </c>
      <c r="J167" s="281">
        <f t="shared" si="24"/>
        <v>972800</v>
      </c>
      <c r="K167" s="279"/>
      <c r="L167" s="280"/>
      <c r="M167" s="280"/>
      <c r="N167" s="280" t="s">
        <v>196</v>
      </c>
      <c r="O167" s="282"/>
      <c r="P167" s="283"/>
      <c r="Q167" s="281">
        <f t="array" ref="Q167">INDEX(ราคาสิ่งปลูกสร้าง!$D$6:$CC$47,MATCH($L167,ราคาสิ่งปลูกสร้าง!$B$6:$B$45,0),MATCH($O$4,ราคาสิ่งปลูกสร้าง!$D$5:$CC$5,0))</f>
        <v>0</v>
      </c>
      <c r="R167" s="281">
        <f t="shared" si="25"/>
        <v>0</v>
      </c>
      <c r="S167" s="280"/>
      <c r="T167" s="279">
        <f t="array" ref="T167">INDEX(ค่าเสื่อมสิ่งปลูกสร้าง!$A$5:$D$105,MATCH($S167,ค่าเสื่อมสิ่งปลูกสร้าง!$A$5:$A$105,0),MATCH($M167,ค่าเสื่อมสิ่งปลูกสร้าง!$A$3:$D$3))</f>
        <v>0</v>
      </c>
      <c r="U167" s="281">
        <f t="shared" si="26"/>
        <v>0</v>
      </c>
      <c r="V167" s="281">
        <f t="shared" si="27"/>
        <v>972800</v>
      </c>
      <c r="W167" s="284">
        <f t="shared" si="28"/>
        <v>0</v>
      </c>
      <c r="X167" s="280"/>
      <c r="Y167" s="279">
        <f t="shared" si="33"/>
        <v>972800</v>
      </c>
      <c r="Z167" s="282" t="s">
        <v>2258</v>
      </c>
      <c r="AA167" s="281">
        <f t="shared" si="29"/>
        <v>97.28</v>
      </c>
      <c r="AB167" s="279"/>
      <c r="AC167" s="279" t="s">
        <v>2041</v>
      </c>
      <c r="AD167" s="279" t="s">
        <v>196</v>
      </c>
      <c r="AG167" s="286" t="str">
        <f t="shared" si="30"/>
        <v>นางวิลาวรรณ  ครุฑวิสัย</v>
      </c>
      <c r="AH167" s="286" t="s">
        <v>283</v>
      </c>
      <c r="AI167" s="286" t="s">
        <v>761</v>
      </c>
      <c r="AJ167" s="286" t="s">
        <v>762</v>
      </c>
      <c r="AK167" s="286" t="s">
        <v>763</v>
      </c>
      <c r="AL167" s="286" t="s">
        <v>764</v>
      </c>
      <c r="AM167" s="286">
        <v>9</v>
      </c>
      <c r="AN167" s="286"/>
      <c r="AO167" s="286"/>
      <c r="AP167" s="286" t="s">
        <v>270</v>
      </c>
      <c r="AQ167" s="286" t="s">
        <v>271</v>
      </c>
      <c r="AR167" s="286" t="s">
        <v>60</v>
      </c>
      <c r="AS167" s="286">
        <v>86130</v>
      </c>
      <c r="AU167" s="286" t="str">
        <f t="shared" si="31"/>
        <v/>
      </c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</row>
    <row r="168" spans="1:59" ht="20.100000000000001" hidden="1" customHeight="1">
      <c r="A168" s="279">
        <v>119</v>
      </c>
      <c r="B168" s="279" t="s">
        <v>30</v>
      </c>
      <c r="C168" s="279">
        <v>1231</v>
      </c>
      <c r="D168" s="279" t="s">
        <v>296</v>
      </c>
      <c r="E168" s="279" t="s">
        <v>276</v>
      </c>
      <c r="F168" s="279">
        <v>90.1</v>
      </c>
      <c r="G168" s="280" t="s">
        <v>275</v>
      </c>
      <c r="H168" s="281">
        <f t="shared" si="23"/>
        <v>890.1</v>
      </c>
      <c r="I168" s="281" t="s">
        <v>2257</v>
      </c>
      <c r="J168" s="281">
        <f t="shared" si="24"/>
        <v>356040</v>
      </c>
      <c r="K168" s="279"/>
      <c r="L168" s="280"/>
      <c r="M168" s="280"/>
      <c r="N168" s="280" t="s">
        <v>196</v>
      </c>
      <c r="O168" s="282"/>
      <c r="P168" s="283"/>
      <c r="Q168" s="281">
        <f t="array" ref="Q168">INDEX(ราคาสิ่งปลูกสร้าง!$D$6:$CC$47,MATCH($L168,ราคาสิ่งปลูกสร้าง!$B$6:$B$45,0),MATCH($O$4,ราคาสิ่งปลูกสร้าง!$D$5:$CC$5,0))</f>
        <v>0</v>
      </c>
      <c r="R168" s="281">
        <f t="shared" si="25"/>
        <v>0</v>
      </c>
      <c r="S168" s="280"/>
      <c r="T168" s="279">
        <f t="array" ref="T168">INDEX(ค่าเสื่อมสิ่งปลูกสร้าง!$A$5:$D$105,MATCH($S168,ค่าเสื่อมสิ่งปลูกสร้าง!$A$5:$A$105,0),MATCH($M168,ค่าเสื่อมสิ่งปลูกสร้าง!$A$3:$D$3))</f>
        <v>0</v>
      </c>
      <c r="U168" s="281">
        <f t="shared" si="26"/>
        <v>0</v>
      </c>
      <c r="V168" s="281">
        <f t="shared" si="27"/>
        <v>356040</v>
      </c>
      <c r="W168" s="284">
        <f t="shared" si="28"/>
        <v>0</v>
      </c>
      <c r="X168" s="280"/>
      <c r="Y168" s="279">
        <f t="shared" si="33"/>
        <v>356040</v>
      </c>
      <c r="Z168" s="282" t="s">
        <v>2258</v>
      </c>
      <c r="AA168" s="281">
        <f t="shared" si="29"/>
        <v>35.603999999999999</v>
      </c>
      <c r="AB168" s="279"/>
      <c r="AC168" s="279" t="s">
        <v>2041</v>
      </c>
      <c r="AD168" s="279" t="s">
        <v>196</v>
      </c>
      <c r="AG168" s="286" t="str">
        <f t="shared" si="30"/>
        <v>นางวิลาวรรณ  ครุฑวิสัย</v>
      </c>
      <c r="AH168" s="286" t="s">
        <v>283</v>
      </c>
      <c r="AI168" s="286" t="s">
        <v>761</v>
      </c>
      <c r="AJ168" s="286" t="s">
        <v>762</v>
      </c>
      <c r="AK168" s="286" t="s">
        <v>763</v>
      </c>
      <c r="AL168" s="286" t="s">
        <v>767</v>
      </c>
      <c r="AM168" s="286">
        <v>9</v>
      </c>
      <c r="AN168" s="286"/>
      <c r="AO168" s="286"/>
      <c r="AP168" s="286" t="s">
        <v>270</v>
      </c>
      <c r="AQ168" s="286" t="s">
        <v>271</v>
      </c>
      <c r="AR168" s="286" t="s">
        <v>60</v>
      </c>
      <c r="AS168" s="286">
        <v>86130</v>
      </c>
      <c r="AU168" s="286" t="str">
        <f t="shared" si="31"/>
        <v/>
      </c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</row>
    <row r="169" spans="1:59" ht="20.100000000000001" hidden="1" customHeight="1">
      <c r="A169" s="279">
        <v>120</v>
      </c>
      <c r="B169" s="279" t="s">
        <v>30</v>
      </c>
      <c r="C169" s="279">
        <v>1236</v>
      </c>
      <c r="D169" s="279" t="s">
        <v>276</v>
      </c>
      <c r="E169" s="279" t="s">
        <v>296</v>
      </c>
      <c r="F169" s="279" t="s">
        <v>769</v>
      </c>
      <c r="G169" s="280" t="s">
        <v>275</v>
      </c>
      <c r="H169" s="281">
        <f t="shared" si="23"/>
        <v>275</v>
      </c>
      <c r="I169" s="281" t="s">
        <v>2257</v>
      </c>
      <c r="J169" s="281">
        <f t="shared" si="24"/>
        <v>110000</v>
      </c>
      <c r="K169" s="279"/>
      <c r="L169" s="280"/>
      <c r="M169" s="280"/>
      <c r="N169" s="280" t="s">
        <v>196</v>
      </c>
      <c r="O169" s="282"/>
      <c r="P169" s="283"/>
      <c r="Q169" s="281">
        <f t="array" ref="Q169">INDEX(ราคาสิ่งปลูกสร้าง!$D$6:$CC$47,MATCH($L169,ราคาสิ่งปลูกสร้าง!$B$6:$B$45,0),MATCH($O$4,ราคาสิ่งปลูกสร้าง!$D$5:$CC$5,0))</f>
        <v>0</v>
      </c>
      <c r="R169" s="281">
        <f t="shared" si="25"/>
        <v>0</v>
      </c>
      <c r="S169" s="280"/>
      <c r="T169" s="279">
        <f t="array" ref="T169">INDEX(ค่าเสื่อมสิ่งปลูกสร้าง!$A$5:$D$105,MATCH($S169,ค่าเสื่อมสิ่งปลูกสร้าง!$A$5:$A$105,0),MATCH($M169,ค่าเสื่อมสิ่งปลูกสร้าง!$A$3:$D$3))</f>
        <v>0</v>
      </c>
      <c r="U169" s="281">
        <f t="shared" si="26"/>
        <v>0</v>
      </c>
      <c r="V169" s="281">
        <f t="shared" si="27"/>
        <v>110000</v>
      </c>
      <c r="W169" s="284">
        <f t="shared" si="28"/>
        <v>0</v>
      </c>
      <c r="X169" s="280"/>
      <c r="Y169" s="279">
        <f t="shared" si="33"/>
        <v>110000</v>
      </c>
      <c r="Z169" s="282" t="s">
        <v>2258</v>
      </c>
      <c r="AA169" s="281">
        <f t="shared" si="29"/>
        <v>11</v>
      </c>
      <c r="AB169" s="279"/>
      <c r="AC169" s="279" t="s">
        <v>2042</v>
      </c>
      <c r="AD169" s="279" t="s">
        <v>196</v>
      </c>
      <c r="AG169" s="286" t="str">
        <f t="shared" si="30"/>
        <v>นายนิกร  อาจหาญ</v>
      </c>
      <c r="AH169" s="286" t="s">
        <v>195</v>
      </c>
      <c r="AI169" s="286" t="s">
        <v>770</v>
      </c>
      <c r="AJ169" s="286" t="s">
        <v>771</v>
      </c>
      <c r="AK169" s="286" t="s">
        <v>772</v>
      </c>
      <c r="AL169" s="286">
        <v>1</v>
      </c>
      <c r="AM169" s="286">
        <v>1</v>
      </c>
      <c r="AN169" s="286"/>
      <c r="AO169" s="286"/>
      <c r="AP169" s="286" t="s">
        <v>270</v>
      </c>
      <c r="AQ169" s="286" t="s">
        <v>271</v>
      </c>
      <c r="AR169" s="286" t="s">
        <v>60</v>
      </c>
      <c r="AS169" s="286">
        <v>86130</v>
      </c>
      <c r="AU169" s="286" t="str">
        <f t="shared" si="31"/>
        <v/>
      </c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</row>
    <row r="170" spans="1:59" ht="20.100000000000001" hidden="1" customHeight="1">
      <c r="A170" s="279">
        <v>121</v>
      </c>
      <c r="B170" s="279" t="s">
        <v>30</v>
      </c>
      <c r="C170" s="279">
        <v>1259</v>
      </c>
      <c r="D170" s="279" t="s">
        <v>323</v>
      </c>
      <c r="E170" s="279" t="s">
        <v>275</v>
      </c>
      <c r="F170" s="279" t="s">
        <v>774</v>
      </c>
      <c r="G170" s="280" t="s">
        <v>275</v>
      </c>
      <c r="H170" s="281">
        <f t="shared" si="23"/>
        <v>1362</v>
      </c>
      <c r="I170" s="281" t="s">
        <v>2257</v>
      </c>
      <c r="J170" s="281">
        <f t="shared" si="24"/>
        <v>544800</v>
      </c>
      <c r="K170" s="279"/>
      <c r="L170" s="280"/>
      <c r="M170" s="280"/>
      <c r="N170" s="280" t="s">
        <v>196</v>
      </c>
      <c r="O170" s="282"/>
      <c r="P170" s="283"/>
      <c r="Q170" s="281">
        <f t="array" ref="Q170">INDEX(ราคาสิ่งปลูกสร้าง!$D$6:$CC$47,MATCH($L170,ราคาสิ่งปลูกสร้าง!$B$6:$B$45,0),MATCH($O$4,ราคาสิ่งปลูกสร้าง!$D$5:$CC$5,0))</f>
        <v>0</v>
      </c>
      <c r="R170" s="281">
        <f t="shared" si="25"/>
        <v>0</v>
      </c>
      <c r="S170" s="280"/>
      <c r="T170" s="279">
        <f t="array" ref="T170">INDEX(ค่าเสื่อมสิ่งปลูกสร้าง!$A$5:$D$105,MATCH($S170,ค่าเสื่อมสิ่งปลูกสร้าง!$A$5:$A$105,0),MATCH($M170,ค่าเสื่อมสิ่งปลูกสร้าง!$A$3:$D$3))</f>
        <v>0</v>
      </c>
      <c r="U170" s="281">
        <f t="shared" si="26"/>
        <v>0</v>
      </c>
      <c r="V170" s="281">
        <f t="shared" si="27"/>
        <v>544800</v>
      </c>
      <c r="W170" s="284">
        <f t="shared" si="28"/>
        <v>0</v>
      </c>
      <c r="X170" s="280"/>
      <c r="Y170" s="279">
        <f t="shared" si="33"/>
        <v>544800</v>
      </c>
      <c r="Z170" s="282" t="s">
        <v>2258</v>
      </c>
      <c r="AA170" s="281">
        <f t="shared" si="29"/>
        <v>54.480000000000004</v>
      </c>
      <c r="AB170" s="279"/>
      <c r="AC170" s="279" t="s">
        <v>2039</v>
      </c>
      <c r="AD170" s="279" t="s">
        <v>196</v>
      </c>
      <c r="AG170" s="286" t="str">
        <f t="shared" si="30"/>
        <v>นายบัณฑิต  พรหมบางญวน</v>
      </c>
      <c r="AH170" s="286" t="s">
        <v>195</v>
      </c>
      <c r="AI170" s="286" t="s">
        <v>754</v>
      </c>
      <c r="AJ170" s="286" t="s">
        <v>755</v>
      </c>
      <c r="AK170" s="286" t="s">
        <v>756</v>
      </c>
      <c r="AL170" s="286">
        <v>128</v>
      </c>
      <c r="AM170" s="286">
        <v>7</v>
      </c>
      <c r="AN170" s="286"/>
      <c r="AO170" s="286"/>
      <c r="AP170" s="286" t="s">
        <v>270</v>
      </c>
      <c r="AQ170" s="286" t="s">
        <v>271</v>
      </c>
      <c r="AR170" s="286" t="s">
        <v>60</v>
      </c>
      <c r="AS170" s="286">
        <v>86130</v>
      </c>
      <c r="AU170" s="286" t="str">
        <f t="shared" si="31"/>
        <v/>
      </c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</row>
    <row r="171" spans="1:59" ht="20.100000000000001" hidden="1" customHeight="1">
      <c r="A171" s="279">
        <v>122</v>
      </c>
      <c r="B171" s="279" t="s">
        <v>30</v>
      </c>
      <c r="C171" s="279">
        <v>1276</v>
      </c>
      <c r="D171" s="279" t="s">
        <v>323</v>
      </c>
      <c r="E171" s="279" t="s">
        <v>276</v>
      </c>
      <c r="F171" s="279" t="s">
        <v>343</v>
      </c>
      <c r="G171" s="280">
        <v>1</v>
      </c>
      <c r="H171" s="281">
        <f t="shared" si="23"/>
        <v>1286</v>
      </c>
      <c r="I171" s="281" t="s">
        <v>2257</v>
      </c>
      <c r="J171" s="281">
        <f t="shared" si="24"/>
        <v>514400</v>
      </c>
      <c r="K171" s="279"/>
      <c r="L171" s="280"/>
      <c r="M171" s="280"/>
      <c r="N171" s="280" t="s">
        <v>196</v>
      </c>
      <c r="O171" s="282"/>
      <c r="P171" s="283"/>
      <c r="Q171" s="281">
        <f t="array" ref="Q171">INDEX(ราคาสิ่งปลูกสร้าง!$D$6:$CC$47,MATCH($L171,ราคาสิ่งปลูกสร้าง!$B$6:$B$45,0),MATCH($O$4,ราคาสิ่งปลูกสร้าง!$D$5:$CC$5,0))</f>
        <v>0</v>
      </c>
      <c r="R171" s="281">
        <f t="shared" si="25"/>
        <v>0</v>
      </c>
      <c r="S171" s="280"/>
      <c r="T171" s="279">
        <f t="array" ref="T171">INDEX(ค่าเสื่อมสิ่งปลูกสร้าง!$A$5:$D$105,MATCH($S171,ค่าเสื่อมสิ่งปลูกสร้าง!$A$5:$A$105,0),MATCH($M171,ค่าเสื่อมสิ่งปลูกสร้าง!$A$3:$D$3))</f>
        <v>0</v>
      </c>
      <c r="U171" s="281">
        <f t="shared" si="26"/>
        <v>0</v>
      </c>
      <c r="V171" s="281">
        <f t="shared" si="27"/>
        <v>514400</v>
      </c>
      <c r="W171" s="284">
        <f t="shared" si="28"/>
        <v>0</v>
      </c>
      <c r="X171" s="280"/>
      <c r="Y171" s="279">
        <f t="shared" si="33"/>
        <v>514400</v>
      </c>
      <c r="Z171" s="282" t="s">
        <v>2258</v>
      </c>
      <c r="AA171" s="281">
        <f t="shared" si="29"/>
        <v>51.440000000000005</v>
      </c>
      <c r="AB171" s="279"/>
      <c r="AC171" s="279" t="s">
        <v>2043</v>
      </c>
      <c r="AD171" s="279" t="s">
        <v>196</v>
      </c>
      <c r="AG171" s="286" t="str">
        <f t="shared" si="30"/>
        <v>นางจุฑามาศ  แดงสะอาด</v>
      </c>
      <c r="AH171" s="286" t="s">
        <v>283</v>
      </c>
      <c r="AI171" s="286" t="s">
        <v>777</v>
      </c>
      <c r="AJ171" s="286" t="s">
        <v>778</v>
      </c>
      <c r="AK171" s="286" t="s">
        <v>779</v>
      </c>
      <c r="AL171" s="286">
        <v>102</v>
      </c>
      <c r="AM171" s="286">
        <v>8</v>
      </c>
      <c r="AN171" s="286"/>
      <c r="AO171" s="286"/>
      <c r="AP171" s="286" t="s">
        <v>270</v>
      </c>
      <c r="AQ171" s="286" t="s">
        <v>271</v>
      </c>
      <c r="AR171" s="286" t="s">
        <v>60</v>
      </c>
      <c r="AS171" s="286">
        <v>86130</v>
      </c>
      <c r="AU171" s="286" t="str">
        <f t="shared" si="31"/>
        <v/>
      </c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</row>
    <row r="172" spans="1:59" ht="20.100000000000001" hidden="1" customHeight="1">
      <c r="A172" s="279"/>
      <c r="B172" s="279" t="s">
        <v>30</v>
      </c>
      <c r="C172" s="279">
        <v>1276</v>
      </c>
      <c r="D172" s="279"/>
      <c r="E172" s="279"/>
      <c r="F172" s="279"/>
      <c r="G172" s="280">
        <v>2</v>
      </c>
      <c r="H172" s="281" t="s">
        <v>587</v>
      </c>
      <c r="I172" s="281" t="s">
        <v>2257</v>
      </c>
      <c r="J172" s="281">
        <f t="shared" si="24"/>
        <v>10000</v>
      </c>
      <c r="K172" s="279">
        <v>1</v>
      </c>
      <c r="L172" s="280" t="s">
        <v>126</v>
      </c>
      <c r="M172" s="280" t="s">
        <v>180</v>
      </c>
      <c r="N172" s="280" t="s">
        <v>296</v>
      </c>
      <c r="O172" s="282">
        <v>100</v>
      </c>
      <c r="P172" s="283">
        <v>100</v>
      </c>
      <c r="Q172" s="281">
        <f t="array" ref="Q172">INDEX(ราคาสิ่งปลูกสร้าง!$D$6:$CC$47,MATCH($L172,ราคาสิ่งปลูกสร้าง!$B$6:$B$45,0),MATCH($O$4,ราคาสิ่งปลูกสร้าง!$D$5:$CC$5,0))</f>
        <v>6700</v>
      </c>
      <c r="R172" s="281">
        <f t="shared" si="25"/>
        <v>670000</v>
      </c>
      <c r="S172" s="280">
        <v>30</v>
      </c>
      <c r="T172" s="279">
        <f t="array" ref="T172">INDEX(ค่าเสื่อมสิ่งปลูกสร้าง!$A$5:$D$105,MATCH($S172,ค่าเสื่อมสิ่งปลูกสร้าง!$A$5:$A$105,0),MATCH($M172,ค่าเสื่อมสิ่งปลูกสร้าง!$A$3:$D$3))</f>
        <v>85</v>
      </c>
      <c r="U172" s="281">
        <f t="shared" si="26"/>
        <v>100500</v>
      </c>
      <c r="V172" s="281">
        <f t="shared" si="27"/>
        <v>110500</v>
      </c>
      <c r="W172" s="284">
        <f t="shared" si="28"/>
        <v>110500</v>
      </c>
      <c r="X172" s="280">
        <v>10000000</v>
      </c>
      <c r="Y172" s="284">
        <f>IFERROR(IF($W172-$X172&lt;0,0,$W172-$X172),"")</f>
        <v>0</v>
      </c>
      <c r="Z172" s="282"/>
      <c r="AA172" s="281">
        <f t="shared" si="29"/>
        <v>0</v>
      </c>
      <c r="AB172" s="279"/>
      <c r="AC172" s="279" t="s">
        <v>2043</v>
      </c>
      <c r="AD172" s="279" t="s">
        <v>2043</v>
      </c>
      <c r="AG172" s="286" t="str">
        <f t="shared" si="30"/>
        <v>นางจุฑามาศ  แดงสะอาด</v>
      </c>
      <c r="AH172" s="286" t="s">
        <v>283</v>
      </c>
      <c r="AI172" s="286" t="s">
        <v>777</v>
      </c>
      <c r="AJ172" s="286" t="s">
        <v>778</v>
      </c>
      <c r="AK172" s="286" t="s">
        <v>779</v>
      </c>
      <c r="AL172" s="286">
        <v>102</v>
      </c>
      <c r="AM172" s="286">
        <v>8</v>
      </c>
      <c r="AN172" s="286"/>
      <c r="AO172" s="286"/>
      <c r="AP172" s="286" t="s">
        <v>270</v>
      </c>
      <c r="AQ172" s="286" t="s">
        <v>271</v>
      </c>
      <c r="AR172" s="286" t="s">
        <v>60</v>
      </c>
      <c r="AS172" s="286">
        <v>86130</v>
      </c>
      <c r="AU172" s="286" t="str">
        <f t="shared" si="31"/>
        <v>นางจุฑามาศ  แดงสะอาด</v>
      </c>
      <c r="AV172" s="286" t="s">
        <v>283</v>
      </c>
      <c r="AW172" s="286" t="s">
        <v>777</v>
      </c>
      <c r="AX172" s="286" t="s">
        <v>778</v>
      </c>
      <c r="AY172" s="286" t="s">
        <v>779</v>
      </c>
      <c r="AZ172" s="286">
        <v>102</v>
      </c>
      <c r="BA172" s="286">
        <v>8</v>
      </c>
      <c r="BB172" s="286"/>
      <c r="BC172" s="286"/>
      <c r="BD172" s="286" t="s">
        <v>270</v>
      </c>
      <c r="BE172" s="286" t="s">
        <v>271</v>
      </c>
      <c r="BF172" s="286" t="s">
        <v>60</v>
      </c>
      <c r="BG172" s="286">
        <v>86130</v>
      </c>
    </row>
    <row r="173" spans="1:59" ht="20.100000000000001" hidden="1" customHeight="1">
      <c r="A173" s="279">
        <v>123</v>
      </c>
      <c r="B173" s="279" t="s">
        <v>30</v>
      </c>
      <c r="C173" s="279">
        <v>589</v>
      </c>
      <c r="D173" s="279">
        <v>5</v>
      </c>
      <c r="E173" s="279">
        <v>1</v>
      </c>
      <c r="F173" s="279">
        <v>40</v>
      </c>
      <c r="G173" s="280" t="s">
        <v>275</v>
      </c>
      <c r="H173" s="281">
        <f t="shared" si="23"/>
        <v>2140</v>
      </c>
      <c r="I173" s="281" t="s">
        <v>753</v>
      </c>
      <c r="J173" s="281">
        <f t="shared" si="24"/>
        <v>214000</v>
      </c>
      <c r="K173" s="279"/>
      <c r="L173" s="280"/>
      <c r="M173" s="280"/>
      <c r="N173" s="280" t="s">
        <v>196</v>
      </c>
      <c r="O173" s="282"/>
      <c r="P173" s="283"/>
      <c r="Q173" s="281">
        <f t="array" ref="Q173">INDEX(ราคาสิ่งปลูกสร้าง!$D$6:$CC$47,MATCH($L173,ราคาสิ่งปลูกสร้าง!$B$6:$B$45,0),MATCH($O$4,ราคาสิ่งปลูกสร้าง!$D$5:$CC$5,0))</f>
        <v>0</v>
      </c>
      <c r="R173" s="281">
        <f t="shared" si="25"/>
        <v>0</v>
      </c>
      <c r="S173" s="280"/>
      <c r="T173" s="279">
        <f t="array" ref="T173">INDEX(ค่าเสื่อมสิ่งปลูกสร้าง!$A$5:$D$105,MATCH($S173,ค่าเสื่อมสิ่งปลูกสร้าง!$A$5:$A$105,0),MATCH($M173,ค่าเสื่อมสิ่งปลูกสร้าง!$A$3:$D$3))</f>
        <v>0</v>
      </c>
      <c r="U173" s="281">
        <f t="shared" si="26"/>
        <v>0</v>
      </c>
      <c r="V173" s="281">
        <f t="shared" si="27"/>
        <v>214000</v>
      </c>
      <c r="W173" s="284">
        <f t="shared" si="28"/>
        <v>0</v>
      </c>
      <c r="X173" s="280"/>
      <c r="Y173" s="279">
        <f>V173</f>
        <v>214000</v>
      </c>
      <c r="Z173" s="282" t="s">
        <v>2258</v>
      </c>
      <c r="AA173" s="281">
        <f t="shared" si="29"/>
        <v>21.400000000000002</v>
      </c>
      <c r="AB173" s="279"/>
      <c r="AC173" s="279" t="s">
        <v>2044</v>
      </c>
      <c r="AD173" s="279" t="s">
        <v>196</v>
      </c>
      <c r="AG173" s="286" t="str">
        <f t="shared" si="30"/>
        <v>นางจินดา  เหมาะ</v>
      </c>
      <c r="AH173" s="286" t="s">
        <v>283</v>
      </c>
      <c r="AI173" s="286" t="s">
        <v>780</v>
      </c>
      <c r="AJ173" s="286" t="s">
        <v>781</v>
      </c>
      <c r="AK173" s="286"/>
      <c r="AL173" s="286">
        <v>75</v>
      </c>
      <c r="AM173" s="286">
        <v>10</v>
      </c>
      <c r="AN173" s="286"/>
      <c r="AO173" s="286"/>
      <c r="AP173" s="286" t="s">
        <v>270</v>
      </c>
      <c r="AQ173" s="286" t="s">
        <v>271</v>
      </c>
      <c r="AR173" s="286" t="s">
        <v>60</v>
      </c>
      <c r="AS173" s="286">
        <v>86130</v>
      </c>
      <c r="AU173" s="286" t="str">
        <f t="shared" si="31"/>
        <v/>
      </c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</row>
    <row r="174" spans="1:59" ht="20.100000000000001" hidden="1" customHeight="1">
      <c r="A174" s="279">
        <v>124</v>
      </c>
      <c r="B174" s="279" t="s">
        <v>30</v>
      </c>
      <c r="C174" s="279">
        <v>1298</v>
      </c>
      <c r="D174" s="279" t="s">
        <v>291</v>
      </c>
      <c r="E174" s="279" t="s">
        <v>296</v>
      </c>
      <c r="F174" s="279" t="s">
        <v>357</v>
      </c>
      <c r="G174" s="280" t="s">
        <v>275</v>
      </c>
      <c r="H174" s="281">
        <f t="shared" si="23"/>
        <v>12240</v>
      </c>
      <c r="I174" s="281" t="s">
        <v>753</v>
      </c>
      <c r="J174" s="281">
        <f t="shared" si="24"/>
        <v>1224000</v>
      </c>
      <c r="K174" s="279"/>
      <c r="L174" s="280"/>
      <c r="M174" s="280"/>
      <c r="N174" s="280" t="s">
        <v>196</v>
      </c>
      <c r="O174" s="282"/>
      <c r="P174" s="283"/>
      <c r="Q174" s="281">
        <f t="array" ref="Q174">INDEX(ราคาสิ่งปลูกสร้าง!$D$6:$CC$47,MATCH($L174,ราคาสิ่งปลูกสร้าง!$B$6:$B$45,0),MATCH($O$4,ราคาสิ่งปลูกสร้าง!$D$5:$CC$5,0))</f>
        <v>0</v>
      </c>
      <c r="R174" s="281">
        <f t="shared" si="25"/>
        <v>0</v>
      </c>
      <c r="S174" s="280"/>
      <c r="T174" s="279">
        <f t="array" ref="T174">INDEX(ค่าเสื่อมสิ่งปลูกสร้าง!$A$5:$D$105,MATCH($S174,ค่าเสื่อมสิ่งปลูกสร้าง!$A$5:$A$105,0),MATCH($M174,ค่าเสื่อมสิ่งปลูกสร้าง!$A$3:$D$3))</f>
        <v>0</v>
      </c>
      <c r="U174" s="281">
        <f t="shared" si="26"/>
        <v>0</v>
      </c>
      <c r="V174" s="281">
        <f t="shared" si="27"/>
        <v>1224000</v>
      </c>
      <c r="W174" s="284">
        <f t="shared" si="28"/>
        <v>0</v>
      </c>
      <c r="X174" s="280"/>
      <c r="Y174" s="279">
        <f>V174</f>
        <v>1224000</v>
      </c>
      <c r="Z174" s="282" t="s">
        <v>2258</v>
      </c>
      <c r="AA174" s="281">
        <f t="shared" si="29"/>
        <v>122.4</v>
      </c>
      <c r="AB174" s="279"/>
      <c r="AC174" s="279" t="s">
        <v>1989</v>
      </c>
      <c r="AD174" s="279" t="s">
        <v>2497</v>
      </c>
      <c r="AG174" s="286" t="str">
        <f t="shared" si="30"/>
        <v>บริษัทเจริญโภคภัณฑ์อาหาร  จำกัด (มหาชน)</v>
      </c>
      <c r="AH174" s="286" t="s">
        <v>458</v>
      </c>
      <c r="AI174" s="286" t="s">
        <v>459</v>
      </c>
      <c r="AJ174" s="286" t="s">
        <v>460</v>
      </c>
      <c r="AK174" s="286"/>
      <c r="AL174" s="286" t="s">
        <v>2499</v>
      </c>
      <c r="AM174" s="286" t="s">
        <v>599</v>
      </c>
      <c r="AN174" s="286"/>
      <c r="AO174" s="286"/>
      <c r="AP174" s="286" t="s">
        <v>2479</v>
      </c>
      <c r="AQ174" s="286" t="s">
        <v>271</v>
      </c>
      <c r="AR174" s="286" t="s">
        <v>60</v>
      </c>
      <c r="AS174" s="286" t="s">
        <v>2392</v>
      </c>
      <c r="AU174" s="286" t="str">
        <f t="shared" si="31"/>
        <v/>
      </c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</row>
    <row r="175" spans="1:59" ht="20.100000000000001" hidden="1" customHeight="1">
      <c r="A175" s="279">
        <v>125</v>
      </c>
      <c r="B175" s="279" t="s">
        <v>30</v>
      </c>
      <c r="C175" s="279">
        <v>1323</v>
      </c>
      <c r="D175" s="279" t="s">
        <v>296</v>
      </c>
      <c r="E175" s="279" t="s">
        <v>276</v>
      </c>
      <c r="F175" s="279" t="s">
        <v>785</v>
      </c>
      <c r="G175" s="280" t="s">
        <v>275</v>
      </c>
      <c r="H175" s="281">
        <f t="shared" si="23"/>
        <v>867</v>
      </c>
      <c r="I175" s="281" t="s">
        <v>753</v>
      </c>
      <c r="J175" s="281">
        <f t="shared" si="24"/>
        <v>86700</v>
      </c>
      <c r="K175" s="279"/>
      <c r="L175" s="280"/>
      <c r="M175" s="280"/>
      <c r="N175" s="280" t="s">
        <v>196</v>
      </c>
      <c r="O175" s="282"/>
      <c r="P175" s="283"/>
      <c r="Q175" s="281">
        <f t="array" ref="Q175">INDEX(ราคาสิ่งปลูกสร้าง!$D$6:$CC$47,MATCH($L175,ราคาสิ่งปลูกสร้าง!$B$6:$B$45,0),MATCH($O$4,ราคาสิ่งปลูกสร้าง!$D$5:$CC$5,0))</f>
        <v>0</v>
      </c>
      <c r="R175" s="281">
        <f t="shared" si="25"/>
        <v>0</v>
      </c>
      <c r="S175" s="280"/>
      <c r="T175" s="279">
        <f t="array" ref="T175">INDEX(ค่าเสื่อมสิ่งปลูกสร้าง!$A$5:$D$105,MATCH($S175,ค่าเสื่อมสิ่งปลูกสร้าง!$A$5:$A$105,0),MATCH($M175,ค่าเสื่อมสิ่งปลูกสร้าง!$A$3:$D$3))</f>
        <v>0</v>
      </c>
      <c r="U175" s="281">
        <f t="shared" si="26"/>
        <v>0</v>
      </c>
      <c r="V175" s="281">
        <f t="shared" si="27"/>
        <v>86700</v>
      </c>
      <c r="W175" s="284">
        <f t="shared" si="28"/>
        <v>0</v>
      </c>
      <c r="X175" s="280"/>
      <c r="Y175" s="279">
        <f>V175</f>
        <v>86700</v>
      </c>
      <c r="Z175" s="282" t="s">
        <v>2258</v>
      </c>
      <c r="AA175" s="281">
        <f t="shared" si="29"/>
        <v>8.67</v>
      </c>
      <c r="AB175" s="279"/>
      <c r="AC175" s="279" t="s">
        <v>2045</v>
      </c>
      <c r="AD175" s="279" t="s">
        <v>196</v>
      </c>
      <c r="AG175" s="286" t="str">
        <f t="shared" si="30"/>
        <v>นางอำนวย  ชังสัจจา</v>
      </c>
      <c r="AH175" s="286" t="s">
        <v>283</v>
      </c>
      <c r="AI175" s="286" t="s">
        <v>483</v>
      </c>
      <c r="AJ175" s="286" t="s">
        <v>442</v>
      </c>
      <c r="AK175" s="286" t="s">
        <v>786</v>
      </c>
      <c r="AL175" s="286" t="s">
        <v>787</v>
      </c>
      <c r="AM175" s="286">
        <v>8</v>
      </c>
      <c r="AN175" s="286"/>
      <c r="AO175" s="286"/>
      <c r="AP175" s="286" t="s">
        <v>270</v>
      </c>
      <c r="AQ175" s="286" t="s">
        <v>271</v>
      </c>
      <c r="AR175" s="286" t="s">
        <v>60</v>
      </c>
      <c r="AS175" s="286">
        <v>86130</v>
      </c>
      <c r="AU175" s="286" t="str">
        <f t="shared" si="31"/>
        <v/>
      </c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</row>
    <row r="176" spans="1:59" ht="20.100000000000001" hidden="1" customHeight="1">
      <c r="A176" s="279">
        <v>126</v>
      </c>
      <c r="B176" s="279" t="s">
        <v>30</v>
      </c>
      <c r="C176" s="279">
        <v>1327</v>
      </c>
      <c r="D176" s="279" t="s">
        <v>323</v>
      </c>
      <c r="E176" s="279" t="s">
        <v>276</v>
      </c>
      <c r="F176" s="279" t="s">
        <v>350</v>
      </c>
      <c r="G176" s="280">
        <v>1</v>
      </c>
      <c r="H176" s="281">
        <f t="shared" si="23"/>
        <v>1200</v>
      </c>
      <c r="I176" s="281" t="s">
        <v>753</v>
      </c>
      <c r="J176" s="281">
        <f t="shared" si="24"/>
        <v>120000</v>
      </c>
      <c r="K176" s="279"/>
      <c r="L176" s="280"/>
      <c r="M176" s="280"/>
      <c r="N176" s="280" t="s">
        <v>196</v>
      </c>
      <c r="O176" s="282"/>
      <c r="P176" s="283"/>
      <c r="Q176" s="281">
        <f t="array" ref="Q176">INDEX(ราคาสิ่งปลูกสร้าง!$D$6:$CC$47,MATCH($L176,ราคาสิ่งปลูกสร้าง!$B$6:$B$45,0),MATCH($O$4,ราคาสิ่งปลูกสร้าง!$D$5:$CC$5,0))</f>
        <v>0</v>
      </c>
      <c r="R176" s="281">
        <f t="shared" si="25"/>
        <v>0</v>
      </c>
      <c r="S176" s="280"/>
      <c r="T176" s="279">
        <f t="array" ref="T176">INDEX(ค่าเสื่อมสิ่งปลูกสร้าง!$A$5:$D$105,MATCH($S176,ค่าเสื่อมสิ่งปลูกสร้าง!$A$5:$A$105,0),MATCH($M176,ค่าเสื่อมสิ่งปลูกสร้าง!$A$3:$D$3))</f>
        <v>0</v>
      </c>
      <c r="U176" s="281">
        <f t="shared" si="26"/>
        <v>0</v>
      </c>
      <c r="V176" s="281">
        <f t="shared" si="27"/>
        <v>120000</v>
      </c>
      <c r="W176" s="284">
        <f t="shared" si="28"/>
        <v>0</v>
      </c>
      <c r="X176" s="280"/>
      <c r="Y176" s="279">
        <f>V176</f>
        <v>120000</v>
      </c>
      <c r="Z176" s="282" t="s">
        <v>2258</v>
      </c>
      <c r="AA176" s="281">
        <f t="shared" si="29"/>
        <v>12</v>
      </c>
      <c r="AB176" s="279"/>
      <c r="AC176" s="279" t="s">
        <v>2022</v>
      </c>
      <c r="AD176" s="279" t="s">
        <v>196</v>
      </c>
      <c r="AG176" s="286" t="str">
        <f t="shared" si="30"/>
        <v>นายสมชาย  คำทิพย์</v>
      </c>
      <c r="AH176" s="286" t="s">
        <v>195</v>
      </c>
      <c r="AI176" s="286" t="s">
        <v>581</v>
      </c>
      <c r="AJ176" s="286" t="s">
        <v>670</v>
      </c>
      <c r="AK176" s="286" t="s">
        <v>671</v>
      </c>
      <c r="AL176" s="286">
        <v>15</v>
      </c>
      <c r="AM176" s="286">
        <v>5</v>
      </c>
      <c r="AN176" s="286"/>
      <c r="AO176" s="286"/>
      <c r="AP176" s="286" t="s">
        <v>270</v>
      </c>
      <c r="AQ176" s="286" t="s">
        <v>271</v>
      </c>
      <c r="AR176" s="286" t="s">
        <v>60</v>
      </c>
      <c r="AS176" s="286">
        <v>86130</v>
      </c>
      <c r="AU176" s="286" t="str">
        <f t="shared" si="31"/>
        <v/>
      </c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</row>
    <row r="177" spans="1:59" ht="20.100000000000001" hidden="1" customHeight="1">
      <c r="A177" s="279"/>
      <c r="B177" s="279" t="s">
        <v>30</v>
      </c>
      <c r="C177" s="279">
        <v>1327</v>
      </c>
      <c r="D177" s="279"/>
      <c r="E177" s="279"/>
      <c r="F177" s="279"/>
      <c r="G177" s="280">
        <v>2</v>
      </c>
      <c r="H177" s="281" t="s">
        <v>587</v>
      </c>
      <c r="I177" s="281" t="s">
        <v>753</v>
      </c>
      <c r="J177" s="281">
        <f t="shared" si="24"/>
        <v>2500</v>
      </c>
      <c r="K177" s="279">
        <v>1</v>
      </c>
      <c r="L177" s="280" t="s">
        <v>126</v>
      </c>
      <c r="M177" s="280" t="s">
        <v>179</v>
      </c>
      <c r="N177" s="280" t="s">
        <v>296</v>
      </c>
      <c r="O177" s="282">
        <v>100</v>
      </c>
      <c r="P177" s="283">
        <v>100</v>
      </c>
      <c r="Q177" s="281">
        <f t="array" ref="Q177">INDEX(ราคาสิ่งปลูกสร้าง!$D$6:$CC$47,MATCH($L177,ราคาสิ่งปลูกสร้าง!$B$6:$B$45,0),MATCH($O$4,ราคาสิ่งปลูกสร้าง!$D$5:$CC$5,0))</f>
        <v>6700</v>
      </c>
      <c r="R177" s="281">
        <f t="shared" si="25"/>
        <v>670000</v>
      </c>
      <c r="S177" s="280">
        <v>25</v>
      </c>
      <c r="T177" s="279">
        <f t="array" ref="T177">INDEX(ค่าเสื่อมสิ่งปลูกสร้าง!$A$5:$D$105,MATCH($S177,ค่าเสื่อมสิ่งปลูกสร้าง!$A$5:$A$105,0),MATCH($M177,ค่าเสื่อมสิ่งปลูกสร้าง!$A$3:$D$3))</f>
        <v>40</v>
      </c>
      <c r="U177" s="281">
        <f t="shared" si="26"/>
        <v>402000</v>
      </c>
      <c r="V177" s="281">
        <f t="shared" si="27"/>
        <v>404500</v>
      </c>
      <c r="W177" s="284">
        <f t="shared" si="28"/>
        <v>404500</v>
      </c>
      <c r="X177" s="280">
        <v>10000000</v>
      </c>
      <c r="Y177" s="284">
        <f>IFERROR(IF($W177-$X177&lt;0,0,$W177-$X177),"")</f>
        <v>0</v>
      </c>
      <c r="Z177" s="282"/>
      <c r="AA177" s="281">
        <f t="shared" si="29"/>
        <v>0</v>
      </c>
      <c r="AB177" s="279"/>
      <c r="AC177" s="279" t="s">
        <v>2022</v>
      </c>
      <c r="AD177" s="279" t="s">
        <v>2022</v>
      </c>
      <c r="AG177" s="286" t="str">
        <f t="shared" si="30"/>
        <v>นายสมชาย  คำทิพย์</v>
      </c>
      <c r="AH177" s="286" t="s">
        <v>195</v>
      </c>
      <c r="AI177" s="286" t="s">
        <v>581</v>
      </c>
      <c r="AJ177" s="286" t="s">
        <v>670</v>
      </c>
      <c r="AK177" s="286" t="s">
        <v>671</v>
      </c>
      <c r="AL177" s="286">
        <v>15</v>
      </c>
      <c r="AM177" s="286">
        <v>5</v>
      </c>
      <c r="AN177" s="286"/>
      <c r="AO177" s="286"/>
      <c r="AP177" s="286" t="s">
        <v>270</v>
      </c>
      <c r="AQ177" s="286" t="s">
        <v>271</v>
      </c>
      <c r="AR177" s="286" t="s">
        <v>60</v>
      </c>
      <c r="AS177" s="286">
        <v>86130</v>
      </c>
      <c r="AU177" s="286" t="str">
        <f t="shared" si="31"/>
        <v>นายสมชาย  คำทิพย์</v>
      </c>
      <c r="AV177" s="286" t="s">
        <v>195</v>
      </c>
      <c r="AW177" s="286" t="s">
        <v>581</v>
      </c>
      <c r="AX177" s="286" t="s">
        <v>670</v>
      </c>
      <c r="AY177" s="286" t="s">
        <v>671</v>
      </c>
      <c r="AZ177" s="286">
        <v>15</v>
      </c>
      <c r="BA177" s="286">
        <v>5</v>
      </c>
      <c r="BB177" s="286"/>
      <c r="BC177" s="286"/>
      <c r="BD177" s="286" t="s">
        <v>270</v>
      </c>
      <c r="BE177" s="286" t="s">
        <v>271</v>
      </c>
      <c r="BF177" s="286" t="s">
        <v>60</v>
      </c>
      <c r="BG177" s="286">
        <v>86130</v>
      </c>
    </row>
    <row r="178" spans="1:59" ht="20.100000000000001" hidden="1" customHeight="1">
      <c r="A178" s="279">
        <v>127</v>
      </c>
      <c r="B178" s="279" t="s">
        <v>30</v>
      </c>
      <c r="C178" s="279">
        <v>2145</v>
      </c>
      <c r="D178" s="279">
        <v>5</v>
      </c>
      <c r="E178" s="279">
        <v>1</v>
      </c>
      <c r="F178" s="279">
        <v>2</v>
      </c>
      <c r="G178" s="280">
        <v>1</v>
      </c>
      <c r="H178" s="281">
        <f t="shared" si="23"/>
        <v>2102</v>
      </c>
      <c r="I178" s="281" t="s">
        <v>540</v>
      </c>
      <c r="J178" s="281">
        <f t="shared" si="24"/>
        <v>420400</v>
      </c>
      <c r="K178" s="279"/>
      <c r="L178" s="280"/>
      <c r="M178" s="280"/>
      <c r="N178" s="280" t="s">
        <v>196</v>
      </c>
      <c r="O178" s="282"/>
      <c r="P178" s="283"/>
      <c r="Q178" s="281">
        <f t="array" ref="Q178">INDEX(ราคาสิ่งปลูกสร้าง!$D$6:$CC$47,MATCH($L178,ราคาสิ่งปลูกสร้าง!$B$6:$B$45,0),MATCH($O$4,ราคาสิ่งปลูกสร้าง!$D$5:$CC$5,0))</f>
        <v>0</v>
      </c>
      <c r="R178" s="281">
        <f t="shared" si="25"/>
        <v>0</v>
      </c>
      <c r="S178" s="280"/>
      <c r="T178" s="279">
        <f t="array" ref="T178">INDEX(ค่าเสื่อมสิ่งปลูกสร้าง!$A$5:$D$105,MATCH($S178,ค่าเสื่อมสิ่งปลูกสร้าง!$A$5:$A$105,0),MATCH($M178,ค่าเสื่อมสิ่งปลูกสร้าง!$A$3:$D$3))</f>
        <v>0</v>
      </c>
      <c r="U178" s="281">
        <f t="shared" si="26"/>
        <v>0</v>
      </c>
      <c r="V178" s="281">
        <f t="shared" si="27"/>
        <v>420400</v>
      </c>
      <c r="W178" s="284">
        <f t="shared" si="28"/>
        <v>0</v>
      </c>
      <c r="X178" s="280"/>
      <c r="Y178" s="279">
        <f>V178</f>
        <v>420400</v>
      </c>
      <c r="Z178" s="282" t="s">
        <v>2258</v>
      </c>
      <c r="AA178" s="281">
        <f t="shared" si="29"/>
        <v>42.04</v>
      </c>
      <c r="AB178" s="279"/>
      <c r="AC178" s="279" t="s">
        <v>2046</v>
      </c>
      <c r="AD178" s="279" t="s">
        <v>196</v>
      </c>
      <c r="AG178" s="286" t="str">
        <f t="shared" si="30"/>
        <v>นางเกษศิณี  โรยอุตระ</v>
      </c>
      <c r="AH178" s="286" t="s">
        <v>283</v>
      </c>
      <c r="AI178" s="286" t="s">
        <v>789</v>
      </c>
      <c r="AJ178" s="286" t="s">
        <v>566</v>
      </c>
      <c r="AK178" s="287" t="s">
        <v>2280</v>
      </c>
      <c r="AL178" s="286" t="s">
        <v>790</v>
      </c>
      <c r="AM178" s="286">
        <v>7</v>
      </c>
      <c r="AN178" s="286"/>
      <c r="AO178" s="286"/>
      <c r="AP178" s="286" t="s">
        <v>270</v>
      </c>
      <c r="AQ178" s="286" t="s">
        <v>271</v>
      </c>
      <c r="AR178" s="286" t="s">
        <v>60</v>
      </c>
      <c r="AS178" s="286">
        <v>86130</v>
      </c>
      <c r="AU178" s="286" t="str">
        <f t="shared" si="31"/>
        <v/>
      </c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</row>
    <row r="179" spans="1:59" ht="20.100000000000001" hidden="1" customHeight="1">
      <c r="A179" s="279"/>
      <c r="B179" s="279" t="s">
        <v>30</v>
      </c>
      <c r="C179" s="279">
        <v>2145</v>
      </c>
      <c r="D179" s="279"/>
      <c r="E179" s="279"/>
      <c r="F179" s="279"/>
      <c r="G179" s="280">
        <v>2</v>
      </c>
      <c r="H179" s="281" t="s">
        <v>587</v>
      </c>
      <c r="I179" s="281" t="s">
        <v>540</v>
      </c>
      <c r="J179" s="281">
        <f t="shared" si="24"/>
        <v>5000</v>
      </c>
      <c r="K179" s="279">
        <v>1</v>
      </c>
      <c r="L179" s="280" t="s">
        <v>126</v>
      </c>
      <c r="M179" s="280" t="s">
        <v>179</v>
      </c>
      <c r="N179" s="280" t="s">
        <v>296</v>
      </c>
      <c r="O179" s="282">
        <v>100</v>
      </c>
      <c r="P179" s="283">
        <v>100</v>
      </c>
      <c r="Q179" s="281">
        <f t="array" ref="Q179">INDEX(ราคาสิ่งปลูกสร้าง!$D$6:$CC$47,MATCH($L179,ราคาสิ่งปลูกสร้าง!$B$6:$B$45,0),MATCH($O$4,ราคาสิ่งปลูกสร้าง!$D$5:$CC$5,0))</f>
        <v>6700</v>
      </c>
      <c r="R179" s="281">
        <f t="shared" si="25"/>
        <v>670000</v>
      </c>
      <c r="S179" s="280">
        <v>15</v>
      </c>
      <c r="T179" s="279">
        <f t="array" ref="T179">INDEX(ค่าเสื่อมสิ่งปลูกสร้าง!$A$5:$D$105,MATCH($S179,ค่าเสื่อมสิ่งปลูกสร้าง!$A$5:$A$105,0),MATCH($M179,ค่าเสื่อมสิ่งปลูกสร้าง!$A$3:$D$3))</f>
        <v>20</v>
      </c>
      <c r="U179" s="281">
        <f t="shared" si="26"/>
        <v>536000</v>
      </c>
      <c r="V179" s="281">
        <f t="shared" si="27"/>
        <v>541000</v>
      </c>
      <c r="W179" s="284">
        <f t="shared" si="28"/>
        <v>541000</v>
      </c>
      <c r="X179" s="280">
        <v>10000000</v>
      </c>
      <c r="Y179" s="284">
        <f>IFERROR(IF($W179-$X179&lt;0,0,$W179-$X179),"")</f>
        <v>0</v>
      </c>
      <c r="Z179" s="282"/>
      <c r="AA179" s="281">
        <f t="shared" si="29"/>
        <v>0</v>
      </c>
      <c r="AB179" s="279"/>
      <c r="AC179" s="279" t="s">
        <v>2046</v>
      </c>
      <c r="AD179" s="279" t="s">
        <v>2046</v>
      </c>
      <c r="AG179" s="286" t="str">
        <f t="shared" si="30"/>
        <v>นางเกษศิณี  โรยอุตระ</v>
      </c>
      <c r="AH179" s="286" t="s">
        <v>283</v>
      </c>
      <c r="AI179" s="286" t="s">
        <v>789</v>
      </c>
      <c r="AJ179" s="286" t="s">
        <v>566</v>
      </c>
      <c r="AK179" s="287" t="s">
        <v>2280</v>
      </c>
      <c r="AL179" s="286" t="s">
        <v>790</v>
      </c>
      <c r="AM179" s="286">
        <v>7</v>
      </c>
      <c r="AN179" s="286"/>
      <c r="AO179" s="286"/>
      <c r="AP179" s="286" t="s">
        <v>270</v>
      </c>
      <c r="AQ179" s="286" t="s">
        <v>271</v>
      </c>
      <c r="AR179" s="286" t="s">
        <v>60</v>
      </c>
      <c r="AS179" s="286">
        <v>86130</v>
      </c>
      <c r="AU179" s="286" t="str">
        <f t="shared" si="31"/>
        <v>นางเกษศิณี  โรยอุตระ</v>
      </c>
      <c r="AV179" s="286" t="s">
        <v>283</v>
      </c>
      <c r="AW179" s="286" t="s">
        <v>789</v>
      </c>
      <c r="AX179" s="286" t="s">
        <v>566</v>
      </c>
      <c r="AY179" s="287" t="s">
        <v>2280</v>
      </c>
      <c r="AZ179" s="286" t="s">
        <v>790</v>
      </c>
      <c r="BA179" s="286">
        <v>7</v>
      </c>
      <c r="BB179" s="286"/>
      <c r="BC179" s="286"/>
      <c r="BD179" s="286" t="s">
        <v>270</v>
      </c>
      <c r="BE179" s="286" t="s">
        <v>271</v>
      </c>
      <c r="BF179" s="286" t="s">
        <v>60</v>
      </c>
      <c r="BG179" s="286">
        <v>86130</v>
      </c>
    </row>
    <row r="180" spans="1:59" ht="20.100000000000001" hidden="1" customHeight="1">
      <c r="A180" s="279">
        <v>128</v>
      </c>
      <c r="B180" s="279" t="s">
        <v>30</v>
      </c>
      <c r="C180" s="279">
        <v>1343</v>
      </c>
      <c r="D180" s="279">
        <v>7</v>
      </c>
      <c r="E180" s="279" t="s">
        <v>276</v>
      </c>
      <c r="F180" s="279">
        <v>0</v>
      </c>
      <c r="G180" s="280" t="s">
        <v>275</v>
      </c>
      <c r="H180" s="281">
        <f t="shared" si="23"/>
        <v>2800</v>
      </c>
      <c r="I180" s="281" t="s">
        <v>540</v>
      </c>
      <c r="J180" s="281">
        <f t="shared" si="24"/>
        <v>560000</v>
      </c>
      <c r="K180" s="279"/>
      <c r="L180" s="280"/>
      <c r="M180" s="280"/>
      <c r="N180" s="280" t="s">
        <v>196</v>
      </c>
      <c r="O180" s="282"/>
      <c r="P180" s="283"/>
      <c r="Q180" s="281">
        <f t="array" ref="Q180">INDEX(ราคาสิ่งปลูกสร้าง!$D$6:$CC$47,MATCH($L180,ราคาสิ่งปลูกสร้าง!$B$6:$B$45,0),MATCH($O$4,ราคาสิ่งปลูกสร้าง!$D$5:$CC$5,0))</f>
        <v>0</v>
      </c>
      <c r="R180" s="281">
        <f t="shared" si="25"/>
        <v>0</v>
      </c>
      <c r="S180" s="280"/>
      <c r="T180" s="279">
        <f t="array" ref="T180">INDEX(ค่าเสื่อมสิ่งปลูกสร้าง!$A$5:$D$105,MATCH($S180,ค่าเสื่อมสิ่งปลูกสร้าง!$A$5:$A$105,0),MATCH($M180,ค่าเสื่อมสิ่งปลูกสร้าง!$A$3:$D$3))</f>
        <v>0</v>
      </c>
      <c r="U180" s="281">
        <f t="shared" si="26"/>
        <v>0</v>
      </c>
      <c r="V180" s="281">
        <f t="shared" si="27"/>
        <v>560000</v>
      </c>
      <c r="W180" s="284">
        <f t="shared" si="28"/>
        <v>0</v>
      </c>
      <c r="X180" s="280"/>
      <c r="Y180" s="279">
        <f>V180</f>
        <v>560000</v>
      </c>
      <c r="Z180" s="282" t="s">
        <v>2258</v>
      </c>
      <c r="AA180" s="281">
        <f t="shared" si="29"/>
        <v>56</v>
      </c>
      <c r="AB180" s="279"/>
      <c r="AC180" s="279" t="s">
        <v>2047</v>
      </c>
      <c r="AD180" s="279" t="s">
        <v>196</v>
      </c>
      <c r="AG180" s="286" t="str">
        <f t="shared" si="30"/>
        <v>นายชำเลือง  แท่นแก้ว</v>
      </c>
      <c r="AH180" s="286" t="s">
        <v>195</v>
      </c>
      <c r="AI180" s="286" t="s">
        <v>793</v>
      </c>
      <c r="AJ180" s="286" t="s">
        <v>794</v>
      </c>
      <c r="AK180" s="286" t="s">
        <v>795</v>
      </c>
      <c r="AL180" s="286" t="s">
        <v>796</v>
      </c>
      <c r="AM180" s="286">
        <v>1</v>
      </c>
      <c r="AN180" s="286"/>
      <c r="AO180" s="286"/>
      <c r="AP180" s="286" t="s">
        <v>270</v>
      </c>
      <c r="AQ180" s="286" t="s">
        <v>271</v>
      </c>
      <c r="AR180" s="286" t="s">
        <v>60</v>
      </c>
      <c r="AS180" s="286">
        <v>86130</v>
      </c>
      <c r="AU180" s="286" t="str">
        <f t="shared" si="31"/>
        <v/>
      </c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</row>
    <row r="181" spans="1:59" ht="20.100000000000001" hidden="1" customHeight="1">
      <c r="A181" s="279">
        <v>129</v>
      </c>
      <c r="B181" s="279" t="s">
        <v>30</v>
      </c>
      <c r="C181" s="279">
        <v>1351</v>
      </c>
      <c r="D181" s="279" t="s">
        <v>276</v>
      </c>
      <c r="E181" s="279" t="s">
        <v>323</v>
      </c>
      <c r="F181" s="279" t="s">
        <v>799</v>
      </c>
      <c r="G181" s="280">
        <v>1</v>
      </c>
      <c r="H181" s="281" t="s">
        <v>1156</v>
      </c>
      <c r="I181" s="281" t="s">
        <v>2257</v>
      </c>
      <c r="J181" s="281">
        <f t="shared" si="24"/>
        <v>105600</v>
      </c>
      <c r="K181" s="279"/>
      <c r="L181" s="280"/>
      <c r="M181" s="280"/>
      <c r="N181" s="280" t="s">
        <v>196</v>
      </c>
      <c r="O181" s="282"/>
      <c r="P181" s="283"/>
      <c r="Q181" s="281">
        <f t="array" ref="Q181">INDEX(ราคาสิ่งปลูกสร้าง!$D$6:$CC$47,MATCH($L181,ราคาสิ่งปลูกสร้าง!$B$6:$B$45,0),MATCH($O$4,ราคาสิ่งปลูกสร้าง!$D$5:$CC$5,0))</f>
        <v>0</v>
      </c>
      <c r="R181" s="281">
        <f t="shared" si="25"/>
        <v>0</v>
      </c>
      <c r="S181" s="280"/>
      <c r="T181" s="279">
        <f t="array" ref="T181">INDEX(ค่าเสื่อมสิ่งปลูกสร้าง!$A$5:$D$105,MATCH($S181,ค่าเสื่อมสิ่งปลูกสร้าง!$A$5:$A$105,0),MATCH($M181,ค่าเสื่อมสิ่งปลูกสร้าง!$A$3:$D$3))</f>
        <v>0</v>
      </c>
      <c r="U181" s="281">
        <f t="shared" si="26"/>
        <v>0</v>
      </c>
      <c r="V181" s="281">
        <f t="shared" si="27"/>
        <v>105600</v>
      </c>
      <c r="W181" s="284">
        <f t="shared" si="28"/>
        <v>0</v>
      </c>
      <c r="X181" s="280"/>
      <c r="Y181" s="279">
        <f>V181</f>
        <v>105600</v>
      </c>
      <c r="Z181" s="282" t="s">
        <v>2258</v>
      </c>
      <c r="AA181" s="281">
        <f t="shared" si="29"/>
        <v>10.56</v>
      </c>
      <c r="AB181" s="279"/>
      <c r="AC181" s="279" t="s">
        <v>2048</v>
      </c>
      <c r="AD181" s="279" t="s">
        <v>196</v>
      </c>
      <c r="AG181" s="286" t="str">
        <f t="shared" si="30"/>
        <v>นายพัฒนา  รัตนทวี</v>
      </c>
      <c r="AH181" s="286" t="s">
        <v>195</v>
      </c>
      <c r="AI181" s="286" t="s">
        <v>800</v>
      </c>
      <c r="AJ181" s="286" t="s">
        <v>801</v>
      </c>
      <c r="AK181" s="286" t="s">
        <v>802</v>
      </c>
      <c r="AL181" s="286" t="s">
        <v>803</v>
      </c>
      <c r="AM181" s="286">
        <v>3</v>
      </c>
      <c r="AN181" s="286"/>
      <c r="AO181" s="286"/>
      <c r="AP181" s="286" t="s">
        <v>270</v>
      </c>
      <c r="AQ181" s="286" t="s">
        <v>271</v>
      </c>
      <c r="AR181" s="286" t="s">
        <v>60</v>
      </c>
      <c r="AS181" s="286">
        <v>86130</v>
      </c>
      <c r="AU181" s="286" t="str">
        <f t="shared" si="31"/>
        <v/>
      </c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</row>
    <row r="182" spans="1:59" ht="20.100000000000001" hidden="1" customHeight="1">
      <c r="A182" s="279"/>
      <c r="B182" s="279" t="s">
        <v>30</v>
      </c>
      <c r="C182" s="279" t="s">
        <v>797</v>
      </c>
      <c r="D182" s="279"/>
      <c r="E182" s="279"/>
      <c r="F182" s="279"/>
      <c r="G182" s="280">
        <v>2</v>
      </c>
      <c r="H182" s="281" t="s">
        <v>292</v>
      </c>
      <c r="I182" s="281" t="s">
        <v>2257</v>
      </c>
      <c r="J182" s="281">
        <f t="shared" si="24"/>
        <v>48000</v>
      </c>
      <c r="K182" s="279">
        <v>1</v>
      </c>
      <c r="L182" s="280" t="s">
        <v>129</v>
      </c>
      <c r="M182" s="280" t="s">
        <v>179</v>
      </c>
      <c r="N182" s="280">
        <v>3</v>
      </c>
      <c r="O182" s="282">
        <v>480</v>
      </c>
      <c r="P182" s="283">
        <f>96*100/480</f>
        <v>20</v>
      </c>
      <c r="Q182" s="281">
        <f t="array" ref="Q182">INDEX(ราคาสิ่งปลูกสร้าง!$D$6:$CC$47,MATCH($L182,ราคาสิ่งปลูกสร้าง!$B$6:$B$45,0),MATCH($O$4,ราคาสิ่งปลูกสร้าง!$D$5:$CC$5,0))</f>
        <v>7650</v>
      </c>
      <c r="R182" s="281">
        <f t="shared" si="25"/>
        <v>3672000</v>
      </c>
      <c r="S182" s="280">
        <v>15</v>
      </c>
      <c r="T182" s="279">
        <f t="array" ref="T182">INDEX(ค่าเสื่อมสิ่งปลูกสร้าง!$A$5:$D$105,MATCH($S182,ค่าเสื่อมสิ่งปลูกสร้าง!$A$5:$A$105,0),MATCH($M182,ค่าเสื่อมสิ่งปลูกสร้าง!$A$3:$D$3))</f>
        <v>20</v>
      </c>
      <c r="U182" s="281">
        <f t="shared" si="26"/>
        <v>2937600</v>
      </c>
      <c r="V182" s="281">
        <f t="shared" si="27"/>
        <v>2985600</v>
      </c>
      <c r="W182" s="284">
        <f t="shared" si="28"/>
        <v>597120</v>
      </c>
      <c r="X182" s="280"/>
      <c r="Y182" s="284">
        <f>IFERROR(IF($W182-$X182&lt;0,0,$W182-$X182),"")</f>
        <v>597120</v>
      </c>
      <c r="Z182" s="282" t="s">
        <v>2260</v>
      </c>
      <c r="AA182" s="281">
        <f t="shared" si="29"/>
        <v>1791.3600000000001</v>
      </c>
      <c r="AB182" s="279"/>
      <c r="AC182" s="279" t="s">
        <v>2048</v>
      </c>
      <c r="AD182" s="279" t="s">
        <v>2048</v>
      </c>
      <c r="AG182" s="286" t="str">
        <f t="shared" si="30"/>
        <v>นายพัฒนา  รัตนทวี</v>
      </c>
      <c r="AH182" s="286" t="s">
        <v>195</v>
      </c>
      <c r="AI182" s="286" t="s">
        <v>800</v>
      </c>
      <c r="AJ182" s="286" t="s">
        <v>801</v>
      </c>
      <c r="AK182" s="286" t="s">
        <v>802</v>
      </c>
      <c r="AL182" s="286" t="s">
        <v>803</v>
      </c>
      <c r="AM182" s="286">
        <v>3</v>
      </c>
      <c r="AN182" s="286"/>
      <c r="AO182" s="286"/>
      <c r="AP182" s="286" t="s">
        <v>270</v>
      </c>
      <c r="AQ182" s="286" t="s">
        <v>271</v>
      </c>
      <c r="AR182" s="286" t="s">
        <v>60</v>
      </c>
      <c r="AS182" s="286">
        <v>86130</v>
      </c>
      <c r="AU182" s="286" t="str">
        <f t="shared" si="31"/>
        <v>นายพัฒนา  รัตนทวี</v>
      </c>
      <c r="AV182" s="286" t="s">
        <v>195</v>
      </c>
      <c r="AW182" s="286" t="s">
        <v>800</v>
      </c>
      <c r="AX182" s="286" t="s">
        <v>801</v>
      </c>
      <c r="AY182" s="286" t="s">
        <v>802</v>
      </c>
      <c r="AZ182" s="286" t="s">
        <v>803</v>
      </c>
      <c r="BA182" s="286">
        <v>3</v>
      </c>
      <c r="BB182" s="286"/>
      <c r="BC182" s="286"/>
      <c r="BD182" s="286" t="s">
        <v>270</v>
      </c>
      <c r="BE182" s="286" t="s">
        <v>271</v>
      </c>
      <c r="BF182" s="286" t="s">
        <v>60</v>
      </c>
      <c r="BG182" s="286">
        <v>86130</v>
      </c>
    </row>
    <row r="183" spans="1:59" ht="20.100000000000001" hidden="1" customHeight="1">
      <c r="A183" s="279">
        <v>130</v>
      </c>
      <c r="B183" s="279" t="s">
        <v>30</v>
      </c>
      <c r="C183" s="279">
        <v>1356</v>
      </c>
      <c r="D183" s="279" t="s">
        <v>655</v>
      </c>
      <c r="E183" s="279" t="s">
        <v>323</v>
      </c>
      <c r="F183" s="279" t="s">
        <v>806</v>
      </c>
      <c r="G183" s="280" t="s">
        <v>275</v>
      </c>
      <c r="H183" s="281">
        <f t="shared" si="23"/>
        <v>7565</v>
      </c>
      <c r="I183" s="281" t="s">
        <v>540</v>
      </c>
      <c r="J183" s="281">
        <f t="shared" si="24"/>
        <v>1513000</v>
      </c>
      <c r="K183" s="279"/>
      <c r="L183" s="280"/>
      <c r="M183" s="280"/>
      <c r="N183" s="280" t="s">
        <v>196</v>
      </c>
      <c r="O183" s="282"/>
      <c r="P183" s="283"/>
      <c r="Q183" s="281">
        <f t="array" ref="Q183">INDEX(ราคาสิ่งปลูกสร้าง!$D$6:$CC$47,MATCH($L183,ราคาสิ่งปลูกสร้าง!$B$6:$B$45,0),MATCH($O$4,ราคาสิ่งปลูกสร้าง!$D$5:$CC$5,0))</f>
        <v>0</v>
      </c>
      <c r="R183" s="281">
        <f t="shared" si="25"/>
        <v>0</v>
      </c>
      <c r="S183" s="280"/>
      <c r="T183" s="279">
        <f t="array" ref="T183">INDEX(ค่าเสื่อมสิ่งปลูกสร้าง!$A$5:$D$105,MATCH($S183,ค่าเสื่อมสิ่งปลูกสร้าง!$A$5:$A$105,0),MATCH($M183,ค่าเสื่อมสิ่งปลูกสร้าง!$A$3:$D$3))</f>
        <v>0</v>
      </c>
      <c r="U183" s="281">
        <f t="shared" si="26"/>
        <v>0</v>
      </c>
      <c r="V183" s="281">
        <f t="shared" si="27"/>
        <v>1513000</v>
      </c>
      <c r="W183" s="284">
        <f t="shared" si="28"/>
        <v>0</v>
      </c>
      <c r="X183" s="280"/>
      <c r="Y183" s="279">
        <f>V183</f>
        <v>1513000</v>
      </c>
      <c r="Z183" s="282" t="s">
        <v>2258</v>
      </c>
      <c r="AA183" s="281">
        <f t="shared" si="29"/>
        <v>151.30000000000001</v>
      </c>
      <c r="AB183" s="279"/>
      <c r="AC183" s="279" t="s">
        <v>2049</v>
      </c>
      <c r="AD183" s="279" t="s">
        <v>196</v>
      </c>
      <c r="AG183" s="286" t="str">
        <f t="shared" si="30"/>
        <v>นายสมใจ  ทองคำ</v>
      </c>
      <c r="AH183" s="286" t="s">
        <v>195</v>
      </c>
      <c r="AI183" s="286" t="s">
        <v>807</v>
      </c>
      <c r="AJ183" s="286" t="s">
        <v>634</v>
      </c>
      <c r="AK183" s="286"/>
      <c r="AL183" s="286"/>
      <c r="AM183" s="286">
        <v>2</v>
      </c>
      <c r="AN183" s="286"/>
      <c r="AO183" s="286"/>
      <c r="AP183" s="286" t="s">
        <v>270</v>
      </c>
      <c r="AQ183" s="286" t="s">
        <v>271</v>
      </c>
      <c r="AR183" s="286" t="s">
        <v>60</v>
      </c>
      <c r="AS183" s="286">
        <v>86130</v>
      </c>
      <c r="AU183" s="286" t="str">
        <f t="shared" si="31"/>
        <v/>
      </c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</row>
    <row r="184" spans="1:59" ht="20.100000000000001" hidden="1" customHeight="1">
      <c r="A184" s="279">
        <v>131</v>
      </c>
      <c r="B184" s="279" t="s">
        <v>30</v>
      </c>
      <c r="C184" s="279">
        <v>1357</v>
      </c>
      <c r="D184" s="279" t="s">
        <v>335</v>
      </c>
      <c r="E184" s="279" t="s">
        <v>275</v>
      </c>
      <c r="F184" s="279" t="s">
        <v>809</v>
      </c>
      <c r="G184" s="280" t="s">
        <v>275</v>
      </c>
      <c r="H184" s="281">
        <f t="shared" si="23"/>
        <v>4998</v>
      </c>
      <c r="I184" s="281" t="s">
        <v>540</v>
      </c>
      <c r="J184" s="281">
        <f t="shared" si="24"/>
        <v>999600</v>
      </c>
      <c r="K184" s="279"/>
      <c r="L184" s="280"/>
      <c r="M184" s="280"/>
      <c r="N184" s="280" t="s">
        <v>196</v>
      </c>
      <c r="O184" s="282"/>
      <c r="P184" s="283"/>
      <c r="Q184" s="281">
        <f t="array" ref="Q184">INDEX(ราคาสิ่งปลูกสร้าง!$D$6:$CC$47,MATCH($L184,ราคาสิ่งปลูกสร้าง!$B$6:$B$45,0),MATCH($O$4,ราคาสิ่งปลูกสร้าง!$D$5:$CC$5,0))</f>
        <v>0</v>
      </c>
      <c r="R184" s="281">
        <f t="shared" si="25"/>
        <v>0</v>
      </c>
      <c r="S184" s="280"/>
      <c r="T184" s="279">
        <f t="array" ref="T184">INDEX(ค่าเสื่อมสิ่งปลูกสร้าง!$A$5:$D$105,MATCH($S184,ค่าเสื่อมสิ่งปลูกสร้าง!$A$5:$A$105,0),MATCH($M184,ค่าเสื่อมสิ่งปลูกสร้าง!$A$3:$D$3))</f>
        <v>0</v>
      </c>
      <c r="U184" s="281">
        <f t="shared" si="26"/>
        <v>0</v>
      </c>
      <c r="V184" s="281">
        <f t="shared" si="27"/>
        <v>999600</v>
      </c>
      <c r="W184" s="284">
        <f t="shared" si="28"/>
        <v>0</v>
      </c>
      <c r="X184" s="280"/>
      <c r="Y184" s="279">
        <f>V184</f>
        <v>999600</v>
      </c>
      <c r="Z184" s="282" t="s">
        <v>2258</v>
      </c>
      <c r="AA184" s="281">
        <f t="shared" si="29"/>
        <v>99.960000000000008</v>
      </c>
      <c r="AB184" s="279"/>
      <c r="AC184" s="279" t="s">
        <v>2049</v>
      </c>
      <c r="AD184" s="279" t="s">
        <v>196</v>
      </c>
      <c r="AG184" s="286" t="str">
        <f t="shared" si="30"/>
        <v>นายสมใจ  ทองคำ</v>
      </c>
      <c r="AH184" s="286" t="s">
        <v>195</v>
      </c>
      <c r="AI184" s="286" t="s">
        <v>807</v>
      </c>
      <c r="AJ184" s="286" t="s">
        <v>634</v>
      </c>
      <c r="AK184" s="286"/>
      <c r="AL184" s="286"/>
      <c r="AM184" s="286">
        <v>2</v>
      </c>
      <c r="AN184" s="286"/>
      <c r="AO184" s="286"/>
      <c r="AP184" s="286" t="s">
        <v>270</v>
      </c>
      <c r="AQ184" s="286" t="s">
        <v>271</v>
      </c>
      <c r="AR184" s="286" t="s">
        <v>60</v>
      </c>
      <c r="AS184" s="286">
        <v>86130</v>
      </c>
      <c r="AU184" s="286" t="str">
        <f t="shared" si="31"/>
        <v/>
      </c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</row>
    <row r="185" spans="1:59" ht="20.100000000000001" hidden="1" customHeight="1">
      <c r="A185" s="279">
        <v>132</v>
      </c>
      <c r="B185" s="279" t="s">
        <v>30</v>
      </c>
      <c r="C185" s="279">
        <v>1358</v>
      </c>
      <c r="D185" s="279" t="s">
        <v>655</v>
      </c>
      <c r="E185" s="279" t="s">
        <v>296</v>
      </c>
      <c r="F185" s="279" t="s">
        <v>812</v>
      </c>
      <c r="G185" s="280" t="s">
        <v>275</v>
      </c>
      <c r="H185" s="281">
        <f t="shared" si="23"/>
        <v>7438</v>
      </c>
      <c r="I185" s="281" t="s">
        <v>540</v>
      </c>
      <c r="J185" s="281">
        <f t="shared" si="24"/>
        <v>1487600</v>
      </c>
      <c r="K185" s="279"/>
      <c r="L185" s="280"/>
      <c r="M185" s="280"/>
      <c r="N185" s="280" t="s">
        <v>196</v>
      </c>
      <c r="O185" s="282"/>
      <c r="P185" s="283"/>
      <c r="Q185" s="281">
        <f t="array" ref="Q185">INDEX(ราคาสิ่งปลูกสร้าง!$D$6:$CC$47,MATCH($L185,ราคาสิ่งปลูกสร้าง!$B$6:$B$45,0),MATCH($O$4,ราคาสิ่งปลูกสร้าง!$D$5:$CC$5,0))</f>
        <v>0</v>
      </c>
      <c r="R185" s="281">
        <f t="shared" si="25"/>
        <v>0</v>
      </c>
      <c r="S185" s="280"/>
      <c r="T185" s="279">
        <f t="array" ref="T185">INDEX(ค่าเสื่อมสิ่งปลูกสร้าง!$A$5:$D$105,MATCH($S185,ค่าเสื่อมสิ่งปลูกสร้าง!$A$5:$A$105,0),MATCH($M185,ค่าเสื่อมสิ่งปลูกสร้าง!$A$3:$D$3))</f>
        <v>0</v>
      </c>
      <c r="U185" s="281">
        <f t="shared" si="26"/>
        <v>0</v>
      </c>
      <c r="V185" s="281">
        <f t="shared" si="27"/>
        <v>1487600</v>
      </c>
      <c r="W185" s="284">
        <f t="shared" si="28"/>
        <v>0</v>
      </c>
      <c r="X185" s="280"/>
      <c r="Y185" s="279">
        <f t="shared" ref="Y185:Y196" si="34">V185</f>
        <v>1487600</v>
      </c>
      <c r="Z185" s="282" t="s">
        <v>2258</v>
      </c>
      <c r="AA185" s="281">
        <f t="shared" si="29"/>
        <v>148.76000000000002</v>
      </c>
      <c r="AB185" s="279"/>
      <c r="AC185" s="279" t="s">
        <v>2049</v>
      </c>
      <c r="AD185" s="279" t="s">
        <v>196</v>
      </c>
      <c r="AG185" s="286" t="str">
        <f t="shared" si="30"/>
        <v>นายสมใจ  ทองคำ</v>
      </c>
      <c r="AH185" s="286" t="s">
        <v>195</v>
      </c>
      <c r="AI185" s="286" t="s">
        <v>807</v>
      </c>
      <c r="AJ185" s="286" t="s">
        <v>634</v>
      </c>
      <c r="AK185" s="286"/>
      <c r="AL185" s="286"/>
      <c r="AM185" s="286">
        <v>2</v>
      </c>
      <c r="AN185" s="286"/>
      <c r="AO185" s="286"/>
      <c r="AP185" s="286" t="s">
        <v>270</v>
      </c>
      <c r="AQ185" s="286" t="s">
        <v>271</v>
      </c>
      <c r="AR185" s="286" t="s">
        <v>60</v>
      </c>
      <c r="AS185" s="286">
        <v>86130</v>
      </c>
      <c r="AU185" s="286" t="str">
        <f t="shared" si="31"/>
        <v/>
      </c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</row>
    <row r="186" spans="1:59" ht="20.100000000000001" hidden="1" customHeight="1">
      <c r="A186" s="279">
        <v>133</v>
      </c>
      <c r="B186" s="279" t="s">
        <v>30</v>
      </c>
      <c r="C186" s="279">
        <v>1359</v>
      </c>
      <c r="D186" s="279" t="s">
        <v>599</v>
      </c>
      <c r="E186" s="279" t="s">
        <v>296</v>
      </c>
      <c r="F186" s="279" t="s">
        <v>814</v>
      </c>
      <c r="G186" s="280" t="s">
        <v>275</v>
      </c>
      <c r="H186" s="281">
        <f t="shared" si="23"/>
        <v>3412</v>
      </c>
      <c r="I186" s="281" t="s">
        <v>540</v>
      </c>
      <c r="J186" s="281">
        <f t="shared" si="24"/>
        <v>682400</v>
      </c>
      <c r="K186" s="279"/>
      <c r="L186" s="280"/>
      <c r="M186" s="280"/>
      <c r="N186" s="280" t="s">
        <v>196</v>
      </c>
      <c r="O186" s="282"/>
      <c r="P186" s="283"/>
      <c r="Q186" s="281">
        <f t="array" ref="Q186">INDEX(ราคาสิ่งปลูกสร้าง!$D$6:$CC$47,MATCH($L186,ราคาสิ่งปลูกสร้าง!$B$6:$B$45,0),MATCH($O$4,ราคาสิ่งปลูกสร้าง!$D$5:$CC$5,0))</f>
        <v>0</v>
      </c>
      <c r="R186" s="281">
        <f t="shared" si="25"/>
        <v>0</v>
      </c>
      <c r="S186" s="280"/>
      <c r="T186" s="279">
        <f t="array" ref="T186">INDEX(ค่าเสื่อมสิ่งปลูกสร้าง!$A$5:$D$105,MATCH($S186,ค่าเสื่อมสิ่งปลูกสร้าง!$A$5:$A$105,0),MATCH($M186,ค่าเสื่อมสิ่งปลูกสร้าง!$A$3:$D$3))</f>
        <v>0</v>
      </c>
      <c r="U186" s="281">
        <f t="shared" si="26"/>
        <v>0</v>
      </c>
      <c r="V186" s="281">
        <f t="shared" si="27"/>
        <v>682400</v>
      </c>
      <c r="W186" s="284">
        <f t="shared" si="28"/>
        <v>0</v>
      </c>
      <c r="X186" s="280"/>
      <c r="Y186" s="279">
        <f t="shared" si="34"/>
        <v>682400</v>
      </c>
      <c r="Z186" s="282" t="s">
        <v>2258</v>
      </c>
      <c r="AA186" s="281">
        <f t="shared" si="29"/>
        <v>68.240000000000009</v>
      </c>
      <c r="AB186" s="279"/>
      <c r="AC186" s="279" t="s">
        <v>2049</v>
      </c>
      <c r="AD186" s="279" t="s">
        <v>196</v>
      </c>
      <c r="AG186" s="286" t="str">
        <f t="shared" si="30"/>
        <v>นายสมใจ  ทองคำ</v>
      </c>
      <c r="AH186" s="286" t="s">
        <v>195</v>
      </c>
      <c r="AI186" s="286" t="s">
        <v>807</v>
      </c>
      <c r="AJ186" s="286" t="s">
        <v>634</v>
      </c>
      <c r="AK186" s="286"/>
      <c r="AL186" s="286"/>
      <c r="AM186" s="286">
        <v>2</v>
      </c>
      <c r="AN186" s="286"/>
      <c r="AO186" s="286"/>
      <c r="AP186" s="286" t="s">
        <v>270</v>
      </c>
      <c r="AQ186" s="286" t="s">
        <v>271</v>
      </c>
      <c r="AR186" s="286" t="s">
        <v>60</v>
      </c>
      <c r="AS186" s="286">
        <v>86130</v>
      </c>
      <c r="AU186" s="286" t="str">
        <f t="shared" si="31"/>
        <v/>
      </c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</row>
    <row r="187" spans="1:59" ht="20.100000000000001" hidden="1" customHeight="1">
      <c r="A187" s="279">
        <v>134</v>
      </c>
      <c r="B187" s="279" t="s">
        <v>30</v>
      </c>
      <c r="C187" s="279">
        <v>1453</v>
      </c>
      <c r="D187" s="279" t="s">
        <v>363</v>
      </c>
      <c r="E187" s="279" t="s">
        <v>275</v>
      </c>
      <c r="F187" s="279" t="s">
        <v>303</v>
      </c>
      <c r="G187" s="280" t="s">
        <v>275</v>
      </c>
      <c r="H187" s="281">
        <f t="shared" si="23"/>
        <v>2108</v>
      </c>
      <c r="I187" s="281" t="s">
        <v>753</v>
      </c>
      <c r="J187" s="281">
        <f t="shared" si="24"/>
        <v>210800</v>
      </c>
      <c r="K187" s="279"/>
      <c r="L187" s="280"/>
      <c r="M187" s="280"/>
      <c r="N187" s="280" t="s">
        <v>196</v>
      </c>
      <c r="O187" s="282"/>
      <c r="P187" s="283"/>
      <c r="Q187" s="281">
        <f t="array" ref="Q187">INDEX(ราคาสิ่งปลูกสร้าง!$D$6:$CC$47,MATCH($L187,ราคาสิ่งปลูกสร้าง!$B$6:$B$45,0),MATCH($O$4,ราคาสิ่งปลูกสร้าง!$D$5:$CC$5,0))</f>
        <v>0</v>
      </c>
      <c r="R187" s="281">
        <f t="shared" si="25"/>
        <v>0</v>
      </c>
      <c r="S187" s="280"/>
      <c r="T187" s="279">
        <f t="array" ref="T187">INDEX(ค่าเสื่อมสิ่งปลูกสร้าง!$A$5:$D$105,MATCH($S187,ค่าเสื่อมสิ่งปลูกสร้าง!$A$5:$A$105,0),MATCH($M187,ค่าเสื่อมสิ่งปลูกสร้าง!$A$3:$D$3))</f>
        <v>0</v>
      </c>
      <c r="U187" s="281">
        <f t="shared" si="26"/>
        <v>0</v>
      </c>
      <c r="V187" s="281">
        <f t="shared" si="27"/>
        <v>210800</v>
      </c>
      <c r="W187" s="284">
        <f t="shared" si="28"/>
        <v>0</v>
      </c>
      <c r="X187" s="280"/>
      <c r="Y187" s="279">
        <f t="shared" si="34"/>
        <v>210800</v>
      </c>
      <c r="Z187" s="282" t="s">
        <v>2260</v>
      </c>
      <c r="AA187" s="281">
        <f t="shared" si="29"/>
        <v>632.4</v>
      </c>
      <c r="AB187" s="279"/>
      <c r="AC187" s="279" t="s">
        <v>2498</v>
      </c>
      <c r="AD187" s="279" t="s">
        <v>196</v>
      </c>
      <c r="AG187" s="286" t="str">
        <f t="shared" si="30"/>
        <v>บริษัทเจริญโภคภัณฑ์อาหาร  จำกัด (มหาชน)</v>
      </c>
      <c r="AH187" s="286" t="s">
        <v>458</v>
      </c>
      <c r="AI187" s="286" t="s">
        <v>459</v>
      </c>
      <c r="AJ187" s="286" t="s">
        <v>460</v>
      </c>
      <c r="AK187" s="286"/>
      <c r="AL187" s="286">
        <v>313</v>
      </c>
      <c r="AM187" s="289"/>
      <c r="AN187" s="286"/>
      <c r="AO187" s="286" t="s">
        <v>461</v>
      </c>
      <c r="AP187" s="286"/>
      <c r="AQ187" s="286" t="s">
        <v>462</v>
      </c>
      <c r="AR187" s="286" t="s">
        <v>463</v>
      </c>
      <c r="AS187" s="286">
        <v>10500</v>
      </c>
      <c r="AU187" s="286" t="str">
        <f t="shared" si="31"/>
        <v/>
      </c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</row>
    <row r="188" spans="1:59" ht="20.100000000000001" hidden="1" customHeight="1">
      <c r="A188" s="279">
        <v>135</v>
      </c>
      <c r="B188" s="279" t="s">
        <v>30</v>
      </c>
      <c r="C188" s="279">
        <v>1454</v>
      </c>
      <c r="D188" s="279" t="s">
        <v>295</v>
      </c>
      <c r="E188" s="279" t="s">
        <v>276</v>
      </c>
      <c r="F188" s="279" t="s">
        <v>643</v>
      </c>
      <c r="G188" s="280" t="s">
        <v>275</v>
      </c>
      <c r="H188" s="281">
        <f t="shared" si="23"/>
        <v>1650</v>
      </c>
      <c r="I188" s="281" t="s">
        <v>753</v>
      </c>
      <c r="J188" s="281">
        <f t="shared" si="24"/>
        <v>165000</v>
      </c>
      <c r="K188" s="279"/>
      <c r="L188" s="280"/>
      <c r="M188" s="280"/>
      <c r="N188" s="280" t="s">
        <v>196</v>
      </c>
      <c r="O188" s="282"/>
      <c r="P188" s="283"/>
      <c r="Q188" s="281">
        <f t="array" ref="Q188">INDEX(ราคาสิ่งปลูกสร้าง!$D$6:$CC$47,MATCH($L188,ราคาสิ่งปลูกสร้าง!$B$6:$B$45,0),MATCH($O$4,ราคาสิ่งปลูกสร้าง!$D$5:$CC$5,0))</f>
        <v>0</v>
      </c>
      <c r="R188" s="281">
        <f t="shared" si="25"/>
        <v>0</v>
      </c>
      <c r="S188" s="280"/>
      <c r="T188" s="279">
        <f t="array" ref="T188">INDEX(ค่าเสื่อมสิ่งปลูกสร้าง!$A$5:$D$105,MATCH($S188,ค่าเสื่อมสิ่งปลูกสร้าง!$A$5:$A$105,0),MATCH($M188,ค่าเสื่อมสิ่งปลูกสร้าง!$A$3:$D$3))</f>
        <v>0</v>
      </c>
      <c r="U188" s="281">
        <f t="shared" si="26"/>
        <v>0</v>
      </c>
      <c r="V188" s="281">
        <f t="shared" si="27"/>
        <v>165000</v>
      </c>
      <c r="W188" s="284">
        <f t="shared" si="28"/>
        <v>0</v>
      </c>
      <c r="X188" s="280"/>
      <c r="Y188" s="279">
        <f t="shared" si="34"/>
        <v>165000</v>
      </c>
      <c r="Z188" s="282" t="s">
        <v>2260</v>
      </c>
      <c r="AA188" s="281">
        <f t="shared" si="29"/>
        <v>495</v>
      </c>
      <c r="AB188" s="279"/>
      <c r="AC188" s="279" t="s">
        <v>2498</v>
      </c>
      <c r="AD188" s="279" t="s">
        <v>196</v>
      </c>
      <c r="AG188" s="286" t="str">
        <f t="shared" si="30"/>
        <v>บริษัทเจริญโภคภัณฑ์อาหาร  จำกัด (มหาชน)</v>
      </c>
      <c r="AH188" s="286" t="s">
        <v>458</v>
      </c>
      <c r="AI188" s="286" t="s">
        <v>459</v>
      </c>
      <c r="AJ188" s="286" t="s">
        <v>460</v>
      </c>
      <c r="AK188" s="286"/>
      <c r="AL188" s="286">
        <v>313</v>
      </c>
      <c r="AM188" s="289"/>
      <c r="AN188" s="286"/>
      <c r="AO188" s="286" t="s">
        <v>461</v>
      </c>
      <c r="AP188" s="286"/>
      <c r="AQ188" s="286" t="s">
        <v>462</v>
      </c>
      <c r="AR188" s="286" t="s">
        <v>463</v>
      </c>
      <c r="AS188" s="286">
        <v>10500</v>
      </c>
      <c r="AU188" s="286" t="str">
        <f t="shared" si="31"/>
        <v/>
      </c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</row>
    <row r="189" spans="1:59" ht="20.100000000000001" hidden="1" customHeight="1">
      <c r="A189" s="279">
        <v>136</v>
      </c>
      <c r="B189" s="279" t="s">
        <v>30</v>
      </c>
      <c r="C189" s="279">
        <v>1469</v>
      </c>
      <c r="D189" s="279" t="s">
        <v>426</v>
      </c>
      <c r="E189" s="279" t="s">
        <v>276</v>
      </c>
      <c r="F189" s="279" t="s">
        <v>350</v>
      </c>
      <c r="G189" s="280" t="s">
        <v>275</v>
      </c>
      <c r="H189" s="281">
        <f t="shared" si="23"/>
        <v>3600</v>
      </c>
      <c r="I189" s="281" t="s">
        <v>540</v>
      </c>
      <c r="J189" s="281">
        <f t="shared" si="24"/>
        <v>720000</v>
      </c>
      <c r="K189" s="279"/>
      <c r="L189" s="280"/>
      <c r="M189" s="280"/>
      <c r="N189" s="280" t="s">
        <v>196</v>
      </c>
      <c r="O189" s="282"/>
      <c r="P189" s="283"/>
      <c r="Q189" s="281">
        <f t="array" ref="Q189">INDEX(ราคาสิ่งปลูกสร้าง!$D$6:$CC$47,MATCH($L189,ราคาสิ่งปลูกสร้าง!$B$6:$B$45,0),MATCH($O$4,ราคาสิ่งปลูกสร้าง!$D$5:$CC$5,0))</f>
        <v>0</v>
      </c>
      <c r="R189" s="281">
        <f t="shared" si="25"/>
        <v>0</v>
      </c>
      <c r="S189" s="280"/>
      <c r="T189" s="279">
        <f t="array" ref="T189">INDEX(ค่าเสื่อมสิ่งปลูกสร้าง!$A$5:$D$105,MATCH($S189,ค่าเสื่อมสิ่งปลูกสร้าง!$A$5:$A$105,0),MATCH($M189,ค่าเสื่อมสิ่งปลูกสร้าง!$A$3:$D$3))</f>
        <v>0</v>
      </c>
      <c r="U189" s="281">
        <f t="shared" si="26"/>
        <v>0</v>
      </c>
      <c r="V189" s="281">
        <f t="shared" si="27"/>
        <v>720000</v>
      </c>
      <c r="W189" s="284">
        <f t="shared" si="28"/>
        <v>0</v>
      </c>
      <c r="X189" s="280"/>
      <c r="Y189" s="279">
        <f t="shared" si="34"/>
        <v>720000</v>
      </c>
      <c r="Z189" s="282" t="s">
        <v>2258</v>
      </c>
      <c r="AA189" s="281">
        <f t="shared" si="29"/>
        <v>72</v>
      </c>
      <c r="AB189" s="279"/>
      <c r="AC189" s="279" t="s">
        <v>2050</v>
      </c>
      <c r="AD189" s="279" t="s">
        <v>196</v>
      </c>
      <c r="AG189" s="286" t="str">
        <f t="shared" si="30"/>
        <v>นายสมบัติ  เกิดนำชัย</v>
      </c>
      <c r="AH189" s="286" t="s">
        <v>195</v>
      </c>
      <c r="AI189" s="286" t="s">
        <v>821</v>
      </c>
      <c r="AJ189" s="286" t="s">
        <v>822</v>
      </c>
      <c r="AK189" s="286" t="s">
        <v>823</v>
      </c>
      <c r="AL189" s="286">
        <v>90</v>
      </c>
      <c r="AM189" s="286">
        <v>4</v>
      </c>
      <c r="AN189" s="286"/>
      <c r="AO189" s="286"/>
      <c r="AP189" s="286" t="s">
        <v>270</v>
      </c>
      <c r="AQ189" s="286" t="s">
        <v>271</v>
      </c>
      <c r="AR189" s="286" t="s">
        <v>60</v>
      </c>
      <c r="AS189" s="286">
        <v>86130</v>
      </c>
      <c r="AU189" s="286" t="str">
        <f t="shared" si="31"/>
        <v/>
      </c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</row>
    <row r="190" spans="1:59" ht="20.100000000000001" hidden="1" customHeight="1">
      <c r="A190" s="279">
        <v>137</v>
      </c>
      <c r="B190" s="279" t="s">
        <v>30</v>
      </c>
      <c r="C190" s="279">
        <v>1472</v>
      </c>
      <c r="D190" s="279" t="s">
        <v>587</v>
      </c>
      <c r="E190" s="279" t="s">
        <v>323</v>
      </c>
      <c r="F190" s="279" t="s">
        <v>825</v>
      </c>
      <c r="G190" s="280" t="s">
        <v>275</v>
      </c>
      <c r="H190" s="281">
        <f t="shared" si="23"/>
        <v>10348</v>
      </c>
      <c r="I190" s="281" t="s">
        <v>753</v>
      </c>
      <c r="J190" s="281">
        <f t="shared" si="24"/>
        <v>1034800</v>
      </c>
      <c r="K190" s="279"/>
      <c r="L190" s="280"/>
      <c r="M190" s="280"/>
      <c r="N190" s="280" t="s">
        <v>196</v>
      </c>
      <c r="O190" s="282"/>
      <c r="P190" s="283"/>
      <c r="Q190" s="281">
        <f t="array" ref="Q190">INDEX(ราคาสิ่งปลูกสร้าง!$D$6:$CC$47,MATCH($L190,ราคาสิ่งปลูกสร้าง!$B$6:$B$45,0),MATCH($O$4,ราคาสิ่งปลูกสร้าง!$D$5:$CC$5,0))</f>
        <v>0</v>
      </c>
      <c r="R190" s="281">
        <f t="shared" si="25"/>
        <v>0</v>
      </c>
      <c r="S190" s="280"/>
      <c r="T190" s="279">
        <f t="array" ref="T190">INDEX(ค่าเสื่อมสิ่งปลูกสร้าง!$A$5:$D$105,MATCH($S190,ค่าเสื่อมสิ่งปลูกสร้าง!$A$5:$A$105,0),MATCH($M190,ค่าเสื่อมสิ่งปลูกสร้าง!$A$3:$D$3))</f>
        <v>0</v>
      </c>
      <c r="U190" s="281">
        <f t="shared" si="26"/>
        <v>0</v>
      </c>
      <c r="V190" s="281">
        <f t="shared" si="27"/>
        <v>1034800</v>
      </c>
      <c r="W190" s="284">
        <f t="shared" si="28"/>
        <v>0</v>
      </c>
      <c r="X190" s="280"/>
      <c r="Y190" s="279">
        <f t="shared" si="34"/>
        <v>1034800</v>
      </c>
      <c r="Z190" s="282" t="s">
        <v>2258</v>
      </c>
      <c r="AA190" s="281">
        <f t="shared" si="29"/>
        <v>103.48</v>
      </c>
      <c r="AB190" s="279"/>
      <c r="AC190" s="279" t="s">
        <v>1989</v>
      </c>
      <c r="AD190" s="279" t="s">
        <v>2497</v>
      </c>
      <c r="AG190" s="286" t="str">
        <f t="shared" si="30"/>
        <v>บริษัทเจริญโภคภัณฑ์อาหาร  จำกัด (มหาชน)</v>
      </c>
      <c r="AH190" s="286" t="s">
        <v>458</v>
      </c>
      <c r="AI190" s="286" t="s">
        <v>459</v>
      </c>
      <c r="AJ190" s="286" t="s">
        <v>460</v>
      </c>
      <c r="AK190" s="286"/>
      <c r="AL190" s="286" t="s">
        <v>2499</v>
      </c>
      <c r="AM190" s="286" t="s">
        <v>599</v>
      </c>
      <c r="AN190" s="286"/>
      <c r="AO190" s="286"/>
      <c r="AP190" s="286" t="s">
        <v>2479</v>
      </c>
      <c r="AQ190" s="286" t="s">
        <v>271</v>
      </c>
      <c r="AR190" s="286" t="s">
        <v>60</v>
      </c>
      <c r="AS190" s="286" t="s">
        <v>2392</v>
      </c>
      <c r="AU190" s="286" t="str">
        <f t="shared" si="31"/>
        <v/>
      </c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</row>
    <row r="191" spans="1:59" ht="20.100000000000001" hidden="1" customHeight="1">
      <c r="A191" s="279">
        <v>138</v>
      </c>
      <c r="B191" s="279" t="s">
        <v>30</v>
      </c>
      <c r="C191" s="279">
        <v>1473</v>
      </c>
      <c r="D191" s="279" t="s">
        <v>660</v>
      </c>
      <c r="E191" s="279" t="s">
        <v>276</v>
      </c>
      <c r="F191" s="279" t="s">
        <v>479</v>
      </c>
      <c r="G191" s="280" t="s">
        <v>275</v>
      </c>
      <c r="H191" s="281">
        <f t="shared" si="23"/>
        <v>7616</v>
      </c>
      <c r="I191" s="281" t="s">
        <v>753</v>
      </c>
      <c r="J191" s="281">
        <f t="shared" si="24"/>
        <v>761600</v>
      </c>
      <c r="K191" s="279"/>
      <c r="L191" s="280"/>
      <c r="M191" s="280"/>
      <c r="N191" s="280" t="s">
        <v>196</v>
      </c>
      <c r="O191" s="282"/>
      <c r="P191" s="283"/>
      <c r="Q191" s="281">
        <f t="array" ref="Q191">INDEX(ราคาสิ่งปลูกสร้าง!$D$6:$CC$47,MATCH($L191,ราคาสิ่งปลูกสร้าง!$B$6:$B$45,0),MATCH($O$4,ราคาสิ่งปลูกสร้าง!$D$5:$CC$5,0))</f>
        <v>0</v>
      </c>
      <c r="R191" s="281">
        <f t="shared" si="25"/>
        <v>0</v>
      </c>
      <c r="S191" s="280"/>
      <c r="T191" s="279">
        <f t="array" ref="T191">INDEX(ค่าเสื่อมสิ่งปลูกสร้าง!$A$5:$D$105,MATCH($S191,ค่าเสื่อมสิ่งปลูกสร้าง!$A$5:$A$105,0),MATCH($M191,ค่าเสื่อมสิ่งปลูกสร้าง!$A$3:$D$3))</f>
        <v>0</v>
      </c>
      <c r="U191" s="281">
        <f t="shared" si="26"/>
        <v>0</v>
      </c>
      <c r="V191" s="281">
        <f t="shared" si="27"/>
        <v>761600</v>
      </c>
      <c r="W191" s="284">
        <f t="shared" si="28"/>
        <v>0</v>
      </c>
      <c r="X191" s="280"/>
      <c r="Y191" s="279">
        <f t="shared" si="34"/>
        <v>761600</v>
      </c>
      <c r="Z191" s="282" t="s">
        <v>2258</v>
      </c>
      <c r="AA191" s="281">
        <f t="shared" si="29"/>
        <v>76.16</v>
      </c>
      <c r="AB191" s="279"/>
      <c r="AC191" s="279" t="s">
        <v>1989</v>
      </c>
      <c r="AD191" s="279" t="s">
        <v>2497</v>
      </c>
      <c r="AG191" s="286" t="str">
        <f t="shared" si="30"/>
        <v>บริษัทเจริญโภคภัณฑ์อาหาร  จำกัด (มหาชน)</v>
      </c>
      <c r="AH191" s="286" t="s">
        <v>458</v>
      </c>
      <c r="AI191" s="286" t="s">
        <v>459</v>
      </c>
      <c r="AJ191" s="286" t="s">
        <v>460</v>
      </c>
      <c r="AK191" s="286"/>
      <c r="AL191" s="286" t="s">
        <v>2499</v>
      </c>
      <c r="AM191" s="286" t="s">
        <v>599</v>
      </c>
      <c r="AN191" s="286"/>
      <c r="AO191" s="286"/>
      <c r="AP191" s="286" t="s">
        <v>2479</v>
      </c>
      <c r="AQ191" s="286" t="s">
        <v>271</v>
      </c>
      <c r="AR191" s="286" t="s">
        <v>60</v>
      </c>
      <c r="AS191" s="286" t="s">
        <v>2392</v>
      </c>
      <c r="AU191" s="286" t="str">
        <f t="shared" si="31"/>
        <v/>
      </c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</row>
    <row r="192" spans="1:59" ht="20.100000000000001" hidden="1" customHeight="1">
      <c r="A192" s="279">
        <v>139</v>
      </c>
      <c r="B192" s="279" t="s">
        <v>30</v>
      </c>
      <c r="C192" s="279">
        <v>1474</v>
      </c>
      <c r="D192" s="279" t="s">
        <v>830</v>
      </c>
      <c r="E192" s="279" t="s">
        <v>323</v>
      </c>
      <c r="F192" s="279" t="s">
        <v>385</v>
      </c>
      <c r="G192" s="280" t="s">
        <v>275</v>
      </c>
      <c r="H192" s="281">
        <f t="shared" si="23"/>
        <v>9132</v>
      </c>
      <c r="I192" s="281" t="s">
        <v>753</v>
      </c>
      <c r="J192" s="281">
        <f t="shared" si="24"/>
        <v>913200</v>
      </c>
      <c r="K192" s="279"/>
      <c r="L192" s="280"/>
      <c r="M192" s="280"/>
      <c r="N192" s="280" t="s">
        <v>196</v>
      </c>
      <c r="O192" s="282"/>
      <c r="P192" s="283"/>
      <c r="Q192" s="281">
        <f t="array" ref="Q192">INDEX(ราคาสิ่งปลูกสร้าง!$D$6:$CC$47,MATCH($L192,ราคาสิ่งปลูกสร้าง!$B$6:$B$45,0),MATCH($O$4,ราคาสิ่งปลูกสร้าง!$D$5:$CC$5,0))</f>
        <v>0</v>
      </c>
      <c r="R192" s="281">
        <f t="shared" si="25"/>
        <v>0</v>
      </c>
      <c r="S192" s="280"/>
      <c r="T192" s="279">
        <f t="array" ref="T192">INDEX(ค่าเสื่อมสิ่งปลูกสร้าง!$A$5:$D$105,MATCH($S192,ค่าเสื่อมสิ่งปลูกสร้าง!$A$5:$A$105,0),MATCH($M192,ค่าเสื่อมสิ่งปลูกสร้าง!$A$3:$D$3))</f>
        <v>0</v>
      </c>
      <c r="U192" s="281">
        <f t="shared" si="26"/>
        <v>0</v>
      </c>
      <c r="V192" s="281">
        <f t="shared" si="27"/>
        <v>913200</v>
      </c>
      <c r="W192" s="284">
        <f t="shared" si="28"/>
        <v>0</v>
      </c>
      <c r="X192" s="280"/>
      <c r="Y192" s="279">
        <f t="shared" si="34"/>
        <v>913200</v>
      </c>
      <c r="Z192" s="282" t="s">
        <v>2258</v>
      </c>
      <c r="AA192" s="281">
        <f t="shared" si="29"/>
        <v>91.320000000000007</v>
      </c>
      <c r="AB192" s="279"/>
      <c r="AC192" s="279" t="s">
        <v>1989</v>
      </c>
      <c r="AD192" s="279" t="s">
        <v>2497</v>
      </c>
      <c r="AG192" s="286" t="str">
        <f t="shared" si="30"/>
        <v>บริษัทเจริญโภคภัณฑ์อาหาร  จำกัด (มหาชน)</v>
      </c>
      <c r="AH192" s="286" t="s">
        <v>458</v>
      </c>
      <c r="AI192" s="286" t="s">
        <v>459</v>
      </c>
      <c r="AJ192" s="286" t="s">
        <v>460</v>
      </c>
      <c r="AK192" s="286"/>
      <c r="AL192" s="286" t="s">
        <v>2499</v>
      </c>
      <c r="AM192" s="286" t="s">
        <v>599</v>
      </c>
      <c r="AN192" s="286"/>
      <c r="AO192" s="286"/>
      <c r="AP192" s="286" t="s">
        <v>2479</v>
      </c>
      <c r="AQ192" s="286" t="s">
        <v>271</v>
      </c>
      <c r="AR192" s="286" t="s">
        <v>60</v>
      </c>
      <c r="AS192" s="286" t="s">
        <v>2392</v>
      </c>
      <c r="AU192" s="286" t="str">
        <f t="shared" si="31"/>
        <v/>
      </c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</row>
    <row r="193" spans="1:59" ht="20.100000000000001" hidden="1" customHeight="1">
      <c r="A193" s="279">
        <v>140</v>
      </c>
      <c r="B193" s="279" t="s">
        <v>30</v>
      </c>
      <c r="C193" s="279">
        <v>1475</v>
      </c>
      <c r="D193" s="279" t="s">
        <v>497</v>
      </c>
      <c r="E193" s="279" t="s">
        <v>275</v>
      </c>
      <c r="F193" s="279" t="s">
        <v>833</v>
      </c>
      <c r="G193" s="280" t="s">
        <v>275</v>
      </c>
      <c r="H193" s="281">
        <f t="shared" si="23"/>
        <v>8164</v>
      </c>
      <c r="I193" s="281" t="s">
        <v>753</v>
      </c>
      <c r="J193" s="281">
        <f t="shared" si="24"/>
        <v>816400</v>
      </c>
      <c r="K193" s="279"/>
      <c r="L193" s="280"/>
      <c r="M193" s="280"/>
      <c r="N193" s="280" t="s">
        <v>196</v>
      </c>
      <c r="O193" s="282"/>
      <c r="P193" s="283"/>
      <c r="Q193" s="281">
        <f t="array" ref="Q193">INDEX(ราคาสิ่งปลูกสร้าง!$D$6:$CC$47,MATCH($L193,ราคาสิ่งปลูกสร้าง!$B$6:$B$45,0),MATCH($O$4,ราคาสิ่งปลูกสร้าง!$D$5:$CC$5,0))</f>
        <v>0</v>
      </c>
      <c r="R193" s="281">
        <f t="shared" si="25"/>
        <v>0</v>
      </c>
      <c r="S193" s="280"/>
      <c r="T193" s="279">
        <f t="array" ref="T193">INDEX(ค่าเสื่อมสิ่งปลูกสร้าง!$A$5:$D$105,MATCH($S193,ค่าเสื่อมสิ่งปลูกสร้าง!$A$5:$A$105,0),MATCH($M193,ค่าเสื่อมสิ่งปลูกสร้าง!$A$3:$D$3))</f>
        <v>0</v>
      </c>
      <c r="U193" s="281">
        <f t="shared" si="26"/>
        <v>0</v>
      </c>
      <c r="V193" s="281">
        <f t="shared" si="27"/>
        <v>816400</v>
      </c>
      <c r="W193" s="284">
        <f t="shared" si="28"/>
        <v>0</v>
      </c>
      <c r="X193" s="280"/>
      <c r="Y193" s="279">
        <f t="shared" si="34"/>
        <v>816400</v>
      </c>
      <c r="Z193" s="282" t="s">
        <v>2258</v>
      </c>
      <c r="AA193" s="281">
        <f t="shared" si="29"/>
        <v>81.64</v>
      </c>
      <c r="AB193" s="279"/>
      <c r="AC193" s="279" t="s">
        <v>1989</v>
      </c>
      <c r="AD193" s="279" t="s">
        <v>2497</v>
      </c>
      <c r="AG193" s="286" t="str">
        <f t="shared" si="30"/>
        <v>บริษัทเจริญโภคภัณฑ์อาหาร  จำกัด (มหาชน)</v>
      </c>
      <c r="AH193" s="286" t="s">
        <v>458</v>
      </c>
      <c r="AI193" s="286" t="s">
        <v>459</v>
      </c>
      <c r="AJ193" s="286" t="s">
        <v>460</v>
      </c>
      <c r="AK193" s="286"/>
      <c r="AL193" s="286" t="s">
        <v>2499</v>
      </c>
      <c r="AM193" s="286" t="s">
        <v>599</v>
      </c>
      <c r="AN193" s="286"/>
      <c r="AO193" s="286"/>
      <c r="AP193" s="286" t="s">
        <v>2479</v>
      </c>
      <c r="AQ193" s="286" t="s">
        <v>271</v>
      </c>
      <c r="AR193" s="286" t="s">
        <v>60</v>
      </c>
      <c r="AS193" s="286" t="s">
        <v>2392</v>
      </c>
      <c r="AU193" s="286" t="str">
        <f t="shared" si="31"/>
        <v/>
      </c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</row>
    <row r="194" spans="1:59" ht="20.100000000000001" hidden="1" customHeight="1">
      <c r="A194" s="279">
        <v>141</v>
      </c>
      <c r="B194" s="279" t="s">
        <v>30</v>
      </c>
      <c r="C194" s="279">
        <v>1476</v>
      </c>
      <c r="D194" s="279" t="s">
        <v>575</v>
      </c>
      <c r="E194" s="279" t="s">
        <v>296</v>
      </c>
      <c r="F194" s="279" t="s">
        <v>650</v>
      </c>
      <c r="G194" s="280" t="s">
        <v>275</v>
      </c>
      <c r="H194" s="281">
        <f t="shared" si="23"/>
        <v>11096</v>
      </c>
      <c r="I194" s="281" t="s">
        <v>753</v>
      </c>
      <c r="J194" s="281">
        <f t="shared" si="24"/>
        <v>1109600</v>
      </c>
      <c r="K194" s="279"/>
      <c r="L194" s="280"/>
      <c r="M194" s="280"/>
      <c r="N194" s="280" t="s">
        <v>196</v>
      </c>
      <c r="O194" s="282"/>
      <c r="P194" s="283"/>
      <c r="Q194" s="281">
        <f t="array" ref="Q194">INDEX(ราคาสิ่งปลูกสร้าง!$D$6:$CC$47,MATCH($L194,ราคาสิ่งปลูกสร้าง!$B$6:$B$45,0),MATCH($O$4,ราคาสิ่งปลูกสร้าง!$D$5:$CC$5,0))</f>
        <v>0</v>
      </c>
      <c r="R194" s="281">
        <f t="shared" si="25"/>
        <v>0</v>
      </c>
      <c r="S194" s="280"/>
      <c r="T194" s="279">
        <f t="array" ref="T194">INDEX(ค่าเสื่อมสิ่งปลูกสร้าง!$A$5:$D$105,MATCH($S194,ค่าเสื่อมสิ่งปลูกสร้าง!$A$5:$A$105,0),MATCH($M194,ค่าเสื่อมสิ่งปลูกสร้าง!$A$3:$D$3))</f>
        <v>0</v>
      </c>
      <c r="U194" s="281">
        <f t="shared" si="26"/>
        <v>0</v>
      </c>
      <c r="V194" s="281">
        <f t="shared" si="27"/>
        <v>1109600</v>
      </c>
      <c r="W194" s="284">
        <f t="shared" si="28"/>
        <v>0</v>
      </c>
      <c r="X194" s="280"/>
      <c r="Y194" s="279">
        <f t="shared" si="34"/>
        <v>1109600</v>
      </c>
      <c r="Z194" s="282" t="s">
        <v>2258</v>
      </c>
      <c r="AA194" s="281">
        <f t="shared" si="29"/>
        <v>110.96000000000001</v>
      </c>
      <c r="AB194" s="279"/>
      <c r="AC194" s="279" t="s">
        <v>1989</v>
      </c>
      <c r="AD194" s="279" t="s">
        <v>2497</v>
      </c>
      <c r="AG194" s="286" t="str">
        <f t="shared" si="30"/>
        <v>บริษัทเจริญโภคภัณฑ์อาหาร  จำกัด (มหาชน)</v>
      </c>
      <c r="AH194" s="286" t="s">
        <v>458</v>
      </c>
      <c r="AI194" s="286" t="s">
        <v>459</v>
      </c>
      <c r="AJ194" s="286" t="s">
        <v>460</v>
      </c>
      <c r="AK194" s="286"/>
      <c r="AL194" s="286" t="s">
        <v>2499</v>
      </c>
      <c r="AM194" s="286" t="s">
        <v>599</v>
      </c>
      <c r="AN194" s="286"/>
      <c r="AO194" s="286"/>
      <c r="AP194" s="286" t="s">
        <v>2479</v>
      </c>
      <c r="AQ194" s="286" t="s">
        <v>271</v>
      </c>
      <c r="AR194" s="286" t="s">
        <v>60</v>
      </c>
      <c r="AS194" s="286" t="s">
        <v>2392</v>
      </c>
      <c r="AU194" s="286" t="str">
        <f t="shared" si="31"/>
        <v/>
      </c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</row>
    <row r="195" spans="1:59" ht="20.100000000000001" hidden="1" customHeight="1">
      <c r="A195" s="279">
        <v>142</v>
      </c>
      <c r="B195" s="279" t="s">
        <v>30</v>
      </c>
      <c r="C195" s="279">
        <v>1477</v>
      </c>
      <c r="D195" s="279" t="s">
        <v>508</v>
      </c>
      <c r="E195" s="279" t="s">
        <v>276</v>
      </c>
      <c r="F195" s="279" t="s">
        <v>838</v>
      </c>
      <c r="G195" s="280" t="s">
        <v>275</v>
      </c>
      <c r="H195" s="281">
        <f t="shared" si="23"/>
        <v>11604</v>
      </c>
      <c r="I195" s="281" t="s">
        <v>753</v>
      </c>
      <c r="J195" s="281">
        <f t="shared" si="24"/>
        <v>1160400</v>
      </c>
      <c r="K195" s="279"/>
      <c r="L195" s="280"/>
      <c r="M195" s="280"/>
      <c r="N195" s="280" t="s">
        <v>196</v>
      </c>
      <c r="O195" s="282"/>
      <c r="P195" s="283"/>
      <c r="Q195" s="281">
        <f t="array" ref="Q195">INDEX(ราคาสิ่งปลูกสร้าง!$D$6:$CC$47,MATCH($L195,ราคาสิ่งปลูกสร้าง!$B$6:$B$45,0),MATCH($O$4,ราคาสิ่งปลูกสร้าง!$D$5:$CC$5,0))</f>
        <v>0</v>
      </c>
      <c r="R195" s="281">
        <f t="shared" si="25"/>
        <v>0</v>
      </c>
      <c r="S195" s="280"/>
      <c r="T195" s="279">
        <f t="array" ref="T195">INDEX(ค่าเสื่อมสิ่งปลูกสร้าง!$A$5:$D$105,MATCH($S195,ค่าเสื่อมสิ่งปลูกสร้าง!$A$5:$A$105,0),MATCH($M195,ค่าเสื่อมสิ่งปลูกสร้าง!$A$3:$D$3))</f>
        <v>0</v>
      </c>
      <c r="U195" s="281">
        <f t="shared" si="26"/>
        <v>0</v>
      </c>
      <c r="V195" s="281">
        <f t="shared" si="27"/>
        <v>1160400</v>
      </c>
      <c r="W195" s="284">
        <f t="shared" si="28"/>
        <v>0</v>
      </c>
      <c r="X195" s="280"/>
      <c r="Y195" s="279">
        <f t="shared" si="34"/>
        <v>1160400</v>
      </c>
      <c r="Z195" s="282" t="s">
        <v>2258</v>
      </c>
      <c r="AA195" s="281">
        <f t="shared" si="29"/>
        <v>116.04</v>
      </c>
      <c r="AB195" s="279"/>
      <c r="AC195" s="279" t="s">
        <v>1989</v>
      </c>
      <c r="AD195" s="279" t="s">
        <v>2497</v>
      </c>
      <c r="AG195" s="286" t="str">
        <f t="shared" si="30"/>
        <v>บริษัทเจริญโภคภัณฑ์อาหาร  จำกัด (มหาชน)</v>
      </c>
      <c r="AH195" s="286" t="s">
        <v>458</v>
      </c>
      <c r="AI195" s="286" t="s">
        <v>459</v>
      </c>
      <c r="AJ195" s="286" t="s">
        <v>460</v>
      </c>
      <c r="AK195" s="286"/>
      <c r="AL195" s="286" t="s">
        <v>2499</v>
      </c>
      <c r="AM195" s="286" t="s">
        <v>599</v>
      </c>
      <c r="AN195" s="286"/>
      <c r="AO195" s="286"/>
      <c r="AP195" s="286" t="s">
        <v>2479</v>
      </c>
      <c r="AQ195" s="286" t="s">
        <v>271</v>
      </c>
      <c r="AR195" s="286" t="s">
        <v>60</v>
      </c>
      <c r="AS195" s="286" t="s">
        <v>2392</v>
      </c>
      <c r="AU195" s="286" t="str">
        <f t="shared" si="31"/>
        <v/>
      </c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</row>
    <row r="196" spans="1:59" ht="20.100000000000001" hidden="1" customHeight="1">
      <c r="A196" s="279">
        <v>143</v>
      </c>
      <c r="B196" s="279" t="s">
        <v>30</v>
      </c>
      <c r="C196" s="279">
        <v>1490</v>
      </c>
      <c r="D196" s="279" t="s">
        <v>276</v>
      </c>
      <c r="E196" s="279" t="s">
        <v>296</v>
      </c>
      <c r="F196" s="279" t="s">
        <v>482</v>
      </c>
      <c r="G196" s="280">
        <v>1</v>
      </c>
      <c r="H196" s="281">
        <f t="shared" si="23"/>
        <v>280</v>
      </c>
      <c r="I196" s="281" t="s">
        <v>753</v>
      </c>
      <c r="J196" s="281">
        <f t="shared" si="24"/>
        <v>28000</v>
      </c>
      <c r="K196" s="279"/>
      <c r="L196" s="280"/>
      <c r="M196" s="280"/>
      <c r="N196" s="280" t="s">
        <v>196</v>
      </c>
      <c r="O196" s="282"/>
      <c r="P196" s="283"/>
      <c r="Q196" s="281">
        <f t="array" ref="Q196">INDEX(ราคาสิ่งปลูกสร้าง!$D$6:$CC$47,MATCH($L196,ราคาสิ่งปลูกสร้าง!$B$6:$B$45,0),MATCH($O$4,ราคาสิ่งปลูกสร้าง!$D$5:$CC$5,0))</f>
        <v>0</v>
      </c>
      <c r="R196" s="281">
        <f t="shared" si="25"/>
        <v>0</v>
      </c>
      <c r="S196" s="280"/>
      <c r="T196" s="279">
        <f t="array" ref="T196">INDEX(ค่าเสื่อมสิ่งปลูกสร้าง!$A$5:$D$105,MATCH($S196,ค่าเสื่อมสิ่งปลูกสร้าง!$A$5:$A$105,0),MATCH($M196,ค่าเสื่อมสิ่งปลูกสร้าง!$A$3:$D$3))</f>
        <v>0</v>
      </c>
      <c r="U196" s="281">
        <f t="shared" si="26"/>
        <v>0</v>
      </c>
      <c r="V196" s="281">
        <f t="shared" si="27"/>
        <v>28000</v>
      </c>
      <c r="W196" s="284">
        <f t="shared" si="28"/>
        <v>0</v>
      </c>
      <c r="X196" s="280"/>
      <c r="Y196" s="279">
        <f t="shared" si="34"/>
        <v>28000</v>
      </c>
      <c r="Z196" s="282" t="s">
        <v>2258</v>
      </c>
      <c r="AA196" s="281">
        <f t="shared" si="29"/>
        <v>2.8000000000000003</v>
      </c>
      <c r="AB196" s="279"/>
      <c r="AC196" s="279" t="s">
        <v>2051</v>
      </c>
      <c r="AD196" s="279" t="s">
        <v>196</v>
      </c>
      <c r="AG196" s="286" t="str">
        <f t="shared" si="30"/>
        <v>นางเสาวดี  บุญกาศ</v>
      </c>
      <c r="AH196" s="286" t="s">
        <v>283</v>
      </c>
      <c r="AI196" s="286" t="s">
        <v>840</v>
      </c>
      <c r="AJ196" s="286" t="s">
        <v>841</v>
      </c>
      <c r="AK196" s="286" t="s">
        <v>842</v>
      </c>
      <c r="AL196" s="286">
        <v>71</v>
      </c>
      <c r="AM196" s="286">
        <v>8</v>
      </c>
      <c r="AN196" s="286"/>
      <c r="AO196" s="286"/>
      <c r="AP196" s="286" t="s">
        <v>270</v>
      </c>
      <c r="AQ196" s="286" t="s">
        <v>271</v>
      </c>
      <c r="AR196" s="286" t="s">
        <v>60</v>
      </c>
      <c r="AS196" s="286">
        <v>86130</v>
      </c>
      <c r="AU196" s="286" t="str">
        <f t="shared" si="31"/>
        <v/>
      </c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</row>
    <row r="197" spans="1:59" ht="20.100000000000001" hidden="1" customHeight="1">
      <c r="A197" s="279"/>
      <c r="B197" s="279" t="s">
        <v>30</v>
      </c>
      <c r="C197" s="279">
        <v>1490</v>
      </c>
      <c r="D197" s="279"/>
      <c r="E197" s="279"/>
      <c r="F197" s="279"/>
      <c r="G197" s="280">
        <v>2</v>
      </c>
      <c r="H197" s="281" t="s">
        <v>587</v>
      </c>
      <c r="I197" s="281" t="s">
        <v>753</v>
      </c>
      <c r="J197" s="281">
        <f t="shared" si="24"/>
        <v>2500</v>
      </c>
      <c r="K197" s="279">
        <v>1</v>
      </c>
      <c r="L197" s="280" t="s">
        <v>126</v>
      </c>
      <c r="M197" s="280" t="s">
        <v>179</v>
      </c>
      <c r="N197" s="280" t="s">
        <v>296</v>
      </c>
      <c r="O197" s="282">
        <v>100</v>
      </c>
      <c r="P197" s="283">
        <v>100</v>
      </c>
      <c r="Q197" s="281">
        <f t="array" ref="Q197">INDEX(ราคาสิ่งปลูกสร้าง!$D$6:$CC$47,MATCH($L197,ราคาสิ่งปลูกสร้าง!$B$6:$B$45,0),MATCH($O$4,ราคาสิ่งปลูกสร้าง!$D$5:$CC$5,0))</f>
        <v>6700</v>
      </c>
      <c r="R197" s="281">
        <f t="shared" si="25"/>
        <v>670000</v>
      </c>
      <c r="S197" s="280">
        <v>10</v>
      </c>
      <c r="T197" s="279">
        <f t="array" ref="T197">INDEX(ค่าเสื่อมสิ่งปลูกสร้าง!$A$5:$D$105,MATCH($S197,ค่าเสื่อมสิ่งปลูกสร้าง!$A$5:$A$105,0),MATCH($M197,ค่าเสื่อมสิ่งปลูกสร้าง!$A$3:$D$3))</f>
        <v>10</v>
      </c>
      <c r="U197" s="281">
        <f t="shared" si="26"/>
        <v>603000</v>
      </c>
      <c r="V197" s="281">
        <f t="shared" si="27"/>
        <v>605500</v>
      </c>
      <c r="W197" s="284">
        <f t="shared" si="28"/>
        <v>605500</v>
      </c>
      <c r="X197" s="280">
        <v>10000000</v>
      </c>
      <c r="Y197" s="284">
        <f>IFERROR(IF($W197-$X197&lt;0,0,$W197-$X197),"")</f>
        <v>0</v>
      </c>
      <c r="Z197" s="282"/>
      <c r="AA197" s="281">
        <f t="shared" si="29"/>
        <v>0</v>
      </c>
      <c r="AB197" s="279"/>
      <c r="AC197" s="279" t="s">
        <v>2051</v>
      </c>
      <c r="AD197" s="279" t="s">
        <v>2051</v>
      </c>
      <c r="AG197" s="286" t="str">
        <f t="shared" si="30"/>
        <v>นางเสาวดี  บุญกาศ</v>
      </c>
      <c r="AH197" s="286" t="s">
        <v>283</v>
      </c>
      <c r="AI197" s="286" t="s">
        <v>840</v>
      </c>
      <c r="AJ197" s="286" t="s">
        <v>841</v>
      </c>
      <c r="AK197" s="286" t="s">
        <v>842</v>
      </c>
      <c r="AL197" s="286">
        <v>71</v>
      </c>
      <c r="AM197" s="286">
        <v>8</v>
      </c>
      <c r="AN197" s="286"/>
      <c r="AO197" s="286"/>
      <c r="AP197" s="286" t="s">
        <v>270</v>
      </c>
      <c r="AQ197" s="286" t="s">
        <v>271</v>
      </c>
      <c r="AR197" s="286" t="s">
        <v>60</v>
      </c>
      <c r="AS197" s="286">
        <v>86130</v>
      </c>
      <c r="AU197" s="286" t="str">
        <f t="shared" si="31"/>
        <v>นางเสาวดี  บุญกาศ</v>
      </c>
      <c r="AV197" s="286" t="s">
        <v>283</v>
      </c>
      <c r="AW197" s="286" t="s">
        <v>840</v>
      </c>
      <c r="AX197" s="286" t="s">
        <v>841</v>
      </c>
      <c r="AY197" s="286" t="s">
        <v>842</v>
      </c>
      <c r="AZ197" s="286">
        <v>71</v>
      </c>
      <c r="BA197" s="286">
        <v>8</v>
      </c>
      <c r="BB197" s="286"/>
      <c r="BC197" s="286"/>
      <c r="BD197" s="286" t="s">
        <v>270</v>
      </c>
      <c r="BE197" s="286" t="s">
        <v>271</v>
      </c>
      <c r="BF197" s="286" t="s">
        <v>60</v>
      </c>
      <c r="BG197" s="286">
        <v>86130</v>
      </c>
    </row>
    <row r="198" spans="1:59" ht="20.100000000000001" hidden="1" customHeight="1">
      <c r="A198" s="279">
        <v>144</v>
      </c>
      <c r="B198" s="279" t="s">
        <v>30</v>
      </c>
      <c r="C198" s="279">
        <v>1491</v>
      </c>
      <c r="D198" s="279" t="s">
        <v>393</v>
      </c>
      <c r="E198" s="279" t="s">
        <v>323</v>
      </c>
      <c r="F198" s="279" t="s">
        <v>799</v>
      </c>
      <c r="G198" s="280" t="s">
        <v>275</v>
      </c>
      <c r="H198" s="281">
        <f t="shared" si="23"/>
        <v>7184</v>
      </c>
      <c r="I198" s="281" t="s">
        <v>753</v>
      </c>
      <c r="J198" s="281">
        <f t="shared" si="24"/>
        <v>718400</v>
      </c>
      <c r="K198" s="279"/>
      <c r="L198" s="280"/>
      <c r="M198" s="280"/>
      <c r="N198" s="280" t="s">
        <v>196</v>
      </c>
      <c r="O198" s="282"/>
      <c r="P198" s="283"/>
      <c r="Q198" s="281">
        <f t="array" ref="Q198">INDEX(ราคาสิ่งปลูกสร้าง!$D$6:$CC$47,MATCH($L198,ราคาสิ่งปลูกสร้าง!$B$6:$B$45,0),MATCH($O$4,ราคาสิ่งปลูกสร้าง!$D$5:$CC$5,0))</f>
        <v>0</v>
      </c>
      <c r="R198" s="281">
        <f t="shared" si="25"/>
        <v>0</v>
      </c>
      <c r="S198" s="280"/>
      <c r="T198" s="279">
        <f t="array" ref="T198">INDEX(ค่าเสื่อมสิ่งปลูกสร้าง!$A$5:$D$105,MATCH($S198,ค่าเสื่อมสิ่งปลูกสร้าง!$A$5:$A$105,0),MATCH($M198,ค่าเสื่อมสิ่งปลูกสร้าง!$A$3:$D$3))</f>
        <v>0</v>
      </c>
      <c r="U198" s="281">
        <f t="shared" si="26"/>
        <v>0</v>
      </c>
      <c r="V198" s="281">
        <f t="shared" si="27"/>
        <v>718400</v>
      </c>
      <c r="W198" s="284">
        <f t="shared" si="28"/>
        <v>0</v>
      </c>
      <c r="X198" s="280"/>
      <c r="Y198" s="279">
        <f>V198</f>
        <v>718400</v>
      </c>
      <c r="Z198" s="282" t="s">
        <v>2258</v>
      </c>
      <c r="AA198" s="281">
        <f t="shared" si="29"/>
        <v>71.84</v>
      </c>
      <c r="AB198" s="279"/>
      <c r="AC198" s="279" t="s">
        <v>1989</v>
      </c>
      <c r="AD198" s="279" t="s">
        <v>2497</v>
      </c>
      <c r="AG198" s="286" t="str">
        <f t="shared" si="30"/>
        <v>บริษัทเจริญโภคภัณฑ์อาหาร  จำกัด (มหาชน)</v>
      </c>
      <c r="AH198" s="286" t="s">
        <v>458</v>
      </c>
      <c r="AI198" s="286" t="s">
        <v>459</v>
      </c>
      <c r="AJ198" s="286" t="s">
        <v>460</v>
      </c>
      <c r="AK198" s="286"/>
      <c r="AL198" s="286" t="s">
        <v>2499</v>
      </c>
      <c r="AM198" s="286" t="s">
        <v>599</v>
      </c>
      <c r="AN198" s="286"/>
      <c r="AO198" s="286"/>
      <c r="AP198" s="286" t="s">
        <v>2479</v>
      </c>
      <c r="AQ198" s="286" t="s">
        <v>271</v>
      </c>
      <c r="AR198" s="286" t="s">
        <v>60</v>
      </c>
      <c r="AS198" s="286" t="s">
        <v>2392</v>
      </c>
      <c r="AU198" s="286" t="str">
        <f t="shared" si="31"/>
        <v/>
      </c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</row>
    <row r="199" spans="1:59" ht="20.100000000000001" hidden="1" customHeight="1">
      <c r="A199" s="279">
        <v>145</v>
      </c>
      <c r="B199" s="279" t="s">
        <v>30</v>
      </c>
      <c r="C199" s="279">
        <v>1495</v>
      </c>
      <c r="D199" s="279" t="s">
        <v>424</v>
      </c>
      <c r="E199" s="279" t="s">
        <v>323</v>
      </c>
      <c r="F199" s="279" t="s">
        <v>394</v>
      </c>
      <c r="G199" s="280">
        <v>1</v>
      </c>
      <c r="H199" s="281">
        <f t="shared" si="23"/>
        <v>5926</v>
      </c>
      <c r="I199" s="281" t="s">
        <v>753</v>
      </c>
      <c r="J199" s="281">
        <f t="shared" si="24"/>
        <v>592600</v>
      </c>
      <c r="K199" s="279"/>
      <c r="L199" s="280"/>
      <c r="M199" s="280"/>
      <c r="N199" s="280" t="s">
        <v>196</v>
      </c>
      <c r="O199" s="282"/>
      <c r="P199" s="283"/>
      <c r="Q199" s="281">
        <f t="array" ref="Q199">INDEX(ราคาสิ่งปลูกสร้าง!$D$6:$CC$47,MATCH($L199,ราคาสิ่งปลูกสร้าง!$B$6:$B$45,0),MATCH($O$4,ราคาสิ่งปลูกสร้าง!$D$5:$CC$5,0))</f>
        <v>0</v>
      </c>
      <c r="R199" s="281">
        <f t="shared" si="25"/>
        <v>0</v>
      </c>
      <c r="S199" s="280"/>
      <c r="T199" s="279">
        <f t="array" ref="T199">INDEX(ค่าเสื่อมสิ่งปลูกสร้าง!$A$5:$D$105,MATCH($S199,ค่าเสื่อมสิ่งปลูกสร้าง!$A$5:$A$105,0),MATCH($M199,ค่าเสื่อมสิ่งปลูกสร้าง!$A$3:$D$3))</f>
        <v>0</v>
      </c>
      <c r="U199" s="281">
        <f t="shared" si="26"/>
        <v>0</v>
      </c>
      <c r="V199" s="281">
        <f t="shared" si="27"/>
        <v>592600</v>
      </c>
      <c r="W199" s="284">
        <f t="shared" si="28"/>
        <v>0</v>
      </c>
      <c r="X199" s="280"/>
      <c r="Y199" s="279">
        <f>V199</f>
        <v>592600</v>
      </c>
      <c r="Z199" s="282" t="s">
        <v>2258</v>
      </c>
      <c r="AA199" s="281">
        <f t="shared" si="29"/>
        <v>59.260000000000005</v>
      </c>
      <c r="AB199" s="279"/>
      <c r="AC199" s="279" t="s">
        <v>2052</v>
      </c>
      <c r="AD199" s="279" t="s">
        <v>196</v>
      </c>
      <c r="AG199" s="286" t="str">
        <f t="shared" si="30"/>
        <v>นางสายพิณ  ไชยต่อเขตต์</v>
      </c>
      <c r="AH199" s="286" t="s">
        <v>283</v>
      </c>
      <c r="AI199" s="286" t="s">
        <v>846</v>
      </c>
      <c r="AJ199" s="286" t="s">
        <v>847</v>
      </c>
      <c r="AK199" s="286" t="s">
        <v>848</v>
      </c>
      <c r="AL199" s="286" t="s">
        <v>849</v>
      </c>
      <c r="AM199" s="286">
        <v>4</v>
      </c>
      <c r="AN199" s="286"/>
      <c r="AO199" s="286"/>
      <c r="AP199" s="286" t="s">
        <v>270</v>
      </c>
      <c r="AQ199" s="286" t="s">
        <v>271</v>
      </c>
      <c r="AR199" s="286" t="s">
        <v>60</v>
      </c>
      <c r="AS199" s="286">
        <v>86130</v>
      </c>
      <c r="AU199" s="286" t="str">
        <f t="shared" si="31"/>
        <v/>
      </c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</row>
    <row r="200" spans="1:59" ht="20.100000000000001" hidden="1" customHeight="1">
      <c r="A200" s="279"/>
      <c r="B200" s="279" t="s">
        <v>30</v>
      </c>
      <c r="C200" s="279">
        <v>1495</v>
      </c>
      <c r="D200" s="279"/>
      <c r="E200" s="279"/>
      <c r="F200" s="279"/>
      <c r="G200" s="280">
        <v>2</v>
      </c>
      <c r="H200" s="281" t="s">
        <v>587</v>
      </c>
      <c r="I200" s="281" t="s">
        <v>753</v>
      </c>
      <c r="J200" s="281">
        <f t="shared" si="24"/>
        <v>2500</v>
      </c>
      <c r="K200" s="279">
        <v>1</v>
      </c>
      <c r="L200" s="280" t="s">
        <v>126</v>
      </c>
      <c r="M200" s="280" t="s">
        <v>179</v>
      </c>
      <c r="N200" s="280" t="s">
        <v>296</v>
      </c>
      <c r="O200" s="282">
        <v>100</v>
      </c>
      <c r="P200" s="283">
        <v>100</v>
      </c>
      <c r="Q200" s="281">
        <f t="array" ref="Q200">INDEX(ราคาสิ่งปลูกสร้าง!$D$6:$CC$47,MATCH($L200,ราคาสิ่งปลูกสร้าง!$B$6:$B$45,0),MATCH($O$4,ราคาสิ่งปลูกสร้าง!$D$5:$CC$5,0))</f>
        <v>6700</v>
      </c>
      <c r="R200" s="281">
        <f t="shared" si="25"/>
        <v>670000</v>
      </c>
      <c r="S200" s="280"/>
      <c r="T200" s="279">
        <f t="array" ref="T200">INDEX(ค่าเสื่อมสิ่งปลูกสร้าง!$A$5:$D$105,MATCH($S200,ค่าเสื่อมสิ่งปลูกสร้าง!$A$5:$A$105,0),MATCH($M200,ค่าเสื่อมสิ่งปลูกสร้าง!$A$3:$D$3))</f>
        <v>0</v>
      </c>
      <c r="U200" s="281">
        <f t="shared" si="26"/>
        <v>670000</v>
      </c>
      <c r="V200" s="281">
        <f t="shared" si="27"/>
        <v>672500</v>
      </c>
      <c r="W200" s="284">
        <f t="shared" si="28"/>
        <v>672500</v>
      </c>
      <c r="X200" s="280">
        <v>10000000</v>
      </c>
      <c r="Y200" s="284">
        <f>IFERROR(IF($W200-$X200&lt;0,0,$W200-$X200),"")</f>
        <v>0</v>
      </c>
      <c r="Z200" s="282"/>
      <c r="AA200" s="281">
        <f t="shared" si="29"/>
        <v>0</v>
      </c>
      <c r="AB200" s="279"/>
      <c r="AC200" s="279" t="s">
        <v>2052</v>
      </c>
      <c r="AD200" s="279" t="s">
        <v>2052</v>
      </c>
      <c r="AG200" s="286" t="str">
        <f t="shared" si="30"/>
        <v>นางสายพิณ  ไชยต่อเขตต์</v>
      </c>
      <c r="AH200" s="286" t="s">
        <v>283</v>
      </c>
      <c r="AI200" s="286" t="s">
        <v>846</v>
      </c>
      <c r="AJ200" s="286" t="s">
        <v>847</v>
      </c>
      <c r="AK200" s="286" t="s">
        <v>848</v>
      </c>
      <c r="AL200" s="286" t="s">
        <v>849</v>
      </c>
      <c r="AM200" s="286">
        <v>4</v>
      </c>
      <c r="AN200" s="286"/>
      <c r="AO200" s="286"/>
      <c r="AP200" s="286" t="s">
        <v>270</v>
      </c>
      <c r="AQ200" s="286" t="s">
        <v>271</v>
      </c>
      <c r="AR200" s="286" t="s">
        <v>60</v>
      </c>
      <c r="AS200" s="286">
        <v>86130</v>
      </c>
      <c r="AU200" s="286" t="str">
        <f t="shared" si="31"/>
        <v>นางสายพิณ  ไชยต่อเขตต์</v>
      </c>
      <c r="AV200" s="286" t="s">
        <v>283</v>
      </c>
      <c r="AW200" s="286" t="s">
        <v>846</v>
      </c>
      <c r="AX200" s="286" t="s">
        <v>847</v>
      </c>
      <c r="AY200" s="286" t="s">
        <v>848</v>
      </c>
      <c r="AZ200" s="286" t="s">
        <v>849</v>
      </c>
      <c r="BA200" s="286">
        <v>4</v>
      </c>
      <c r="BB200" s="286"/>
      <c r="BC200" s="286"/>
      <c r="BD200" s="286" t="s">
        <v>270</v>
      </c>
      <c r="BE200" s="286" t="s">
        <v>271</v>
      </c>
      <c r="BF200" s="286" t="s">
        <v>60</v>
      </c>
      <c r="BG200" s="286">
        <v>86130</v>
      </c>
    </row>
    <row r="201" spans="1:59" ht="20.100000000000001" hidden="1" customHeight="1">
      <c r="A201" s="279">
        <v>146</v>
      </c>
      <c r="B201" s="279" t="s">
        <v>30</v>
      </c>
      <c r="C201" s="279">
        <v>2372</v>
      </c>
      <c r="D201" s="279">
        <v>0</v>
      </c>
      <c r="E201" s="279">
        <v>0</v>
      </c>
      <c r="F201" s="279">
        <v>97</v>
      </c>
      <c r="G201" s="280" t="s">
        <v>275</v>
      </c>
      <c r="H201" s="281">
        <f t="shared" si="23"/>
        <v>97</v>
      </c>
      <c r="I201" s="281" t="s">
        <v>540</v>
      </c>
      <c r="J201" s="281">
        <f t="shared" si="24"/>
        <v>19400</v>
      </c>
      <c r="K201" s="279"/>
      <c r="L201" s="280"/>
      <c r="M201" s="280"/>
      <c r="N201" s="280" t="s">
        <v>196</v>
      </c>
      <c r="O201" s="282"/>
      <c r="P201" s="283"/>
      <c r="Q201" s="281">
        <f t="array" ref="Q201">INDEX(ราคาสิ่งปลูกสร้าง!$D$6:$CC$47,MATCH($L201,ราคาสิ่งปลูกสร้าง!$B$6:$B$45,0),MATCH($O$4,ราคาสิ่งปลูกสร้าง!$D$5:$CC$5,0))</f>
        <v>0</v>
      </c>
      <c r="R201" s="281">
        <f t="shared" si="25"/>
        <v>0</v>
      </c>
      <c r="S201" s="280"/>
      <c r="T201" s="279">
        <f t="array" ref="T201">INDEX(ค่าเสื่อมสิ่งปลูกสร้าง!$A$5:$D$105,MATCH($S201,ค่าเสื่อมสิ่งปลูกสร้าง!$A$5:$A$105,0),MATCH($M201,ค่าเสื่อมสิ่งปลูกสร้าง!$A$3:$D$3))</f>
        <v>0</v>
      </c>
      <c r="U201" s="281">
        <f t="shared" si="26"/>
        <v>0</v>
      </c>
      <c r="V201" s="281">
        <f t="shared" si="27"/>
        <v>19400</v>
      </c>
      <c r="W201" s="284">
        <f t="shared" si="28"/>
        <v>0</v>
      </c>
      <c r="X201" s="280"/>
      <c r="Y201" s="279">
        <f>V201</f>
        <v>19400</v>
      </c>
      <c r="Z201" s="282" t="s">
        <v>2258</v>
      </c>
      <c r="AA201" s="281">
        <f t="shared" si="29"/>
        <v>1.9400000000000002</v>
      </c>
      <c r="AB201" s="279"/>
      <c r="AC201" s="279" t="s">
        <v>2053</v>
      </c>
      <c r="AD201" s="279" t="s">
        <v>196</v>
      </c>
      <c r="AG201" s="286" t="str">
        <f t="shared" si="30"/>
        <v>นางกิ้มหั้ว  กองสุข</v>
      </c>
      <c r="AH201" s="286" t="s">
        <v>283</v>
      </c>
      <c r="AI201" s="286" t="s">
        <v>850</v>
      </c>
      <c r="AJ201" s="286" t="s">
        <v>851</v>
      </c>
      <c r="AK201" s="287" t="s">
        <v>2281</v>
      </c>
      <c r="AL201" s="286" t="s">
        <v>852</v>
      </c>
      <c r="AM201" s="286">
        <v>8</v>
      </c>
      <c r="AN201" s="286"/>
      <c r="AO201" s="286"/>
      <c r="AP201" s="286" t="s">
        <v>270</v>
      </c>
      <c r="AQ201" s="286" t="s">
        <v>271</v>
      </c>
      <c r="AR201" s="286" t="s">
        <v>60</v>
      </c>
      <c r="AS201" s="286">
        <v>86130</v>
      </c>
      <c r="AU201" s="286" t="str">
        <f t="shared" si="31"/>
        <v/>
      </c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</row>
    <row r="202" spans="1:59" ht="20.100000000000001" hidden="1" customHeight="1">
      <c r="A202" s="279">
        <v>147</v>
      </c>
      <c r="B202" s="279" t="s">
        <v>30</v>
      </c>
      <c r="C202" s="279">
        <v>962</v>
      </c>
      <c r="D202" s="279">
        <v>7</v>
      </c>
      <c r="E202" s="279">
        <v>3</v>
      </c>
      <c r="F202" s="279">
        <v>81</v>
      </c>
      <c r="G202" s="280">
        <v>1</v>
      </c>
      <c r="H202" s="281">
        <f t="shared" si="23"/>
        <v>3181</v>
      </c>
      <c r="I202" s="281" t="s">
        <v>540</v>
      </c>
      <c r="J202" s="281">
        <f t="shared" si="24"/>
        <v>636200</v>
      </c>
      <c r="K202" s="279"/>
      <c r="L202" s="280"/>
      <c r="M202" s="280"/>
      <c r="N202" s="280" t="s">
        <v>196</v>
      </c>
      <c r="O202" s="282"/>
      <c r="P202" s="283"/>
      <c r="Q202" s="281">
        <f t="array" ref="Q202">INDEX(ราคาสิ่งปลูกสร้าง!$D$6:$CC$47,MATCH($L202,ราคาสิ่งปลูกสร้าง!$B$6:$B$45,0),MATCH($O$4,ราคาสิ่งปลูกสร้าง!$D$5:$CC$5,0))</f>
        <v>0</v>
      </c>
      <c r="R202" s="281">
        <f t="shared" si="25"/>
        <v>0</v>
      </c>
      <c r="S202" s="280"/>
      <c r="T202" s="279">
        <f t="array" ref="T202">INDEX(ค่าเสื่อมสิ่งปลูกสร้าง!$A$5:$D$105,MATCH($S202,ค่าเสื่อมสิ่งปลูกสร้าง!$A$5:$A$105,0),MATCH($M202,ค่าเสื่อมสิ่งปลูกสร้าง!$A$3:$D$3))</f>
        <v>0</v>
      </c>
      <c r="U202" s="281">
        <f t="shared" si="26"/>
        <v>0</v>
      </c>
      <c r="V202" s="281">
        <f t="shared" si="27"/>
        <v>636200</v>
      </c>
      <c r="W202" s="284">
        <f t="shared" si="28"/>
        <v>0</v>
      </c>
      <c r="X202" s="280"/>
      <c r="Y202" s="279">
        <f>V202</f>
        <v>636200</v>
      </c>
      <c r="Z202" s="282" t="s">
        <v>2258</v>
      </c>
      <c r="AA202" s="281">
        <f t="shared" si="29"/>
        <v>63.620000000000005</v>
      </c>
      <c r="AB202" s="279"/>
      <c r="AC202" s="279" t="s">
        <v>2054</v>
      </c>
      <c r="AD202" s="279" t="s">
        <v>196</v>
      </c>
      <c r="AG202" s="286" t="str">
        <f t="shared" si="30"/>
        <v>นายอนุ  สุขแก้ว</v>
      </c>
      <c r="AH202" s="286" t="s">
        <v>195</v>
      </c>
      <c r="AI202" s="286" t="s">
        <v>853</v>
      </c>
      <c r="AJ202" s="286" t="s">
        <v>854</v>
      </c>
      <c r="AK202" s="287" t="s">
        <v>2282</v>
      </c>
      <c r="AL202" s="286" t="s">
        <v>855</v>
      </c>
      <c r="AM202" s="286">
        <v>8</v>
      </c>
      <c r="AN202" s="286"/>
      <c r="AO202" s="286"/>
      <c r="AP202" s="286" t="s">
        <v>270</v>
      </c>
      <c r="AQ202" s="286" t="s">
        <v>271</v>
      </c>
      <c r="AR202" s="286" t="s">
        <v>60</v>
      </c>
      <c r="AS202" s="286">
        <v>86130</v>
      </c>
      <c r="AU202" s="286" t="str">
        <f t="shared" si="31"/>
        <v/>
      </c>
      <c r="AV202" s="286"/>
      <c r="AW202" s="286"/>
      <c r="AX202" s="286"/>
      <c r="AY202" s="286"/>
      <c r="AZ202" s="286"/>
      <c r="BA202" s="286"/>
      <c r="BB202" s="286"/>
      <c r="BC202" s="286"/>
      <c r="BD202" s="286"/>
      <c r="BE202" s="286"/>
      <c r="BF202" s="286"/>
      <c r="BG202" s="286"/>
    </row>
    <row r="203" spans="1:59" ht="20.100000000000001" hidden="1" customHeight="1">
      <c r="A203" s="279"/>
      <c r="B203" s="279" t="s">
        <v>30</v>
      </c>
      <c r="C203" s="279">
        <v>962</v>
      </c>
      <c r="D203" s="279"/>
      <c r="E203" s="279"/>
      <c r="F203" s="279"/>
      <c r="G203" s="280">
        <v>2</v>
      </c>
      <c r="H203" s="281" t="s">
        <v>587</v>
      </c>
      <c r="I203" s="281" t="s">
        <v>540</v>
      </c>
      <c r="J203" s="281">
        <f t="shared" si="24"/>
        <v>5000</v>
      </c>
      <c r="K203" s="279">
        <v>1</v>
      </c>
      <c r="L203" s="280" t="s">
        <v>126</v>
      </c>
      <c r="M203" s="280" t="s">
        <v>179</v>
      </c>
      <c r="N203" s="280" t="s">
        <v>296</v>
      </c>
      <c r="O203" s="282">
        <v>100</v>
      </c>
      <c r="P203" s="283">
        <v>100</v>
      </c>
      <c r="Q203" s="281">
        <f t="array" ref="Q203">INDEX(ราคาสิ่งปลูกสร้าง!$D$6:$CC$47,MATCH($L203,ราคาสิ่งปลูกสร้าง!$B$6:$B$45,0),MATCH($O$4,ราคาสิ่งปลูกสร้าง!$D$5:$CC$5,0))</f>
        <v>6700</v>
      </c>
      <c r="R203" s="281">
        <f t="shared" si="25"/>
        <v>670000</v>
      </c>
      <c r="S203" s="280">
        <v>15</v>
      </c>
      <c r="T203" s="279">
        <f t="array" ref="T203">INDEX(ค่าเสื่อมสิ่งปลูกสร้าง!$A$5:$D$105,MATCH($S203,ค่าเสื่อมสิ่งปลูกสร้าง!$A$5:$A$105,0),MATCH($M203,ค่าเสื่อมสิ่งปลูกสร้าง!$A$3:$D$3))</f>
        <v>20</v>
      </c>
      <c r="U203" s="281">
        <f t="shared" si="26"/>
        <v>536000</v>
      </c>
      <c r="V203" s="281">
        <f t="shared" si="27"/>
        <v>541000</v>
      </c>
      <c r="W203" s="284">
        <f t="shared" si="28"/>
        <v>541000</v>
      </c>
      <c r="X203" s="280">
        <v>10000000</v>
      </c>
      <c r="Y203" s="284">
        <f>IFERROR(IF($W203-$X203&lt;0,0,$W203-$X203),"")</f>
        <v>0</v>
      </c>
      <c r="Z203" s="282"/>
      <c r="AA203" s="281">
        <f t="shared" si="29"/>
        <v>0</v>
      </c>
      <c r="AB203" s="279"/>
      <c r="AC203" s="279" t="s">
        <v>2054</v>
      </c>
      <c r="AD203" s="279" t="s">
        <v>2054</v>
      </c>
      <c r="AG203" s="286" t="str">
        <f t="shared" si="30"/>
        <v>นายอนุ  สุขแก้ว</v>
      </c>
      <c r="AH203" s="286" t="s">
        <v>195</v>
      </c>
      <c r="AI203" s="286" t="s">
        <v>853</v>
      </c>
      <c r="AJ203" s="286" t="s">
        <v>854</v>
      </c>
      <c r="AK203" s="287" t="s">
        <v>2282</v>
      </c>
      <c r="AL203" s="286" t="s">
        <v>855</v>
      </c>
      <c r="AM203" s="286">
        <v>8</v>
      </c>
      <c r="AN203" s="286"/>
      <c r="AO203" s="286"/>
      <c r="AP203" s="286" t="s">
        <v>270</v>
      </c>
      <c r="AQ203" s="286" t="s">
        <v>271</v>
      </c>
      <c r="AR203" s="286" t="s">
        <v>60</v>
      </c>
      <c r="AS203" s="286">
        <v>86130</v>
      </c>
      <c r="AU203" s="286" t="str">
        <f t="shared" si="31"/>
        <v>นายอนุ  สุขแก้ว</v>
      </c>
      <c r="AV203" s="286" t="s">
        <v>195</v>
      </c>
      <c r="AW203" s="286" t="s">
        <v>853</v>
      </c>
      <c r="AX203" s="286" t="s">
        <v>854</v>
      </c>
      <c r="AY203" s="287" t="s">
        <v>2282</v>
      </c>
      <c r="AZ203" s="286" t="s">
        <v>855</v>
      </c>
      <c r="BA203" s="286">
        <v>8</v>
      </c>
      <c r="BB203" s="286"/>
      <c r="BC203" s="286"/>
      <c r="BD203" s="286" t="s">
        <v>270</v>
      </c>
      <c r="BE203" s="286" t="s">
        <v>271</v>
      </c>
      <c r="BF203" s="286" t="s">
        <v>60</v>
      </c>
      <c r="BG203" s="286">
        <v>86130</v>
      </c>
    </row>
    <row r="204" spans="1:59" ht="20.100000000000001" hidden="1" customHeight="1">
      <c r="A204" s="279">
        <v>148</v>
      </c>
      <c r="B204" s="279" t="s">
        <v>30</v>
      </c>
      <c r="C204" s="279">
        <v>1520</v>
      </c>
      <c r="D204" s="279" t="s">
        <v>276</v>
      </c>
      <c r="E204" s="279" t="s">
        <v>276</v>
      </c>
      <c r="F204" s="279" t="s">
        <v>385</v>
      </c>
      <c r="G204" s="280">
        <v>1</v>
      </c>
      <c r="H204" s="281">
        <f t="shared" si="23"/>
        <v>32</v>
      </c>
      <c r="I204" s="281" t="s">
        <v>540</v>
      </c>
      <c r="J204" s="281">
        <f t="shared" si="24"/>
        <v>6400</v>
      </c>
      <c r="K204" s="279"/>
      <c r="L204" s="280"/>
      <c r="M204" s="280"/>
      <c r="N204" s="280" t="s">
        <v>196</v>
      </c>
      <c r="O204" s="282"/>
      <c r="P204" s="283"/>
      <c r="Q204" s="281">
        <f t="array" ref="Q204">INDEX(ราคาสิ่งปลูกสร้าง!$D$6:$CC$47,MATCH($L204,ราคาสิ่งปลูกสร้าง!$B$6:$B$45,0),MATCH($O$4,ราคาสิ่งปลูกสร้าง!$D$5:$CC$5,0))</f>
        <v>0</v>
      </c>
      <c r="R204" s="281">
        <f t="shared" si="25"/>
        <v>0</v>
      </c>
      <c r="S204" s="280"/>
      <c r="T204" s="279">
        <f t="array" ref="T204">INDEX(ค่าเสื่อมสิ่งปลูกสร้าง!$A$5:$D$105,MATCH($S204,ค่าเสื่อมสิ่งปลูกสร้าง!$A$5:$A$105,0),MATCH($M204,ค่าเสื่อมสิ่งปลูกสร้าง!$A$3:$D$3))</f>
        <v>0</v>
      </c>
      <c r="U204" s="281">
        <f t="shared" si="26"/>
        <v>0</v>
      </c>
      <c r="V204" s="281">
        <f t="shared" si="27"/>
        <v>6400</v>
      </c>
      <c r="W204" s="284">
        <f t="shared" si="28"/>
        <v>0</v>
      </c>
      <c r="X204" s="280"/>
      <c r="Y204" s="279">
        <f>V204</f>
        <v>6400</v>
      </c>
      <c r="Z204" s="282" t="s">
        <v>2258</v>
      </c>
      <c r="AA204" s="281">
        <f t="shared" si="29"/>
        <v>0.64</v>
      </c>
      <c r="AB204" s="279"/>
      <c r="AC204" s="279" t="s">
        <v>2055</v>
      </c>
      <c r="AD204" s="279" t="s">
        <v>196</v>
      </c>
      <c r="AG204" s="286" t="str">
        <f t="shared" si="30"/>
        <v>นางฤดี  ศรีวิสัย</v>
      </c>
      <c r="AH204" s="286" t="s">
        <v>283</v>
      </c>
      <c r="AI204" s="286" t="s">
        <v>859</v>
      </c>
      <c r="AJ204" s="286" t="s">
        <v>860</v>
      </c>
      <c r="AK204" s="286" t="s">
        <v>861</v>
      </c>
      <c r="AL204" s="286" t="s">
        <v>862</v>
      </c>
      <c r="AM204" s="286">
        <v>4</v>
      </c>
      <c r="AN204" s="286"/>
      <c r="AO204" s="286"/>
      <c r="AP204" s="286" t="s">
        <v>270</v>
      </c>
      <c r="AQ204" s="286" t="s">
        <v>271</v>
      </c>
      <c r="AR204" s="286" t="s">
        <v>60</v>
      </c>
      <c r="AS204" s="286">
        <v>86130</v>
      </c>
      <c r="AU204" s="286" t="str">
        <f t="shared" si="31"/>
        <v/>
      </c>
      <c r="AV204" s="286"/>
      <c r="AW204" s="286"/>
      <c r="AX204" s="286"/>
      <c r="AY204" s="286"/>
      <c r="AZ204" s="286"/>
      <c r="BA204" s="286"/>
      <c r="BB204" s="286"/>
      <c r="BC204" s="286"/>
      <c r="BD204" s="286"/>
      <c r="BE204" s="286"/>
      <c r="BF204" s="286"/>
      <c r="BG204" s="286"/>
    </row>
    <row r="205" spans="1:59" ht="20.100000000000001" hidden="1" customHeight="1">
      <c r="A205" s="279"/>
      <c r="B205" s="279" t="s">
        <v>30</v>
      </c>
      <c r="C205" s="279">
        <v>1520</v>
      </c>
      <c r="D205" s="279"/>
      <c r="E205" s="279"/>
      <c r="F205" s="279"/>
      <c r="G205" s="280">
        <v>2</v>
      </c>
      <c r="H205" s="281" t="s">
        <v>384</v>
      </c>
      <c r="I205" s="281" t="s">
        <v>540</v>
      </c>
      <c r="J205" s="281">
        <f t="shared" ref="J205:J268" si="35">IFERROR($H205*$I205,"")</f>
        <v>6400</v>
      </c>
      <c r="K205" s="279">
        <v>1</v>
      </c>
      <c r="L205" s="280" t="s">
        <v>126</v>
      </c>
      <c r="M205" s="280" t="s">
        <v>179</v>
      </c>
      <c r="N205" s="280">
        <v>3</v>
      </c>
      <c r="O205" s="282">
        <v>128</v>
      </c>
      <c r="P205" s="283">
        <v>31.25</v>
      </c>
      <c r="Q205" s="281">
        <f t="array" ref="Q205">INDEX(ราคาสิ่งปลูกสร้าง!$D$6:$CC$47,MATCH($L205,ราคาสิ่งปลูกสร้าง!$B$6:$B$45,0),MATCH($O$4,ราคาสิ่งปลูกสร้าง!$D$5:$CC$5,0))</f>
        <v>6700</v>
      </c>
      <c r="R205" s="281">
        <f t="shared" ref="R205:R268" si="36">$O205*$Q205</f>
        <v>857600</v>
      </c>
      <c r="S205" s="280"/>
      <c r="T205" s="279">
        <f t="array" ref="T205">INDEX(ค่าเสื่อมสิ่งปลูกสร้าง!$A$5:$D$105,MATCH($S205,ค่าเสื่อมสิ่งปลูกสร้าง!$A$5:$A$105,0),MATCH($M205,ค่าเสื่อมสิ่งปลูกสร้าง!$A$3:$D$3))</f>
        <v>0</v>
      </c>
      <c r="U205" s="281">
        <f t="shared" ref="U205:U268" si="37">$R205*(100-$T205)%</f>
        <v>857600</v>
      </c>
      <c r="V205" s="281">
        <f t="shared" ref="V205:V268" si="38">IFERROR($J205+$U205,"")</f>
        <v>864000</v>
      </c>
      <c r="W205" s="284">
        <f t="shared" ref="W205:W268" si="39">IFERROR($P205%*$V205,"")</f>
        <v>270000</v>
      </c>
      <c r="X205" s="280"/>
      <c r="Y205" s="284">
        <f>IFERROR(IF($W205-$X205&lt;0,0,$W205-$X205),"")</f>
        <v>270000</v>
      </c>
      <c r="Z205" s="282" t="s">
        <v>2260</v>
      </c>
      <c r="AA205" s="281">
        <f t="shared" ref="AA205:AA268" si="40">IFERROR($Y205*$Z205%,"")</f>
        <v>810</v>
      </c>
      <c r="AB205" s="279"/>
      <c r="AC205" s="279" t="s">
        <v>2055</v>
      </c>
      <c r="AD205" s="279" t="s">
        <v>2055</v>
      </c>
      <c r="AG205" s="286" t="str">
        <f t="shared" ref="AG205:AG268" si="41">IF($AI205=0,"",$AH205&amp;$AI205&amp;"  "&amp;$AJ205)</f>
        <v>นางฤดี  ศรีวิสัย</v>
      </c>
      <c r="AH205" s="286" t="s">
        <v>283</v>
      </c>
      <c r="AI205" s="286" t="s">
        <v>859</v>
      </c>
      <c r="AJ205" s="286" t="s">
        <v>860</v>
      </c>
      <c r="AK205" s="286" t="s">
        <v>861</v>
      </c>
      <c r="AL205" s="286" t="s">
        <v>862</v>
      </c>
      <c r="AM205" s="286">
        <v>4</v>
      </c>
      <c r="AN205" s="286"/>
      <c r="AO205" s="286"/>
      <c r="AP205" s="286" t="s">
        <v>270</v>
      </c>
      <c r="AQ205" s="286" t="s">
        <v>271</v>
      </c>
      <c r="AR205" s="286" t="s">
        <v>60</v>
      </c>
      <c r="AS205" s="286">
        <v>86130</v>
      </c>
      <c r="AU205" s="286" t="str">
        <f t="shared" ref="AU205:AU268" si="42">IF($AW205=0,"",$AV205&amp;$AW205&amp;"  "&amp;$AX205)</f>
        <v>นางฤดี  ศรีวิสัย</v>
      </c>
      <c r="AV205" s="286" t="s">
        <v>283</v>
      </c>
      <c r="AW205" s="286" t="s">
        <v>859</v>
      </c>
      <c r="AX205" s="286" t="s">
        <v>860</v>
      </c>
      <c r="AY205" s="286" t="s">
        <v>861</v>
      </c>
      <c r="AZ205" s="286" t="s">
        <v>862</v>
      </c>
      <c r="BA205" s="286">
        <v>4</v>
      </c>
      <c r="BB205" s="286"/>
      <c r="BC205" s="286"/>
      <c r="BD205" s="286" t="s">
        <v>270</v>
      </c>
      <c r="BE205" s="286" t="s">
        <v>271</v>
      </c>
      <c r="BF205" s="286" t="s">
        <v>60</v>
      </c>
      <c r="BG205" s="286">
        <v>86130</v>
      </c>
    </row>
    <row r="206" spans="1:59" ht="20.100000000000001" hidden="1" customHeight="1">
      <c r="A206" s="279">
        <v>149</v>
      </c>
      <c r="B206" s="279" t="s">
        <v>30</v>
      </c>
      <c r="C206" s="279">
        <v>1521</v>
      </c>
      <c r="D206" s="279" t="s">
        <v>276</v>
      </c>
      <c r="E206" s="279" t="s">
        <v>276</v>
      </c>
      <c r="F206" s="279" t="s">
        <v>385</v>
      </c>
      <c r="G206" s="280">
        <v>1</v>
      </c>
      <c r="H206" s="281">
        <f t="shared" ref="H206:H266" si="43">IFERROR($D206*400+$E206*100+$F206,"")</f>
        <v>32</v>
      </c>
      <c r="I206" s="281" t="s">
        <v>540</v>
      </c>
      <c r="J206" s="281">
        <f t="shared" si="35"/>
        <v>6400</v>
      </c>
      <c r="K206" s="279"/>
      <c r="L206" s="280"/>
      <c r="M206" s="280"/>
      <c r="N206" s="280" t="s">
        <v>196</v>
      </c>
      <c r="O206" s="282"/>
      <c r="P206" s="283"/>
      <c r="Q206" s="281">
        <f t="array" ref="Q206">INDEX(ราคาสิ่งปลูกสร้าง!$D$6:$CC$47,MATCH($L206,ราคาสิ่งปลูกสร้าง!$B$6:$B$45,0),MATCH($O$4,ราคาสิ่งปลูกสร้าง!$D$5:$CC$5,0))</f>
        <v>0</v>
      </c>
      <c r="R206" s="281">
        <f t="shared" si="36"/>
        <v>0</v>
      </c>
      <c r="S206" s="280"/>
      <c r="T206" s="279">
        <f t="array" ref="T206">INDEX(ค่าเสื่อมสิ่งปลูกสร้าง!$A$5:$D$105,MATCH($S206,ค่าเสื่อมสิ่งปลูกสร้าง!$A$5:$A$105,0),MATCH($M206,ค่าเสื่อมสิ่งปลูกสร้าง!$A$3:$D$3))</f>
        <v>0</v>
      </c>
      <c r="U206" s="281">
        <f t="shared" si="37"/>
        <v>0</v>
      </c>
      <c r="V206" s="281">
        <f t="shared" si="38"/>
        <v>6400</v>
      </c>
      <c r="W206" s="284">
        <f t="shared" si="39"/>
        <v>0</v>
      </c>
      <c r="X206" s="280"/>
      <c r="Y206" s="279">
        <f>V206</f>
        <v>6400</v>
      </c>
      <c r="Z206" s="282" t="s">
        <v>2258</v>
      </c>
      <c r="AA206" s="281">
        <f t="shared" si="40"/>
        <v>0.64</v>
      </c>
      <c r="AB206" s="279"/>
      <c r="AC206" s="279" t="s">
        <v>2056</v>
      </c>
      <c r="AD206" s="279" t="s">
        <v>196</v>
      </c>
      <c r="AG206" s="286" t="str">
        <f t="shared" si="41"/>
        <v>นางสาวนิตยา  ไชยต่อเขตต์</v>
      </c>
      <c r="AH206" s="286" t="s">
        <v>325</v>
      </c>
      <c r="AI206" s="286" t="s">
        <v>691</v>
      </c>
      <c r="AJ206" s="286" t="s">
        <v>847</v>
      </c>
      <c r="AK206" s="286" t="s">
        <v>866</v>
      </c>
      <c r="AL206" s="286" t="s">
        <v>867</v>
      </c>
      <c r="AM206" s="286">
        <v>4</v>
      </c>
      <c r="AN206" s="286"/>
      <c r="AO206" s="286"/>
      <c r="AP206" s="286" t="s">
        <v>270</v>
      </c>
      <c r="AQ206" s="286" t="s">
        <v>271</v>
      </c>
      <c r="AR206" s="286" t="s">
        <v>60</v>
      </c>
      <c r="AS206" s="286">
        <v>86130</v>
      </c>
      <c r="AU206" s="286" t="str">
        <f t="shared" si="42"/>
        <v/>
      </c>
      <c r="AV206" s="286"/>
      <c r="AW206" s="286"/>
      <c r="AX206" s="286"/>
      <c r="AY206" s="286"/>
      <c r="AZ206" s="286"/>
      <c r="BA206" s="286"/>
      <c r="BB206" s="286"/>
      <c r="BC206" s="286"/>
      <c r="BD206" s="286"/>
      <c r="BE206" s="286"/>
      <c r="BF206" s="286"/>
      <c r="BG206" s="286"/>
    </row>
    <row r="207" spans="1:59" ht="20.100000000000001" hidden="1" customHeight="1">
      <c r="A207" s="279"/>
      <c r="B207" s="279" t="s">
        <v>30</v>
      </c>
      <c r="C207" s="279">
        <v>1521</v>
      </c>
      <c r="D207" s="279"/>
      <c r="E207" s="279"/>
      <c r="F207" s="279"/>
      <c r="G207" s="280">
        <v>2</v>
      </c>
      <c r="H207" s="281" t="s">
        <v>466</v>
      </c>
      <c r="I207" s="281" t="s">
        <v>540</v>
      </c>
      <c r="J207" s="281">
        <f t="shared" si="35"/>
        <v>3000</v>
      </c>
      <c r="K207" s="279">
        <v>1</v>
      </c>
      <c r="L207" s="280" t="s">
        <v>126</v>
      </c>
      <c r="M207" s="280" t="s">
        <v>179</v>
      </c>
      <c r="N207" s="280">
        <v>3</v>
      </c>
      <c r="O207" s="282">
        <v>60</v>
      </c>
      <c r="P207" s="283">
        <v>53.33</v>
      </c>
      <c r="Q207" s="281">
        <f t="array" ref="Q207">INDEX(ราคาสิ่งปลูกสร้าง!$D$6:$CC$47,MATCH($L207,ราคาสิ่งปลูกสร้าง!$B$6:$B$45,0),MATCH($O$4,ราคาสิ่งปลูกสร้าง!$D$5:$CC$5,0))</f>
        <v>6700</v>
      </c>
      <c r="R207" s="281">
        <f t="shared" si="36"/>
        <v>402000</v>
      </c>
      <c r="S207" s="280">
        <v>2</v>
      </c>
      <c r="T207" s="279">
        <f t="array" ref="T207">INDEX(ค่าเสื่อมสิ่งปลูกสร้าง!$A$5:$D$105,MATCH($S207,ค่าเสื่อมสิ่งปลูกสร้าง!$A$5:$A$105,0),MATCH($M207,ค่าเสื่อมสิ่งปลูกสร้าง!$A$3:$D$3))</f>
        <v>2</v>
      </c>
      <c r="U207" s="281">
        <f t="shared" si="37"/>
        <v>393960</v>
      </c>
      <c r="V207" s="281">
        <f t="shared" si="38"/>
        <v>396960</v>
      </c>
      <c r="W207" s="284">
        <f t="shared" si="39"/>
        <v>211698.76800000001</v>
      </c>
      <c r="X207" s="280"/>
      <c r="Y207" s="284">
        <f>IFERROR(IF($W207-$X207&lt;0,0,$W207-$X207),"")</f>
        <v>211698.76800000001</v>
      </c>
      <c r="Z207" s="282" t="s">
        <v>2260</v>
      </c>
      <c r="AA207" s="281">
        <f t="shared" si="40"/>
        <v>635.09630400000003</v>
      </c>
      <c r="AB207" s="279"/>
      <c r="AC207" s="279" t="s">
        <v>2056</v>
      </c>
      <c r="AD207" s="279" t="s">
        <v>2056</v>
      </c>
      <c r="AG207" s="286" t="str">
        <f t="shared" si="41"/>
        <v>นางสาวนิตยา  ไชยต่อเขตต์</v>
      </c>
      <c r="AH207" s="286" t="s">
        <v>325</v>
      </c>
      <c r="AI207" s="286" t="s">
        <v>691</v>
      </c>
      <c r="AJ207" s="286" t="s">
        <v>847</v>
      </c>
      <c r="AK207" s="286" t="s">
        <v>866</v>
      </c>
      <c r="AL207" s="286" t="s">
        <v>867</v>
      </c>
      <c r="AM207" s="286">
        <v>4</v>
      </c>
      <c r="AN207" s="286"/>
      <c r="AO207" s="286"/>
      <c r="AP207" s="286" t="s">
        <v>270</v>
      </c>
      <c r="AQ207" s="286" t="s">
        <v>271</v>
      </c>
      <c r="AR207" s="286" t="s">
        <v>60</v>
      </c>
      <c r="AS207" s="286">
        <v>86130</v>
      </c>
      <c r="AU207" s="286" t="str">
        <f t="shared" si="42"/>
        <v>นางสาวนิตยา  ไชยต่อเขตต์</v>
      </c>
      <c r="AV207" s="286" t="s">
        <v>325</v>
      </c>
      <c r="AW207" s="286" t="s">
        <v>691</v>
      </c>
      <c r="AX207" s="286" t="s">
        <v>847</v>
      </c>
      <c r="AY207" s="286" t="s">
        <v>866</v>
      </c>
      <c r="AZ207" s="286" t="s">
        <v>867</v>
      </c>
      <c r="BA207" s="286">
        <v>4</v>
      </c>
      <c r="BB207" s="286"/>
      <c r="BC207" s="286"/>
      <c r="BD207" s="286" t="s">
        <v>270</v>
      </c>
      <c r="BE207" s="286" t="s">
        <v>271</v>
      </c>
      <c r="BF207" s="286" t="s">
        <v>60</v>
      </c>
      <c r="BG207" s="286">
        <v>86130</v>
      </c>
    </row>
    <row r="208" spans="1:59" ht="20.100000000000001" hidden="1" customHeight="1">
      <c r="A208" s="279">
        <v>150</v>
      </c>
      <c r="B208" s="279" t="s">
        <v>30</v>
      </c>
      <c r="C208" s="279">
        <v>1522</v>
      </c>
      <c r="D208" s="279" t="s">
        <v>276</v>
      </c>
      <c r="E208" s="279" t="s">
        <v>276</v>
      </c>
      <c r="F208" s="279" t="s">
        <v>385</v>
      </c>
      <c r="G208" s="280">
        <v>1</v>
      </c>
      <c r="H208" s="281">
        <f t="shared" si="43"/>
        <v>32</v>
      </c>
      <c r="I208" s="281" t="s">
        <v>540</v>
      </c>
      <c r="J208" s="281">
        <f t="shared" si="35"/>
        <v>6400</v>
      </c>
      <c r="K208" s="279"/>
      <c r="L208" s="280"/>
      <c r="M208" s="280"/>
      <c r="N208" s="280" t="s">
        <v>196</v>
      </c>
      <c r="O208" s="282"/>
      <c r="P208" s="283"/>
      <c r="Q208" s="281">
        <f t="array" ref="Q208">INDEX(ราคาสิ่งปลูกสร้าง!$D$6:$CC$47,MATCH($L208,ราคาสิ่งปลูกสร้าง!$B$6:$B$45,0),MATCH($O$4,ราคาสิ่งปลูกสร้าง!$D$5:$CC$5,0))</f>
        <v>0</v>
      </c>
      <c r="R208" s="281">
        <f t="shared" si="36"/>
        <v>0</v>
      </c>
      <c r="S208" s="280"/>
      <c r="T208" s="279">
        <f t="array" ref="T208">INDEX(ค่าเสื่อมสิ่งปลูกสร้าง!$A$5:$D$105,MATCH($S208,ค่าเสื่อมสิ่งปลูกสร้าง!$A$5:$A$105,0),MATCH($M208,ค่าเสื่อมสิ่งปลูกสร้าง!$A$3:$D$3))</f>
        <v>0</v>
      </c>
      <c r="U208" s="281">
        <f t="shared" si="37"/>
        <v>0</v>
      </c>
      <c r="V208" s="281">
        <f t="shared" si="38"/>
        <v>6400</v>
      </c>
      <c r="W208" s="284">
        <f t="shared" si="39"/>
        <v>0</v>
      </c>
      <c r="X208" s="280"/>
      <c r="Y208" s="279">
        <f>V208</f>
        <v>6400</v>
      </c>
      <c r="Z208" s="282" t="s">
        <v>2258</v>
      </c>
      <c r="AA208" s="281">
        <f t="shared" si="40"/>
        <v>0.64</v>
      </c>
      <c r="AB208" s="279"/>
      <c r="AC208" s="279" t="s">
        <v>2057</v>
      </c>
      <c r="AD208" s="279" t="s">
        <v>196</v>
      </c>
      <c r="AG208" s="286" t="str">
        <f t="shared" si="41"/>
        <v>นางสุรี  ใจเย็น</v>
      </c>
      <c r="AH208" s="286" t="s">
        <v>283</v>
      </c>
      <c r="AI208" s="286" t="s">
        <v>871</v>
      </c>
      <c r="AJ208" s="286" t="s">
        <v>872</v>
      </c>
      <c r="AK208" s="286" t="s">
        <v>873</v>
      </c>
      <c r="AL208" s="286" t="s">
        <v>874</v>
      </c>
      <c r="AM208" s="286">
        <v>4</v>
      </c>
      <c r="AN208" s="286"/>
      <c r="AO208" s="286"/>
      <c r="AP208" s="286" t="s">
        <v>270</v>
      </c>
      <c r="AQ208" s="286" t="s">
        <v>271</v>
      </c>
      <c r="AR208" s="286" t="s">
        <v>60</v>
      </c>
      <c r="AS208" s="286">
        <v>86130</v>
      </c>
      <c r="AU208" s="286" t="str">
        <f t="shared" si="42"/>
        <v/>
      </c>
      <c r="AV208" s="286"/>
      <c r="AW208" s="286"/>
      <c r="AX208" s="286"/>
      <c r="AY208" s="286"/>
      <c r="AZ208" s="286"/>
      <c r="BA208" s="286"/>
      <c r="BB208" s="286"/>
      <c r="BC208" s="286"/>
      <c r="BD208" s="286"/>
      <c r="BE208" s="286"/>
      <c r="BF208" s="286"/>
      <c r="BG208" s="286"/>
    </row>
    <row r="209" spans="1:59" ht="20.100000000000001" hidden="1" customHeight="1">
      <c r="A209" s="279"/>
      <c r="B209" s="279" t="s">
        <v>30</v>
      </c>
      <c r="C209" s="279">
        <v>1522</v>
      </c>
      <c r="D209" s="279"/>
      <c r="E209" s="279"/>
      <c r="F209" s="279"/>
      <c r="G209" s="280">
        <v>2</v>
      </c>
      <c r="H209" s="281" t="s">
        <v>587</v>
      </c>
      <c r="I209" s="281" t="s">
        <v>540</v>
      </c>
      <c r="J209" s="281">
        <f t="shared" si="35"/>
        <v>5000</v>
      </c>
      <c r="K209" s="279">
        <v>1</v>
      </c>
      <c r="L209" s="280" t="s">
        <v>126</v>
      </c>
      <c r="M209" s="280" t="s">
        <v>179</v>
      </c>
      <c r="N209" s="280" t="s">
        <v>296</v>
      </c>
      <c r="O209" s="282">
        <v>100</v>
      </c>
      <c r="P209" s="283">
        <v>100</v>
      </c>
      <c r="Q209" s="281">
        <f t="array" ref="Q209">INDEX(ราคาสิ่งปลูกสร้าง!$D$6:$CC$47,MATCH($L209,ราคาสิ่งปลูกสร้าง!$B$6:$B$45,0),MATCH($O$4,ราคาสิ่งปลูกสร้าง!$D$5:$CC$5,0))</f>
        <v>6700</v>
      </c>
      <c r="R209" s="281">
        <f t="shared" si="36"/>
        <v>670000</v>
      </c>
      <c r="S209" s="280">
        <v>30</v>
      </c>
      <c r="T209" s="279">
        <f t="array" ref="T209">INDEX(ค่าเสื่อมสิ่งปลูกสร้าง!$A$5:$D$105,MATCH($S209,ค่าเสื่อมสิ่งปลูกสร้าง!$A$5:$A$105,0),MATCH($M209,ค่าเสื่อมสิ่งปลูกสร้าง!$A$3:$D$3))</f>
        <v>50</v>
      </c>
      <c r="U209" s="281">
        <f t="shared" si="37"/>
        <v>335000</v>
      </c>
      <c r="V209" s="281">
        <f t="shared" si="38"/>
        <v>340000</v>
      </c>
      <c r="W209" s="284">
        <f t="shared" si="39"/>
        <v>340000</v>
      </c>
      <c r="X209" s="280">
        <v>10000000</v>
      </c>
      <c r="Y209" s="284">
        <f>IFERROR(IF($W209-$X209&lt;0,0,$W209-$X209),"")</f>
        <v>0</v>
      </c>
      <c r="Z209" s="282"/>
      <c r="AA209" s="281">
        <f t="shared" si="40"/>
        <v>0</v>
      </c>
      <c r="AB209" s="279"/>
      <c r="AC209" s="279" t="s">
        <v>2057</v>
      </c>
      <c r="AD209" s="279" t="s">
        <v>2219</v>
      </c>
      <c r="AG209" s="286" t="str">
        <f t="shared" si="41"/>
        <v>นางสุรี  ใจเย็น</v>
      </c>
      <c r="AH209" s="286" t="s">
        <v>283</v>
      </c>
      <c r="AI209" s="286" t="s">
        <v>871</v>
      </c>
      <c r="AJ209" s="286" t="s">
        <v>872</v>
      </c>
      <c r="AK209" s="286" t="s">
        <v>873</v>
      </c>
      <c r="AL209" s="286" t="s">
        <v>874</v>
      </c>
      <c r="AM209" s="286">
        <v>4</v>
      </c>
      <c r="AN209" s="286"/>
      <c r="AO209" s="286"/>
      <c r="AP209" s="286" t="s">
        <v>270</v>
      </c>
      <c r="AQ209" s="286" t="s">
        <v>271</v>
      </c>
      <c r="AR209" s="286" t="s">
        <v>60</v>
      </c>
      <c r="AS209" s="286">
        <v>86130</v>
      </c>
      <c r="AU209" s="286" t="str">
        <f t="shared" si="42"/>
        <v>นายยงยุทธ  ใจเย็น</v>
      </c>
      <c r="AV209" s="286" t="s">
        <v>195</v>
      </c>
      <c r="AW209" s="286" t="s">
        <v>875</v>
      </c>
      <c r="AX209" s="286" t="s">
        <v>872</v>
      </c>
      <c r="AY209" s="286"/>
      <c r="AZ209" s="286" t="s">
        <v>874</v>
      </c>
      <c r="BA209" s="286">
        <v>4</v>
      </c>
      <c r="BB209" s="286"/>
      <c r="BC209" s="286"/>
      <c r="BD209" s="286" t="s">
        <v>270</v>
      </c>
      <c r="BE209" s="286" t="s">
        <v>271</v>
      </c>
      <c r="BF209" s="286" t="s">
        <v>60</v>
      </c>
      <c r="BG209" s="286">
        <v>86130</v>
      </c>
    </row>
    <row r="210" spans="1:59" ht="20.100000000000001" hidden="1" customHeight="1">
      <c r="A210" s="279">
        <v>151</v>
      </c>
      <c r="B210" s="279" t="s">
        <v>30</v>
      </c>
      <c r="C210" s="279">
        <v>1531</v>
      </c>
      <c r="D210" s="279" t="s">
        <v>363</v>
      </c>
      <c r="E210" s="279" t="s">
        <v>275</v>
      </c>
      <c r="F210" s="279" t="s">
        <v>877</v>
      </c>
      <c r="G210" s="280">
        <v>1</v>
      </c>
      <c r="H210" s="281">
        <f t="shared" si="43"/>
        <v>2168</v>
      </c>
      <c r="I210" s="281" t="s">
        <v>540</v>
      </c>
      <c r="J210" s="281">
        <f t="shared" si="35"/>
        <v>433600</v>
      </c>
      <c r="K210" s="279"/>
      <c r="L210" s="280"/>
      <c r="M210" s="280"/>
      <c r="N210" s="280" t="s">
        <v>196</v>
      </c>
      <c r="O210" s="282"/>
      <c r="P210" s="283"/>
      <c r="Q210" s="281">
        <f t="array" ref="Q210">INDEX(ราคาสิ่งปลูกสร้าง!$D$6:$CC$47,MATCH($L210,ราคาสิ่งปลูกสร้าง!$B$6:$B$45,0),MATCH($O$4,ราคาสิ่งปลูกสร้าง!$D$5:$CC$5,0))</f>
        <v>0</v>
      </c>
      <c r="R210" s="281">
        <f t="shared" si="36"/>
        <v>0</v>
      </c>
      <c r="S210" s="280"/>
      <c r="T210" s="279">
        <f t="array" ref="T210">INDEX(ค่าเสื่อมสิ่งปลูกสร้าง!$A$5:$D$105,MATCH($S210,ค่าเสื่อมสิ่งปลูกสร้าง!$A$5:$A$105,0),MATCH($M210,ค่าเสื่อมสิ่งปลูกสร้าง!$A$3:$D$3))</f>
        <v>0</v>
      </c>
      <c r="U210" s="281">
        <f t="shared" si="37"/>
        <v>0</v>
      </c>
      <c r="V210" s="281">
        <f t="shared" si="38"/>
        <v>433600</v>
      </c>
      <c r="W210" s="284">
        <f t="shared" si="39"/>
        <v>0</v>
      </c>
      <c r="X210" s="280"/>
      <c r="Y210" s="279">
        <f>V210</f>
        <v>433600</v>
      </c>
      <c r="Z210" s="282" t="s">
        <v>2258</v>
      </c>
      <c r="AA210" s="281">
        <f t="shared" si="40"/>
        <v>43.36</v>
      </c>
      <c r="AB210" s="279"/>
      <c r="AC210" s="279" t="s">
        <v>2058</v>
      </c>
      <c r="AD210" s="279" t="s">
        <v>196</v>
      </c>
      <c r="AG210" s="286" t="str">
        <f t="shared" si="41"/>
        <v>นางกิ้มห้วน  ใจสมคม</v>
      </c>
      <c r="AH210" s="286" t="s">
        <v>283</v>
      </c>
      <c r="AI210" s="286" t="s">
        <v>878</v>
      </c>
      <c r="AJ210" s="286" t="s">
        <v>879</v>
      </c>
      <c r="AK210" s="286" t="s">
        <v>880</v>
      </c>
      <c r="AL210" s="286" t="s">
        <v>881</v>
      </c>
      <c r="AM210" s="286">
        <v>8</v>
      </c>
      <c r="AN210" s="286"/>
      <c r="AO210" s="286"/>
      <c r="AP210" s="286" t="s">
        <v>270</v>
      </c>
      <c r="AQ210" s="286" t="s">
        <v>271</v>
      </c>
      <c r="AR210" s="286" t="s">
        <v>60</v>
      </c>
      <c r="AS210" s="286">
        <v>86130</v>
      </c>
      <c r="AU210" s="286" t="str">
        <f t="shared" si="42"/>
        <v/>
      </c>
      <c r="AV210" s="286"/>
      <c r="AW210" s="286"/>
      <c r="AX210" s="286"/>
      <c r="AY210" s="286"/>
      <c r="AZ210" s="286"/>
      <c r="BA210" s="286"/>
      <c r="BB210" s="286"/>
      <c r="BC210" s="286"/>
      <c r="BD210" s="286"/>
      <c r="BE210" s="286"/>
      <c r="BF210" s="286"/>
      <c r="BG210" s="286"/>
    </row>
    <row r="211" spans="1:59" ht="20.100000000000001" hidden="1" customHeight="1">
      <c r="A211" s="279"/>
      <c r="B211" s="279" t="s">
        <v>30</v>
      </c>
      <c r="C211" s="279">
        <v>1531</v>
      </c>
      <c r="D211" s="279"/>
      <c r="E211" s="279"/>
      <c r="F211" s="279"/>
      <c r="G211" s="280">
        <v>2</v>
      </c>
      <c r="H211" s="281" t="s">
        <v>587</v>
      </c>
      <c r="I211" s="281" t="s">
        <v>540</v>
      </c>
      <c r="J211" s="281">
        <f t="shared" si="35"/>
        <v>5000</v>
      </c>
      <c r="K211" s="279">
        <v>1</v>
      </c>
      <c r="L211" s="280" t="s">
        <v>126</v>
      </c>
      <c r="M211" s="280" t="s">
        <v>179</v>
      </c>
      <c r="N211" s="280" t="s">
        <v>296</v>
      </c>
      <c r="O211" s="282">
        <v>100</v>
      </c>
      <c r="P211" s="283">
        <v>100</v>
      </c>
      <c r="Q211" s="281">
        <f t="array" ref="Q211">INDEX(ราคาสิ่งปลูกสร้าง!$D$6:$CC$47,MATCH($L211,ราคาสิ่งปลูกสร้าง!$B$6:$B$45,0),MATCH($O$4,ราคาสิ่งปลูกสร้าง!$D$5:$CC$5,0))</f>
        <v>6700</v>
      </c>
      <c r="R211" s="281">
        <f t="shared" si="36"/>
        <v>670000</v>
      </c>
      <c r="S211" s="280">
        <v>18</v>
      </c>
      <c r="T211" s="279">
        <f t="array" ref="T211">INDEX(ค่าเสื่อมสิ่งปลูกสร้าง!$A$5:$D$105,MATCH($S211,ค่าเสื่อมสิ่งปลูกสร้าง!$A$5:$A$105,0),MATCH($M211,ค่าเสื่อมสิ่งปลูกสร้าง!$A$3:$D$3))</f>
        <v>26</v>
      </c>
      <c r="U211" s="281">
        <f t="shared" si="37"/>
        <v>495800</v>
      </c>
      <c r="V211" s="281">
        <f t="shared" si="38"/>
        <v>500800</v>
      </c>
      <c r="W211" s="284">
        <f t="shared" si="39"/>
        <v>500800</v>
      </c>
      <c r="X211" s="280">
        <v>10000000</v>
      </c>
      <c r="Y211" s="284">
        <f>IFERROR(IF($W211-$X211&lt;0,0,$W211-$X211),"")</f>
        <v>0</v>
      </c>
      <c r="Z211" s="282"/>
      <c r="AA211" s="281">
        <f t="shared" si="40"/>
        <v>0</v>
      </c>
      <c r="AB211" s="279"/>
      <c r="AC211" s="279" t="s">
        <v>2058</v>
      </c>
      <c r="AD211" s="279" t="s">
        <v>2058</v>
      </c>
      <c r="AG211" s="286" t="str">
        <f t="shared" si="41"/>
        <v>นางกิ้มห้วน  ใจสมคม</v>
      </c>
      <c r="AH211" s="286" t="s">
        <v>283</v>
      </c>
      <c r="AI211" s="286" t="s">
        <v>878</v>
      </c>
      <c r="AJ211" s="286" t="s">
        <v>879</v>
      </c>
      <c r="AK211" s="286" t="s">
        <v>880</v>
      </c>
      <c r="AL211" s="286" t="s">
        <v>881</v>
      </c>
      <c r="AM211" s="286">
        <v>8</v>
      </c>
      <c r="AN211" s="286"/>
      <c r="AO211" s="286"/>
      <c r="AP211" s="286" t="s">
        <v>270</v>
      </c>
      <c r="AQ211" s="286" t="s">
        <v>271</v>
      </c>
      <c r="AR211" s="286" t="s">
        <v>60</v>
      </c>
      <c r="AS211" s="286">
        <v>86130</v>
      </c>
      <c r="AU211" s="286" t="str">
        <f t="shared" si="42"/>
        <v>นางกิ้มห้วน  ใจสมคม</v>
      </c>
      <c r="AV211" s="286" t="s">
        <v>283</v>
      </c>
      <c r="AW211" s="286" t="s">
        <v>878</v>
      </c>
      <c r="AX211" s="286" t="s">
        <v>879</v>
      </c>
      <c r="AY211" s="286" t="s">
        <v>880</v>
      </c>
      <c r="AZ211" s="286" t="s">
        <v>881</v>
      </c>
      <c r="BA211" s="286">
        <v>8</v>
      </c>
      <c r="BB211" s="286"/>
      <c r="BC211" s="286"/>
      <c r="BD211" s="286" t="s">
        <v>270</v>
      </c>
      <c r="BE211" s="286" t="s">
        <v>271</v>
      </c>
      <c r="BF211" s="286" t="s">
        <v>60</v>
      </c>
      <c r="BG211" s="286">
        <v>86130</v>
      </c>
    </row>
    <row r="212" spans="1:59" ht="20.100000000000001" hidden="1" customHeight="1">
      <c r="A212" s="279">
        <v>152</v>
      </c>
      <c r="B212" s="279" t="s">
        <v>30</v>
      </c>
      <c r="C212" s="279">
        <v>1532</v>
      </c>
      <c r="D212" s="279" t="s">
        <v>363</v>
      </c>
      <c r="E212" s="279" t="s">
        <v>276</v>
      </c>
      <c r="F212" s="279" t="s">
        <v>833</v>
      </c>
      <c r="G212" s="280">
        <v>1</v>
      </c>
      <c r="H212" s="281">
        <f t="shared" si="43"/>
        <v>2064</v>
      </c>
      <c r="I212" s="281" t="s">
        <v>540</v>
      </c>
      <c r="J212" s="281">
        <f t="shared" si="35"/>
        <v>412800</v>
      </c>
      <c r="K212" s="279"/>
      <c r="L212" s="280"/>
      <c r="M212" s="280"/>
      <c r="N212" s="280" t="s">
        <v>196</v>
      </c>
      <c r="O212" s="282"/>
      <c r="P212" s="283"/>
      <c r="Q212" s="281">
        <f t="array" ref="Q212">INDEX(ราคาสิ่งปลูกสร้าง!$D$6:$CC$47,MATCH($L212,ราคาสิ่งปลูกสร้าง!$B$6:$B$45,0),MATCH($O$4,ราคาสิ่งปลูกสร้าง!$D$5:$CC$5,0))</f>
        <v>0</v>
      </c>
      <c r="R212" s="281">
        <f t="shared" si="36"/>
        <v>0</v>
      </c>
      <c r="S212" s="280"/>
      <c r="T212" s="279">
        <f t="array" ref="T212">INDEX(ค่าเสื่อมสิ่งปลูกสร้าง!$A$5:$D$105,MATCH($S212,ค่าเสื่อมสิ่งปลูกสร้าง!$A$5:$A$105,0),MATCH($M212,ค่าเสื่อมสิ่งปลูกสร้าง!$A$3:$D$3))</f>
        <v>0</v>
      </c>
      <c r="U212" s="281">
        <f t="shared" si="37"/>
        <v>0</v>
      </c>
      <c r="V212" s="281">
        <f t="shared" si="38"/>
        <v>412800</v>
      </c>
      <c r="W212" s="284">
        <f t="shared" si="39"/>
        <v>0</v>
      </c>
      <c r="X212" s="280"/>
      <c r="Y212" s="279">
        <f>V212</f>
        <v>412800</v>
      </c>
      <c r="Z212" s="282" t="s">
        <v>2258</v>
      </c>
      <c r="AA212" s="281">
        <f t="shared" si="40"/>
        <v>41.28</v>
      </c>
      <c r="AB212" s="279"/>
      <c r="AC212" s="279" t="s">
        <v>2003</v>
      </c>
      <c r="AD212" s="279" t="s">
        <v>196</v>
      </c>
      <c r="AG212" s="286" t="str">
        <f t="shared" si="41"/>
        <v>นางกิ้มหลัน  เกิดนิล</v>
      </c>
      <c r="AH212" s="286" t="s">
        <v>283</v>
      </c>
      <c r="AI212" s="286" t="s">
        <v>557</v>
      </c>
      <c r="AJ212" s="286" t="s">
        <v>558</v>
      </c>
      <c r="AK212" s="286" t="s">
        <v>884</v>
      </c>
      <c r="AL212" s="286" t="s">
        <v>885</v>
      </c>
      <c r="AM212" s="286">
        <v>8</v>
      </c>
      <c r="AN212" s="286"/>
      <c r="AO212" s="286"/>
      <c r="AP212" s="286" t="s">
        <v>270</v>
      </c>
      <c r="AQ212" s="286" t="s">
        <v>271</v>
      </c>
      <c r="AR212" s="286" t="s">
        <v>60</v>
      </c>
      <c r="AS212" s="286">
        <v>86130</v>
      </c>
      <c r="AU212" s="286" t="str">
        <f t="shared" si="42"/>
        <v/>
      </c>
      <c r="AV212" s="286"/>
      <c r="AW212" s="286"/>
      <c r="AX212" s="286"/>
      <c r="AY212" s="286"/>
      <c r="AZ212" s="286"/>
      <c r="BA212" s="286"/>
      <c r="BB212" s="286"/>
      <c r="BC212" s="286"/>
      <c r="BD212" s="286"/>
      <c r="BE212" s="286"/>
      <c r="BF212" s="286"/>
      <c r="BG212" s="286"/>
    </row>
    <row r="213" spans="1:59" ht="20.100000000000001" hidden="1" customHeight="1">
      <c r="A213" s="279"/>
      <c r="B213" s="279" t="s">
        <v>30</v>
      </c>
      <c r="C213" s="279">
        <v>1532</v>
      </c>
      <c r="D213" s="279"/>
      <c r="E213" s="279"/>
      <c r="F213" s="279"/>
      <c r="G213" s="280">
        <v>2</v>
      </c>
      <c r="H213" s="281" t="s">
        <v>587</v>
      </c>
      <c r="I213" s="281" t="s">
        <v>540</v>
      </c>
      <c r="J213" s="281">
        <f t="shared" si="35"/>
        <v>5000</v>
      </c>
      <c r="K213" s="279">
        <v>1</v>
      </c>
      <c r="L213" s="280" t="s">
        <v>126</v>
      </c>
      <c r="M213" s="280" t="s">
        <v>179</v>
      </c>
      <c r="N213" s="280" t="s">
        <v>296</v>
      </c>
      <c r="O213" s="282">
        <v>100</v>
      </c>
      <c r="P213" s="283">
        <v>100</v>
      </c>
      <c r="Q213" s="281">
        <f t="array" ref="Q213">INDEX(ราคาสิ่งปลูกสร้าง!$D$6:$CC$47,MATCH($L213,ราคาสิ่งปลูกสร้าง!$B$6:$B$45,0),MATCH($O$4,ราคาสิ่งปลูกสร้าง!$D$5:$CC$5,0))</f>
        <v>6700</v>
      </c>
      <c r="R213" s="281">
        <f t="shared" si="36"/>
        <v>670000</v>
      </c>
      <c r="S213" s="280"/>
      <c r="T213" s="279">
        <f t="array" ref="T213">INDEX(ค่าเสื่อมสิ่งปลูกสร้าง!$A$5:$D$105,MATCH($S213,ค่าเสื่อมสิ่งปลูกสร้าง!$A$5:$A$105,0),MATCH($M213,ค่าเสื่อมสิ่งปลูกสร้าง!$A$3:$D$3))</f>
        <v>0</v>
      </c>
      <c r="U213" s="281">
        <f t="shared" si="37"/>
        <v>670000</v>
      </c>
      <c r="V213" s="281">
        <f t="shared" si="38"/>
        <v>675000</v>
      </c>
      <c r="W213" s="284">
        <f t="shared" si="39"/>
        <v>675000</v>
      </c>
      <c r="X213" s="280">
        <v>10000000</v>
      </c>
      <c r="Y213" s="284">
        <f>IFERROR(IF($W213-$X213&lt;0,0,$W213-$X213),"")</f>
        <v>0</v>
      </c>
      <c r="Z213" s="282"/>
      <c r="AA213" s="281">
        <f t="shared" si="40"/>
        <v>0</v>
      </c>
      <c r="AB213" s="279"/>
      <c r="AC213" s="279" t="s">
        <v>2003</v>
      </c>
      <c r="AD213" s="279" t="s">
        <v>2003</v>
      </c>
      <c r="AG213" s="286" t="str">
        <f t="shared" si="41"/>
        <v>นางกิ้มหลัน  เกิดนิล</v>
      </c>
      <c r="AH213" s="286" t="s">
        <v>283</v>
      </c>
      <c r="AI213" s="286" t="s">
        <v>557</v>
      </c>
      <c r="AJ213" s="286" t="s">
        <v>558</v>
      </c>
      <c r="AK213" s="286" t="s">
        <v>884</v>
      </c>
      <c r="AL213" s="286" t="s">
        <v>885</v>
      </c>
      <c r="AM213" s="286">
        <v>8</v>
      </c>
      <c r="AN213" s="286"/>
      <c r="AO213" s="286"/>
      <c r="AP213" s="286" t="s">
        <v>270</v>
      </c>
      <c r="AQ213" s="286" t="s">
        <v>271</v>
      </c>
      <c r="AR213" s="286" t="s">
        <v>60</v>
      </c>
      <c r="AS213" s="286">
        <v>86130</v>
      </c>
      <c r="AU213" s="286" t="str">
        <f t="shared" si="42"/>
        <v>นางกิ้มหลัน  เกิดนิล</v>
      </c>
      <c r="AV213" s="286" t="s">
        <v>283</v>
      </c>
      <c r="AW213" s="286" t="s">
        <v>557</v>
      </c>
      <c r="AX213" s="286" t="s">
        <v>558</v>
      </c>
      <c r="AY213" s="286" t="s">
        <v>884</v>
      </c>
      <c r="AZ213" s="286" t="s">
        <v>885</v>
      </c>
      <c r="BA213" s="286">
        <v>8</v>
      </c>
      <c r="BB213" s="286"/>
      <c r="BC213" s="286"/>
      <c r="BD213" s="286" t="s">
        <v>270</v>
      </c>
      <c r="BE213" s="286" t="s">
        <v>271</v>
      </c>
      <c r="BF213" s="286" t="s">
        <v>60</v>
      </c>
      <c r="BG213" s="286">
        <v>86130</v>
      </c>
    </row>
    <row r="214" spans="1:59" ht="20.100000000000001" hidden="1" customHeight="1">
      <c r="A214" s="279">
        <v>153</v>
      </c>
      <c r="B214" s="279" t="s">
        <v>30</v>
      </c>
      <c r="C214" s="279">
        <v>1540</v>
      </c>
      <c r="D214" s="279" t="s">
        <v>660</v>
      </c>
      <c r="E214" s="279" t="s">
        <v>296</v>
      </c>
      <c r="F214" s="279" t="s">
        <v>418</v>
      </c>
      <c r="G214" s="280" t="s">
        <v>275</v>
      </c>
      <c r="H214" s="281">
        <f t="shared" si="43"/>
        <v>7827</v>
      </c>
      <c r="I214" s="281" t="s">
        <v>753</v>
      </c>
      <c r="J214" s="281">
        <f t="shared" si="35"/>
        <v>782700</v>
      </c>
      <c r="K214" s="279"/>
      <c r="L214" s="280"/>
      <c r="M214" s="280"/>
      <c r="N214" s="280" t="s">
        <v>196</v>
      </c>
      <c r="O214" s="282"/>
      <c r="P214" s="283"/>
      <c r="Q214" s="281">
        <f t="array" ref="Q214">INDEX(ราคาสิ่งปลูกสร้าง!$D$6:$CC$47,MATCH($L214,ราคาสิ่งปลูกสร้าง!$B$6:$B$45,0),MATCH($O$4,ราคาสิ่งปลูกสร้าง!$D$5:$CC$5,0))</f>
        <v>0</v>
      </c>
      <c r="R214" s="281">
        <f t="shared" si="36"/>
        <v>0</v>
      </c>
      <c r="S214" s="280"/>
      <c r="T214" s="279">
        <f t="array" ref="T214">INDEX(ค่าเสื่อมสิ่งปลูกสร้าง!$A$5:$D$105,MATCH($S214,ค่าเสื่อมสิ่งปลูกสร้าง!$A$5:$A$105,0),MATCH($M214,ค่าเสื่อมสิ่งปลูกสร้าง!$A$3:$D$3))</f>
        <v>0</v>
      </c>
      <c r="U214" s="281">
        <f t="shared" si="37"/>
        <v>0</v>
      </c>
      <c r="V214" s="281">
        <f t="shared" si="38"/>
        <v>782700</v>
      </c>
      <c r="W214" s="284">
        <f t="shared" si="39"/>
        <v>0</v>
      </c>
      <c r="X214" s="280"/>
      <c r="Y214" s="279">
        <f t="shared" ref="Y214:Y219" si="44">V214</f>
        <v>782700</v>
      </c>
      <c r="Z214" s="282" t="s">
        <v>2258</v>
      </c>
      <c r="AA214" s="281">
        <f t="shared" si="40"/>
        <v>78.27000000000001</v>
      </c>
      <c r="AB214" s="279"/>
      <c r="AC214" s="279" t="s">
        <v>1989</v>
      </c>
      <c r="AD214" s="279" t="s">
        <v>2497</v>
      </c>
      <c r="AG214" s="286" t="str">
        <f t="shared" si="41"/>
        <v>บริษัทเจริญโภคภัณฑ์อาหาร  จำกัด (มหาชน)</v>
      </c>
      <c r="AH214" s="286" t="s">
        <v>458</v>
      </c>
      <c r="AI214" s="286" t="s">
        <v>459</v>
      </c>
      <c r="AJ214" s="286" t="s">
        <v>460</v>
      </c>
      <c r="AK214" s="286"/>
      <c r="AL214" s="286" t="s">
        <v>2499</v>
      </c>
      <c r="AM214" s="286" t="s">
        <v>599</v>
      </c>
      <c r="AN214" s="286"/>
      <c r="AO214" s="286"/>
      <c r="AP214" s="286" t="s">
        <v>2479</v>
      </c>
      <c r="AQ214" s="286" t="s">
        <v>271</v>
      </c>
      <c r="AR214" s="286" t="s">
        <v>60</v>
      </c>
      <c r="AS214" s="286" t="s">
        <v>2392</v>
      </c>
      <c r="AU214" s="286" t="str">
        <f t="shared" si="42"/>
        <v/>
      </c>
      <c r="AV214" s="286"/>
      <c r="AW214" s="286"/>
      <c r="AX214" s="286"/>
      <c r="AY214" s="286"/>
      <c r="AZ214" s="286"/>
      <c r="BA214" s="286"/>
      <c r="BB214" s="286"/>
      <c r="BC214" s="286"/>
      <c r="BD214" s="286"/>
      <c r="BE214" s="286"/>
      <c r="BF214" s="286"/>
      <c r="BG214" s="286"/>
    </row>
    <row r="215" spans="1:59" ht="20.100000000000001" hidden="1" customHeight="1">
      <c r="A215" s="279">
        <v>154</v>
      </c>
      <c r="B215" s="279" t="s">
        <v>30</v>
      </c>
      <c r="C215" s="279">
        <v>1541</v>
      </c>
      <c r="D215" s="279" t="s">
        <v>481</v>
      </c>
      <c r="E215" s="279" t="s">
        <v>276</v>
      </c>
      <c r="F215" s="279" t="s">
        <v>888</v>
      </c>
      <c r="G215" s="280" t="s">
        <v>275</v>
      </c>
      <c r="H215" s="281">
        <f t="shared" si="43"/>
        <v>6463</v>
      </c>
      <c r="I215" s="281" t="s">
        <v>753</v>
      </c>
      <c r="J215" s="281">
        <f t="shared" si="35"/>
        <v>646300</v>
      </c>
      <c r="K215" s="279"/>
      <c r="L215" s="280"/>
      <c r="M215" s="280"/>
      <c r="N215" s="280" t="s">
        <v>196</v>
      </c>
      <c r="O215" s="282"/>
      <c r="P215" s="283"/>
      <c r="Q215" s="281">
        <f t="array" ref="Q215">INDEX(ราคาสิ่งปลูกสร้าง!$D$6:$CC$47,MATCH($L215,ราคาสิ่งปลูกสร้าง!$B$6:$B$45,0),MATCH($O$4,ราคาสิ่งปลูกสร้าง!$D$5:$CC$5,0))</f>
        <v>0</v>
      </c>
      <c r="R215" s="281">
        <f t="shared" si="36"/>
        <v>0</v>
      </c>
      <c r="S215" s="280"/>
      <c r="T215" s="279">
        <f t="array" ref="T215">INDEX(ค่าเสื่อมสิ่งปลูกสร้าง!$A$5:$D$105,MATCH($S215,ค่าเสื่อมสิ่งปลูกสร้าง!$A$5:$A$105,0),MATCH($M215,ค่าเสื่อมสิ่งปลูกสร้าง!$A$3:$D$3))</f>
        <v>0</v>
      </c>
      <c r="U215" s="281">
        <f t="shared" si="37"/>
        <v>0</v>
      </c>
      <c r="V215" s="281">
        <f t="shared" si="38"/>
        <v>646300</v>
      </c>
      <c r="W215" s="284">
        <f t="shared" si="39"/>
        <v>0</v>
      </c>
      <c r="X215" s="280"/>
      <c r="Y215" s="279">
        <f t="shared" si="44"/>
        <v>646300</v>
      </c>
      <c r="Z215" s="282" t="s">
        <v>2258</v>
      </c>
      <c r="AA215" s="281">
        <f t="shared" si="40"/>
        <v>64.63000000000001</v>
      </c>
      <c r="AB215" s="279"/>
      <c r="AC215" s="279" t="s">
        <v>1989</v>
      </c>
      <c r="AD215" s="279" t="s">
        <v>2497</v>
      </c>
      <c r="AG215" s="286" t="str">
        <f t="shared" si="41"/>
        <v>บริษัทเจริญโภคภัณฑ์อาหาร  จำกัด (มหาชน)</v>
      </c>
      <c r="AH215" s="286" t="s">
        <v>458</v>
      </c>
      <c r="AI215" s="286" t="s">
        <v>459</v>
      </c>
      <c r="AJ215" s="286" t="s">
        <v>460</v>
      </c>
      <c r="AK215" s="286"/>
      <c r="AL215" s="286" t="s">
        <v>2499</v>
      </c>
      <c r="AM215" s="286" t="s">
        <v>599</v>
      </c>
      <c r="AN215" s="286"/>
      <c r="AO215" s="286"/>
      <c r="AP215" s="286" t="s">
        <v>2479</v>
      </c>
      <c r="AQ215" s="286" t="s">
        <v>271</v>
      </c>
      <c r="AR215" s="286" t="s">
        <v>60</v>
      </c>
      <c r="AS215" s="286" t="s">
        <v>2392</v>
      </c>
      <c r="AU215" s="286" t="str">
        <f t="shared" si="42"/>
        <v/>
      </c>
      <c r="AV215" s="286"/>
      <c r="AW215" s="286"/>
      <c r="AX215" s="286"/>
      <c r="AY215" s="286"/>
      <c r="AZ215" s="286"/>
      <c r="BA215" s="286"/>
      <c r="BB215" s="286"/>
      <c r="BC215" s="286"/>
      <c r="BD215" s="286"/>
      <c r="BE215" s="286"/>
      <c r="BF215" s="286"/>
      <c r="BG215" s="286"/>
    </row>
    <row r="216" spans="1:59" ht="20.100000000000001" hidden="1" customHeight="1">
      <c r="A216" s="279">
        <v>155</v>
      </c>
      <c r="B216" s="279" t="s">
        <v>30</v>
      </c>
      <c r="C216" s="279">
        <v>1542</v>
      </c>
      <c r="D216" s="279" t="s">
        <v>295</v>
      </c>
      <c r="E216" s="279" t="s">
        <v>296</v>
      </c>
      <c r="F216" s="279" t="s">
        <v>588</v>
      </c>
      <c r="G216" s="280" t="s">
        <v>275</v>
      </c>
      <c r="H216" s="281">
        <f t="shared" si="43"/>
        <v>1866</v>
      </c>
      <c r="I216" s="281" t="s">
        <v>753</v>
      </c>
      <c r="J216" s="281">
        <f t="shared" si="35"/>
        <v>186600</v>
      </c>
      <c r="K216" s="279"/>
      <c r="L216" s="280"/>
      <c r="M216" s="280"/>
      <c r="N216" s="280" t="s">
        <v>196</v>
      </c>
      <c r="O216" s="282"/>
      <c r="P216" s="283"/>
      <c r="Q216" s="281">
        <f t="array" ref="Q216">INDEX(ราคาสิ่งปลูกสร้าง!$D$6:$CC$47,MATCH($L216,ราคาสิ่งปลูกสร้าง!$B$6:$B$45,0),MATCH($O$4,ราคาสิ่งปลูกสร้าง!$D$5:$CC$5,0))</f>
        <v>0</v>
      </c>
      <c r="R216" s="281">
        <f t="shared" si="36"/>
        <v>0</v>
      </c>
      <c r="S216" s="280"/>
      <c r="T216" s="279">
        <f t="array" ref="T216">INDEX(ค่าเสื่อมสิ่งปลูกสร้าง!$A$5:$D$105,MATCH($S216,ค่าเสื่อมสิ่งปลูกสร้าง!$A$5:$A$105,0),MATCH($M216,ค่าเสื่อมสิ่งปลูกสร้าง!$A$3:$D$3))</f>
        <v>0</v>
      </c>
      <c r="U216" s="281">
        <f t="shared" si="37"/>
        <v>0</v>
      </c>
      <c r="V216" s="281">
        <f t="shared" si="38"/>
        <v>186600</v>
      </c>
      <c r="W216" s="284">
        <f t="shared" si="39"/>
        <v>0</v>
      </c>
      <c r="X216" s="280"/>
      <c r="Y216" s="279">
        <f t="shared" si="44"/>
        <v>186600</v>
      </c>
      <c r="Z216" s="282" t="s">
        <v>2258</v>
      </c>
      <c r="AA216" s="281">
        <f t="shared" si="40"/>
        <v>18.66</v>
      </c>
      <c r="AB216" s="279"/>
      <c r="AC216" s="279" t="s">
        <v>1989</v>
      </c>
      <c r="AD216" s="279" t="s">
        <v>2497</v>
      </c>
      <c r="AG216" s="286" t="str">
        <f t="shared" si="41"/>
        <v>บริษัทเจริญโภคภัณฑ์อาหาร  จำกัด (มหาชน)</v>
      </c>
      <c r="AH216" s="286" t="s">
        <v>458</v>
      </c>
      <c r="AI216" s="286" t="s">
        <v>459</v>
      </c>
      <c r="AJ216" s="286" t="s">
        <v>460</v>
      </c>
      <c r="AK216" s="286"/>
      <c r="AL216" s="286" t="s">
        <v>2499</v>
      </c>
      <c r="AM216" s="286" t="s">
        <v>599</v>
      </c>
      <c r="AN216" s="286"/>
      <c r="AO216" s="286"/>
      <c r="AP216" s="286" t="s">
        <v>2479</v>
      </c>
      <c r="AQ216" s="286" t="s">
        <v>271</v>
      </c>
      <c r="AR216" s="286" t="s">
        <v>60</v>
      </c>
      <c r="AS216" s="286" t="s">
        <v>2392</v>
      </c>
      <c r="AU216" s="286" t="str">
        <f t="shared" si="42"/>
        <v/>
      </c>
      <c r="AV216" s="286"/>
      <c r="AW216" s="286"/>
      <c r="AX216" s="286"/>
      <c r="AY216" s="286"/>
      <c r="AZ216" s="286"/>
      <c r="BA216" s="286"/>
      <c r="BB216" s="286"/>
      <c r="BC216" s="286"/>
      <c r="BD216" s="286"/>
      <c r="BE216" s="286"/>
      <c r="BF216" s="286"/>
      <c r="BG216" s="286"/>
    </row>
    <row r="217" spans="1:59" ht="20.100000000000001" hidden="1" customHeight="1">
      <c r="A217" s="279">
        <v>156</v>
      </c>
      <c r="B217" s="279" t="s">
        <v>30</v>
      </c>
      <c r="C217" s="279">
        <v>1543</v>
      </c>
      <c r="D217" s="279" t="s">
        <v>363</v>
      </c>
      <c r="E217" s="279" t="s">
        <v>296</v>
      </c>
      <c r="F217" s="279" t="s">
        <v>893</v>
      </c>
      <c r="G217" s="280" t="s">
        <v>275</v>
      </c>
      <c r="H217" s="281">
        <f t="shared" si="43"/>
        <v>2277</v>
      </c>
      <c r="I217" s="281" t="s">
        <v>753</v>
      </c>
      <c r="J217" s="281">
        <f t="shared" si="35"/>
        <v>227700</v>
      </c>
      <c r="K217" s="279"/>
      <c r="L217" s="280"/>
      <c r="M217" s="280"/>
      <c r="N217" s="280" t="s">
        <v>196</v>
      </c>
      <c r="O217" s="282"/>
      <c r="P217" s="283"/>
      <c r="Q217" s="281">
        <f t="array" ref="Q217">INDEX(ราคาสิ่งปลูกสร้าง!$D$6:$CC$47,MATCH($L217,ราคาสิ่งปลูกสร้าง!$B$6:$B$45,0),MATCH($O$4,ราคาสิ่งปลูกสร้าง!$D$5:$CC$5,0))</f>
        <v>0</v>
      </c>
      <c r="R217" s="281">
        <f t="shared" si="36"/>
        <v>0</v>
      </c>
      <c r="S217" s="280"/>
      <c r="T217" s="279">
        <f t="array" ref="T217">INDEX(ค่าเสื่อมสิ่งปลูกสร้าง!$A$5:$D$105,MATCH($S217,ค่าเสื่อมสิ่งปลูกสร้าง!$A$5:$A$105,0),MATCH($M217,ค่าเสื่อมสิ่งปลูกสร้าง!$A$3:$D$3))</f>
        <v>0</v>
      </c>
      <c r="U217" s="281">
        <f t="shared" si="37"/>
        <v>0</v>
      </c>
      <c r="V217" s="281">
        <f t="shared" si="38"/>
        <v>227700</v>
      </c>
      <c r="W217" s="284">
        <f t="shared" si="39"/>
        <v>0</v>
      </c>
      <c r="X217" s="280"/>
      <c r="Y217" s="279">
        <f t="shared" si="44"/>
        <v>227700</v>
      </c>
      <c r="Z217" s="282" t="s">
        <v>2258</v>
      </c>
      <c r="AA217" s="281">
        <f t="shared" si="40"/>
        <v>22.77</v>
      </c>
      <c r="AB217" s="279"/>
      <c r="AC217" s="279" t="s">
        <v>1989</v>
      </c>
      <c r="AD217" s="279" t="s">
        <v>2497</v>
      </c>
      <c r="AG217" s="286" t="str">
        <f t="shared" si="41"/>
        <v>บริษัทเจริญโภคภัณฑ์อาหาร  จำกัด (มหาชน)</v>
      </c>
      <c r="AH217" s="286" t="s">
        <v>458</v>
      </c>
      <c r="AI217" s="286" t="s">
        <v>459</v>
      </c>
      <c r="AJ217" s="286" t="s">
        <v>460</v>
      </c>
      <c r="AK217" s="286"/>
      <c r="AL217" s="286" t="s">
        <v>2499</v>
      </c>
      <c r="AM217" s="286" t="s">
        <v>599</v>
      </c>
      <c r="AN217" s="286"/>
      <c r="AO217" s="286"/>
      <c r="AP217" s="286" t="s">
        <v>2479</v>
      </c>
      <c r="AQ217" s="286" t="s">
        <v>271</v>
      </c>
      <c r="AR217" s="286" t="s">
        <v>60</v>
      </c>
      <c r="AS217" s="286" t="s">
        <v>2392</v>
      </c>
      <c r="AU217" s="286" t="str">
        <f t="shared" si="42"/>
        <v/>
      </c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6"/>
      <c r="BG217" s="286"/>
    </row>
    <row r="218" spans="1:59" ht="20.100000000000001" hidden="1" customHeight="1">
      <c r="A218" s="279">
        <v>157</v>
      </c>
      <c r="B218" s="279" t="s">
        <v>30</v>
      </c>
      <c r="C218" s="279">
        <v>1544</v>
      </c>
      <c r="D218" s="279" t="s">
        <v>335</v>
      </c>
      <c r="E218" s="279" t="s">
        <v>296</v>
      </c>
      <c r="F218" s="279" t="s">
        <v>895</v>
      </c>
      <c r="G218" s="280" t="s">
        <v>275</v>
      </c>
      <c r="H218" s="281">
        <f t="shared" si="43"/>
        <v>5059</v>
      </c>
      <c r="I218" s="281" t="s">
        <v>753</v>
      </c>
      <c r="J218" s="281">
        <f t="shared" si="35"/>
        <v>505900</v>
      </c>
      <c r="K218" s="279"/>
      <c r="L218" s="280"/>
      <c r="M218" s="280"/>
      <c r="N218" s="280" t="s">
        <v>196</v>
      </c>
      <c r="O218" s="282"/>
      <c r="P218" s="283"/>
      <c r="Q218" s="281">
        <f t="array" ref="Q218">INDEX(ราคาสิ่งปลูกสร้าง!$D$6:$CC$47,MATCH($L218,ราคาสิ่งปลูกสร้าง!$B$6:$B$45,0),MATCH($O$4,ราคาสิ่งปลูกสร้าง!$D$5:$CC$5,0))</f>
        <v>0</v>
      </c>
      <c r="R218" s="281">
        <f t="shared" si="36"/>
        <v>0</v>
      </c>
      <c r="S218" s="280"/>
      <c r="T218" s="279">
        <f t="array" ref="T218">INDEX(ค่าเสื่อมสิ่งปลูกสร้าง!$A$5:$D$105,MATCH($S218,ค่าเสื่อมสิ่งปลูกสร้าง!$A$5:$A$105,0),MATCH($M218,ค่าเสื่อมสิ่งปลูกสร้าง!$A$3:$D$3))</f>
        <v>0</v>
      </c>
      <c r="U218" s="281">
        <f t="shared" si="37"/>
        <v>0</v>
      </c>
      <c r="V218" s="281">
        <f t="shared" si="38"/>
        <v>505900</v>
      </c>
      <c r="W218" s="284">
        <f t="shared" si="39"/>
        <v>0</v>
      </c>
      <c r="X218" s="280"/>
      <c r="Y218" s="279">
        <f t="shared" si="44"/>
        <v>505900</v>
      </c>
      <c r="Z218" s="282" t="s">
        <v>2258</v>
      </c>
      <c r="AA218" s="281">
        <f t="shared" si="40"/>
        <v>50.59</v>
      </c>
      <c r="AB218" s="279"/>
      <c r="AC218" s="279" t="s">
        <v>1989</v>
      </c>
      <c r="AD218" s="279" t="s">
        <v>2497</v>
      </c>
      <c r="AG218" s="286" t="str">
        <f t="shared" si="41"/>
        <v>บริษัทเจริญโภคภัณฑ์อาหาร  จำกัด (มหาชน)</v>
      </c>
      <c r="AH218" s="286" t="s">
        <v>458</v>
      </c>
      <c r="AI218" s="286" t="s">
        <v>459</v>
      </c>
      <c r="AJ218" s="286" t="s">
        <v>460</v>
      </c>
      <c r="AK218" s="286"/>
      <c r="AL218" s="286" t="s">
        <v>2499</v>
      </c>
      <c r="AM218" s="286" t="s">
        <v>599</v>
      </c>
      <c r="AN218" s="286"/>
      <c r="AO218" s="286"/>
      <c r="AP218" s="286" t="s">
        <v>2479</v>
      </c>
      <c r="AQ218" s="286" t="s">
        <v>271</v>
      </c>
      <c r="AR218" s="286" t="s">
        <v>60</v>
      </c>
      <c r="AS218" s="286" t="s">
        <v>2392</v>
      </c>
      <c r="AU218" s="286" t="str">
        <f t="shared" si="42"/>
        <v/>
      </c>
      <c r="AV218" s="286"/>
      <c r="AW218" s="286"/>
      <c r="AX218" s="286"/>
      <c r="AY218" s="286"/>
      <c r="AZ218" s="286"/>
      <c r="BA218" s="286"/>
      <c r="BB218" s="286"/>
      <c r="BC218" s="286"/>
      <c r="BD218" s="286"/>
      <c r="BE218" s="286"/>
      <c r="BF218" s="286"/>
      <c r="BG218" s="286"/>
    </row>
    <row r="219" spans="1:59" ht="20.100000000000001" hidden="1" customHeight="1">
      <c r="A219" s="279">
        <v>158</v>
      </c>
      <c r="B219" s="279" t="s">
        <v>30</v>
      </c>
      <c r="C219" s="279">
        <v>361</v>
      </c>
      <c r="D219" s="279">
        <v>10</v>
      </c>
      <c r="E219" s="279">
        <v>3</v>
      </c>
      <c r="F219" s="279">
        <v>37</v>
      </c>
      <c r="G219" s="280">
        <v>1</v>
      </c>
      <c r="H219" s="281">
        <f t="shared" si="43"/>
        <v>4337</v>
      </c>
      <c r="I219" s="281" t="s">
        <v>540</v>
      </c>
      <c r="J219" s="281">
        <f t="shared" si="35"/>
        <v>867400</v>
      </c>
      <c r="K219" s="279"/>
      <c r="L219" s="280"/>
      <c r="M219" s="280"/>
      <c r="N219" s="280" t="s">
        <v>196</v>
      </c>
      <c r="O219" s="282"/>
      <c r="P219" s="283"/>
      <c r="Q219" s="281">
        <f t="array" ref="Q219">INDEX(ราคาสิ่งปลูกสร้าง!$D$6:$CC$47,MATCH($L219,ราคาสิ่งปลูกสร้าง!$B$6:$B$45,0),MATCH($O$4,ราคาสิ่งปลูกสร้าง!$D$5:$CC$5,0))</f>
        <v>0</v>
      </c>
      <c r="R219" s="281">
        <f t="shared" si="36"/>
        <v>0</v>
      </c>
      <c r="S219" s="280"/>
      <c r="T219" s="279">
        <f t="array" ref="T219">INDEX(ค่าเสื่อมสิ่งปลูกสร้าง!$A$5:$D$105,MATCH($S219,ค่าเสื่อมสิ่งปลูกสร้าง!$A$5:$A$105,0),MATCH($M219,ค่าเสื่อมสิ่งปลูกสร้าง!$A$3:$D$3))</f>
        <v>0</v>
      </c>
      <c r="U219" s="281">
        <f t="shared" si="37"/>
        <v>0</v>
      </c>
      <c r="V219" s="281">
        <f t="shared" si="38"/>
        <v>867400</v>
      </c>
      <c r="W219" s="284">
        <f t="shared" si="39"/>
        <v>0</v>
      </c>
      <c r="X219" s="280"/>
      <c r="Y219" s="279">
        <f t="shared" si="44"/>
        <v>867400</v>
      </c>
      <c r="Z219" s="282" t="s">
        <v>2258</v>
      </c>
      <c r="AA219" s="281">
        <f t="shared" si="40"/>
        <v>86.740000000000009</v>
      </c>
      <c r="AB219" s="279"/>
      <c r="AC219" s="279" t="s">
        <v>2059</v>
      </c>
      <c r="AD219" s="279" t="s">
        <v>196</v>
      </c>
      <c r="AG219" s="286" t="str">
        <f t="shared" si="41"/>
        <v>นายบุญธรรม    บุญพัตร</v>
      </c>
      <c r="AH219" s="286" t="s">
        <v>195</v>
      </c>
      <c r="AI219" s="286" t="s">
        <v>896</v>
      </c>
      <c r="AJ219" s="286" t="s">
        <v>470</v>
      </c>
      <c r="AK219" s="287" t="s">
        <v>2283</v>
      </c>
      <c r="AL219" s="286">
        <v>82</v>
      </c>
      <c r="AM219" s="286">
        <v>8</v>
      </c>
      <c r="AN219" s="286"/>
      <c r="AO219" s="286"/>
      <c r="AP219" s="286" t="s">
        <v>270</v>
      </c>
      <c r="AQ219" s="286" t="s">
        <v>271</v>
      </c>
      <c r="AR219" s="286" t="s">
        <v>60</v>
      </c>
      <c r="AS219" s="286">
        <v>86130</v>
      </c>
      <c r="AU219" s="286" t="str">
        <f t="shared" si="42"/>
        <v/>
      </c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</row>
    <row r="220" spans="1:59" ht="20.100000000000001" hidden="1" customHeight="1">
      <c r="A220" s="279"/>
      <c r="B220" s="279" t="s">
        <v>30</v>
      </c>
      <c r="C220" s="279">
        <v>361</v>
      </c>
      <c r="D220" s="279"/>
      <c r="E220" s="279"/>
      <c r="F220" s="279"/>
      <c r="G220" s="280">
        <v>2</v>
      </c>
      <c r="H220" s="281" t="s">
        <v>587</v>
      </c>
      <c r="I220" s="281" t="s">
        <v>540</v>
      </c>
      <c r="J220" s="281">
        <f t="shared" si="35"/>
        <v>5000</v>
      </c>
      <c r="K220" s="279">
        <v>1</v>
      </c>
      <c r="L220" s="280" t="s">
        <v>126</v>
      </c>
      <c r="M220" s="280" t="s">
        <v>179</v>
      </c>
      <c r="N220" s="280" t="s">
        <v>296</v>
      </c>
      <c r="O220" s="282">
        <v>100</v>
      </c>
      <c r="P220" s="283">
        <v>100</v>
      </c>
      <c r="Q220" s="281">
        <f t="array" ref="Q220">INDEX(ราคาสิ่งปลูกสร้าง!$D$6:$CC$47,MATCH($L220,ราคาสิ่งปลูกสร้าง!$B$6:$B$45,0),MATCH($O$4,ราคาสิ่งปลูกสร้าง!$D$5:$CC$5,0))</f>
        <v>6700</v>
      </c>
      <c r="R220" s="281">
        <f t="shared" si="36"/>
        <v>670000</v>
      </c>
      <c r="S220" s="280">
        <v>14</v>
      </c>
      <c r="T220" s="279">
        <f t="array" ref="T220">INDEX(ค่าเสื่อมสิ่งปลูกสร้าง!$A$5:$D$105,MATCH($S220,ค่าเสื่อมสิ่งปลูกสร้าง!$A$5:$A$105,0),MATCH($M220,ค่าเสื่อมสิ่งปลูกสร้าง!$A$3:$D$3))</f>
        <v>18</v>
      </c>
      <c r="U220" s="281">
        <f t="shared" si="37"/>
        <v>549400</v>
      </c>
      <c r="V220" s="281">
        <f t="shared" si="38"/>
        <v>554400</v>
      </c>
      <c r="W220" s="284">
        <f t="shared" si="39"/>
        <v>554400</v>
      </c>
      <c r="X220" s="280">
        <v>10000000</v>
      </c>
      <c r="Y220" s="284">
        <f>IFERROR(IF($W220-$X220&lt;0,0,$W220-$X220),"")</f>
        <v>0</v>
      </c>
      <c r="Z220" s="282"/>
      <c r="AA220" s="281">
        <f t="shared" si="40"/>
        <v>0</v>
      </c>
      <c r="AB220" s="279"/>
      <c r="AC220" s="279" t="s">
        <v>2059</v>
      </c>
      <c r="AD220" s="279" t="s">
        <v>2059</v>
      </c>
      <c r="AG220" s="286" t="str">
        <f t="shared" si="41"/>
        <v>นายบุญธรรม    บุญพัตร</v>
      </c>
      <c r="AH220" s="286" t="s">
        <v>195</v>
      </c>
      <c r="AI220" s="286" t="s">
        <v>896</v>
      </c>
      <c r="AJ220" s="286" t="s">
        <v>470</v>
      </c>
      <c r="AK220" s="287" t="s">
        <v>2283</v>
      </c>
      <c r="AL220" s="286">
        <v>82</v>
      </c>
      <c r="AM220" s="286">
        <v>8</v>
      </c>
      <c r="AN220" s="286"/>
      <c r="AO220" s="286"/>
      <c r="AP220" s="286" t="s">
        <v>270</v>
      </c>
      <c r="AQ220" s="286" t="s">
        <v>271</v>
      </c>
      <c r="AR220" s="286" t="s">
        <v>60</v>
      </c>
      <c r="AS220" s="286">
        <v>86130</v>
      </c>
      <c r="AU220" s="286" t="str">
        <f t="shared" si="42"/>
        <v>นายบุญธรรม    บุญพัตร</v>
      </c>
      <c r="AV220" s="286" t="s">
        <v>195</v>
      </c>
      <c r="AW220" s="286" t="s">
        <v>896</v>
      </c>
      <c r="AX220" s="286" t="s">
        <v>470</v>
      </c>
      <c r="AY220" s="287" t="s">
        <v>2283</v>
      </c>
      <c r="AZ220" s="286">
        <v>82</v>
      </c>
      <c r="BA220" s="286">
        <v>8</v>
      </c>
      <c r="BB220" s="286"/>
      <c r="BC220" s="286"/>
      <c r="BD220" s="286" t="s">
        <v>270</v>
      </c>
      <c r="BE220" s="286" t="s">
        <v>271</v>
      </c>
      <c r="BF220" s="286" t="s">
        <v>60</v>
      </c>
      <c r="BG220" s="286">
        <v>86130</v>
      </c>
    </row>
    <row r="221" spans="1:59" ht="20.100000000000001" hidden="1" customHeight="1">
      <c r="A221" s="279">
        <v>159</v>
      </c>
      <c r="B221" s="279" t="s">
        <v>30</v>
      </c>
      <c r="C221" s="279">
        <v>1564</v>
      </c>
      <c r="D221" s="279" t="s">
        <v>363</v>
      </c>
      <c r="E221" s="279" t="s">
        <v>296</v>
      </c>
      <c r="F221" s="279" t="s">
        <v>799</v>
      </c>
      <c r="G221" s="280" t="s">
        <v>275</v>
      </c>
      <c r="H221" s="281">
        <f t="shared" si="43"/>
        <v>2284</v>
      </c>
      <c r="I221" s="281" t="s">
        <v>753</v>
      </c>
      <c r="J221" s="281">
        <f t="shared" si="35"/>
        <v>228400</v>
      </c>
      <c r="K221" s="279"/>
      <c r="L221" s="280"/>
      <c r="M221" s="280"/>
      <c r="N221" s="280" t="s">
        <v>196</v>
      </c>
      <c r="O221" s="282"/>
      <c r="P221" s="283"/>
      <c r="Q221" s="281">
        <f t="array" ref="Q221">INDEX(ราคาสิ่งปลูกสร้าง!$D$6:$CC$47,MATCH($L221,ราคาสิ่งปลูกสร้าง!$B$6:$B$45,0),MATCH($O$4,ราคาสิ่งปลูกสร้าง!$D$5:$CC$5,0))</f>
        <v>0</v>
      </c>
      <c r="R221" s="281">
        <f t="shared" si="36"/>
        <v>0</v>
      </c>
      <c r="S221" s="280"/>
      <c r="T221" s="279">
        <f t="array" ref="T221">INDEX(ค่าเสื่อมสิ่งปลูกสร้าง!$A$5:$D$105,MATCH($S221,ค่าเสื่อมสิ่งปลูกสร้าง!$A$5:$A$105,0),MATCH($M221,ค่าเสื่อมสิ่งปลูกสร้าง!$A$3:$D$3))</f>
        <v>0</v>
      </c>
      <c r="U221" s="281">
        <f t="shared" si="37"/>
        <v>0</v>
      </c>
      <c r="V221" s="281">
        <f t="shared" si="38"/>
        <v>228400</v>
      </c>
      <c r="W221" s="284">
        <f t="shared" si="39"/>
        <v>0</v>
      </c>
      <c r="X221" s="280"/>
      <c r="Y221" s="279">
        <f>V221</f>
        <v>228400</v>
      </c>
      <c r="Z221" s="282" t="s">
        <v>2258</v>
      </c>
      <c r="AA221" s="281">
        <f t="shared" si="40"/>
        <v>22.84</v>
      </c>
      <c r="AB221" s="279"/>
      <c r="AC221" s="279" t="s">
        <v>2060</v>
      </c>
      <c r="AD221" s="279" t="s">
        <v>196</v>
      </c>
      <c r="AG221" s="286" t="str">
        <f t="shared" si="41"/>
        <v>นายเนียน  แสงสุริย์</v>
      </c>
      <c r="AH221" s="286" t="s">
        <v>195</v>
      </c>
      <c r="AI221" s="286" t="s">
        <v>899</v>
      </c>
      <c r="AJ221" s="286" t="s">
        <v>269</v>
      </c>
      <c r="AK221" s="286" t="s">
        <v>900</v>
      </c>
      <c r="AL221" s="286" t="s">
        <v>901</v>
      </c>
      <c r="AM221" s="286">
        <v>7</v>
      </c>
      <c r="AN221" s="286"/>
      <c r="AO221" s="286"/>
      <c r="AP221" s="286" t="s">
        <v>270</v>
      </c>
      <c r="AQ221" s="286" t="s">
        <v>271</v>
      </c>
      <c r="AR221" s="286" t="s">
        <v>60</v>
      </c>
      <c r="AS221" s="286">
        <v>86130</v>
      </c>
      <c r="AU221" s="286" t="str">
        <f t="shared" si="42"/>
        <v/>
      </c>
      <c r="AV221" s="286"/>
      <c r="AW221" s="286"/>
      <c r="AX221" s="286"/>
      <c r="AY221" s="286"/>
      <c r="AZ221" s="286"/>
      <c r="BA221" s="286"/>
      <c r="BB221" s="286"/>
      <c r="BC221" s="286"/>
      <c r="BD221" s="286"/>
      <c r="BE221" s="286"/>
      <c r="BF221" s="286"/>
      <c r="BG221" s="286"/>
    </row>
    <row r="222" spans="1:59" ht="20.100000000000001" hidden="1" customHeight="1">
      <c r="A222" s="279">
        <v>160</v>
      </c>
      <c r="B222" s="279" t="s">
        <v>30</v>
      </c>
      <c r="C222" s="279">
        <v>1566</v>
      </c>
      <c r="D222" s="279" t="s">
        <v>599</v>
      </c>
      <c r="E222" s="279" t="s">
        <v>275</v>
      </c>
      <c r="F222" s="279" t="s">
        <v>350</v>
      </c>
      <c r="G222" s="280" t="s">
        <v>275</v>
      </c>
      <c r="H222" s="281">
        <f t="shared" si="43"/>
        <v>3300</v>
      </c>
      <c r="I222" s="281" t="s">
        <v>753</v>
      </c>
      <c r="J222" s="281">
        <f t="shared" si="35"/>
        <v>330000</v>
      </c>
      <c r="K222" s="279"/>
      <c r="L222" s="280"/>
      <c r="M222" s="280"/>
      <c r="N222" s="280" t="s">
        <v>196</v>
      </c>
      <c r="O222" s="282"/>
      <c r="P222" s="283"/>
      <c r="Q222" s="281">
        <f t="array" ref="Q222">INDEX(ราคาสิ่งปลูกสร้าง!$D$6:$CC$47,MATCH($L222,ราคาสิ่งปลูกสร้าง!$B$6:$B$45,0),MATCH($O$4,ราคาสิ่งปลูกสร้าง!$D$5:$CC$5,0))</f>
        <v>0</v>
      </c>
      <c r="R222" s="281">
        <f t="shared" si="36"/>
        <v>0</v>
      </c>
      <c r="S222" s="280"/>
      <c r="T222" s="279">
        <f t="array" ref="T222">INDEX(ค่าเสื่อมสิ่งปลูกสร้าง!$A$5:$D$105,MATCH($S222,ค่าเสื่อมสิ่งปลูกสร้าง!$A$5:$A$105,0),MATCH($M222,ค่าเสื่อมสิ่งปลูกสร้าง!$A$3:$D$3))</f>
        <v>0</v>
      </c>
      <c r="U222" s="281">
        <f t="shared" si="37"/>
        <v>0</v>
      </c>
      <c r="V222" s="281">
        <f t="shared" si="38"/>
        <v>330000</v>
      </c>
      <c r="W222" s="284">
        <f t="shared" si="39"/>
        <v>0</v>
      </c>
      <c r="X222" s="280"/>
      <c r="Y222" s="279">
        <f>V222</f>
        <v>330000</v>
      </c>
      <c r="Z222" s="282" t="s">
        <v>2258</v>
      </c>
      <c r="AA222" s="281">
        <f t="shared" si="40"/>
        <v>33</v>
      </c>
      <c r="AB222" s="279"/>
      <c r="AC222" s="279" t="s">
        <v>1989</v>
      </c>
      <c r="AD222" s="279" t="s">
        <v>2497</v>
      </c>
      <c r="AG222" s="286" t="str">
        <f t="shared" si="41"/>
        <v>บริษัทเจริญโภคภัณฑ์อาหาร  จำกัด (มหาชน)</v>
      </c>
      <c r="AH222" s="286" t="s">
        <v>458</v>
      </c>
      <c r="AI222" s="286" t="s">
        <v>459</v>
      </c>
      <c r="AJ222" s="286" t="s">
        <v>460</v>
      </c>
      <c r="AK222" s="286"/>
      <c r="AL222" s="286" t="s">
        <v>2499</v>
      </c>
      <c r="AM222" s="286" t="s">
        <v>599</v>
      </c>
      <c r="AN222" s="286"/>
      <c r="AO222" s="286"/>
      <c r="AP222" s="286" t="s">
        <v>2479</v>
      </c>
      <c r="AQ222" s="286" t="s">
        <v>271</v>
      </c>
      <c r="AR222" s="286" t="s">
        <v>60</v>
      </c>
      <c r="AS222" s="286" t="s">
        <v>2392</v>
      </c>
      <c r="AU222" s="286" t="str">
        <f t="shared" si="42"/>
        <v/>
      </c>
      <c r="AV222" s="286"/>
      <c r="AW222" s="286"/>
      <c r="AX222" s="286"/>
      <c r="AY222" s="286"/>
      <c r="AZ222" s="286"/>
      <c r="BA222" s="286"/>
      <c r="BB222" s="286"/>
      <c r="BC222" s="286"/>
      <c r="BD222" s="286"/>
      <c r="BE222" s="286"/>
      <c r="BF222" s="286"/>
      <c r="BG222" s="286"/>
    </row>
    <row r="223" spans="1:59" ht="20.100000000000001" hidden="1" customHeight="1">
      <c r="A223" s="279">
        <v>161</v>
      </c>
      <c r="B223" s="279" t="s">
        <v>30</v>
      </c>
      <c r="C223" s="279">
        <v>1573</v>
      </c>
      <c r="D223" s="279" t="s">
        <v>638</v>
      </c>
      <c r="E223" s="279" t="s">
        <v>323</v>
      </c>
      <c r="F223" s="279" t="s">
        <v>905</v>
      </c>
      <c r="G223" s="280" t="s">
        <v>275</v>
      </c>
      <c r="H223" s="281">
        <f t="shared" si="43"/>
        <v>5521</v>
      </c>
      <c r="I223" s="281" t="s">
        <v>753</v>
      </c>
      <c r="J223" s="281">
        <f t="shared" si="35"/>
        <v>552100</v>
      </c>
      <c r="K223" s="279"/>
      <c r="L223" s="280"/>
      <c r="M223" s="280"/>
      <c r="N223" s="280" t="s">
        <v>196</v>
      </c>
      <c r="O223" s="282"/>
      <c r="P223" s="283"/>
      <c r="Q223" s="281">
        <f t="array" ref="Q223">INDEX(ราคาสิ่งปลูกสร้าง!$D$6:$CC$47,MATCH($L223,ราคาสิ่งปลูกสร้าง!$B$6:$B$45,0),MATCH($O$4,ราคาสิ่งปลูกสร้าง!$D$5:$CC$5,0))</f>
        <v>0</v>
      </c>
      <c r="R223" s="281">
        <f t="shared" si="36"/>
        <v>0</v>
      </c>
      <c r="S223" s="280"/>
      <c r="T223" s="279">
        <f t="array" ref="T223">INDEX(ค่าเสื่อมสิ่งปลูกสร้าง!$A$5:$D$105,MATCH($S223,ค่าเสื่อมสิ่งปลูกสร้าง!$A$5:$A$105,0),MATCH($M223,ค่าเสื่อมสิ่งปลูกสร้าง!$A$3:$D$3))</f>
        <v>0</v>
      </c>
      <c r="U223" s="281">
        <f t="shared" si="37"/>
        <v>0</v>
      </c>
      <c r="V223" s="281">
        <f t="shared" si="38"/>
        <v>552100</v>
      </c>
      <c r="W223" s="284">
        <f t="shared" si="39"/>
        <v>0</v>
      </c>
      <c r="X223" s="280"/>
      <c r="Y223" s="279">
        <f>V223</f>
        <v>552100</v>
      </c>
      <c r="Z223" s="282" t="s">
        <v>2258</v>
      </c>
      <c r="AA223" s="281">
        <f t="shared" si="40"/>
        <v>55.21</v>
      </c>
      <c r="AB223" s="279"/>
      <c r="AC223" s="279" t="s">
        <v>2061</v>
      </c>
      <c r="AD223" s="279" t="s">
        <v>196</v>
      </c>
      <c r="AG223" s="286" t="str">
        <f t="shared" si="41"/>
        <v>นายบรรเจิด  แก้วบังตู</v>
      </c>
      <c r="AH223" s="286" t="s">
        <v>195</v>
      </c>
      <c r="AI223" s="286" t="s">
        <v>906</v>
      </c>
      <c r="AJ223" s="286" t="s">
        <v>907</v>
      </c>
      <c r="AK223" s="286" t="s">
        <v>908</v>
      </c>
      <c r="AL223" s="286">
        <v>11</v>
      </c>
      <c r="AM223" s="286">
        <v>6</v>
      </c>
      <c r="AN223" s="286"/>
      <c r="AO223" s="286"/>
      <c r="AP223" s="286" t="s">
        <v>270</v>
      </c>
      <c r="AQ223" s="286" t="s">
        <v>271</v>
      </c>
      <c r="AR223" s="286" t="s">
        <v>60</v>
      </c>
      <c r="AS223" s="286">
        <v>86130</v>
      </c>
      <c r="AU223" s="286" t="str">
        <f t="shared" si="42"/>
        <v/>
      </c>
      <c r="AV223" s="286"/>
      <c r="AW223" s="286"/>
      <c r="AX223" s="286"/>
      <c r="AY223" s="286"/>
      <c r="AZ223" s="286"/>
      <c r="BA223" s="286"/>
      <c r="BB223" s="286"/>
      <c r="BC223" s="286"/>
      <c r="BD223" s="286"/>
      <c r="BE223" s="286"/>
      <c r="BF223" s="286"/>
      <c r="BG223" s="286"/>
    </row>
    <row r="224" spans="1:59" ht="20.100000000000001" hidden="1" customHeight="1">
      <c r="A224" s="279">
        <v>162</v>
      </c>
      <c r="B224" s="279" t="s">
        <v>30</v>
      </c>
      <c r="C224" s="279">
        <v>1574</v>
      </c>
      <c r="D224" s="279" t="s">
        <v>323</v>
      </c>
      <c r="E224" s="279" t="s">
        <v>276</v>
      </c>
      <c r="F224" s="279" t="s">
        <v>911</v>
      </c>
      <c r="G224" s="280" t="s">
        <v>275</v>
      </c>
      <c r="H224" s="281">
        <f t="shared" si="43"/>
        <v>1207</v>
      </c>
      <c r="I224" s="281" t="s">
        <v>753</v>
      </c>
      <c r="J224" s="281">
        <f t="shared" si="35"/>
        <v>120700</v>
      </c>
      <c r="K224" s="279"/>
      <c r="L224" s="280"/>
      <c r="M224" s="280"/>
      <c r="N224" s="280" t="s">
        <v>196</v>
      </c>
      <c r="O224" s="282"/>
      <c r="P224" s="283"/>
      <c r="Q224" s="281">
        <f t="array" ref="Q224">INDEX(ราคาสิ่งปลูกสร้าง!$D$6:$CC$47,MATCH($L224,ราคาสิ่งปลูกสร้าง!$B$6:$B$45,0),MATCH($O$4,ราคาสิ่งปลูกสร้าง!$D$5:$CC$5,0))</f>
        <v>0</v>
      </c>
      <c r="R224" s="281">
        <f t="shared" si="36"/>
        <v>0</v>
      </c>
      <c r="S224" s="280"/>
      <c r="T224" s="279">
        <f t="array" ref="T224">INDEX(ค่าเสื่อมสิ่งปลูกสร้าง!$A$5:$D$105,MATCH($S224,ค่าเสื่อมสิ่งปลูกสร้าง!$A$5:$A$105,0),MATCH($M224,ค่าเสื่อมสิ่งปลูกสร้าง!$A$3:$D$3))</f>
        <v>0</v>
      </c>
      <c r="U224" s="281">
        <f t="shared" si="37"/>
        <v>0</v>
      </c>
      <c r="V224" s="281">
        <f t="shared" si="38"/>
        <v>120700</v>
      </c>
      <c r="W224" s="284">
        <f t="shared" si="39"/>
        <v>0</v>
      </c>
      <c r="X224" s="280"/>
      <c r="Y224" s="279">
        <f>V224</f>
        <v>120700</v>
      </c>
      <c r="Z224" s="282" t="s">
        <v>2258</v>
      </c>
      <c r="AA224" s="281">
        <f t="shared" si="40"/>
        <v>12.07</v>
      </c>
      <c r="AB224" s="279"/>
      <c r="AC224" s="279" t="s">
        <v>1989</v>
      </c>
      <c r="AD224" s="279" t="s">
        <v>2497</v>
      </c>
      <c r="AG224" s="286" t="str">
        <f t="shared" si="41"/>
        <v>บริษัทเจริญโภคภัณฑ์อาหาร  จำกัด (มหาชน)</v>
      </c>
      <c r="AH224" s="286" t="s">
        <v>458</v>
      </c>
      <c r="AI224" s="286" t="s">
        <v>459</v>
      </c>
      <c r="AJ224" s="286" t="s">
        <v>460</v>
      </c>
      <c r="AK224" s="286"/>
      <c r="AL224" s="286" t="s">
        <v>2499</v>
      </c>
      <c r="AM224" s="286" t="s">
        <v>599</v>
      </c>
      <c r="AN224" s="286"/>
      <c r="AO224" s="286"/>
      <c r="AP224" s="286" t="s">
        <v>2479</v>
      </c>
      <c r="AQ224" s="286" t="s">
        <v>271</v>
      </c>
      <c r="AR224" s="286" t="s">
        <v>60</v>
      </c>
      <c r="AS224" s="286" t="s">
        <v>2392</v>
      </c>
      <c r="AU224" s="286" t="str">
        <f t="shared" si="42"/>
        <v/>
      </c>
      <c r="AV224" s="286"/>
      <c r="AW224" s="286"/>
      <c r="AX224" s="286"/>
      <c r="AY224" s="286"/>
      <c r="AZ224" s="286"/>
      <c r="BA224" s="286"/>
      <c r="BB224" s="286"/>
      <c r="BC224" s="286"/>
      <c r="BD224" s="286"/>
      <c r="BE224" s="286"/>
      <c r="BF224" s="286"/>
      <c r="BG224" s="286"/>
    </row>
    <row r="225" spans="1:59" ht="20.100000000000001" hidden="1" customHeight="1">
      <c r="A225" s="279">
        <v>163</v>
      </c>
      <c r="B225" s="279" t="s">
        <v>30</v>
      </c>
      <c r="C225" s="279">
        <v>1593</v>
      </c>
      <c r="D225" s="279" t="s">
        <v>296</v>
      </c>
      <c r="E225" s="279" t="s">
        <v>323</v>
      </c>
      <c r="F225" s="279" t="s">
        <v>914</v>
      </c>
      <c r="G225" s="280">
        <v>1</v>
      </c>
      <c r="H225" s="281">
        <f t="shared" si="43"/>
        <v>1154</v>
      </c>
      <c r="I225" s="281" t="s">
        <v>753</v>
      </c>
      <c r="J225" s="281">
        <f t="shared" si="35"/>
        <v>115400</v>
      </c>
      <c r="K225" s="279"/>
      <c r="L225" s="280"/>
      <c r="M225" s="280"/>
      <c r="N225" s="280" t="s">
        <v>196</v>
      </c>
      <c r="O225" s="282"/>
      <c r="P225" s="283"/>
      <c r="Q225" s="281">
        <f t="array" ref="Q225">INDEX(ราคาสิ่งปลูกสร้าง!$D$6:$CC$47,MATCH($L225,ราคาสิ่งปลูกสร้าง!$B$6:$B$45,0),MATCH($O$4,ราคาสิ่งปลูกสร้าง!$D$5:$CC$5,0))</f>
        <v>0</v>
      </c>
      <c r="R225" s="281">
        <f t="shared" si="36"/>
        <v>0</v>
      </c>
      <c r="S225" s="280"/>
      <c r="T225" s="279">
        <f t="array" ref="T225">INDEX(ค่าเสื่อมสิ่งปลูกสร้าง!$A$5:$D$105,MATCH($S225,ค่าเสื่อมสิ่งปลูกสร้าง!$A$5:$A$105,0),MATCH($M225,ค่าเสื่อมสิ่งปลูกสร้าง!$A$3:$D$3))</f>
        <v>0</v>
      </c>
      <c r="U225" s="281">
        <f t="shared" si="37"/>
        <v>0</v>
      </c>
      <c r="V225" s="281">
        <f t="shared" si="38"/>
        <v>115400</v>
      </c>
      <c r="W225" s="284">
        <f t="shared" si="39"/>
        <v>0</v>
      </c>
      <c r="X225" s="280"/>
      <c r="Y225" s="279">
        <f>V225</f>
        <v>115400</v>
      </c>
      <c r="Z225" s="282" t="s">
        <v>2258</v>
      </c>
      <c r="AA225" s="281">
        <f t="shared" si="40"/>
        <v>11.540000000000001</v>
      </c>
      <c r="AB225" s="279"/>
      <c r="AC225" s="279" t="s">
        <v>2062</v>
      </c>
      <c r="AD225" s="279" t="s">
        <v>196</v>
      </c>
      <c r="AG225" s="286" t="str">
        <f t="shared" si="41"/>
        <v>นายเพลิน  นกเกิด</v>
      </c>
      <c r="AH225" s="286" t="s">
        <v>195</v>
      </c>
      <c r="AI225" s="286" t="s">
        <v>915</v>
      </c>
      <c r="AJ225" s="286" t="s">
        <v>601</v>
      </c>
      <c r="AK225" s="286"/>
      <c r="AL225" s="286" t="s">
        <v>916</v>
      </c>
      <c r="AM225" s="286">
        <v>5</v>
      </c>
      <c r="AN225" s="286"/>
      <c r="AO225" s="286"/>
      <c r="AP225" s="286" t="s">
        <v>270</v>
      </c>
      <c r="AQ225" s="286" t="s">
        <v>271</v>
      </c>
      <c r="AR225" s="286" t="s">
        <v>60</v>
      </c>
      <c r="AS225" s="286">
        <v>86130</v>
      </c>
      <c r="AU225" s="286" t="str">
        <f t="shared" si="42"/>
        <v/>
      </c>
      <c r="AV225" s="286"/>
      <c r="AW225" s="286"/>
      <c r="AX225" s="286"/>
      <c r="AY225" s="286"/>
      <c r="AZ225" s="286"/>
      <c r="BA225" s="286"/>
      <c r="BB225" s="286"/>
      <c r="BC225" s="286"/>
      <c r="BD225" s="286"/>
      <c r="BE225" s="286"/>
      <c r="BF225" s="286"/>
      <c r="BG225" s="286"/>
    </row>
    <row r="226" spans="1:59" ht="20.100000000000001" hidden="1" customHeight="1">
      <c r="A226" s="279"/>
      <c r="B226" s="279" t="s">
        <v>30</v>
      </c>
      <c r="C226" s="279">
        <v>1593</v>
      </c>
      <c r="D226" s="279"/>
      <c r="E226" s="279"/>
      <c r="F226" s="279"/>
      <c r="G226" s="280">
        <v>2</v>
      </c>
      <c r="H226" s="281" t="s">
        <v>587</v>
      </c>
      <c r="I226" s="281" t="s">
        <v>753</v>
      </c>
      <c r="J226" s="281">
        <f t="shared" si="35"/>
        <v>2500</v>
      </c>
      <c r="K226" s="279">
        <v>1</v>
      </c>
      <c r="L226" s="280" t="s">
        <v>126</v>
      </c>
      <c r="M226" s="280" t="s">
        <v>179</v>
      </c>
      <c r="N226" s="280" t="s">
        <v>296</v>
      </c>
      <c r="O226" s="282">
        <v>100</v>
      </c>
      <c r="P226" s="283">
        <v>100</v>
      </c>
      <c r="Q226" s="281">
        <f t="array" ref="Q226">INDEX(ราคาสิ่งปลูกสร้าง!$D$6:$CC$47,MATCH($L226,ราคาสิ่งปลูกสร้าง!$B$6:$B$45,0),MATCH($O$4,ราคาสิ่งปลูกสร้าง!$D$5:$CC$5,0))</f>
        <v>6700</v>
      </c>
      <c r="R226" s="281">
        <f t="shared" si="36"/>
        <v>670000</v>
      </c>
      <c r="S226" s="280">
        <v>24</v>
      </c>
      <c r="T226" s="279">
        <f t="array" ref="T226">INDEX(ค่าเสื่อมสิ่งปลูกสร้าง!$A$5:$D$105,MATCH($S226,ค่าเสื่อมสิ่งปลูกสร้าง!$A$5:$A$105,0),MATCH($M226,ค่าเสื่อมสิ่งปลูกสร้าง!$A$3:$D$3))</f>
        <v>38</v>
      </c>
      <c r="U226" s="281">
        <f t="shared" si="37"/>
        <v>415400</v>
      </c>
      <c r="V226" s="281">
        <f t="shared" si="38"/>
        <v>417900</v>
      </c>
      <c r="W226" s="284">
        <f t="shared" si="39"/>
        <v>417900</v>
      </c>
      <c r="X226" s="280">
        <v>10000000</v>
      </c>
      <c r="Y226" s="284">
        <f>IFERROR(IF($W226-$X226&lt;0,0,$W226-$X226),"")</f>
        <v>0</v>
      </c>
      <c r="Z226" s="282"/>
      <c r="AA226" s="281">
        <f t="shared" si="40"/>
        <v>0</v>
      </c>
      <c r="AB226" s="279"/>
      <c r="AC226" s="279" t="s">
        <v>2062</v>
      </c>
      <c r="AD226" s="279" t="s">
        <v>2062</v>
      </c>
      <c r="AG226" s="286" t="str">
        <f t="shared" si="41"/>
        <v>นายเพลิน  นกเกิด</v>
      </c>
      <c r="AH226" s="286" t="s">
        <v>195</v>
      </c>
      <c r="AI226" s="286" t="s">
        <v>915</v>
      </c>
      <c r="AJ226" s="286" t="s">
        <v>601</v>
      </c>
      <c r="AK226" s="286"/>
      <c r="AL226" s="286" t="s">
        <v>916</v>
      </c>
      <c r="AM226" s="286">
        <v>5</v>
      </c>
      <c r="AN226" s="286"/>
      <c r="AO226" s="286"/>
      <c r="AP226" s="286" t="s">
        <v>270</v>
      </c>
      <c r="AQ226" s="286" t="s">
        <v>271</v>
      </c>
      <c r="AR226" s="286" t="s">
        <v>60</v>
      </c>
      <c r="AS226" s="286">
        <v>86130</v>
      </c>
      <c r="AU226" s="286" t="str">
        <f t="shared" si="42"/>
        <v>นายเพลิน  นกเกิด</v>
      </c>
      <c r="AV226" s="286" t="s">
        <v>195</v>
      </c>
      <c r="AW226" s="286" t="s">
        <v>915</v>
      </c>
      <c r="AX226" s="286" t="s">
        <v>601</v>
      </c>
      <c r="AY226" s="286"/>
      <c r="AZ226" s="286" t="s">
        <v>916</v>
      </c>
      <c r="BA226" s="286">
        <v>5</v>
      </c>
      <c r="BB226" s="286"/>
      <c r="BC226" s="286"/>
      <c r="BD226" s="286" t="s">
        <v>270</v>
      </c>
      <c r="BE226" s="286" t="s">
        <v>271</v>
      </c>
      <c r="BF226" s="286" t="s">
        <v>60</v>
      </c>
      <c r="BG226" s="286">
        <v>86130</v>
      </c>
    </row>
    <row r="227" spans="1:59" ht="20.100000000000001" hidden="1" customHeight="1">
      <c r="A227" s="279">
        <v>164</v>
      </c>
      <c r="B227" s="279" t="s">
        <v>30</v>
      </c>
      <c r="C227" s="279">
        <v>1595</v>
      </c>
      <c r="D227" s="279" t="s">
        <v>363</v>
      </c>
      <c r="E227" s="279" t="s">
        <v>323</v>
      </c>
      <c r="F227" s="279" t="s">
        <v>814</v>
      </c>
      <c r="G227" s="280" t="s">
        <v>295</v>
      </c>
      <c r="H227" s="281">
        <f t="shared" si="43"/>
        <v>2312</v>
      </c>
      <c r="I227" s="281" t="s">
        <v>753</v>
      </c>
      <c r="J227" s="281">
        <f t="shared" si="35"/>
        <v>231200</v>
      </c>
      <c r="K227" s="279"/>
      <c r="L227" s="280"/>
      <c r="M227" s="280"/>
      <c r="N227" s="280" t="s">
        <v>196</v>
      </c>
      <c r="O227" s="282"/>
      <c r="P227" s="283"/>
      <c r="Q227" s="281">
        <f t="array" ref="Q227">INDEX(ราคาสิ่งปลูกสร้าง!$D$6:$CC$47,MATCH($L227,ราคาสิ่งปลูกสร้าง!$B$6:$B$45,0),MATCH($O$4,ราคาสิ่งปลูกสร้าง!$D$5:$CC$5,0))</f>
        <v>0</v>
      </c>
      <c r="R227" s="281">
        <f t="shared" si="36"/>
        <v>0</v>
      </c>
      <c r="S227" s="280"/>
      <c r="T227" s="279">
        <f t="array" ref="T227">INDEX(ค่าเสื่อมสิ่งปลูกสร้าง!$A$5:$D$105,MATCH($S227,ค่าเสื่อมสิ่งปลูกสร้าง!$A$5:$A$105,0),MATCH($M227,ค่าเสื่อมสิ่งปลูกสร้าง!$A$3:$D$3))</f>
        <v>0</v>
      </c>
      <c r="U227" s="281">
        <f t="shared" si="37"/>
        <v>0</v>
      </c>
      <c r="V227" s="281">
        <f t="shared" si="38"/>
        <v>231200</v>
      </c>
      <c r="W227" s="284">
        <f t="shared" si="39"/>
        <v>0</v>
      </c>
      <c r="X227" s="280"/>
      <c r="Y227" s="279">
        <f>V227</f>
        <v>231200</v>
      </c>
      <c r="Z227" s="282" t="s">
        <v>2260</v>
      </c>
      <c r="AA227" s="281">
        <f t="shared" si="40"/>
        <v>693.6</v>
      </c>
      <c r="AB227" s="279"/>
      <c r="AC227" s="279" t="s">
        <v>2063</v>
      </c>
      <c r="AD227" s="279" t="s">
        <v>196</v>
      </c>
      <c r="AG227" s="286" t="str">
        <f t="shared" si="41"/>
        <v>นางพิสมัย  กำเหนิดเพชร</v>
      </c>
      <c r="AH227" s="286" t="s">
        <v>283</v>
      </c>
      <c r="AI227" s="286" t="s">
        <v>919</v>
      </c>
      <c r="AJ227" s="286" t="s">
        <v>920</v>
      </c>
      <c r="AK227" s="286" t="s">
        <v>921</v>
      </c>
      <c r="AL227" s="286">
        <v>56</v>
      </c>
      <c r="AM227" s="286">
        <v>8</v>
      </c>
      <c r="AN227" s="286"/>
      <c r="AO227" s="286"/>
      <c r="AP227" s="286" t="s">
        <v>270</v>
      </c>
      <c r="AQ227" s="286" t="s">
        <v>271</v>
      </c>
      <c r="AR227" s="286" t="s">
        <v>60</v>
      </c>
      <c r="AS227" s="286">
        <v>86130</v>
      </c>
      <c r="AU227" s="286" t="str">
        <f t="shared" si="42"/>
        <v/>
      </c>
      <c r="AV227" s="286"/>
      <c r="AW227" s="286"/>
      <c r="AX227" s="286"/>
      <c r="AY227" s="286"/>
      <c r="AZ227" s="286"/>
      <c r="BA227" s="286"/>
      <c r="BB227" s="286"/>
      <c r="BC227" s="286"/>
      <c r="BD227" s="286"/>
      <c r="BE227" s="286"/>
      <c r="BF227" s="286"/>
      <c r="BG227" s="286"/>
    </row>
    <row r="228" spans="1:59" ht="20.100000000000001" hidden="1" customHeight="1">
      <c r="A228" s="279">
        <v>165</v>
      </c>
      <c r="B228" s="279" t="s">
        <v>30</v>
      </c>
      <c r="C228" s="279">
        <v>1609</v>
      </c>
      <c r="D228" s="279" t="s">
        <v>276</v>
      </c>
      <c r="E228" s="279" t="s">
        <v>323</v>
      </c>
      <c r="F228" s="279" t="s">
        <v>643</v>
      </c>
      <c r="G228" s="280">
        <v>1</v>
      </c>
      <c r="H228" s="281">
        <f t="shared" si="43"/>
        <v>350</v>
      </c>
      <c r="I228" s="281" t="s">
        <v>753</v>
      </c>
      <c r="J228" s="281">
        <f t="shared" si="35"/>
        <v>35000</v>
      </c>
      <c r="K228" s="279"/>
      <c r="L228" s="280"/>
      <c r="M228" s="280"/>
      <c r="N228" s="280" t="s">
        <v>196</v>
      </c>
      <c r="O228" s="282"/>
      <c r="P228" s="283"/>
      <c r="Q228" s="281">
        <f t="array" ref="Q228">INDEX(ราคาสิ่งปลูกสร้าง!$D$6:$CC$47,MATCH($L228,ราคาสิ่งปลูกสร้าง!$B$6:$B$45,0),MATCH($O$4,ราคาสิ่งปลูกสร้าง!$D$5:$CC$5,0))</f>
        <v>0</v>
      </c>
      <c r="R228" s="281">
        <f t="shared" si="36"/>
        <v>0</v>
      </c>
      <c r="S228" s="280"/>
      <c r="T228" s="279">
        <f t="array" ref="T228">INDEX(ค่าเสื่อมสิ่งปลูกสร้าง!$A$5:$D$105,MATCH($S228,ค่าเสื่อมสิ่งปลูกสร้าง!$A$5:$A$105,0),MATCH($M228,ค่าเสื่อมสิ่งปลูกสร้าง!$A$3:$D$3))</f>
        <v>0</v>
      </c>
      <c r="U228" s="281">
        <f t="shared" si="37"/>
        <v>0</v>
      </c>
      <c r="V228" s="281">
        <f t="shared" si="38"/>
        <v>35000</v>
      </c>
      <c r="W228" s="284">
        <f t="shared" si="39"/>
        <v>0</v>
      </c>
      <c r="X228" s="280"/>
      <c r="Y228" s="279">
        <f>V228</f>
        <v>35000</v>
      </c>
      <c r="Z228" s="282" t="s">
        <v>2258</v>
      </c>
      <c r="AA228" s="281">
        <f t="shared" si="40"/>
        <v>3.5</v>
      </c>
      <c r="AB228" s="279"/>
      <c r="AC228" s="279" t="s">
        <v>2064</v>
      </c>
      <c r="AD228" s="279" t="s">
        <v>196</v>
      </c>
      <c r="AG228" s="286" t="str">
        <f t="shared" si="41"/>
        <v>นางอัญชิสา  เอียดคง</v>
      </c>
      <c r="AH228" s="286" t="s">
        <v>283</v>
      </c>
      <c r="AI228" s="286" t="s">
        <v>924</v>
      </c>
      <c r="AJ228" s="286" t="s">
        <v>925</v>
      </c>
      <c r="AK228" s="286" t="s">
        <v>926</v>
      </c>
      <c r="AL228" s="286" t="s">
        <v>202</v>
      </c>
      <c r="AM228" s="286">
        <v>8</v>
      </c>
      <c r="AN228" s="286"/>
      <c r="AO228" s="286"/>
      <c r="AP228" s="286" t="s">
        <v>270</v>
      </c>
      <c r="AQ228" s="286" t="s">
        <v>271</v>
      </c>
      <c r="AR228" s="286" t="s">
        <v>60</v>
      </c>
      <c r="AS228" s="286">
        <v>86130</v>
      </c>
      <c r="AU228" s="286" t="str">
        <f t="shared" si="42"/>
        <v/>
      </c>
      <c r="AV228" s="286"/>
      <c r="AW228" s="286"/>
      <c r="AX228" s="286"/>
      <c r="AY228" s="286"/>
      <c r="AZ228" s="286"/>
      <c r="BA228" s="286"/>
      <c r="BB228" s="286"/>
      <c r="BC228" s="286"/>
      <c r="BD228" s="286"/>
      <c r="BE228" s="286"/>
      <c r="BF228" s="286"/>
      <c r="BG228" s="286"/>
    </row>
    <row r="229" spans="1:59" ht="20.100000000000001" hidden="1" customHeight="1">
      <c r="A229" s="279"/>
      <c r="B229" s="279" t="s">
        <v>30</v>
      </c>
      <c r="C229" s="279">
        <v>1609</v>
      </c>
      <c r="D229" s="279"/>
      <c r="E229" s="279"/>
      <c r="F229" s="279"/>
      <c r="G229" s="280">
        <v>2</v>
      </c>
      <c r="H229" s="281" t="s">
        <v>587</v>
      </c>
      <c r="I229" s="281" t="s">
        <v>753</v>
      </c>
      <c r="J229" s="281">
        <f t="shared" si="35"/>
        <v>2500</v>
      </c>
      <c r="K229" s="279">
        <v>1</v>
      </c>
      <c r="L229" s="280" t="s">
        <v>126</v>
      </c>
      <c r="M229" s="280" t="s">
        <v>179</v>
      </c>
      <c r="N229" s="280" t="s">
        <v>296</v>
      </c>
      <c r="O229" s="282">
        <v>100</v>
      </c>
      <c r="P229" s="283">
        <v>100</v>
      </c>
      <c r="Q229" s="281">
        <f t="array" ref="Q229">INDEX(ราคาสิ่งปลูกสร้าง!$D$6:$CC$47,MATCH($L229,ราคาสิ่งปลูกสร้าง!$B$6:$B$45,0),MATCH($O$4,ราคาสิ่งปลูกสร้าง!$D$5:$CC$5,0))</f>
        <v>6700</v>
      </c>
      <c r="R229" s="281">
        <f t="shared" si="36"/>
        <v>670000</v>
      </c>
      <c r="S229" s="280">
        <v>30</v>
      </c>
      <c r="T229" s="279">
        <f t="array" ref="T229">INDEX(ค่าเสื่อมสิ่งปลูกสร้าง!$A$5:$D$105,MATCH($S229,ค่าเสื่อมสิ่งปลูกสร้าง!$A$5:$A$105,0),MATCH($M229,ค่าเสื่อมสิ่งปลูกสร้าง!$A$3:$D$3))</f>
        <v>50</v>
      </c>
      <c r="U229" s="281">
        <f t="shared" si="37"/>
        <v>335000</v>
      </c>
      <c r="V229" s="281">
        <f t="shared" si="38"/>
        <v>337500</v>
      </c>
      <c r="W229" s="284">
        <f t="shared" si="39"/>
        <v>337500</v>
      </c>
      <c r="X229" s="280">
        <v>10000000</v>
      </c>
      <c r="Y229" s="284">
        <f>IFERROR(IF($W229-$X229&lt;0,0,$W229-$X229),"")</f>
        <v>0</v>
      </c>
      <c r="Z229" s="282"/>
      <c r="AA229" s="281">
        <f t="shared" si="40"/>
        <v>0</v>
      </c>
      <c r="AB229" s="279"/>
      <c r="AC229" s="279" t="s">
        <v>2064</v>
      </c>
      <c r="AD229" s="279" t="s">
        <v>2064</v>
      </c>
      <c r="AG229" s="286" t="str">
        <f t="shared" si="41"/>
        <v>นางอัญชิสา  เอียดคง</v>
      </c>
      <c r="AH229" s="286" t="s">
        <v>283</v>
      </c>
      <c r="AI229" s="286" t="s">
        <v>924</v>
      </c>
      <c r="AJ229" s="286" t="s">
        <v>925</v>
      </c>
      <c r="AK229" s="286" t="s">
        <v>926</v>
      </c>
      <c r="AL229" s="286" t="s">
        <v>202</v>
      </c>
      <c r="AM229" s="286">
        <v>8</v>
      </c>
      <c r="AN229" s="286"/>
      <c r="AO229" s="286"/>
      <c r="AP229" s="286" t="s">
        <v>270</v>
      </c>
      <c r="AQ229" s="286" t="s">
        <v>271</v>
      </c>
      <c r="AR229" s="286" t="s">
        <v>60</v>
      </c>
      <c r="AS229" s="286">
        <v>86130</v>
      </c>
      <c r="AU229" s="286" t="str">
        <f t="shared" si="42"/>
        <v>นางอัญชิสา  เอียดคง</v>
      </c>
      <c r="AV229" s="286" t="s">
        <v>283</v>
      </c>
      <c r="AW229" s="286" t="s">
        <v>924</v>
      </c>
      <c r="AX229" s="286" t="s">
        <v>925</v>
      </c>
      <c r="AY229" s="286" t="s">
        <v>926</v>
      </c>
      <c r="AZ229" s="286" t="s">
        <v>202</v>
      </c>
      <c r="BA229" s="286">
        <v>8</v>
      </c>
      <c r="BB229" s="286"/>
      <c r="BC229" s="286"/>
      <c r="BD229" s="286" t="s">
        <v>270</v>
      </c>
      <c r="BE229" s="286" t="s">
        <v>271</v>
      </c>
      <c r="BF229" s="286" t="s">
        <v>60</v>
      </c>
      <c r="BG229" s="286">
        <v>86130</v>
      </c>
    </row>
    <row r="230" spans="1:59" ht="20.100000000000001" hidden="1" customHeight="1">
      <c r="A230" s="279">
        <v>166</v>
      </c>
      <c r="B230" s="279" t="s">
        <v>30</v>
      </c>
      <c r="C230" s="279">
        <v>1613</v>
      </c>
      <c r="D230" s="279" t="s">
        <v>275</v>
      </c>
      <c r="E230" s="279" t="s">
        <v>296</v>
      </c>
      <c r="F230" s="279" t="s">
        <v>825</v>
      </c>
      <c r="G230" s="280" t="s">
        <v>275</v>
      </c>
      <c r="H230" s="281">
        <f t="shared" si="43"/>
        <v>648</v>
      </c>
      <c r="I230" s="281" t="s">
        <v>753</v>
      </c>
      <c r="J230" s="281">
        <f t="shared" si="35"/>
        <v>64800</v>
      </c>
      <c r="K230" s="279"/>
      <c r="L230" s="280"/>
      <c r="M230" s="280"/>
      <c r="N230" s="280" t="s">
        <v>196</v>
      </c>
      <c r="O230" s="282"/>
      <c r="P230" s="283"/>
      <c r="Q230" s="281">
        <f t="array" ref="Q230">INDEX(ราคาสิ่งปลูกสร้าง!$D$6:$CC$47,MATCH($L230,ราคาสิ่งปลูกสร้าง!$B$6:$B$45,0),MATCH($O$4,ราคาสิ่งปลูกสร้าง!$D$5:$CC$5,0))</f>
        <v>0</v>
      </c>
      <c r="R230" s="281">
        <f t="shared" si="36"/>
        <v>0</v>
      </c>
      <c r="S230" s="280"/>
      <c r="T230" s="279">
        <f t="array" ref="T230">INDEX(ค่าเสื่อมสิ่งปลูกสร้าง!$A$5:$D$105,MATCH($S230,ค่าเสื่อมสิ่งปลูกสร้าง!$A$5:$A$105,0),MATCH($M230,ค่าเสื่อมสิ่งปลูกสร้าง!$A$3:$D$3))</f>
        <v>0</v>
      </c>
      <c r="U230" s="281">
        <f t="shared" si="37"/>
        <v>0</v>
      </c>
      <c r="V230" s="281">
        <f t="shared" si="38"/>
        <v>64800</v>
      </c>
      <c r="W230" s="284">
        <f t="shared" si="39"/>
        <v>0</v>
      </c>
      <c r="X230" s="280"/>
      <c r="Y230" s="279">
        <f>V230</f>
        <v>64800</v>
      </c>
      <c r="Z230" s="282" t="s">
        <v>2258</v>
      </c>
      <c r="AA230" s="281">
        <f t="shared" si="40"/>
        <v>6.48</v>
      </c>
      <c r="AB230" s="279"/>
      <c r="AC230" s="279" t="s">
        <v>2045</v>
      </c>
      <c r="AD230" s="279" t="s">
        <v>196</v>
      </c>
      <c r="AG230" s="286" t="str">
        <f t="shared" si="41"/>
        <v>นางอำนวย  ชังสัจจา</v>
      </c>
      <c r="AH230" s="286" t="s">
        <v>283</v>
      </c>
      <c r="AI230" s="286" t="s">
        <v>483</v>
      </c>
      <c r="AJ230" s="286" t="s">
        <v>442</v>
      </c>
      <c r="AK230" s="286" t="s">
        <v>929</v>
      </c>
      <c r="AL230" s="286" t="s">
        <v>787</v>
      </c>
      <c r="AM230" s="286">
        <v>8</v>
      </c>
      <c r="AN230" s="286"/>
      <c r="AO230" s="286"/>
      <c r="AP230" s="286" t="s">
        <v>270</v>
      </c>
      <c r="AQ230" s="286" t="s">
        <v>271</v>
      </c>
      <c r="AR230" s="286" t="s">
        <v>60</v>
      </c>
      <c r="AS230" s="286">
        <v>86130</v>
      </c>
      <c r="AU230" s="286" t="str">
        <f t="shared" si="42"/>
        <v/>
      </c>
      <c r="AV230" s="286"/>
      <c r="AW230" s="286"/>
      <c r="AX230" s="286"/>
      <c r="AY230" s="286"/>
      <c r="AZ230" s="286"/>
      <c r="BA230" s="286"/>
      <c r="BB230" s="286"/>
      <c r="BC230" s="286"/>
      <c r="BD230" s="286"/>
      <c r="BE230" s="286"/>
      <c r="BF230" s="286"/>
      <c r="BG230" s="286"/>
    </row>
    <row r="231" spans="1:59" ht="20.100000000000001" hidden="1" customHeight="1">
      <c r="A231" s="279">
        <v>167</v>
      </c>
      <c r="B231" s="279" t="s">
        <v>30</v>
      </c>
      <c r="C231" s="279">
        <v>1614</v>
      </c>
      <c r="D231" s="279" t="s">
        <v>276</v>
      </c>
      <c r="E231" s="279" t="s">
        <v>275</v>
      </c>
      <c r="F231" s="279" t="s">
        <v>911</v>
      </c>
      <c r="G231" s="280" t="s">
        <v>275</v>
      </c>
      <c r="H231" s="281">
        <f t="shared" si="43"/>
        <v>107</v>
      </c>
      <c r="I231" s="281" t="s">
        <v>753</v>
      </c>
      <c r="J231" s="281">
        <f t="shared" si="35"/>
        <v>10700</v>
      </c>
      <c r="K231" s="279"/>
      <c r="L231" s="280"/>
      <c r="M231" s="280"/>
      <c r="N231" s="280" t="s">
        <v>196</v>
      </c>
      <c r="O231" s="282"/>
      <c r="P231" s="283"/>
      <c r="Q231" s="281">
        <f t="array" ref="Q231">INDEX(ราคาสิ่งปลูกสร้าง!$D$6:$CC$47,MATCH($L231,ราคาสิ่งปลูกสร้าง!$B$6:$B$45,0),MATCH($O$4,ราคาสิ่งปลูกสร้าง!$D$5:$CC$5,0))</f>
        <v>0</v>
      </c>
      <c r="R231" s="281">
        <f t="shared" si="36"/>
        <v>0</v>
      </c>
      <c r="S231" s="280"/>
      <c r="T231" s="279">
        <f t="array" ref="T231">INDEX(ค่าเสื่อมสิ่งปลูกสร้าง!$A$5:$D$105,MATCH($S231,ค่าเสื่อมสิ่งปลูกสร้าง!$A$5:$A$105,0),MATCH($M231,ค่าเสื่อมสิ่งปลูกสร้าง!$A$3:$D$3))</f>
        <v>0</v>
      </c>
      <c r="U231" s="281">
        <f t="shared" si="37"/>
        <v>0</v>
      </c>
      <c r="V231" s="281">
        <f t="shared" si="38"/>
        <v>10700</v>
      </c>
      <c r="W231" s="284">
        <f t="shared" si="39"/>
        <v>0</v>
      </c>
      <c r="X231" s="280"/>
      <c r="Y231" s="279">
        <f>V231</f>
        <v>10700</v>
      </c>
      <c r="Z231" s="282" t="s">
        <v>2258</v>
      </c>
      <c r="AA231" s="281">
        <f t="shared" si="40"/>
        <v>1.07</v>
      </c>
      <c r="AB231" s="279"/>
      <c r="AC231" s="279" t="s">
        <v>2045</v>
      </c>
      <c r="AD231" s="279" t="s">
        <v>196</v>
      </c>
      <c r="AG231" s="286" t="str">
        <f t="shared" si="41"/>
        <v>นางอำนวย  ชังสัจจา</v>
      </c>
      <c r="AH231" s="286" t="s">
        <v>283</v>
      </c>
      <c r="AI231" s="286" t="s">
        <v>483</v>
      </c>
      <c r="AJ231" s="286" t="s">
        <v>442</v>
      </c>
      <c r="AK231" s="286" t="s">
        <v>929</v>
      </c>
      <c r="AL231" s="286" t="s">
        <v>932</v>
      </c>
      <c r="AM231" s="286">
        <v>8</v>
      </c>
      <c r="AN231" s="286"/>
      <c r="AO231" s="286"/>
      <c r="AP231" s="286" t="s">
        <v>270</v>
      </c>
      <c r="AQ231" s="286" t="s">
        <v>271</v>
      </c>
      <c r="AR231" s="286" t="s">
        <v>60</v>
      </c>
      <c r="AS231" s="286">
        <v>86130</v>
      </c>
      <c r="AU231" s="286" t="str">
        <f t="shared" si="42"/>
        <v/>
      </c>
      <c r="AV231" s="286"/>
      <c r="AW231" s="286"/>
      <c r="AX231" s="286"/>
      <c r="AY231" s="286"/>
      <c r="AZ231" s="286"/>
      <c r="BA231" s="286"/>
      <c r="BB231" s="286"/>
      <c r="BC231" s="286"/>
      <c r="BD231" s="286"/>
      <c r="BE231" s="286"/>
      <c r="BF231" s="286"/>
      <c r="BG231" s="286"/>
    </row>
    <row r="232" spans="1:59" ht="20.100000000000001" hidden="1" customHeight="1">
      <c r="A232" s="279">
        <v>168</v>
      </c>
      <c r="B232" s="279" t="s">
        <v>30</v>
      </c>
      <c r="C232" s="279">
        <v>608</v>
      </c>
      <c r="D232" s="279">
        <v>8</v>
      </c>
      <c r="E232" s="279">
        <v>0</v>
      </c>
      <c r="F232" s="279">
        <v>3</v>
      </c>
      <c r="G232" s="280">
        <v>1</v>
      </c>
      <c r="H232" s="281">
        <f t="shared" si="43"/>
        <v>3203</v>
      </c>
      <c r="I232" s="281" t="s">
        <v>753</v>
      </c>
      <c r="J232" s="281">
        <f t="shared" si="35"/>
        <v>320300</v>
      </c>
      <c r="K232" s="279"/>
      <c r="L232" s="280"/>
      <c r="M232" s="280"/>
      <c r="N232" s="280" t="s">
        <v>196</v>
      </c>
      <c r="O232" s="282"/>
      <c r="P232" s="283"/>
      <c r="Q232" s="281">
        <f t="array" ref="Q232">INDEX(ราคาสิ่งปลูกสร้าง!$D$6:$CC$47,MATCH($L232,ราคาสิ่งปลูกสร้าง!$B$6:$B$45,0),MATCH($O$4,ราคาสิ่งปลูกสร้าง!$D$5:$CC$5,0))</f>
        <v>0</v>
      </c>
      <c r="R232" s="281">
        <f t="shared" si="36"/>
        <v>0</v>
      </c>
      <c r="S232" s="280"/>
      <c r="T232" s="279">
        <f t="array" ref="T232">INDEX(ค่าเสื่อมสิ่งปลูกสร้าง!$A$5:$D$105,MATCH($S232,ค่าเสื่อมสิ่งปลูกสร้าง!$A$5:$A$105,0),MATCH($M232,ค่าเสื่อมสิ่งปลูกสร้าง!$A$3:$D$3))</f>
        <v>0</v>
      </c>
      <c r="U232" s="281">
        <f t="shared" si="37"/>
        <v>0</v>
      </c>
      <c r="V232" s="281">
        <f t="shared" si="38"/>
        <v>320300</v>
      </c>
      <c r="W232" s="284">
        <f t="shared" si="39"/>
        <v>0</v>
      </c>
      <c r="X232" s="280"/>
      <c r="Y232" s="279">
        <f>V232</f>
        <v>320300</v>
      </c>
      <c r="Z232" s="282" t="s">
        <v>2258</v>
      </c>
      <c r="AA232" s="281">
        <f t="shared" si="40"/>
        <v>32.03</v>
      </c>
      <c r="AB232" s="279"/>
      <c r="AC232" s="279" t="s">
        <v>2065</v>
      </c>
      <c r="AD232" s="279" t="s">
        <v>196</v>
      </c>
      <c r="AG232" s="286" t="str">
        <f t="shared" si="41"/>
        <v>นายชัยพร  สกุลปักษ์</v>
      </c>
      <c r="AH232" s="286" t="s">
        <v>195</v>
      </c>
      <c r="AI232" s="286" t="s">
        <v>933</v>
      </c>
      <c r="AJ232" s="286" t="s">
        <v>934</v>
      </c>
      <c r="AK232" s="287" t="s">
        <v>2284</v>
      </c>
      <c r="AL232" s="286">
        <v>28</v>
      </c>
      <c r="AM232" s="286">
        <v>8</v>
      </c>
      <c r="AN232" s="286"/>
      <c r="AO232" s="286"/>
      <c r="AP232" s="286" t="s">
        <v>270</v>
      </c>
      <c r="AQ232" s="286" t="s">
        <v>271</v>
      </c>
      <c r="AR232" s="286" t="s">
        <v>60</v>
      </c>
      <c r="AS232" s="286">
        <v>86130</v>
      </c>
      <c r="AU232" s="286" t="str">
        <f t="shared" si="42"/>
        <v/>
      </c>
      <c r="AV232" s="286"/>
      <c r="AW232" s="286"/>
      <c r="AX232" s="286"/>
      <c r="AY232" s="286"/>
      <c r="AZ232" s="286"/>
      <c r="BA232" s="286"/>
      <c r="BB232" s="286"/>
      <c r="BC232" s="286"/>
      <c r="BD232" s="286"/>
      <c r="BE232" s="286"/>
      <c r="BF232" s="286"/>
      <c r="BG232" s="286"/>
    </row>
    <row r="233" spans="1:59" ht="20.100000000000001" hidden="1" customHeight="1">
      <c r="A233" s="279"/>
      <c r="B233" s="279" t="s">
        <v>30</v>
      </c>
      <c r="C233" s="279">
        <v>608</v>
      </c>
      <c r="D233" s="279"/>
      <c r="E233" s="279"/>
      <c r="F233" s="279"/>
      <c r="G233" s="280">
        <v>2</v>
      </c>
      <c r="H233" s="281" t="s">
        <v>587</v>
      </c>
      <c r="I233" s="281" t="s">
        <v>753</v>
      </c>
      <c r="J233" s="281">
        <f t="shared" si="35"/>
        <v>2500</v>
      </c>
      <c r="K233" s="279">
        <v>1</v>
      </c>
      <c r="L233" s="280" t="s">
        <v>126</v>
      </c>
      <c r="M233" s="280" t="s">
        <v>179</v>
      </c>
      <c r="N233" s="280" t="s">
        <v>296</v>
      </c>
      <c r="O233" s="282">
        <v>100</v>
      </c>
      <c r="P233" s="283">
        <v>100</v>
      </c>
      <c r="Q233" s="281">
        <f t="array" ref="Q233">INDEX(ราคาสิ่งปลูกสร้าง!$D$6:$CC$47,MATCH($L233,ราคาสิ่งปลูกสร้าง!$B$6:$B$45,0),MATCH($O$4,ราคาสิ่งปลูกสร้าง!$D$5:$CC$5,0))</f>
        <v>6700</v>
      </c>
      <c r="R233" s="281">
        <f t="shared" si="36"/>
        <v>670000</v>
      </c>
      <c r="S233" s="280">
        <v>45</v>
      </c>
      <c r="T233" s="279">
        <f t="array" ref="T233">INDEX(ค่าเสื่อมสิ่งปลูกสร้าง!$A$5:$D$105,MATCH($S233,ค่าเสื่อมสิ่งปลูกสร้าง!$A$5:$A$105,0),MATCH($M233,ค่าเสื่อมสิ่งปลูกสร้าง!$A$3:$D$3))</f>
        <v>76</v>
      </c>
      <c r="U233" s="281">
        <f t="shared" si="37"/>
        <v>160800</v>
      </c>
      <c r="V233" s="281">
        <f t="shared" si="38"/>
        <v>163300</v>
      </c>
      <c r="W233" s="284">
        <f t="shared" si="39"/>
        <v>163300</v>
      </c>
      <c r="X233" s="280">
        <v>10000000</v>
      </c>
      <c r="Y233" s="284">
        <f>IFERROR(IF($W233-$X233&lt;0,0,$W233-$X233),"")</f>
        <v>0</v>
      </c>
      <c r="Z233" s="282"/>
      <c r="AA233" s="281">
        <f t="shared" si="40"/>
        <v>0</v>
      </c>
      <c r="AB233" s="279"/>
      <c r="AC233" s="279" t="s">
        <v>2065</v>
      </c>
      <c r="AD233" s="279" t="s">
        <v>2065</v>
      </c>
      <c r="AG233" s="286" t="str">
        <f t="shared" si="41"/>
        <v>นายชัยพร  สกุลปักษ์</v>
      </c>
      <c r="AH233" s="286" t="s">
        <v>195</v>
      </c>
      <c r="AI233" s="286" t="s">
        <v>933</v>
      </c>
      <c r="AJ233" s="286" t="s">
        <v>934</v>
      </c>
      <c r="AK233" s="287" t="s">
        <v>2284</v>
      </c>
      <c r="AL233" s="286">
        <v>28</v>
      </c>
      <c r="AM233" s="286">
        <v>8</v>
      </c>
      <c r="AN233" s="286"/>
      <c r="AO233" s="286"/>
      <c r="AP233" s="286" t="s">
        <v>270</v>
      </c>
      <c r="AQ233" s="286" t="s">
        <v>271</v>
      </c>
      <c r="AR233" s="286" t="s">
        <v>60</v>
      </c>
      <c r="AS233" s="286">
        <v>86130</v>
      </c>
      <c r="AU233" s="286" t="str">
        <f t="shared" si="42"/>
        <v>นายชัยพร  สกุลปักษ์</v>
      </c>
      <c r="AV233" s="286" t="s">
        <v>195</v>
      </c>
      <c r="AW233" s="286" t="s">
        <v>933</v>
      </c>
      <c r="AX233" s="286" t="s">
        <v>934</v>
      </c>
      <c r="AY233" s="287" t="s">
        <v>2284</v>
      </c>
      <c r="AZ233" s="286">
        <v>28</v>
      </c>
      <c r="BA233" s="286">
        <v>8</v>
      </c>
      <c r="BB233" s="286"/>
      <c r="BC233" s="286"/>
      <c r="BD233" s="286" t="s">
        <v>270</v>
      </c>
      <c r="BE233" s="286" t="s">
        <v>271</v>
      </c>
      <c r="BF233" s="286" t="s">
        <v>60</v>
      </c>
      <c r="BG233" s="286">
        <v>86130</v>
      </c>
    </row>
    <row r="234" spans="1:59" ht="20.100000000000001" hidden="1" customHeight="1">
      <c r="A234" s="279">
        <v>169</v>
      </c>
      <c r="B234" s="279" t="s">
        <v>30</v>
      </c>
      <c r="C234" s="279">
        <v>1633</v>
      </c>
      <c r="D234" s="279" t="s">
        <v>936</v>
      </c>
      <c r="E234" s="279" t="s">
        <v>323</v>
      </c>
      <c r="F234" s="279" t="s">
        <v>615</v>
      </c>
      <c r="G234" s="280">
        <v>1</v>
      </c>
      <c r="H234" s="281">
        <f t="shared" si="43"/>
        <v>9531</v>
      </c>
      <c r="I234" s="281" t="s">
        <v>540</v>
      </c>
      <c r="J234" s="281">
        <f t="shared" si="35"/>
        <v>1906200</v>
      </c>
      <c r="K234" s="279"/>
      <c r="L234" s="280"/>
      <c r="M234" s="280"/>
      <c r="N234" s="280" t="s">
        <v>196</v>
      </c>
      <c r="O234" s="282"/>
      <c r="P234" s="283"/>
      <c r="Q234" s="281">
        <f t="array" ref="Q234">INDEX(ราคาสิ่งปลูกสร้าง!$D$6:$CC$47,MATCH($L234,ราคาสิ่งปลูกสร้าง!$B$6:$B$45,0),MATCH($O$4,ราคาสิ่งปลูกสร้าง!$D$5:$CC$5,0))</f>
        <v>0</v>
      </c>
      <c r="R234" s="281">
        <f t="shared" si="36"/>
        <v>0</v>
      </c>
      <c r="S234" s="280"/>
      <c r="T234" s="279">
        <f t="array" ref="T234">INDEX(ค่าเสื่อมสิ่งปลูกสร้าง!$A$5:$D$105,MATCH($S234,ค่าเสื่อมสิ่งปลูกสร้าง!$A$5:$A$105,0),MATCH($M234,ค่าเสื่อมสิ่งปลูกสร้าง!$A$3:$D$3))</f>
        <v>0</v>
      </c>
      <c r="U234" s="281">
        <f t="shared" si="37"/>
        <v>0</v>
      </c>
      <c r="V234" s="281">
        <f t="shared" si="38"/>
        <v>1906200</v>
      </c>
      <c r="W234" s="284">
        <f t="shared" si="39"/>
        <v>0</v>
      </c>
      <c r="X234" s="280"/>
      <c r="Y234" s="279">
        <f>V234</f>
        <v>1906200</v>
      </c>
      <c r="Z234" s="282" t="s">
        <v>2258</v>
      </c>
      <c r="AA234" s="281">
        <f t="shared" si="40"/>
        <v>190.62</v>
      </c>
      <c r="AB234" s="279"/>
      <c r="AC234" s="279" t="s">
        <v>2040</v>
      </c>
      <c r="AD234" s="279" t="s">
        <v>196</v>
      </c>
      <c r="AG234" s="286" t="str">
        <f t="shared" si="41"/>
        <v>นางสาวปราณี  พรหมเจริญ</v>
      </c>
      <c r="AH234" s="286" t="s">
        <v>325</v>
      </c>
      <c r="AI234" s="286" t="s">
        <v>600</v>
      </c>
      <c r="AJ234" s="286" t="s">
        <v>758</v>
      </c>
      <c r="AK234" s="286" t="s">
        <v>759</v>
      </c>
      <c r="AL234" s="286">
        <v>23</v>
      </c>
      <c r="AM234" s="286">
        <v>1</v>
      </c>
      <c r="AN234" s="286"/>
      <c r="AO234" s="286"/>
      <c r="AP234" s="286" t="s">
        <v>270</v>
      </c>
      <c r="AQ234" s="286" t="s">
        <v>271</v>
      </c>
      <c r="AR234" s="286" t="s">
        <v>60</v>
      </c>
      <c r="AS234" s="286">
        <v>86130</v>
      </c>
      <c r="AU234" s="286" t="str">
        <f t="shared" si="42"/>
        <v/>
      </c>
      <c r="AV234" s="286"/>
      <c r="AW234" s="286"/>
      <c r="AX234" s="286"/>
      <c r="AY234" s="286"/>
      <c r="AZ234" s="286"/>
      <c r="BA234" s="286"/>
      <c r="BB234" s="286"/>
      <c r="BC234" s="286"/>
      <c r="BD234" s="286"/>
      <c r="BE234" s="286"/>
      <c r="BF234" s="286"/>
      <c r="BG234" s="286"/>
    </row>
    <row r="235" spans="1:59" ht="20.100000000000001" hidden="1" customHeight="1">
      <c r="A235" s="279"/>
      <c r="B235" s="279" t="s">
        <v>30</v>
      </c>
      <c r="C235" s="279">
        <v>1633</v>
      </c>
      <c r="D235" s="279"/>
      <c r="E235" s="279"/>
      <c r="F235" s="279"/>
      <c r="G235" s="280">
        <v>2</v>
      </c>
      <c r="H235" s="281" t="s">
        <v>587</v>
      </c>
      <c r="I235" s="281" t="s">
        <v>540</v>
      </c>
      <c r="J235" s="281">
        <f t="shared" si="35"/>
        <v>5000</v>
      </c>
      <c r="K235" s="279">
        <v>1</v>
      </c>
      <c r="L235" s="280" t="s">
        <v>126</v>
      </c>
      <c r="M235" s="280" t="s">
        <v>180</v>
      </c>
      <c r="N235" s="280" t="s">
        <v>296</v>
      </c>
      <c r="O235" s="282">
        <v>100</v>
      </c>
      <c r="P235" s="283">
        <v>100</v>
      </c>
      <c r="Q235" s="281">
        <f t="array" ref="Q235">INDEX(ราคาสิ่งปลูกสร้าง!$D$6:$CC$47,MATCH($L235,ราคาสิ่งปลูกสร้าง!$B$6:$B$45,0),MATCH($O$4,ราคาสิ่งปลูกสร้าง!$D$5:$CC$5,0))</f>
        <v>6700</v>
      </c>
      <c r="R235" s="281">
        <f t="shared" si="36"/>
        <v>670000</v>
      </c>
      <c r="S235" s="280">
        <v>3</v>
      </c>
      <c r="T235" s="279">
        <f t="array" ref="T235">INDEX(ค่าเสื่อมสิ่งปลูกสร้าง!$A$5:$D$105,MATCH($S235,ค่าเสื่อมสิ่งปลูกสร้าง!$A$5:$A$105,0),MATCH($M235,ค่าเสื่อมสิ่งปลูกสร้าง!$A$3:$D$3))</f>
        <v>6</v>
      </c>
      <c r="U235" s="281">
        <f t="shared" si="37"/>
        <v>629800</v>
      </c>
      <c r="V235" s="281">
        <f t="shared" si="38"/>
        <v>634800</v>
      </c>
      <c r="W235" s="284">
        <f t="shared" si="39"/>
        <v>634800</v>
      </c>
      <c r="X235" s="280">
        <v>10000000</v>
      </c>
      <c r="Y235" s="284">
        <f>IFERROR(IF($W235-$X235&lt;0,0,$W235-$X235),"")</f>
        <v>0</v>
      </c>
      <c r="Z235" s="282"/>
      <c r="AA235" s="281">
        <f t="shared" si="40"/>
        <v>0</v>
      </c>
      <c r="AB235" s="279"/>
      <c r="AC235" s="279" t="s">
        <v>2040</v>
      </c>
      <c r="AD235" s="279" t="s">
        <v>2040</v>
      </c>
      <c r="AG235" s="286" t="str">
        <f t="shared" si="41"/>
        <v>นางสาวปราณี  พรหมเจริญ</v>
      </c>
      <c r="AH235" s="286" t="s">
        <v>325</v>
      </c>
      <c r="AI235" s="286" t="s">
        <v>600</v>
      </c>
      <c r="AJ235" s="286" t="s">
        <v>758</v>
      </c>
      <c r="AK235" s="286" t="s">
        <v>759</v>
      </c>
      <c r="AL235" s="286">
        <v>23</v>
      </c>
      <c r="AM235" s="286">
        <v>1</v>
      </c>
      <c r="AN235" s="286"/>
      <c r="AO235" s="286"/>
      <c r="AP235" s="286" t="s">
        <v>270</v>
      </c>
      <c r="AQ235" s="286" t="s">
        <v>271</v>
      </c>
      <c r="AR235" s="286" t="s">
        <v>60</v>
      </c>
      <c r="AS235" s="286">
        <v>86130</v>
      </c>
      <c r="AU235" s="286" t="str">
        <f t="shared" si="42"/>
        <v>นางสาวปราณี  พรหมเจริญ</v>
      </c>
      <c r="AV235" s="286" t="s">
        <v>325</v>
      </c>
      <c r="AW235" s="286" t="s">
        <v>600</v>
      </c>
      <c r="AX235" s="286" t="s">
        <v>758</v>
      </c>
      <c r="AY235" s="286" t="s">
        <v>759</v>
      </c>
      <c r="AZ235" s="286">
        <v>23</v>
      </c>
      <c r="BA235" s="286">
        <v>1</v>
      </c>
      <c r="BB235" s="286"/>
      <c r="BC235" s="286"/>
      <c r="BD235" s="286" t="s">
        <v>270</v>
      </c>
      <c r="BE235" s="286" t="s">
        <v>271</v>
      </c>
      <c r="BF235" s="286" t="s">
        <v>60</v>
      </c>
      <c r="BG235" s="286">
        <v>86130</v>
      </c>
    </row>
    <row r="236" spans="1:59" ht="20.100000000000001" hidden="1" customHeight="1">
      <c r="A236" s="279">
        <v>170</v>
      </c>
      <c r="B236" s="279" t="s">
        <v>30</v>
      </c>
      <c r="C236" s="279">
        <v>1634</v>
      </c>
      <c r="D236" s="279" t="s">
        <v>508</v>
      </c>
      <c r="E236" s="279" t="s">
        <v>276</v>
      </c>
      <c r="F236" s="279" t="s">
        <v>939</v>
      </c>
      <c r="G236" s="280">
        <v>1</v>
      </c>
      <c r="H236" s="281">
        <f t="shared" si="43"/>
        <v>11657</v>
      </c>
      <c r="I236" s="281" t="s">
        <v>540</v>
      </c>
      <c r="J236" s="281">
        <f t="shared" si="35"/>
        <v>2331400</v>
      </c>
      <c r="K236" s="279"/>
      <c r="L236" s="280"/>
      <c r="M236" s="280"/>
      <c r="N236" s="280" t="s">
        <v>196</v>
      </c>
      <c r="O236" s="282"/>
      <c r="P236" s="283"/>
      <c r="Q236" s="281">
        <f t="array" ref="Q236">INDEX(ราคาสิ่งปลูกสร้าง!$D$6:$CC$47,MATCH($L236,ราคาสิ่งปลูกสร้าง!$B$6:$B$45,0),MATCH($O$4,ราคาสิ่งปลูกสร้าง!$D$5:$CC$5,0))</f>
        <v>0</v>
      </c>
      <c r="R236" s="281">
        <f t="shared" si="36"/>
        <v>0</v>
      </c>
      <c r="S236" s="280"/>
      <c r="T236" s="279">
        <f t="array" ref="T236">INDEX(ค่าเสื่อมสิ่งปลูกสร้าง!$A$5:$D$105,MATCH($S236,ค่าเสื่อมสิ่งปลูกสร้าง!$A$5:$A$105,0),MATCH($M236,ค่าเสื่อมสิ่งปลูกสร้าง!$A$3:$D$3))</f>
        <v>0</v>
      </c>
      <c r="U236" s="281">
        <f t="shared" si="37"/>
        <v>0</v>
      </c>
      <c r="V236" s="281">
        <f t="shared" si="38"/>
        <v>2331400</v>
      </c>
      <c r="W236" s="284">
        <f t="shared" si="39"/>
        <v>0</v>
      </c>
      <c r="X236" s="280"/>
      <c r="Y236" s="279">
        <f>V236</f>
        <v>2331400</v>
      </c>
      <c r="Z236" s="282" t="s">
        <v>2258</v>
      </c>
      <c r="AA236" s="281">
        <f t="shared" si="40"/>
        <v>233.14000000000001</v>
      </c>
      <c r="AB236" s="279"/>
      <c r="AC236" s="279" t="s">
        <v>2066</v>
      </c>
      <c r="AD236" s="279" t="s">
        <v>196</v>
      </c>
      <c r="AG236" s="286" t="str">
        <f t="shared" si="41"/>
        <v>นางสุรีย์  พรหมเจริญ</v>
      </c>
      <c r="AH236" s="286" t="s">
        <v>283</v>
      </c>
      <c r="AI236" s="286" t="s">
        <v>940</v>
      </c>
      <c r="AJ236" s="286" t="s">
        <v>758</v>
      </c>
      <c r="AK236" s="286" t="s">
        <v>941</v>
      </c>
      <c r="AL236" s="286">
        <v>40</v>
      </c>
      <c r="AM236" s="286">
        <v>1</v>
      </c>
      <c r="AN236" s="286"/>
      <c r="AO236" s="286"/>
      <c r="AP236" s="286" t="s">
        <v>270</v>
      </c>
      <c r="AQ236" s="286" t="s">
        <v>271</v>
      </c>
      <c r="AR236" s="286" t="s">
        <v>60</v>
      </c>
      <c r="AS236" s="286">
        <v>86130</v>
      </c>
      <c r="AU236" s="286" t="str">
        <f t="shared" si="42"/>
        <v/>
      </c>
      <c r="AV236" s="286"/>
      <c r="AW236" s="286"/>
      <c r="AX236" s="286"/>
      <c r="AY236" s="286"/>
      <c r="AZ236" s="286"/>
      <c r="BA236" s="286"/>
      <c r="BB236" s="286"/>
      <c r="BC236" s="286"/>
      <c r="BD236" s="286"/>
      <c r="BE236" s="286"/>
      <c r="BF236" s="286"/>
      <c r="BG236" s="286"/>
    </row>
    <row r="237" spans="1:59" ht="20.100000000000001" hidden="1" customHeight="1">
      <c r="A237" s="279"/>
      <c r="B237" s="279" t="s">
        <v>30</v>
      </c>
      <c r="C237" s="279">
        <v>1634</v>
      </c>
      <c r="D237" s="279"/>
      <c r="E237" s="279"/>
      <c r="F237" s="279"/>
      <c r="G237" s="280">
        <v>2</v>
      </c>
      <c r="H237" s="281" t="s">
        <v>587</v>
      </c>
      <c r="I237" s="281" t="s">
        <v>540</v>
      </c>
      <c r="J237" s="281">
        <f t="shared" si="35"/>
        <v>5000</v>
      </c>
      <c r="K237" s="279">
        <v>1</v>
      </c>
      <c r="L237" s="280" t="s">
        <v>126</v>
      </c>
      <c r="M237" s="280" t="s">
        <v>180</v>
      </c>
      <c r="N237" s="280" t="s">
        <v>296</v>
      </c>
      <c r="O237" s="282">
        <v>100</v>
      </c>
      <c r="P237" s="283">
        <v>100</v>
      </c>
      <c r="Q237" s="281">
        <f t="array" ref="Q237">INDEX(ราคาสิ่งปลูกสร้าง!$D$6:$CC$47,MATCH($L237,ราคาสิ่งปลูกสร้าง!$B$6:$B$45,0),MATCH($O$4,ราคาสิ่งปลูกสร้าง!$D$5:$CC$5,0))</f>
        <v>6700</v>
      </c>
      <c r="R237" s="281">
        <f t="shared" si="36"/>
        <v>670000</v>
      </c>
      <c r="S237" s="280">
        <v>20</v>
      </c>
      <c r="T237" s="279">
        <f t="array" ref="T237">INDEX(ค่าเสื่อมสิ่งปลูกสร้าง!$A$5:$D$105,MATCH($S237,ค่าเสื่อมสิ่งปลูกสร้าง!$A$5:$A$105,0),MATCH($M237,ค่าเสื่อมสิ่งปลูกสร้าง!$A$3:$D$3))</f>
        <v>75</v>
      </c>
      <c r="U237" s="281">
        <f t="shared" si="37"/>
        <v>167500</v>
      </c>
      <c r="V237" s="281">
        <f t="shared" si="38"/>
        <v>172500</v>
      </c>
      <c r="W237" s="284">
        <f t="shared" si="39"/>
        <v>172500</v>
      </c>
      <c r="X237" s="280">
        <v>10000000</v>
      </c>
      <c r="Y237" s="284">
        <f>IFERROR(IF($W237-$X237&lt;0,0,$W237-$X237),"")</f>
        <v>0</v>
      </c>
      <c r="Z237" s="282"/>
      <c r="AA237" s="281">
        <f t="shared" si="40"/>
        <v>0</v>
      </c>
      <c r="AB237" s="279"/>
      <c r="AC237" s="279" t="s">
        <v>2066</v>
      </c>
      <c r="AD237" s="279" t="s">
        <v>2066</v>
      </c>
      <c r="AG237" s="286" t="str">
        <f t="shared" si="41"/>
        <v>นางสุรีย์  พรหมเจริญ</v>
      </c>
      <c r="AH237" s="286" t="s">
        <v>283</v>
      </c>
      <c r="AI237" s="286" t="s">
        <v>940</v>
      </c>
      <c r="AJ237" s="286" t="s">
        <v>758</v>
      </c>
      <c r="AK237" s="286" t="s">
        <v>941</v>
      </c>
      <c r="AL237" s="286">
        <v>40</v>
      </c>
      <c r="AM237" s="286">
        <v>1</v>
      </c>
      <c r="AN237" s="286"/>
      <c r="AO237" s="286"/>
      <c r="AP237" s="286" t="s">
        <v>270</v>
      </c>
      <c r="AQ237" s="286" t="s">
        <v>271</v>
      </c>
      <c r="AR237" s="286" t="s">
        <v>60</v>
      </c>
      <c r="AS237" s="286">
        <v>86130</v>
      </c>
      <c r="AU237" s="286" t="str">
        <f t="shared" si="42"/>
        <v>นางสุรีย์  พรหมเจริญ</v>
      </c>
      <c r="AV237" s="286" t="s">
        <v>283</v>
      </c>
      <c r="AW237" s="286" t="s">
        <v>940</v>
      </c>
      <c r="AX237" s="286" t="s">
        <v>758</v>
      </c>
      <c r="AY237" s="286" t="s">
        <v>941</v>
      </c>
      <c r="AZ237" s="286">
        <v>40</v>
      </c>
      <c r="BA237" s="286">
        <v>1</v>
      </c>
      <c r="BB237" s="286"/>
      <c r="BC237" s="286"/>
      <c r="BD237" s="286" t="s">
        <v>270</v>
      </c>
      <c r="BE237" s="286" t="s">
        <v>271</v>
      </c>
      <c r="BF237" s="286" t="s">
        <v>60</v>
      </c>
      <c r="BG237" s="286">
        <v>86130</v>
      </c>
    </row>
    <row r="238" spans="1:59" ht="20.100000000000001" hidden="1" customHeight="1">
      <c r="A238" s="279">
        <v>171</v>
      </c>
      <c r="B238" s="279" t="s">
        <v>30</v>
      </c>
      <c r="C238" s="279">
        <v>1635</v>
      </c>
      <c r="D238" s="279" t="s">
        <v>276</v>
      </c>
      <c r="E238" s="279" t="s">
        <v>323</v>
      </c>
      <c r="F238" s="279" t="s">
        <v>943</v>
      </c>
      <c r="G238" s="280">
        <v>1</v>
      </c>
      <c r="H238" s="281">
        <f t="shared" si="43"/>
        <v>382</v>
      </c>
      <c r="I238" s="281" t="s">
        <v>540</v>
      </c>
      <c r="J238" s="281">
        <f t="shared" si="35"/>
        <v>76400</v>
      </c>
      <c r="K238" s="279"/>
      <c r="L238" s="280"/>
      <c r="M238" s="280"/>
      <c r="N238" s="280" t="s">
        <v>196</v>
      </c>
      <c r="O238" s="282"/>
      <c r="P238" s="283"/>
      <c r="Q238" s="281">
        <f t="array" ref="Q238">INDEX(ราคาสิ่งปลูกสร้าง!$D$6:$CC$47,MATCH($L238,ราคาสิ่งปลูกสร้าง!$B$6:$B$45,0),MATCH($O$4,ราคาสิ่งปลูกสร้าง!$D$5:$CC$5,0))</f>
        <v>0</v>
      </c>
      <c r="R238" s="281">
        <f t="shared" si="36"/>
        <v>0</v>
      </c>
      <c r="S238" s="280"/>
      <c r="T238" s="279">
        <f t="array" ref="T238">INDEX(ค่าเสื่อมสิ่งปลูกสร้าง!$A$5:$D$105,MATCH($S238,ค่าเสื่อมสิ่งปลูกสร้าง!$A$5:$A$105,0),MATCH($M238,ค่าเสื่อมสิ่งปลูกสร้าง!$A$3:$D$3))</f>
        <v>0</v>
      </c>
      <c r="U238" s="281">
        <f t="shared" si="37"/>
        <v>0</v>
      </c>
      <c r="V238" s="281">
        <f t="shared" si="38"/>
        <v>76400</v>
      </c>
      <c r="W238" s="284">
        <f t="shared" si="39"/>
        <v>0</v>
      </c>
      <c r="X238" s="280"/>
      <c r="Y238" s="279">
        <f>V238</f>
        <v>76400</v>
      </c>
      <c r="Z238" s="282" t="s">
        <v>2258</v>
      </c>
      <c r="AA238" s="281">
        <f t="shared" si="40"/>
        <v>7.6400000000000006</v>
      </c>
      <c r="AB238" s="279"/>
      <c r="AC238" s="279" t="s">
        <v>2067</v>
      </c>
      <c r="AD238" s="279" t="s">
        <v>196</v>
      </c>
      <c r="AG238" s="286" t="str">
        <f t="shared" si="41"/>
        <v>นางสาวสุพรรณี  นาคสุวรรณ</v>
      </c>
      <c r="AH238" s="286" t="s">
        <v>325</v>
      </c>
      <c r="AI238" s="286" t="s">
        <v>944</v>
      </c>
      <c r="AJ238" s="286" t="s">
        <v>945</v>
      </c>
      <c r="AK238" s="286" t="s">
        <v>946</v>
      </c>
      <c r="AL238" s="286" t="s">
        <v>947</v>
      </c>
      <c r="AM238" s="286">
        <v>8</v>
      </c>
      <c r="AN238" s="286"/>
      <c r="AO238" s="286"/>
      <c r="AP238" s="286" t="s">
        <v>270</v>
      </c>
      <c r="AQ238" s="286" t="s">
        <v>271</v>
      </c>
      <c r="AR238" s="286" t="s">
        <v>60</v>
      </c>
      <c r="AS238" s="286">
        <v>86130</v>
      </c>
      <c r="AU238" s="286" t="str">
        <f t="shared" si="42"/>
        <v/>
      </c>
      <c r="AV238" s="286"/>
      <c r="AW238" s="286"/>
      <c r="AX238" s="286"/>
      <c r="AY238" s="286"/>
      <c r="AZ238" s="286"/>
      <c r="BA238" s="286"/>
      <c r="BB238" s="286"/>
      <c r="BC238" s="286"/>
      <c r="BD238" s="286"/>
      <c r="BE238" s="286"/>
      <c r="BF238" s="286"/>
      <c r="BG238" s="286"/>
    </row>
    <row r="239" spans="1:59" ht="20.100000000000001" hidden="1" customHeight="1">
      <c r="A239" s="279"/>
      <c r="B239" s="279" t="s">
        <v>30</v>
      </c>
      <c r="C239" s="279">
        <v>1635</v>
      </c>
      <c r="D239" s="279"/>
      <c r="E239" s="279"/>
      <c r="F239" s="279"/>
      <c r="G239" s="280">
        <v>2</v>
      </c>
      <c r="H239" s="281" t="s">
        <v>587</v>
      </c>
      <c r="I239" s="281" t="s">
        <v>540</v>
      </c>
      <c r="J239" s="281">
        <f t="shared" si="35"/>
        <v>5000</v>
      </c>
      <c r="K239" s="279">
        <v>1</v>
      </c>
      <c r="L239" s="280" t="s">
        <v>126</v>
      </c>
      <c r="M239" s="280" t="s">
        <v>179</v>
      </c>
      <c r="N239" s="280" t="s">
        <v>296</v>
      </c>
      <c r="O239" s="282">
        <v>100</v>
      </c>
      <c r="P239" s="283">
        <v>100</v>
      </c>
      <c r="Q239" s="281">
        <f t="array" ref="Q239">INDEX(ราคาสิ่งปลูกสร้าง!$D$6:$CC$47,MATCH($L239,ราคาสิ่งปลูกสร้าง!$B$6:$B$45,0),MATCH($O$4,ราคาสิ่งปลูกสร้าง!$D$5:$CC$5,0))</f>
        <v>6700</v>
      </c>
      <c r="R239" s="281">
        <f t="shared" si="36"/>
        <v>670000</v>
      </c>
      <c r="S239" s="280">
        <v>4</v>
      </c>
      <c r="T239" s="279">
        <f t="array" ref="T239">INDEX(ค่าเสื่อมสิ่งปลูกสร้าง!$A$5:$D$105,MATCH($S239,ค่าเสื่อมสิ่งปลูกสร้าง!$A$5:$A$105,0),MATCH($M239,ค่าเสื่อมสิ่งปลูกสร้าง!$A$3:$D$3))</f>
        <v>4</v>
      </c>
      <c r="U239" s="281">
        <f t="shared" si="37"/>
        <v>643200</v>
      </c>
      <c r="V239" s="281">
        <f t="shared" si="38"/>
        <v>648200</v>
      </c>
      <c r="W239" s="284">
        <f t="shared" si="39"/>
        <v>648200</v>
      </c>
      <c r="X239" s="280">
        <v>10000000</v>
      </c>
      <c r="Y239" s="284">
        <f>IFERROR(IF($W239-$X239&lt;0,0,$W239-$X239),"")</f>
        <v>0</v>
      </c>
      <c r="Z239" s="282"/>
      <c r="AA239" s="281">
        <f t="shared" si="40"/>
        <v>0</v>
      </c>
      <c r="AB239" s="279"/>
      <c r="AC239" s="279" t="s">
        <v>2067</v>
      </c>
      <c r="AD239" s="279" t="s">
        <v>2067</v>
      </c>
      <c r="AG239" s="286" t="str">
        <f t="shared" si="41"/>
        <v>นางสาวสุพรรณี  นาคสุวรรณ</v>
      </c>
      <c r="AH239" s="286" t="s">
        <v>325</v>
      </c>
      <c r="AI239" s="286" t="s">
        <v>944</v>
      </c>
      <c r="AJ239" s="286" t="s">
        <v>945</v>
      </c>
      <c r="AK239" s="286" t="s">
        <v>946</v>
      </c>
      <c r="AL239" s="286" t="s">
        <v>947</v>
      </c>
      <c r="AM239" s="286">
        <v>8</v>
      </c>
      <c r="AN239" s="286"/>
      <c r="AO239" s="286"/>
      <c r="AP239" s="286" t="s">
        <v>270</v>
      </c>
      <c r="AQ239" s="286" t="s">
        <v>271</v>
      </c>
      <c r="AR239" s="286" t="s">
        <v>60</v>
      </c>
      <c r="AS239" s="286">
        <v>86130</v>
      </c>
      <c r="AU239" s="286" t="str">
        <f t="shared" si="42"/>
        <v>นางสาวสุพรรณี  นาคสุวรรณ</v>
      </c>
      <c r="AV239" s="286" t="s">
        <v>325</v>
      </c>
      <c r="AW239" s="286" t="s">
        <v>944</v>
      </c>
      <c r="AX239" s="286" t="s">
        <v>945</v>
      </c>
      <c r="AY239" s="286" t="s">
        <v>946</v>
      </c>
      <c r="AZ239" s="286" t="s">
        <v>947</v>
      </c>
      <c r="BA239" s="286">
        <v>8</v>
      </c>
      <c r="BB239" s="286"/>
      <c r="BC239" s="286"/>
      <c r="BD239" s="286" t="s">
        <v>270</v>
      </c>
      <c r="BE239" s="286" t="s">
        <v>271</v>
      </c>
      <c r="BF239" s="286" t="s">
        <v>60</v>
      </c>
      <c r="BG239" s="286">
        <v>86130</v>
      </c>
    </row>
    <row r="240" spans="1:59" ht="20.100000000000001" hidden="1" customHeight="1">
      <c r="A240" s="279">
        <v>172</v>
      </c>
      <c r="B240" s="279" t="s">
        <v>30</v>
      </c>
      <c r="C240" s="279">
        <v>1639</v>
      </c>
      <c r="D240" s="279" t="s">
        <v>276</v>
      </c>
      <c r="E240" s="279" t="s">
        <v>276</v>
      </c>
      <c r="F240" s="279" t="s">
        <v>533</v>
      </c>
      <c r="G240" s="280" t="s">
        <v>296</v>
      </c>
      <c r="H240" s="281">
        <f t="shared" si="43"/>
        <v>46</v>
      </c>
      <c r="I240" s="281" t="s">
        <v>540</v>
      </c>
      <c r="J240" s="281">
        <f t="shared" si="35"/>
        <v>9200</v>
      </c>
      <c r="K240" s="279"/>
      <c r="L240" s="280"/>
      <c r="M240" s="280"/>
      <c r="N240" s="280" t="s">
        <v>196</v>
      </c>
      <c r="O240" s="282"/>
      <c r="P240" s="283"/>
      <c r="Q240" s="281">
        <f t="array" ref="Q240">INDEX(ราคาสิ่งปลูกสร้าง!$D$6:$CC$47,MATCH($L240,ราคาสิ่งปลูกสร้าง!$B$6:$B$45,0),MATCH($O$4,ราคาสิ่งปลูกสร้าง!$D$5:$CC$5,0))</f>
        <v>0</v>
      </c>
      <c r="R240" s="281">
        <f t="shared" si="36"/>
        <v>0</v>
      </c>
      <c r="S240" s="280"/>
      <c r="T240" s="279">
        <f t="array" ref="T240">INDEX(ค่าเสื่อมสิ่งปลูกสร้าง!$A$5:$D$105,MATCH($S240,ค่าเสื่อมสิ่งปลูกสร้าง!$A$5:$A$105,0),MATCH($M240,ค่าเสื่อมสิ่งปลูกสร้าง!$A$3:$D$3))</f>
        <v>0</v>
      </c>
      <c r="U240" s="281">
        <f t="shared" si="37"/>
        <v>0</v>
      </c>
      <c r="V240" s="281">
        <f t="shared" si="38"/>
        <v>9200</v>
      </c>
      <c r="W240" s="284">
        <f t="shared" si="39"/>
        <v>0</v>
      </c>
      <c r="X240" s="280"/>
      <c r="Y240" s="279">
        <f>V240</f>
        <v>9200</v>
      </c>
      <c r="Z240" s="282" t="s">
        <v>2258</v>
      </c>
      <c r="AA240" s="281">
        <f t="shared" si="40"/>
        <v>0.92</v>
      </c>
      <c r="AB240" s="279"/>
      <c r="AC240" s="279" t="s">
        <v>2068</v>
      </c>
      <c r="AD240" s="279" t="s">
        <v>196</v>
      </c>
      <c r="AG240" s="286" t="str">
        <f t="shared" si="41"/>
        <v>นายจำเริญ  ผุดเพชรแก้ว</v>
      </c>
      <c r="AH240" s="286" t="s">
        <v>195</v>
      </c>
      <c r="AI240" s="286" t="s">
        <v>503</v>
      </c>
      <c r="AJ240" s="286" t="s">
        <v>950</v>
      </c>
      <c r="AK240" s="286" t="s">
        <v>951</v>
      </c>
      <c r="AL240" s="286" t="s">
        <v>952</v>
      </c>
      <c r="AM240" s="286">
        <v>7</v>
      </c>
      <c r="AN240" s="286"/>
      <c r="AO240" s="286"/>
      <c r="AP240" s="286" t="s">
        <v>270</v>
      </c>
      <c r="AQ240" s="286" t="s">
        <v>271</v>
      </c>
      <c r="AR240" s="286" t="s">
        <v>60</v>
      </c>
      <c r="AS240" s="286">
        <v>86130</v>
      </c>
      <c r="AU240" s="286" t="str">
        <f t="shared" si="42"/>
        <v/>
      </c>
      <c r="AV240" s="286"/>
      <c r="AW240" s="286"/>
      <c r="AX240" s="286"/>
      <c r="AY240" s="286"/>
      <c r="AZ240" s="286"/>
      <c r="BA240" s="286"/>
      <c r="BB240" s="286"/>
      <c r="BC240" s="286"/>
      <c r="BD240" s="286"/>
      <c r="BE240" s="286"/>
      <c r="BF240" s="286"/>
      <c r="BG240" s="286"/>
    </row>
    <row r="241" spans="1:59" ht="20.100000000000001" hidden="1" customHeight="1">
      <c r="A241" s="279"/>
      <c r="B241" s="279" t="s">
        <v>30</v>
      </c>
      <c r="C241" s="279">
        <v>1639</v>
      </c>
      <c r="D241" s="279"/>
      <c r="E241" s="279"/>
      <c r="F241" s="279"/>
      <c r="G241" s="280" t="s">
        <v>196</v>
      </c>
      <c r="H241" s="281" t="s">
        <v>587</v>
      </c>
      <c r="I241" s="281" t="s">
        <v>540</v>
      </c>
      <c r="J241" s="281">
        <f t="shared" si="35"/>
        <v>5000</v>
      </c>
      <c r="K241" s="279">
        <v>1</v>
      </c>
      <c r="L241" s="280" t="s">
        <v>126</v>
      </c>
      <c r="M241" s="280" t="s">
        <v>179</v>
      </c>
      <c r="N241" s="280" t="s">
        <v>296</v>
      </c>
      <c r="O241" s="282">
        <v>100</v>
      </c>
      <c r="P241" s="283">
        <v>100</v>
      </c>
      <c r="Q241" s="281">
        <f t="array" ref="Q241">INDEX(ราคาสิ่งปลูกสร้าง!$D$6:$CC$47,MATCH($L241,ราคาสิ่งปลูกสร้าง!$B$6:$B$45,0),MATCH($O$4,ราคาสิ่งปลูกสร้าง!$D$5:$CC$5,0))</f>
        <v>6700</v>
      </c>
      <c r="R241" s="281">
        <f t="shared" si="36"/>
        <v>670000</v>
      </c>
      <c r="S241" s="280">
        <v>20</v>
      </c>
      <c r="T241" s="279">
        <f t="array" ref="T241">INDEX(ค่าเสื่อมสิ่งปลูกสร้าง!$A$5:$D$105,MATCH($S241,ค่าเสื่อมสิ่งปลูกสร้าง!$A$5:$A$105,0),MATCH($M241,ค่าเสื่อมสิ่งปลูกสร้าง!$A$3:$D$3))</f>
        <v>30</v>
      </c>
      <c r="U241" s="281">
        <f t="shared" si="37"/>
        <v>468999.99999999994</v>
      </c>
      <c r="V241" s="281">
        <f t="shared" si="38"/>
        <v>473999.99999999994</v>
      </c>
      <c r="W241" s="284">
        <f t="shared" si="39"/>
        <v>473999.99999999994</v>
      </c>
      <c r="X241" s="280">
        <v>10000000</v>
      </c>
      <c r="Y241" s="284">
        <f>IFERROR(IF($W241-$X241&lt;0,0,$W241-$X241),"")</f>
        <v>0</v>
      </c>
      <c r="Z241" s="282"/>
      <c r="AA241" s="281">
        <f t="shared" si="40"/>
        <v>0</v>
      </c>
      <c r="AB241" s="279"/>
      <c r="AC241" s="279" t="s">
        <v>2068</v>
      </c>
      <c r="AD241" s="279" t="s">
        <v>2068</v>
      </c>
      <c r="AG241" s="286" t="str">
        <f t="shared" si="41"/>
        <v>นายจำเริญ  ผุดเพชรแก้ว</v>
      </c>
      <c r="AH241" s="286" t="s">
        <v>195</v>
      </c>
      <c r="AI241" s="286" t="s">
        <v>503</v>
      </c>
      <c r="AJ241" s="286" t="s">
        <v>950</v>
      </c>
      <c r="AK241" s="286" t="s">
        <v>951</v>
      </c>
      <c r="AL241" s="286" t="s">
        <v>952</v>
      </c>
      <c r="AM241" s="286">
        <v>7</v>
      </c>
      <c r="AN241" s="286"/>
      <c r="AO241" s="286"/>
      <c r="AP241" s="286" t="s">
        <v>270</v>
      </c>
      <c r="AQ241" s="286" t="s">
        <v>271</v>
      </c>
      <c r="AR241" s="286" t="s">
        <v>60</v>
      </c>
      <c r="AS241" s="286">
        <v>86130</v>
      </c>
      <c r="AU241" s="286" t="str">
        <f t="shared" si="42"/>
        <v>นายจำเริญ  ผุดเพชรแก้ว</v>
      </c>
      <c r="AV241" s="286" t="s">
        <v>195</v>
      </c>
      <c r="AW241" s="286" t="s">
        <v>503</v>
      </c>
      <c r="AX241" s="286" t="s">
        <v>950</v>
      </c>
      <c r="AY241" s="286" t="s">
        <v>951</v>
      </c>
      <c r="AZ241" s="286" t="s">
        <v>952</v>
      </c>
      <c r="BA241" s="286">
        <v>7</v>
      </c>
      <c r="BB241" s="286"/>
      <c r="BC241" s="286"/>
      <c r="BD241" s="286" t="s">
        <v>270</v>
      </c>
      <c r="BE241" s="286" t="s">
        <v>271</v>
      </c>
      <c r="BF241" s="286" t="s">
        <v>60</v>
      </c>
      <c r="BG241" s="286">
        <v>86130</v>
      </c>
    </row>
    <row r="242" spans="1:59" ht="20.100000000000001" hidden="1" customHeight="1">
      <c r="A242" s="279">
        <v>173</v>
      </c>
      <c r="B242" s="279" t="s">
        <v>30</v>
      </c>
      <c r="C242" s="279">
        <v>1097</v>
      </c>
      <c r="D242" s="279">
        <v>13</v>
      </c>
      <c r="E242" s="279">
        <v>1</v>
      </c>
      <c r="F242" s="279">
        <v>38</v>
      </c>
      <c r="G242" s="280">
        <v>1</v>
      </c>
      <c r="H242" s="281">
        <f t="shared" si="43"/>
        <v>5338</v>
      </c>
      <c r="I242" s="281" t="s">
        <v>540</v>
      </c>
      <c r="J242" s="281">
        <f t="shared" si="35"/>
        <v>1067600</v>
      </c>
      <c r="K242" s="279"/>
      <c r="L242" s="280"/>
      <c r="M242" s="280"/>
      <c r="N242" s="280" t="s">
        <v>196</v>
      </c>
      <c r="O242" s="282"/>
      <c r="P242" s="283"/>
      <c r="Q242" s="281">
        <f t="array" ref="Q242">INDEX(ราคาสิ่งปลูกสร้าง!$D$6:$CC$47,MATCH($L242,ราคาสิ่งปลูกสร้าง!$B$6:$B$45,0),MATCH($O$4,ราคาสิ่งปลูกสร้าง!$D$5:$CC$5,0))</f>
        <v>0</v>
      </c>
      <c r="R242" s="281">
        <f t="shared" si="36"/>
        <v>0</v>
      </c>
      <c r="S242" s="280"/>
      <c r="T242" s="279">
        <f t="array" ref="T242">INDEX(ค่าเสื่อมสิ่งปลูกสร้าง!$A$5:$D$105,MATCH($S242,ค่าเสื่อมสิ่งปลูกสร้าง!$A$5:$A$105,0),MATCH($M242,ค่าเสื่อมสิ่งปลูกสร้าง!$A$3:$D$3))</f>
        <v>0</v>
      </c>
      <c r="U242" s="281">
        <f t="shared" si="37"/>
        <v>0</v>
      </c>
      <c r="V242" s="281">
        <f t="shared" si="38"/>
        <v>1067600</v>
      </c>
      <c r="W242" s="284">
        <f t="shared" si="39"/>
        <v>0</v>
      </c>
      <c r="X242" s="280"/>
      <c r="Y242" s="279">
        <f>V242</f>
        <v>1067600</v>
      </c>
      <c r="Z242" s="282" t="s">
        <v>2258</v>
      </c>
      <c r="AA242" s="281">
        <f t="shared" si="40"/>
        <v>106.76</v>
      </c>
      <c r="AB242" s="279"/>
      <c r="AC242" s="279" t="s">
        <v>2069</v>
      </c>
      <c r="AD242" s="279" t="s">
        <v>196</v>
      </c>
      <c r="AG242" s="286" t="str">
        <f t="shared" si="41"/>
        <v>นางเรียง  พรหมหาญ</v>
      </c>
      <c r="AH242" s="286" t="s">
        <v>283</v>
      </c>
      <c r="AI242" s="286" t="s">
        <v>953</v>
      </c>
      <c r="AJ242" s="286" t="s">
        <v>954</v>
      </c>
      <c r="AK242" s="286"/>
      <c r="AL242" s="286">
        <v>106</v>
      </c>
      <c r="AM242" s="286">
        <v>7</v>
      </c>
      <c r="AN242" s="286"/>
      <c r="AO242" s="286"/>
      <c r="AP242" s="286" t="s">
        <v>270</v>
      </c>
      <c r="AQ242" s="286" t="s">
        <v>271</v>
      </c>
      <c r="AR242" s="286" t="s">
        <v>60</v>
      </c>
      <c r="AS242" s="286">
        <v>86130</v>
      </c>
      <c r="AU242" s="286" t="str">
        <f t="shared" si="42"/>
        <v/>
      </c>
      <c r="AV242" s="286"/>
      <c r="AW242" s="286"/>
      <c r="AX242" s="286"/>
      <c r="AY242" s="286"/>
      <c r="AZ242" s="286"/>
      <c r="BA242" s="286"/>
      <c r="BB242" s="286"/>
      <c r="BC242" s="286"/>
      <c r="BD242" s="286"/>
      <c r="BE242" s="286"/>
      <c r="BF242" s="286"/>
      <c r="BG242" s="286"/>
    </row>
    <row r="243" spans="1:59" ht="20.100000000000001" hidden="1" customHeight="1">
      <c r="A243" s="279"/>
      <c r="B243" s="279" t="s">
        <v>30</v>
      </c>
      <c r="C243" s="279">
        <v>1097</v>
      </c>
      <c r="D243" s="279"/>
      <c r="E243" s="279"/>
      <c r="F243" s="279"/>
      <c r="G243" s="280">
        <v>2</v>
      </c>
      <c r="H243" s="281" t="s">
        <v>587</v>
      </c>
      <c r="I243" s="281" t="s">
        <v>540</v>
      </c>
      <c r="J243" s="281">
        <f t="shared" si="35"/>
        <v>5000</v>
      </c>
      <c r="K243" s="279">
        <v>1</v>
      </c>
      <c r="L243" s="280" t="s">
        <v>126</v>
      </c>
      <c r="M243" s="280" t="s">
        <v>180</v>
      </c>
      <c r="N243" s="280" t="s">
        <v>296</v>
      </c>
      <c r="O243" s="282">
        <v>100</v>
      </c>
      <c r="P243" s="283">
        <v>100</v>
      </c>
      <c r="Q243" s="281">
        <f t="array" ref="Q243">INDEX(ราคาสิ่งปลูกสร้าง!$D$6:$CC$47,MATCH($L243,ราคาสิ่งปลูกสร้าง!$B$6:$B$45,0),MATCH($O$4,ราคาสิ่งปลูกสร้าง!$D$5:$CC$5,0))</f>
        <v>6700</v>
      </c>
      <c r="R243" s="281">
        <f t="shared" si="36"/>
        <v>670000</v>
      </c>
      <c r="S243" s="280">
        <v>55</v>
      </c>
      <c r="T243" s="279">
        <f t="array" ref="T243">INDEX(ค่าเสื่อมสิ่งปลูกสร้าง!$A$5:$D$105,MATCH($S243,ค่าเสื่อมสิ่งปลูกสร้าง!$A$5:$A$105,0),MATCH($M243,ค่าเสื่อมสิ่งปลูกสร้าง!$A$3:$D$3))</f>
        <v>85</v>
      </c>
      <c r="U243" s="281">
        <f t="shared" si="37"/>
        <v>100500</v>
      </c>
      <c r="V243" s="281">
        <f t="shared" si="38"/>
        <v>105500</v>
      </c>
      <c r="W243" s="284">
        <f t="shared" si="39"/>
        <v>105500</v>
      </c>
      <c r="X243" s="280">
        <v>10000000</v>
      </c>
      <c r="Y243" s="284">
        <f>IFERROR(IF($W243-$X243&lt;0,0,$W243-$X243),"")</f>
        <v>0</v>
      </c>
      <c r="Z243" s="282"/>
      <c r="AA243" s="281">
        <f t="shared" si="40"/>
        <v>0</v>
      </c>
      <c r="AB243" s="279"/>
      <c r="AC243" s="279" t="s">
        <v>2069</v>
      </c>
      <c r="AD243" s="279" t="s">
        <v>2069</v>
      </c>
      <c r="AG243" s="286" t="str">
        <f t="shared" si="41"/>
        <v>นางเรียง  พรหมหาญ</v>
      </c>
      <c r="AH243" s="286" t="s">
        <v>283</v>
      </c>
      <c r="AI243" s="286" t="s">
        <v>953</v>
      </c>
      <c r="AJ243" s="286" t="s">
        <v>954</v>
      </c>
      <c r="AK243" s="286"/>
      <c r="AL243" s="286">
        <v>106</v>
      </c>
      <c r="AM243" s="286">
        <v>7</v>
      </c>
      <c r="AN243" s="286"/>
      <c r="AO243" s="286"/>
      <c r="AP243" s="286" t="s">
        <v>270</v>
      </c>
      <c r="AQ243" s="286" t="s">
        <v>271</v>
      </c>
      <c r="AR243" s="286" t="s">
        <v>60</v>
      </c>
      <c r="AS243" s="286">
        <v>86130</v>
      </c>
      <c r="AU243" s="286" t="str">
        <f t="shared" si="42"/>
        <v>นางเรียง  พรหมหาญ</v>
      </c>
      <c r="AV243" s="286" t="s">
        <v>283</v>
      </c>
      <c r="AW243" s="286" t="s">
        <v>953</v>
      </c>
      <c r="AX243" s="286" t="s">
        <v>954</v>
      </c>
      <c r="AY243" s="286"/>
      <c r="AZ243" s="286">
        <v>106</v>
      </c>
      <c r="BA243" s="286">
        <v>7</v>
      </c>
      <c r="BB243" s="286"/>
      <c r="BC243" s="286"/>
      <c r="BD243" s="286" t="s">
        <v>270</v>
      </c>
      <c r="BE243" s="286" t="s">
        <v>271</v>
      </c>
      <c r="BF243" s="286" t="s">
        <v>60</v>
      </c>
      <c r="BG243" s="286">
        <v>86130</v>
      </c>
    </row>
    <row r="244" spans="1:59" ht="20.100000000000001" hidden="1" customHeight="1">
      <c r="A244" s="279">
        <v>174</v>
      </c>
      <c r="B244" s="279" t="s">
        <v>30</v>
      </c>
      <c r="C244" s="279">
        <v>1652</v>
      </c>
      <c r="D244" s="279" t="s">
        <v>550</v>
      </c>
      <c r="E244" s="279" t="s">
        <v>276</v>
      </c>
      <c r="F244" s="279" t="s">
        <v>893</v>
      </c>
      <c r="G244" s="280" t="s">
        <v>275</v>
      </c>
      <c r="H244" s="281">
        <f t="shared" si="43"/>
        <v>2877</v>
      </c>
      <c r="I244" s="281" t="s">
        <v>540</v>
      </c>
      <c r="J244" s="281">
        <f t="shared" si="35"/>
        <v>575400</v>
      </c>
      <c r="K244" s="279"/>
      <c r="L244" s="280"/>
      <c r="M244" s="280"/>
      <c r="N244" s="280" t="s">
        <v>196</v>
      </c>
      <c r="O244" s="282"/>
      <c r="P244" s="283"/>
      <c r="Q244" s="281">
        <f t="array" ref="Q244">INDEX(ราคาสิ่งปลูกสร้าง!$D$6:$CC$47,MATCH($L244,ราคาสิ่งปลูกสร้าง!$B$6:$B$45,0),MATCH($O$4,ราคาสิ่งปลูกสร้าง!$D$5:$CC$5,0))</f>
        <v>0</v>
      </c>
      <c r="R244" s="281">
        <f t="shared" si="36"/>
        <v>0</v>
      </c>
      <c r="S244" s="280"/>
      <c r="T244" s="279">
        <f t="array" ref="T244">INDEX(ค่าเสื่อมสิ่งปลูกสร้าง!$A$5:$D$105,MATCH($S244,ค่าเสื่อมสิ่งปลูกสร้าง!$A$5:$A$105,0),MATCH($M244,ค่าเสื่อมสิ่งปลูกสร้าง!$A$3:$D$3))</f>
        <v>0</v>
      </c>
      <c r="U244" s="281">
        <f t="shared" si="37"/>
        <v>0</v>
      </c>
      <c r="V244" s="281">
        <f t="shared" si="38"/>
        <v>575400</v>
      </c>
      <c r="W244" s="284">
        <f t="shared" si="39"/>
        <v>0</v>
      </c>
      <c r="X244" s="280"/>
      <c r="Y244" s="279">
        <f>V244</f>
        <v>575400</v>
      </c>
      <c r="Z244" s="282" t="s">
        <v>2258</v>
      </c>
      <c r="AA244" s="281">
        <f t="shared" si="40"/>
        <v>57.540000000000006</v>
      </c>
      <c r="AB244" s="279"/>
      <c r="AC244" s="279" t="s">
        <v>2045</v>
      </c>
      <c r="AD244" s="279" t="s">
        <v>196</v>
      </c>
      <c r="AG244" s="286" t="str">
        <f t="shared" si="41"/>
        <v>นางอำนวย  ชังสัจจา</v>
      </c>
      <c r="AH244" s="286" t="s">
        <v>283</v>
      </c>
      <c r="AI244" s="286" t="s">
        <v>483</v>
      </c>
      <c r="AJ244" s="286" t="s">
        <v>442</v>
      </c>
      <c r="AK244" s="286" t="s">
        <v>786</v>
      </c>
      <c r="AL244" s="286" t="s">
        <v>787</v>
      </c>
      <c r="AM244" s="286">
        <v>8</v>
      </c>
      <c r="AN244" s="286"/>
      <c r="AO244" s="286"/>
      <c r="AP244" s="286" t="s">
        <v>270</v>
      </c>
      <c r="AQ244" s="286" t="s">
        <v>271</v>
      </c>
      <c r="AR244" s="286" t="s">
        <v>60</v>
      </c>
      <c r="AS244" s="286">
        <v>86130</v>
      </c>
      <c r="AU244" s="286" t="str">
        <f t="shared" si="42"/>
        <v/>
      </c>
      <c r="AV244" s="286"/>
      <c r="AW244" s="286"/>
      <c r="AX244" s="286"/>
      <c r="AY244" s="286"/>
      <c r="AZ244" s="286"/>
      <c r="BA244" s="286"/>
      <c r="BB244" s="286"/>
      <c r="BC244" s="286"/>
      <c r="BD244" s="286"/>
      <c r="BE244" s="286"/>
      <c r="BF244" s="286"/>
      <c r="BG244" s="286"/>
    </row>
    <row r="245" spans="1:59" ht="20.100000000000001" hidden="1" customHeight="1">
      <c r="A245" s="279">
        <v>175</v>
      </c>
      <c r="B245" s="279" t="s">
        <v>30</v>
      </c>
      <c r="C245" s="279">
        <v>1656</v>
      </c>
      <c r="D245" s="279" t="s">
        <v>276</v>
      </c>
      <c r="E245" s="279" t="s">
        <v>275</v>
      </c>
      <c r="F245" s="279" t="s">
        <v>809</v>
      </c>
      <c r="G245" s="280">
        <v>1</v>
      </c>
      <c r="H245" s="281">
        <f t="shared" si="43"/>
        <v>198</v>
      </c>
      <c r="I245" s="281" t="s">
        <v>540</v>
      </c>
      <c r="J245" s="281">
        <f t="shared" si="35"/>
        <v>39600</v>
      </c>
      <c r="K245" s="279"/>
      <c r="L245" s="280"/>
      <c r="M245" s="280"/>
      <c r="N245" s="280" t="s">
        <v>196</v>
      </c>
      <c r="O245" s="282"/>
      <c r="P245" s="283"/>
      <c r="Q245" s="281">
        <f t="array" ref="Q245">INDEX(ราคาสิ่งปลูกสร้าง!$D$6:$CC$47,MATCH($L245,ราคาสิ่งปลูกสร้าง!$B$6:$B$45,0),MATCH($O$4,ราคาสิ่งปลูกสร้าง!$D$5:$CC$5,0))</f>
        <v>0</v>
      </c>
      <c r="R245" s="281">
        <f t="shared" si="36"/>
        <v>0</v>
      </c>
      <c r="S245" s="280"/>
      <c r="T245" s="279">
        <f t="array" ref="T245">INDEX(ค่าเสื่อมสิ่งปลูกสร้าง!$A$5:$D$105,MATCH($S245,ค่าเสื่อมสิ่งปลูกสร้าง!$A$5:$A$105,0),MATCH($M245,ค่าเสื่อมสิ่งปลูกสร้าง!$A$3:$D$3))</f>
        <v>0</v>
      </c>
      <c r="U245" s="281">
        <f t="shared" si="37"/>
        <v>0</v>
      </c>
      <c r="V245" s="281">
        <f t="shared" si="38"/>
        <v>39600</v>
      </c>
      <c r="W245" s="284">
        <f t="shared" si="39"/>
        <v>0</v>
      </c>
      <c r="X245" s="280"/>
      <c r="Y245" s="279">
        <f>V245</f>
        <v>39600</v>
      </c>
      <c r="Z245" s="282" t="s">
        <v>2258</v>
      </c>
      <c r="AA245" s="281">
        <f t="shared" si="40"/>
        <v>3.9600000000000004</v>
      </c>
      <c r="AB245" s="279"/>
      <c r="AC245" s="279" t="s">
        <v>2070</v>
      </c>
      <c r="AD245" s="279" t="s">
        <v>196</v>
      </c>
      <c r="AG245" s="286" t="str">
        <f t="shared" si="41"/>
        <v>นางสาวพรรณนิภา  หัตถา</v>
      </c>
      <c r="AH245" s="286" t="s">
        <v>325</v>
      </c>
      <c r="AI245" s="286" t="s">
        <v>958</v>
      </c>
      <c r="AJ245" s="286" t="s">
        <v>454</v>
      </c>
      <c r="AK245" s="286" t="s">
        <v>959</v>
      </c>
      <c r="AL245" s="286" t="s">
        <v>960</v>
      </c>
      <c r="AM245" s="286">
        <v>7</v>
      </c>
      <c r="AN245" s="286"/>
      <c r="AO245" s="286"/>
      <c r="AP245" s="286" t="s">
        <v>270</v>
      </c>
      <c r="AQ245" s="286" t="s">
        <v>271</v>
      </c>
      <c r="AR245" s="286" t="s">
        <v>60</v>
      </c>
      <c r="AS245" s="286">
        <v>86130</v>
      </c>
      <c r="AU245" s="286" t="str">
        <f t="shared" si="42"/>
        <v/>
      </c>
      <c r="AV245" s="286"/>
      <c r="AW245" s="286"/>
      <c r="AX245" s="286"/>
      <c r="AY245" s="286"/>
      <c r="AZ245" s="286"/>
      <c r="BA245" s="286"/>
      <c r="BB245" s="286"/>
      <c r="BC245" s="286"/>
      <c r="BD245" s="286"/>
      <c r="BE245" s="286"/>
      <c r="BF245" s="286"/>
      <c r="BG245" s="286"/>
    </row>
    <row r="246" spans="1:59" ht="20.100000000000001" hidden="1" customHeight="1">
      <c r="A246" s="279"/>
      <c r="B246" s="279" t="s">
        <v>30</v>
      </c>
      <c r="C246" s="279">
        <v>1656</v>
      </c>
      <c r="D246" s="279"/>
      <c r="E246" s="279"/>
      <c r="F246" s="279"/>
      <c r="G246" s="280">
        <v>2</v>
      </c>
      <c r="H246" s="281" t="s">
        <v>587</v>
      </c>
      <c r="I246" s="281" t="s">
        <v>540</v>
      </c>
      <c r="J246" s="281">
        <f t="shared" si="35"/>
        <v>5000</v>
      </c>
      <c r="K246" s="279">
        <v>1</v>
      </c>
      <c r="L246" s="280" t="s">
        <v>126</v>
      </c>
      <c r="M246" s="280" t="s">
        <v>179</v>
      </c>
      <c r="N246" s="280" t="s">
        <v>296</v>
      </c>
      <c r="O246" s="282">
        <v>100</v>
      </c>
      <c r="P246" s="283">
        <v>100</v>
      </c>
      <c r="Q246" s="281">
        <f t="array" ref="Q246">INDEX(ราคาสิ่งปลูกสร้าง!$D$6:$CC$47,MATCH($L246,ราคาสิ่งปลูกสร้าง!$B$6:$B$45,0),MATCH($O$4,ราคาสิ่งปลูกสร้าง!$D$5:$CC$5,0))</f>
        <v>6700</v>
      </c>
      <c r="R246" s="281">
        <f t="shared" si="36"/>
        <v>670000</v>
      </c>
      <c r="S246" s="280">
        <v>4</v>
      </c>
      <c r="T246" s="279">
        <f t="array" ref="T246">INDEX(ค่าเสื่อมสิ่งปลูกสร้าง!$A$5:$D$105,MATCH($S246,ค่าเสื่อมสิ่งปลูกสร้าง!$A$5:$A$105,0),MATCH($M246,ค่าเสื่อมสิ่งปลูกสร้าง!$A$3:$D$3))</f>
        <v>4</v>
      </c>
      <c r="U246" s="281">
        <f t="shared" si="37"/>
        <v>643200</v>
      </c>
      <c r="V246" s="281">
        <f t="shared" si="38"/>
        <v>648200</v>
      </c>
      <c r="W246" s="284">
        <f t="shared" si="39"/>
        <v>648200</v>
      </c>
      <c r="X246" s="280">
        <v>10000000</v>
      </c>
      <c r="Y246" s="284">
        <f>IFERROR(IF($W246-$X246&lt;0,0,$W246-$X246),"")</f>
        <v>0</v>
      </c>
      <c r="Z246" s="282"/>
      <c r="AA246" s="281">
        <f t="shared" si="40"/>
        <v>0</v>
      </c>
      <c r="AB246" s="279"/>
      <c r="AC246" s="279" t="s">
        <v>2070</v>
      </c>
      <c r="AD246" s="279" t="s">
        <v>2070</v>
      </c>
      <c r="AG246" s="286" t="str">
        <f t="shared" si="41"/>
        <v>นางสาวพรรณนิภา  หัตถา</v>
      </c>
      <c r="AH246" s="286" t="s">
        <v>325</v>
      </c>
      <c r="AI246" s="286" t="s">
        <v>958</v>
      </c>
      <c r="AJ246" s="286" t="s">
        <v>454</v>
      </c>
      <c r="AK246" s="286" t="s">
        <v>959</v>
      </c>
      <c r="AL246" s="286" t="s">
        <v>960</v>
      </c>
      <c r="AM246" s="286">
        <v>7</v>
      </c>
      <c r="AN246" s="286"/>
      <c r="AO246" s="286"/>
      <c r="AP246" s="286" t="s">
        <v>270</v>
      </c>
      <c r="AQ246" s="286" t="s">
        <v>271</v>
      </c>
      <c r="AR246" s="286" t="s">
        <v>60</v>
      </c>
      <c r="AS246" s="286">
        <v>86130</v>
      </c>
      <c r="AU246" s="286" t="str">
        <f t="shared" si="42"/>
        <v>นางสาวพรรณนิภา  หัตถา</v>
      </c>
      <c r="AV246" s="286" t="s">
        <v>325</v>
      </c>
      <c r="AW246" s="286" t="s">
        <v>958</v>
      </c>
      <c r="AX246" s="286" t="s">
        <v>454</v>
      </c>
      <c r="AY246" s="286" t="s">
        <v>959</v>
      </c>
      <c r="AZ246" s="286" t="s">
        <v>960</v>
      </c>
      <c r="BA246" s="286">
        <v>7</v>
      </c>
      <c r="BB246" s="286"/>
      <c r="BC246" s="286"/>
      <c r="BD246" s="286" t="s">
        <v>270</v>
      </c>
      <c r="BE246" s="286" t="s">
        <v>271</v>
      </c>
      <c r="BF246" s="286" t="s">
        <v>60</v>
      </c>
      <c r="BG246" s="286">
        <v>86130</v>
      </c>
    </row>
    <row r="247" spans="1:59" ht="20.100000000000001" hidden="1" customHeight="1">
      <c r="A247" s="279">
        <v>176</v>
      </c>
      <c r="B247" s="279" t="s">
        <v>30</v>
      </c>
      <c r="C247" s="279">
        <v>591</v>
      </c>
      <c r="D247" s="279">
        <v>6</v>
      </c>
      <c r="E247" s="279">
        <v>0</v>
      </c>
      <c r="F247" s="279">
        <v>20</v>
      </c>
      <c r="G247" s="280" t="s">
        <v>275</v>
      </c>
      <c r="H247" s="281">
        <f t="shared" si="43"/>
        <v>2420</v>
      </c>
      <c r="I247" s="281" t="s">
        <v>540</v>
      </c>
      <c r="J247" s="281">
        <f t="shared" si="35"/>
        <v>484000</v>
      </c>
      <c r="K247" s="279"/>
      <c r="L247" s="280"/>
      <c r="M247" s="280"/>
      <c r="N247" s="280" t="s">
        <v>196</v>
      </c>
      <c r="O247" s="282"/>
      <c r="P247" s="283"/>
      <c r="Q247" s="281">
        <f t="array" ref="Q247">INDEX(ราคาสิ่งปลูกสร้าง!$D$6:$CC$47,MATCH($L247,ราคาสิ่งปลูกสร้าง!$B$6:$B$45,0),MATCH($O$4,ราคาสิ่งปลูกสร้าง!$D$5:$CC$5,0))</f>
        <v>0</v>
      </c>
      <c r="R247" s="281">
        <f t="shared" si="36"/>
        <v>0</v>
      </c>
      <c r="S247" s="280"/>
      <c r="T247" s="279">
        <f t="array" ref="T247">INDEX(ค่าเสื่อมสิ่งปลูกสร้าง!$A$5:$D$105,MATCH($S247,ค่าเสื่อมสิ่งปลูกสร้าง!$A$5:$A$105,0),MATCH($M247,ค่าเสื่อมสิ่งปลูกสร้าง!$A$3:$D$3))</f>
        <v>0</v>
      </c>
      <c r="U247" s="281">
        <f t="shared" si="37"/>
        <v>0</v>
      </c>
      <c r="V247" s="281">
        <f t="shared" si="38"/>
        <v>484000</v>
      </c>
      <c r="W247" s="284">
        <f t="shared" si="39"/>
        <v>0</v>
      </c>
      <c r="X247" s="280"/>
      <c r="Y247" s="279">
        <f t="shared" ref="Y247:Y253" si="45">V247</f>
        <v>484000</v>
      </c>
      <c r="Z247" s="282" t="s">
        <v>2258</v>
      </c>
      <c r="AA247" s="281">
        <f t="shared" si="40"/>
        <v>48.400000000000006</v>
      </c>
      <c r="AB247" s="279"/>
      <c r="AC247" s="279" t="s">
        <v>2071</v>
      </c>
      <c r="AD247" s="279" t="s">
        <v>196</v>
      </c>
      <c r="AG247" s="286" t="str">
        <f t="shared" si="41"/>
        <v>นายปรินทร์  พจนปรีชา</v>
      </c>
      <c r="AH247" s="286" t="s">
        <v>195</v>
      </c>
      <c r="AI247" s="286" t="s">
        <v>962</v>
      </c>
      <c r="AJ247" s="286" t="s">
        <v>963</v>
      </c>
      <c r="AK247" s="287" t="s">
        <v>2285</v>
      </c>
      <c r="AL247" s="286" t="s">
        <v>207</v>
      </c>
      <c r="AM247" s="289">
        <v>5</v>
      </c>
      <c r="AN247" s="286"/>
      <c r="AO247" s="286"/>
      <c r="AP247" s="286" t="s">
        <v>964</v>
      </c>
      <c r="AQ247" s="286" t="s">
        <v>271</v>
      </c>
      <c r="AR247" s="286" t="s">
        <v>60</v>
      </c>
      <c r="AS247" s="286">
        <v>86130</v>
      </c>
      <c r="AU247" s="286" t="str">
        <f t="shared" si="42"/>
        <v/>
      </c>
      <c r="AV247" s="286"/>
      <c r="AW247" s="286"/>
      <c r="AX247" s="286"/>
      <c r="AY247" s="286"/>
      <c r="AZ247" s="286"/>
      <c r="BA247" s="286"/>
      <c r="BB247" s="286"/>
      <c r="BC247" s="286"/>
      <c r="BD247" s="286"/>
      <c r="BE247" s="286"/>
      <c r="BF247" s="286"/>
      <c r="BG247" s="286"/>
    </row>
    <row r="248" spans="1:59" ht="20.100000000000001" hidden="1" customHeight="1">
      <c r="A248" s="279">
        <v>177</v>
      </c>
      <c r="B248" s="279" t="s">
        <v>30</v>
      </c>
      <c r="C248" s="279">
        <v>1666</v>
      </c>
      <c r="D248" s="279" t="s">
        <v>426</v>
      </c>
      <c r="E248" s="279" t="s">
        <v>276</v>
      </c>
      <c r="F248" s="279" t="s">
        <v>435</v>
      </c>
      <c r="G248" s="280" t="s">
        <v>275</v>
      </c>
      <c r="H248" s="281">
        <f t="shared" si="43"/>
        <v>3660</v>
      </c>
      <c r="I248" s="281" t="s">
        <v>540</v>
      </c>
      <c r="J248" s="281">
        <f t="shared" si="35"/>
        <v>732000</v>
      </c>
      <c r="K248" s="279"/>
      <c r="L248" s="280"/>
      <c r="M248" s="280"/>
      <c r="N248" s="280" t="s">
        <v>196</v>
      </c>
      <c r="O248" s="282"/>
      <c r="P248" s="283"/>
      <c r="Q248" s="281">
        <f t="array" ref="Q248">INDEX(ราคาสิ่งปลูกสร้าง!$D$6:$CC$47,MATCH($L248,ราคาสิ่งปลูกสร้าง!$B$6:$B$45,0),MATCH($O$4,ราคาสิ่งปลูกสร้าง!$D$5:$CC$5,0))</f>
        <v>0</v>
      </c>
      <c r="R248" s="281">
        <f t="shared" si="36"/>
        <v>0</v>
      </c>
      <c r="S248" s="280"/>
      <c r="T248" s="279">
        <f t="array" ref="T248">INDEX(ค่าเสื่อมสิ่งปลูกสร้าง!$A$5:$D$105,MATCH($S248,ค่าเสื่อมสิ่งปลูกสร้าง!$A$5:$A$105,0),MATCH($M248,ค่าเสื่อมสิ่งปลูกสร้าง!$A$3:$D$3))</f>
        <v>0</v>
      </c>
      <c r="U248" s="281">
        <f t="shared" si="37"/>
        <v>0</v>
      </c>
      <c r="V248" s="281">
        <f t="shared" si="38"/>
        <v>732000</v>
      </c>
      <c r="W248" s="284">
        <f t="shared" si="39"/>
        <v>0</v>
      </c>
      <c r="X248" s="280"/>
      <c r="Y248" s="279">
        <f t="shared" si="45"/>
        <v>732000</v>
      </c>
      <c r="Z248" s="282" t="s">
        <v>2258</v>
      </c>
      <c r="AA248" s="281">
        <f t="shared" si="40"/>
        <v>73.2</v>
      </c>
      <c r="AB248" s="279"/>
      <c r="AC248" s="279" t="s">
        <v>2072</v>
      </c>
      <c r="AD248" s="279" t="s">
        <v>196</v>
      </c>
      <c r="AG248" s="286" t="str">
        <f t="shared" si="41"/>
        <v>นางสาวบุญจิน  แสงสุริย์</v>
      </c>
      <c r="AH248" s="286" t="s">
        <v>325</v>
      </c>
      <c r="AI248" s="286" t="s">
        <v>967</v>
      </c>
      <c r="AJ248" s="286" t="s">
        <v>269</v>
      </c>
      <c r="AK248" s="286" t="s">
        <v>968</v>
      </c>
      <c r="AL248" s="286">
        <v>51</v>
      </c>
      <c r="AM248" s="286">
        <v>7</v>
      </c>
      <c r="AN248" s="286"/>
      <c r="AO248" s="286"/>
      <c r="AP248" s="286" t="s">
        <v>270</v>
      </c>
      <c r="AQ248" s="286" t="s">
        <v>271</v>
      </c>
      <c r="AR248" s="286" t="s">
        <v>60</v>
      </c>
      <c r="AS248" s="286">
        <v>86130</v>
      </c>
      <c r="AU248" s="286" t="str">
        <f t="shared" si="42"/>
        <v/>
      </c>
      <c r="AV248" s="286"/>
      <c r="AW248" s="286"/>
      <c r="AX248" s="286"/>
      <c r="AY248" s="286"/>
      <c r="AZ248" s="286"/>
      <c r="BA248" s="286"/>
      <c r="BB248" s="286"/>
      <c r="BC248" s="286"/>
      <c r="BD248" s="286"/>
      <c r="BE248" s="286"/>
      <c r="BF248" s="286"/>
      <c r="BG248" s="286"/>
    </row>
    <row r="249" spans="1:59" ht="20.100000000000001" hidden="1" customHeight="1">
      <c r="A249" s="279">
        <v>178</v>
      </c>
      <c r="B249" s="279" t="s">
        <v>30</v>
      </c>
      <c r="C249" s="279">
        <v>2266</v>
      </c>
      <c r="D249" s="279">
        <v>8</v>
      </c>
      <c r="E249" s="279">
        <v>3</v>
      </c>
      <c r="F249" s="279">
        <v>82</v>
      </c>
      <c r="G249" s="280" t="s">
        <v>275</v>
      </c>
      <c r="H249" s="281">
        <f t="shared" si="43"/>
        <v>3582</v>
      </c>
      <c r="I249" s="281" t="s">
        <v>540</v>
      </c>
      <c r="J249" s="281">
        <f t="shared" si="35"/>
        <v>716400</v>
      </c>
      <c r="K249" s="279"/>
      <c r="L249" s="280"/>
      <c r="M249" s="280"/>
      <c r="N249" s="280" t="s">
        <v>196</v>
      </c>
      <c r="O249" s="282"/>
      <c r="P249" s="283"/>
      <c r="Q249" s="281">
        <f t="array" ref="Q249">INDEX(ราคาสิ่งปลูกสร้าง!$D$6:$CC$47,MATCH($L249,ราคาสิ่งปลูกสร้าง!$B$6:$B$45,0),MATCH($O$4,ราคาสิ่งปลูกสร้าง!$D$5:$CC$5,0))</f>
        <v>0</v>
      </c>
      <c r="R249" s="281">
        <f t="shared" si="36"/>
        <v>0</v>
      </c>
      <c r="S249" s="280"/>
      <c r="T249" s="279">
        <f t="array" ref="T249">INDEX(ค่าเสื่อมสิ่งปลูกสร้าง!$A$5:$D$105,MATCH($S249,ค่าเสื่อมสิ่งปลูกสร้าง!$A$5:$A$105,0),MATCH($M249,ค่าเสื่อมสิ่งปลูกสร้าง!$A$3:$D$3))</f>
        <v>0</v>
      </c>
      <c r="U249" s="281">
        <f t="shared" si="37"/>
        <v>0</v>
      </c>
      <c r="V249" s="281">
        <f t="shared" si="38"/>
        <v>716400</v>
      </c>
      <c r="W249" s="284">
        <f t="shared" si="39"/>
        <v>0</v>
      </c>
      <c r="X249" s="280"/>
      <c r="Y249" s="279">
        <f t="shared" si="45"/>
        <v>716400</v>
      </c>
      <c r="Z249" s="282" t="s">
        <v>2258</v>
      </c>
      <c r="AA249" s="281">
        <f t="shared" si="40"/>
        <v>71.64</v>
      </c>
      <c r="AB249" s="279"/>
      <c r="AC249" s="279" t="s">
        <v>2073</v>
      </c>
      <c r="AD249" s="279" t="s">
        <v>196</v>
      </c>
      <c r="AG249" s="286" t="str">
        <f t="shared" si="41"/>
        <v>นางวัลลี  เรืองธัมรงค์</v>
      </c>
      <c r="AH249" s="286" t="s">
        <v>283</v>
      </c>
      <c r="AI249" s="286" t="s">
        <v>969</v>
      </c>
      <c r="AJ249" s="286" t="s">
        <v>970</v>
      </c>
      <c r="AK249" s="287" t="s">
        <v>2286</v>
      </c>
      <c r="AL249" s="286" t="s">
        <v>971</v>
      </c>
      <c r="AM249" s="289">
        <v>6</v>
      </c>
      <c r="AN249" s="286"/>
      <c r="AO249" s="286"/>
      <c r="AP249" s="286" t="s">
        <v>972</v>
      </c>
      <c r="AQ249" s="286" t="s">
        <v>973</v>
      </c>
      <c r="AR249" s="286" t="s">
        <v>60</v>
      </c>
      <c r="AS249" s="286">
        <v>86130</v>
      </c>
      <c r="AU249" s="286" t="str">
        <f t="shared" si="42"/>
        <v/>
      </c>
      <c r="AV249" s="286"/>
      <c r="AW249" s="286"/>
      <c r="AX249" s="286"/>
      <c r="AY249" s="286"/>
      <c r="AZ249" s="286"/>
      <c r="BA249" s="286"/>
      <c r="BB249" s="286"/>
      <c r="BC249" s="286"/>
      <c r="BD249" s="286"/>
      <c r="BE249" s="286"/>
      <c r="BF249" s="286"/>
      <c r="BG249" s="286"/>
    </row>
    <row r="250" spans="1:59" ht="20.100000000000001" hidden="1" customHeight="1">
      <c r="A250" s="279">
        <v>179</v>
      </c>
      <c r="B250" s="279" t="s">
        <v>30</v>
      </c>
      <c r="C250" s="279">
        <v>1700</v>
      </c>
      <c r="D250" s="279" t="s">
        <v>322</v>
      </c>
      <c r="E250" s="279" t="s">
        <v>275</v>
      </c>
      <c r="F250" s="279" t="s">
        <v>364</v>
      </c>
      <c r="G250" s="280" t="s">
        <v>275</v>
      </c>
      <c r="H250" s="281">
        <f t="shared" si="43"/>
        <v>4143</v>
      </c>
      <c r="I250" s="281" t="s">
        <v>540</v>
      </c>
      <c r="J250" s="281">
        <f t="shared" si="35"/>
        <v>828600</v>
      </c>
      <c r="K250" s="279"/>
      <c r="L250" s="280"/>
      <c r="M250" s="280"/>
      <c r="N250" s="280" t="s">
        <v>196</v>
      </c>
      <c r="O250" s="282"/>
      <c r="P250" s="283"/>
      <c r="Q250" s="281">
        <f t="array" ref="Q250">INDEX(ราคาสิ่งปลูกสร้าง!$D$6:$CC$47,MATCH($L250,ราคาสิ่งปลูกสร้าง!$B$6:$B$45,0),MATCH($O$4,ราคาสิ่งปลูกสร้าง!$D$5:$CC$5,0))</f>
        <v>0</v>
      </c>
      <c r="R250" s="281">
        <f t="shared" si="36"/>
        <v>0</v>
      </c>
      <c r="S250" s="280"/>
      <c r="T250" s="279">
        <f t="array" ref="T250">INDEX(ค่าเสื่อมสิ่งปลูกสร้าง!$A$5:$D$105,MATCH($S250,ค่าเสื่อมสิ่งปลูกสร้าง!$A$5:$A$105,0),MATCH($M250,ค่าเสื่อมสิ่งปลูกสร้าง!$A$3:$D$3))</f>
        <v>0</v>
      </c>
      <c r="U250" s="281">
        <f t="shared" si="37"/>
        <v>0</v>
      </c>
      <c r="V250" s="281">
        <f t="shared" si="38"/>
        <v>828600</v>
      </c>
      <c r="W250" s="284">
        <f t="shared" si="39"/>
        <v>0</v>
      </c>
      <c r="X250" s="280"/>
      <c r="Y250" s="279">
        <f t="shared" si="45"/>
        <v>828600</v>
      </c>
      <c r="Z250" s="282" t="s">
        <v>2258</v>
      </c>
      <c r="AA250" s="281">
        <f t="shared" si="40"/>
        <v>82.86</v>
      </c>
      <c r="AB250" s="279"/>
      <c r="AC250" s="279" t="s">
        <v>2074</v>
      </c>
      <c r="AD250" s="279" t="s">
        <v>196</v>
      </c>
      <c r="AG250" s="286" t="str">
        <f t="shared" si="41"/>
        <v>นางบุญภา  ปิ่นนาค</v>
      </c>
      <c r="AH250" s="286" t="s">
        <v>283</v>
      </c>
      <c r="AI250" s="286" t="s">
        <v>976</v>
      </c>
      <c r="AJ250" s="286" t="s">
        <v>977</v>
      </c>
      <c r="AK250" s="286" t="s">
        <v>978</v>
      </c>
      <c r="AL250" s="286" t="s">
        <v>979</v>
      </c>
      <c r="AM250" s="286">
        <v>4</v>
      </c>
      <c r="AN250" s="286"/>
      <c r="AO250" s="286"/>
      <c r="AP250" s="286" t="s">
        <v>270</v>
      </c>
      <c r="AQ250" s="286" t="s">
        <v>271</v>
      </c>
      <c r="AR250" s="286" t="s">
        <v>60</v>
      </c>
      <c r="AS250" s="286">
        <v>86130</v>
      </c>
      <c r="AU250" s="286" t="str">
        <f t="shared" si="42"/>
        <v/>
      </c>
      <c r="AV250" s="286"/>
      <c r="AW250" s="286"/>
      <c r="AX250" s="286"/>
      <c r="AY250" s="286"/>
      <c r="AZ250" s="286"/>
      <c r="BA250" s="286"/>
      <c r="BB250" s="286"/>
      <c r="BC250" s="286"/>
      <c r="BD250" s="286"/>
      <c r="BE250" s="286"/>
      <c r="BF250" s="286"/>
      <c r="BG250" s="286"/>
    </row>
    <row r="251" spans="1:59" ht="20.100000000000001" hidden="1" customHeight="1">
      <c r="A251" s="279">
        <v>180</v>
      </c>
      <c r="B251" s="279" t="s">
        <v>30</v>
      </c>
      <c r="C251" s="279">
        <v>1705</v>
      </c>
      <c r="D251" s="279" t="s">
        <v>323</v>
      </c>
      <c r="E251" s="279" t="s">
        <v>296</v>
      </c>
      <c r="F251" s="279" t="s">
        <v>982</v>
      </c>
      <c r="G251" s="280" t="s">
        <v>275</v>
      </c>
      <c r="H251" s="281">
        <f t="shared" si="43"/>
        <v>1489</v>
      </c>
      <c r="I251" s="281" t="s">
        <v>540</v>
      </c>
      <c r="J251" s="281">
        <f t="shared" si="35"/>
        <v>297800</v>
      </c>
      <c r="K251" s="279"/>
      <c r="L251" s="280"/>
      <c r="M251" s="280"/>
      <c r="N251" s="280" t="s">
        <v>196</v>
      </c>
      <c r="O251" s="282"/>
      <c r="P251" s="283"/>
      <c r="Q251" s="281">
        <f t="array" ref="Q251">INDEX(ราคาสิ่งปลูกสร้าง!$D$6:$CC$47,MATCH($L251,ราคาสิ่งปลูกสร้าง!$B$6:$B$45,0),MATCH($O$4,ราคาสิ่งปลูกสร้าง!$D$5:$CC$5,0))</f>
        <v>0</v>
      </c>
      <c r="R251" s="281">
        <f t="shared" si="36"/>
        <v>0</v>
      </c>
      <c r="S251" s="280"/>
      <c r="T251" s="279">
        <f t="array" ref="T251">INDEX(ค่าเสื่อมสิ่งปลูกสร้าง!$A$5:$D$105,MATCH($S251,ค่าเสื่อมสิ่งปลูกสร้าง!$A$5:$A$105,0),MATCH($M251,ค่าเสื่อมสิ่งปลูกสร้าง!$A$3:$D$3))</f>
        <v>0</v>
      </c>
      <c r="U251" s="281">
        <f t="shared" si="37"/>
        <v>0</v>
      </c>
      <c r="V251" s="281">
        <f t="shared" si="38"/>
        <v>297800</v>
      </c>
      <c r="W251" s="284">
        <f t="shared" si="39"/>
        <v>0</v>
      </c>
      <c r="X251" s="280"/>
      <c r="Y251" s="279">
        <f t="shared" si="45"/>
        <v>297800</v>
      </c>
      <c r="Z251" s="282" t="s">
        <v>2258</v>
      </c>
      <c r="AA251" s="281">
        <f t="shared" si="40"/>
        <v>29.78</v>
      </c>
      <c r="AB251" s="279"/>
      <c r="AC251" s="279" t="s">
        <v>2075</v>
      </c>
      <c r="AD251" s="279" t="s">
        <v>196</v>
      </c>
      <c r="AG251" s="286" t="str">
        <f t="shared" si="41"/>
        <v>นางจีรภา  มีลาภ</v>
      </c>
      <c r="AH251" s="286" t="s">
        <v>283</v>
      </c>
      <c r="AI251" s="286" t="s">
        <v>983</v>
      </c>
      <c r="AJ251" s="286" t="s">
        <v>984</v>
      </c>
      <c r="AK251" s="286" t="s">
        <v>985</v>
      </c>
      <c r="AL251" s="286">
        <v>29</v>
      </c>
      <c r="AM251" s="286">
        <v>3</v>
      </c>
      <c r="AN251" s="286"/>
      <c r="AO251" s="286"/>
      <c r="AP251" s="286" t="s">
        <v>270</v>
      </c>
      <c r="AQ251" s="286" t="s">
        <v>271</v>
      </c>
      <c r="AR251" s="286" t="s">
        <v>60</v>
      </c>
      <c r="AS251" s="286">
        <v>86130</v>
      </c>
      <c r="AU251" s="286" t="str">
        <f t="shared" si="42"/>
        <v/>
      </c>
      <c r="AV251" s="286"/>
      <c r="AW251" s="286"/>
      <c r="AX251" s="286"/>
      <c r="AY251" s="286"/>
      <c r="AZ251" s="286"/>
      <c r="BA251" s="286"/>
      <c r="BB251" s="286"/>
      <c r="BC251" s="286"/>
      <c r="BD251" s="286"/>
      <c r="BE251" s="286"/>
      <c r="BF251" s="286"/>
      <c r="BG251" s="286"/>
    </row>
    <row r="252" spans="1:59" ht="20.100000000000001" hidden="1" customHeight="1">
      <c r="A252" s="279">
        <v>181</v>
      </c>
      <c r="B252" s="279" t="s">
        <v>30</v>
      </c>
      <c r="C252" s="279">
        <v>1706</v>
      </c>
      <c r="D252" s="279" t="s">
        <v>599</v>
      </c>
      <c r="E252" s="279" t="s">
        <v>276</v>
      </c>
      <c r="F252" s="279" t="s">
        <v>987</v>
      </c>
      <c r="G252" s="280" t="s">
        <v>275</v>
      </c>
      <c r="H252" s="281">
        <f t="shared" si="43"/>
        <v>3235</v>
      </c>
      <c r="I252" s="281" t="s">
        <v>540</v>
      </c>
      <c r="J252" s="281">
        <f t="shared" si="35"/>
        <v>647000</v>
      </c>
      <c r="K252" s="279"/>
      <c r="L252" s="280"/>
      <c r="M252" s="280"/>
      <c r="N252" s="280" t="s">
        <v>196</v>
      </c>
      <c r="O252" s="282"/>
      <c r="P252" s="283"/>
      <c r="Q252" s="281">
        <f t="array" ref="Q252">INDEX(ราคาสิ่งปลูกสร้าง!$D$6:$CC$47,MATCH($L252,ราคาสิ่งปลูกสร้าง!$B$6:$B$45,0),MATCH($O$4,ราคาสิ่งปลูกสร้าง!$D$5:$CC$5,0))</f>
        <v>0</v>
      </c>
      <c r="R252" s="281">
        <f t="shared" si="36"/>
        <v>0</v>
      </c>
      <c r="S252" s="280"/>
      <c r="T252" s="279">
        <f t="array" ref="T252">INDEX(ค่าเสื่อมสิ่งปลูกสร้าง!$A$5:$D$105,MATCH($S252,ค่าเสื่อมสิ่งปลูกสร้าง!$A$5:$A$105,0),MATCH($M252,ค่าเสื่อมสิ่งปลูกสร้าง!$A$3:$D$3))</f>
        <v>0</v>
      </c>
      <c r="U252" s="281">
        <f t="shared" si="37"/>
        <v>0</v>
      </c>
      <c r="V252" s="281">
        <f t="shared" si="38"/>
        <v>647000</v>
      </c>
      <c r="W252" s="284">
        <f t="shared" si="39"/>
        <v>0</v>
      </c>
      <c r="X252" s="280"/>
      <c r="Y252" s="279">
        <f t="shared" si="45"/>
        <v>647000</v>
      </c>
      <c r="Z252" s="282" t="s">
        <v>2258</v>
      </c>
      <c r="AA252" s="281">
        <f t="shared" si="40"/>
        <v>64.7</v>
      </c>
      <c r="AB252" s="279"/>
      <c r="AC252" s="279" t="s">
        <v>2076</v>
      </c>
      <c r="AD252" s="279" t="s">
        <v>196</v>
      </c>
      <c r="AG252" s="286" t="str">
        <f t="shared" si="41"/>
        <v>นางอำไพ  พลนิล</v>
      </c>
      <c r="AH252" s="286" t="s">
        <v>283</v>
      </c>
      <c r="AI252" s="286" t="s">
        <v>988</v>
      </c>
      <c r="AJ252" s="286" t="s">
        <v>989</v>
      </c>
      <c r="AK252" s="287" t="s">
        <v>2287</v>
      </c>
      <c r="AL252" s="286">
        <v>561</v>
      </c>
      <c r="AM252" s="289">
        <v>5</v>
      </c>
      <c r="AN252" s="286"/>
      <c r="AO252" s="286"/>
      <c r="AP252" s="286" t="s">
        <v>964</v>
      </c>
      <c r="AQ252" s="286" t="s">
        <v>271</v>
      </c>
      <c r="AR252" s="286" t="s">
        <v>60</v>
      </c>
      <c r="AS252" s="286">
        <v>86130</v>
      </c>
      <c r="AU252" s="286" t="str">
        <f t="shared" si="42"/>
        <v/>
      </c>
      <c r="AV252" s="286"/>
      <c r="AW252" s="286"/>
      <c r="AX252" s="286"/>
      <c r="AY252" s="286"/>
      <c r="AZ252" s="286"/>
      <c r="BA252" s="286"/>
      <c r="BB252" s="286"/>
      <c r="BC252" s="286"/>
      <c r="BD252" s="286"/>
      <c r="BE252" s="286"/>
      <c r="BF252" s="286"/>
      <c r="BG252" s="286"/>
    </row>
    <row r="253" spans="1:59" ht="20.100000000000001" hidden="1" customHeight="1">
      <c r="A253" s="279">
        <v>182</v>
      </c>
      <c r="B253" s="279" t="s">
        <v>30</v>
      </c>
      <c r="C253" s="279">
        <v>1707</v>
      </c>
      <c r="D253" s="279" t="s">
        <v>296</v>
      </c>
      <c r="E253" s="279" t="s">
        <v>275</v>
      </c>
      <c r="F253" s="279" t="s">
        <v>394</v>
      </c>
      <c r="G253" s="280">
        <v>1</v>
      </c>
      <c r="H253" s="281">
        <f t="shared" si="43"/>
        <v>926</v>
      </c>
      <c r="I253" s="281" t="s">
        <v>540</v>
      </c>
      <c r="J253" s="281">
        <f t="shared" si="35"/>
        <v>185200</v>
      </c>
      <c r="K253" s="279"/>
      <c r="L253" s="280"/>
      <c r="M253" s="280"/>
      <c r="N253" s="280" t="s">
        <v>196</v>
      </c>
      <c r="O253" s="282"/>
      <c r="P253" s="283"/>
      <c r="Q253" s="281">
        <f t="array" ref="Q253">INDEX(ราคาสิ่งปลูกสร้าง!$D$6:$CC$47,MATCH($L253,ราคาสิ่งปลูกสร้าง!$B$6:$B$45,0),MATCH($O$4,ราคาสิ่งปลูกสร้าง!$D$5:$CC$5,0))</f>
        <v>0</v>
      </c>
      <c r="R253" s="281">
        <f t="shared" si="36"/>
        <v>0</v>
      </c>
      <c r="S253" s="280"/>
      <c r="T253" s="279">
        <f t="array" ref="T253">INDEX(ค่าเสื่อมสิ่งปลูกสร้าง!$A$5:$D$105,MATCH($S253,ค่าเสื่อมสิ่งปลูกสร้าง!$A$5:$A$105,0),MATCH($M253,ค่าเสื่อมสิ่งปลูกสร้าง!$A$3:$D$3))</f>
        <v>0</v>
      </c>
      <c r="U253" s="281">
        <f t="shared" si="37"/>
        <v>0</v>
      </c>
      <c r="V253" s="281">
        <f t="shared" si="38"/>
        <v>185200</v>
      </c>
      <c r="W253" s="284">
        <f t="shared" si="39"/>
        <v>0</v>
      </c>
      <c r="X253" s="280"/>
      <c r="Y253" s="279">
        <f t="shared" si="45"/>
        <v>185200</v>
      </c>
      <c r="Z253" s="282" t="s">
        <v>2258</v>
      </c>
      <c r="AA253" s="281">
        <f t="shared" si="40"/>
        <v>18.52</v>
      </c>
      <c r="AB253" s="279"/>
      <c r="AC253" s="279" t="s">
        <v>2075</v>
      </c>
      <c r="AD253" s="279" t="s">
        <v>196</v>
      </c>
      <c r="AG253" s="286" t="str">
        <f t="shared" si="41"/>
        <v>นางจีรภา  มีลาภ</v>
      </c>
      <c r="AH253" s="286" t="s">
        <v>283</v>
      </c>
      <c r="AI253" s="286" t="s">
        <v>983</v>
      </c>
      <c r="AJ253" s="286" t="s">
        <v>984</v>
      </c>
      <c r="AK253" s="286" t="s">
        <v>985</v>
      </c>
      <c r="AL253" s="286">
        <v>29</v>
      </c>
      <c r="AM253" s="286">
        <v>3</v>
      </c>
      <c r="AN253" s="286"/>
      <c r="AO253" s="286"/>
      <c r="AP253" s="286" t="s">
        <v>270</v>
      </c>
      <c r="AQ253" s="286" t="s">
        <v>271</v>
      </c>
      <c r="AR253" s="286" t="s">
        <v>60</v>
      </c>
      <c r="AS253" s="286">
        <v>86130</v>
      </c>
      <c r="AU253" s="286" t="str">
        <f t="shared" si="42"/>
        <v/>
      </c>
      <c r="AV253" s="286"/>
      <c r="AW253" s="286"/>
      <c r="AX253" s="286"/>
      <c r="AY253" s="286"/>
      <c r="AZ253" s="286"/>
      <c r="BA253" s="286"/>
      <c r="BB253" s="286"/>
      <c r="BC253" s="286"/>
      <c r="BD253" s="286"/>
      <c r="BE253" s="286"/>
      <c r="BF253" s="286"/>
      <c r="BG253" s="286"/>
    </row>
    <row r="254" spans="1:59" ht="20.100000000000001" hidden="1" customHeight="1">
      <c r="A254" s="279"/>
      <c r="B254" s="279" t="s">
        <v>30</v>
      </c>
      <c r="C254" s="279">
        <v>1707</v>
      </c>
      <c r="D254" s="279"/>
      <c r="E254" s="279"/>
      <c r="F254" s="279"/>
      <c r="G254" s="280">
        <v>2</v>
      </c>
      <c r="H254" s="281" t="s">
        <v>2614</v>
      </c>
      <c r="I254" s="281" t="s">
        <v>540</v>
      </c>
      <c r="J254" s="281">
        <f t="shared" si="35"/>
        <v>11700</v>
      </c>
      <c r="K254" s="279">
        <v>1</v>
      </c>
      <c r="L254" s="280" t="s">
        <v>126</v>
      </c>
      <c r="M254" s="280" t="s">
        <v>179</v>
      </c>
      <c r="N254" s="280">
        <v>3</v>
      </c>
      <c r="O254" s="282">
        <v>234</v>
      </c>
      <c r="P254" s="283">
        <v>79.06</v>
      </c>
      <c r="Q254" s="281">
        <f t="array" ref="Q254">INDEX(ราคาสิ่งปลูกสร้าง!$D$6:$CC$47,MATCH($L254,ราคาสิ่งปลูกสร้าง!$B$6:$B$45,0),MATCH($O$4,ราคาสิ่งปลูกสร้าง!$D$5:$CC$5,0))</f>
        <v>6700</v>
      </c>
      <c r="R254" s="281">
        <f t="shared" si="36"/>
        <v>1567800</v>
      </c>
      <c r="S254" s="280">
        <v>80</v>
      </c>
      <c r="T254" s="279">
        <f t="array" ref="T254">INDEX(ค่าเสื่อมสิ่งปลูกสร้าง!$A$5:$D$105,MATCH($S254,ค่าเสื่อมสิ่งปลูกสร้าง!$A$5:$A$105,0),MATCH($M254,ค่าเสื่อมสิ่งปลูกสร้าง!$A$3:$D$3))</f>
        <v>76</v>
      </c>
      <c r="U254" s="281">
        <f t="shared" si="37"/>
        <v>376272</v>
      </c>
      <c r="V254" s="281">
        <f t="shared" si="38"/>
        <v>387972</v>
      </c>
      <c r="W254" s="284">
        <f t="shared" si="39"/>
        <v>306730.66320000001</v>
      </c>
      <c r="X254" s="280"/>
      <c r="Y254" s="284">
        <f>IFERROR(IF($W254-$X254&lt;0,0,$W254-$X254),"")</f>
        <v>306730.66320000001</v>
      </c>
      <c r="Z254" s="282" t="s">
        <v>2260</v>
      </c>
      <c r="AA254" s="281">
        <f t="shared" si="40"/>
        <v>920.19198960000006</v>
      </c>
      <c r="AB254" s="279"/>
      <c r="AC254" s="279" t="s">
        <v>2075</v>
      </c>
      <c r="AD254" s="279" t="s">
        <v>2075</v>
      </c>
      <c r="AG254" s="286" t="str">
        <f t="shared" si="41"/>
        <v>นางจีรภา  มีลาภ</v>
      </c>
      <c r="AH254" s="286" t="s">
        <v>283</v>
      </c>
      <c r="AI254" s="286" t="s">
        <v>983</v>
      </c>
      <c r="AJ254" s="286" t="s">
        <v>984</v>
      </c>
      <c r="AK254" s="286" t="s">
        <v>985</v>
      </c>
      <c r="AL254" s="286">
        <v>29</v>
      </c>
      <c r="AM254" s="286">
        <v>3</v>
      </c>
      <c r="AN254" s="286"/>
      <c r="AO254" s="286"/>
      <c r="AP254" s="286" t="s">
        <v>270</v>
      </c>
      <c r="AQ254" s="286" t="s">
        <v>271</v>
      </c>
      <c r="AR254" s="286" t="s">
        <v>60</v>
      </c>
      <c r="AS254" s="286">
        <v>86130</v>
      </c>
      <c r="AU254" s="286" t="str">
        <f t="shared" si="42"/>
        <v>นางจีรภา  มีลาภ</v>
      </c>
      <c r="AV254" s="286" t="s">
        <v>283</v>
      </c>
      <c r="AW254" s="286" t="s">
        <v>983</v>
      </c>
      <c r="AX254" s="286" t="s">
        <v>984</v>
      </c>
      <c r="AY254" s="286" t="s">
        <v>985</v>
      </c>
      <c r="AZ254" s="286">
        <v>29</v>
      </c>
      <c r="BA254" s="286">
        <v>3</v>
      </c>
      <c r="BB254" s="286"/>
      <c r="BC254" s="286"/>
      <c r="BD254" s="286" t="s">
        <v>270</v>
      </c>
      <c r="BE254" s="286" t="s">
        <v>271</v>
      </c>
      <c r="BF254" s="286" t="s">
        <v>60</v>
      </c>
      <c r="BG254" s="286">
        <v>86130</v>
      </c>
    </row>
    <row r="255" spans="1:59" ht="20.100000000000001" hidden="1" customHeight="1">
      <c r="A255" s="279">
        <v>183</v>
      </c>
      <c r="B255" s="279" t="s">
        <v>30</v>
      </c>
      <c r="C255" s="279">
        <v>1718</v>
      </c>
      <c r="D255" s="279" t="s">
        <v>275</v>
      </c>
      <c r="E255" s="279" t="s">
        <v>276</v>
      </c>
      <c r="F255" s="279" t="s">
        <v>995</v>
      </c>
      <c r="G255" s="280">
        <v>1</v>
      </c>
      <c r="H255" s="281">
        <f t="shared" si="43"/>
        <v>474</v>
      </c>
      <c r="I255" s="281" t="s">
        <v>540</v>
      </c>
      <c r="J255" s="281">
        <f t="shared" si="35"/>
        <v>94800</v>
      </c>
      <c r="K255" s="279"/>
      <c r="L255" s="280"/>
      <c r="M255" s="280"/>
      <c r="N255" s="280" t="s">
        <v>196</v>
      </c>
      <c r="O255" s="282"/>
      <c r="P255" s="283"/>
      <c r="Q255" s="281">
        <f t="array" ref="Q255">INDEX(ราคาสิ่งปลูกสร้าง!$D$6:$CC$47,MATCH($L255,ราคาสิ่งปลูกสร้าง!$B$6:$B$45,0),MATCH($O$4,ราคาสิ่งปลูกสร้าง!$D$5:$CC$5,0))</f>
        <v>0</v>
      </c>
      <c r="R255" s="281">
        <f t="shared" si="36"/>
        <v>0</v>
      </c>
      <c r="S255" s="280"/>
      <c r="T255" s="279">
        <f t="array" ref="T255">INDEX(ค่าเสื่อมสิ่งปลูกสร้าง!$A$5:$D$105,MATCH($S255,ค่าเสื่อมสิ่งปลูกสร้าง!$A$5:$A$105,0),MATCH($M255,ค่าเสื่อมสิ่งปลูกสร้าง!$A$3:$D$3))</f>
        <v>0</v>
      </c>
      <c r="U255" s="281">
        <f t="shared" si="37"/>
        <v>0</v>
      </c>
      <c r="V255" s="281">
        <f t="shared" si="38"/>
        <v>94800</v>
      </c>
      <c r="W255" s="284">
        <f t="shared" si="39"/>
        <v>0</v>
      </c>
      <c r="X255" s="280"/>
      <c r="Y255" s="279">
        <f>V255</f>
        <v>94800</v>
      </c>
      <c r="Z255" s="282" t="s">
        <v>2258</v>
      </c>
      <c r="AA255" s="281">
        <f t="shared" si="40"/>
        <v>9.48</v>
      </c>
      <c r="AB255" s="279"/>
      <c r="AC255" s="279" t="s">
        <v>2077</v>
      </c>
      <c r="AD255" s="279" t="s">
        <v>196</v>
      </c>
      <c r="AG255" s="286" t="str">
        <f t="shared" si="41"/>
        <v>นางจิตรา  หัตถา</v>
      </c>
      <c r="AH255" s="286" t="s">
        <v>283</v>
      </c>
      <c r="AI255" s="286" t="s">
        <v>996</v>
      </c>
      <c r="AJ255" s="286" t="s">
        <v>454</v>
      </c>
      <c r="AK255" s="286" t="s">
        <v>997</v>
      </c>
      <c r="AL255" s="286">
        <v>105</v>
      </c>
      <c r="AM255" s="286">
        <v>7</v>
      </c>
      <c r="AN255" s="286"/>
      <c r="AO255" s="286"/>
      <c r="AP255" s="286" t="s">
        <v>270</v>
      </c>
      <c r="AQ255" s="286" t="s">
        <v>271</v>
      </c>
      <c r="AR255" s="286" t="s">
        <v>60</v>
      </c>
      <c r="AS255" s="286">
        <v>86130</v>
      </c>
      <c r="AU255" s="286" t="str">
        <f t="shared" si="42"/>
        <v/>
      </c>
      <c r="AV255" s="286"/>
      <c r="AW255" s="286"/>
      <c r="AX255" s="286"/>
      <c r="AY255" s="286"/>
      <c r="AZ255" s="286"/>
      <c r="BA255" s="286"/>
      <c r="BB255" s="286"/>
      <c r="BC255" s="286"/>
      <c r="BD255" s="286"/>
      <c r="BE255" s="286"/>
      <c r="BF255" s="286"/>
      <c r="BG255" s="286"/>
    </row>
    <row r="256" spans="1:59" ht="20.100000000000001" hidden="1" customHeight="1">
      <c r="A256" s="279"/>
      <c r="B256" s="279" t="s">
        <v>30</v>
      </c>
      <c r="C256" s="279">
        <v>1718</v>
      </c>
      <c r="D256" s="279"/>
      <c r="E256" s="279"/>
      <c r="F256" s="279"/>
      <c r="G256" s="280">
        <v>2</v>
      </c>
      <c r="H256" s="281" t="s">
        <v>1913</v>
      </c>
      <c r="I256" s="281" t="s">
        <v>540</v>
      </c>
      <c r="J256" s="281">
        <f t="shared" si="35"/>
        <v>5600</v>
      </c>
      <c r="K256" s="279">
        <v>1</v>
      </c>
      <c r="L256" s="280" t="s">
        <v>126</v>
      </c>
      <c r="M256" s="280" t="s">
        <v>179</v>
      </c>
      <c r="N256" s="280" t="s">
        <v>296</v>
      </c>
      <c r="O256" s="282">
        <v>112</v>
      </c>
      <c r="P256" s="283">
        <v>100</v>
      </c>
      <c r="Q256" s="281">
        <f t="array" ref="Q256">INDEX(ราคาสิ่งปลูกสร้าง!$D$6:$CC$47,MATCH($L256,ราคาสิ่งปลูกสร้าง!$B$6:$B$45,0),MATCH($O$4,ราคาสิ่งปลูกสร้าง!$D$5:$CC$5,0))</f>
        <v>6700</v>
      </c>
      <c r="R256" s="281">
        <f t="shared" si="36"/>
        <v>750400</v>
      </c>
      <c r="S256" s="280">
        <v>3</v>
      </c>
      <c r="T256" s="279">
        <f t="array" ref="T256">INDEX(ค่าเสื่อมสิ่งปลูกสร้าง!$A$5:$D$105,MATCH($S256,ค่าเสื่อมสิ่งปลูกสร้าง!$A$5:$A$105,0),MATCH($M256,ค่าเสื่อมสิ่งปลูกสร้าง!$A$3:$D$3))</f>
        <v>3</v>
      </c>
      <c r="U256" s="281">
        <f t="shared" si="37"/>
        <v>727888</v>
      </c>
      <c r="V256" s="281">
        <f t="shared" si="38"/>
        <v>733488</v>
      </c>
      <c r="W256" s="284">
        <f t="shared" si="39"/>
        <v>733488</v>
      </c>
      <c r="X256" s="280">
        <v>10000000</v>
      </c>
      <c r="Y256" s="284">
        <f>IFERROR(IF($W256-$X256&lt;0,0,$W256-$X256),"")</f>
        <v>0</v>
      </c>
      <c r="Z256" s="282"/>
      <c r="AA256" s="281">
        <f t="shared" si="40"/>
        <v>0</v>
      </c>
      <c r="AB256" s="279"/>
      <c r="AC256" s="279" t="s">
        <v>2077</v>
      </c>
      <c r="AD256" s="279" t="s">
        <v>2077</v>
      </c>
      <c r="AG256" s="286" t="str">
        <f t="shared" si="41"/>
        <v>นางจิตรา  หัตถา</v>
      </c>
      <c r="AH256" s="286" t="s">
        <v>283</v>
      </c>
      <c r="AI256" s="286" t="s">
        <v>996</v>
      </c>
      <c r="AJ256" s="286" t="s">
        <v>454</v>
      </c>
      <c r="AK256" s="286" t="s">
        <v>997</v>
      </c>
      <c r="AL256" s="286">
        <v>105</v>
      </c>
      <c r="AM256" s="286">
        <v>7</v>
      </c>
      <c r="AN256" s="286"/>
      <c r="AO256" s="286"/>
      <c r="AP256" s="286" t="s">
        <v>270</v>
      </c>
      <c r="AQ256" s="286" t="s">
        <v>271</v>
      </c>
      <c r="AR256" s="286" t="s">
        <v>60</v>
      </c>
      <c r="AS256" s="286">
        <v>86130</v>
      </c>
      <c r="AU256" s="286" t="str">
        <f t="shared" si="42"/>
        <v>นางจิตรา  หัตถา</v>
      </c>
      <c r="AV256" s="286" t="s">
        <v>283</v>
      </c>
      <c r="AW256" s="286" t="s">
        <v>996</v>
      </c>
      <c r="AX256" s="286" t="s">
        <v>454</v>
      </c>
      <c r="AY256" s="286" t="s">
        <v>997</v>
      </c>
      <c r="AZ256" s="286">
        <v>105</v>
      </c>
      <c r="BA256" s="286">
        <v>7</v>
      </c>
      <c r="BB256" s="286"/>
      <c r="BC256" s="286"/>
      <c r="BD256" s="286" t="s">
        <v>270</v>
      </c>
      <c r="BE256" s="286" t="s">
        <v>271</v>
      </c>
      <c r="BF256" s="286" t="s">
        <v>60</v>
      </c>
      <c r="BG256" s="286">
        <v>86130</v>
      </c>
    </row>
    <row r="257" spans="1:59" ht="20.100000000000001" hidden="1" customHeight="1">
      <c r="A257" s="279"/>
      <c r="B257" s="279" t="s">
        <v>30</v>
      </c>
      <c r="C257" s="279">
        <v>1718</v>
      </c>
      <c r="D257" s="279"/>
      <c r="E257" s="279"/>
      <c r="F257" s="279"/>
      <c r="G257" s="280">
        <v>2</v>
      </c>
      <c r="H257" s="281" t="s">
        <v>599</v>
      </c>
      <c r="I257" s="281" t="s">
        <v>540</v>
      </c>
      <c r="J257" s="281">
        <f t="shared" si="35"/>
        <v>1600</v>
      </c>
      <c r="K257" s="279">
        <v>2</v>
      </c>
      <c r="L257" s="280" t="s">
        <v>126</v>
      </c>
      <c r="M257" s="280" t="s">
        <v>179</v>
      </c>
      <c r="N257" s="280" t="s">
        <v>323</v>
      </c>
      <c r="O257" s="282">
        <v>32</v>
      </c>
      <c r="P257" s="283">
        <v>100</v>
      </c>
      <c r="Q257" s="281">
        <f t="array" ref="Q257">INDEX(ราคาสิ่งปลูกสร้าง!$D$6:$CC$47,MATCH($L257,ราคาสิ่งปลูกสร้าง!$B$6:$B$45,0),MATCH($O$4,ราคาสิ่งปลูกสร้าง!$D$5:$CC$5,0))</f>
        <v>6700</v>
      </c>
      <c r="R257" s="281">
        <f t="shared" si="36"/>
        <v>214400</v>
      </c>
      <c r="S257" s="280">
        <v>1</v>
      </c>
      <c r="T257" s="279">
        <f t="array" ref="T257">INDEX(ค่าเสื่อมสิ่งปลูกสร้าง!$A$5:$D$105,MATCH($S257,ค่าเสื่อมสิ่งปลูกสร้าง!$A$5:$A$105,0),MATCH($M257,ค่าเสื่อมสิ่งปลูกสร้าง!$A$3:$D$3))</f>
        <v>1</v>
      </c>
      <c r="U257" s="281">
        <f t="shared" si="37"/>
        <v>212256</v>
      </c>
      <c r="V257" s="281">
        <f t="shared" si="38"/>
        <v>213856</v>
      </c>
      <c r="W257" s="284">
        <f t="shared" si="39"/>
        <v>213856</v>
      </c>
      <c r="X257" s="280"/>
      <c r="Y257" s="284">
        <f>IFERROR(IF($W257-$X257&lt;0,0,$W257-$X257),"")</f>
        <v>213856</v>
      </c>
      <c r="Z257" s="282" t="s">
        <v>2260</v>
      </c>
      <c r="AA257" s="281">
        <f t="shared" si="40"/>
        <v>641.56799999999998</v>
      </c>
      <c r="AB257" s="279"/>
      <c r="AC257" s="279" t="s">
        <v>2077</v>
      </c>
      <c r="AD257" s="279" t="s">
        <v>2077</v>
      </c>
      <c r="AG257" s="286" t="str">
        <f t="shared" si="41"/>
        <v>นางจิตรา  หัตถา</v>
      </c>
      <c r="AH257" s="286" t="s">
        <v>283</v>
      </c>
      <c r="AI257" s="286" t="s">
        <v>996</v>
      </c>
      <c r="AJ257" s="286" t="s">
        <v>454</v>
      </c>
      <c r="AK257" s="286" t="s">
        <v>997</v>
      </c>
      <c r="AL257" s="286">
        <v>105</v>
      </c>
      <c r="AM257" s="286">
        <v>7</v>
      </c>
      <c r="AN257" s="286"/>
      <c r="AO257" s="286"/>
      <c r="AP257" s="286" t="s">
        <v>270</v>
      </c>
      <c r="AQ257" s="286" t="s">
        <v>271</v>
      </c>
      <c r="AR257" s="286" t="s">
        <v>60</v>
      </c>
      <c r="AS257" s="286">
        <v>86130</v>
      </c>
      <c r="AU257" s="286" t="str">
        <f t="shared" si="42"/>
        <v>นางจิตรา  หัตถา</v>
      </c>
      <c r="AV257" s="286" t="s">
        <v>283</v>
      </c>
      <c r="AW257" s="286" t="s">
        <v>996</v>
      </c>
      <c r="AX257" s="286" t="s">
        <v>454</v>
      </c>
      <c r="AY257" s="286" t="s">
        <v>997</v>
      </c>
      <c r="AZ257" s="286">
        <v>105</v>
      </c>
      <c r="BA257" s="286">
        <v>7</v>
      </c>
      <c r="BB257" s="286"/>
      <c r="BC257" s="286"/>
      <c r="BD257" s="286" t="s">
        <v>270</v>
      </c>
      <c r="BE257" s="286" t="s">
        <v>271</v>
      </c>
      <c r="BF257" s="286" t="s">
        <v>60</v>
      </c>
      <c r="BG257" s="286">
        <v>86130</v>
      </c>
    </row>
    <row r="258" spans="1:59" ht="20.100000000000001" hidden="1" customHeight="1">
      <c r="A258" s="279"/>
      <c r="B258" s="279" t="s">
        <v>30</v>
      </c>
      <c r="C258" s="279">
        <v>1718</v>
      </c>
      <c r="D258" s="279"/>
      <c r="E258" s="279"/>
      <c r="F258" s="279"/>
      <c r="G258" s="280">
        <v>2</v>
      </c>
      <c r="H258" s="281" t="s">
        <v>2615</v>
      </c>
      <c r="I258" s="281" t="s">
        <v>540</v>
      </c>
      <c r="J258" s="281">
        <f t="shared" si="35"/>
        <v>1750</v>
      </c>
      <c r="K258" s="279">
        <v>3</v>
      </c>
      <c r="L258" s="280" t="s">
        <v>132</v>
      </c>
      <c r="M258" s="280" t="s">
        <v>181</v>
      </c>
      <c r="N258" s="280" t="s">
        <v>323</v>
      </c>
      <c r="O258" s="282">
        <v>35</v>
      </c>
      <c r="P258" s="283">
        <v>100</v>
      </c>
      <c r="Q258" s="281">
        <f t="array" ref="Q258">INDEX(ราคาสิ่งปลูกสร้าง!$D$6:$CC$47,MATCH($L258,ราคาสิ่งปลูกสร้าง!$B$6:$B$45,0),MATCH($O$4,ราคาสิ่งปลูกสร้าง!$D$5:$CC$5,0))</f>
        <v>2600</v>
      </c>
      <c r="R258" s="281">
        <f t="shared" si="36"/>
        <v>91000</v>
      </c>
      <c r="S258" s="280">
        <v>4</v>
      </c>
      <c r="T258" s="279">
        <f t="array" ref="T258">INDEX(ค่าเสื่อมสิ่งปลูกสร้าง!$A$5:$D$105,MATCH($S258,ค่าเสื่อมสิ่งปลูกสร้าง!$A$5:$A$105,0),MATCH($M258,ค่าเสื่อมสิ่งปลูกสร้าง!$A$3:$D$3))</f>
        <v>12</v>
      </c>
      <c r="U258" s="281">
        <f t="shared" si="37"/>
        <v>80080</v>
      </c>
      <c r="V258" s="281">
        <f t="shared" si="38"/>
        <v>81830</v>
      </c>
      <c r="W258" s="284">
        <f t="shared" si="39"/>
        <v>81830</v>
      </c>
      <c r="X258" s="280"/>
      <c r="Y258" s="284">
        <f>IFERROR(IF($W258-$X258&lt;0,0,$W258-$X258),"")</f>
        <v>81830</v>
      </c>
      <c r="Z258" s="282" t="s">
        <v>2260</v>
      </c>
      <c r="AA258" s="281">
        <f t="shared" si="40"/>
        <v>245.49</v>
      </c>
      <c r="AB258" s="279"/>
      <c r="AC258" s="279" t="s">
        <v>2077</v>
      </c>
      <c r="AD258" s="279" t="s">
        <v>2077</v>
      </c>
      <c r="AG258" s="286" t="str">
        <f t="shared" si="41"/>
        <v>นางจิตรา  หัตถา</v>
      </c>
      <c r="AH258" s="286" t="s">
        <v>283</v>
      </c>
      <c r="AI258" s="286" t="s">
        <v>996</v>
      </c>
      <c r="AJ258" s="286" t="s">
        <v>454</v>
      </c>
      <c r="AK258" s="286" t="s">
        <v>997</v>
      </c>
      <c r="AL258" s="286">
        <v>105</v>
      </c>
      <c r="AM258" s="286">
        <v>7</v>
      </c>
      <c r="AN258" s="286"/>
      <c r="AO258" s="286"/>
      <c r="AP258" s="286" t="s">
        <v>270</v>
      </c>
      <c r="AQ258" s="286" t="s">
        <v>271</v>
      </c>
      <c r="AR258" s="286" t="s">
        <v>60</v>
      </c>
      <c r="AS258" s="286">
        <v>86130</v>
      </c>
      <c r="AU258" s="286" t="str">
        <f t="shared" si="42"/>
        <v>นางจิตรา  หัตถา</v>
      </c>
      <c r="AV258" s="286" t="s">
        <v>283</v>
      </c>
      <c r="AW258" s="286" t="s">
        <v>996</v>
      </c>
      <c r="AX258" s="286" t="s">
        <v>454</v>
      </c>
      <c r="AY258" s="286" t="s">
        <v>997</v>
      </c>
      <c r="AZ258" s="286">
        <v>105</v>
      </c>
      <c r="BA258" s="286">
        <v>7</v>
      </c>
      <c r="BB258" s="286"/>
      <c r="BC258" s="286"/>
      <c r="BD258" s="286" t="s">
        <v>270</v>
      </c>
      <c r="BE258" s="286" t="s">
        <v>271</v>
      </c>
      <c r="BF258" s="286" t="s">
        <v>60</v>
      </c>
      <c r="BG258" s="286">
        <v>86130</v>
      </c>
    </row>
    <row r="259" spans="1:59" ht="20.100000000000001" hidden="1" customHeight="1">
      <c r="A259" s="279">
        <v>184</v>
      </c>
      <c r="B259" s="279" t="s">
        <v>30</v>
      </c>
      <c r="C259" s="279">
        <v>1742</v>
      </c>
      <c r="D259" s="279" t="s">
        <v>599</v>
      </c>
      <c r="E259" s="279" t="s">
        <v>323</v>
      </c>
      <c r="F259" s="279" t="s">
        <v>911</v>
      </c>
      <c r="G259" s="280">
        <v>1</v>
      </c>
      <c r="H259" s="281">
        <f t="shared" si="43"/>
        <v>3507</v>
      </c>
      <c r="I259" s="281" t="s">
        <v>540</v>
      </c>
      <c r="J259" s="281">
        <f t="shared" si="35"/>
        <v>701400</v>
      </c>
      <c r="K259" s="279"/>
      <c r="L259" s="280"/>
      <c r="M259" s="280"/>
      <c r="N259" s="280" t="s">
        <v>196</v>
      </c>
      <c r="O259" s="282"/>
      <c r="P259" s="283"/>
      <c r="Q259" s="281">
        <f t="array" ref="Q259">INDEX(ราคาสิ่งปลูกสร้าง!$D$6:$CC$47,MATCH($L259,ราคาสิ่งปลูกสร้าง!$B$6:$B$45,0),MATCH($O$4,ราคาสิ่งปลูกสร้าง!$D$5:$CC$5,0))</f>
        <v>0</v>
      </c>
      <c r="R259" s="281">
        <f t="shared" si="36"/>
        <v>0</v>
      </c>
      <c r="S259" s="280"/>
      <c r="T259" s="279">
        <f t="array" ref="T259">INDEX(ค่าเสื่อมสิ่งปลูกสร้าง!$A$5:$D$105,MATCH($S259,ค่าเสื่อมสิ่งปลูกสร้าง!$A$5:$A$105,0),MATCH($M259,ค่าเสื่อมสิ่งปลูกสร้าง!$A$3:$D$3))</f>
        <v>0</v>
      </c>
      <c r="U259" s="281">
        <f t="shared" si="37"/>
        <v>0</v>
      </c>
      <c r="V259" s="281">
        <f t="shared" si="38"/>
        <v>701400</v>
      </c>
      <c r="W259" s="284">
        <f t="shared" si="39"/>
        <v>0</v>
      </c>
      <c r="X259" s="280"/>
      <c r="Y259" s="279">
        <f>V259</f>
        <v>701400</v>
      </c>
      <c r="Z259" s="282" t="s">
        <v>2258</v>
      </c>
      <c r="AA259" s="281">
        <f t="shared" si="40"/>
        <v>70.14</v>
      </c>
      <c r="AB259" s="279"/>
      <c r="AC259" s="279" t="s">
        <v>2041</v>
      </c>
      <c r="AD259" s="279" t="s">
        <v>196</v>
      </c>
      <c r="AG259" s="286" t="str">
        <f t="shared" si="41"/>
        <v>นางวิลาวรรณ  ครุฑวิสัย</v>
      </c>
      <c r="AH259" s="286" t="s">
        <v>283</v>
      </c>
      <c r="AI259" s="286" t="s">
        <v>761</v>
      </c>
      <c r="AJ259" s="286" t="s">
        <v>762</v>
      </c>
      <c r="AK259" s="286" t="s">
        <v>763</v>
      </c>
      <c r="AL259" s="286" t="s">
        <v>764</v>
      </c>
      <c r="AM259" s="286">
        <v>9</v>
      </c>
      <c r="AN259" s="286"/>
      <c r="AO259" s="286"/>
      <c r="AP259" s="286" t="s">
        <v>270</v>
      </c>
      <c r="AQ259" s="286" t="s">
        <v>271</v>
      </c>
      <c r="AR259" s="286" t="s">
        <v>1001</v>
      </c>
      <c r="AS259" s="286">
        <v>86130</v>
      </c>
      <c r="AU259" s="286" t="str">
        <f t="shared" si="42"/>
        <v/>
      </c>
      <c r="AV259" s="286"/>
      <c r="AW259" s="286"/>
      <c r="AX259" s="286"/>
      <c r="AY259" s="286"/>
      <c r="AZ259" s="286"/>
      <c r="BA259" s="286"/>
      <c r="BB259" s="286"/>
      <c r="BC259" s="286"/>
      <c r="BD259" s="286"/>
      <c r="BE259" s="286"/>
      <c r="BF259" s="286"/>
      <c r="BG259" s="286"/>
    </row>
    <row r="260" spans="1:59" ht="20.100000000000001" hidden="1" customHeight="1">
      <c r="A260" s="279"/>
      <c r="B260" s="279" t="s">
        <v>30</v>
      </c>
      <c r="C260" s="279">
        <v>1742</v>
      </c>
      <c r="D260" s="279"/>
      <c r="E260" s="279"/>
      <c r="F260" s="279"/>
      <c r="G260" s="280">
        <v>2</v>
      </c>
      <c r="H260" s="281" t="s">
        <v>587</v>
      </c>
      <c r="I260" s="281" t="s">
        <v>540</v>
      </c>
      <c r="J260" s="281">
        <f t="shared" si="35"/>
        <v>5000</v>
      </c>
      <c r="K260" s="279">
        <v>1</v>
      </c>
      <c r="L260" s="280" t="s">
        <v>126</v>
      </c>
      <c r="M260" s="280" t="s">
        <v>179</v>
      </c>
      <c r="N260" s="280" t="s">
        <v>296</v>
      </c>
      <c r="O260" s="282">
        <v>100</v>
      </c>
      <c r="P260" s="283">
        <v>100</v>
      </c>
      <c r="Q260" s="281">
        <f t="array" ref="Q260">INDEX(ราคาสิ่งปลูกสร้าง!$D$6:$CC$47,MATCH($L260,ราคาสิ่งปลูกสร้าง!$B$6:$B$45,0),MATCH($O$4,ราคาสิ่งปลูกสร้าง!$D$5:$CC$5,0))</f>
        <v>6700</v>
      </c>
      <c r="R260" s="281">
        <f t="shared" si="36"/>
        <v>670000</v>
      </c>
      <c r="S260" s="280">
        <v>40</v>
      </c>
      <c r="T260" s="279">
        <f t="array" ref="T260">INDEX(ค่าเสื่อมสิ่งปลูกสร้าง!$A$5:$D$105,MATCH($S260,ค่าเสื่อมสิ่งปลูกสร้าง!$A$5:$A$105,0),MATCH($M260,ค่าเสื่อมสิ่งปลูกสร้าง!$A$3:$D$3))</f>
        <v>70</v>
      </c>
      <c r="U260" s="281">
        <f t="shared" si="37"/>
        <v>201000</v>
      </c>
      <c r="V260" s="281">
        <f t="shared" si="38"/>
        <v>206000</v>
      </c>
      <c r="W260" s="284">
        <f t="shared" si="39"/>
        <v>206000</v>
      </c>
      <c r="X260" s="280">
        <v>10000000</v>
      </c>
      <c r="Y260" s="284">
        <f>IFERROR(IF($W260-$X260&lt;0,0,$W260-$X260),"")</f>
        <v>0</v>
      </c>
      <c r="Z260" s="282"/>
      <c r="AA260" s="281">
        <f t="shared" si="40"/>
        <v>0</v>
      </c>
      <c r="AB260" s="279"/>
      <c r="AC260" s="279" t="s">
        <v>2041</v>
      </c>
      <c r="AD260" s="279" t="s">
        <v>2220</v>
      </c>
      <c r="AG260" s="286" t="str">
        <f t="shared" si="41"/>
        <v>นางวิลาวรรณ  ครุฑวิสัย</v>
      </c>
      <c r="AH260" s="286" t="s">
        <v>283</v>
      </c>
      <c r="AI260" s="286" t="s">
        <v>761</v>
      </c>
      <c r="AJ260" s="286" t="s">
        <v>762</v>
      </c>
      <c r="AK260" s="286" t="s">
        <v>763</v>
      </c>
      <c r="AL260" s="286" t="s">
        <v>764</v>
      </c>
      <c r="AM260" s="286">
        <v>9</v>
      </c>
      <c r="AN260" s="286"/>
      <c r="AO260" s="286"/>
      <c r="AP260" s="286" t="s">
        <v>270</v>
      </c>
      <c r="AQ260" s="286" t="s">
        <v>271</v>
      </c>
      <c r="AR260" s="286" t="s">
        <v>1001</v>
      </c>
      <c r="AS260" s="286">
        <v>86130</v>
      </c>
      <c r="AU260" s="286" t="str">
        <f t="shared" si="42"/>
        <v xml:space="preserve">นางสาววไลพรเกิดเขาทะลุ  </v>
      </c>
      <c r="AV260" s="286" t="s">
        <v>1002</v>
      </c>
      <c r="AW260" s="286" t="s">
        <v>1003</v>
      </c>
      <c r="AX260" s="286"/>
      <c r="AY260" s="286"/>
      <c r="AZ260" s="286">
        <v>81</v>
      </c>
      <c r="BA260" s="286">
        <v>9</v>
      </c>
      <c r="BB260" s="286"/>
      <c r="BC260" s="286"/>
      <c r="BD260" s="286" t="s">
        <v>270</v>
      </c>
      <c r="BE260" s="286" t="s">
        <v>271</v>
      </c>
      <c r="BF260" s="286" t="s">
        <v>60</v>
      </c>
      <c r="BG260" s="286">
        <v>86130</v>
      </c>
    </row>
    <row r="261" spans="1:59" ht="20.100000000000001" hidden="1" customHeight="1">
      <c r="A261" s="279">
        <v>185</v>
      </c>
      <c r="B261" s="279" t="s">
        <v>30</v>
      </c>
      <c r="C261" s="279">
        <v>1758</v>
      </c>
      <c r="D261" s="279" t="s">
        <v>276</v>
      </c>
      <c r="E261" s="279" t="s">
        <v>276</v>
      </c>
      <c r="F261" s="279" t="s">
        <v>1005</v>
      </c>
      <c r="G261" s="280" t="s">
        <v>275</v>
      </c>
      <c r="H261" s="281">
        <f t="shared" si="43"/>
        <v>55</v>
      </c>
      <c r="I261" s="281" t="s">
        <v>540</v>
      </c>
      <c r="J261" s="281">
        <f t="shared" si="35"/>
        <v>11000</v>
      </c>
      <c r="K261" s="279"/>
      <c r="L261" s="280"/>
      <c r="M261" s="280"/>
      <c r="N261" s="280" t="s">
        <v>196</v>
      </c>
      <c r="O261" s="282"/>
      <c r="P261" s="283"/>
      <c r="Q261" s="281">
        <f t="array" ref="Q261">INDEX(ราคาสิ่งปลูกสร้าง!$D$6:$CC$47,MATCH($L261,ราคาสิ่งปลูกสร้าง!$B$6:$B$45,0),MATCH($O$4,ราคาสิ่งปลูกสร้าง!$D$5:$CC$5,0))</f>
        <v>0</v>
      </c>
      <c r="R261" s="281">
        <f t="shared" si="36"/>
        <v>0</v>
      </c>
      <c r="S261" s="280"/>
      <c r="T261" s="279">
        <f t="array" ref="T261">INDEX(ค่าเสื่อมสิ่งปลูกสร้าง!$A$5:$D$105,MATCH($S261,ค่าเสื่อมสิ่งปลูกสร้าง!$A$5:$A$105,0),MATCH($M261,ค่าเสื่อมสิ่งปลูกสร้าง!$A$3:$D$3))</f>
        <v>0</v>
      </c>
      <c r="U261" s="281">
        <f t="shared" si="37"/>
        <v>0</v>
      </c>
      <c r="V261" s="281">
        <f t="shared" si="38"/>
        <v>11000</v>
      </c>
      <c r="W261" s="284">
        <f t="shared" si="39"/>
        <v>0</v>
      </c>
      <c r="X261" s="280"/>
      <c r="Y261" s="279">
        <f>V261</f>
        <v>11000</v>
      </c>
      <c r="Z261" s="282" t="s">
        <v>2258</v>
      </c>
      <c r="AA261" s="281">
        <f t="shared" si="40"/>
        <v>1.1000000000000001</v>
      </c>
      <c r="AB261" s="279"/>
      <c r="AC261" s="279" t="s">
        <v>2009</v>
      </c>
      <c r="AD261" s="279" t="s">
        <v>196</v>
      </c>
      <c r="AG261" s="286" t="str">
        <f t="shared" si="41"/>
        <v>นางสาวพรทิพย์  คงมี</v>
      </c>
      <c r="AH261" s="286" t="s">
        <v>325</v>
      </c>
      <c r="AI261" s="286" t="s">
        <v>576</v>
      </c>
      <c r="AJ261" s="286" t="s">
        <v>515</v>
      </c>
      <c r="AK261" s="286" t="s">
        <v>577</v>
      </c>
      <c r="AL261" s="286" t="s">
        <v>578</v>
      </c>
      <c r="AM261" s="286">
        <v>9</v>
      </c>
      <c r="AN261" s="286"/>
      <c r="AO261" s="286"/>
      <c r="AP261" s="286" t="s">
        <v>270</v>
      </c>
      <c r="AQ261" s="286" t="s">
        <v>271</v>
      </c>
      <c r="AR261" s="286" t="s">
        <v>60</v>
      </c>
      <c r="AS261" s="286">
        <v>86130</v>
      </c>
      <c r="AU261" s="286" t="str">
        <f t="shared" si="42"/>
        <v/>
      </c>
      <c r="AV261" s="286"/>
      <c r="AW261" s="286"/>
      <c r="AX261" s="286"/>
      <c r="AY261" s="286"/>
      <c r="AZ261" s="286"/>
      <c r="BA261" s="286"/>
      <c r="BB261" s="286"/>
      <c r="BC261" s="286"/>
      <c r="BD261" s="286"/>
      <c r="BE261" s="286"/>
      <c r="BF261" s="286"/>
      <c r="BG261" s="286"/>
    </row>
    <row r="262" spans="1:59" ht="20.100000000000001" hidden="1" customHeight="1">
      <c r="A262" s="279">
        <v>186</v>
      </c>
      <c r="B262" s="279" t="s">
        <v>30</v>
      </c>
      <c r="C262" s="279">
        <v>1762</v>
      </c>
      <c r="D262" s="279" t="s">
        <v>276</v>
      </c>
      <c r="E262" s="279" t="s">
        <v>276</v>
      </c>
      <c r="F262" s="279" t="s">
        <v>895</v>
      </c>
      <c r="G262" s="280" t="s">
        <v>323</v>
      </c>
      <c r="H262" s="281">
        <f t="shared" si="43"/>
        <v>59</v>
      </c>
      <c r="I262" s="281" t="s">
        <v>540</v>
      </c>
      <c r="J262" s="281">
        <f t="shared" si="35"/>
        <v>11800</v>
      </c>
      <c r="K262" s="279"/>
      <c r="L262" s="280"/>
      <c r="M262" s="280"/>
      <c r="N262" s="280" t="s">
        <v>196</v>
      </c>
      <c r="O262" s="282"/>
      <c r="P262" s="283"/>
      <c r="Q262" s="281">
        <f t="array" ref="Q262">INDEX(ราคาสิ่งปลูกสร้าง!$D$6:$CC$47,MATCH($L262,ราคาสิ่งปลูกสร้าง!$B$6:$B$45,0),MATCH($O$4,ราคาสิ่งปลูกสร้าง!$D$5:$CC$5,0))</f>
        <v>0</v>
      </c>
      <c r="R262" s="281">
        <f t="shared" si="36"/>
        <v>0</v>
      </c>
      <c r="S262" s="280"/>
      <c r="T262" s="279">
        <f t="array" ref="T262">INDEX(ค่าเสื่อมสิ่งปลูกสร้าง!$A$5:$D$105,MATCH($S262,ค่าเสื่อมสิ่งปลูกสร้าง!$A$5:$A$105,0),MATCH($M262,ค่าเสื่อมสิ่งปลูกสร้าง!$A$3:$D$3))</f>
        <v>0</v>
      </c>
      <c r="U262" s="281">
        <f t="shared" si="37"/>
        <v>0</v>
      </c>
      <c r="V262" s="281">
        <f t="shared" si="38"/>
        <v>11800</v>
      </c>
      <c r="W262" s="284">
        <f t="shared" si="39"/>
        <v>0</v>
      </c>
      <c r="X262" s="280"/>
      <c r="Y262" s="279">
        <f>V262</f>
        <v>11800</v>
      </c>
      <c r="Z262" s="282" t="s">
        <v>2258</v>
      </c>
      <c r="AA262" s="281">
        <f t="shared" si="40"/>
        <v>1.1800000000000002</v>
      </c>
      <c r="AB262" s="279"/>
      <c r="AC262" s="279" t="s">
        <v>1981</v>
      </c>
      <c r="AD262" s="279" t="s">
        <v>196</v>
      </c>
      <c r="AG262" s="286" t="str">
        <f t="shared" si="41"/>
        <v>นายอนันต์  ยังสุข</v>
      </c>
      <c r="AH262" s="286" t="s">
        <v>195</v>
      </c>
      <c r="AI262" s="286" t="s">
        <v>415</v>
      </c>
      <c r="AJ262" s="286" t="s">
        <v>308</v>
      </c>
      <c r="AK262" s="286" t="s">
        <v>416</v>
      </c>
      <c r="AL262" s="286" t="s">
        <v>209</v>
      </c>
      <c r="AM262" s="286">
        <v>9</v>
      </c>
      <c r="AN262" s="286"/>
      <c r="AO262" s="286"/>
      <c r="AP262" s="286" t="s">
        <v>270</v>
      </c>
      <c r="AQ262" s="286" t="s">
        <v>271</v>
      </c>
      <c r="AR262" s="286" t="s">
        <v>60</v>
      </c>
      <c r="AS262" s="286">
        <v>86130</v>
      </c>
      <c r="AU262" s="286" t="str">
        <f t="shared" si="42"/>
        <v/>
      </c>
      <c r="AV262" s="286"/>
      <c r="AW262" s="286"/>
      <c r="AX262" s="286"/>
      <c r="AY262" s="286"/>
      <c r="AZ262" s="286"/>
      <c r="BA262" s="286"/>
      <c r="BB262" s="286"/>
      <c r="BC262" s="286"/>
      <c r="BD262" s="286"/>
      <c r="BE262" s="286"/>
      <c r="BF262" s="286"/>
      <c r="BG262" s="286"/>
    </row>
    <row r="263" spans="1:59" ht="20.100000000000001" hidden="1" customHeight="1">
      <c r="A263" s="279"/>
      <c r="B263" s="279" t="s">
        <v>30</v>
      </c>
      <c r="C263" s="279">
        <v>1762</v>
      </c>
      <c r="D263" s="279"/>
      <c r="E263" s="279"/>
      <c r="F263" s="279"/>
      <c r="G263" s="280">
        <v>3</v>
      </c>
      <c r="H263" s="281" t="s">
        <v>2401</v>
      </c>
      <c r="I263" s="281" t="s">
        <v>540</v>
      </c>
      <c r="J263" s="281">
        <f t="shared" si="35"/>
        <v>11800</v>
      </c>
      <c r="K263" s="279">
        <v>1</v>
      </c>
      <c r="L263" s="280" t="s">
        <v>132</v>
      </c>
      <c r="M263" s="280" t="s">
        <v>181</v>
      </c>
      <c r="N263" s="280" t="s">
        <v>323</v>
      </c>
      <c r="O263" s="282">
        <v>236</v>
      </c>
      <c r="P263" s="283">
        <v>100</v>
      </c>
      <c r="Q263" s="281">
        <f t="array" ref="Q263">INDEX(ราคาสิ่งปลูกสร้าง!$D$6:$CC$47,MATCH($L263,ราคาสิ่งปลูกสร้าง!$B$6:$B$45,0),MATCH($O$4,ราคาสิ่งปลูกสร้าง!$D$5:$CC$5,0))</f>
        <v>2600</v>
      </c>
      <c r="R263" s="281">
        <f t="shared" si="36"/>
        <v>613600</v>
      </c>
      <c r="S263" s="280">
        <v>12</v>
      </c>
      <c r="T263" s="279">
        <f t="array" ref="T263">INDEX(ค่าเสื่อมสิ่งปลูกสร้าง!$A$5:$D$105,MATCH($S263,ค่าเสื่อมสิ่งปลูกสร้าง!$A$5:$A$105,0),MATCH($M263,ค่าเสื่อมสิ่งปลูกสร้าง!$A$3:$D$3))</f>
        <v>50</v>
      </c>
      <c r="U263" s="281">
        <f t="shared" si="37"/>
        <v>306800</v>
      </c>
      <c r="V263" s="281">
        <f t="shared" si="38"/>
        <v>318600</v>
      </c>
      <c r="W263" s="284">
        <f t="shared" si="39"/>
        <v>318600</v>
      </c>
      <c r="X263" s="280"/>
      <c r="Y263" s="284">
        <f>IFERROR(IF($W263-$X263&lt;0,0,$W263-$X263),"")</f>
        <v>318600</v>
      </c>
      <c r="Z263" s="282" t="s">
        <v>2260</v>
      </c>
      <c r="AA263" s="281">
        <f t="shared" si="40"/>
        <v>955.80000000000007</v>
      </c>
      <c r="AB263" s="279"/>
      <c r="AC263" s="279" t="s">
        <v>1981</v>
      </c>
      <c r="AD263" s="279" t="s">
        <v>1981</v>
      </c>
      <c r="AG263" s="286" t="str">
        <f t="shared" si="41"/>
        <v>นายอนันต์  ยังสุข</v>
      </c>
      <c r="AH263" s="286" t="s">
        <v>195</v>
      </c>
      <c r="AI263" s="286" t="s">
        <v>415</v>
      </c>
      <c r="AJ263" s="286" t="s">
        <v>308</v>
      </c>
      <c r="AK263" s="286" t="s">
        <v>416</v>
      </c>
      <c r="AL263" s="286" t="s">
        <v>209</v>
      </c>
      <c r="AM263" s="286">
        <v>9</v>
      </c>
      <c r="AN263" s="286"/>
      <c r="AO263" s="286"/>
      <c r="AP263" s="286" t="s">
        <v>270</v>
      </c>
      <c r="AQ263" s="286" t="s">
        <v>271</v>
      </c>
      <c r="AR263" s="286" t="s">
        <v>60</v>
      </c>
      <c r="AS263" s="286">
        <v>86130</v>
      </c>
      <c r="AU263" s="286" t="str">
        <f t="shared" si="42"/>
        <v>นายอนันต์  ยังสุข</v>
      </c>
      <c r="AV263" s="286" t="s">
        <v>195</v>
      </c>
      <c r="AW263" s="286" t="s">
        <v>415</v>
      </c>
      <c r="AX263" s="286" t="s">
        <v>308</v>
      </c>
      <c r="AY263" s="286" t="s">
        <v>416</v>
      </c>
      <c r="AZ263" s="286" t="s">
        <v>209</v>
      </c>
      <c r="BA263" s="286">
        <v>9</v>
      </c>
      <c r="BB263" s="286"/>
      <c r="BC263" s="286"/>
      <c r="BD263" s="286" t="s">
        <v>270</v>
      </c>
      <c r="BE263" s="286" t="s">
        <v>271</v>
      </c>
      <c r="BF263" s="286" t="s">
        <v>60</v>
      </c>
      <c r="BG263" s="286">
        <v>86130</v>
      </c>
    </row>
    <row r="264" spans="1:59" ht="20.100000000000001" hidden="1" customHeight="1">
      <c r="A264" s="279">
        <v>187</v>
      </c>
      <c r="B264" s="279" t="s">
        <v>30</v>
      </c>
      <c r="C264" s="279">
        <v>1763</v>
      </c>
      <c r="D264" s="279" t="s">
        <v>276</v>
      </c>
      <c r="E264" s="279" t="s">
        <v>276</v>
      </c>
      <c r="F264" s="279" t="s">
        <v>895</v>
      </c>
      <c r="G264" s="280" t="s">
        <v>323</v>
      </c>
      <c r="H264" s="281">
        <f t="shared" si="43"/>
        <v>59</v>
      </c>
      <c r="I264" s="281" t="s">
        <v>540</v>
      </c>
      <c r="J264" s="281">
        <f t="shared" si="35"/>
        <v>11800</v>
      </c>
      <c r="K264" s="279"/>
      <c r="L264" s="280"/>
      <c r="M264" s="280"/>
      <c r="N264" s="280" t="s">
        <v>196</v>
      </c>
      <c r="O264" s="282"/>
      <c r="P264" s="283"/>
      <c r="Q264" s="281">
        <f t="array" ref="Q264">INDEX(ราคาสิ่งปลูกสร้าง!$D$6:$CC$47,MATCH($L264,ราคาสิ่งปลูกสร้าง!$B$6:$B$45,0),MATCH($O$4,ราคาสิ่งปลูกสร้าง!$D$5:$CC$5,0))</f>
        <v>0</v>
      </c>
      <c r="R264" s="281">
        <f t="shared" si="36"/>
        <v>0</v>
      </c>
      <c r="S264" s="280"/>
      <c r="T264" s="279">
        <f t="array" ref="T264">INDEX(ค่าเสื่อมสิ่งปลูกสร้าง!$A$5:$D$105,MATCH($S264,ค่าเสื่อมสิ่งปลูกสร้าง!$A$5:$A$105,0),MATCH($M264,ค่าเสื่อมสิ่งปลูกสร้าง!$A$3:$D$3))</f>
        <v>0</v>
      </c>
      <c r="U264" s="281">
        <f t="shared" si="37"/>
        <v>0</v>
      </c>
      <c r="V264" s="281">
        <f t="shared" si="38"/>
        <v>11800</v>
      </c>
      <c r="W264" s="284">
        <f t="shared" si="39"/>
        <v>0</v>
      </c>
      <c r="X264" s="280"/>
      <c r="Y264" s="279">
        <f>V264</f>
        <v>11800</v>
      </c>
      <c r="Z264" s="282" t="s">
        <v>2258</v>
      </c>
      <c r="AA264" s="281">
        <f t="shared" si="40"/>
        <v>1.1800000000000002</v>
      </c>
      <c r="AB264" s="279"/>
      <c r="AC264" s="279" t="s">
        <v>1981</v>
      </c>
      <c r="AD264" s="279" t="s">
        <v>196</v>
      </c>
      <c r="AG264" s="286" t="str">
        <f t="shared" si="41"/>
        <v>นายอนันต์  ยังสุข</v>
      </c>
      <c r="AH264" s="286" t="s">
        <v>195</v>
      </c>
      <c r="AI264" s="286" t="s">
        <v>415</v>
      </c>
      <c r="AJ264" s="286" t="s">
        <v>308</v>
      </c>
      <c r="AK264" s="286" t="s">
        <v>416</v>
      </c>
      <c r="AL264" s="286" t="s">
        <v>209</v>
      </c>
      <c r="AM264" s="286">
        <v>9</v>
      </c>
      <c r="AN264" s="286"/>
      <c r="AO264" s="286"/>
      <c r="AP264" s="286" t="s">
        <v>270</v>
      </c>
      <c r="AQ264" s="286" t="s">
        <v>271</v>
      </c>
      <c r="AR264" s="286" t="s">
        <v>60</v>
      </c>
      <c r="AS264" s="286">
        <v>86130</v>
      </c>
      <c r="AU264" s="286" t="str">
        <f t="shared" si="42"/>
        <v/>
      </c>
      <c r="AV264" s="286"/>
      <c r="AW264" s="286"/>
      <c r="AX264" s="286"/>
      <c r="AY264" s="286"/>
      <c r="AZ264" s="286"/>
      <c r="BA264" s="286"/>
      <c r="BB264" s="286"/>
      <c r="BC264" s="286"/>
      <c r="BD264" s="286"/>
      <c r="BE264" s="286"/>
      <c r="BF264" s="286"/>
      <c r="BG264" s="286"/>
    </row>
    <row r="265" spans="1:59" ht="20.100000000000001" hidden="1" customHeight="1">
      <c r="A265" s="279"/>
      <c r="B265" s="279" t="s">
        <v>30</v>
      </c>
      <c r="C265" s="279">
        <v>1763</v>
      </c>
      <c r="D265" s="279"/>
      <c r="E265" s="279"/>
      <c r="F265" s="279"/>
      <c r="G265" s="280">
        <v>3</v>
      </c>
      <c r="H265" s="281" t="s">
        <v>2401</v>
      </c>
      <c r="I265" s="281" t="s">
        <v>540</v>
      </c>
      <c r="J265" s="281">
        <f t="shared" si="35"/>
        <v>11800</v>
      </c>
      <c r="K265" s="279">
        <v>1</v>
      </c>
      <c r="L265" s="280" t="s">
        <v>132</v>
      </c>
      <c r="M265" s="280" t="s">
        <v>181</v>
      </c>
      <c r="N265" s="280" t="s">
        <v>323</v>
      </c>
      <c r="O265" s="282">
        <v>236</v>
      </c>
      <c r="P265" s="283">
        <v>100</v>
      </c>
      <c r="Q265" s="281">
        <f t="array" ref="Q265">INDEX(ราคาสิ่งปลูกสร้าง!$D$6:$CC$47,MATCH($L265,ราคาสิ่งปลูกสร้าง!$B$6:$B$45,0),MATCH($O$4,ราคาสิ่งปลูกสร้าง!$D$5:$CC$5,0))</f>
        <v>2600</v>
      </c>
      <c r="R265" s="281">
        <f t="shared" si="36"/>
        <v>613600</v>
      </c>
      <c r="S265" s="280">
        <v>12</v>
      </c>
      <c r="T265" s="279">
        <f t="array" ref="T265">INDEX(ค่าเสื่อมสิ่งปลูกสร้าง!$A$5:$D$105,MATCH($S265,ค่าเสื่อมสิ่งปลูกสร้าง!$A$5:$A$105,0),MATCH($M265,ค่าเสื่อมสิ่งปลูกสร้าง!$A$3:$D$3))</f>
        <v>50</v>
      </c>
      <c r="U265" s="281">
        <f t="shared" si="37"/>
        <v>306800</v>
      </c>
      <c r="V265" s="281">
        <f t="shared" si="38"/>
        <v>318600</v>
      </c>
      <c r="W265" s="284">
        <f t="shared" si="39"/>
        <v>318600</v>
      </c>
      <c r="X265" s="280"/>
      <c r="Y265" s="284">
        <f>IFERROR(IF($W265-$X265&lt;0,0,$W265-$X265),"")</f>
        <v>318600</v>
      </c>
      <c r="Z265" s="282" t="s">
        <v>2260</v>
      </c>
      <c r="AA265" s="281">
        <f t="shared" si="40"/>
        <v>955.80000000000007</v>
      </c>
      <c r="AB265" s="279"/>
      <c r="AC265" s="279" t="s">
        <v>1981</v>
      </c>
      <c r="AD265" s="279" t="s">
        <v>1981</v>
      </c>
      <c r="AG265" s="286" t="str">
        <f t="shared" si="41"/>
        <v>นายอนันต์  ยังสุข</v>
      </c>
      <c r="AH265" s="286" t="s">
        <v>195</v>
      </c>
      <c r="AI265" s="286" t="s">
        <v>415</v>
      </c>
      <c r="AJ265" s="286" t="s">
        <v>308</v>
      </c>
      <c r="AK265" s="286" t="s">
        <v>416</v>
      </c>
      <c r="AL265" s="286" t="s">
        <v>209</v>
      </c>
      <c r="AM265" s="286">
        <v>9</v>
      </c>
      <c r="AN265" s="286"/>
      <c r="AO265" s="286"/>
      <c r="AP265" s="286" t="s">
        <v>270</v>
      </c>
      <c r="AQ265" s="286" t="s">
        <v>271</v>
      </c>
      <c r="AR265" s="286" t="s">
        <v>60</v>
      </c>
      <c r="AS265" s="286">
        <v>86130</v>
      </c>
      <c r="AU265" s="286" t="str">
        <f t="shared" si="42"/>
        <v>นายอนันต์  ยังสุข</v>
      </c>
      <c r="AV265" s="286" t="s">
        <v>195</v>
      </c>
      <c r="AW265" s="286" t="s">
        <v>415</v>
      </c>
      <c r="AX265" s="286" t="s">
        <v>308</v>
      </c>
      <c r="AY265" s="286" t="s">
        <v>416</v>
      </c>
      <c r="AZ265" s="286" t="s">
        <v>209</v>
      </c>
      <c r="BA265" s="286">
        <v>9</v>
      </c>
      <c r="BB265" s="286"/>
      <c r="BC265" s="286"/>
      <c r="BD265" s="286" t="s">
        <v>270</v>
      </c>
      <c r="BE265" s="286" t="s">
        <v>271</v>
      </c>
      <c r="BF265" s="286" t="s">
        <v>60</v>
      </c>
      <c r="BG265" s="286">
        <v>86130</v>
      </c>
    </row>
    <row r="266" spans="1:59" ht="20.100000000000001" hidden="1" customHeight="1">
      <c r="A266" s="279">
        <v>188</v>
      </c>
      <c r="B266" s="279" t="s">
        <v>30</v>
      </c>
      <c r="C266" s="279">
        <v>1773</v>
      </c>
      <c r="D266" s="279" t="s">
        <v>323</v>
      </c>
      <c r="E266" s="279" t="s">
        <v>296</v>
      </c>
      <c r="F266" s="279" t="s">
        <v>650</v>
      </c>
      <c r="G266" s="280">
        <v>1</v>
      </c>
      <c r="H266" s="281">
        <f t="shared" si="43"/>
        <v>1496</v>
      </c>
      <c r="I266" s="281" t="s">
        <v>540</v>
      </c>
      <c r="J266" s="281">
        <f t="shared" si="35"/>
        <v>299200</v>
      </c>
      <c r="K266" s="279"/>
      <c r="L266" s="280"/>
      <c r="M266" s="280"/>
      <c r="N266" s="280" t="s">
        <v>196</v>
      </c>
      <c r="O266" s="282"/>
      <c r="P266" s="283"/>
      <c r="Q266" s="281">
        <f t="array" ref="Q266">INDEX(ราคาสิ่งปลูกสร้าง!$D$6:$CC$47,MATCH($L266,ราคาสิ่งปลูกสร้าง!$B$6:$B$45,0),MATCH($O$4,ราคาสิ่งปลูกสร้าง!$D$5:$CC$5,0))</f>
        <v>0</v>
      </c>
      <c r="R266" s="281">
        <f t="shared" si="36"/>
        <v>0</v>
      </c>
      <c r="S266" s="280"/>
      <c r="T266" s="279">
        <f t="array" ref="T266">INDEX(ค่าเสื่อมสิ่งปลูกสร้าง!$A$5:$D$105,MATCH($S266,ค่าเสื่อมสิ่งปลูกสร้าง!$A$5:$A$105,0),MATCH($M266,ค่าเสื่อมสิ่งปลูกสร้าง!$A$3:$D$3))</f>
        <v>0</v>
      </c>
      <c r="U266" s="281">
        <f t="shared" si="37"/>
        <v>0</v>
      </c>
      <c r="V266" s="281">
        <f t="shared" si="38"/>
        <v>299200</v>
      </c>
      <c r="W266" s="284">
        <f t="shared" si="39"/>
        <v>0</v>
      </c>
      <c r="X266" s="280"/>
      <c r="Y266" s="279">
        <f>V266</f>
        <v>299200</v>
      </c>
      <c r="Z266" s="282" t="s">
        <v>2258</v>
      </c>
      <c r="AA266" s="281">
        <f t="shared" si="40"/>
        <v>29.92</v>
      </c>
      <c r="AB266" s="279"/>
      <c r="AC266" s="279" t="s">
        <v>2078</v>
      </c>
      <c r="AD266" s="279" t="s">
        <v>196</v>
      </c>
      <c r="AG266" s="286" t="str">
        <f t="shared" si="41"/>
        <v>นางทิน  ง่วนชู</v>
      </c>
      <c r="AH266" s="286" t="s">
        <v>283</v>
      </c>
      <c r="AI266" s="286" t="s">
        <v>1012</v>
      </c>
      <c r="AJ266" s="286" t="s">
        <v>1013</v>
      </c>
      <c r="AK266" s="286" t="s">
        <v>1014</v>
      </c>
      <c r="AL266" s="286">
        <v>101</v>
      </c>
      <c r="AM266" s="286">
        <v>2</v>
      </c>
      <c r="AN266" s="286"/>
      <c r="AO266" s="286"/>
      <c r="AP266" s="286" t="s">
        <v>270</v>
      </c>
      <c r="AQ266" s="286" t="s">
        <v>271</v>
      </c>
      <c r="AR266" s="286" t="s">
        <v>60</v>
      </c>
      <c r="AS266" s="286">
        <v>86130</v>
      </c>
      <c r="AU266" s="286" t="str">
        <f t="shared" si="42"/>
        <v/>
      </c>
      <c r="AV266" s="286"/>
      <c r="AW266" s="286"/>
      <c r="AX266" s="286"/>
      <c r="AY266" s="286"/>
      <c r="AZ266" s="286"/>
      <c r="BA266" s="286"/>
      <c r="BB266" s="286"/>
      <c r="BC266" s="286"/>
      <c r="BD266" s="286"/>
      <c r="BE266" s="286"/>
      <c r="BF266" s="286"/>
      <c r="BG266" s="286"/>
    </row>
    <row r="267" spans="1:59" ht="20.100000000000001" hidden="1" customHeight="1">
      <c r="A267" s="279"/>
      <c r="B267" s="279" t="s">
        <v>30</v>
      </c>
      <c r="C267" s="279">
        <v>1773</v>
      </c>
      <c r="D267" s="279"/>
      <c r="E267" s="279"/>
      <c r="F267" s="279"/>
      <c r="G267" s="280">
        <v>2</v>
      </c>
      <c r="H267" s="281" t="s">
        <v>587</v>
      </c>
      <c r="I267" s="281" t="s">
        <v>540</v>
      </c>
      <c r="J267" s="281">
        <f t="shared" si="35"/>
        <v>5000</v>
      </c>
      <c r="K267" s="279">
        <v>1</v>
      </c>
      <c r="L267" s="280" t="s">
        <v>126</v>
      </c>
      <c r="M267" s="280" t="s">
        <v>179</v>
      </c>
      <c r="N267" s="280" t="s">
        <v>296</v>
      </c>
      <c r="O267" s="282">
        <v>100</v>
      </c>
      <c r="P267" s="283">
        <v>100</v>
      </c>
      <c r="Q267" s="281">
        <f t="array" ref="Q267">INDEX(ราคาสิ่งปลูกสร้าง!$D$6:$CC$47,MATCH($L267,ราคาสิ่งปลูกสร้าง!$B$6:$B$45,0),MATCH($O$4,ราคาสิ่งปลูกสร้าง!$D$5:$CC$5,0))</f>
        <v>6700</v>
      </c>
      <c r="R267" s="281">
        <f t="shared" si="36"/>
        <v>670000</v>
      </c>
      <c r="S267" s="280">
        <v>1</v>
      </c>
      <c r="T267" s="279">
        <f t="array" ref="T267">INDEX(ค่าเสื่อมสิ่งปลูกสร้าง!$A$5:$D$105,MATCH($S267,ค่าเสื่อมสิ่งปลูกสร้าง!$A$5:$A$105,0),MATCH($M267,ค่าเสื่อมสิ่งปลูกสร้าง!$A$3:$D$3))</f>
        <v>1</v>
      </c>
      <c r="U267" s="281">
        <f t="shared" si="37"/>
        <v>663300</v>
      </c>
      <c r="V267" s="281">
        <f t="shared" si="38"/>
        <v>668300</v>
      </c>
      <c r="W267" s="284">
        <f t="shared" si="39"/>
        <v>668300</v>
      </c>
      <c r="X267" s="280">
        <v>10000000</v>
      </c>
      <c r="Y267" s="284">
        <f>IFERROR(IF($W267-$X267&lt;0,0,$W267-$X267),"")</f>
        <v>0</v>
      </c>
      <c r="Z267" s="282"/>
      <c r="AA267" s="281">
        <f t="shared" si="40"/>
        <v>0</v>
      </c>
      <c r="AB267" s="279"/>
      <c r="AC267" s="279" t="s">
        <v>2078</v>
      </c>
      <c r="AD267" s="279" t="s">
        <v>2221</v>
      </c>
      <c r="AG267" s="286" t="str">
        <f t="shared" si="41"/>
        <v>นางทิน  ง่วนชู</v>
      </c>
      <c r="AH267" s="286" t="s">
        <v>283</v>
      </c>
      <c r="AI267" s="286" t="s">
        <v>1012</v>
      </c>
      <c r="AJ267" s="286" t="s">
        <v>1013</v>
      </c>
      <c r="AK267" s="286" t="s">
        <v>1014</v>
      </c>
      <c r="AL267" s="286">
        <v>102</v>
      </c>
      <c r="AM267" s="286">
        <v>2</v>
      </c>
      <c r="AN267" s="286"/>
      <c r="AO267" s="286"/>
      <c r="AP267" s="286" t="s">
        <v>270</v>
      </c>
      <c r="AQ267" s="286" t="s">
        <v>271</v>
      </c>
      <c r="AR267" s="286" t="s">
        <v>60</v>
      </c>
      <c r="AS267" s="286">
        <v>86130</v>
      </c>
      <c r="AU267" s="286" t="str">
        <f t="shared" si="42"/>
        <v>นายจาตุรงค์  ง่วนชู</v>
      </c>
      <c r="AV267" s="286" t="s">
        <v>195</v>
      </c>
      <c r="AW267" s="286" t="s">
        <v>1015</v>
      </c>
      <c r="AX267" s="286" t="s">
        <v>1013</v>
      </c>
      <c r="AY267" s="286" t="s">
        <v>1016</v>
      </c>
      <c r="AZ267" s="286"/>
      <c r="BA267" s="286"/>
      <c r="BB267" s="286"/>
      <c r="BC267" s="286"/>
      <c r="BD267" s="286"/>
      <c r="BE267" s="286"/>
      <c r="BF267" s="286"/>
      <c r="BG267" s="286"/>
    </row>
    <row r="268" spans="1:59" ht="20.100000000000001" hidden="1" customHeight="1">
      <c r="A268" s="279"/>
      <c r="B268" s="279" t="s">
        <v>30</v>
      </c>
      <c r="C268" s="279">
        <v>1773</v>
      </c>
      <c r="D268" s="279"/>
      <c r="E268" s="279"/>
      <c r="F268" s="279"/>
      <c r="G268" s="280">
        <v>2</v>
      </c>
      <c r="H268" s="281" t="s">
        <v>587</v>
      </c>
      <c r="I268" s="281" t="s">
        <v>540</v>
      </c>
      <c r="J268" s="281">
        <f t="shared" si="35"/>
        <v>5000</v>
      </c>
      <c r="K268" s="279">
        <v>2</v>
      </c>
      <c r="L268" s="280" t="s">
        <v>282</v>
      </c>
      <c r="M268" s="280" t="s">
        <v>179</v>
      </c>
      <c r="N268" s="280" t="s">
        <v>296</v>
      </c>
      <c r="O268" s="282">
        <v>100</v>
      </c>
      <c r="P268" s="283">
        <v>100</v>
      </c>
      <c r="Q268" s="281" t="s">
        <v>2310</v>
      </c>
      <c r="R268" s="281">
        <f t="shared" si="36"/>
        <v>670000</v>
      </c>
      <c r="S268" s="280">
        <v>60</v>
      </c>
      <c r="T268" s="279">
        <f t="array" ref="T268">INDEX(ค่าเสื่อมสิ่งปลูกสร้าง!$A$5:$D$105,MATCH($S268,ค่าเสื่อมสิ่งปลูกสร้าง!$A$5:$A$105,0),MATCH($M268,ค่าเสื่อมสิ่งปลูกสร้าง!$A$3:$D$3))</f>
        <v>76</v>
      </c>
      <c r="U268" s="281">
        <f t="shared" si="37"/>
        <v>160800</v>
      </c>
      <c r="V268" s="281">
        <f t="shared" si="38"/>
        <v>165800</v>
      </c>
      <c r="W268" s="284">
        <f t="shared" si="39"/>
        <v>165800</v>
      </c>
      <c r="X268" s="280">
        <v>10000000</v>
      </c>
      <c r="Y268" s="284">
        <f>IFERROR(IF($W268-$X268&lt;0,0,$W268-$X268),"")</f>
        <v>0</v>
      </c>
      <c r="Z268" s="282"/>
      <c r="AA268" s="281">
        <f t="shared" si="40"/>
        <v>0</v>
      </c>
      <c r="AB268" s="279"/>
      <c r="AC268" s="279" t="s">
        <v>2078</v>
      </c>
      <c r="AD268" s="279" t="s">
        <v>2078</v>
      </c>
      <c r="AG268" s="286" t="str">
        <f t="shared" si="41"/>
        <v>นางทิน  ง่วนชู</v>
      </c>
      <c r="AH268" s="286" t="s">
        <v>283</v>
      </c>
      <c r="AI268" s="286" t="s">
        <v>1012</v>
      </c>
      <c r="AJ268" s="286" t="s">
        <v>1013</v>
      </c>
      <c r="AK268" s="286" t="s">
        <v>1014</v>
      </c>
      <c r="AL268" s="286">
        <v>102</v>
      </c>
      <c r="AM268" s="286">
        <v>2</v>
      </c>
      <c r="AN268" s="286"/>
      <c r="AO268" s="286"/>
      <c r="AP268" s="286" t="s">
        <v>270</v>
      </c>
      <c r="AQ268" s="286" t="s">
        <v>271</v>
      </c>
      <c r="AR268" s="286" t="s">
        <v>60</v>
      </c>
      <c r="AS268" s="286">
        <v>86130</v>
      </c>
      <c r="AU268" s="286" t="str">
        <f t="shared" si="42"/>
        <v>นางทิน  ง่วนชู</v>
      </c>
      <c r="AV268" s="286" t="s">
        <v>283</v>
      </c>
      <c r="AW268" s="286" t="s">
        <v>1012</v>
      </c>
      <c r="AX268" s="286" t="s">
        <v>1013</v>
      </c>
      <c r="AY268" s="286" t="s">
        <v>1014</v>
      </c>
      <c r="AZ268" s="286">
        <v>102</v>
      </c>
      <c r="BA268" s="286">
        <v>2</v>
      </c>
      <c r="BB268" s="286"/>
      <c r="BC268" s="286"/>
      <c r="BD268" s="286" t="s">
        <v>270</v>
      </c>
      <c r="BE268" s="286" t="s">
        <v>271</v>
      </c>
      <c r="BF268" s="286" t="s">
        <v>60</v>
      </c>
      <c r="BG268" s="286">
        <v>86130</v>
      </c>
    </row>
    <row r="269" spans="1:59" ht="20.100000000000001" hidden="1" customHeight="1">
      <c r="A269" s="279">
        <v>189</v>
      </c>
      <c r="B269" s="279" t="s">
        <v>30</v>
      </c>
      <c r="C269" s="279">
        <v>1774</v>
      </c>
      <c r="D269" s="279" t="s">
        <v>323</v>
      </c>
      <c r="E269" s="279" t="s">
        <v>323</v>
      </c>
      <c r="F269" s="279" t="s">
        <v>1019</v>
      </c>
      <c r="G269" s="280">
        <v>1</v>
      </c>
      <c r="H269" s="281">
        <f t="shared" ref="H269:H329" si="46">IFERROR($D269*400+$E269*100+$F269,"")</f>
        <v>1541</v>
      </c>
      <c r="I269" s="281" t="s">
        <v>540</v>
      </c>
      <c r="J269" s="281">
        <f t="shared" ref="J269:J330" si="47">IFERROR($H269*$I269,"")</f>
        <v>308200</v>
      </c>
      <c r="K269" s="279"/>
      <c r="L269" s="280"/>
      <c r="M269" s="280"/>
      <c r="N269" s="280" t="s">
        <v>196</v>
      </c>
      <c r="O269" s="282"/>
      <c r="P269" s="283"/>
      <c r="Q269" s="281">
        <f t="array" ref="Q269">INDEX(ราคาสิ่งปลูกสร้าง!$D$6:$CC$47,MATCH($L269,ราคาสิ่งปลูกสร้าง!$B$6:$B$45,0),MATCH($O$4,ราคาสิ่งปลูกสร้าง!$D$5:$CC$5,0))</f>
        <v>0</v>
      </c>
      <c r="R269" s="281">
        <f t="shared" ref="R269:R330" si="48">$O269*$Q269</f>
        <v>0</v>
      </c>
      <c r="S269" s="280"/>
      <c r="T269" s="279">
        <f t="array" ref="T269">INDEX(ค่าเสื่อมสิ่งปลูกสร้าง!$A$5:$D$105,MATCH($S269,ค่าเสื่อมสิ่งปลูกสร้าง!$A$5:$A$105,0),MATCH($M269,ค่าเสื่อมสิ่งปลูกสร้าง!$A$3:$D$3))</f>
        <v>0</v>
      </c>
      <c r="U269" s="281">
        <f t="shared" ref="U269:U330" si="49">$R269*(100-$T269)%</f>
        <v>0</v>
      </c>
      <c r="V269" s="281">
        <f t="shared" ref="V269:V330" si="50">IFERROR($J269+$U269,"")</f>
        <v>308200</v>
      </c>
      <c r="W269" s="284">
        <f t="shared" ref="W269:W330" si="51">IFERROR($P269%*$V269,"")</f>
        <v>0</v>
      </c>
      <c r="X269" s="280"/>
      <c r="Y269" s="279">
        <f>V269</f>
        <v>308200</v>
      </c>
      <c r="Z269" s="282" t="s">
        <v>2258</v>
      </c>
      <c r="AA269" s="281">
        <f t="shared" ref="AA269:AA330" si="52">IFERROR($Y269*$Z269%,"")</f>
        <v>30.82</v>
      </c>
      <c r="AB269" s="279"/>
      <c r="AC269" s="279" t="s">
        <v>2079</v>
      </c>
      <c r="AD269" s="279" t="s">
        <v>196</v>
      </c>
      <c r="AG269" s="286" t="str">
        <f t="shared" ref="AG269:AG330" si="53">IF($AI269=0,"",$AH269&amp;$AI269&amp;"  "&amp;$AJ269)</f>
        <v>นางสาวตะติยา  จินาหุน</v>
      </c>
      <c r="AH269" s="286" t="s">
        <v>325</v>
      </c>
      <c r="AI269" s="286" t="s">
        <v>1020</v>
      </c>
      <c r="AJ269" s="286" t="s">
        <v>1021</v>
      </c>
      <c r="AK269" s="286" t="s">
        <v>1022</v>
      </c>
      <c r="AL269" s="286" t="s">
        <v>1023</v>
      </c>
      <c r="AM269" s="286">
        <v>2</v>
      </c>
      <c r="AN269" s="286"/>
      <c r="AO269" s="286"/>
      <c r="AP269" s="286" t="s">
        <v>270</v>
      </c>
      <c r="AQ269" s="286" t="s">
        <v>271</v>
      </c>
      <c r="AR269" s="286" t="s">
        <v>60</v>
      </c>
      <c r="AS269" s="286">
        <v>86130</v>
      </c>
      <c r="AU269" s="286" t="str">
        <f t="shared" ref="AU269:AU330" si="54">IF($AW269=0,"",$AV269&amp;$AW269&amp;"  "&amp;$AX269)</f>
        <v/>
      </c>
      <c r="AV269" s="286"/>
      <c r="AW269" s="286"/>
      <c r="AX269" s="286"/>
      <c r="AY269" s="286"/>
      <c r="AZ269" s="286"/>
      <c r="BA269" s="286"/>
      <c r="BB269" s="286"/>
      <c r="BC269" s="286"/>
      <c r="BD269" s="286"/>
      <c r="BE269" s="286"/>
      <c r="BF269" s="286"/>
      <c r="BG269" s="286"/>
    </row>
    <row r="270" spans="1:59" ht="20.100000000000001" hidden="1" customHeight="1">
      <c r="A270" s="279"/>
      <c r="B270" s="279" t="s">
        <v>30</v>
      </c>
      <c r="C270" s="279">
        <v>1774</v>
      </c>
      <c r="D270" s="279"/>
      <c r="E270" s="279"/>
      <c r="F270" s="279"/>
      <c r="G270" s="280">
        <v>2</v>
      </c>
      <c r="H270" s="281" t="s">
        <v>587</v>
      </c>
      <c r="I270" s="281" t="s">
        <v>540</v>
      </c>
      <c r="J270" s="281">
        <f t="shared" si="47"/>
        <v>5000</v>
      </c>
      <c r="K270" s="279">
        <v>1</v>
      </c>
      <c r="L270" s="280" t="s">
        <v>126</v>
      </c>
      <c r="M270" s="280" t="s">
        <v>179</v>
      </c>
      <c r="N270" s="280" t="s">
        <v>296</v>
      </c>
      <c r="O270" s="282">
        <v>100</v>
      </c>
      <c r="P270" s="283">
        <v>100</v>
      </c>
      <c r="Q270" s="281">
        <f t="array" ref="Q270">INDEX(ราคาสิ่งปลูกสร้าง!$D$6:$CC$47,MATCH($L270,ราคาสิ่งปลูกสร้าง!$B$6:$B$45,0),MATCH($O$4,ราคาสิ่งปลูกสร้าง!$D$5:$CC$5,0))</f>
        <v>6700</v>
      </c>
      <c r="R270" s="281">
        <f t="shared" si="48"/>
        <v>670000</v>
      </c>
      <c r="S270" s="280">
        <v>3</v>
      </c>
      <c r="T270" s="279">
        <f t="array" ref="T270">INDEX(ค่าเสื่อมสิ่งปลูกสร้าง!$A$5:$D$105,MATCH($S270,ค่าเสื่อมสิ่งปลูกสร้าง!$A$5:$A$105,0),MATCH($M270,ค่าเสื่อมสิ่งปลูกสร้าง!$A$3:$D$3))</f>
        <v>3</v>
      </c>
      <c r="U270" s="281">
        <f t="shared" si="49"/>
        <v>649900</v>
      </c>
      <c r="V270" s="281">
        <f t="shared" si="50"/>
        <v>654900</v>
      </c>
      <c r="W270" s="284">
        <f t="shared" si="51"/>
        <v>654900</v>
      </c>
      <c r="X270" s="280">
        <v>10000000</v>
      </c>
      <c r="Y270" s="284">
        <f>IFERROR(IF($W270-$X270&lt;0,0,$W270-$X270),"")</f>
        <v>0</v>
      </c>
      <c r="Z270" s="282"/>
      <c r="AA270" s="281">
        <f t="shared" si="52"/>
        <v>0</v>
      </c>
      <c r="AB270" s="279"/>
      <c r="AC270" s="279" t="s">
        <v>2079</v>
      </c>
      <c r="AD270" s="279" t="s">
        <v>2079</v>
      </c>
      <c r="AG270" s="286" t="str">
        <f t="shared" si="53"/>
        <v>นางสาวตะติยา  จินาหุน</v>
      </c>
      <c r="AH270" s="286" t="s">
        <v>325</v>
      </c>
      <c r="AI270" s="286" t="s">
        <v>1020</v>
      </c>
      <c r="AJ270" s="286" t="s">
        <v>1021</v>
      </c>
      <c r="AK270" s="286" t="s">
        <v>1022</v>
      </c>
      <c r="AL270" s="286" t="s">
        <v>1023</v>
      </c>
      <c r="AM270" s="286">
        <v>2</v>
      </c>
      <c r="AN270" s="286"/>
      <c r="AO270" s="286"/>
      <c r="AP270" s="286" t="s">
        <v>270</v>
      </c>
      <c r="AQ270" s="286" t="s">
        <v>271</v>
      </c>
      <c r="AR270" s="286" t="s">
        <v>60</v>
      </c>
      <c r="AS270" s="286">
        <v>86130</v>
      </c>
      <c r="AU270" s="286" t="str">
        <f t="shared" si="54"/>
        <v>นางสาวตะติยา  จินาหุน</v>
      </c>
      <c r="AV270" s="286" t="s">
        <v>325</v>
      </c>
      <c r="AW270" s="286" t="s">
        <v>1020</v>
      </c>
      <c r="AX270" s="286" t="s">
        <v>1021</v>
      </c>
      <c r="AY270" s="286" t="s">
        <v>1022</v>
      </c>
      <c r="AZ270" s="286" t="s">
        <v>1023</v>
      </c>
      <c r="BA270" s="286">
        <v>2</v>
      </c>
      <c r="BB270" s="286"/>
      <c r="BC270" s="286"/>
      <c r="BD270" s="286" t="s">
        <v>270</v>
      </c>
      <c r="BE270" s="286" t="s">
        <v>271</v>
      </c>
      <c r="BF270" s="286" t="s">
        <v>60</v>
      </c>
      <c r="BG270" s="286">
        <v>86130</v>
      </c>
    </row>
    <row r="271" spans="1:59" ht="20.100000000000001" hidden="1" customHeight="1">
      <c r="A271" s="279">
        <v>190</v>
      </c>
      <c r="B271" s="279" t="s">
        <v>30</v>
      </c>
      <c r="C271" s="279">
        <v>1789</v>
      </c>
      <c r="D271" s="279" t="s">
        <v>276</v>
      </c>
      <c r="E271" s="279" t="s">
        <v>296</v>
      </c>
      <c r="F271" s="279" t="s">
        <v>357</v>
      </c>
      <c r="G271" s="280" t="s">
        <v>275</v>
      </c>
      <c r="H271" s="281">
        <f t="shared" si="46"/>
        <v>240</v>
      </c>
      <c r="I271" s="281" t="s">
        <v>540</v>
      </c>
      <c r="J271" s="281">
        <f t="shared" si="47"/>
        <v>48000</v>
      </c>
      <c r="K271" s="279"/>
      <c r="L271" s="280"/>
      <c r="M271" s="280"/>
      <c r="N271" s="280" t="s">
        <v>196</v>
      </c>
      <c r="O271" s="282"/>
      <c r="P271" s="283"/>
      <c r="Q271" s="281">
        <f t="array" ref="Q271">INDEX(ราคาสิ่งปลูกสร้าง!$D$6:$CC$47,MATCH($L271,ราคาสิ่งปลูกสร้าง!$B$6:$B$45,0),MATCH($O$4,ราคาสิ่งปลูกสร้าง!$D$5:$CC$5,0))</f>
        <v>0</v>
      </c>
      <c r="R271" s="281">
        <f t="shared" si="48"/>
        <v>0</v>
      </c>
      <c r="S271" s="280"/>
      <c r="T271" s="279">
        <f t="array" ref="T271">INDEX(ค่าเสื่อมสิ่งปลูกสร้าง!$A$5:$D$105,MATCH($S271,ค่าเสื่อมสิ่งปลูกสร้าง!$A$5:$A$105,0),MATCH($M271,ค่าเสื่อมสิ่งปลูกสร้าง!$A$3:$D$3))</f>
        <v>0</v>
      </c>
      <c r="U271" s="281">
        <f t="shared" si="49"/>
        <v>0</v>
      </c>
      <c r="V271" s="281">
        <f t="shared" si="50"/>
        <v>48000</v>
      </c>
      <c r="W271" s="284">
        <f t="shared" si="51"/>
        <v>0</v>
      </c>
      <c r="X271" s="280"/>
      <c r="Y271" s="279">
        <f>V271</f>
        <v>48000</v>
      </c>
      <c r="Z271" s="282" t="s">
        <v>2258</v>
      </c>
      <c r="AA271" s="281">
        <f t="shared" si="52"/>
        <v>4.8</v>
      </c>
      <c r="AB271" s="279"/>
      <c r="AC271" s="279" t="s">
        <v>1986</v>
      </c>
      <c r="AD271" s="279" t="s">
        <v>196</v>
      </c>
      <c r="AG271" s="286" t="str">
        <f t="shared" si="53"/>
        <v>นายสานิตย์  ชังสัจจา</v>
      </c>
      <c r="AH271" s="286" t="s">
        <v>195</v>
      </c>
      <c r="AI271" s="286" t="s">
        <v>441</v>
      </c>
      <c r="AJ271" s="286" t="s">
        <v>442</v>
      </c>
      <c r="AK271" s="286" t="s">
        <v>443</v>
      </c>
      <c r="AL271" s="286">
        <v>92</v>
      </c>
      <c r="AM271" s="286">
        <v>8</v>
      </c>
      <c r="AN271" s="286"/>
      <c r="AO271" s="286"/>
      <c r="AP271" s="286" t="s">
        <v>270</v>
      </c>
      <c r="AQ271" s="286" t="s">
        <v>271</v>
      </c>
      <c r="AR271" s="286" t="s">
        <v>60</v>
      </c>
      <c r="AS271" s="286">
        <v>86130</v>
      </c>
      <c r="AU271" s="286" t="str">
        <f t="shared" si="54"/>
        <v/>
      </c>
      <c r="AV271" s="286"/>
      <c r="AW271" s="286"/>
      <c r="AX271" s="286"/>
      <c r="AY271" s="286"/>
      <c r="AZ271" s="286"/>
      <c r="BA271" s="286"/>
      <c r="BB271" s="286"/>
      <c r="BC271" s="286"/>
      <c r="BD271" s="286"/>
      <c r="BE271" s="286"/>
      <c r="BF271" s="286"/>
      <c r="BG271" s="286"/>
    </row>
    <row r="272" spans="1:59" ht="20.100000000000001" hidden="1" customHeight="1">
      <c r="A272" s="279">
        <v>191</v>
      </c>
      <c r="B272" s="279" t="s">
        <v>30</v>
      </c>
      <c r="C272" s="279">
        <v>1802</v>
      </c>
      <c r="D272" s="279" t="s">
        <v>323</v>
      </c>
      <c r="E272" s="279" t="s">
        <v>275</v>
      </c>
      <c r="F272" s="279" t="s">
        <v>1028</v>
      </c>
      <c r="G272" s="280" t="s">
        <v>275</v>
      </c>
      <c r="H272" s="281">
        <f t="shared" si="46"/>
        <v>1356</v>
      </c>
      <c r="I272" s="281" t="s">
        <v>540</v>
      </c>
      <c r="J272" s="281">
        <f t="shared" si="47"/>
        <v>271200</v>
      </c>
      <c r="K272" s="279"/>
      <c r="L272" s="280"/>
      <c r="M272" s="280"/>
      <c r="N272" s="280" t="s">
        <v>196</v>
      </c>
      <c r="O272" s="282"/>
      <c r="P272" s="283"/>
      <c r="Q272" s="281">
        <f t="array" ref="Q272">INDEX(ราคาสิ่งปลูกสร้าง!$D$6:$CC$47,MATCH($L272,ราคาสิ่งปลูกสร้าง!$B$6:$B$45,0),MATCH($O$4,ราคาสิ่งปลูกสร้าง!$D$5:$CC$5,0))</f>
        <v>0</v>
      </c>
      <c r="R272" s="281">
        <f t="shared" si="48"/>
        <v>0</v>
      </c>
      <c r="S272" s="280"/>
      <c r="T272" s="279">
        <f t="array" ref="T272">INDEX(ค่าเสื่อมสิ่งปลูกสร้าง!$A$5:$D$105,MATCH($S272,ค่าเสื่อมสิ่งปลูกสร้าง!$A$5:$A$105,0),MATCH($M272,ค่าเสื่อมสิ่งปลูกสร้าง!$A$3:$D$3))</f>
        <v>0</v>
      </c>
      <c r="U272" s="281">
        <f t="shared" si="49"/>
        <v>0</v>
      </c>
      <c r="V272" s="281">
        <f t="shared" si="50"/>
        <v>271200</v>
      </c>
      <c r="W272" s="284">
        <f t="shared" si="51"/>
        <v>0</v>
      </c>
      <c r="X272" s="280"/>
      <c r="Y272" s="279">
        <f>V272</f>
        <v>271200</v>
      </c>
      <c r="Z272" s="282" t="s">
        <v>2258</v>
      </c>
      <c r="AA272" s="281">
        <f t="shared" si="52"/>
        <v>27.12</v>
      </c>
      <c r="AB272" s="279"/>
      <c r="AC272" s="279" t="s">
        <v>2068</v>
      </c>
      <c r="AD272" s="279" t="s">
        <v>196</v>
      </c>
      <c r="AG272" s="286" t="str">
        <f t="shared" si="53"/>
        <v>นายจำเริญ  ผุดเพชรแก้ว</v>
      </c>
      <c r="AH272" s="286" t="s">
        <v>195</v>
      </c>
      <c r="AI272" s="286" t="s">
        <v>503</v>
      </c>
      <c r="AJ272" s="286" t="s">
        <v>950</v>
      </c>
      <c r="AK272" s="286" t="s">
        <v>951</v>
      </c>
      <c r="AL272" s="286" t="s">
        <v>952</v>
      </c>
      <c r="AM272" s="286">
        <v>7</v>
      </c>
      <c r="AN272" s="286"/>
      <c r="AO272" s="286"/>
      <c r="AP272" s="286" t="s">
        <v>270</v>
      </c>
      <c r="AQ272" s="286" t="s">
        <v>271</v>
      </c>
      <c r="AR272" s="286" t="s">
        <v>60</v>
      </c>
      <c r="AS272" s="286">
        <v>86130</v>
      </c>
      <c r="AU272" s="286" t="str">
        <f t="shared" si="54"/>
        <v/>
      </c>
      <c r="AV272" s="286"/>
      <c r="AW272" s="286"/>
      <c r="AX272" s="286"/>
      <c r="AY272" s="286"/>
      <c r="AZ272" s="286"/>
      <c r="BA272" s="286"/>
      <c r="BB272" s="286"/>
      <c r="BC272" s="286"/>
      <c r="BD272" s="286"/>
      <c r="BE272" s="286"/>
      <c r="BF272" s="286"/>
      <c r="BG272" s="286"/>
    </row>
    <row r="273" spans="1:59" ht="20.100000000000001" hidden="1" customHeight="1">
      <c r="A273" s="279">
        <v>192</v>
      </c>
      <c r="B273" s="279" t="s">
        <v>30</v>
      </c>
      <c r="C273" s="279">
        <v>1834</v>
      </c>
      <c r="D273" s="279" t="s">
        <v>276</v>
      </c>
      <c r="E273" s="279" t="s">
        <v>323</v>
      </c>
      <c r="F273" s="279" t="s">
        <v>1030</v>
      </c>
      <c r="G273" s="280" t="s">
        <v>275</v>
      </c>
      <c r="H273" s="281">
        <f t="shared" si="46"/>
        <v>319</v>
      </c>
      <c r="I273" s="281" t="s">
        <v>540</v>
      </c>
      <c r="J273" s="281">
        <f t="shared" si="47"/>
        <v>63800</v>
      </c>
      <c r="K273" s="279"/>
      <c r="L273" s="280"/>
      <c r="M273" s="280"/>
      <c r="N273" s="280" t="s">
        <v>196</v>
      </c>
      <c r="O273" s="282"/>
      <c r="P273" s="283"/>
      <c r="Q273" s="281">
        <f t="array" ref="Q273">INDEX(ราคาสิ่งปลูกสร้าง!$D$6:$CC$47,MATCH($L273,ราคาสิ่งปลูกสร้าง!$B$6:$B$45,0),MATCH($O$4,ราคาสิ่งปลูกสร้าง!$D$5:$CC$5,0))</f>
        <v>0</v>
      </c>
      <c r="R273" s="281">
        <f t="shared" si="48"/>
        <v>0</v>
      </c>
      <c r="S273" s="280"/>
      <c r="T273" s="279">
        <f t="array" ref="T273">INDEX(ค่าเสื่อมสิ่งปลูกสร้าง!$A$5:$D$105,MATCH($S273,ค่าเสื่อมสิ่งปลูกสร้าง!$A$5:$A$105,0),MATCH($M273,ค่าเสื่อมสิ่งปลูกสร้าง!$A$3:$D$3))</f>
        <v>0</v>
      </c>
      <c r="U273" s="281">
        <f t="shared" si="49"/>
        <v>0</v>
      </c>
      <c r="V273" s="281">
        <f t="shared" si="50"/>
        <v>63800</v>
      </c>
      <c r="W273" s="284">
        <f t="shared" si="51"/>
        <v>0</v>
      </c>
      <c r="X273" s="280"/>
      <c r="Y273" s="279">
        <f t="shared" ref="Y273:Y279" si="55">V273</f>
        <v>63800</v>
      </c>
      <c r="Z273" s="282" t="s">
        <v>2258</v>
      </c>
      <c r="AA273" s="281">
        <f t="shared" si="52"/>
        <v>6.38</v>
      </c>
      <c r="AB273" s="279"/>
      <c r="AC273" s="279" t="s">
        <v>1992</v>
      </c>
      <c r="AD273" s="279" t="s">
        <v>196</v>
      </c>
      <c r="AG273" s="286" t="str">
        <f t="shared" si="53"/>
        <v>นายกุณฑล  ทองมี</v>
      </c>
      <c r="AH273" s="286" t="s">
        <v>195</v>
      </c>
      <c r="AI273" s="286" t="s">
        <v>488</v>
      </c>
      <c r="AJ273" s="286" t="s">
        <v>396</v>
      </c>
      <c r="AK273" s="286" t="s">
        <v>489</v>
      </c>
      <c r="AL273" s="286" t="s">
        <v>490</v>
      </c>
      <c r="AM273" s="286">
        <v>8</v>
      </c>
      <c r="AN273" s="286"/>
      <c r="AO273" s="286"/>
      <c r="AP273" s="286" t="s">
        <v>270</v>
      </c>
      <c r="AQ273" s="286" t="s">
        <v>271</v>
      </c>
      <c r="AR273" s="286" t="s">
        <v>60</v>
      </c>
      <c r="AS273" s="286">
        <v>86130</v>
      </c>
      <c r="AU273" s="286" t="str">
        <f t="shared" si="54"/>
        <v/>
      </c>
      <c r="AV273" s="286"/>
      <c r="AW273" s="286"/>
      <c r="AX273" s="286"/>
      <c r="AY273" s="286"/>
      <c r="AZ273" s="286"/>
      <c r="BA273" s="286"/>
      <c r="BB273" s="286"/>
      <c r="BC273" s="286"/>
      <c r="BD273" s="286"/>
      <c r="BE273" s="286"/>
      <c r="BF273" s="286"/>
      <c r="BG273" s="286"/>
    </row>
    <row r="274" spans="1:59" ht="20.100000000000001" hidden="1" customHeight="1">
      <c r="A274" s="279">
        <v>193</v>
      </c>
      <c r="B274" s="279" t="s">
        <v>30</v>
      </c>
      <c r="C274" s="279">
        <v>1851</v>
      </c>
      <c r="D274" s="279" t="s">
        <v>275</v>
      </c>
      <c r="E274" s="279" t="s">
        <v>276</v>
      </c>
      <c r="F274" s="279" t="s">
        <v>350</v>
      </c>
      <c r="G274" s="280" t="s">
        <v>275</v>
      </c>
      <c r="H274" s="281">
        <f t="shared" si="46"/>
        <v>400</v>
      </c>
      <c r="I274" s="281" t="s">
        <v>540</v>
      </c>
      <c r="J274" s="281">
        <f t="shared" si="47"/>
        <v>80000</v>
      </c>
      <c r="K274" s="279"/>
      <c r="L274" s="280"/>
      <c r="M274" s="280"/>
      <c r="N274" s="280" t="s">
        <v>196</v>
      </c>
      <c r="O274" s="282"/>
      <c r="P274" s="283"/>
      <c r="Q274" s="281">
        <f t="array" ref="Q274">INDEX(ราคาสิ่งปลูกสร้าง!$D$6:$CC$47,MATCH($L274,ราคาสิ่งปลูกสร้าง!$B$6:$B$45,0),MATCH($O$4,ราคาสิ่งปลูกสร้าง!$D$5:$CC$5,0))</f>
        <v>0</v>
      </c>
      <c r="R274" s="281">
        <f t="shared" si="48"/>
        <v>0</v>
      </c>
      <c r="S274" s="280"/>
      <c r="T274" s="279">
        <f t="array" ref="T274">INDEX(ค่าเสื่อมสิ่งปลูกสร้าง!$A$5:$D$105,MATCH($S274,ค่าเสื่อมสิ่งปลูกสร้าง!$A$5:$A$105,0),MATCH($M274,ค่าเสื่อมสิ่งปลูกสร้าง!$A$3:$D$3))</f>
        <v>0</v>
      </c>
      <c r="U274" s="281">
        <f t="shared" si="49"/>
        <v>0</v>
      </c>
      <c r="V274" s="281">
        <f t="shared" si="50"/>
        <v>80000</v>
      </c>
      <c r="W274" s="284">
        <f t="shared" si="51"/>
        <v>0</v>
      </c>
      <c r="X274" s="280"/>
      <c r="Y274" s="279">
        <f t="shared" si="55"/>
        <v>80000</v>
      </c>
      <c r="Z274" s="282" t="s">
        <v>2258</v>
      </c>
      <c r="AA274" s="281">
        <f t="shared" si="52"/>
        <v>8</v>
      </c>
      <c r="AB274" s="279"/>
      <c r="AC274" s="279" t="s">
        <v>2080</v>
      </c>
      <c r="AD274" s="279" t="s">
        <v>196</v>
      </c>
      <c r="AG274" s="286" t="str">
        <f t="shared" si="53"/>
        <v>นายวิวัฒน์  อยู่เย็น</v>
      </c>
      <c r="AH274" s="286" t="s">
        <v>195</v>
      </c>
      <c r="AI274" s="286" t="s">
        <v>1032</v>
      </c>
      <c r="AJ274" s="286" t="s">
        <v>1033</v>
      </c>
      <c r="AK274" s="286" t="s">
        <v>1034</v>
      </c>
      <c r="AL274" s="286">
        <v>18</v>
      </c>
      <c r="AM274" s="286">
        <v>8</v>
      </c>
      <c r="AN274" s="286"/>
      <c r="AO274" s="286"/>
      <c r="AP274" s="286" t="s">
        <v>270</v>
      </c>
      <c r="AQ274" s="286" t="s">
        <v>271</v>
      </c>
      <c r="AR274" s="286" t="s">
        <v>60</v>
      </c>
      <c r="AS274" s="286">
        <v>86130</v>
      </c>
      <c r="AU274" s="286" t="str">
        <f t="shared" si="54"/>
        <v/>
      </c>
      <c r="AV274" s="286"/>
      <c r="AW274" s="286"/>
      <c r="AX274" s="286"/>
      <c r="AY274" s="286"/>
      <c r="AZ274" s="286"/>
      <c r="BA274" s="286"/>
      <c r="BB274" s="286"/>
      <c r="BC274" s="286"/>
      <c r="BD274" s="286"/>
      <c r="BE274" s="286"/>
      <c r="BF274" s="286"/>
      <c r="BG274" s="286"/>
    </row>
    <row r="275" spans="1:59" ht="20.100000000000001" hidden="1" customHeight="1">
      <c r="A275" s="279" t="s">
        <v>2404</v>
      </c>
      <c r="B275" s="279" t="s">
        <v>30</v>
      </c>
      <c r="C275" s="279">
        <v>1871</v>
      </c>
      <c r="D275" s="279" t="s">
        <v>599</v>
      </c>
      <c r="E275" s="279" t="s">
        <v>323</v>
      </c>
      <c r="F275" s="279" t="s">
        <v>394</v>
      </c>
      <c r="G275" s="280" t="s">
        <v>275</v>
      </c>
      <c r="H275" s="281">
        <f t="shared" si="46"/>
        <v>3526</v>
      </c>
      <c r="I275" s="281" t="s">
        <v>540</v>
      </c>
      <c r="J275" s="281">
        <f t="shared" si="47"/>
        <v>705200</v>
      </c>
      <c r="K275" s="279"/>
      <c r="L275" s="280"/>
      <c r="M275" s="280"/>
      <c r="N275" s="280" t="s">
        <v>196</v>
      </c>
      <c r="O275" s="282"/>
      <c r="P275" s="283"/>
      <c r="Q275" s="281">
        <f t="array" ref="Q275">INDEX(ราคาสิ่งปลูกสร้าง!$D$6:$CC$47,MATCH($L275,ราคาสิ่งปลูกสร้าง!$B$6:$B$45,0),MATCH($O$4,ราคาสิ่งปลูกสร้าง!$D$5:$CC$5,0))</f>
        <v>0</v>
      </c>
      <c r="R275" s="281">
        <f t="shared" si="48"/>
        <v>0</v>
      </c>
      <c r="S275" s="280"/>
      <c r="T275" s="279">
        <f t="array" ref="T275">INDEX(ค่าเสื่อมสิ่งปลูกสร้าง!$A$5:$D$105,MATCH($S275,ค่าเสื่อมสิ่งปลูกสร้าง!$A$5:$A$105,0),MATCH($M275,ค่าเสื่อมสิ่งปลูกสร้าง!$A$3:$D$3))</f>
        <v>0</v>
      </c>
      <c r="U275" s="281">
        <f t="shared" si="49"/>
        <v>0</v>
      </c>
      <c r="V275" s="281">
        <f t="shared" si="50"/>
        <v>705200</v>
      </c>
      <c r="W275" s="284">
        <f t="shared" si="51"/>
        <v>0</v>
      </c>
      <c r="X275" s="280"/>
      <c r="Y275" s="279">
        <f t="shared" si="55"/>
        <v>705200</v>
      </c>
      <c r="Z275" s="282" t="s">
        <v>2258</v>
      </c>
      <c r="AA275" s="281">
        <f t="shared" si="52"/>
        <v>70.52000000000001</v>
      </c>
      <c r="AB275" s="279"/>
      <c r="AC275" s="279" t="s">
        <v>2081</v>
      </c>
      <c r="AD275" s="279" t="s">
        <v>196</v>
      </c>
      <c r="AG275" s="286" t="str">
        <f t="shared" si="53"/>
        <v>นายคำนัน  จันทร์น้อย</v>
      </c>
      <c r="AH275" s="286" t="s">
        <v>195</v>
      </c>
      <c r="AI275" s="286" t="s">
        <v>1036</v>
      </c>
      <c r="AJ275" s="286" t="s">
        <v>285</v>
      </c>
      <c r="AK275" s="286" t="s">
        <v>1037</v>
      </c>
      <c r="AL275" s="286" t="s">
        <v>1038</v>
      </c>
      <c r="AM275" s="286">
        <v>8</v>
      </c>
      <c r="AN275" s="286"/>
      <c r="AO275" s="286"/>
      <c r="AP275" s="286" t="s">
        <v>270</v>
      </c>
      <c r="AQ275" s="286" t="s">
        <v>271</v>
      </c>
      <c r="AR275" s="286" t="s">
        <v>60</v>
      </c>
      <c r="AS275" s="286">
        <v>86130</v>
      </c>
      <c r="AU275" s="286" t="str">
        <f t="shared" si="54"/>
        <v/>
      </c>
      <c r="AV275" s="286"/>
      <c r="AW275" s="286"/>
      <c r="AX275" s="286"/>
      <c r="AY275" s="286"/>
      <c r="AZ275" s="286"/>
      <c r="BA275" s="286"/>
      <c r="BB275" s="286"/>
      <c r="BC275" s="286"/>
      <c r="BD275" s="286"/>
      <c r="BE275" s="286"/>
      <c r="BF275" s="286"/>
      <c r="BG275" s="286"/>
    </row>
    <row r="276" spans="1:59" ht="20.100000000000001" hidden="1" customHeight="1">
      <c r="A276" s="279" t="s">
        <v>1278</v>
      </c>
      <c r="B276" s="279" t="s">
        <v>30</v>
      </c>
      <c r="C276" s="279">
        <v>1882</v>
      </c>
      <c r="D276" s="279" t="s">
        <v>296</v>
      </c>
      <c r="E276" s="279" t="s">
        <v>296</v>
      </c>
      <c r="F276" s="279" t="s">
        <v>1040</v>
      </c>
      <c r="G276" s="280" t="s">
        <v>275</v>
      </c>
      <c r="H276" s="281">
        <f t="shared" si="46"/>
        <v>1024</v>
      </c>
      <c r="I276" s="281" t="s">
        <v>540</v>
      </c>
      <c r="J276" s="281">
        <f t="shared" si="47"/>
        <v>204800</v>
      </c>
      <c r="K276" s="279"/>
      <c r="L276" s="280"/>
      <c r="M276" s="280"/>
      <c r="N276" s="280" t="s">
        <v>196</v>
      </c>
      <c r="O276" s="282"/>
      <c r="P276" s="283"/>
      <c r="Q276" s="281">
        <f t="array" ref="Q276">INDEX(ราคาสิ่งปลูกสร้าง!$D$6:$CC$47,MATCH($L276,ราคาสิ่งปลูกสร้าง!$B$6:$B$45,0),MATCH($O$4,ราคาสิ่งปลูกสร้าง!$D$5:$CC$5,0))</f>
        <v>0</v>
      </c>
      <c r="R276" s="281">
        <f t="shared" si="48"/>
        <v>0</v>
      </c>
      <c r="S276" s="280"/>
      <c r="T276" s="279">
        <f t="array" ref="T276">INDEX(ค่าเสื่อมสิ่งปลูกสร้าง!$A$5:$D$105,MATCH($S276,ค่าเสื่อมสิ่งปลูกสร้าง!$A$5:$A$105,0),MATCH($M276,ค่าเสื่อมสิ่งปลูกสร้าง!$A$3:$D$3))</f>
        <v>0</v>
      </c>
      <c r="U276" s="281">
        <f t="shared" si="49"/>
        <v>0</v>
      </c>
      <c r="V276" s="281">
        <f t="shared" si="50"/>
        <v>204800</v>
      </c>
      <c r="W276" s="284">
        <f t="shared" si="51"/>
        <v>0</v>
      </c>
      <c r="X276" s="280"/>
      <c r="Y276" s="279">
        <f t="shared" si="55"/>
        <v>204800</v>
      </c>
      <c r="Z276" s="282" t="s">
        <v>2258</v>
      </c>
      <c r="AA276" s="281">
        <f t="shared" si="52"/>
        <v>20.48</v>
      </c>
      <c r="AB276" s="279"/>
      <c r="AC276" s="279" t="s">
        <v>2082</v>
      </c>
      <c r="AD276" s="279" t="s">
        <v>196</v>
      </c>
      <c r="AG276" s="286" t="str">
        <f t="shared" si="53"/>
        <v>นางสุกัลยา  สุขเจริญ</v>
      </c>
      <c r="AH276" s="286" t="s">
        <v>283</v>
      </c>
      <c r="AI276" s="286" t="s">
        <v>1041</v>
      </c>
      <c r="AJ276" s="286" t="s">
        <v>1042</v>
      </c>
      <c r="AK276" s="286" t="s">
        <v>1043</v>
      </c>
      <c r="AL276" s="286">
        <v>24</v>
      </c>
      <c r="AM276" s="286">
        <v>2</v>
      </c>
      <c r="AN276" s="286"/>
      <c r="AO276" s="286"/>
      <c r="AP276" s="286" t="s">
        <v>270</v>
      </c>
      <c r="AQ276" s="286" t="s">
        <v>271</v>
      </c>
      <c r="AR276" s="286" t="s">
        <v>60</v>
      </c>
      <c r="AS276" s="286">
        <v>86130</v>
      </c>
      <c r="AU276" s="286" t="str">
        <f t="shared" si="54"/>
        <v/>
      </c>
      <c r="AV276" s="286"/>
      <c r="AW276" s="286"/>
      <c r="AX276" s="286"/>
      <c r="AY276" s="286"/>
      <c r="AZ276" s="286"/>
      <c r="BA276" s="286"/>
      <c r="BB276" s="286"/>
      <c r="BC276" s="286"/>
      <c r="BD276" s="286"/>
      <c r="BE276" s="286"/>
      <c r="BF276" s="286"/>
      <c r="BG276" s="286"/>
    </row>
    <row r="277" spans="1:59" ht="20.100000000000001" hidden="1" customHeight="1">
      <c r="A277" s="279" t="s">
        <v>2405</v>
      </c>
      <c r="B277" s="279" t="s">
        <v>30</v>
      </c>
      <c r="C277" s="279">
        <v>1883</v>
      </c>
      <c r="D277" s="279" t="s">
        <v>323</v>
      </c>
      <c r="E277" s="279" t="s">
        <v>276</v>
      </c>
      <c r="F277" s="279" t="s">
        <v>650</v>
      </c>
      <c r="G277" s="280" t="s">
        <v>275</v>
      </c>
      <c r="H277" s="281">
        <f t="shared" si="46"/>
        <v>1296</v>
      </c>
      <c r="I277" s="281" t="s">
        <v>540</v>
      </c>
      <c r="J277" s="281">
        <f t="shared" si="47"/>
        <v>259200</v>
      </c>
      <c r="K277" s="279"/>
      <c r="L277" s="280"/>
      <c r="M277" s="280"/>
      <c r="N277" s="280" t="s">
        <v>196</v>
      </c>
      <c r="O277" s="282"/>
      <c r="P277" s="283"/>
      <c r="Q277" s="281">
        <f t="array" ref="Q277">INDEX(ราคาสิ่งปลูกสร้าง!$D$6:$CC$47,MATCH($L277,ราคาสิ่งปลูกสร้าง!$B$6:$B$45,0),MATCH($O$4,ราคาสิ่งปลูกสร้าง!$D$5:$CC$5,0))</f>
        <v>0</v>
      </c>
      <c r="R277" s="281">
        <f t="shared" si="48"/>
        <v>0</v>
      </c>
      <c r="S277" s="280"/>
      <c r="T277" s="279">
        <f t="array" ref="T277">INDEX(ค่าเสื่อมสิ่งปลูกสร้าง!$A$5:$D$105,MATCH($S277,ค่าเสื่อมสิ่งปลูกสร้าง!$A$5:$A$105,0),MATCH($M277,ค่าเสื่อมสิ่งปลูกสร้าง!$A$3:$D$3))</f>
        <v>0</v>
      </c>
      <c r="U277" s="281">
        <f t="shared" si="49"/>
        <v>0</v>
      </c>
      <c r="V277" s="281">
        <f t="shared" si="50"/>
        <v>259200</v>
      </c>
      <c r="W277" s="284">
        <f t="shared" si="51"/>
        <v>0</v>
      </c>
      <c r="X277" s="280"/>
      <c r="Y277" s="279">
        <f t="shared" si="55"/>
        <v>259200</v>
      </c>
      <c r="Z277" s="282" t="s">
        <v>2258</v>
      </c>
      <c r="AA277" s="281">
        <f t="shared" si="52"/>
        <v>25.92</v>
      </c>
      <c r="AB277" s="279"/>
      <c r="AC277" s="279" t="s">
        <v>2083</v>
      </c>
      <c r="AD277" s="279" t="s">
        <v>196</v>
      </c>
      <c r="AG277" s="286" t="str">
        <f t="shared" si="53"/>
        <v>นายต่อพงค์  โอชิตพงค์</v>
      </c>
      <c r="AH277" s="286" t="s">
        <v>195</v>
      </c>
      <c r="AI277" s="286" t="s">
        <v>1046</v>
      </c>
      <c r="AJ277" s="286" t="s">
        <v>1047</v>
      </c>
      <c r="AK277" s="286" t="s">
        <v>1048</v>
      </c>
      <c r="AL277" s="286">
        <v>45</v>
      </c>
      <c r="AM277" s="286">
        <v>7</v>
      </c>
      <c r="AN277" s="286"/>
      <c r="AO277" s="286"/>
      <c r="AP277" s="286" t="s">
        <v>270</v>
      </c>
      <c r="AQ277" s="286" t="s">
        <v>271</v>
      </c>
      <c r="AR277" s="286" t="s">
        <v>60</v>
      </c>
      <c r="AS277" s="286">
        <v>86130</v>
      </c>
      <c r="AU277" s="286" t="str">
        <f t="shared" si="54"/>
        <v/>
      </c>
      <c r="AV277" s="286"/>
      <c r="AW277" s="286"/>
      <c r="AX277" s="286"/>
      <c r="AY277" s="286"/>
      <c r="AZ277" s="286"/>
      <c r="BA277" s="286"/>
      <c r="BB277" s="286"/>
      <c r="BC277" s="286"/>
      <c r="BD277" s="286"/>
      <c r="BE277" s="286"/>
      <c r="BF277" s="286"/>
      <c r="BG277" s="286"/>
    </row>
    <row r="278" spans="1:59" ht="20.100000000000001" hidden="1" customHeight="1">
      <c r="A278" s="279" t="s">
        <v>2406</v>
      </c>
      <c r="B278" s="279" t="s">
        <v>30</v>
      </c>
      <c r="C278" s="279">
        <v>1891</v>
      </c>
      <c r="D278" s="279" t="s">
        <v>296</v>
      </c>
      <c r="E278" s="279" t="s">
        <v>323</v>
      </c>
      <c r="F278" s="279" t="s">
        <v>833</v>
      </c>
      <c r="G278" s="280" t="s">
        <v>275</v>
      </c>
      <c r="H278" s="281">
        <f t="shared" si="46"/>
        <v>1164</v>
      </c>
      <c r="I278" s="281" t="s">
        <v>540</v>
      </c>
      <c r="J278" s="281">
        <f t="shared" si="47"/>
        <v>232800</v>
      </c>
      <c r="K278" s="279"/>
      <c r="L278" s="280"/>
      <c r="M278" s="280"/>
      <c r="N278" s="280" t="s">
        <v>196</v>
      </c>
      <c r="O278" s="282"/>
      <c r="P278" s="283"/>
      <c r="Q278" s="281">
        <f t="array" ref="Q278">INDEX(ราคาสิ่งปลูกสร้าง!$D$6:$CC$47,MATCH($L278,ราคาสิ่งปลูกสร้าง!$B$6:$B$45,0),MATCH($O$4,ราคาสิ่งปลูกสร้าง!$D$5:$CC$5,0))</f>
        <v>0</v>
      </c>
      <c r="R278" s="281">
        <f t="shared" si="48"/>
        <v>0</v>
      </c>
      <c r="S278" s="280"/>
      <c r="T278" s="279">
        <f t="array" ref="T278">INDEX(ค่าเสื่อมสิ่งปลูกสร้าง!$A$5:$D$105,MATCH($S278,ค่าเสื่อมสิ่งปลูกสร้าง!$A$5:$A$105,0),MATCH($M278,ค่าเสื่อมสิ่งปลูกสร้าง!$A$3:$D$3))</f>
        <v>0</v>
      </c>
      <c r="U278" s="281">
        <f t="shared" si="49"/>
        <v>0</v>
      </c>
      <c r="V278" s="281">
        <f t="shared" si="50"/>
        <v>232800</v>
      </c>
      <c r="W278" s="284">
        <f t="shared" si="51"/>
        <v>0</v>
      </c>
      <c r="X278" s="280"/>
      <c r="Y278" s="279">
        <f t="shared" si="55"/>
        <v>232800</v>
      </c>
      <c r="Z278" s="282" t="s">
        <v>2258</v>
      </c>
      <c r="AA278" s="281">
        <f t="shared" si="52"/>
        <v>23.28</v>
      </c>
      <c r="AB278" s="279"/>
      <c r="AC278" s="279" t="s">
        <v>2084</v>
      </c>
      <c r="AD278" s="279" t="s">
        <v>196</v>
      </c>
      <c r="AG278" s="286" t="str">
        <f t="shared" si="53"/>
        <v>นายวิษณุ  โอชิตพงค์</v>
      </c>
      <c r="AH278" s="286" t="s">
        <v>195</v>
      </c>
      <c r="AI278" s="286" t="s">
        <v>1051</v>
      </c>
      <c r="AJ278" s="286" t="s">
        <v>1047</v>
      </c>
      <c r="AK278" s="286" t="s">
        <v>1052</v>
      </c>
      <c r="AL278" s="286">
        <v>45</v>
      </c>
      <c r="AM278" s="286">
        <v>7</v>
      </c>
      <c r="AN278" s="286"/>
      <c r="AO278" s="286"/>
      <c r="AP278" s="286" t="s">
        <v>270</v>
      </c>
      <c r="AQ278" s="286" t="s">
        <v>271</v>
      </c>
      <c r="AR278" s="286" t="s">
        <v>60</v>
      </c>
      <c r="AS278" s="286">
        <v>86130</v>
      </c>
      <c r="AU278" s="286" t="str">
        <f t="shared" si="54"/>
        <v/>
      </c>
      <c r="AV278" s="286"/>
      <c r="AW278" s="286"/>
      <c r="AX278" s="286"/>
      <c r="AY278" s="286"/>
      <c r="AZ278" s="286"/>
      <c r="BA278" s="286"/>
      <c r="BB278" s="286"/>
      <c r="BC278" s="286"/>
      <c r="BD278" s="286"/>
      <c r="BE278" s="286"/>
      <c r="BF278" s="286"/>
      <c r="BG278" s="286"/>
    </row>
    <row r="279" spans="1:59" ht="20.100000000000001" hidden="1" customHeight="1">
      <c r="A279" s="279" t="s">
        <v>2407</v>
      </c>
      <c r="B279" s="279" t="s">
        <v>30</v>
      </c>
      <c r="C279" s="279">
        <v>424</v>
      </c>
      <c r="D279" s="279">
        <v>12</v>
      </c>
      <c r="E279" s="279">
        <v>1</v>
      </c>
      <c r="F279" s="279">
        <v>30</v>
      </c>
      <c r="G279" s="280">
        <v>1</v>
      </c>
      <c r="H279" s="281">
        <f t="shared" si="46"/>
        <v>4930</v>
      </c>
      <c r="I279" s="281" t="s">
        <v>540</v>
      </c>
      <c r="J279" s="281">
        <f t="shared" si="47"/>
        <v>986000</v>
      </c>
      <c r="K279" s="279"/>
      <c r="L279" s="280"/>
      <c r="M279" s="280"/>
      <c r="N279" s="280" t="s">
        <v>196</v>
      </c>
      <c r="O279" s="282"/>
      <c r="P279" s="283"/>
      <c r="Q279" s="281">
        <f t="array" ref="Q279">INDEX(ราคาสิ่งปลูกสร้าง!$D$6:$CC$47,MATCH($L279,ราคาสิ่งปลูกสร้าง!$B$6:$B$45,0),MATCH($O$4,ราคาสิ่งปลูกสร้าง!$D$5:$CC$5,0))</f>
        <v>0</v>
      </c>
      <c r="R279" s="281">
        <f t="shared" si="48"/>
        <v>0</v>
      </c>
      <c r="S279" s="280"/>
      <c r="T279" s="279">
        <f t="array" ref="T279">INDEX(ค่าเสื่อมสิ่งปลูกสร้าง!$A$5:$D$105,MATCH($S279,ค่าเสื่อมสิ่งปลูกสร้าง!$A$5:$A$105,0),MATCH($M279,ค่าเสื่อมสิ่งปลูกสร้าง!$A$3:$D$3))</f>
        <v>0</v>
      </c>
      <c r="U279" s="281">
        <f t="shared" si="49"/>
        <v>0</v>
      </c>
      <c r="V279" s="281">
        <f t="shared" si="50"/>
        <v>986000</v>
      </c>
      <c r="W279" s="284">
        <f t="shared" si="51"/>
        <v>0</v>
      </c>
      <c r="X279" s="280"/>
      <c r="Y279" s="279">
        <f t="shared" si="55"/>
        <v>986000</v>
      </c>
      <c r="Z279" s="282" t="s">
        <v>2258</v>
      </c>
      <c r="AA279" s="281">
        <f t="shared" si="52"/>
        <v>98.600000000000009</v>
      </c>
      <c r="AB279" s="279"/>
      <c r="AC279" s="279" t="s">
        <v>2085</v>
      </c>
      <c r="AD279" s="279" t="s">
        <v>196</v>
      </c>
      <c r="AG279" s="286" t="str">
        <f t="shared" si="53"/>
        <v>นางสุนีย์  แสงสุริย์</v>
      </c>
      <c r="AH279" s="286" t="s">
        <v>283</v>
      </c>
      <c r="AI279" s="286" t="s">
        <v>1053</v>
      </c>
      <c r="AJ279" s="286" t="s">
        <v>269</v>
      </c>
      <c r="AK279" s="287" t="s">
        <v>2288</v>
      </c>
      <c r="AL279" s="286" t="s">
        <v>1054</v>
      </c>
      <c r="AM279" s="286">
        <v>8</v>
      </c>
      <c r="AN279" s="286"/>
      <c r="AO279" s="286"/>
      <c r="AP279" s="286" t="s">
        <v>270</v>
      </c>
      <c r="AQ279" s="286" t="s">
        <v>271</v>
      </c>
      <c r="AR279" s="286" t="s">
        <v>60</v>
      </c>
      <c r="AS279" s="286">
        <v>86130</v>
      </c>
      <c r="AU279" s="286" t="str">
        <f t="shared" si="54"/>
        <v/>
      </c>
      <c r="AV279" s="286"/>
      <c r="AW279" s="286"/>
      <c r="AX279" s="286"/>
      <c r="AY279" s="286"/>
      <c r="AZ279" s="286"/>
      <c r="BA279" s="286"/>
      <c r="BB279" s="286"/>
      <c r="BC279" s="286"/>
      <c r="BD279" s="286"/>
      <c r="BE279" s="286"/>
      <c r="BF279" s="286"/>
      <c r="BG279" s="286"/>
    </row>
    <row r="280" spans="1:59" ht="20.100000000000001" hidden="1" customHeight="1">
      <c r="A280" s="279"/>
      <c r="B280" s="279" t="s">
        <v>30</v>
      </c>
      <c r="C280" s="279">
        <v>424</v>
      </c>
      <c r="D280" s="279"/>
      <c r="E280" s="279"/>
      <c r="F280" s="279"/>
      <c r="G280" s="280">
        <v>2</v>
      </c>
      <c r="H280" s="281" t="s">
        <v>587</v>
      </c>
      <c r="I280" s="281" t="s">
        <v>540</v>
      </c>
      <c r="J280" s="281">
        <f t="shared" si="47"/>
        <v>5000</v>
      </c>
      <c r="K280" s="279">
        <v>1</v>
      </c>
      <c r="L280" s="280" t="s">
        <v>126</v>
      </c>
      <c r="M280" s="280" t="s">
        <v>179</v>
      </c>
      <c r="N280" s="280" t="s">
        <v>296</v>
      </c>
      <c r="O280" s="282">
        <v>100</v>
      </c>
      <c r="P280" s="283">
        <v>100</v>
      </c>
      <c r="Q280" s="281">
        <f t="array" ref="Q280">INDEX(ราคาสิ่งปลูกสร้าง!$D$6:$CC$47,MATCH($L280,ราคาสิ่งปลูกสร้าง!$B$6:$B$45,0),MATCH($O$4,ราคาสิ่งปลูกสร้าง!$D$5:$CC$5,0))</f>
        <v>6700</v>
      </c>
      <c r="R280" s="281">
        <f t="shared" si="48"/>
        <v>670000</v>
      </c>
      <c r="S280" s="280">
        <v>30</v>
      </c>
      <c r="T280" s="279">
        <f t="array" ref="T280">INDEX(ค่าเสื่อมสิ่งปลูกสร้าง!$A$5:$D$105,MATCH($S280,ค่าเสื่อมสิ่งปลูกสร้าง!$A$5:$A$105,0),MATCH($M280,ค่าเสื่อมสิ่งปลูกสร้าง!$A$3:$D$3))</f>
        <v>50</v>
      </c>
      <c r="U280" s="281">
        <f t="shared" si="49"/>
        <v>335000</v>
      </c>
      <c r="V280" s="281">
        <f t="shared" si="50"/>
        <v>340000</v>
      </c>
      <c r="W280" s="284">
        <f t="shared" si="51"/>
        <v>340000</v>
      </c>
      <c r="X280" s="280">
        <v>10000000</v>
      </c>
      <c r="Y280" s="284">
        <f>IFERROR(IF($W280-$X280&lt;0,0,$W280-$X280),"")</f>
        <v>0</v>
      </c>
      <c r="Z280" s="282"/>
      <c r="AA280" s="281">
        <f t="shared" si="52"/>
        <v>0</v>
      </c>
      <c r="AB280" s="279"/>
      <c r="AC280" s="279" t="s">
        <v>2085</v>
      </c>
      <c r="AD280" s="279" t="s">
        <v>2085</v>
      </c>
      <c r="AG280" s="286" t="str">
        <f t="shared" si="53"/>
        <v>นางสุนีย์  แสงสุริย์</v>
      </c>
      <c r="AH280" s="286" t="s">
        <v>283</v>
      </c>
      <c r="AI280" s="286" t="s">
        <v>1053</v>
      </c>
      <c r="AJ280" s="286" t="s">
        <v>269</v>
      </c>
      <c r="AK280" s="287" t="s">
        <v>2288</v>
      </c>
      <c r="AL280" s="286" t="s">
        <v>1054</v>
      </c>
      <c r="AM280" s="286">
        <v>8</v>
      </c>
      <c r="AN280" s="286"/>
      <c r="AO280" s="286"/>
      <c r="AP280" s="286" t="s">
        <v>270</v>
      </c>
      <c r="AQ280" s="286" t="s">
        <v>271</v>
      </c>
      <c r="AR280" s="286" t="s">
        <v>60</v>
      </c>
      <c r="AS280" s="286">
        <v>86130</v>
      </c>
      <c r="AU280" s="286" t="str">
        <f t="shared" si="54"/>
        <v>นางสุนีย์  แสงสุริย์</v>
      </c>
      <c r="AV280" s="286" t="s">
        <v>283</v>
      </c>
      <c r="AW280" s="286" t="s">
        <v>1053</v>
      </c>
      <c r="AX280" s="286" t="s">
        <v>269</v>
      </c>
      <c r="AY280" s="287" t="s">
        <v>2288</v>
      </c>
      <c r="AZ280" s="286" t="s">
        <v>1054</v>
      </c>
      <c r="BA280" s="286">
        <v>8</v>
      </c>
      <c r="BB280" s="286"/>
      <c r="BC280" s="286"/>
      <c r="BD280" s="286" t="s">
        <v>270</v>
      </c>
      <c r="BE280" s="286" t="s">
        <v>271</v>
      </c>
      <c r="BF280" s="286" t="s">
        <v>60</v>
      </c>
      <c r="BG280" s="286">
        <v>86130</v>
      </c>
    </row>
    <row r="281" spans="1:59" ht="20.100000000000001" hidden="1" customHeight="1">
      <c r="A281" s="279" t="s">
        <v>2408</v>
      </c>
      <c r="B281" s="279" t="s">
        <v>30</v>
      </c>
      <c r="C281" s="279">
        <v>421</v>
      </c>
      <c r="D281" s="279">
        <v>10</v>
      </c>
      <c r="E281" s="279">
        <v>3</v>
      </c>
      <c r="F281" s="279">
        <v>90</v>
      </c>
      <c r="G281" s="280">
        <v>1</v>
      </c>
      <c r="H281" s="281">
        <f t="shared" si="46"/>
        <v>4390</v>
      </c>
      <c r="I281" s="281" t="s">
        <v>540</v>
      </c>
      <c r="J281" s="281">
        <f t="shared" si="47"/>
        <v>878000</v>
      </c>
      <c r="K281" s="279"/>
      <c r="L281" s="280"/>
      <c r="M281" s="280"/>
      <c r="N281" s="280" t="s">
        <v>196</v>
      </c>
      <c r="O281" s="282"/>
      <c r="P281" s="283"/>
      <c r="Q281" s="281">
        <f t="array" ref="Q281">INDEX(ราคาสิ่งปลูกสร้าง!$D$6:$CC$47,MATCH($L281,ราคาสิ่งปลูกสร้าง!$B$6:$B$45,0),MATCH($O$4,ราคาสิ่งปลูกสร้าง!$D$5:$CC$5,0))</f>
        <v>0</v>
      </c>
      <c r="R281" s="281">
        <f t="shared" si="48"/>
        <v>0</v>
      </c>
      <c r="S281" s="280"/>
      <c r="T281" s="279">
        <f t="array" ref="T281">INDEX(ค่าเสื่อมสิ่งปลูกสร้าง!$A$5:$D$105,MATCH($S281,ค่าเสื่อมสิ่งปลูกสร้าง!$A$5:$A$105,0),MATCH($M281,ค่าเสื่อมสิ่งปลูกสร้าง!$A$3:$D$3))</f>
        <v>0</v>
      </c>
      <c r="U281" s="281">
        <f t="shared" si="49"/>
        <v>0</v>
      </c>
      <c r="V281" s="281">
        <f t="shared" si="50"/>
        <v>878000</v>
      </c>
      <c r="W281" s="284">
        <f t="shared" si="51"/>
        <v>0</v>
      </c>
      <c r="X281" s="280"/>
      <c r="Y281" s="279">
        <f>V281</f>
        <v>878000</v>
      </c>
      <c r="Z281" s="282" t="s">
        <v>2258</v>
      </c>
      <c r="AA281" s="281">
        <f t="shared" si="52"/>
        <v>87.8</v>
      </c>
      <c r="AB281" s="279"/>
      <c r="AC281" s="279" t="s">
        <v>1986</v>
      </c>
      <c r="AD281" s="279" t="s">
        <v>196</v>
      </c>
      <c r="AG281" s="286" t="str">
        <f t="shared" si="53"/>
        <v>นายสานิตย์  ชังสัจจา</v>
      </c>
      <c r="AH281" s="286" t="s">
        <v>195</v>
      </c>
      <c r="AI281" s="286" t="s">
        <v>441</v>
      </c>
      <c r="AJ281" s="286" t="s">
        <v>442</v>
      </c>
      <c r="AK281" s="286"/>
      <c r="AL281" s="286">
        <v>92</v>
      </c>
      <c r="AM281" s="286">
        <v>8</v>
      </c>
      <c r="AN281" s="286"/>
      <c r="AO281" s="286"/>
      <c r="AP281" s="286" t="s">
        <v>270</v>
      </c>
      <c r="AQ281" s="286" t="s">
        <v>271</v>
      </c>
      <c r="AR281" s="286" t="s">
        <v>60</v>
      </c>
      <c r="AS281" s="286">
        <v>86130</v>
      </c>
      <c r="AU281" s="286" t="str">
        <f t="shared" si="54"/>
        <v/>
      </c>
      <c r="AV281" s="286"/>
      <c r="AW281" s="286"/>
      <c r="AX281" s="286"/>
      <c r="AY281" s="286"/>
      <c r="AZ281" s="286"/>
      <c r="BA281" s="286"/>
      <c r="BB281" s="286"/>
      <c r="BC281" s="286"/>
      <c r="BD281" s="286"/>
      <c r="BE281" s="286"/>
      <c r="BF281" s="286"/>
      <c r="BG281" s="286"/>
    </row>
    <row r="282" spans="1:59" ht="20.100000000000001" hidden="1" customHeight="1">
      <c r="A282" s="279"/>
      <c r="B282" s="279" t="s">
        <v>30</v>
      </c>
      <c r="C282" s="279">
        <v>421</v>
      </c>
      <c r="D282" s="279"/>
      <c r="E282" s="279"/>
      <c r="F282" s="279"/>
      <c r="G282" s="280">
        <v>2</v>
      </c>
      <c r="H282" s="281" t="s">
        <v>587</v>
      </c>
      <c r="I282" s="281" t="s">
        <v>540</v>
      </c>
      <c r="J282" s="281">
        <f t="shared" si="47"/>
        <v>5000</v>
      </c>
      <c r="K282" s="279">
        <v>1</v>
      </c>
      <c r="L282" s="280" t="s">
        <v>126</v>
      </c>
      <c r="M282" s="280" t="s">
        <v>179</v>
      </c>
      <c r="N282" s="280" t="s">
        <v>296</v>
      </c>
      <c r="O282" s="282">
        <v>100</v>
      </c>
      <c r="P282" s="283">
        <v>100</v>
      </c>
      <c r="Q282" s="281">
        <f t="array" ref="Q282">INDEX(ราคาสิ่งปลูกสร้าง!$D$6:$CC$47,MATCH($L282,ราคาสิ่งปลูกสร้าง!$B$6:$B$45,0),MATCH($O$4,ราคาสิ่งปลูกสร้าง!$D$5:$CC$5,0))</f>
        <v>6700</v>
      </c>
      <c r="R282" s="281">
        <f t="shared" si="48"/>
        <v>670000</v>
      </c>
      <c r="S282" s="280">
        <v>20</v>
      </c>
      <c r="T282" s="279">
        <f t="array" ref="T282">INDEX(ค่าเสื่อมสิ่งปลูกสร้าง!$A$5:$D$105,MATCH($S282,ค่าเสื่อมสิ่งปลูกสร้าง!$A$5:$A$105,0),MATCH($M282,ค่าเสื่อมสิ่งปลูกสร้าง!$A$3:$D$3))</f>
        <v>30</v>
      </c>
      <c r="U282" s="281">
        <f t="shared" si="49"/>
        <v>468999.99999999994</v>
      </c>
      <c r="V282" s="281">
        <f t="shared" si="50"/>
        <v>473999.99999999994</v>
      </c>
      <c r="W282" s="284">
        <f t="shared" si="51"/>
        <v>473999.99999999994</v>
      </c>
      <c r="X282" s="280">
        <v>10000000</v>
      </c>
      <c r="Y282" s="284">
        <f>IFERROR(IF($W282-$X282&lt;0,0,$W282-$X282),"")</f>
        <v>0</v>
      </c>
      <c r="Z282" s="282"/>
      <c r="AA282" s="281">
        <f t="shared" si="52"/>
        <v>0</v>
      </c>
      <c r="AB282" s="279"/>
      <c r="AC282" s="279" t="s">
        <v>1986</v>
      </c>
      <c r="AD282" s="279" t="s">
        <v>1986</v>
      </c>
      <c r="AG282" s="286" t="str">
        <f t="shared" si="53"/>
        <v>นายสานิตย์  ชังสัจจา</v>
      </c>
      <c r="AH282" s="286" t="s">
        <v>195</v>
      </c>
      <c r="AI282" s="286" t="s">
        <v>441</v>
      </c>
      <c r="AJ282" s="286" t="s">
        <v>442</v>
      </c>
      <c r="AK282" s="286"/>
      <c r="AL282" s="286">
        <v>92</v>
      </c>
      <c r="AM282" s="286">
        <v>8</v>
      </c>
      <c r="AN282" s="286"/>
      <c r="AO282" s="286"/>
      <c r="AP282" s="286" t="s">
        <v>270</v>
      </c>
      <c r="AQ282" s="286" t="s">
        <v>271</v>
      </c>
      <c r="AR282" s="286" t="s">
        <v>60</v>
      </c>
      <c r="AS282" s="286">
        <v>86130</v>
      </c>
      <c r="AU282" s="286" t="str">
        <f t="shared" si="54"/>
        <v>นายสานิตย์  ชังสัจจา</v>
      </c>
      <c r="AV282" s="286" t="s">
        <v>195</v>
      </c>
      <c r="AW282" s="286" t="s">
        <v>441</v>
      </c>
      <c r="AX282" s="286" t="s">
        <v>442</v>
      </c>
      <c r="AY282" s="286"/>
      <c r="AZ282" s="286">
        <v>92</v>
      </c>
      <c r="BA282" s="286">
        <v>8</v>
      </c>
      <c r="BB282" s="286"/>
      <c r="BC282" s="286"/>
      <c r="BD282" s="286" t="s">
        <v>270</v>
      </c>
      <c r="BE282" s="286" t="s">
        <v>271</v>
      </c>
      <c r="BF282" s="286" t="s">
        <v>60</v>
      </c>
      <c r="BG282" s="286">
        <v>86130</v>
      </c>
    </row>
    <row r="283" spans="1:59" ht="20.100000000000001" hidden="1" customHeight="1">
      <c r="A283" s="279" t="s">
        <v>540</v>
      </c>
      <c r="B283" s="279" t="s">
        <v>30</v>
      </c>
      <c r="C283" s="279">
        <v>583</v>
      </c>
      <c r="D283" s="279">
        <v>0</v>
      </c>
      <c r="E283" s="279">
        <v>1</v>
      </c>
      <c r="F283" s="279">
        <v>77</v>
      </c>
      <c r="G283" s="280" t="s">
        <v>275</v>
      </c>
      <c r="H283" s="281">
        <f t="shared" si="46"/>
        <v>177</v>
      </c>
      <c r="I283" s="281" t="s">
        <v>540</v>
      </c>
      <c r="J283" s="281">
        <f t="shared" si="47"/>
        <v>35400</v>
      </c>
      <c r="K283" s="279"/>
      <c r="L283" s="280"/>
      <c r="M283" s="280"/>
      <c r="N283" s="280" t="s">
        <v>196</v>
      </c>
      <c r="O283" s="282"/>
      <c r="P283" s="283"/>
      <c r="Q283" s="281">
        <f t="array" ref="Q283">INDEX(ราคาสิ่งปลูกสร้าง!$D$6:$CC$47,MATCH($L283,ราคาสิ่งปลูกสร้าง!$B$6:$B$45,0),MATCH($O$4,ราคาสิ่งปลูกสร้าง!$D$5:$CC$5,0))</f>
        <v>0</v>
      </c>
      <c r="R283" s="281">
        <f t="shared" si="48"/>
        <v>0</v>
      </c>
      <c r="S283" s="280"/>
      <c r="T283" s="279">
        <f t="array" ref="T283">INDEX(ค่าเสื่อมสิ่งปลูกสร้าง!$A$5:$D$105,MATCH($S283,ค่าเสื่อมสิ่งปลูกสร้าง!$A$5:$A$105,0),MATCH($M283,ค่าเสื่อมสิ่งปลูกสร้าง!$A$3:$D$3))</f>
        <v>0</v>
      </c>
      <c r="U283" s="281">
        <f t="shared" si="49"/>
        <v>0</v>
      </c>
      <c r="V283" s="281">
        <f t="shared" si="50"/>
        <v>35400</v>
      </c>
      <c r="W283" s="284">
        <f t="shared" si="51"/>
        <v>0</v>
      </c>
      <c r="X283" s="280"/>
      <c r="Y283" s="279">
        <f>V283</f>
        <v>35400</v>
      </c>
      <c r="Z283" s="282" t="s">
        <v>2258</v>
      </c>
      <c r="AA283" s="281">
        <f t="shared" si="52"/>
        <v>3.54</v>
      </c>
      <c r="AB283" s="279"/>
      <c r="AC283" s="279" t="s">
        <v>2086</v>
      </c>
      <c r="AD283" s="279" t="s">
        <v>196</v>
      </c>
      <c r="AG283" s="286" t="str">
        <f t="shared" si="53"/>
        <v>นายสุรินทร์  จันทร์น้อย</v>
      </c>
      <c r="AH283" s="286" t="s">
        <v>195</v>
      </c>
      <c r="AI283" s="286" t="s">
        <v>117</v>
      </c>
      <c r="AJ283" s="286" t="s">
        <v>285</v>
      </c>
      <c r="AK283" s="287" t="s">
        <v>1103</v>
      </c>
      <c r="AL283" s="286">
        <v>115</v>
      </c>
      <c r="AM283" s="286">
        <v>8</v>
      </c>
      <c r="AN283" s="286"/>
      <c r="AO283" s="286"/>
      <c r="AP283" s="286" t="s">
        <v>270</v>
      </c>
      <c r="AQ283" s="286" t="s">
        <v>271</v>
      </c>
      <c r="AR283" s="286" t="s">
        <v>60</v>
      </c>
      <c r="AS283" s="286">
        <v>86130</v>
      </c>
      <c r="AU283" s="286" t="str">
        <f t="shared" si="54"/>
        <v/>
      </c>
      <c r="AV283" s="286"/>
      <c r="AW283" s="286"/>
      <c r="AX283" s="286"/>
      <c r="AY283" s="286"/>
      <c r="AZ283" s="286"/>
      <c r="BA283" s="286"/>
      <c r="BB283" s="286"/>
      <c r="BC283" s="286"/>
      <c r="BD283" s="286"/>
      <c r="BE283" s="286"/>
      <c r="BF283" s="286"/>
      <c r="BG283" s="286"/>
    </row>
    <row r="284" spans="1:59" ht="20.100000000000001" hidden="1" customHeight="1">
      <c r="A284" s="279" t="s">
        <v>545</v>
      </c>
      <c r="B284" s="279" t="s">
        <v>30</v>
      </c>
      <c r="C284" s="279">
        <v>1939</v>
      </c>
      <c r="D284" s="279" t="s">
        <v>363</v>
      </c>
      <c r="E284" s="279" t="s">
        <v>276</v>
      </c>
      <c r="F284" s="279" t="s">
        <v>713</v>
      </c>
      <c r="G284" s="280">
        <v>1</v>
      </c>
      <c r="H284" s="281">
        <f t="shared" si="46"/>
        <v>2015</v>
      </c>
      <c r="I284" s="281" t="s">
        <v>540</v>
      </c>
      <c r="J284" s="281">
        <f t="shared" si="47"/>
        <v>403000</v>
      </c>
      <c r="K284" s="279"/>
      <c r="L284" s="280"/>
      <c r="M284" s="280"/>
      <c r="N284" s="280" t="s">
        <v>196</v>
      </c>
      <c r="O284" s="282"/>
      <c r="P284" s="283"/>
      <c r="Q284" s="281">
        <f t="array" ref="Q284">INDEX(ราคาสิ่งปลูกสร้าง!$D$6:$CC$47,MATCH($L284,ราคาสิ่งปลูกสร้าง!$B$6:$B$45,0),MATCH($O$4,ราคาสิ่งปลูกสร้าง!$D$5:$CC$5,0))</f>
        <v>0</v>
      </c>
      <c r="R284" s="281">
        <f t="shared" si="48"/>
        <v>0</v>
      </c>
      <c r="S284" s="280"/>
      <c r="T284" s="279">
        <f t="array" ref="T284">INDEX(ค่าเสื่อมสิ่งปลูกสร้าง!$A$5:$D$105,MATCH($S284,ค่าเสื่อมสิ่งปลูกสร้าง!$A$5:$A$105,0),MATCH($M284,ค่าเสื่อมสิ่งปลูกสร้าง!$A$3:$D$3))</f>
        <v>0</v>
      </c>
      <c r="U284" s="281">
        <f t="shared" si="49"/>
        <v>0</v>
      </c>
      <c r="V284" s="281">
        <f t="shared" si="50"/>
        <v>403000</v>
      </c>
      <c r="W284" s="284">
        <f t="shared" si="51"/>
        <v>0</v>
      </c>
      <c r="X284" s="280"/>
      <c r="Y284" s="279">
        <f>V284</f>
        <v>403000</v>
      </c>
      <c r="Z284" s="282" t="s">
        <v>2258</v>
      </c>
      <c r="AA284" s="281">
        <f t="shared" si="52"/>
        <v>40.300000000000004</v>
      </c>
      <c r="AB284" s="279"/>
      <c r="AC284" s="279" t="s">
        <v>2087</v>
      </c>
      <c r="AD284" s="279" t="s">
        <v>196</v>
      </c>
      <c r="AG284" s="286" t="str">
        <f t="shared" si="53"/>
        <v>นางประภาวัลย์  ทองคำ</v>
      </c>
      <c r="AH284" s="286" t="s">
        <v>283</v>
      </c>
      <c r="AI284" s="286" t="s">
        <v>1059</v>
      </c>
      <c r="AJ284" s="286" t="s">
        <v>634</v>
      </c>
      <c r="AK284" s="286" t="s">
        <v>1060</v>
      </c>
      <c r="AL284" s="286">
        <v>34</v>
      </c>
      <c r="AM284" s="286">
        <v>8</v>
      </c>
      <c r="AN284" s="286"/>
      <c r="AO284" s="286"/>
      <c r="AP284" s="286" t="s">
        <v>270</v>
      </c>
      <c r="AQ284" s="286" t="s">
        <v>271</v>
      </c>
      <c r="AR284" s="286" t="s">
        <v>60</v>
      </c>
      <c r="AS284" s="286">
        <v>86130</v>
      </c>
      <c r="AU284" s="286" t="str">
        <f t="shared" si="54"/>
        <v/>
      </c>
      <c r="AV284" s="286"/>
      <c r="AW284" s="286"/>
      <c r="AX284" s="286"/>
      <c r="AY284" s="286"/>
      <c r="AZ284" s="286"/>
      <c r="BA284" s="286"/>
      <c r="BB284" s="286"/>
      <c r="BC284" s="286"/>
      <c r="BD284" s="286"/>
      <c r="BE284" s="286"/>
      <c r="BF284" s="286"/>
      <c r="BG284" s="286"/>
    </row>
    <row r="285" spans="1:59" ht="20.100000000000001" hidden="1" customHeight="1">
      <c r="A285" s="279"/>
      <c r="B285" s="279" t="s">
        <v>30</v>
      </c>
      <c r="C285" s="279">
        <v>1939</v>
      </c>
      <c r="D285" s="279"/>
      <c r="E285" s="279"/>
      <c r="F285" s="279"/>
      <c r="G285" s="280">
        <v>2</v>
      </c>
      <c r="H285" s="281" t="s">
        <v>587</v>
      </c>
      <c r="I285" s="281" t="s">
        <v>540</v>
      </c>
      <c r="J285" s="281">
        <f t="shared" si="47"/>
        <v>5000</v>
      </c>
      <c r="K285" s="279">
        <v>1</v>
      </c>
      <c r="L285" s="280" t="s">
        <v>126</v>
      </c>
      <c r="M285" s="280" t="s">
        <v>179</v>
      </c>
      <c r="N285" s="280" t="s">
        <v>296</v>
      </c>
      <c r="O285" s="282">
        <v>100</v>
      </c>
      <c r="P285" s="283">
        <v>100</v>
      </c>
      <c r="Q285" s="281">
        <f t="array" ref="Q285">INDEX(ราคาสิ่งปลูกสร้าง!$D$6:$CC$47,MATCH($L285,ราคาสิ่งปลูกสร้าง!$B$6:$B$45,0),MATCH($O$4,ราคาสิ่งปลูกสร้าง!$D$5:$CC$5,0))</f>
        <v>6700</v>
      </c>
      <c r="R285" s="281">
        <f t="shared" si="48"/>
        <v>670000</v>
      </c>
      <c r="S285" s="280">
        <v>30</v>
      </c>
      <c r="T285" s="279">
        <f t="array" ref="T285">INDEX(ค่าเสื่อมสิ่งปลูกสร้าง!$A$5:$D$105,MATCH($S285,ค่าเสื่อมสิ่งปลูกสร้าง!$A$5:$A$105,0),MATCH($M285,ค่าเสื่อมสิ่งปลูกสร้าง!$A$3:$D$3))</f>
        <v>50</v>
      </c>
      <c r="U285" s="281">
        <f t="shared" si="49"/>
        <v>335000</v>
      </c>
      <c r="V285" s="281">
        <f t="shared" si="50"/>
        <v>340000</v>
      </c>
      <c r="W285" s="284">
        <f t="shared" si="51"/>
        <v>340000</v>
      </c>
      <c r="X285" s="280">
        <v>10000000</v>
      </c>
      <c r="Y285" s="284">
        <f>IFERROR(IF($W285-$X285&lt;0,0,$W285-$X285),"")</f>
        <v>0</v>
      </c>
      <c r="Z285" s="282"/>
      <c r="AA285" s="281">
        <f t="shared" si="52"/>
        <v>0</v>
      </c>
      <c r="AB285" s="279"/>
      <c r="AC285" s="279" t="s">
        <v>2087</v>
      </c>
      <c r="AD285" s="279" t="s">
        <v>2087</v>
      </c>
      <c r="AG285" s="286" t="str">
        <f t="shared" si="53"/>
        <v>นางประภาวัลย์  ทองคำ</v>
      </c>
      <c r="AH285" s="286" t="s">
        <v>283</v>
      </c>
      <c r="AI285" s="286" t="s">
        <v>1059</v>
      </c>
      <c r="AJ285" s="286" t="s">
        <v>634</v>
      </c>
      <c r="AK285" s="286" t="s">
        <v>1060</v>
      </c>
      <c r="AL285" s="286">
        <v>34</v>
      </c>
      <c r="AM285" s="286">
        <v>8</v>
      </c>
      <c r="AN285" s="286"/>
      <c r="AO285" s="286"/>
      <c r="AP285" s="286" t="s">
        <v>270</v>
      </c>
      <c r="AQ285" s="286" t="s">
        <v>271</v>
      </c>
      <c r="AR285" s="286" t="s">
        <v>60</v>
      </c>
      <c r="AS285" s="286">
        <v>86130</v>
      </c>
      <c r="AU285" s="286" t="str">
        <f t="shared" si="54"/>
        <v>นางประภาวัลย์  ทองคำ</v>
      </c>
      <c r="AV285" s="286" t="s">
        <v>283</v>
      </c>
      <c r="AW285" s="286" t="s">
        <v>1059</v>
      </c>
      <c r="AX285" s="286" t="s">
        <v>634</v>
      </c>
      <c r="AY285" s="286" t="s">
        <v>1060</v>
      </c>
      <c r="AZ285" s="286">
        <v>34</v>
      </c>
      <c r="BA285" s="286">
        <v>8</v>
      </c>
      <c r="BB285" s="286"/>
      <c r="BC285" s="286"/>
      <c r="BD285" s="286" t="s">
        <v>270</v>
      </c>
      <c r="BE285" s="286" t="s">
        <v>271</v>
      </c>
      <c r="BF285" s="286" t="s">
        <v>60</v>
      </c>
      <c r="BG285" s="286">
        <v>86130</v>
      </c>
    </row>
    <row r="286" spans="1:59" ht="20.100000000000001" hidden="1" customHeight="1">
      <c r="A286" s="279" t="s">
        <v>2409</v>
      </c>
      <c r="B286" s="279" t="s">
        <v>30</v>
      </c>
      <c r="C286" s="279">
        <v>359</v>
      </c>
      <c r="D286" s="279">
        <v>11</v>
      </c>
      <c r="E286" s="279">
        <v>2</v>
      </c>
      <c r="F286" s="279">
        <v>0</v>
      </c>
      <c r="G286" s="280">
        <v>1</v>
      </c>
      <c r="H286" s="281">
        <f t="shared" si="46"/>
        <v>4600</v>
      </c>
      <c r="I286" s="281" t="s">
        <v>540</v>
      </c>
      <c r="J286" s="281">
        <f t="shared" si="47"/>
        <v>920000</v>
      </c>
      <c r="K286" s="279"/>
      <c r="L286" s="280"/>
      <c r="M286" s="280"/>
      <c r="N286" s="280" t="s">
        <v>196</v>
      </c>
      <c r="O286" s="282"/>
      <c r="P286" s="283"/>
      <c r="Q286" s="281">
        <f t="array" ref="Q286">INDEX(ราคาสิ่งปลูกสร้าง!$D$6:$CC$47,MATCH($L286,ราคาสิ่งปลูกสร้าง!$B$6:$B$45,0),MATCH($O$4,ราคาสิ่งปลูกสร้าง!$D$5:$CC$5,0))</f>
        <v>0</v>
      </c>
      <c r="R286" s="281">
        <f t="shared" si="48"/>
        <v>0</v>
      </c>
      <c r="S286" s="280"/>
      <c r="T286" s="279">
        <f t="array" ref="T286">INDEX(ค่าเสื่อมสิ่งปลูกสร้าง!$A$5:$D$105,MATCH($S286,ค่าเสื่อมสิ่งปลูกสร้าง!$A$5:$A$105,0),MATCH($M286,ค่าเสื่อมสิ่งปลูกสร้าง!$A$3:$D$3))</f>
        <v>0</v>
      </c>
      <c r="U286" s="281">
        <f t="shared" si="49"/>
        <v>0</v>
      </c>
      <c r="V286" s="281">
        <f t="shared" si="50"/>
        <v>920000</v>
      </c>
      <c r="W286" s="284">
        <f t="shared" si="51"/>
        <v>0</v>
      </c>
      <c r="X286" s="280"/>
      <c r="Y286" s="279">
        <f>V286</f>
        <v>920000</v>
      </c>
      <c r="Z286" s="282" t="s">
        <v>2258</v>
      </c>
      <c r="AA286" s="281">
        <f t="shared" si="52"/>
        <v>92</v>
      </c>
      <c r="AB286" s="279"/>
      <c r="AC286" s="279" t="s">
        <v>2088</v>
      </c>
      <c r="AD286" s="279" t="s">
        <v>196</v>
      </c>
      <c r="AG286" s="286" t="str">
        <f t="shared" si="53"/>
        <v>นางวิไลพร  เกษแก้ว</v>
      </c>
      <c r="AH286" s="286" t="s">
        <v>283</v>
      </c>
      <c r="AI286" s="286" t="s">
        <v>1062</v>
      </c>
      <c r="AJ286" s="286" t="s">
        <v>1063</v>
      </c>
      <c r="AK286" s="287" t="s">
        <v>2289</v>
      </c>
      <c r="AL286" s="286">
        <v>49</v>
      </c>
      <c r="AM286" s="286">
        <v>8</v>
      </c>
      <c r="AN286" s="286"/>
      <c r="AO286" s="286"/>
      <c r="AP286" s="286" t="s">
        <v>270</v>
      </c>
      <c r="AQ286" s="286" t="s">
        <v>271</v>
      </c>
      <c r="AR286" s="286" t="s">
        <v>60</v>
      </c>
      <c r="AS286" s="286">
        <v>86130</v>
      </c>
      <c r="AU286" s="286" t="str">
        <f t="shared" si="54"/>
        <v/>
      </c>
      <c r="AV286" s="286"/>
      <c r="AW286" s="286"/>
      <c r="AX286" s="286"/>
      <c r="AY286" s="286"/>
      <c r="AZ286" s="286"/>
      <c r="BA286" s="286"/>
      <c r="BB286" s="286"/>
      <c r="BC286" s="286"/>
      <c r="BD286" s="286"/>
      <c r="BE286" s="286"/>
      <c r="BF286" s="286"/>
      <c r="BG286" s="286"/>
    </row>
    <row r="287" spans="1:59" ht="20.100000000000001" hidden="1" customHeight="1">
      <c r="A287" s="279"/>
      <c r="B287" s="279" t="s">
        <v>30</v>
      </c>
      <c r="C287" s="279">
        <v>359</v>
      </c>
      <c r="D287" s="279"/>
      <c r="E287" s="279"/>
      <c r="F287" s="279"/>
      <c r="G287" s="280">
        <v>2</v>
      </c>
      <c r="H287" s="281" t="s">
        <v>587</v>
      </c>
      <c r="I287" s="281" t="s">
        <v>540</v>
      </c>
      <c r="J287" s="281">
        <f t="shared" si="47"/>
        <v>5000</v>
      </c>
      <c r="K287" s="279">
        <v>1</v>
      </c>
      <c r="L287" s="280" t="s">
        <v>126</v>
      </c>
      <c r="M287" s="280" t="s">
        <v>179</v>
      </c>
      <c r="N287" s="280" t="s">
        <v>296</v>
      </c>
      <c r="O287" s="282">
        <v>100</v>
      </c>
      <c r="P287" s="283">
        <v>100</v>
      </c>
      <c r="Q287" s="281">
        <f t="array" ref="Q287">INDEX(ราคาสิ่งปลูกสร้าง!$D$6:$CC$47,MATCH($L287,ราคาสิ่งปลูกสร้าง!$B$6:$B$45,0),MATCH($O$4,ราคาสิ่งปลูกสร้าง!$D$5:$CC$5,0))</f>
        <v>6700</v>
      </c>
      <c r="R287" s="281">
        <f t="shared" si="48"/>
        <v>670000</v>
      </c>
      <c r="S287" s="280">
        <v>50</v>
      </c>
      <c r="T287" s="279">
        <f t="array" ref="T287">INDEX(ค่าเสื่อมสิ่งปลูกสร้าง!$A$5:$D$105,MATCH($S287,ค่าเสื่อมสิ่งปลูกสร้าง!$A$5:$A$105,0),MATCH($M287,ค่าเสื่อมสิ่งปลูกสร้าง!$A$3:$D$3))</f>
        <v>76</v>
      </c>
      <c r="U287" s="281">
        <f t="shared" si="49"/>
        <v>160800</v>
      </c>
      <c r="V287" s="281">
        <f t="shared" si="50"/>
        <v>165800</v>
      </c>
      <c r="W287" s="284">
        <f t="shared" si="51"/>
        <v>165800</v>
      </c>
      <c r="X287" s="280">
        <v>10000000</v>
      </c>
      <c r="Y287" s="284">
        <f>IFERROR(IF($W287-$X287&lt;0,0,$W287-$X287),"")</f>
        <v>0</v>
      </c>
      <c r="Z287" s="282"/>
      <c r="AA287" s="281">
        <f t="shared" si="52"/>
        <v>0</v>
      </c>
      <c r="AB287" s="279"/>
      <c r="AC287" s="279" t="s">
        <v>2088</v>
      </c>
      <c r="AD287" s="279" t="s">
        <v>2088</v>
      </c>
      <c r="AG287" s="286" t="str">
        <f t="shared" si="53"/>
        <v>นางวิไลพร  เกษแก้ว</v>
      </c>
      <c r="AH287" s="286" t="s">
        <v>283</v>
      </c>
      <c r="AI287" s="286" t="s">
        <v>1062</v>
      </c>
      <c r="AJ287" s="286" t="s">
        <v>1063</v>
      </c>
      <c r="AK287" s="287" t="s">
        <v>2289</v>
      </c>
      <c r="AL287" s="286">
        <v>49</v>
      </c>
      <c r="AM287" s="286">
        <v>8</v>
      </c>
      <c r="AN287" s="286"/>
      <c r="AO287" s="286"/>
      <c r="AP287" s="286" t="s">
        <v>270</v>
      </c>
      <c r="AQ287" s="286" t="s">
        <v>271</v>
      </c>
      <c r="AR287" s="286" t="s">
        <v>60</v>
      </c>
      <c r="AS287" s="286">
        <v>86130</v>
      </c>
      <c r="AU287" s="286" t="str">
        <f t="shared" si="54"/>
        <v>นางวิไลพร  เกษแก้ว</v>
      </c>
      <c r="AV287" s="286" t="s">
        <v>283</v>
      </c>
      <c r="AW287" s="286" t="s">
        <v>1062</v>
      </c>
      <c r="AX287" s="286" t="s">
        <v>1063</v>
      </c>
      <c r="AY287" s="287" t="s">
        <v>2289</v>
      </c>
      <c r="AZ287" s="286">
        <v>49</v>
      </c>
      <c r="BA287" s="286">
        <v>8</v>
      </c>
      <c r="BB287" s="286"/>
      <c r="BC287" s="286"/>
      <c r="BD287" s="286" t="s">
        <v>270</v>
      </c>
      <c r="BE287" s="286" t="s">
        <v>271</v>
      </c>
      <c r="BF287" s="286" t="s">
        <v>60</v>
      </c>
      <c r="BG287" s="286">
        <v>86130</v>
      </c>
    </row>
    <row r="288" spans="1:59" ht="20.100000000000001" hidden="1" customHeight="1">
      <c r="A288" s="279" t="s">
        <v>2410</v>
      </c>
      <c r="B288" s="279" t="s">
        <v>30</v>
      </c>
      <c r="C288" s="279">
        <v>1956</v>
      </c>
      <c r="D288" s="279" t="s">
        <v>296</v>
      </c>
      <c r="E288" s="279" t="s">
        <v>296</v>
      </c>
      <c r="F288" s="279" t="s">
        <v>1066</v>
      </c>
      <c r="G288" s="280">
        <v>1</v>
      </c>
      <c r="H288" s="281">
        <f t="shared" si="46"/>
        <v>1052</v>
      </c>
      <c r="I288" s="281" t="s">
        <v>540</v>
      </c>
      <c r="J288" s="281">
        <f t="shared" si="47"/>
        <v>210400</v>
      </c>
      <c r="K288" s="279"/>
      <c r="L288" s="280"/>
      <c r="M288" s="280"/>
      <c r="N288" s="280" t="s">
        <v>196</v>
      </c>
      <c r="O288" s="282"/>
      <c r="P288" s="283"/>
      <c r="Q288" s="281">
        <f t="array" ref="Q288">INDEX(ราคาสิ่งปลูกสร้าง!$D$6:$CC$47,MATCH($L288,ราคาสิ่งปลูกสร้าง!$B$6:$B$45,0),MATCH($O$4,ราคาสิ่งปลูกสร้าง!$D$5:$CC$5,0))</f>
        <v>0</v>
      </c>
      <c r="R288" s="281">
        <f t="shared" si="48"/>
        <v>0</v>
      </c>
      <c r="S288" s="280"/>
      <c r="T288" s="279">
        <f t="array" ref="T288">INDEX(ค่าเสื่อมสิ่งปลูกสร้าง!$A$5:$D$105,MATCH($S288,ค่าเสื่อมสิ่งปลูกสร้าง!$A$5:$A$105,0),MATCH($M288,ค่าเสื่อมสิ่งปลูกสร้าง!$A$3:$D$3))</f>
        <v>0</v>
      </c>
      <c r="U288" s="281">
        <f t="shared" si="49"/>
        <v>0</v>
      </c>
      <c r="V288" s="281">
        <f t="shared" si="50"/>
        <v>210400</v>
      </c>
      <c r="W288" s="284">
        <f t="shared" si="51"/>
        <v>0</v>
      </c>
      <c r="X288" s="280"/>
      <c r="Y288" s="279">
        <f>V288</f>
        <v>210400</v>
      </c>
      <c r="Z288" s="282" t="s">
        <v>2258</v>
      </c>
      <c r="AA288" s="281">
        <f t="shared" si="52"/>
        <v>21.040000000000003</v>
      </c>
      <c r="AB288" s="279"/>
      <c r="AC288" s="279" t="s">
        <v>2089</v>
      </c>
      <c r="AD288" s="279" t="s">
        <v>196</v>
      </c>
      <c r="AG288" s="286" t="str">
        <f t="shared" si="53"/>
        <v>นางจำนรรค์  ไหมพรหม</v>
      </c>
      <c r="AH288" s="286" t="s">
        <v>283</v>
      </c>
      <c r="AI288" s="286" t="s">
        <v>1067</v>
      </c>
      <c r="AJ288" s="286" t="s">
        <v>1068</v>
      </c>
      <c r="AK288" s="286" t="s">
        <v>1069</v>
      </c>
      <c r="AL288" s="286" t="s">
        <v>1070</v>
      </c>
      <c r="AM288" s="286">
        <v>8</v>
      </c>
      <c r="AN288" s="286"/>
      <c r="AO288" s="286"/>
      <c r="AP288" s="286" t="s">
        <v>270</v>
      </c>
      <c r="AQ288" s="286" t="s">
        <v>271</v>
      </c>
      <c r="AR288" s="286" t="s">
        <v>60</v>
      </c>
      <c r="AS288" s="286">
        <v>86130</v>
      </c>
      <c r="AU288" s="286" t="str">
        <f t="shared" si="54"/>
        <v/>
      </c>
      <c r="AV288" s="286"/>
      <c r="AW288" s="286"/>
      <c r="AX288" s="286"/>
      <c r="AY288" s="286"/>
      <c r="AZ288" s="286"/>
      <c r="BA288" s="286"/>
      <c r="BB288" s="286"/>
      <c r="BC288" s="286"/>
      <c r="BD288" s="286"/>
      <c r="BE288" s="286"/>
      <c r="BF288" s="286"/>
      <c r="BG288" s="286"/>
    </row>
    <row r="289" spans="1:59" ht="20.100000000000001" hidden="1" customHeight="1">
      <c r="A289" s="279"/>
      <c r="B289" s="279" t="s">
        <v>30</v>
      </c>
      <c r="C289" s="279">
        <v>1956</v>
      </c>
      <c r="D289" s="279"/>
      <c r="E289" s="279"/>
      <c r="F289" s="279"/>
      <c r="G289" s="280">
        <v>2</v>
      </c>
      <c r="H289" s="281" t="s">
        <v>587</v>
      </c>
      <c r="I289" s="281" t="s">
        <v>540</v>
      </c>
      <c r="J289" s="281">
        <f t="shared" si="47"/>
        <v>5000</v>
      </c>
      <c r="K289" s="279">
        <v>1</v>
      </c>
      <c r="L289" s="280" t="s">
        <v>126</v>
      </c>
      <c r="M289" s="280" t="s">
        <v>179</v>
      </c>
      <c r="N289" s="280" t="s">
        <v>296</v>
      </c>
      <c r="O289" s="282">
        <v>100</v>
      </c>
      <c r="P289" s="283">
        <v>100</v>
      </c>
      <c r="Q289" s="281">
        <f t="array" ref="Q289">INDEX(ราคาสิ่งปลูกสร้าง!$D$6:$CC$47,MATCH($L289,ราคาสิ่งปลูกสร้าง!$B$6:$B$45,0),MATCH($O$4,ราคาสิ่งปลูกสร้าง!$D$5:$CC$5,0))</f>
        <v>6700</v>
      </c>
      <c r="R289" s="281">
        <f t="shared" si="48"/>
        <v>670000</v>
      </c>
      <c r="S289" s="280">
        <v>20</v>
      </c>
      <c r="T289" s="279">
        <f t="array" ref="T289">INDEX(ค่าเสื่อมสิ่งปลูกสร้าง!$A$5:$D$105,MATCH($S289,ค่าเสื่อมสิ่งปลูกสร้าง!$A$5:$A$105,0),MATCH($M289,ค่าเสื่อมสิ่งปลูกสร้าง!$A$3:$D$3))</f>
        <v>30</v>
      </c>
      <c r="U289" s="281">
        <f t="shared" si="49"/>
        <v>468999.99999999994</v>
      </c>
      <c r="V289" s="281">
        <f t="shared" si="50"/>
        <v>473999.99999999994</v>
      </c>
      <c r="W289" s="284">
        <f t="shared" si="51"/>
        <v>473999.99999999994</v>
      </c>
      <c r="X289" s="280">
        <v>10000000</v>
      </c>
      <c r="Y289" s="284">
        <f>IFERROR(IF($W289-$X289&lt;0,0,$W289-$X289),"")</f>
        <v>0</v>
      </c>
      <c r="Z289" s="282"/>
      <c r="AA289" s="281">
        <f t="shared" si="52"/>
        <v>0</v>
      </c>
      <c r="AB289" s="279"/>
      <c r="AC289" s="279" t="s">
        <v>2089</v>
      </c>
      <c r="AD289" s="279" t="s">
        <v>2089</v>
      </c>
      <c r="AG289" s="286" t="str">
        <f t="shared" si="53"/>
        <v>นางจำนรรค์  ไหมพรหม</v>
      </c>
      <c r="AH289" s="286" t="s">
        <v>283</v>
      </c>
      <c r="AI289" s="286" t="s">
        <v>1067</v>
      </c>
      <c r="AJ289" s="286" t="s">
        <v>1068</v>
      </c>
      <c r="AK289" s="286" t="s">
        <v>1069</v>
      </c>
      <c r="AL289" s="286" t="s">
        <v>1070</v>
      </c>
      <c r="AM289" s="286">
        <v>8</v>
      </c>
      <c r="AN289" s="286"/>
      <c r="AO289" s="286"/>
      <c r="AP289" s="286" t="s">
        <v>270</v>
      </c>
      <c r="AQ289" s="286" t="s">
        <v>271</v>
      </c>
      <c r="AR289" s="286" t="s">
        <v>60</v>
      </c>
      <c r="AS289" s="286">
        <v>86130</v>
      </c>
      <c r="AU289" s="286" t="str">
        <f t="shared" si="54"/>
        <v>นางจำนรรค์  ไหมพรหม</v>
      </c>
      <c r="AV289" s="286" t="s">
        <v>283</v>
      </c>
      <c r="AW289" s="286" t="s">
        <v>1067</v>
      </c>
      <c r="AX289" s="286" t="s">
        <v>1068</v>
      </c>
      <c r="AY289" s="286" t="s">
        <v>1069</v>
      </c>
      <c r="AZ289" s="286" t="s">
        <v>1070</v>
      </c>
      <c r="BA289" s="286">
        <v>8</v>
      </c>
      <c r="BB289" s="286"/>
      <c r="BC289" s="286"/>
      <c r="BD289" s="286" t="s">
        <v>270</v>
      </c>
      <c r="BE289" s="286" t="s">
        <v>271</v>
      </c>
      <c r="BF289" s="286" t="s">
        <v>60</v>
      </c>
      <c r="BG289" s="286">
        <v>86130</v>
      </c>
    </row>
    <row r="290" spans="1:59" ht="20.100000000000001" hidden="1" customHeight="1">
      <c r="A290" s="279" t="s">
        <v>2411</v>
      </c>
      <c r="B290" s="279" t="s">
        <v>30</v>
      </c>
      <c r="C290" s="279">
        <v>1957</v>
      </c>
      <c r="D290" s="279" t="s">
        <v>296</v>
      </c>
      <c r="E290" s="279" t="s">
        <v>296</v>
      </c>
      <c r="F290" s="279" t="s">
        <v>833</v>
      </c>
      <c r="G290" s="280" t="s">
        <v>275</v>
      </c>
      <c r="H290" s="281">
        <f t="shared" si="46"/>
        <v>1064</v>
      </c>
      <c r="I290" s="281" t="s">
        <v>540</v>
      </c>
      <c r="J290" s="281">
        <f t="shared" si="47"/>
        <v>212800</v>
      </c>
      <c r="K290" s="279"/>
      <c r="L290" s="280"/>
      <c r="M290" s="280"/>
      <c r="N290" s="280" t="s">
        <v>196</v>
      </c>
      <c r="O290" s="282"/>
      <c r="P290" s="283"/>
      <c r="Q290" s="281">
        <f t="array" ref="Q290">INDEX(ราคาสิ่งปลูกสร้าง!$D$6:$CC$47,MATCH($L290,ราคาสิ่งปลูกสร้าง!$B$6:$B$45,0),MATCH($O$4,ราคาสิ่งปลูกสร้าง!$D$5:$CC$5,0))</f>
        <v>0</v>
      </c>
      <c r="R290" s="281">
        <f t="shared" si="48"/>
        <v>0</v>
      </c>
      <c r="S290" s="280"/>
      <c r="T290" s="279">
        <f t="array" ref="T290">INDEX(ค่าเสื่อมสิ่งปลูกสร้าง!$A$5:$D$105,MATCH($S290,ค่าเสื่อมสิ่งปลูกสร้าง!$A$5:$A$105,0),MATCH($M290,ค่าเสื่อมสิ่งปลูกสร้าง!$A$3:$D$3))</f>
        <v>0</v>
      </c>
      <c r="U290" s="281">
        <f t="shared" si="49"/>
        <v>0</v>
      </c>
      <c r="V290" s="281">
        <f t="shared" si="50"/>
        <v>212800</v>
      </c>
      <c r="W290" s="284">
        <f t="shared" si="51"/>
        <v>0</v>
      </c>
      <c r="X290" s="280"/>
      <c r="Y290" s="279">
        <f>V290</f>
        <v>212800</v>
      </c>
      <c r="Z290" s="282" t="s">
        <v>2258</v>
      </c>
      <c r="AA290" s="281">
        <f t="shared" si="52"/>
        <v>21.28</v>
      </c>
      <c r="AB290" s="279"/>
      <c r="AC290" s="279" t="s">
        <v>2089</v>
      </c>
      <c r="AD290" s="279" t="s">
        <v>196</v>
      </c>
      <c r="AG290" s="286" t="str">
        <f t="shared" si="53"/>
        <v>นางจำนรรค์  ไหมพรหม</v>
      </c>
      <c r="AH290" s="286" t="s">
        <v>283</v>
      </c>
      <c r="AI290" s="286" t="s">
        <v>1067</v>
      </c>
      <c r="AJ290" s="286" t="s">
        <v>1068</v>
      </c>
      <c r="AK290" s="286" t="s">
        <v>1069</v>
      </c>
      <c r="AL290" s="286" t="s">
        <v>1071</v>
      </c>
      <c r="AM290" s="286">
        <v>8</v>
      </c>
      <c r="AN290" s="286"/>
      <c r="AO290" s="286"/>
      <c r="AP290" s="286" t="s">
        <v>270</v>
      </c>
      <c r="AQ290" s="286" t="s">
        <v>271</v>
      </c>
      <c r="AR290" s="286" t="s">
        <v>60</v>
      </c>
      <c r="AS290" s="286">
        <v>86130</v>
      </c>
      <c r="AU290" s="286" t="str">
        <f t="shared" si="54"/>
        <v/>
      </c>
      <c r="AV290" s="286"/>
      <c r="AW290" s="286"/>
      <c r="AX290" s="286"/>
      <c r="AY290" s="286"/>
      <c r="AZ290" s="286"/>
      <c r="BA290" s="286"/>
      <c r="BB290" s="286"/>
      <c r="BC290" s="286"/>
      <c r="BD290" s="286"/>
      <c r="BE290" s="286"/>
      <c r="BF290" s="286"/>
      <c r="BG290" s="286"/>
    </row>
    <row r="291" spans="1:59" ht="20.100000000000001" hidden="1" customHeight="1">
      <c r="A291" s="279" t="s">
        <v>2412</v>
      </c>
      <c r="B291" s="279" t="s">
        <v>30</v>
      </c>
      <c r="C291" s="279">
        <v>1969</v>
      </c>
      <c r="D291" s="279" t="s">
        <v>587</v>
      </c>
      <c r="E291" s="279" t="s">
        <v>275</v>
      </c>
      <c r="F291" s="279" t="s">
        <v>774</v>
      </c>
      <c r="G291" s="280">
        <v>1</v>
      </c>
      <c r="H291" s="281">
        <f t="shared" si="46"/>
        <v>10162</v>
      </c>
      <c r="I291" s="281" t="s">
        <v>540</v>
      </c>
      <c r="J291" s="281">
        <f t="shared" si="47"/>
        <v>2032400</v>
      </c>
      <c r="K291" s="279"/>
      <c r="L291" s="280"/>
      <c r="M291" s="280"/>
      <c r="N291" s="280" t="s">
        <v>196</v>
      </c>
      <c r="O291" s="282"/>
      <c r="P291" s="283"/>
      <c r="Q291" s="281">
        <f t="array" ref="Q291">INDEX(ราคาสิ่งปลูกสร้าง!$D$6:$CC$47,MATCH($L291,ราคาสิ่งปลูกสร้าง!$B$6:$B$45,0),MATCH($O$4,ราคาสิ่งปลูกสร้าง!$D$5:$CC$5,0))</f>
        <v>0</v>
      </c>
      <c r="R291" s="281">
        <f t="shared" si="48"/>
        <v>0</v>
      </c>
      <c r="S291" s="280"/>
      <c r="T291" s="279">
        <f t="array" ref="T291">INDEX(ค่าเสื่อมสิ่งปลูกสร้าง!$A$5:$D$105,MATCH($S291,ค่าเสื่อมสิ่งปลูกสร้าง!$A$5:$A$105,0),MATCH($M291,ค่าเสื่อมสิ่งปลูกสร้าง!$A$3:$D$3))</f>
        <v>0</v>
      </c>
      <c r="U291" s="281">
        <f t="shared" si="49"/>
        <v>0</v>
      </c>
      <c r="V291" s="281">
        <f t="shared" si="50"/>
        <v>2032400</v>
      </c>
      <c r="W291" s="284">
        <f t="shared" si="51"/>
        <v>0</v>
      </c>
      <c r="X291" s="280"/>
      <c r="Y291" s="279">
        <f>V291</f>
        <v>2032400</v>
      </c>
      <c r="Z291" s="282" t="s">
        <v>2258</v>
      </c>
      <c r="AA291" s="281">
        <f t="shared" si="52"/>
        <v>203.24</v>
      </c>
      <c r="AB291" s="279"/>
      <c r="AC291" s="279" t="s">
        <v>2061</v>
      </c>
      <c r="AD291" s="279" t="s">
        <v>196</v>
      </c>
      <c r="AG291" s="286" t="str">
        <f t="shared" si="53"/>
        <v>นายบรรเจิด  แก้วบังตู</v>
      </c>
      <c r="AH291" s="286" t="s">
        <v>195</v>
      </c>
      <c r="AI291" s="286" t="s">
        <v>906</v>
      </c>
      <c r="AJ291" s="286" t="s">
        <v>907</v>
      </c>
      <c r="AK291" s="286" t="s">
        <v>908</v>
      </c>
      <c r="AL291" s="286">
        <v>11</v>
      </c>
      <c r="AM291" s="286">
        <v>6</v>
      </c>
      <c r="AN291" s="286"/>
      <c r="AO291" s="286"/>
      <c r="AP291" s="286" t="s">
        <v>270</v>
      </c>
      <c r="AQ291" s="286" t="s">
        <v>271</v>
      </c>
      <c r="AR291" s="286" t="s">
        <v>60</v>
      </c>
      <c r="AS291" s="286">
        <v>86130</v>
      </c>
      <c r="AU291" s="286" t="str">
        <f t="shared" si="54"/>
        <v/>
      </c>
      <c r="AV291" s="286"/>
      <c r="AW291" s="286"/>
      <c r="AX291" s="286"/>
      <c r="AY291" s="286"/>
      <c r="AZ291" s="286"/>
      <c r="BA291" s="286"/>
      <c r="BB291" s="286"/>
      <c r="BC291" s="286"/>
      <c r="BD291" s="286"/>
      <c r="BE291" s="286"/>
      <c r="BF291" s="286"/>
      <c r="BG291" s="286"/>
    </row>
    <row r="292" spans="1:59" ht="20.100000000000001" hidden="1" customHeight="1">
      <c r="A292" s="279"/>
      <c r="B292" s="279" t="s">
        <v>30</v>
      </c>
      <c r="C292" s="279">
        <v>1969</v>
      </c>
      <c r="D292" s="279"/>
      <c r="E292" s="279"/>
      <c r="F292" s="279"/>
      <c r="G292" s="280">
        <v>2</v>
      </c>
      <c r="H292" s="281" t="s">
        <v>587</v>
      </c>
      <c r="I292" s="281" t="s">
        <v>540</v>
      </c>
      <c r="J292" s="281">
        <f t="shared" si="47"/>
        <v>5000</v>
      </c>
      <c r="K292" s="279">
        <v>1</v>
      </c>
      <c r="L292" s="280" t="s">
        <v>126</v>
      </c>
      <c r="M292" s="280" t="s">
        <v>180</v>
      </c>
      <c r="N292" s="280" t="s">
        <v>296</v>
      </c>
      <c r="O292" s="282">
        <v>100</v>
      </c>
      <c r="P292" s="283">
        <v>100</v>
      </c>
      <c r="Q292" s="281">
        <f t="array" ref="Q292">INDEX(ราคาสิ่งปลูกสร้าง!$D$6:$CC$47,MATCH($L292,ราคาสิ่งปลูกสร้าง!$B$6:$B$45,0),MATCH($O$4,ราคาสิ่งปลูกสร้าง!$D$5:$CC$5,0))</f>
        <v>6700</v>
      </c>
      <c r="R292" s="281">
        <f t="shared" si="48"/>
        <v>670000</v>
      </c>
      <c r="S292" s="280">
        <v>50</v>
      </c>
      <c r="T292" s="279">
        <f t="array" ref="T292">INDEX(ค่าเสื่อมสิ่งปลูกสร้าง!$A$5:$D$105,MATCH($S292,ค่าเสื่อมสิ่งปลูกสร้าง!$A$5:$A$105,0),MATCH($M292,ค่าเสื่อมสิ่งปลูกสร้าง!$A$3:$D$3))</f>
        <v>85</v>
      </c>
      <c r="U292" s="281">
        <f t="shared" si="49"/>
        <v>100500</v>
      </c>
      <c r="V292" s="281">
        <f t="shared" si="50"/>
        <v>105500</v>
      </c>
      <c r="W292" s="284">
        <f t="shared" si="51"/>
        <v>105500</v>
      </c>
      <c r="X292" s="280">
        <v>10000000</v>
      </c>
      <c r="Y292" s="284">
        <f>IFERROR(IF($W292-$X292&lt;0,0,$W292-$X292),"")</f>
        <v>0</v>
      </c>
      <c r="Z292" s="282"/>
      <c r="AA292" s="281">
        <f t="shared" si="52"/>
        <v>0</v>
      </c>
      <c r="AB292" s="279"/>
      <c r="AC292" s="279" t="s">
        <v>2061</v>
      </c>
      <c r="AD292" s="279" t="s">
        <v>2061</v>
      </c>
      <c r="AG292" s="286" t="str">
        <f t="shared" si="53"/>
        <v>นายบรรเจิด  แก้วบังตู</v>
      </c>
      <c r="AH292" s="286" t="s">
        <v>195</v>
      </c>
      <c r="AI292" s="286" t="s">
        <v>906</v>
      </c>
      <c r="AJ292" s="286" t="s">
        <v>907</v>
      </c>
      <c r="AK292" s="286" t="s">
        <v>908</v>
      </c>
      <c r="AL292" s="286">
        <v>11</v>
      </c>
      <c r="AM292" s="286">
        <v>6</v>
      </c>
      <c r="AN292" s="286"/>
      <c r="AO292" s="286"/>
      <c r="AP292" s="286" t="s">
        <v>270</v>
      </c>
      <c r="AQ292" s="286" t="s">
        <v>271</v>
      </c>
      <c r="AR292" s="286" t="s">
        <v>60</v>
      </c>
      <c r="AS292" s="286">
        <v>86130</v>
      </c>
      <c r="AU292" s="286" t="str">
        <f t="shared" si="54"/>
        <v>นายบรรเจิด  แก้วบังตู</v>
      </c>
      <c r="AV292" s="286" t="s">
        <v>195</v>
      </c>
      <c r="AW292" s="286" t="s">
        <v>906</v>
      </c>
      <c r="AX292" s="286" t="s">
        <v>907</v>
      </c>
      <c r="AY292" s="286" t="s">
        <v>908</v>
      </c>
      <c r="AZ292" s="286">
        <v>11</v>
      </c>
      <c r="BA292" s="286">
        <v>6</v>
      </c>
      <c r="BB292" s="286"/>
      <c r="BC292" s="286"/>
      <c r="BD292" s="286" t="s">
        <v>270</v>
      </c>
      <c r="BE292" s="286" t="s">
        <v>271</v>
      </c>
      <c r="BF292" s="286" t="s">
        <v>60</v>
      </c>
      <c r="BG292" s="286">
        <v>86130</v>
      </c>
    </row>
    <row r="293" spans="1:59" ht="20.100000000000001" hidden="1" customHeight="1">
      <c r="A293" s="279" t="s">
        <v>2413</v>
      </c>
      <c r="B293" s="279" t="s">
        <v>30</v>
      </c>
      <c r="C293" s="279">
        <v>1975</v>
      </c>
      <c r="D293" s="279" t="s">
        <v>473</v>
      </c>
      <c r="E293" s="279" t="s">
        <v>296</v>
      </c>
      <c r="F293" s="279" t="s">
        <v>1077</v>
      </c>
      <c r="G293" s="280">
        <v>1</v>
      </c>
      <c r="H293" s="281">
        <f t="shared" si="46"/>
        <v>2617</v>
      </c>
      <c r="I293" s="281" t="s">
        <v>540</v>
      </c>
      <c r="J293" s="281">
        <f t="shared" si="47"/>
        <v>523400</v>
      </c>
      <c r="K293" s="279"/>
      <c r="L293" s="280"/>
      <c r="M293" s="280"/>
      <c r="N293" s="280" t="s">
        <v>196</v>
      </c>
      <c r="O293" s="282"/>
      <c r="P293" s="283"/>
      <c r="Q293" s="281">
        <f t="array" ref="Q293">INDEX(ราคาสิ่งปลูกสร้าง!$D$6:$CC$47,MATCH($L293,ราคาสิ่งปลูกสร้าง!$B$6:$B$45,0),MATCH($O$4,ราคาสิ่งปลูกสร้าง!$D$5:$CC$5,0))</f>
        <v>0</v>
      </c>
      <c r="R293" s="281">
        <f t="shared" si="48"/>
        <v>0</v>
      </c>
      <c r="S293" s="280"/>
      <c r="T293" s="279">
        <f t="array" ref="T293">INDEX(ค่าเสื่อมสิ่งปลูกสร้าง!$A$5:$D$105,MATCH($S293,ค่าเสื่อมสิ่งปลูกสร้าง!$A$5:$A$105,0),MATCH($M293,ค่าเสื่อมสิ่งปลูกสร้าง!$A$3:$D$3))</f>
        <v>0</v>
      </c>
      <c r="U293" s="281">
        <f t="shared" si="49"/>
        <v>0</v>
      </c>
      <c r="V293" s="281">
        <f t="shared" si="50"/>
        <v>523400</v>
      </c>
      <c r="W293" s="284">
        <f t="shared" si="51"/>
        <v>0</v>
      </c>
      <c r="X293" s="280"/>
      <c r="Y293" s="279">
        <f>V293</f>
        <v>523400</v>
      </c>
      <c r="Z293" s="282" t="s">
        <v>2258</v>
      </c>
      <c r="AA293" s="281">
        <f t="shared" si="52"/>
        <v>52.34</v>
      </c>
      <c r="AB293" s="279"/>
      <c r="AC293" s="279" t="s">
        <v>2090</v>
      </c>
      <c r="AD293" s="279" t="s">
        <v>196</v>
      </c>
      <c r="AG293" s="286" t="str">
        <f t="shared" si="53"/>
        <v>นายบำรุง  นิ่มนวล</v>
      </c>
      <c r="AH293" s="286" t="s">
        <v>195</v>
      </c>
      <c r="AI293" s="286" t="s">
        <v>1078</v>
      </c>
      <c r="AJ293" s="286" t="s">
        <v>1079</v>
      </c>
      <c r="AK293" s="286" t="s">
        <v>1080</v>
      </c>
      <c r="AL293" s="286">
        <v>30</v>
      </c>
      <c r="AM293" s="286">
        <v>9</v>
      </c>
      <c r="AN293" s="286"/>
      <c r="AO293" s="286"/>
      <c r="AP293" s="286" t="s">
        <v>270</v>
      </c>
      <c r="AQ293" s="286" t="s">
        <v>271</v>
      </c>
      <c r="AR293" s="286" t="s">
        <v>60</v>
      </c>
      <c r="AS293" s="286">
        <v>86130</v>
      </c>
      <c r="AU293" s="286" t="str">
        <f t="shared" si="54"/>
        <v/>
      </c>
      <c r="AV293" s="286"/>
      <c r="AW293" s="286"/>
      <c r="AX293" s="286"/>
      <c r="AY293" s="286"/>
      <c r="AZ293" s="286"/>
      <c r="BA293" s="286"/>
      <c r="BB293" s="286"/>
      <c r="BC293" s="286"/>
      <c r="BD293" s="286"/>
      <c r="BE293" s="286"/>
      <c r="BF293" s="286"/>
      <c r="BG293" s="286"/>
    </row>
    <row r="294" spans="1:59" ht="20.100000000000001" hidden="1" customHeight="1">
      <c r="A294" s="279"/>
      <c r="B294" s="279" t="s">
        <v>30</v>
      </c>
      <c r="C294" s="279">
        <v>1975</v>
      </c>
      <c r="D294" s="279"/>
      <c r="E294" s="279"/>
      <c r="F294" s="279"/>
      <c r="G294" s="280">
        <v>2</v>
      </c>
      <c r="H294" s="281" t="s">
        <v>587</v>
      </c>
      <c r="I294" s="281" t="s">
        <v>540</v>
      </c>
      <c r="J294" s="281">
        <f t="shared" si="47"/>
        <v>5000</v>
      </c>
      <c r="K294" s="279">
        <v>1</v>
      </c>
      <c r="L294" s="280" t="s">
        <v>126</v>
      </c>
      <c r="M294" s="280" t="s">
        <v>179</v>
      </c>
      <c r="N294" s="280" t="s">
        <v>296</v>
      </c>
      <c r="O294" s="282">
        <v>100</v>
      </c>
      <c r="P294" s="283">
        <v>100</v>
      </c>
      <c r="Q294" s="281">
        <f t="array" ref="Q294">INDEX(ราคาสิ่งปลูกสร้าง!$D$6:$CC$47,MATCH($L294,ราคาสิ่งปลูกสร้าง!$B$6:$B$45,0),MATCH($O$4,ราคาสิ่งปลูกสร้าง!$D$5:$CC$5,0))</f>
        <v>6700</v>
      </c>
      <c r="R294" s="281">
        <f t="shared" si="48"/>
        <v>670000</v>
      </c>
      <c r="S294" s="280"/>
      <c r="T294" s="279">
        <f t="array" ref="T294">INDEX(ค่าเสื่อมสิ่งปลูกสร้าง!$A$5:$D$105,MATCH($S294,ค่าเสื่อมสิ่งปลูกสร้าง!$A$5:$A$105,0),MATCH($M294,ค่าเสื่อมสิ่งปลูกสร้าง!$A$3:$D$3))</f>
        <v>0</v>
      </c>
      <c r="U294" s="281">
        <f t="shared" si="49"/>
        <v>670000</v>
      </c>
      <c r="V294" s="281">
        <f t="shared" si="50"/>
        <v>675000</v>
      </c>
      <c r="W294" s="284">
        <f t="shared" si="51"/>
        <v>675000</v>
      </c>
      <c r="X294" s="280">
        <v>10000000</v>
      </c>
      <c r="Y294" s="284">
        <f>IFERROR(IF($W294-$X294&lt;0,0,$W294-$X294),"")</f>
        <v>0</v>
      </c>
      <c r="Z294" s="282"/>
      <c r="AA294" s="281">
        <f t="shared" si="52"/>
        <v>0</v>
      </c>
      <c r="AB294" s="279"/>
      <c r="AC294" s="279" t="s">
        <v>2090</v>
      </c>
      <c r="AD294" s="279" t="s">
        <v>2090</v>
      </c>
      <c r="AG294" s="286" t="str">
        <f t="shared" si="53"/>
        <v>นายบำรุง  นิ่มนวล</v>
      </c>
      <c r="AH294" s="286" t="s">
        <v>195</v>
      </c>
      <c r="AI294" s="286" t="s">
        <v>1078</v>
      </c>
      <c r="AJ294" s="286" t="s">
        <v>1079</v>
      </c>
      <c r="AK294" s="286" t="s">
        <v>1080</v>
      </c>
      <c r="AL294" s="286">
        <v>30</v>
      </c>
      <c r="AM294" s="286">
        <v>9</v>
      </c>
      <c r="AN294" s="286"/>
      <c r="AO294" s="286"/>
      <c r="AP294" s="286" t="s">
        <v>270</v>
      </c>
      <c r="AQ294" s="286" t="s">
        <v>271</v>
      </c>
      <c r="AR294" s="286" t="s">
        <v>60</v>
      </c>
      <c r="AS294" s="286">
        <v>86130</v>
      </c>
      <c r="AU294" s="286" t="str">
        <f t="shared" si="54"/>
        <v>นายบำรุง  นิ่มนวล</v>
      </c>
      <c r="AV294" s="286" t="s">
        <v>195</v>
      </c>
      <c r="AW294" s="286" t="s">
        <v>1078</v>
      </c>
      <c r="AX294" s="286" t="s">
        <v>1079</v>
      </c>
      <c r="AY294" s="286" t="s">
        <v>1080</v>
      </c>
      <c r="AZ294" s="286">
        <v>30</v>
      </c>
      <c r="BA294" s="286">
        <v>9</v>
      </c>
      <c r="BB294" s="286"/>
      <c r="BC294" s="286"/>
      <c r="BD294" s="286" t="s">
        <v>270</v>
      </c>
      <c r="BE294" s="286" t="s">
        <v>271</v>
      </c>
      <c r="BF294" s="286" t="s">
        <v>60</v>
      </c>
      <c r="BG294" s="286">
        <v>86130</v>
      </c>
    </row>
    <row r="295" spans="1:59" ht="20.100000000000001" hidden="1" customHeight="1">
      <c r="A295" s="279" t="s">
        <v>2414</v>
      </c>
      <c r="B295" s="279" t="s">
        <v>30</v>
      </c>
      <c r="C295" s="279">
        <v>1976</v>
      </c>
      <c r="D295" s="279" t="s">
        <v>363</v>
      </c>
      <c r="E295" s="279" t="s">
        <v>323</v>
      </c>
      <c r="F295" s="279" t="s">
        <v>303</v>
      </c>
      <c r="G295" s="280" t="s">
        <v>275</v>
      </c>
      <c r="H295" s="281">
        <f t="shared" si="46"/>
        <v>2308</v>
      </c>
      <c r="I295" s="281" t="s">
        <v>540</v>
      </c>
      <c r="J295" s="281">
        <f t="shared" si="47"/>
        <v>461600</v>
      </c>
      <c r="K295" s="279"/>
      <c r="L295" s="280"/>
      <c r="M295" s="280"/>
      <c r="N295" s="280" t="s">
        <v>196</v>
      </c>
      <c r="O295" s="282"/>
      <c r="P295" s="283"/>
      <c r="Q295" s="281">
        <f t="array" ref="Q295">INDEX(ราคาสิ่งปลูกสร้าง!$D$6:$CC$47,MATCH($L295,ราคาสิ่งปลูกสร้าง!$B$6:$B$45,0),MATCH($O$4,ราคาสิ่งปลูกสร้าง!$D$5:$CC$5,0))</f>
        <v>0</v>
      </c>
      <c r="R295" s="281">
        <f t="shared" si="48"/>
        <v>0</v>
      </c>
      <c r="S295" s="280"/>
      <c r="T295" s="279">
        <f t="array" ref="T295">INDEX(ค่าเสื่อมสิ่งปลูกสร้าง!$A$5:$D$105,MATCH($S295,ค่าเสื่อมสิ่งปลูกสร้าง!$A$5:$A$105,0),MATCH($M295,ค่าเสื่อมสิ่งปลูกสร้าง!$A$3:$D$3))</f>
        <v>0</v>
      </c>
      <c r="U295" s="281">
        <f t="shared" si="49"/>
        <v>0</v>
      </c>
      <c r="V295" s="281">
        <f t="shared" si="50"/>
        <v>461600</v>
      </c>
      <c r="W295" s="284">
        <f t="shared" si="51"/>
        <v>0</v>
      </c>
      <c r="X295" s="280"/>
      <c r="Y295" s="279">
        <f>V295</f>
        <v>461600</v>
      </c>
      <c r="Z295" s="282" t="s">
        <v>2258</v>
      </c>
      <c r="AA295" s="281">
        <f t="shared" si="52"/>
        <v>46.160000000000004</v>
      </c>
      <c r="AB295" s="279"/>
      <c r="AC295" s="279" t="s">
        <v>2091</v>
      </c>
      <c r="AD295" s="279" t="s">
        <v>196</v>
      </c>
      <c r="AG295" s="286" t="str">
        <f t="shared" si="53"/>
        <v>นางอารีย์  นิ่มนวล</v>
      </c>
      <c r="AH295" s="286" t="s">
        <v>283</v>
      </c>
      <c r="AI295" s="286" t="s">
        <v>1083</v>
      </c>
      <c r="AJ295" s="286" t="s">
        <v>1079</v>
      </c>
      <c r="AK295" s="286" t="s">
        <v>1084</v>
      </c>
      <c r="AL295" s="286">
        <v>30</v>
      </c>
      <c r="AM295" s="286">
        <v>9</v>
      </c>
      <c r="AN295" s="286"/>
      <c r="AO295" s="286"/>
      <c r="AP295" s="286" t="s">
        <v>270</v>
      </c>
      <c r="AQ295" s="286" t="s">
        <v>271</v>
      </c>
      <c r="AR295" s="286" t="s">
        <v>60</v>
      </c>
      <c r="AS295" s="286">
        <v>86130</v>
      </c>
      <c r="AU295" s="286" t="str">
        <f t="shared" si="54"/>
        <v/>
      </c>
      <c r="AV295" s="286"/>
      <c r="AW295" s="286"/>
      <c r="AX295" s="286"/>
      <c r="AY295" s="286"/>
      <c r="AZ295" s="286"/>
      <c r="BA295" s="286"/>
      <c r="BB295" s="286"/>
      <c r="BC295" s="286"/>
      <c r="BD295" s="286"/>
      <c r="BE295" s="286"/>
      <c r="BF295" s="286"/>
      <c r="BG295" s="286"/>
    </row>
    <row r="296" spans="1:59" ht="20.100000000000001" hidden="1" customHeight="1">
      <c r="A296" s="279" t="s">
        <v>2415</v>
      </c>
      <c r="B296" s="279" t="s">
        <v>30</v>
      </c>
      <c r="C296" s="279">
        <v>1978</v>
      </c>
      <c r="D296" s="279" t="s">
        <v>473</v>
      </c>
      <c r="E296" s="279" t="s">
        <v>276</v>
      </c>
      <c r="F296" s="279" t="s">
        <v>1087</v>
      </c>
      <c r="G296" s="280" t="s">
        <v>275</v>
      </c>
      <c r="H296" s="281">
        <f t="shared" si="46"/>
        <v>2494</v>
      </c>
      <c r="I296" s="281" t="s">
        <v>540</v>
      </c>
      <c r="J296" s="281">
        <f t="shared" si="47"/>
        <v>498800</v>
      </c>
      <c r="K296" s="279"/>
      <c r="L296" s="280"/>
      <c r="M296" s="280"/>
      <c r="N296" s="280" t="s">
        <v>196</v>
      </c>
      <c r="O296" s="282"/>
      <c r="P296" s="283"/>
      <c r="Q296" s="281">
        <f t="array" ref="Q296">INDEX(ราคาสิ่งปลูกสร้าง!$D$6:$CC$47,MATCH($L296,ราคาสิ่งปลูกสร้าง!$B$6:$B$45,0),MATCH($O$4,ราคาสิ่งปลูกสร้าง!$D$5:$CC$5,0))</f>
        <v>0</v>
      </c>
      <c r="R296" s="281">
        <f t="shared" si="48"/>
        <v>0</v>
      </c>
      <c r="S296" s="280"/>
      <c r="T296" s="279">
        <f t="array" ref="T296">INDEX(ค่าเสื่อมสิ่งปลูกสร้าง!$A$5:$D$105,MATCH($S296,ค่าเสื่อมสิ่งปลูกสร้าง!$A$5:$A$105,0),MATCH($M296,ค่าเสื่อมสิ่งปลูกสร้าง!$A$3:$D$3))</f>
        <v>0</v>
      </c>
      <c r="U296" s="281">
        <f t="shared" si="49"/>
        <v>0</v>
      </c>
      <c r="V296" s="281">
        <f t="shared" si="50"/>
        <v>498800</v>
      </c>
      <c r="W296" s="284">
        <f t="shared" si="51"/>
        <v>0</v>
      </c>
      <c r="X296" s="280"/>
      <c r="Y296" s="279">
        <f>V296</f>
        <v>498800</v>
      </c>
      <c r="Z296" s="282" t="s">
        <v>2258</v>
      </c>
      <c r="AA296" s="281">
        <f t="shared" si="52"/>
        <v>49.88</v>
      </c>
      <c r="AB296" s="279"/>
      <c r="AC296" s="279" t="s">
        <v>2000</v>
      </c>
      <c r="AD296" s="279" t="s">
        <v>196</v>
      </c>
      <c r="AG296" s="286" t="str">
        <f t="shared" si="53"/>
        <v>นางจุรีรัตน์  จันทร์ภักดี</v>
      </c>
      <c r="AH296" s="286" t="s">
        <v>283</v>
      </c>
      <c r="AI296" s="286" t="s">
        <v>541</v>
      </c>
      <c r="AJ296" s="286" t="s">
        <v>542</v>
      </c>
      <c r="AK296" s="286" t="s">
        <v>543</v>
      </c>
      <c r="AL296" s="286">
        <v>31</v>
      </c>
      <c r="AM296" s="286">
        <v>3</v>
      </c>
      <c r="AN296" s="286"/>
      <c r="AO296" s="286"/>
      <c r="AP296" s="286" t="s">
        <v>270</v>
      </c>
      <c r="AQ296" s="286" t="s">
        <v>271</v>
      </c>
      <c r="AR296" s="286" t="s">
        <v>60</v>
      </c>
      <c r="AS296" s="286">
        <v>86130</v>
      </c>
      <c r="AU296" s="286" t="str">
        <f t="shared" si="54"/>
        <v/>
      </c>
      <c r="AV296" s="286"/>
      <c r="AW296" s="286"/>
      <c r="AX296" s="286"/>
      <c r="AY296" s="286"/>
      <c r="AZ296" s="286"/>
      <c r="BA296" s="286"/>
      <c r="BB296" s="286"/>
      <c r="BC296" s="286"/>
      <c r="BD296" s="286"/>
      <c r="BE296" s="286"/>
      <c r="BF296" s="286"/>
      <c r="BG296" s="286"/>
    </row>
    <row r="297" spans="1:59" ht="20.100000000000001" hidden="1" customHeight="1">
      <c r="A297" s="279" t="s">
        <v>923</v>
      </c>
      <c r="B297" s="279" t="s">
        <v>30</v>
      </c>
      <c r="C297" s="279">
        <v>416</v>
      </c>
      <c r="D297" s="279">
        <v>3</v>
      </c>
      <c r="E297" s="279">
        <v>1</v>
      </c>
      <c r="F297" s="279">
        <v>0</v>
      </c>
      <c r="G297" s="280">
        <v>1</v>
      </c>
      <c r="H297" s="281">
        <f t="shared" si="46"/>
        <v>1300</v>
      </c>
      <c r="I297" s="281" t="s">
        <v>540</v>
      </c>
      <c r="J297" s="281">
        <f t="shared" si="47"/>
        <v>260000</v>
      </c>
      <c r="K297" s="279"/>
      <c r="L297" s="280"/>
      <c r="M297" s="280"/>
      <c r="N297" s="280" t="s">
        <v>196</v>
      </c>
      <c r="O297" s="282"/>
      <c r="P297" s="283"/>
      <c r="Q297" s="281">
        <f t="array" ref="Q297">INDEX(ราคาสิ่งปลูกสร้าง!$D$6:$CC$47,MATCH($L297,ราคาสิ่งปลูกสร้าง!$B$6:$B$45,0),MATCH($O$4,ราคาสิ่งปลูกสร้าง!$D$5:$CC$5,0))</f>
        <v>0</v>
      </c>
      <c r="R297" s="281">
        <f t="shared" si="48"/>
        <v>0</v>
      </c>
      <c r="S297" s="280"/>
      <c r="T297" s="279">
        <f t="array" ref="T297">INDEX(ค่าเสื่อมสิ่งปลูกสร้าง!$A$5:$D$105,MATCH($S297,ค่าเสื่อมสิ่งปลูกสร้าง!$A$5:$A$105,0),MATCH($M297,ค่าเสื่อมสิ่งปลูกสร้าง!$A$3:$D$3))</f>
        <v>0</v>
      </c>
      <c r="U297" s="281">
        <f t="shared" si="49"/>
        <v>0</v>
      </c>
      <c r="V297" s="281">
        <f t="shared" si="50"/>
        <v>260000</v>
      </c>
      <c r="W297" s="284">
        <f t="shared" si="51"/>
        <v>0</v>
      </c>
      <c r="X297" s="280"/>
      <c r="Y297" s="279">
        <f>V297</f>
        <v>260000</v>
      </c>
      <c r="Z297" s="282" t="s">
        <v>2258</v>
      </c>
      <c r="AA297" s="281">
        <f t="shared" si="52"/>
        <v>26</v>
      </c>
      <c r="AB297" s="279"/>
      <c r="AC297" s="279" t="s">
        <v>2093</v>
      </c>
      <c r="AD297" s="279" t="s">
        <v>196</v>
      </c>
      <c r="AG297" s="286" t="str">
        <f t="shared" si="53"/>
        <v>นางนิภาพร  เชื้อคำจันทร์</v>
      </c>
      <c r="AH297" s="286" t="s">
        <v>283</v>
      </c>
      <c r="AI297" s="286" t="s">
        <v>1093</v>
      </c>
      <c r="AJ297" s="286" t="s">
        <v>1094</v>
      </c>
      <c r="AK297" s="287" t="s">
        <v>2290</v>
      </c>
      <c r="AL297" s="286" t="s">
        <v>1095</v>
      </c>
      <c r="AM297" s="286">
        <v>8</v>
      </c>
      <c r="AN297" s="286"/>
      <c r="AO297" s="286"/>
      <c r="AP297" s="286" t="s">
        <v>270</v>
      </c>
      <c r="AQ297" s="286" t="s">
        <v>271</v>
      </c>
      <c r="AR297" s="286" t="s">
        <v>60</v>
      </c>
      <c r="AS297" s="286">
        <v>86130</v>
      </c>
      <c r="AU297" s="286" t="str">
        <f t="shared" si="54"/>
        <v/>
      </c>
      <c r="AV297" s="286"/>
      <c r="AW297" s="286"/>
      <c r="AX297" s="286"/>
      <c r="AY297" s="286"/>
      <c r="AZ297" s="286"/>
      <c r="BA297" s="286"/>
      <c r="BB297" s="286"/>
      <c r="BC297" s="286"/>
      <c r="BD297" s="286"/>
      <c r="BE297" s="286"/>
      <c r="BF297" s="286"/>
      <c r="BG297" s="286"/>
    </row>
    <row r="298" spans="1:59" ht="20.100000000000001" hidden="1" customHeight="1">
      <c r="A298" s="279"/>
      <c r="B298" s="279" t="s">
        <v>30</v>
      </c>
      <c r="C298" s="279">
        <v>416</v>
      </c>
      <c r="D298" s="279"/>
      <c r="E298" s="279"/>
      <c r="F298" s="279"/>
      <c r="G298" s="280">
        <v>2</v>
      </c>
      <c r="H298" s="281" t="s">
        <v>587</v>
      </c>
      <c r="I298" s="281" t="s">
        <v>540</v>
      </c>
      <c r="J298" s="281">
        <f t="shared" si="47"/>
        <v>5000</v>
      </c>
      <c r="K298" s="279">
        <v>1</v>
      </c>
      <c r="L298" s="280" t="s">
        <v>126</v>
      </c>
      <c r="M298" s="280" t="s">
        <v>179</v>
      </c>
      <c r="N298" s="280" t="s">
        <v>296</v>
      </c>
      <c r="O298" s="282">
        <v>100</v>
      </c>
      <c r="P298" s="283">
        <v>100</v>
      </c>
      <c r="Q298" s="281">
        <f t="array" ref="Q298">INDEX(ราคาสิ่งปลูกสร้าง!$D$6:$CC$47,MATCH($L298,ราคาสิ่งปลูกสร้าง!$B$6:$B$45,0),MATCH($O$4,ราคาสิ่งปลูกสร้าง!$D$5:$CC$5,0))</f>
        <v>6700</v>
      </c>
      <c r="R298" s="281">
        <f t="shared" si="48"/>
        <v>670000</v>
      </c>
      <c r="S298" s="280">
        <v>19</v>
      </c>
      <c r="T298" s="279">
        <f t="array" ref="T298">INDEX(ค่าเสื่อมสิ่งปลูกสร้าง!$A$5:$D$105,MATCH($S298,ค่าเสื่อมสิ่งปลูกสร้าง!$A$5:$A$105,0),MATCH($M298,ค่าเสื่อมสิ่งปลูกสร้าง!$A$3:$D$3))</f>
        <v>28</v>
      </c>
      <c r="U298" s="281">
        <f t="shared" si="49"/>
        <v>482400</v>
      </c>
      <c r="V298" s="281">
        <f t="shared" si="50"/>
        <v>487400</v>
      </c>
      <c r="W298" s="284">
        <f t="shared" si="51"/>
        <v>487400</v>
      </c>
      <c r="X298" s="280">
        <v>10000000</v>
      </c>
      <c r="Y298" s="284">
        <f>IFERROR(IF($W298-$X298&lt;0,0,$W298-$X298),"")</f>
        <v>0</v>
      </c>
      <c r="Z298" s="282"/>
      <c r="AA298" s="281">
        <f t="shared" si="52"/>
        <v>0</v>
      </c>
      <c r="AB298" s="279"/>
      <c r="AC298" s="279" t="s">
        <v>2093</v>
      </c>
      <c r="AD298" s="279" t="s">
        <v>2093</v>
      </c>
      <c r="AG298" s="286" t="str">
        <f t="shared" si="53"/>
        <v>นางนิภาพร  เชื้อคำจันทร์</v>
      </c>
      <c r="AH298" s="286" t="s">
        <v>283</v>
      </c>
      <c r="AI298" s="286" t="s">
        <v>1093</v>
      </c>
      <c r="AJ298" s="286" t="s">
        <v>1094</v>
      </c>
      <c r="AK298" s="287" t="s">
        <v>2290</v>
      </c>
      <c r="AL298" s="286" t="s">
        <v>1095</v>
      </c>
      <c r="AM298" s="286">
        <v>8</v>
      </c>
      <c r="AN298" s="286"/>
      <c r="AO298" s="286"/>
      <c r="AP298" s="286" t="s">
        <v>270</v>
      </c>
      <c r="AQ298" s="286" t="s">
        <v>271</v>
      </c>
      <c r="AR298" s="286" t="s">
        <v>60</v>
      </c>
      <c r="AS298" s="286">
        <v>86130</v>
      </c>
      <c r="AU298" s="286" t="str">
        <f t="shared" si="54"/>
        <v>นางนิภาพร  เชื้อคำจันทร์</v>
      </c>
      <c r="AV298" s="286" t="s">
        <v>283</v>
      </c>
      <c r="AW298" s="286" t="s">
        <v>1093</v>
      </c>
      <c r="AX298" s="286" t="s">
        <v>1094</v>
      </c>
      <c r="AY298" s="287" t="s">
        <v>2290</v>
      </c>
      <c r="AZ298" s="286" t="s">
        <v>1095</v>
      </c>
      <c r="BA298" s="286">
        <v>8</v>
      </c>
      <c r="BB298" s="286"/>
      <c r="BC298" s="286"/>
      <c r="BD298" s="286" t="s">
        <v>270</v>
      </c>
      <c r="BE298" s="286" t="s">
        <v>271</v>
      </c>
      <c r="BF298" s="286" t="s">
        <v>60</v>
      </c>
      <c r="BG298" s="286">
        <v>86130</v>
      </c>
    </row>
    <row r="299" spans="1:59" ht="20.100000000000001" hidden="1" customHeight="1">
      <c r="A299" s="279" t="s">
        <v>2416</v>
      </c>
      <c r="B299" s="279" t="s">
        <v>30</v>
      </c>
      <c r="C299" s="279">
        <v>350</v>
      </c>
      <c r="D299" s="279">
        <v>3</v>
      </c>
      <c r="E299" s="279">
        <v>1</v>
      </c>
      <c r="F299" s="279">
        <v>46</v>
      </c>
      <c r="G299" s="280" t="s">
        <v>275</v>
      </c>
      <c r="H299" s="281">
        <f t="shared" si="46"/>
        <v>1346</v>
      </c>
      <c r="I299" s="281" t="s">
        <v>540</v>
      </c>
      <c r="J299" s="281">
        <f t="shared" si="47"/>
        <v>269200</v>
      </c>
      <c r="K299" s="279"/>
      <c r="L299" s="280"/>
      <c r="M299" s="280"/>
      <c r="N299" s="280" t="s">
        <v>196</v>
      </c>
      <c r="O299" s="282"/>
      <c r="P299" s="283"/>
      <c r="Q299" s="281">
        <f t="array" ref="Q299">INDEX(ราคาสิ่งปลูกสร้าง!$D$6:$CC$47,MATCH($L299,ราคาสิ่งปลูกสร้าง!$B$6:$B$45,0),MATCH($O$4,ราคาสิ่งปลูกสร้าง!$D$5:$CC$5,0))</f>
        <v>0</v>
      </c>
      <c r="R299" s="281">
        <f t="shared" si="48"/>
        <v>0</v>
      </c>
      <c r="S299" s="280"/>
      <c r="T299" s="279">
        <f t="array" ref="T299">INDEX(ค่าเสื่อมสิ่งปลูกสร้าง!$A$5:$D$105,MATCH($S299,ค่าเสื่อมสิ่งปลูกสร้าง!$A$5:$A$105,0),MATCH($M299,ค่าเสื่อมสิ่งปลูกสร้าง!$A$3:$D$3))</f>
        <v>0</v>
      </c>
      <c r="U299" s="281">
        <f t="shared" si="49"/>
        <v>0</v>
      </c>
      <c r="V299" s="281">
        <f t="shared" si="50"/>
        <v>269200</v>
      </c>
      <c r="W299" s="284">
        <f t="shared" si="51"/>
        <v>0</v>
      </c>
      <c r="X299" s="280"/>
      <c r="Y299" s="279">
        <f>V299</f>
        <v>269200</v>
      </c>
      <c r="Z299" s="282" t="s">
        <v>2258</v>
      </c>
      <c r="AA299" s="281">
        <f t="shared" si="52"/>
        <v>26.92</v>
      </c>
      <c r="AB299" s="279"/>
      <c r="AC299" s="279" t="s">
        <v>2094</v>
      </c>
      <c r="AD299" s="279" t="s">
        <v>196</v>
      </c>
      <c r="AG299" s="286" t="str">
        <f t="shared" si="53"/>
        <v>นายอุดมศักดิ์  สกุลปักษ์</v>
      </c>
      <c r="AH299" s="286" t="s">
        <v>195</v>
      </c>
      <c r="AI299" s="286" t="s">
        <v>1096</v>
      </c>
      <c r="AJ299" s="286" t="s">
        <v>934</v>
      </c>
      <c r="AK299" s="287" t="s">
        <v>2291</v>
      </c>
      <c r="AL299" s="286" t="s">
        <v>1097</v>
      </c>
      <c r="AM299" s="286">
        <v>8</v>
      </c>
      <c r="AN299" s="286"/>
      <c r="AO299" s="286"/>
      <c r="AP299" s="286" t="s">
        <v>270</v>
      </c>
      <c r="AQ299" s="286" t="s">
        <v>271</v>
      </c>
      <c r="AR299" s="286" t="s">
        <v>60</v>
      </c>
      <c r="AS299" s="286">
        <v>86130</v>
      </c>
      <c r="AU299" s="286" t="str">
        <f t="shared" si="54"/>
        <v/>
      </c>
      <c r="AV299" s="286"/>
      <c r="AW299" s="286"/>
      <c r="AX299" s="286"/>
      <c r="AY299" s="286"/>
      <c r="AZ299" s="286"/>
      <c r="BA299" s="286"/>
      <c r="BB299" s="286"/>
      <c r="BC299" s="286"/>
      <c r="BD299" s="286"/>
      <c r="BE299" s="286"/>
      <c r="BF299" s="286"/>
      <c r="BG299" s="286"/>
    </row>
    <row r="300" spans="1:59" ht="20.100000000000001" hidden="1" customHeight="1">
      <c r="A300" s="279" t="s">
        <v>2417</v>
      </c>
      <c r="B300" s="279" t="s">
        <v>30</v>
      </c>
      <c r="C300" s="279" t="s">
        <v>2488</v>
      </c>
      <c r="D300" s="279" t="s">
        <v>276</v>
      </c>
      <c r="E300" s="279" t="s">
        <v>276</v>
      </c>
      <c r="F300" s="279" t="s">
        <v>2487</v>
      </c>
      <c r="G300" s="280" t="s">
        <v>275</v>
      </c>
      <c r="H300" s="281">
        <f t="shared" si="46"/>
        <v>97.5</v>
      </c>
      <c r="I300" s="281" t="s">
        <v>540</v>
      </c>
      <c r="J300" s="281">
        <f t="shared" si="47"/>
        <v>19500</v>
      </c>
      <c r="K300" s="279"/>
      <c r="L300" s="280"/>
      <c r="M300" s="280"/>
      <c r="N300" s="280" t="s">
        <v>196</v>
      </c>
      <c r="O300" s="282"/>
      <c r="P300" s="283"/>
      <c r="Q300" s="281">
        <f t="array" ref="Q300">INDEX(ราคาสิ่งปลูกสร้าง!$D$6:$CC$47,MATCH($L300,ราคาสิ่งปลูกสร้าง!$B$6:$B$45,0),MATCH($O$4,ราคาสิ่งปลูกสร้าง!$D$5:$CC$5,0))</f>
        <v>0</v>
      </c>
      <c r="R300" s="281">
        <f t="shared" si="48"/>
        <v>0</v>
      </c>
      <c r="S300" s="280"/>
      <c r="T300" s="279">
        <f t="array" ref="T300">INDEX(ค่าเสื่อมสิ่งปลูกสร้าง!$A$5:$D$105,MATCH($S300,ค่าเสื่อมสิ่งปลูกสร้าง!$A$5:$A$105,0),MATCH($M300,ค่าเสื่อมสิ่งปลูกสร้าง!$A$3:$D$3))</f>
        <v>0</v>
      </c>
      <c r="U300" s="281">
        <f t="shared" si="49"/>
        <v>0</v>
      </c>
      <c r="V300" s="281">
        <f t="shared" si="50"/>
        <v>19500</v>
      </c>
      <c r="W300" s="284">
        <f t="shared" si="51"/>
        <v>0</v>
      </c>
      <c r="X300" s="280"/>
      <c r="Y300" s="279">
        <f>V300</f>
        <v>19500</v>
      </c>
      <c r="Z300" s="282" t="s">
        <v>2258</v>
      </c>
      <c r="AA300" s="281">
        <f t="shared" si="52"/>
        <v>1.9500000000000002</v>
      </c>
      <c r="AB300" s="279"/>
      <c r="AC300" s="279" t="s">
        <v>2095</v>
      </c>
      <c r="AD300" s="279" t="s">
        <v>196</v>
      </c>
      <c r="AG300" s="286" t="str">
        <f t="shared" si="53"/>
        <v>นางกิ้มหลิว  แซ่อุ่ย</v>
      </c>
      <c r="AH300" s="286" t="s">
        <v>283</v>
      </c>
      <c r="AI300" s="286" t="s">
        <v>1098</v>
      </c>
      <c r="AJ300" s="286" t="s">
        <v>585</v>
      </c>
      <c r="AK300" s="287" t="s">
        <v>2292</v>
      </c>
      <c r="AL300" s="286" t="s">
        <v>1099</v>
      </c>
      <c r="AM300" s="286">
        <v>8</v>
      </c>
      <c r="AN300" s="286"/>
      <c r="AO300" s="286"/>
      <c r="AP300" s="286" t="s">
        <v>270</v>
      </c>
      <c r="AQ300" s="286" t="s">
        <v>271</v>
      </c>
      <c r="AR300" s="286" t="s">
        <v>60</v>
      </c>
      <c r="AS300" s="286">
        <v>86130</v>
      </c>
      <c r="AU300" s="286" t="str">
        <f t="shared" si="54"/>
        <v/>
      </c>
      <c r="AV300" s="286"/>
      <c r="AW300" s="286"/>
      <c r="AX300" s="286"/>
      <c r="AY300" s="286"/>
      <c r="AZ300" s="286"/>
      <c r="BA300" s="286"/>
      <c r="BB300" s="286"/>
      <c r="BC300" s="286"/>
      <c r="BD300" s="286"/>
      <c r="BE300" s="286"/>
      <c r="BF300" s="286"/>
      <c r="BG300" s="286"/>
    </row>
    <row r="301" spans="1:59" ht="20.100000000000001" hidden="1" customHeight="1">
      <c r="A301" s="279" t="s">
        <v>2418</v>
      </c>
      <c r="B301" s="279" t="s">
        <v>30</v>
      </c>
      <c r="C301" s="279">
        <v>1994</v>
      </c>
      <c r="D301" s="279" t="s">
        <v>323</v>
      </c>
      <c r="E301" s="279" t="s">
        <v>276</v>
      </c>
      <c r="F301" s="279" t="s">
        <v>418</v>
      </c>
      <c r="G301" s="280" t="s">
        <v>275</v>
      </c>
      <c r="H301" s="281">
        <f t="shared" si="46"/>
        <v>1227</v>
      </c>
      <c r="I301" s="281" t="s">
        <v>540</v>
      </c>
      <c r="J301" s="281">
        <f t="shared" si="47"/>
        <v>245400</v>
      </c>
      <c r="K301" s="279"/>
      <c r="L301" s="280"/>
      <c r="M301" s="280"/>
      <c r="N301" s="280" t="s">
        <v>196</v>
      </c>
      <c r="O301" s="282"/>
      <c r="P301" s="283"/>
      <c r="Q301" s="281">
        <f t="array" ref="Q301">INDEX(ราคาสิ่งปลูกสร้าง!$D$6:$CC$47,MATCH($L301,ราคาสิ่งปลูกสร้าง!$B$6:$B$45,0),MATCH($O$4,ราคาสิ่งปลูกสร้าง!$D$5:$CC$5,0))</f>
        <v>0</v>
      </c>
      <c r="R301" s="281">
        <f t="shared" si="48"/>
        <v>0</v>
      </c>
      <c r="S301" s="280"/>
      <c r="T301" s="279">
        <f t="array" ref="T301">INDEX(ค่าเสื่อมสิ่งปลูกสร้าง!$A$5:$D$105,MATCH($S301,ค่าเสื่อมสิ่งปลูกสร้าง!$A$5:$A$105,0),MATCH($M301,ค่าเสื่อมสิ่งปลูกสร้าง!$A$3:$D$3))</f>
        <v>0</v>
      </c>
      <c r="U301" s="281">
        <f t="shared" si="49"/>
        <v>0</v>
      </c>
      <c r="V301" s="281">
        <f t="shared" si="50"/>
        <v>245400</v>
      </c>
      <c r="W301" s="284">
        <f t="shared" si="51"/>
        <v>0</v>
      </c>
      <c r="X301" s="280"/>
      <c r="Y301" s="279">
        <f>V301</f>
        <v>245400</v>
      </c>
      <c r="Z301" s="282" t="s">
        <v>2258</v>
      </c>
      <c r="AA301" s="281">
        <f t="shared" si="52"/>
        <v>24.540000000000003</v>
      </c>
      <c r="AB301" s="279"/>
      <c r="AC301" s="279" t="s">
        <v>2096</v>
      </c>
      <c r="AD301" s="279" t="s">
        <v>196</v>
      </c>
      <c r="AG301" s="286" t="str">
        <f t="shared" si="53"/>
        <v>นางสาววิสุดา  อยู่ทรัพย์</v>
      </c>
      <c r="AH301" s="286" t="s">
        <v>325</v>
      </c>
      <c r="AI301" s="286" t="s">
        <v>1101</v>
      </c>
      <c r="AJ301" s="286" t="s">
        <v>1102</v>
      </c>
      <c r="AK301" s="286"/>
      <c r="AL301" s="286"/>
      <c r="AM301" s="286">
        <v>3</v>
      </c>
      <c r="AN301" s="286"/>
      <c r="AO301" s="286"/>
      <c r="AP301" s="286" t="s">
        <v>270</v>
      </c>
      <c r="AQ301" s="286" t="s">
        <v>271</v>
      </c>
      <c r="AR301" s="286" t="s">
        <v>60</v>
      </c>
      <c r="AS301" s="286">
        <v>86130</v>
      </c>
      <c r="AU301" s="286" t="str">
        <f t="shared" si="54"/>
        <v/>
      </c>
      <c r="AV301" s="286"/>
      <c r="AW301" s="286"/>
      <c r="AX301" s="286"/>
      <c r="AY301" s="286"/>
      <c r="AZ301" s="286"/>
      <c r="BA301" s="286"/>
      <c r="BB301" s="286"/>
      <c r="BC301" s="286"/>
      <c r="BD301" s="286"/>
      <c r="BE301" s="286"/>
      <c r="BF301" s="286"/>
      <c r="BG301" s="286"/>
    </row>
    <row r="302" spans="1:59" ht="20.100000000000001" hidden="1" customHeight="1">
      <c r="A302" s="279" t="s">
        <v>2419</v>
      </c>
      <c r="B302" s="279" t="s">
        <v>30</v>
      </c>
      <c r="C302" s="279">
        <v>2025</v>
      </c>
      <c r="D302" s="279" t="s">
        <v>276</v>
      </c>
      <c r="E302" s="279" t="s">
        <v>323</v>
      </c>
      <c r="F302" s="279" t="s">
        <v>350</v>
      </c>
      <c r="G302" s="280">
        <v>1</v>
      </c>
      <c r="H302" s="281">
        <f t="shared" si="46"/>
        <v>300</v>
      </c>
      <c r="I302" s="281" t="s">
        <v>540</v>
      </c>
      <c r="J302" s="281">
        <f t="shared" si="47"/>
        <v>60000</v>
      </c>
      <c r="K302" s="279"/>
      <c r="L302" s="280"/>
      <c r="M302" s="280"/>
      <c r="N302" s="280" t="s">
        <v>196</v>
      </c>
      <c r="O302" s="282"/>
      <c r="P302" s="283"/>
      <c r="Q302" s="281">
        <f t="array" ref="Q302">INDEX(ราคาสิ่งปลูกสร้าง!$D$6:$CC$47,MATCH($L302,ราคาสิ่งปลูกสร้าง!$B$6:$B$45,0),MATCH($O$4,ราคาสิ่งปลูกสร้าง!$D$5:$CC$5,0))</f>
        <v>0</v>
      </c>
      <c r="R302" s="281">
        <f t="shared" si="48"/>
        <v>0</v>
      </c>
      <c r="S302" s="280"/>
      <c r="T302" s="279">
        <f t="array" ref="T302">INDEX(ค่าเสื่อมสิ่งปลูกสร้าง!$A$5:$D$105,MATCH($S302,ค่าเสื่อมสิ่งปลูกสร้าง!$A$5:$A$105,0),MATCH($M302,ค่าเสื่อมสิ่งปลูกสร้าง!$A$3:$D$3))</f>
        <v>0</v>
      </c>
      <c r="U302" s="281">
        <f t="shared" si="49"/>
        <v>0</v>
      </c>
      <c r="V302" s="281">
        <f t="shared" si="50"/>
        <v>60000</v>
      </c>
      <c r="W302" s="284">
        <f t="shared" si="51"/>
        <v>0</v>
      </c>
      <c r="X302" s="280"/>
      <c r="Y302" s="279">
        <f>V302</f>
        <v>60000</v>
      </c>
      <c r="Z302" s="282" t="s">
        <v>2258</v>
      </c>
      <c r="AA302" s="281">
        <f t="shared" si="52"/>
        <v>6</v>
      </c>
      <c r="AB302" s="279"/>
      <c r="AC302" s="279" t="s">
        <v>2086</v>
      </c>
      <c r="AD302" s="279" t="s">
        <v>196</v>
      </c>
      <c r="AG302" s="286" t="str">
        <f t="shared" si="53"/>
        <v>นายสุรินทร์  จันทร์น้อย</v>
      </c>
      <c r="AH302" s="286" t="s">
        <v>195</v>
      </c>
      <c r="AI302" s="286" t="s">
        <v>117</v>
      </c>
      <c r="AJ302" s="286" t="s">
        <v>285</v>
      </c>
      <c r="AK302" s="286" t="s">
        <v>1103</v>
      </c>
      <c r="AL302" s="286">
        <v>115</v>
      </c>
      <c r="AM302" s="286">
        <v>8</v>
      </c>
      <c r="AN302" s="286"/>
      <c r="AO302" s="286"/>
      <c r="AP302" s="286" t="s">
        <v>270</v>
      </c>
      <c r="AQ302" s="286" t="s">
        <v>271</v>
      </c>
      <c r="AR302" s="286" t="s">
        <v>60</v>
      </c>
      <c r="AS302" s="286">
        <v>86130</v>
      </c>
      <c r="AU302" s="286" t="str">
        <f t="shared" si="54"/>
        <v/>
      </c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</row>
    <row r="303" spans="1:59" ht="20.100000000000001" hidden="1" customHeight="1">
      <c r="A303" s="279"/>
      <c r="B303" s="279" t="s">
        <v>30</v>
      </c>
      <c r="C303" s="279">
        <v>2025</v>
      </c>
      <c r="D303" s="279"/>
      <c r="E303" s="279"/>
      <c r="F303" s="279"/>
      <c r="G303" s="280">
        <v>2</v>
      </c>
      <c r="H303" s="281" t="s">
        <v>587</v>
      </c>
      <c r="I303" s="281" t="s">
        <v>540</v>
      </c>
      <c r="J303" s="281">
        <f t="shared" si="47"/>
        <v>5000</v>
      </c>
      <c r="K303" s="279">
        <v>1</v>
      </c>
      <c r="L303" s="280" t="s">
        <v>126</v>
      </c>
      <c r="M303" s="280" t="s">
        <v>179</v>
      </c>
      <c r="N303" s="280" t="s">
        <v>296</v>
      </c>
      <c r="O303" s="282">
        <v>100</v>
      </c>
      <c r="P303" s="283">
        <v>100</v>
      </c>
      <c r="Q303" s="281">
        <f t="array" ref="Q303">INDEX(ราคาสิ่งปลูกสร้าง!$D$6:$CC$47,MATCH($L303,ราคาสิ่งปลูกสร้าง!$B$6:$B$45,0),MATCH($O$4,ราคาสิ่งปลูกสร้าง!$D$5:$CC$5,0))</f>
        <v>6700</v>
      </c>
      <c r="R303" s="281">
        <f t="shared" si="48"/>
        <v>670000</v>
      </c>
      <c r="S303" s="280">
        <v>20</v>
      </c>
      <c r="T303" s="279">
        <f t="array" ref="T303">INDEX(ค่าเสื่อมสิ่งปลูกสร้าง!$A$5:$D$105,MATCH($S303,ค่าเสื่อมสิ่งปลูกสร้าง!$A$5:$A$105,0),MATCH($M303,ค่าเสื่อมสิ่งปลูกสร้าง!$A$3:$D$3))</f>
        <v>30</v>
      </c>
      <c r="U303" s="281">
        <f t="shared" si="49"/>
        <v>468999.99999999994</v>
      </c>
      <c r="V303" s="281">
        <f t="shared" si="50"/>
        <v>473999.99999999994</v>
      </c>
      <c r="W303" s="284">
        <f t="shared" si="51"/>
        <v>473999.99999999994</v>
      </c>
      <c r="X303" s="280">
        <v>10000000</v>
      </c>
      <c r="Y303" s="284">
        <f>IFERROR(IF($W303-$X303&lt;0,0,$W303-$X303),"")</f>
        <v>0</v>
      </c>
      <c r="Z303" s="282"/>
      <c r="AA303" s="281">
        <f t="shared" si="52"/>
        <v>0</v>
      </c>
      <c r="AB303" s="279"/>
      <c r="AC303" s="279" t="s">
        <v>2086</v>
      </c>
      <c r="AD303" s="279" t="s">
        <v>2086</v>
      </c>
      <c r="AG303" s="286" t="str">
        <f t="shared" si="53"/>
        <v>นายสุรินทร์  จันทร์น้อย</v>
      </c>
      <c r="AH303" s="286" t="s">
        <v>195</v>
      </c>
      <c r="AI303" s="286" t="s">
        <v>117</v>
      </c>
      <c r="AJ303" s="286" t="s">
        <v>285</v>
      </c>
      <c r="AK303" s="286" t="s">
        <v>1103</v>
      </c>
      <c r="AL303" s="286">
        <v>115</v>
      </c>
      <c r="AM303" s="286">
        <v>8</v>
      </c>
      <c r="AN303" s="286"/>
      <c r="AO303" s="286"/>
      <c r="AP303" s="286" t="s">
        <v>270</v>
      </c>
      <c r="AQ303" s="286" t="s">
        <v>271</v>
      </c>
      <c r="AR303" s="286" t="s">
        <v>60</v>
      </c>
      <c r="AS303" s="286">
        <v>86130</v>
      </c>
      <c r="AU303" s="286" t="str">
        <f t="shared" si="54"/>
        <v>นายสุรินทร์  จันทร์น้อย</v>
      </c>
      <c r="AV303" s="286" t="s">
        <v>195</v>
      </c>
      <c r="AW303" s="286" t="s">
        <v>117</v>
      </c>
      <c r="AX303" s="286" t="s">
        <v>285</v>
      </c>
      <c r="AY303" s="286" t="s">
        <v>1103</v>
      </c>
      <c r="AZ303" s="286">
        <v>115</v>
      </c>
      <c r="BA303" s="286">
        <v>8</v>
      </c>
      <c r="BB303" s="286"/>
      <c r="BC303" s="286"/>
      <c r="BD303" s="286" t="s">
        <v>270</v>
      </c>
      <c r="BE303" s="286" t="s">
        <v>271</v>
      </c>
      <c r="BF303" s="286" t="s">
        <v>60</v>
      </c>
      <c r="BG303" s="286">
        <v>86130</v>
      </c>
    </row>
    <row r="304" spans="1:59" ht="20.100000000000001" hidden="1" customHeight="1">
      <c r="A304" s="279" t="s">
        <v>320</v>
      </c>
      <c r="B304" s="279" t="s">
        <v>30</v>
      </c>
      <c r="C304" s="279">
        <v>2024</v>
      </c>
      <c r="D304" s="279" t="s">
        <v>550</v>
      </c>
      <c r="E304" s="279" t="s">
        <v>275</v>
      </c>
      <c r="F304" s="279" t="s">
        <v>1107</v>
      </c>
      <c r="G304" s="280" t="s">
        <v>275</v>
      </c>
      <c r="H304" s="281">
        <f t="shared" si="46"/>
        <v>2987</v>
      </c>
      <c r="I304" s="281" t="s">
        <v>540</v>
      </c>
      <c r="J304" s="281">
        <f t="shared" si="47"/>
        <v>597400</v>
      </c>
      <c r="K304" s="279"/>
      <c r="L304" s="280"/>
      <c r="M304" s="280"/>
      <c r="N304" s="280" t="s">
        <v>196</v>
      </c>
      <c r="O304" s="282"/>
      <c r="P304" s="283"/>
      <c r="Q304" s="281">
        <f t="array" ref="Q304">INDEX(ราคาสิ่งปลูกสร้าง!$D$6:$CC$47,MATCH($L304,ราคาสิ่งปลูกสร้าง!$B$6:$B$45,0),MATCH($O$4,ราคาสิ่งปลูกสร้าง!$D$5:$CC$5,0))</f>
        <v>0</v>
      </c>
      <c r="R304" s="281">
        <f t="shared" si="48"/>
        <v>0</v>
      </c>
      <c r="S304" s="280"/>
      <c r="T304" s="279">
        <f t="array" ref="T304">INDEX(ค่าเสื่อมสิ่งปลูกสร้าง!$A$5:$D$105,MATCH($S304,ค่าเสื่อมสิ่งปลูกสร้าง!$A$5:$A$105,0),MATCH($M304,ค่าเสื่อมสิ่งปลูกสร้าง!$A$3:$D$3))</f>
        <v>0</v>
      </c>
      <c r="U304" s="281">
        <f t="shared" si="49"/>
        <v>0</v>
      </c>
      <c r="V304" s="281">
        <f t="shared" si="50"/>
        <v>597400</v>
      </c>
      <c r="W304" s="284">
        <f t="shared" si="51"/>
        <v>0</v>
      </c>
      <c r="X304" s="280"/>
      <c r="Y304" s="279">
        <f>V304</f>
        <v>597400</v>
      </c>
      <c r="Z304" s="282" t="s">
        <v>2258</v>
      </c>
      <c r="AA304" s="281">
        <f t="shared" si="52"/>
        <v>59.74</v>
      </c>
      <c r="AB304" s="279"/>
      <c r="AC304" s="279" t="s">
        <v>2097</v>
      </c>
      <c r="AD304" s="279" t="s">
        <v>196</v>
      </c>
      <c r="AG304" s="286" t="str">
        <f t="shared" si="53"/>
        <v>จ่าสิบตำรวจสุวัฒน์  จันทร์น้อย</v>
      </c>
      <c r="AH304" s="286" t="s">
        <v>1108</v>
      </c>
      <c r="AI304" s="286" t="s">
        <v>1109</v>
      </c>
      <c r="AJ304" s="286" t="s">
        <v>285</v>
      </c>
      <c r="AK304" s="286" t="s">
        <v>1110</v>
      </c>
      <c r="AL304" s="286">
        <v>115</v>
      </c>
      <c r="AM304" s="286">
        <v>8</v>
      </c>
      <c r="AN304" s="286"/>
      <c r="AO304" s="286"/>
      <c r="AP304" s="286" t="s">
        <v>270</v>
      </c>
      <c r="AQ304" s="286" t="s">
        <v>271</v>
      </c>
      <c r="AR304" s="286" t="s">
        <v>60</v>
      </c>
      <c r="AS304" s="286"/>
      <c r="AU304" s="286" t="str">
        <f t="shared" si="54"/>
        <v/>
      </c>
      <c r="AV304" s="286"/>
      <c r="AW304" s="286"/>
      <c r="AX304" s="286"/>
      <c r="AY304" s="286"/>
      <c r="AZ304" s="286"/>
      <c r="BA304" s="286"/>
      <c r="BB304" s="286"/>
      <c r="BC304" s="286"/>
      <c r="BD304" s="286"/>
      <c r="BE304" s="286"/>
      <c r="BF304" s="286"/>
      <c r="BG304" s="286"/>
    </row>
    <row r="305" spans="1:59" ht="20.100000000000001" hidden="1" customHeight="1">
      <c r="A305" s="279" t="s">
        <v>2420</v>
      </c>
      <c r="B305" s="279" t="s">
        <v>30</v>
      </c>
      <c r="C305" s="279">
        <v>2025</v>
      </c>
      <c r="D305" s="279" t="s">
        <v>473</v>
      </c>
      <c r="E305" s="279" t="s">
        <v>296</v>
      </c>
      <c r="F305" s="279" t="s">
        <v>435</v>
      </c>
      <c r="G305" s="280" t="s">
        <v>275</v>
      </c>
      <c r="H305" s="281">
        <f t="shared" si="46"/>
        <v>2660</v>
      </c>
      <c r="I305" s="281" t="s">
        <v>540</v>
      </c>
      <c r="J305" s="281">
        <f t="shared" si="47"/>
        <v>532000</v>
      </c>
      <c r="K305" s="279"/>
      <c r="L305" s="280"/>
      <c r="M305" s="280"/>
      <c r="N305" s="280" t="s">
        <v>196</v>
      </c>
      <c r="O305" s="282"/>
      <c r="P305" s="283"/>
      <c r="Q305" s="281">
        <f t="array" ref="Q305">INDEX(ราคาสิ่งปลูกสร้าง!$D$6:$CC$47,MATCH($L305,ราคาสิ่งปลูกสร้าง!$B$6:$B$45,0),MATCH($O$4,ราคาสิ่งปลูกสร้าง!$D$5:$CC$5,0))</f>
        <v>0</v>
      </c>
      <c r="R305" s="281">
        <f t="shared" si="48"/>
        <v>0</v>
      </c>
      <c r="S305" s="280"/>
      <c r="T305" s="279">
        <f t="array" ref="T305">INDEX(ค่าเสื่อมสิ่งปลูกสร้าง!$A$5:$D$105,MATCH($S305,ค่าเสื่อมสิ่งปลูกสร้าง!$A$5:$A$105,0),MATCH($M305,ค่าเสื่อมสิ่งปลูกสร้าง!$A$3:$D$3))</f>
        <v>0</v>
      </c>
      <c r="U305" s="281">
        <f t="shared" si="49"/>
        <v>0</v>
      </c>
      <c r="V305" s="281">
        <f t="shared" si="50"/>
        <v>532000</v>
      </c>
      <c r="W305" s="284">
        <f t="shared" si="51"/>
        <v>0</v>
      </c>
      <c r="X305" s="280"/>
      <c r="Y305" s="279">
        <f>V305</f>
        <v>532000</v>
      </c>
      <c r="Z305" s="282" t="s">
        <v>2258</v>
      </c>
      <c r="AA305" s="281">
        <f t="shared" si="52"/>
        <v>53.2</v>
      </c>
      <c r="AB305" s="279"/>
      <c r="AC305" s="279" t="s">
        <v>2098</v>
      </c>
      <c r="AD305" s="279" t="s">
        <v>196</v>
      </c>
      <c r="AG305" s="286" t="str">
        <f t="shared" si="53"/>
        <v>นายอุดมศักดิ์  จันทร์น้อย</v>
      </c>
      <c r="AH305" s="286" t="s">
        <v>195</v>
      </c>
      <c r="AI305" s="286" t="s">
        <v>1096</v>
      </c>
      <c r="AJ305" s="286" t="s">
        <v>285</v>
      </c>
      <c r="AK305" s="286" t="s">
        <v>1113</v>
      </c>
      <c r="AL305" s="286">
        <v>115</v>
      </c>
      <c r="AM305" s="286">
        <v>8</v>
      </c>
      <c r="AN305" s="286"/>
      <c r="AO305" s="286"/>
      <c r="AP305" s="286" t="s">
        <v>270</v>
      </c>
      <c r="AQ305" s="286" t="s">
        <v>271</v>
      </c>
      <c r="AR305" s="286" t="s">
        <v>60</v>
      </c>
      <c r="AS305" s="286"/>
      <c r="AU305" s="286" t="str">
        <f t="shared" si="54"/>
        <v/>
      </c>
      <c r="AV305" s="286"/>
      <c r="AW305" s="286"/>
      <c r="AX305" s="286"/>
      <c r="AY305" s="286"/>
      <c r="AZ305" s="286"/>
      <c r="BA305" s="286"/>
      <c r="BB305" s="286"/>
      <c r="BC305" s="286"/>
      <c r="BD305" s="286"/>
      <c r="BE305" s="286"/>
      <c r="BF305" s="286"/>
      <c r="BG305" s="286"/>
    </row>
    <row r="306" spans="1:59" ht="20.100000000000001" hidden="1" customHeight="1">
      <c r="A306" s="279" t="s">
        <v>1687</v>
      </c>
      <c r="B306" s="279" t="s">
        <v>30</v>
      </c>
      <c r="C306" s="279">
        <v>2027</v>
      </c>
      <c r="D306" s="279" t="s">
        <v>393</v>
      </c>
      <c r="E306" s="279" t="s">
        <v>323</v>
      </c>
      <c r="F306" s="279" t="s">
        <v>728</v>
      </c>
      <c r="G306" s="280" t="s">
        <v>275</v>
      </c>
      <c r="H306" s="281">
        <f t="shared" si="46"/>
        <v>7170</v>
      </c>
      <c r="I306" s="281" t="s">
        <v>540</v>
      </c>
      <c r="J306" s="281">
        <f t="shared" si="47"/>
        <v>1434000</v>
      </c>
      <c r="K306" s="279"/>
      <c r="L306" s="280"/>
      <c r="M306" s="280"/>
      <c r="N306" s="280" t="s">
        <v>196</v>
      </c>
      <c r="O306" s="282"/>
      <c r="P306" s="283"/>
      <c r="Q306" s="281">
        <f t="array" ref="Q306">INDEX(ราคาสิ่งปลูกสร้าง!$D$6:$CC$47,MATCH($L306,ราคาสิ่งปลูกสร้าง!$B$6:$B$45,0),MATCH($O$4,ราคาสิ่งปลูกสร้าง!$D$5:$CC$5,0))</f>
        <v>0</v>
      </c>
      <c r="R306" s="281">
        <f t="shared" si="48"/>
        <v>0</v>
      </c>
      <c r="S306" s="280"/>
      <c r="T306" s="279">
        <f t="array" ref="T306">INDEX(ค่าเสื่อมสิ่งปลูกสร้าง!$A$5:$D$105,MATCH($S306,ค่าเสื่อมสิ่งปลูกสร้าง!$A$5:$A$105,0),MATCH($M306,ค่าเสื่อมสิ่งปลูกสร้าง!$A$3:$D$3))</f>
        <v>0</v>
      </c>
      <c r="U306" s="281">
        <f t="shared" si="49"/>
        <v>0</v>
      </c>
      <c r="V306" s="281">
        <f t="shared" si="50"/>
        <v>1434000</v>
      </c>
      <c r="W306" s="284">
        <f t="shared" si="51"/>
        <v>0</v>
      </c>
      <c r="X306" s="280"/>
      <c r="Y306" s="279">
        <f>V306</f>
        <v>1434000</v>
      </c>
      <c r="Z306" s="282" t="s">
        <v>2258</v>
      </c>
      <c r="AA306" s="281">
        <f t="shared" si="52"/>
        <v>143.4</v>
      </c>
      <c r="AB306" s="279"/>
      <c r="AC306" s="279" t="s">
        <v>2099</v>
      </c>
      <c r="AD306" s="279" t="s">
        <v>196</v>
      </c>
      <c r="AG306" s="286" t="str">
        <f t="shared" si="53"/>
        <v>นางสาวจิตติมา  แสงสุริย์</v>
      </c>
      <c r="AH306" s="286" t="s">
        <v>325</v>
      </c>
      <c r="AI306" s="286" t="s">
        <v>1116</v>
      </c>
      <c r="AJ306" s="286" t="s">
        <v>269</v>
      </c>
      <c r="AK306" s="286" t="s">
        <v>1117</v>
      </c>
      <c r="AL306" s="286">
        <v>1</v>
      </c>
      <c r="AM306" s="286">
        <v>8</v>
      </c>
      <c r="AN306" s="286"/>
      <c r="AO306" s="286"/>
      <c r="AP306" s="286" t="s">
        <v>270</v>
      </c>
      <c r="AQ306" s="286" t="s">
        <v>271</v>
      </c>
      <c r="AR306" s="286" t="s">
        <v>60</v>
      </c>
      <c r="AS306" s="286">
        <v>86130</v>
      </c>
      <c r="AU306" s="286" t="str">
        <f t="shared" si="54"/>
        <v/>
      </c>
      <c r="AV306" s="286"/>
      <c r="AW306" s="286"/>
      <c r="AX306" s="286"/>
      <c r="AY306" s="286"/>
      <c r="AZ306" s="286"/>
      <c r="BA306" s="286"/>
      <c r="BB306" s="286"/>
      <c r="BC306" s="286"/>
      <c r="BD306" s="286"/>
      <c r="BE306" s="286"/>
      <c r="BF306" s="286"/>
      <c r="BG306" s="286"/>
    </row>
    <row r="307" spans="1:59" ht="20.100000000000001" hidden="1" customHeight="1">
      <c r="A307" s="279" t="s">
        <v>2421</v>
      </c>
      <c r="B307" s="279" t="s">
        <v>30</v>
      </c>
      <c r="C307" s="279">
        <v>2029</v>
      </c>
      <c r="D307" s="279" t="s">
        <v>426</v>
      </c>
      <c r="E307" s="279" t="s">
        <v>276</v>
      </c>
      <c r="F307" s="279" t="s">
        <v>995</v>
      </c>
      <c r="G307" s="280">
        <v>1</v>
      </c>
      <c r="H307" s="281">
        <f t="shared" si="46"/>
        <v>3674</v>
      </c>
      <c r="I307" s="281" t="s">
        <v>540</v>
      </c>
      <c r="J307" s="281">
        <f t="shared" si="47"/>
        <v>734800</v>
      </c>
      <c r="K307" s="279"/>
      <c r="L307" s="280"/>
      <c r="M307" s="280"/>
      <c r="N307" s="280" t="s">
        <v>196</v>
      </c>
      <c r="O307" s="282"/>
      <c r="P307" s="283"/>
      <c r="Q307" s="281">
        <f t="array" ref="Q307">INDEX(ราคาสิ่งปลูกสร้าง!$D$6:$CC$47,MATCH($L307,ราคาสิ่งปลูกสร้าง!$B$6:$B$45,0),MATCH($O$4,ราคาสิ่งปลูกสร้าง!$D$5:$CC$5,0))</f>
        <v>0</v>
      </c>
      <c r="R307" s="281">
        <f t="shared" si="48"/>
        <v>0</v>
      </c>
      <c r="S307" s="280"/>
      <c r="T307" s="279">
        <f t="array" ref="T307">INDEX(ค่าเสื่อมสิ่งปลูกสร้าง!$A$5:$D$105,MATCH($S307,ค่าเสื่อมสิ่งปลูกสร้าง!$A$5:$A$105,0),MATCH($M307,ค่าเสื่อมสิ่งปลูกสร้าง!$A$3:$D$3))</f>
        <v>0</v>
      </c>
      <c r="U307" s="281">
        <f t="shared" si="49"/>
        <v>0</v>
      </c>
      <c r="V307" s="281">
        <f t="shared" si="50"/>
        <v>734800</v>
      </c>
      <c r="W307" s="284">
        <f t="shared" si="51"/>
        <v>0</v>
      </c>
      <c r="X307" s="280"/>
      <c r="Y307" s="279">
        <f>V307</f>
        <v>734800</v>
      </c>
      <c r="Z307" s="282" t="s">
        <v>2258</v>
      </c>
      <c r="AA307" s="281">
        <f t="shared" si="52"/>
        <v>73.48</v>
      </c>
      <c r="AB307" s="279"/>
      <c r="AC307" s="279" t="s">
        <v>2086</v>
      </c>
      <c r="AD307" s="279" t="s">
        <v>196</v>
      </c>
      <c r="AG307" s="286" t="str">
        <f t="shared" si="53"/>
        <v>นายสุรินทร์  จันทร์น้อย</v>
      </c>
      <c r="AH307" s="286" t="s">
        <v>195</v>
      </c>
      <c r="AI307" s="286" t="s">
        <v>117</v>
      </c>
      <c r="AJ307" s="286" t="s">
        <v>285</v>
      </c>
      <c r="AK307" s="286" t="s">
        <v>1103</v>
      </c>
      <c r="AL307" s="286">
        <v>115</v>
      </c>
      <c r="AM307" s="286">
        <v>8</v>
      </c>
      <c r="AN307" s="286"/>
      <c r="AO307" s="286"/>
      <c r="AP307" s="286" t="s">
        <v>270</v>
      </c>
      <c r="AQ307" s="286" t="s">
        <v>271</v>
      </c>
      <c r="AR307" s="286" t="s">
        <v>60</v>
      </c>
      <c r="AS307" s="286">
        <v>86130</v>
      </c>
      <c r="AU307" s="286" t="str">
        <f t="shared" si="54"/>
        <v/>
      </c>
      <c r="AV307" s="286"/>
      <c r="AW307" s="286"/>
      <c r="AX307" s="286"/>
      <c r="AY307" s="286"/>
      <c r="AZ307" s="286"/>
      <c r="BA307" s="286"/>
      <c r="BB307" s="286"/>
      <c r="BC307" s="286"/>
      <c r="BD307" s="286"/>
      <c r="BE307" s="286"/>
      <c r="BF307" s="286"/>
      <c r="BG307" s="286"/>
    </row>
    <row r="308" spans="1:59" ht="20.100000000000001" hidden="1" customHeight="1">
      <c r="A308" s="279"/>
      <c r="B308" s="279" t="s">
        <v>30</v>
      </c>
      <c r="C308" s="279">
        <v>2029</v>
      </c>
      <c r="D308" s="279"/>
      <c r="E308" s="279"/>
      <c r="F308" s="279"/>
      <c r="G308" s="280">
        <v>2</v>
      </c>
      <c r="H308" s="281" t="s">
        <v>587</v>
      </c>
      <c r="I308" s="281" t="s">
        <v>540</v>
      </c>
      <c r="J308" s="281">
        <f t="shared" si="47"/>
        <v>5000</v>
      </c>
      <c r="K308" s="279">
        <v>1</v>
      </c>
      <c r="L308" s="280" t="s">
        <v>126</v>
      </c>
      <c r="M308" s="280" t="s">
        <v>179</v>
      </c>
      <c r="N308" s="280" t="s">
        <v>296</v>
      </c>
      <c r="O308" s="282">
        <v>100</v>
      </c>
      <c r="P308" s="283">
        <v>100</v>
      </c>
      <c r="Q308" s="281">
        <f t="array" ref="Q308">INDEX(ราคาสิ่งปลูกสร้าง!$D$6:$CC$47,MATCH($L308,ราคาสิ่งปลูกสร้าง!$B$6:$B$45,0),MATCH($O$4,ราคาสิ่งปลูกสร้าง!$D$5:$CC$5,0))</f>
        <v>6700</v>
      </c>
      <c r="R308" s="281">
        <f t="shared" si="48"/>
        <v>670000</v>
      </c>
      <c r="S308" s="280">
        <v>10</v>
      </c>
      <c r="T308" s="279">
        <f t="array" ref="T308">INDEX(ค่าเสื่อมสิ่งปลูกสร้าง!$A$5:$D$105,MATCH($S308,ค่าเสื่อมสิ่งปลูกสร้าง!$A$5:$A$105,0),MATCH($M308,ค่าเสื่อมสิ่งปลูกสร้าง!$A$3:$D$3))</f>
        <v>10</v>
      </c>
      <c r="U308" s="281">
        <f t="shared" si="49"/>
        <v>603000</v>
      </c>
      <c r="V308" s="281">
        <f t="shared" si="50"/>
        <v>608000</v>
      </c>
      <c r="W308" s="284">
        <f t="shared" si="51"/>
        <v>608000</v>
      </c>
      <c r="X308" s="280">
        <v>10000000</v>
      </c>
      <c r="Y308" s="284">
        <f>IFERROR(IF($W308-$X308&lt;0,0,$W308-$X308),"")</f>
        <v>0</v>
      </c>
      <c r="Z308" s="282"/>
      <c r="AA308" s="281">
        <f t="shared" si="52"/>
        <v>0</v>
      </c>
      <c r="AB308" s="279"/>
      <c r="AC308" s="279" t="s">
        <v>2086</v>
      </c>
      <c r="AD308" s="279" t="s">
        <v>2086</v>
      </c>
      <c r="AG308" s="286" t="str">
        <f t="shared" si="53"/>
        <v>นายสุรินทร์  จันทร์น้อย</v>
      </c>
      <c r="AH308" s="286" t="s">
        <v>195</v>
      </c>
      <c r="AI308" s="286" t="s">
        <v>117</v>
      </c>
      <c r="AJ308" s="286" t="s">
        <v>285</v>
      </c>
      <c r="AK308" s="286" t="s">
        <v>1103</v>
      </c>
      <c r="AL308" s="286">
        <v>115</v>
      </c>
      <c r="AM308" s="286">
        <v>8</v>
      </c>
      <c r="AN308" s="286"/>
      <c r="AO308" s="286"/>
      <c r="AP308" s="286" t="s">
        <v>270</v>
      </c>
      <c r="AQ308" s="286" t="s">
        <v>271</v>
      </c>
      <c r="AR308" s="286" t="s">
        <v>60</v>
      </c>
      <c r="AS308" s="286">
        <v>86130</v>
      </c>
      <c r="AU308" s="286" t="str">
        <f t="shared" si="54"/>
        <v>นายสุรินทร์  จันทร์น้อย</v>
      </c>
      <c r="AV308" s="286" t="s">
        <v>195</v>
      </c>
      <c r="AW308" s="286" t="s">
        <v>117</v>
      </c>
      <c r="AX308" s="286" t="s">
        <v>285</v>
      </c>
      <c r="AY308" s="286" t="s">
        <v>1103</v>
      </c>
      <c r="AZ308" s="286">
        <v>115</v>
      </c>
      <c r="BA308" s="286">
        <v>8</v>
      </c>
      <c r="BB308" s="286"/>
      <c r="BC308" s="286"/>
      <c r="BD308" s="286" t="s">
        <v>270</v>
      </c>
      <c r="BE308" s="286" t="s">
        <v>271</v>
      </c>
      <c r="BF308" s="286" t="s">
        <v>60</v>
      </c>
      <c r="BG308" s="286">
        <v>86130</v>
      </c>
    </row>
    <row r="309" spans="1:59" ht="20.100000000000001" hidden="1" customHeight="1">
      <c r="A309" s="279" t="s">
        <v>2422</v>
      </c>
      <c r="B309" s="279" t="s">
        <v>30</v>
      </c>
      <c r="C309" s="279">
        <v>2030</v>
      </c>
      <c r="D309" s="279" t="s">
        <v>295</v>
      </c>
      <c r="E309" s="279" t="s">
        <v>276</v>
      </c>
      <c r="F309" s="279" t="s">
        <v>995</v>
      </c>
      <c r="G309" s="280" t="s">
        <v>275</v>
      </c>
      <c r="H309" s="281">
        <f t="shared" si="46"/>
        <v>1674</v>
      </c>
      <c r="I309" s="281" t="s">
        <v>540</v>
      </c>
      <c r="J309" s="281">
        <f t="shared" si="47"/>
        <v>334800</v>
      </c>
      <c r="K309" s="279"/>
      <c r="L309" s="280"/>
      <c r="M309" s="280"/>
      <c r="N309" s="280" t="s">
        <v>196</v>
      </c>
      <c r="O309" s="282"/>
      <c r="P309" s="283"/>
      <c r="Q309" s="281">
        <f t="array" ref="Q309">INDEX(ราคาสิ่งปลูกสร้าง!$D$6:$CC$47,MATCH($L309,ราคาสิ่งปลูกสร้าง!$B$6:$B$45,0),MATCH($O$4,ราคาสิ่งปลูกสร้าง!$D$5:$CC$5,0))</f>
        <v>0</v>
      </c>
      <c r="R309" s="281">
        <f t="shared" si="48"/>
        <v>0</v>
      </c>
      <c r="S309" s="280"/>
      <c r="T309" s="279">
        <f t="array" ref="T309">INDEX(ค่าเสื่อมสิ่งปลูกสร้าง!$A$5:$D$105,MATCH($S309,ค่าเสื่อมสิ่งปลูกสร้าง!$A$5:$A$105,0),MATCH($M309,ค่าเสื่อมสิ่งปลูกสร้าง!$A$3:$D$3))</f>
        <v>0</v>
      </c>
      <c r="U309" s="281">
        <f t="shared" si="49"/>
        <v>0</v>
      </c>
      <c r="V309" s="281">
        <f t="shared" si="50"/>
        <v>334800</v>
      </c>
      <c r="W309" s="284">
        <f t="shared" si="51"/>
        <v>0</v>
      </c>
      <c r="X309" s="280"/>
      <c r="Y309" s="279">
        <f>V309</f>
        <v>334800</v>
      </c>
      <c r="Z309" s="282" t="s">
        <v>2258</v>
      </c>
      <c r="AA309" s="281">
        <f t="shared" si="52"/>
        <v>33.480000000000004</v>
      </c>
      <c r="AB309" s="279"/>
      <c r="AC309" s="279" t="s">
        <v>2100</v>
      </c>
      <c r="AD309" s="279" t="s">
        <v>196</v>
      </c>
      <c r="AG309" s="286" t="str">
        <f t="shared" si="53"/>
        <v>นายพิทักษ์  ภู่เจริญ</v>
      </c>
      <c r="AH309" s="286" t="s">
        <v>195</v>
      </c>
      <c r="AI309" s="286" t="s">
        <v>1123</v>
      </c>
      <c r="AJ309" s="286" t="s">
        <v>1124</v>
      </c>
      <c r="AK309" s="286" t="s">
        <v>1125</v>
      </c>
      <c r="AL309" s="286" t="s">
        <v>2475</v>
      </c>
      <c r="AM309" s="289" t="s">
        <v>363</v>
      </c>
      <c r="AN309" s="286"/>
      <c r="AO309" s="286"/>
      <c r="AP309" s="286" t="s">
        <v>287</v>
      </c>
      <c r="AQ309" s="286" t="s">
        <v>288</v>
      </c>
      <c r="AR309" s="286" t="s">
        <v>60</v>
      </c>
      <c r="AS309" s="286" t="s">
        <v>2476</v>
      </c>
      <c r="AU309" s="286" t="str">
        <f t="shared" si="54"/>
        <v/>
      </c>
      <c r="AV309" s="286"/>
      <c r="AW309" s="286"/>
      <c r="AX309" s="286"/>
      <c r="AY309" s="286"/>
      <c r="AZ309" s="286"/>
      <c r="BA309" s="286"/>
      <c r="BB309" s="286"/>
      <c r="BC309" s="286"/>
      <c r="BD309" s="286"/>
      <c r="BE309" s="286"/>
      <c r="BF309" s="286"/>
      <c r="BG309" s="286"/>
    </row>
    <row r="310" spans="1:59" ht="20.100000000000001" hidden="1" customHeight="1">
      <c r="A310" s="279" t="s">
        <v>328</v>
      </c>
      <c r="B310" s="279" t="s">
        <v>30</v>
      </c>
      <c r="C310" s="279">
        <v>2033</v>
      </c>
      <c r="D310" s="279" t="s">
        <v>295</v>
      </c>
      <c r="E310" s="279" t="s">
        <v>275</v>
      </c>
      <c r="F310" s="279" t="s">
        <v>303</v>
      </c>
      <c r="G310" s="280" t="s">
        <v>275</v>
      </c>
      <c r="H310" s="281">
        <f t="shared" si="46"/>
        <v>1708</v>
      </c>
      <c r="I310" s="281" t="s">
        <v>540</v>
      </c>
      <c r="J310" s="281">
        <f t="shared" si="47"/>
        <v>341600</v>
      </c>
      <c r="K310" s="279"/>
      <c r="L310" s="280"/>
      <c r="M310" s="280"/>
      <c r="N310" s="280" t="s">
        <v>196</v>
      </c>
      <c r="O310" s="282"/>
      <c r="P310" s="283"/>
      <c r="Q310" s="281">
        <f t="array" ref="Q310">INDEX(ราคาสิ่งปลูกสร้าง!$D$6:$CC$47,MATCH($L310,ราคาสิ่งปลูกสร้าง!$B$6:$B$45,0),MATCH($O$4,ราคาสิ่งปลูกสร้าง!$D$5:$CC$5,0))</f>
        <v>0</v>
      </c>
      <c r="R310" s="281">
        <f t="shared" si="48"/>
        <v>0</v>
      </c>
      <c r="S310" s="280"/>
      <c r="T310" s="279">
        <f t="array" ref="T310">INDEX(ค่าเสื่อมสิ่งปลูกสร้าง!$A$5:$D$105,MATCH($S310,ค่าเสื่อมสิ่งปลูกสร้าง!$A$5:$A$105,0),MATCH($M310,ค่าเสื่อมสิ่งปลูกสร้าง!$A$3:$D$3))</f>
        <v>0</v>
      </c>
      <c r="U310" s="281">
        <f t="shared" si="49"/>
        <v>0</v>
      </c>
      <c r="V310" s="281">
        <f t="shared" si="50"/>
        <v>341600</v>
      </c>
      <c r="W310" s="284">
        <f t="shared" si="51"/>
        <v>0</v>
      </c>
      <c r="X310" s="280"/>
      <c r="Y310" s="279">
        <f>V310</f>
        <v>341600</v>
      </c>
      <c r="Z310" s="282" t="s">
        <v>2258</v>
      </c>
      <c r="AA310" s="281">
        <f t="shared" si="52"/>
        <v>34.160000000000004</v>
      </c>
      <c r="AB310" s="279"/>
      <c r="AC310" s="279" t="s">
        <v>2048</v>
      </c>
      <c r="AD310" s="279" t="s">
        <v>196</v>
      </c>
      <c r="AG310" s="286" t="str">
        <f t="shared" si="53"/>
        <v>นายพัฒนา  รัตนทวี</v>
      </c>
      <c r="AH310" s="286" t="s">
        <v>195</v>
      </c>
      <c r="AI310" s="286" t="s">
        <v>800</v>
      </c>
      <c r="AJ310" s="286" t="s">
        <v>801</v>
      </c>
      <c r="AK310" s="286" t="s">
        <v>802</v>
      </c>
      <c r="AL310" s="286" t="s">
        <v>803</v>
      </c>
      <c r="AM310" s="286">
        <v>3</v>
      </c>
      <c r="AN310" s="286"/>
      <c r="AO310" s="286"/>
      <c r="AP310" s="286" t="s">
        <v>270</v>
      </c>
      <c r="AQ310" s="286" t="s">
        <v>271</v>
      </c>
      <c r="AR310" s="286" t="s">
        <v>60</v>
      </c>
      <c r="AS310" s="286">
        <v>86130</v>
      </c>
      <c r="AU310" s="286" t="str">
        <f t="shared" si="54"/>
        <v/>
      </c>
      <c r="AV310" s="286"/>
      <c r="AW310" s="286"/>
      <c r="AX310" s="286"/>
      <c r="AY310" s="286"/>
      <c r="AZ310" s="286"/>
      <c r="BA310" s="286"/>
      <c r="BB310" s="286"/>
      <c r="BC310" s="286"/>
      <c r="BD310" s="286"/>
      <c r="BE310" s="286"/>
      <c r="BF310" s="286"/>
      <c r="BG310" s="286"/>
    </row>
    <row r="311" spans="1:59" ht="20.100000000000001" hidden="1" customHeight="1">
      <c r="A311" s="279" t="s">
        <v>2423</v>
      </c>
      <c r="B311" s="279" t="s">
        <v>30</v>
      </c>
      <c r="C311" s="279">
        <v>2035</v>
      </c>
      <c r="D311" s="279" t="s">
        <v>295</v>
      </c>
      <c r="E311" s="279" t="s">
        <v>276</v>
      </c>
      <c r="F311" s="279" t="s">
        <v>1005</v>
      </c>
      <c r="G311" s="280" t="s">
        <v>275</v>
      </c>
      <c r="H311" s="281">
        <f t="shared" si="46"/>
        <v>1655</v>
      </c>
      <c r="I311" s="281" t="s">
        <v>540</v>
      </c>
      <c r="J311" s="281">
        <f t="shared" si="47"/>
        <v>331000</v>
      </c>
      <c r="K311" s="279"/>
      <c r="L311" s="280"/>
      <c r="M311" s="280"/>
      <c r="N311" s="280" t="s">
        <v>196</v>
      </c>
      <c r="O311" s="282"/>
      <c r="P311" s="283"/>
      <c r="Q311" s="281">
        <f t="array" ref="Q311">INDEX(ราคาสิ่งปลูกสร้าง!$D$6:$CC$47,MATCH($L311,ราคาสิ่งปลูกสร้าง!$B$6:$B$45,0),MATCH($O$4,ราคาสิ่งปลูกสร้าง!$D$5:$CC$5,0))</f>
        <v>0</v>
      </c>
      <c r="R311" s="281">
        <f t="shared" si="48"/>
        <v>0</v>
      </c>
      <c r="S311" s="280"/>
      <c r="T311" s="279">
        <f t="array" ref="T311">INDEX(ค่าเสื่อมสิ่งปลูกสร้าง!$A$5:$D$105,MATCH($S311,ค่าเสื่อมสิ่งปลูกสร้าง!$A$5:$A$105,0),MATCH($M311,ค่าเสื่อมสิ่งปลูกสร้าง!$A$3:$D$3))</f>
        <v>0</v>
      </c>
      <c r="U311" s="281">
        <f t="shared" si="49"/>
        <v>0</v>
      </c>
      <c r="V311" s="281">
        <f t="shared" si="50"/>
        <v>331000</v>
      </c>
      <c r="W311" s="284">
        <f t="shared" si="51"/>
        <v>0</v>
      </c>
      <c r="X311" s="280"/>
      <c r="Y311" s="279">
        <f>V311</f>
        <v>331000</v>
      </c>
      <c r="Z311" s="282" t="s">
        <v>2258</v>
      </c>
      <c r="AA311" s="281">
        <f t="shared" si="52"/>
        <v>33.1</v>
      </c>
      <c r="AB311" s="279"/>
      <c r="AC311" s="279" t="s">
        <v>2101</v>
      </c>
      <c r="AD311" s="279" t="s">
        <v>196</v>
      </c>
      <c r="AG311" s="286" t="str">
        <f t="shared" si="53"/>
        <v>นางสังวาน  ไถลเพ็ชร</v>
      </c>
      <c r="AH311" s="286" t="s">
        <v>283</v>
      </c>
      <c r="AI311" s="286" t="s">
        <v>1128</v>
      </c>
      <c r="AJ311" s="286" t="s">
        <v>1129</v>
      </c>
      <c r="AK311" s="286"/>
      <c r="AL311" s="286" t="s">
        <v>1220</v>
      </c>
      <c r="AM311" s="289"/>
      <c r="AN311" s="286"/>
      <c r="AO311" s="286"/>
      <c r="AP311" s="286" t="s">
        <v>2480</v>
      </c>
      <c r="AQ311" s="286" t="s">
        <v>2481</v>
      </c>
      <c r="AR311" s="286" t="s">
        <v>72</v>
      </c>
      <c r="AS311" s="286" t="s">
        <v>2482</v>
      </c>
      <c r="AU311" s="286" t="str">
        <f t="shared" si="54"/>
        <v/>
      </c>
      <c r="AV311" s="286"/>
      <c r="AW311" s="286"/>
      <c r="AX311" s="286"/>
      <c r="AY311" s="286"/>
      <c r="AZ311" s="286"/>
      <c r="BA311" s="286"/>
      <c r="BB311" s="286"/>
      <c r="BC311" s="286"/>
      <c r="BD311" s="286"/>
      <c r="BE311" s="286"/>
      <c r="BF311" s="286"/>
      <c r="BG311" s="286"/>
    </row>
    <row r="312" spans="1:59" ht="20.100000000000001" hidden="1" customHeight="1">
      <c r="A312" s="279" t="s">
        <v>334</v>
      </c>
      <c r="B312" s="279" t="s">
        <v>30</v>
      </c>
      <c r="C312" s="279">
        <v>2036</v>
      </c>
      <c r="D312" s="279" t="s">
        <v>296</v>
      </c>
      <c r="E312" s="279" t="s">
        <v>276</v>
      </c>
      <c r="F312" s="279" t="s">
        <v>533</v>
      </c>
      <c r="G312" s="280">
        <v>1</v>
      </c>
      <c r="H312" s="281">
        <f t="shared" si="46"/>
        <v>846</v>
      </c>
      <c r="I312" s="281" t="s">
        <v>540</v>
      </c>
      <c r="J312" s="281">
        <f t="shared" si="47"/>
        <v>169200</v>
      </c>
      <c r="K312" s="279"/>
      <c r="L312" s="280"/>
      <c r="M312" s="280"/>
      <c r="N312" s="280" t="s">
        <v>196</v>
      </c>
      <c r="O312" s="282"/>
      <c r="P312" s="283"/>
      <c r="Q312" s="281">
        <f t="array" ref="Q312">INDEX(ราคาสิ่งปลูกสร้าง!$D$6:$CC$47,MATCH($L312,ราคาสิ่งปลูกสร้าง!$B$6:$B$45,0),MATCH($O$4,ราคาสิ่งปลูกสร้าง!$D$5:$CC$5,0))</f>
        <v>0</v>
      </c>
      <c r="R312" s="281">
        <f t="shared" si="48"/>
        <v>0</v>
      </c>
      <c r="S312" s="280"/>
      <c r="T312" s="279">
        <f t="array" ref="T312">INDEX(ค่าเสื่อมสิ่งปลูกสร้าง!$A$5:$D$105,MATCH($S312,ค่าเสื่อมสิ่งปลูกสร้าง!$A$5:$A$105,0),MATCH($M312,ค่าเสื่อมสิ่งปลูกสร้าง!$A$3:$D$3))</f>
        <v>0</v>
      </c>
      <c r="U312" s="281">
        <f t="shared" si="49"/>
        <v>0</v>
      </c>
      <c r="V312" s="281">
        <f t="shared" si="50"/>
        <v>169200</v>
      </c>
      <c r="W312" s="284">
        <f t="shared" si="51"/>
        <v>0</v>
      </c>
      <c r="X312" s="280"/>
      <c r="Y312" s="279">
        <f>V312</f>
        <v>169200</v>
      </c>
      <c r="Z312" s="282" t="s">
        <v>2258</v>
      </c>
      <c r="AA312" s="281">
        <f t="shared" si="52"/>
        <v>16.920000000000002</v>
      </c>
      <c r="AB312" s="279"/>
      <c r="AC312" s="279" t="s">
        <v>2102</v>
      </c>
      <c r="AD312" s="279" t="s">
        <v>196</v>
      </c>
      <c r="AG312" s="286" t="str">
        <f t="shared" si="53"/>
        <v>นางประไพ  บุญเทศ</v>
      </c>
      <c r="AH312" s="286" t="s">
        <v>283</v>
      </c>
      <c r="AI312" s="286" t="s">
        <v>1132</v>
      </c>
      <c r="AJ312" s="286" t="s">
        <v>623</v>
      </c>
      <c r="AK312" s="286" t="s">
        <v>1133</v>
      </c>
      <c r="AL312" s="286">
        <v>83</v>
      </c>
      <c r="AM312" s="286">
        <v>10</v>
      </c>
      <c r="AN312" s="286"/>
      <c r="AO312" s="286"/>
      <c r="AP312" s="286" t="s">
        <v>270</v>
      </c>
      <c r="AQ312" s="286" t="s">
        <v>271</v>
      </c>
      <c r="AR312" s="286" t="s">
        <v>60</v>
      </c>
      <c r="AS312" s="286">
        <v>86130</v>
      </c>
      <c r="AU312" s="286" t="str">
        <f t="shared" si="54"/>
        <v/>
      </c>
      <c r="AV312" s="286"/>
      <c r="AW312" s="286"/>
      <c r="AX312" s="286"/>
      <c r="AY312" s="286"/>
      <c r="AZ312" s="286"/>
      <c r="BA312" s="286"/>
      <c r="BB312" s="286"/>
      <c r="BC312" s="286"/>
      <c r="BD312" s="286"/>
      <c r="BE312" s="286"/>
      <c r="BF312" s="286"/>
      <c r="BG312" s="286"/>
    </row>
    <row r="313" spans="1:59" ht="20.100000000000001" hidden="1" customHeight="1">
      <c r="A313" s="279"/>
      <c r="B313" s="279" t="s">
        <v>30</v>
      </c>
      <c r="C313" s="279">
        <v>2036</v>
      </c>
      <c r="D313" s="279"/>
      <c r="E313" s="279"/>
      <c r="F313" s="279"/>
      <c r="G313" s="280">
        <v>2</v>
      </c>
      <c r="H313" s="281" t="s">
        <v>1304</v>
      </c>
      <c r="I313" s="281" t="s">
        <v>540</v>
      </c>
      <c r="J313" s="281">
        <f t="shared" si="47"/>
        <v>4200</v>
      </c>
      <c r="K313" s="279">
        <v>1</v>
      </c>
      <c r="L313" s="280" t="s">
        <v>126</v>
      </c>
      <c r="M313" s="280" t="s">
        <v>179</v>
      </c>
      <c r="N313" s="280">
        <v>3</v>
      </c>
      <c r="O313" s="282">
        <v>84</v>
      </c>
      <c r="P313" s="283">
        <v>50</v>
      </c>
      <c r="Q313" s="281">
        <f t="array" ref="Q313">INDEX(ราคาสิ่งปลูกสร้าง!$D$6:$CC$47,MATCH($L313,ราคาสิ่งปลูกสร้าง!$B$6:$B$45,0),MATCH($O$4,ราคาสิ่งปลูกสร้าง!$D$5:$CC$5,0))</f>
        <v>6700</v>
      </c>
      <c r="R313" s="281">
        <f t="shared" si="48"/>
        <v>562800</v>
      </c>
      <c r="S313" s="280">
        <v>30</v>
      </c>
      <c r="T313" s="279">
        <f t="array" ref="T313">INDEX(ค่าเสื่อมสิ่งปลูกสร้าง!$A$5:$D$105,MATCH($S313,ค่าเสื่อมสิ่งปลูกสร้าง!$A$5:$A$105,0),MATCH($M313,ค่าเสื่อมสิ่งปลูกสร้าง!$A$3:$D$3))</f>
        <v>50</v>
      </c>
      <c r="U313" s="281">
        <f t="shared" si="49"/>
        <v>281400</v>
      </c>
      <c r="V313" s="281">
        <f t="shared" si="50"/>
        <v>285600</v>
      </c>
      <c r="W313" s="284">
        <f t="shared" si="51"/>
        <v>142800</v>
      </c>
      <c r="X313" s="280"/>
      <c r="Y313" s="284">
        <f>IFERROR(IF($W313-$X313&lt;0,0,$W313-$X313),"")</f>
        <v>142800</v>
      </c>
      <c r="Z313" s="282" t="s">
        <v>2260</v>
      </c>
      <c r="AA313" s="281">
        <f t="shared" si="52"/>
        <v>428.40000000000003</v>
      </c>
      <c r="AB313" s="279"/>
      <c r="AC313" s="279" t="s">
        <v>2102</v>
      </c>
      <c r="AD313" s="279" t="s">
        <v>2102</v>
      </c>
      <c r="AG313" s="286" t="str">
        <f t="shared" si="53"/>
        <v>นางประไพ  บุญเทศ</v>
      </c>
      <c r="AH313" s="286" t="s">
        <v>283</v>
      </c>
      <c r="AI313" s="286" t="s">
        <v>1132</v>
      </c>
      <c r="AJ313" s="286" t="s">
        <v>623</v>
      </c>
      <c r="AK313" s="286" t="s">
        <v>1133</v>
      </c>
      <c r="AL313" s="286">
        <v>83</v>
      </c>
      <c r="AM313" s="286">
        <v>10</v>
      </c>
      <c r="AN313" s="286"/>
      <c r="AO313" s="286"/>
      <c r="AP313" s="286" t="s">
        <v>270</v>
      </c>
      <c r="AQ313" s="286" t="s">
        <v>271</v>
      </c>
      <c r="AR313" s="286" t="s">
        <v>60</v>
      </c>
      <c r="AS313" s="286">
        <v>86130</v>
      </c>
      <c r="AU313" s="286" t="str">
        <f t="shared" si="54"/>
        <v>นางประไพ  บุญเทศ</v>
      </c>
      <c r="AV313" s="286" t="s">
        <v>283</v>
      </c>
      <c r="AW313" s="286" t="s">
        <v>1132</v>
      </c>
      <c r="AX313" s="286" t="s">
        <v>623</v>
      </c>
      <c r="AY313" s="286" t="s">
        <v>1133</v>
      </c>
      <c r="AZ313" s="286">
        <v>83</v>
      </c>
      <c r="BA313" s="286">
        <v>10</v>
      </c>
      <c r="BB313" s="286"/>
      <c r="BC313" s="286"/>
      <c r="BD313" s="286" t="s">
        <v>270</v>
      </c>
      <c r="BE313" s="286" t="s">
        <v>271</v>
      </c>
      <c r="BF313" s="286" t="s">
        <v>60</v>
      </c>
      <c r="BG313" s="286">
        <v>86130</v>
      </c>
    </row>
    <row r="314" spans="1:59" ht="20.100000000000001" hidden="1" customHeight="1">
      <c r="A314" s="279" t="s">
        <v>342</v>
      </c>
      <c r="B314" s="279" t="s">
        <v>30</v>
      </c>
      <c r="C314" s="279">
        <v>2038</v>
      </c>
      <c r="D314" s="279" t="s">
        <v>296</v>
      </c>
      <c r="E314" s="279" t="s">
        <v>323</v>
      </c>
      <c r="F314" s="279" t="s">
        <v>1136</v>
      </c>
      <c r="G314" s="280" t="s">
        <v>275</v>
      </c>
      <c r="H314" s="281">
        <f t="shared" si="46"/>
        <v>1151</v>
      </c>
      <c r="I314" s="281" t="s">
        <v>540</v>
      </c>
      <c r="J314" s="281">
        <f t="shared" si="47"/>
        <v>230200</v>
      </c>
      <c r="K314" s="279"/>
      <c r="L314" s="280"/>
      <c r="M314" s="280"/>
      <c r="N314" s="280" t="s">
        <v>196</v>
      </c>
      <c r="O314" s="282"/>
      <c r="P314" s="283"/>
      <c r="Q314" s="281">
        <f t="array" ref="Q314">INDEX(ราคาสิ่งปลูกสร้าง!$D$6:$CC$47,MATCH($L314,ราคาสิ่งปลูกสร้าง!$B$6:$B$45,0),MATCH($O$4,ราคาสิ่งปลูกสร้าง!$D$5:$CC$5,0))</f>
        <v>0</v>
      </c>
      <c r="R314" s="281">
        <f t="shared" si="48"/>
        <v>0</v>
      </c>
      <c r="S314" s="280"/>
      <c r="T314" s="279">
        <f t="array" ref="T314">INDEX(ค่าเสื่อมสิ่งปลูกสร้าง!$A$5:$D$105,MATCH($S314,ค่าเสื่อมสิ่งปลูกสร้าง!$A$5:$A$105,0),MATCH($M314,ค่าเสื่อมสิ่งปลูกสร้าง!$A$3:$D$3))</f>
        <v>0</v>
      </c>
      <c r="U314" s="281">
        <f t="shared" si="49"/>
        <v>0</v>
      </c>
      <c r="V314" s="281">
        <f t="shared" si="50"/>
        <v>230200</v>
      </c>
      <c r="W314" s="284">
        <f t="shared" si="51"/>
        <v>0</v>
      </c>
      <c r="X314" s="280"/>
      <c r="Y314" s="279">
        <f>V314</f>
        <v>230200</v>
      </c>
      <c r="Z314" s="282" t="s">
        <v>2258</v>
      </c>
      <c r="AA314" s="281">
        <f t="shared" si="52"/>
        <v>23.02</v>
      </c>
      <c r="AB314" s="279"/>
      <c r="AC314" s="279" t="s">
        <v>2103</v>
      </c>
      <c r="AD314" s="279" t="s">
        <v>196</v>
      </c>
      <c r="AG314" s="286" t="str">
        <f t="shared" si="53"/>
        <v>นายสมบูรณ์  สมิทธิวัฒน์</v>
      </c>
      <c r="AH314" s="286" t="s">
        <v>195</v>
      </c>
      <c r="AI314" s="286" t="s">
        <v>1137</v>
      </c>
      <c r="AJ314" s="286" t="s">
        <v>1138</v>
      </c>
      <c r="AK314" s="286" t="s">
        <v>1139</v>
      </c>
      <c r="AL314" s="286"/>
      <c r="AM314" s="289"/>
      <c r="AN314" s="286"/>
      <c r="AO314" s="286"/>
      <c r="AP314" s="286"/>
      <c r="AQ314" s="286"/>
      <c r="AR314" s="286"/>
      <c r="AS314" s="286"/>
      <c r="AU314" s="286" t="str">
        <f t="shared" si="54"/>
        <v/>
      </c>
      <c r="AV314" s="286"/>
      <c r="AW314" s="286"/>
      <c r="AX314" s="286"/>
      <c r="AY314" s="286"/>
      <c r="AZ314" s="286"/>
      <c r="BA314" s="286"/>
      <c r="BB314" s="286"/>
      <c r="BC314" s="286"/>
      <c r="BD314" s="286"/>
      <c r="BE314" s="286"/>
      <c r="BF314" s="286"/>
      <c r="BG314" s="286"/>
    </row>
    <row r="315" spans="1:59" ht="20.100000000000001" hidden="1" customHeight="1">
      <c r="A315" s="279" t="s">
        <v>2424</v>
      </c>
      <c r="B315" s="279" t="s">
        <v>30</v>
      </c>
      <c r="C315" s="279">
        <v>2056</v>
      </c>
      <c r="D315" s="279" t="s">
        <v>426</v>
      </c>
      <c r="E315" s="279" t="s">
        <v>296</v>
      </c>
      <c r="F315" s="279" t="s">
        <v>995</v>
      </c>
      <c r="G315" s="280">
        <v>1</v>
      </c>
      <c r="H315" s="281">
        <f t="shared" si="46"/>
        <v>3874</v>
      </c>
      <c r="I315" s="281" t="s">
        <v>540</v>
      </c>
      <c r="J315" s="281">
        <f t="shared" si="47"/>
        <v>774800</v>
      </c>
      <c r="K315" s="279"/>
      <c r="L315" s="280"/>
      <c r="M315" s="280"/>
      <c r="N315" s="280" t="s">
        <v>196</v>
      </c>
      <c r="O315" s="282"/>
      <c r="P315" s="283"/>
      <c r="Q315" s="281">
        <f t="array" ref="Q315">INDEX(ราคาสิ่งปลูกสร้าง!$D$6:$CC$47,MATCH($L315,ราคาสิ่งปลูกสร้าง!$B$6:$B$45,0),MATCH($O$4,ราคาสิ่งปลูกสร้าง!$D$5:$CC$5,0))</f>
        <v>0</v>
      </c>
      <c r="R315" s="281">
        <f t="shared" si="48"/>
        <v>0</v>
      </c>
      <c r="S315" s="280"/>
      <c r="T315" s="279">
        <f t="array" ref="T315">INDEX(ค่าเสื่อมสิ่งปลูกสร้าง!$A$5:$D$105,MATCH($S315,ค่าเสื่อมสิ่งปลูกสร้าง!$A$5:$A$105,0),MATCH($M315,ค่าเสื่อมสิ่งปลูกสร้าง!$A$3:$D$3))</f>
        <v>0</v>
      </c>
      <c r="U315" s="281">
        <f t="shared" si="49"/>
        <v>0</v>
      </c>
      <c r="V315" s="281">
        <f t="shared" si="50"/>
        <v>774800</v>
      </c>
      <c r="W315" s="284">
        <f t="shared" si="51"/>
        <v>0</v>
      </c>
      <c r="X315" s="280"/>
      <c r="Y315" s="279">
        <f>V315</f>
        <v>774800</v>
      </c>
      <c r="Z315" s="282" t="s">
        <v>2258</v>
      </c>
      <c r="AA315" s="281">
        <f t="shared" si="52"/>
        <v>77.48</v>
      </c>
      <c r="AB315" s="279"/>
      <c r="AC315" s="279" t="s">
        <v>2041</v>
      </c>
      <c r="AD315" s="279" t="s">
        <v>196</v>
      </c>
      <c r="AG315" s="286" t="str">
        <f t="shared" si="53"/>
        <v>นางวิลาวรรณ  ครุฑวิสัย</v>
      </c>
      <c r="AH315" s="286" t="s">
        <v>283</v>
      </c>
      <c r="AI315" s="286" t="s">
        <v>761</v>
      </c>
      <c r="AJ315" s="286" t="s">
        <v>762</v>
      </c>
      <c r="AK315" s="286" t="s">
        <v>763</v>
      </c>
      <c r="AL315" s="286" t="s">
        <v>764</v>
      </c>
      <c r="AM315" s="286">
        <v>9</v>
      </c>
      <c r="AN315" s="286"/>
      <c r="AO315" s="286"/>
      <c r="AP315" s="286" t="s">
        <v>270</v>
      </c>
      <c r="AQ315" s="286" t="s">
        <v>271</v>
      </c>
      <c r="AR315" s="286" t="s">
        <v>60</v>
      </c>
      <c r="AS315" s="286">
        <v>86130</v>
      </c>
      <c r="AU315" s="286" t="str">
        <f t="shared" si="54"/>
        <v/>
      </c>
      <c r="AV315" s="286"/>
      <c r="AW315" s="286"/>
      <c r="AX315" s="286"/>
      <c r="AY315" s="286"/>
      <c r="AZ315" s="286"/>
      <c r="BA315" s="286"/>
      <c r="BB315" s="286"/>
      <c r="BC315" s="286"/>
      <c r="BD315" s="286"/>
      <c r="BE315" s="286"/>
      <c r="BF315" s="286"/>
      <c r="BG315" s="286"/>
    </row>
    <row r="316" spans="1:59" ht="20.100000000000001" hidden="1" customHeight="1">
      <c r="A316" s="279"/>
      <c r="B316" s="279" t="s">
        <v>30</v>
      </c>
      <c r="C316" s="279">
        <v>2056</v>
      </c>
      <c r="D316" s="279"/>
      <c r="E316" s="279"/>
      <c r="F316" s="279"/>
      <c r="G316" s="280">
        <v>2</v>
      </c>
      <c r="H316" s="281" t="s">
        <v>587</v>
      </c>
      <c r="I316" s="281" t="s">
        <v>540</v>
      </c>
      <c r="J316" s="281">
        <f t="shared" si="47"/>
        <v>5000</v>
      </c>
      <c r="K316" s="279">
        <v>1</v>
      </c>
      <c r="L316" s="280" t="s">
        <v>126</v>
      </c>
      <c r="M316" s="280" t="s">
        <v>179</v>
      </c>
      <c r="N316" s="280" t="s">
        <v>296</v>
      </c>
      <c r="O316" s="282">
        <v>100</v>
      </c>
      <c r="P316" s="283">
        <v>100</v>
      </c>
      <c r="Q316" s="281">
        <f t="array" ref="Q316">INDEX(ราคาสิ่งปลูกสร้าง!$D$6:$CC$47,MATCH($L316,ราคาสิ่งปลูกสร้าง!$B$6:$B$45,0),MATCH($O$4,ราคาสิ่งปลูกสร้าง!$D$5:$CC$5,0))</f>
        <v>6700</v>
      </c>
      <c r="R316" s="281">
        <f t="shared" si="48"/>
        <v>670000</v>
      </c>
      <c r="S316" s="280">
        <v>22</v>
      </c>
      <c r="T316" s="279">
        <f t="array" ref="T316">INDEX(ค่าเสื่อมสิ่งปลูกสร้าง!$A$5:$D$105,MATCH($S316,ค่าเสื่อมสิ่งปลูกสร้าง!$A$5:$A$105,0),MATCH($M316,ค่าเสื่อมสิ่งปลูกสร้าง!$A$3:$D$3))</f>
        <v>34</v>
      </c>
      <c r="U316" s="281">
        <f t="shared" si="49"/>
        <v>442200</v>
      </c>
      <c r="V316" s="281">
        <f t="shared" si="50"/>
        <v>447200</v>
      </c>
      <c r="W316" s="284">
        <f t="shared" si="51"/>
        <v>447200</v>
      </c>
      <c r="X316" s="280">
        <v>10000000</v>
      </c>
      <c r="Y316" s="284">
        <f>IFERROR(IF($W316-$X316&lt;0,0,$W316-$X316),"")</f>
        <v>0</v>
      </c>
      <c r="Z316" s="282"/>
      <c r="AA316" s="281">
        <f t="shared" si="52"/>
        <v>0</v>
      </c>
      <c r="AB316" s="279"/>
      <c r="AC316" s="279" t="s">
        <v>2041</v>
      </c>
      <c r="AD316" s="279" t="s">
        <v>2041</v>
      </c>
      <c r="AG316" s="286" t="str">
        <f t="shared" si="53"/>
        <v>นางวิลาวรรณ  ครุฑวิสัย</v>
      </c>
      <c r="AH316" s="286" t="s">
        <v>283</v>
      </c>
      <c r="AI316" s="286" t="s">
        <v>761</v>
      </c>
      <c r="AJ316" s="286" t="s">
        <v>762</v>
      </c>
      <c r="AK316" s="286" t="s">
        <v>763</v>
      </c>
      <c r="AL316" s="286" t="s">
        <v>764</v>
      </c>
      <c r="AM316" s="286">
        <v>9</v>
      </c>
      <c r="AN316" s="286"/>
      <c r="AO316" s="286"/>
      <c r="AP316" s="286" t="s">
        <v>270</v>
      </c>
      <c r="AQ316" s="286" t="s">
        <v>271</v>
      </c>
      <c r="AR316" s="286" t="s">
        <v>60</v>
      </c>
      <c r="AS316" s="286">
        <v>86130</v>
      </c>
      <c r="AU316" s="286" t="str">
        <f t="shared" si="54"/>
        <v>นางวิลาวรรณ  ครุฑวิสัย</v>
      </c>
      <c r="AV316" s="286" t="s">
        <v>283</v>
      </c>
      <c r="AW316" s="286" t="s">
        <v>761</v>
      </c>
      <c r="AX316" s="286" t="s">
        <v>762</v>
      </c>
      <c r="AY316" s="286" t="s">
        <v>763</v>
      </c>
      <c r="AZ316" s="286" t="s">
        <v>764</v>
      </c>
      <c r="BA316" s="286">
        <v>9</v>
      </c>
      <c r="BB316" s="286"/>
      <c r="BC316" s="286"/>
      <c r="BD316" s="286" t="s">
        <v>270</v>
      </c>
      <c r="BE316" s="286" t="s">
        <v>271</v>
      </c>
      <c r="BF316" s="286" t="s">
        <v>60</v>
      </c>
      <c r="BG316" s="286">
        <v>86130</v>
      </c>
    </row>
    <row r="317" spans="1:59" ht="20.100000000000001" hidden="1" customHeight="1">
      <c r="A317" s="279" t="s">
        <v>1401</v>
      </c>
      <c r="B317" s="279" t="s">
        <v>30</v>
      </c>
      <c r="C317" s="279">
        <v>2057</v>
      </c>
      <c r="D317" s="279" t="s">
        <v>276</v>
      </c>
      <c r="E317" s="279" t="s">
        <v>276</v>
      </c>
      <c r="F317" s="279" t="s">
        <v>530</v>
      </c>
      <c r="G317" s="280" t="s">
        <v>275</v>
      </c>
      <c r="H317" s="281">
        <f t="shared" si="46"/>
        <v>20</v>
      </c>
      <c r="I317" s="281" t="s">
        <v>540</v>
      </c>
      <c r="J317" s="281">
        <f t="shared" si="47"/>
        <v>4000</v>
      </c>
      <c r="K317" s="279"/>
      <c r="L317" s="280"/>
      <c r="M317" s="280"/>
      <c r="N317" s="280" t="s">
        <v>196</v>
      </c>
      <c r="O317" s="282"/>
      <c r="P317" s="283"/>
      <c r="Q317" s="281">
        <f t="array" ref="Q317">INDEX(ราคาสิ่งปลูกสร้าง!$D$6:$CC$47,MATCH($L317,ราคาสิ่งปลูกสร้าง!$B$6:$B$45,0),MATCH($O$4,ราคาสิ่งปลูกสร้าง!$D$5:$CC$5,0))</f>
        <v>0</v>
      </c>
      <c r="R317" s="281">
        <f t="shared" si="48"/>
        <v>0</v>
      </c>
      <c r="S317" s="280"/>
      <c r="T317" s="279">
        <f t="array" ref="T317">INDEX(ค่าเสื่อมสิ่งปลูกสร้าง!$A$5:$D$105,MATCH($S317,ค่าเสื่อมสิ่งปลูกสร้าง!$A$5:$A$105,0),MATCH($M317,ค่าเสื่อมสิ่งปลูกสร้าง!$A$3:$D$3))</f>
        <v>0</v>
      </c>
      <c r="U317" s="281">
        <f t="shared" si="49"/>
        <v>0</v>
      </c>
      <c r="V317" s="281">
        <f t="shared" si="50"/>
        <v>4000</v>
      </c>
      <c r="W317" s="284">
        <f t="shared" si="51"/>
        <v>0</v>
      </c>
      <c r="X317" s="280"/>
      <c r="Y317" s="279">
        <f>V317</f>
        <v>4000</v>
      </c>
      <c r="Z317" s="282" t="s">
        <v>2258</v>
      </c>
      <c r="AA317" s="281">
        <f t="shared" si="52"/>
        <v>0.4</v>
      </c>
      <c r="AB317" s="279"/>
      <c r="AC317" s="279" t="s">
        <v>2066</v>
      </c>
      <c r="AD317" s="279" t="s">
        <v>196</v>
      </c>
      <c r="AG317" s="286" t="str">
        <f t="shared" si="53"/>
        <v>นางสุรีย์  พรหมเจริญ</v>
      </c>
      <c r="AH317" s="286" t="s">
        <v>283</v>
      </c>
      <c r="AI317" s="286" t="s">
        <v>940</v>
      </c>
      <c r="AJ317" s="286" t="s">
        <v>758</v>
      </c>
      <c r="AK317" s="286" t="s">
        <v>941</v>
      </c>
      <c r="AL317" s="286">
        <v>40</v>
      </c>
      <c r="AM317" s="286">
        <v>1</v>
      </c>
      <c r="AN317" s="286"/>
      <c r="AO317" s="286"/>
      <c r="AP317" s="286" t="s">
        <v>270</v>
      </c>
      <c r="AQ317" s="286" t="s">
        <v>271</v>
      </c>
      <c r="AR317" s="286" t="s">
        <v>60</v>
      </c>
      <c r="AS317" s="286">
        <v>86130</v>
      </c>
      <c r="AU317" s="286" t="str">
        <f t="shared" si="54"/>
        <v/>
      </c>
      <c r="AV317" s="286"/>
      <c r="AW317" s="286"/>
      <c r="AX317" s="286"/>
      <c r="AY317" s="286"/>
      <c r="AZ317" s="286"/>
      <c r="BA317" s="286"/>
      <c r="BB317" s="286"/>
      <c r="BC317" s="286"/>
      <c r="BD317" s="286"/>
      <c r="BE317" s="286"/>
      <c r="BF317" s="286"/>
      <c r="BG317" s="286"/>
    </row>
    <row r="318" spans="1:59" ht="20.100000000000001" hidden="1" customHeight="1">
      <c r="A318" s="279" t="s">
        <v>904</v>
      </c>
      <c r="B318" s="279" t="s">
        <v>30</v>
      </c>
      <c r="C318" s="279">
        <v>410</v>
      </c>
      <c r="D318" s="279">
        <v>12</v>
      </c>
      <c r="E318" s="279">
        <v>1</v>
      </c>
      <c r="F318" s="279">
        <v>0</v>
      </c>
      <c r="G318" s="280">
        <v>1</v>
      </c>
      <c r="H318" s="281">
        <f t="shared" si="46"/>
        <v>4900</v>
      </c>
      <c r="I318" s="281" t="s">
        <v>540</v>
      </c>
      <c r="J318" s="281">
        <f t="shared" si="47"/>
        <v>980000</v>
      </c>
      <c r="K318" s="279"/>
      <c r="L318" s="280"/>
      <c r="M318" s="280"/>
      <c r="N318" s="280" t="s">
        <v>196</v>
      </c>
      <c r="O318" s="282"/>
      <c r="P318" s="283"/>
      <c r="Q318" s="281">
        <f t="array" ref="Q318">INDEX(ราคาสิ่งปลูกสร้าง!$D$6:$CC$47,MATCH($L318,ราคาสิ่งปลูกสร้าง!$B$6:$B$45,0),MATCH($O$4,ราคาสิ่งปลูกสร้าง!$D$5:$CC$5,0))</f>
        <v>0</v>
      </c>
      <c r="R318" s="281">
        <f t="shared" si="48"/>
        <v>0</v>
      </c>
      <c r="S318" s="280"/>
      <c r="T318" s="279">
        <f t="array" ref="T318">INDEX(ค่าเสื่อมสิ่งปลูกสร้าง!$A$5:$D$105,MATCH($S318,ค่าเสื่อมสิ่งปลูกสร้าง!$A$5:$A$105,0),MATCH($M318,ค่าเสื่อมสิ่งปลูกสร้าง!$A$3:$D$3))</f>
        <v>0</v>
      </c>
      <c r="U318" s="281">
        <f t="shared" si="49"/>
        <v>0</v>
      </c>
      <c r="V318" s="281">
        <f t="shared" si="50"/>
        <v>980000</v>
      </c>
      <c r="W318" s="284">
        <f t="shared" si="51"/>
        <v>0</v>
      </c>
      <c r="X318" s="280"/>
      <c r="Y318" s="279">
        <f>V318</f>
        <v>980000</v>
      </c>
      <c r="Z318" s="282" t="s">
        <v>2258</v>
      </c>
      <c r="AA318" s="281" t="s">
        <v>2487</v>
      </c>
      <c r="AB318" s="279"/>
      <c r="AC318" s="279" t="s">
        <v>2104</v>
      </c>
      <c r="AD318" s="279" t="s">
        <v>196</v>
      </c>
      <c r="AG318" s="286" t="str">
        <f t="shared" si="53"/>
        <v>นายสัมภาส  ภู่ขันเงิน</v>
      </c>
      <c r="AH318" s="286" t="s">
        <v>195</v>
      </c>
      <c r="AI318" s="286" t="s">
        <v>1144</v>
      </c>
      <c r="AJ318" s="286" t="s">
        <v>553</v>
      </c>
      <c r="AK318" s="287" t="s">
        <v>2293</v>
      </c>
      <c r="AL318" s="286" t="s">
        <v>1145</v>
      </c>
      <c r="AM318" s="286">
        <v>8</v>
      </c>
      <c r="AN318" s="286"/>
      <c r="AO318" s="286"/>
      <c r="AP318" s="286" t="s">
        <v>270</v>
      </c>
      <c r="AQ318" s="286" t="s">
        <v>271</v>
      </c>
      <c r="AR318" s="286" t="s">
        <v>60</v>
      </c>
      <c r="AS318" s="286">
        <v>86130</v>
      </c>
      <c r="AU318" s="286" t="str">
        <f t="shared" si="54"/>
        <v/>
      </c>
      <c r="AV318" s="286"/>
      <c r="AW318" s="286"/>
      <c r="AX318" s="286"/>
      <c r="AY318" s="286"/>
      <c r="AZ318" s="286"/>
      <c r="BA318" s="286"/>
      <c r="BB318" s="286"/>
      <c r="BC318" s="286"/>
      <c r="BD318" s="286"/>
      <c r="BE318" s="286"/>
      <c r="BF318" s="286"/>
      <c r="BG318" s="286"/>
    </row>
    <row r="319" spans="1:59" ht="20.100000000000001" hidden="1" customHeight="1">
      <c r="A319" s="279"/>
      <c r="B319" s="279" t="s">
        <v>30</v>
      </c>
      <c r="C319" s="279">
        <v>410</v>
      </c>
      <c r="D319" s="279"/>
      <c r="E319" s="279"/>
      <c r="F319" s="279"/>
      <c r="G319" s="280">
        <v>2</v>
      </c>
      <c r="H319" s="281" t="s">
        <v>587</v>
      </c>
      <c r="I319" s="281" t="s">
        <v>540</v>
      </c>
      <c r="J319" s="281">
        <f t="shared" si="47"/>
        <v>5000</v>
      </c>
      <c r="K319" s="279">
        <v>1</v>
      </c>
      <c r="L319" s="280" t="s">
        <v>126</v>
      </c>
      <c r="M319" s="280" t="s">
        <v>179</v>
      </c>
      <c r="N319" s="280" t="s">
        <v>296</v>
      </c>
      <c r="O319" s="282">
        <v>100</v>
      </c>
      <c r="P319" s="283">
        <v>100</v>
      </c>
      <c r="Q319" s="281">
        <f t="array" ref="Q319">INDEX(ราคาสิ่งปลูกสร้าง!$D$6:$CC$47,MATCH($L319,ราคาสิ่งปลูกสร้าง!$B$6:$B$45,0),MATCH($O$4,ราคาสิ่งปลูกสร้าง!$D$5:$CC$5,0))</f>
        <v>6700</v>
      </c>
      <c r="R319" s="281">
        <f t="shared" si="48"/>
        <v>670000</v>
      </c>
      <c r="S319" s="280">
        <v>19</v>
      </c>
      <c r="T319" s="279">
        <f t="array" ref="T319">INDEX(ค่าเสื่อมสิ่งปลูกสร้าง!$A$5:$D$105,MATCH($S319,ค่าเสื่อมสิ่งปลูกสร้าง!$A$5:$A$105,0),MATCH($M319,ค่าเสื่อมสิ่งปลูกสร้าง!$A$3:$D$3))</f>
        <v>28</v>
      </c>
      <c r="U319" s="281">
        <f t="shared" si="49"/>
        <v>482400</v>
      </c>
      <c r="V319" s="281">
        <f t="shared" si="50"/>
        <v>487400</v>
      </c>
      <c r="W319" s="284">
        <f t="shared" si="51"/>
        <v>487400</v>
      </c>
      <c r="X319" s="280">
        <v>10000000</v>
      </c>
      <c r="Y319" s="284"/>
      <c r="Z319" s="282"/>
      <c r="AA319" s="281">
        <f t="shared" si="52"/>
        <v>0</v>
      </c>
      <c r="AB319" s="279"/>
      <c r="AC319" s="279" t="s">
        <v>2104</v>
      </c>
      <c r="AD319" s="279" t="s">
        <v>2104</v>
      </c>
      <c r="AG319" s="286" t="str">
        <f t="shared" si="53"/>
        <v>นายสัมภาส  ภู่ขันเงิน</v>
      </c>
      <c r="AH319" s="286" t="s">
        <v>195</v>
      </c>
      <c r="AI319" s="286" t="s">
        <v>1144</v>
      </c>
      <c r="AJ319" s="286" t="s">
        <v>553</v>
      </c>
      <c r="AK319" s="287" t="s">
        <v>2293</v>
      </c>
      <c r="AL319" s="286" t="s">
        <v>1145</v>
      </c>
      <c r="AM319" s="286">
        <v>8</v>
      </c>
      <c r="AN319" s="286"/>
      <c r="AO319" s="286"/>
      <c r="AP319" s="286" t="s">
        <v>270</v>
      </c>
      <c r="AQ319" s="286" t="s">
        <v>271</v>
      </c>
      <c r="AR319" s="286" t="s">
        <v>60</v>
      </c>
      <c r="AS319" s="286">
        <v>86130</v>
      </c>
      <c r="AU319" s="286" t="str">
        <f t="shared" si="54"/>
        <v>นายสัมภาส  ภู่ขันเงิน</v>
      </c>
      <c r="AV319" s="286" t="s">
        <v>195</v>
      </c>
      <c r="AW319" s="286" t="s">
        <v>1144</v>
      </c>
      <c r="AX319" s="286" t="s">
        <v>553</v>
      </c>
      <c r="AY319" s="287" t="s">
        <v>2293</v>
      </c>
      <c r="AZ319" s="286" t="s">
        <v>1145</v>
      </c>
      <c r="BA319" s="286">
        <v>8</v>
      </c>
      <c r="BB319" s="286"/>
      <c r="BC319" s="286"/>
      <c r="BD319" s="286" t="s">
        <v>270</v>
      </c>
      <c r="BE319" s="286" t="s">
        <v>271</v>
      </c>
      <c r="BF319" s="286" t="s">
        <v>60</v>
      </c>
      <c r="BG319" s="286">
        <v>86130</v>
      </c>
    </row>
    <row r="320" spans="1:59" ht="20.100000000000001" hidden="1" customHeight="1">
      <c r="A320" s="279" t="s">
        <v>2425</v>
      </c>
      <c r="B320" s="279" t="s">
        <v>30</v>
      </c>
      <c r="C320" s="279">
        <v>2060</v>
      </c>
      <c r="D320" s="279" t="s">
        <v>295</v>
      </c>
      <c r="E320" s="279" t="s">
        <v>276</v>
      </c>
      <c r="F320" s="279" t="s">
        <v>1147</v>
      </c>
      <c r="G320" s="280" t="s">
        <v>275</v>
      </c>
      <c r="H320" s="281">
        <f t="shared" si="46"/>
        <v>1609</v>
      </c>
      <c r="I320" s="281" t="s">
        <v>540</v>
      </c>
      <c r="J320" s="281">
        <f t="shared" si="47"/>
        <v>321800</v>
      </c>
      <c r="K320" s="279"/>
      <c r="L320" s="280"/>
      <c r="M320" s="280"/>
      <c r="N320" s="280" t="s">
        <v>196</v>
      </c>
      <c r="O320" s="282"/>
      <c r="P320" s="283"/>
      <c r="Q320" s="281">
        <f t="array" ref="Q320">INDEX(ราคาสิ่งปลูกสร้าง!$D$6:$CC$47,MATCH($L320,ราคาสิ่งปลูกสร้าง!$B$6:$B$45,0),MATCH($O$4,ราคาสิ่งปลูกสร้าง!$D$5:$CC$5,0))</f>
        <v>0</v>
      </c>
      <c r="R320" s="281">
        <f t="shared" si="48"/>
        <v>0</v>
      </c>
      <c r="S320" s="280"/>
      <c r="T320" s="279">
        <f t="array" ref="T320">INDEX(ค่าเสื่อมสิ่งปลูกสร้าง!$A$5:$D$105,MATCH($S320,ค่าเสื่อมสิ่งปลูกสร้าง!$A$5:$A$105,0),MATCH($M320,ค่าเสื่อมสิ่งปลูกสร้าง!$A$3:$D$3))</f>
        <v>0</v>
      </c>
      <c r="U320" s="281">
        <f t="shared" si="49"/>
        <v>0</v>
      </c>
      <c r="V320" s="281">
        <f t="shared" si="50"/>
        <v>321800</v>
      </c>
      <c r="W320" s="284">
        <f t="shared" si="51"/>
        <v>0</v>
      </c>
      <c r="X320" s="280"/>
      <c r="Y320" s="279">
        <f>V320</f>
        <v>321800</v>
      </c>
      <c r="Z320" s="282" t="s">
        <v>2258</v>
      </c>
      <c r="AA320" s="281">
        <f t="shared" si="52"/>
        <v>32.18</v>
      </c>
      <c r="AB320" s="279"/>
      <c r="AC320" s="279" t="s">
        <v>2105</v>
      </c>
      <c r="AD320" s="279" t="s">
        <v>196</v>
      </c>
      <c r="AG320" s="286" t="str">
        <f t="shared" si="53"/>
        <v>นางจินตนา  ชุมพรพันธ์</v>
      </c>
      <c r="AH320" s="286" t="s">
        <v>283</v>
      </c>
      <c r="AI320" s="286" t="s">
        <v>1148</v>
      </c>
      <c r="AJ320" s="286" t="s">
        <v>1149</v>
      </c>
      <c r="AK320" s="286" t="s">
        <v>1150</v>
      </c>
      <c r="AL320" s="286"/>
      <c r="AM320" s="289"/>
      <c r="AN320" s="286"/>
      <c r="AO320" s="286"/>
      <c r="AP320" s="286"/>
      <c r="AQ320" s="286"/>
      <c r="AR320" s="286"/>
      <c r="AS320" s="286"/>
      <c r="AU320" s="286" t="str">
        <f t="shared" si="54"/>
        <v/>
      </c>
      <c r="AV320" s="286"/>
      <c r="AW320" s="286"/>
      <c r="AX320" s="286"/>
      <c r="AY320" s="286"/>
      <c r="AZ320" s="286"/>
      <c r="BA320" s="286"/>
      <c r="BB320" s="286"/>
      <c r="BC320" s="286"/>
      <c r="BD320" s="286"/>
      <c r="BE320" s="286"/>
      <c r="BF320" s="286"/>
      <c r="BG320" s="286"/>
    </row>
    <row r="321" spans="1:59" ht="20.100000000000001" hidden="1" customHeight="1">
      <c r="A321" s="279" t="s">
        <v>2527</v>
      </c>
      <c r="B321" s="279" t="s">
        <v>30</v>
      </c>
      <c r="C321" s="279">
        <v>2064</v>
      </c>
      <c r="D321" s="279" t="s">
        <v>276</v>
      </c>
      <c r="E321" s="279" t="s">
        <v>276</v>
      </c>
      <c r="F321" s="279" t="s">
        <v>799</v>
      </c>
      <c r="G321" s="280" t="s">
        <v>275</v>
      </c>
      <c r="H321" s="281">
        <f t="shared" si="46"/>
        <v>84</v>
      </c>
      <c r="I321" s="281" t="s">
        <v>540</v>
      </c>
      <c r="J321" s="281">
        <f t="shared" si="47"/>
        <v>16800</v>
      </c>
      <c r="K321" s="279"/>
      <c r="L321" s="280"/>
      <c r="M321" s="280"/>
      <c r="N321" s="280" t="s">
        <v>196</v>
      </c>
      <c r="O321" s="282"/>
      <c r="P321" s="283"/>
      <c r="Q321" s="281">
        <f t="array" ref="Q321">INDEX(ราคาสิ่งปลูกสร้าง!$D$6:$CC$47,MATCH($L321,ราคาสิ่งปลูกสร้าง!$B$6:$B$45,0),MATCH($O$4,ราคาสิ่งปลูกสร้าง!$D$5:$CC$5,0))</f>
        <v>0</v>
      </c>
      <c r="R321" s="281">
        <f t="shared" si="48"/>
        <v>0</v>
      </c>
      <c r="S321" s="280"/>
      <c r="T321" s="279">
        <f t="array" ref="T321">INDEX(ค่าเสื่อมสิ่งปลูกสร้าง!$A$5:$D$105,MATCH($S321,ค่าเสื่อมสิ่งปลูกสร้าง!$A$5:$A$105,0),MATCH($M321,ค่าเสื่อมสิ่งปลูกสร้าง!$A$3:$D$3))</f>
        <v>0</v>
      </c>
      <c r="U321" s="281">
        <f t="shared" si="49"/>
        <v>0</v>
      </c>
      <c r="V321" s="281">
        <f t="shared" si="50"/>
        <v>16800</v>
      </c>
      <c r="W321" s="284">
        <f t="shared" si="51"/>
        <v>0</v>
      </c>
      <c r="X321" s="280"/>
      <c r="Y321" s="279">
        <f t="shared" ref="Y321:Y326" si="56">V321</f>
        <v>16800</v>
      </c>
      <c r="Z321" s="282" t="s">
        <v>2258</v>
      </c>
      <c r="AA321" s="281">
        <f t="shared" si="52"/>
        <v>1.6800000000000002</v>
      </c>
      <c r="AB321" s="279"/>
      <c r="AC321" s="279" t="s">
        <v>2106</v>
      </c>
      <c r="AD321" s="279" t="s">
        <v>196</v>
      </c>
      <c r="AG321" s="286" t="str">
        <f t="shared" si="53"/>
        <v>นายสุทัศน์  สร้างเลี่ยน</v>
      </c>
      <c r="AH321" s="286" t="s">
        <v>195</v>
      </c>
      <c r="AI321" s="286" t="s">
        <v>1152</v>
      </c>
      <c r="AJ321" s="286" t="s">
        <v>1153</v>
      </c>
      <c r="AK321" s="286" t="s">
        <v>1154</v>
      </c>
      <c r="AL321" s="286"/>
      <c r="AM321" s="289"/>
      <c r="AN321" s="286"/>
      <c r="AO321" s="286"/>
      <c r="AP321" s="286"/>
      <c r="AQ321" s="286"/>
      <c r="AR321" s="286"/>
      <c r="AS321" s="286"/>
      <c r="AU321" s="286" t="str">
        <f t="shared" si="54"/>
        <v/>
      </c>
      <c r="AV321" s="286"/>
      <c r="AW321" s="286"/>
      <c r="AX321" s="286"/>
      <c r="AY321" s="286"/>
      <c r="AZ321" s="286"/>
      <c r="BA321" s="286"/>
      <c r="BB321" s="286"/>
      <c r="BC321" s="286"/>
      <c r="BD321" s="286"/>
      <c r="BE321" s="286"/>
      <c r="BF321" s="286"/>
      <c r="BG321" s="286"/>
    </row>
    <row r="322" spans="1:59" ht="20.100000000000001" hidden="1" customHeight="1">
      <c r="A322" s="279" t="s">
        <v>2528</v>
      </c>
      <c r="B322" s="279" t="s">
        <v>30</v>
      </c>
      <c r="C322" s="279">
        <v>2069</v>
      </c>
      <c r="D322" s="279" t="s">
        <v>296</v>
      </c>
      <c r="E322" s="279" t="s">
        <v>276</v>
      </c>
      <c r="F322" s="279" t="s">
        <v>710</v>
      </c>
      <c r="G322" s="280" t="s">
        <v>275</v>
      </c>
      <c r="H322" s="281">
        <f t="shared" si="46"/>
        <v>803</v>
      </c>
      <c r="I322" s="281" t="s">
        <v>540</v>
      </c>
      <c r="J322" s="281">
        <f t="shared" si="47"/>
        <v>160600</v>
      </c>
      <c r="K322" s="279"/>
      <c r="L322" s="280"/>
      <c r="M322" s="280"/>
      <c r="N322" s="280" t="s">
        <v>196</v>
      </c>
      <c r="O322" s="282"/>
      <c r="P322" s="283"/>
      <c r="Q322" s="281">
        <f t="array" ref="Q322">INDEX(ราคาสิ่งปลูกสร้าง!$D$6:$CC$47,MATCH($L322,ราคาสิ่งปลูกสร้าง!$B$6:$B$45,0),MATCH($O$4,ราคาสิ่งปลูกสร้าง!$D$5:$CC$5,0))</f>
        <v>0</v>
      </c>
      <c r="R322" s="281">
        <f t="shared" si="48"/>
        <v>0</v>
      </c>
      <c r="S322" s="280"/>
      <c r="T322" s="279">
        <f t="array" ref="T322">INDEX(ค่าเสื่อมสิ่งปลูกสร้าง!$A$5:$D$105,MATCH($S322,ค่าเสื่อมสิ่งปลูกสร้าง!$A$5:$A$105,0),MATCH($M322,ค่าเสื่อมสิ่งปลูกสร้าง!$A$3:$D$3))</f>
        <v>0</v>
      </c>
      <c r="U322" s="281">
        <f t="shared" si="49"/>
        <v>0</v>
      </c>
      <c r="V322" s="281">
        <f t="shared" si="50"/>
        <v>160600</v>
      </c>
      <c r="W322" s="284">
        <f t="shared" si="51"/>
        <v>0</v>
      </c>
      <c r="X322" s="280"/>
      <c r="Y322" s="279">
        <f t="shared" si="56"/>
        <v>160600</v>
      </c>
      <c r="Z322" s="282" t="s">
        <v>2258</v>
      </c>
      <c r="AA322" s="281">
        <f t="shared" si="52"/>
        <v>16.060000000000002</v>
      </c>
      <c r="AB322" s="279"/>
      <c r="AC322" s="279" t="s">
        <v>2061</v>
      </c>
      <c r="AD322" s="279" t="s">
        <v>196</v>
      </c>
      <c r="AG322" s="286" t="str">
        <f t="shared" si="53"/>
        <v>นายบรรเจิด  แก้วบังตู</v>
      </c>
      <c r="AH322" s="286" t="s">
        <v>195</v>
      </c>
      <c r="AI322" s="286" t="s">
        <v>906</v>
      </c>
      <c r="AJ322" s="286" t="s">
        <v>907</v>
      </c>
      <c r="AK322" s="286" t="s">
        <v>908</v>
      </c>
      <c r="AL322" s="286">
        <v>11</v>
      </c>
      <c r="AM322" s="286">
        <v>6</v>
      </c>
      <c r="AN322" s="286"/>
      <c r="AO322" s="286"/>
      <c r="AP322" s="286" t="s">
        <v>270</v>
      </c>
      <c r="AQ322" s="286" t="s">
        <v>271</v>
      </c>
      <c r="AR322" s="286" t="s">
        <v>60</v>
      </c>
      <c r="AS322" s="286">
        <v>86130</v>
      </c>
      <c r="AU322" s="286" t="str">
        <f t="shared" si="54"/>
        <v/>
      </c>
      <c r="AV322" s="286"/>
      <c r="AW322" s="286"/>
      <c r="AX322" s="286"/>
      <c r="AY322" s="286"/>
      <c r="AZ322" s="286"/>
      <c r="BA322" s="286"/>
      <c r="BB322" s="286"/>
      <c r="BC322" s="286"/>
      <c r="BD322" s="286"/>
      <c r="BE322" s="286"/>
      <c r="BF322" s="286"/>
      <c r="BG322" s="286"/>
    </row>
    <row r="323" spans="1:59" ht="20.100000000000001" hidden="1" customHeight="1">
      <c r="A323" s="279" t="s">
        <v>2529</v>
      </c>
      <c r="B323" s="279" t="s">
        <v>30</v>
      </c>
      <c r="C323" s="279">
        <v>2105</v>
      </c>
      <c r="D323" s="279" t="s">
        <v>276</v>
      </c>
      <c r="E323" s="279" t="s">
        <v>276</v>
      </c>
      <c r="F323" s="279" t="s">
        <v>738</v>
      </c>
      <c r="G323" s="280" t="s">
        <v>275</v>
      </c>
      <c r="H323" s="281">
        <f t="shared" si="46"/>
        <v>90</v>
      </c>
      <c r="I323" s="281" t="s">
        <v>540</v>
      </c>
      <c r="J323" s="281">
        <f t="shared" si="47"/>
        <v>18000</v>
      </c>
      <c r="K323" s="279"/>
      <c r="L323" s="280"/>
      <c r="M323" s="280"/>
      <c r="N323" s="280" t="s">
        <v>196</v>
      </c>
      <c r="O323" s="282"/>
      <c r="P323" s="283"/>
      <c r="Q323" s="281">
        <f t="array" ref="Q323">INDEX(ราคาสิ่งปลูกสร้าง!$D$6:$CC$47,MATCH($L323,ราคาสิ่งปลูกสร้าง!$B$6:$B$45,0),MATCH($O$4,ราคาสิ่งปลูกสร้าง!$D$5:$CC$5,0))</f>
        <v>0</v>
      </c>
      <c r="R323" s="281">
        <f t="shared" si="48"/>
        <v>0</v>
      </c>
      <c r="S323" s="280"/>
      <c r="T323" s="279">
        <f t="array" ref="T323">INDEX(ค่าเสื่อมสิ่งปลูกสร้าง!$A$5:$D$105,MATCH($S323,ค่าเสื่อมสิ่งปลูกสร้าง!$A$5:$A$105,0),MATCH($M323,ค่าเสื่อมสิ่งปลูกสร้าง!$A$3:$D$3))</f>
        <v>0</v>
      </c>
      <c r="U323" s="281">
        <f t="shared" si="49"/>
        <v>0</v>
      </c>
      <c r="V323" s="281">
        <f t="shared" si="50"/>
        <v>18000</v>
      </c>
      <c r="W323" s="284">
        <f t="shared" si="51"/>
        <v>0</v>
      </c>
      <c r="X323" s="280"/>
      <c r="Y323" s="279">
        <f t="shared" si="56"/>
        <v>18000</v>
      </c>
      <c r="Z323" s="282" t="s">
        <v>2258</v>
      </c>
      <c r="AA323" s="281">
        <f t="shared" si="52"/>
        <v>1.8</v>
      </c>
      <c r="AB323" s="279"/>
      <c r="AC323" s="279" t="s">
        <v>2107</v>
      </c>
      <c r="AD323" s="279" t="s">
        <v>196</v>
      </c>
      <c r="AG323" s="286" t="str">
        <f t="shared" si="53"/>
        <v>นางสาวอัจฉรา  มัชฌิมาภิโร</v>
      </c>
      <c r="AH323" s="286" t="s">
        <v>325</v>
      </c>
      <c r="AI323" s="286" t="s">
        <v>1159</v>
      </c>
      <c r="AJ323" s="286" t="s">
        <v>1160</v>
      </c>
      <c r="AK323" s="286" t="s">
        <v>1161</v>
      </c>
      <c r="AL323" s="286"/>
      <c r="AM323" s="289"/>
      <c r="AN323" s="286"/>
      <c r="AO323" s="286"/>
      <c r="AP323" s="286"/>
      <c r="AQ323" s="286"/>
      <c r="AR323" s="286"/>
      <c r="AS323" s="286"/>
      <c r="AU323" s="286" t="str">
        <f t="shared" si="54"/>
        <v/>
      </c>
      <c r="AV323" s="286"/>
      <c r="AW323" s="286"/>
      <c r="AX323" s="286"/>
      <c r="AY323" s="286"/>
      <c r="AZ323" s="286"/>
      <c r="BA323" s="286"/>
      <c r="BB323" s="286"/>
      <c r="BC323" s="286"/>
      <c r="BD323" s="286"/>
      <c r="BE323" s="286"/>
      <c r="BF323" s="286"/>
      <c r="BG323" s="286"/>
    </row>
    <row r="324" spans="1:59" ht="20.100000000000001" hidden="1" customHeight="1">
      <c r="A324" s="279" t="s">
        <v>2530</v>
      </c>
      <c r="B324" s="279" t="s">
        <v>30</v>
      </c>
      <c r="C324" s="279">
        <v>2143</v>
      </c>
      <c r="D324" s="279" t="s">
        <v>276</v>
      </c>
      <c r="E324" s="279" t="s">
        <v>276</v>
      </c>
      <c r="F324" s="279" t="s">
        <v>799</v>
      </c>
      <c r="G324" s="280" t="s">
        <v>275</v>
      </c>
      <c r="H324" s="281">
        <f t="shared" si="46"/>
        <v>84</v>
      </c>
      <c r="I324" s="281" t="s">
        <v>540</v>
      </c>
      <c r="J324" s="281">
        <f t="shared" si="47"/>
        <v>16800</v>
      </c>
      <c r="K324" s="279"/>
      <c r="L324" s="280"/>
      <c r="M324" s="280"/>
      <c r="N324" s="280" t="s">
        <v>196</v>
      </c>
      <c r="O324" s="282"/>
      <c r="P324" s="283"/>
      <c r="Q324" s="281">
        <f t="array" ref="Q324">INDEX(ราคาสิ่งปลูกสร้าง!$D$6:$CC$47,MATCH($L324,ราคาสิ่งปลูกสร้าง!$B$6:$B$45,0),MATCH($O$4,ราคาสิ่งปลูกสร้าง!$D$5:$CC$5,0))</f>
        <v>0</v>
      </c>
      <c r="R324" s="281">
        <f t="shared" si="48"/>
        <v>0</v>
      </c>
      <c r="S324" s="280"/>
      <c r="T324" s="279">
        <f t="array" ref="T324">INDEX(ค่าเสื่อมสิ่งปลูกสร้าง!$A$5:$D$105,MATCH($S324,ค่าเสื่อมสิ่งปลูกสร้าง!$A$5:$A$105,0),MATCH($M324,ค่าเสื่อมสิ่งปลูกสร้าง!$A$3:$D$3))</f>
        <v>0</v>
      </c>
      <c r="U324" s="281">
        <f t="shared" si="49"/>
        <v>0</v>
      </c>
      <c r="V324" s="281">
        <f t="shared" si="50"/>
        <v>16800</v>
      </c>
      <c r="W324" s="284">
        <f t="shared" si="51"/>
        <v>0</v>
      </c>
      <c r="X324" s="280"/>
      <c r="Y324" s="279">
        <f t="shared" si="56"/>
        <v>16800</v>
      </c>
      <c r="Z324" s="282" t="s">
        <v>2258</v>
      </c>
      <c r="AA324" s="281">
        <f t="shared" si="52"/>
        <v>1.6800000000000002</v>
      </c>
      <c r="AB324" s="279"/>
      <c r="AC324" s="279" t="s">
        <v>2108</v>
      </c>
      <c r="AD324" s="279" t="s">
        <v>196</v>
      </c>
      <c r="AG324" s="286" t="str">
        <f t="shared" si="53"/>
        <v>นางสุนี  นาคกล่อม</v>
      </c>
      <c r="AH324" s="286" t="s">
        <v>283</v>
      </c>
      <c r="AI324" s="286" t="s">
        <v>1164</v>
      </c>
      <c r="AJ324" s="286" t="s">
        <v>1165</v>
      </c>
      <c r="AK324" s="286" t="s">
        <v>1166</v>
      </c>
      <c r="AL324" s="286">
        <v>71</v>
      </c>
      <c r="AM324" s="286">
        <v>10</v>
      </c>
      <c r="AN324" s="286"/>
      <c r="AO324" s="286"/>
      <c r="AP324" s="286" t="s">
        <v>270</v>
      </c>
      <c r="AQ324" s="286" t="s">
        <v>271</v>
      </c>
      <c r="AR324" s="286" t="s">
        <v>60</v>
      </c>
      <c r="AS324" s="286">
        <v>86130</v>
      </c>
      <c r="AU324" s="286" t="str">
        <f t="shared" si="54"/>
        <v/>
      </c>
      <c r="AV324" s="286"/>
      <c r="AW324" s="286"/>
      <c r="AX324" s="286"/>
      <c r="AY324" s="286"/>
      <c r="AZ324" s="286"/>
      <c r="BA324" s="286"/>
      <c r="BB324" s="286"/>
      <c r="BC324" s="286"/>
      <c r="BD324" s="286"/>
      <c r="BE324" s="286"/>
      <c r="BF324" s="286"/>
      <c r="BG324" s="286"/>
    </row>
    <row r="325" spans="1:59" ht="20.100000000000001" hidden="1" customHeight="1">
      <c r="A325" s="279" t="s">
        <v>2531</v>
      </c>
      <c r="B325" s="279" t="s">
        <v>30</v>
      </c>
      <c r="C325" s="279">
        <v>2161</v>
      </c>
      <c r="D325" s="279" t="s">
        <v>276</v>
      </c>
      <c r="E325" s="279" t="s">
        <v>276</v>
      </c>
      <c r="F325" s="279" t="s">
        <v>1168</v>
      </c>
      <c r="G325" s="280" t="s">
        <v>275</v>
      </c>
      <c r="H325" s="281">
        <f t="shared" si="46"/>
        <v>71</v>
      </c>
      <c r="I325" s="281" t="s">
        <v>540</v>
      </c>
      <c r="J325" s="281">
        <f t="shared" si="47"/>
        <v>14200</v>
      </c>
      <c r="K325" s="279"/>
      <c r="L325" s="280"/>
      <c r="M325" s="280"/>
      <c r="N325" s="280" t="s">
        <v>196</v>
      </c>
      <c r="O325" s="282"/>
      <c r="P325" s="283"/>
      <c r="Q325" s="281">
        <f t="array" ref="Q325">INDEX(ราคาสิ่งปลูกสร้าง!$D$6:$CC$47,MATCH($L325,ราคาสิ่งปลูกสร้าง!$B$6:$B$45,0),MATCH($O$4,ราคาสิ่งปลูกสร้าง!$D$5:$CC$5,0))</f>
        <v>0</v>
      </c>
      <c r="R325" s="281">
        <f t="shared" si="48"/>
        <v>0</v>
      </c>
      <c r="S325" s="280"/>
      <c r="T325" s="279">
        <f t="array" ref="T325">INDEX(ค่าเสื่อมสิ่งปลูกสร้าง!$A$5:$D$105,MATCH($S325,ค่าเสื่อมสิ่งปลูกสร้าง!$A$5:$A$105,0),MATCH($M325,ค่าเสื่อมสิ่งปลูกสร้าง!$A$3:$D$3))</f>
        <v>0</v>
      </c>
      <c r="U325" s="281">
        <f t="shared" si="49"/>
        <v>0</v>
      </c>
      <c r="V325" s="281">
        <f t="shared" si="50"/>
        <v>14200</v>
      </c>
      <c r="W325" s="284">
        <f t="shared" si="51"/>
        <v>0</v>
      </c>
      <c r="X325" s="280"/>
      <c r="Y325" s="279">
        <f t="shared" si="56"/>
        <v>14200</v>
      </c>
      <c r="Z325" s="282" t="s">
        <v>2258</v>
      </c>
      <c r="AA325" s="281">
        <f t="shared" si="52"/>
        <v>1.4200000000000002</v>
      </c>
      <c r="AB325" s="279"/>
      <c r="AC325" s="279" t="s">
        <v>2086</v>
      </c>
      <c r="AD325" s="279" t="s">
        <v>196</v>
      </c>
      <c r="AG325" s="286" t="str">
        <f t="shared" si="53"/>
        <v>นายสุรินทร์  จันทร์น้อย</v>
      </c>
      <c r="AH325" s="286" t="s">
        <v>195</v>
      </c>
      <c r="AI325" s="286" t="s">
        <v>117</v>
      </c>
      <c r="AJ325" s="286" t="s">
        <v>285</v>
      </c>
      <c r="AK325" s="286" t="s">
        <v>1103</v>
      </c>
      <c r="AL325" s="286">
        <v>115</v>
      </c>
      <c r="AM325" s="286">
        <v>8</v>
      </c>
      <c r="AN325" s="286"/>
      <c r="AO325" s="286"/>
      <c r="AP325" s="286" t="s">
        <v>270</v>
      </c>
      <c r="AQ325" s="286" t="s">
        <v>271</v>
      </c>
      <c r="AR325" s="286" t="s">
        <v>60</v>
      </c>
      <c r="AS325" s="286">
        <v>86130</v>
      </c>
      <c r="AU325" s="286" t="str">
        <f t="shared" si="54"/>
        <v/>
      </c>
      <c r="AV325" s="286"/>
      <c r="AW325" s="286"/>
      <c r="AX325" s="286"/>
      <c r="AY325" s="286"/>
      <c r="AZ325" s="286"/>
      <c r="BA325" s="286"/>
      <c r="BB325" s="286"/>
      <c r="BC325" s="286"/>
      <c r="BD325" s="286"/>
      <c r="BE325" s="286"/>
      <c r="BF325" s="286"/>
      <c r="BG325" s="286"/>
    </row>
    <row r="326" spans="1:59" ht="20.100000000000001" hidden="1" customHeight="1">
      <c r="A326" s="279" t="s">
        <v>355</v>
      </c>
      <c r="B326" s="279" t="s">
        <v>30</v>
      </c>
      <c r="C326" s="279">
        <v>2162</v>
      </c>
      <c r="D326" s="279" t="s">
        <v>276</v>
      </c>
      <c r="E326" s="279" t="s">
        <v>276</v>
      </c>
      <c r="F326" s="279" t="s">
        <v>877</v>
      </c>
      <c r="G326" s="280">
        <v>1</v>
      </c>
      <c r="H326" s="281">
        <f t="shared" si="46"/>
        <v>68</v>
      </c>
      <c r="I326" s="281" t="s">
        <v>540</v>
      </c>
      <c r="J326" s="281">
        <f t="shared" si="47"/>
        <v>13600</v>
      </c>
      <c r="K326" s="279"/>
      <c r="L326" s="280"/>
      <c r="M326" s="280"/>
      <c r="N326" s="280" t="s">
        <v>196</v>
      </c>
      <c r="O326" s="282"/>
      <c r="P326" s="283"/>
      <c r="Q326" s="281">
        <f t="array" ref="Q326">INDEX(ราคาสิ่งปลูกสร้าง!$D$6:$CC$47,MATCH($L326,ราคาสิ่งปลูกสร้าง!$B$6:$B$45,0),MATCH($O$4,ราคาสิ่งปลูกสร้าง!$D$5:$CC$5,0))</f>
        <v>0</v>
      </c>
      <c r="R326" s="281">
        <f t="shared" si="48"/>
        <v>0</v>
      </c>
      <c r="S326" s="280"/>
      <c r="T326" s="279">
        <f t="array" ref="T326">INDEX(ค่าเสื่อมสิ่งปลูกสร้าง!$A$5:$D$105,MATCH($S326,ค่าเสื่อมสิ่งปลูกสร้าง!$A$5:$A$105,0),MATCH($M326,ค่าเสื่อมสิ่งปลูกสร้าง!$A$3:$D$3))</f>
        <v>0</v>
      </c>
      <c r="U326" s="281">
        <f t="shared" si="49"/>
        <v>0</v>
      </c>
      <c r="V326" s="281">
        <f t="shared" si="50"/>
        <v>13600</v>
      </c>
      <c r="W326" s="284">
        <f t="shared" si="51"/>
        <v>0</v>
      </c>
      <c r="X326" s="280"/>
      <c r="Y326" s="279">
        <f t="shared" si="56"/>
        <v>13600</v>
      </c>
      <c r="Z326" s="282" t="s">
        <v>2258</v>
      </c>
      <c r="AA326" s="281">
        <f t="shared" si="52"/>
        <v>1.36</v>
      </c>
      <c r="AB326" s="279"/>
      <c r="AC326" s="279" t="s">
        <v>2086</v>
      </c>
      <c r="AD326" s="279" t="s">
        <v>196</v>
      </c>
      <c r="AG326" s="286" t="str">
        <f t="shared" si="53"/>
        <v>นายสุรินทร์  จันทร์น้อย</v>
      </c>
      <c r="AH326" s="286" t="s">
        <v>195</v>
      </c>
      <c r="AI326" s="286" t="s">
        <v>117</v>
      </c>
      <c r="AJ326" s="286" t="s">
        <v>285</v>
      </c>
      <c r="AK326" s="286" t="s">
        <v>1103</v>
      </c>
      <c r="AL326" s="286">
        <v>115</v>
      </c>
      <c r="AM326" s="286">
        <v>8</v>
      </c>
      <c r="AN326" s="286"/>
      <c r="AO326" s="286"/>
      <c r="AP326" s="286" t="s">
        <v>270</v>
      </c>
      <c r="AQ326" s="286" t="s">
        <v>271</v>
      </c>
      <c r="AR326" s="286" t="s">
        <v>60</v>
      </c>
      <c r="AS326" s="286">
        <v>86130</v>
      </c>
      <c r="AU326" s="286" t="str">
        <f t="shared" si="54"/>
        <v/>
      </c>
      <c r="AV326" s="286"/>
      <c r="AW326" s="286"/>
      <c r="AX326" s="286"/>
      <c r="AY326" s="286"/>
      <c r="AZ326" s="286"/>
      <c r="BA326" s="286"/>
      <c r="BB326" s="286"/>
      <c r="BC326" s="286"/>
      <c r="BD326" s="286"/>
      <c r="BE326" s="286"/>
      <c r="BF326" s="286"/>
      <c r="BG326" s="286"/>
    </row>
    <row r="327" spans="1:59" ht="20.100000000000001" hidden="1" customHeight="1">
      <c r="A327" s="279"/>
      <c r="B327" s="279" t="s">
        <v>30</v>
      </c>
      <c r="C327" s="279">
        <v>2162</v>
      </c>
      <c r="D327" s="279"/>
      <c r="E327" s="279"/>
      <c r="F327" s="279"/>
      <c r="G327" s="280">
        <v>2</v>
      </c>
      <c r="H327" s="281" t="s">
        <v>587</v>
      </c>
      <c r="I327" s="281" t="s">
        <v>540</v>
      </c>
      <c r="J327" s="281">
        <f t="shared" si="47"/>
        <v>5000</v>
      </c>
      <c r="K327" s="279">
        <v>1</v>
      </c>
      <c r="L327" s="280" t="s">
        <v>126</v>
      </c>
      <c r="M327" s="280" t="s">
        <v>179</v>
      </c>
      <c r="N327" s="280" t="s">
        <v>296</v>
      </c>
      <c r="O327" s="282">
        <v>100</v>
      </c>
      <c r="P327" s="283">
        <v>100</v>
      </c>
      <c r="Q327" s="281">
        <f t="array" ref="Q327">INDEX(ราคาสิ่งปลูกสร้าง!$D$6:$CC$47,MATCH($L327,ราคาสิ่งปลูกสร้าง!$B$6:$B$45,0),MATCH($O$4,ราคาสิ่งปลูกสร้าง!$D$5:$CC$5,0))</f>
        <v>6700</v>
      </c>
      <c r="R327" s="281">
        <f t="shared" si="48"/>
        <v>670000</v>
      </c>
      <c r="S327" s="280">
        <v>20</v>
      </c>
      <c r="T327" s="279">
        <f t="array" ref="T327">INDEX(ค่าเสื่อมสิ่งปลูกสร้าง!$A$5:$D$105,MATCH($S327,ค่าเสื่อมสิ่งปลูกสร้าง!$A$5:$A$105,0),MATCH($M327,ค่าเสื่อมสิ่งปลูกสร้าง!$A$3:$D$3))</f>
        <v>30</v>
      </c>
      <c r="U327" s="281">
        <f t="shared" si="49"/>
        <v>468999.99999999994</v>
      </c>
      <c r="V327" s="281">
        <f t="shared" si="50"/>
        <v>473999.99999999994</v>
      </c>
      <c r="W327" s="284">
        <f t="shared" si="51"/>
        <v>473999.99999999994</v>
      </c>
      <c r="X327" s="280">
        <v>10000000</v>
      </c>
      <c r="Y327" s="284">
        <f>IFERROR(IF($W327-$X327&lt;0,0,$W327-$X327),"")</f>
        <v>0</v>
      </c>
      <c r="Z327" s="282"/>
      <c r="AA327" s="281">
        <f t="shared" si="52"/>
        <v>0</v>
      </c>
      <c r="AB327" s="279"/>
      <c r="AC327" s="279" t="s">
        <v>2086</v>
      </c>
      <c r="AD327" s="279" t="s">
        <v>2086</v>
      </c>
      <c r="AG327" s="286" t="str">
        <f t="shared" si="53"/>
        <v>นายสุรินทร์  จันทร์น้อย</v>
      </c>
      <c r="AH327" s="286" t="s">
        <v>195</v>
      </c>
      <c r="AI327" s="286" t="s">
        <v>117</v>
      </c>
      <c r="AJ327" s="286" t="s">
        <v>285</v>
      </c>
      <c r="AK327" s="286" t="s">
        <v>1103</v>
      </c>
      <c r="AL327" s="286">
        <v>115</v>
      </c>
      <c r="AM327" s="286">
        <v>8</v>
      </c>
      <c r="AN327" s="286"/>
      <c r="AO327" s="286"/>
      <c r="AP327" s="286" t="s">
        <v>270</v>
      </c>
      <c r="AQ327" s="286" t="s">
        <v>271</v>
      </c>
      <c r="AR327" s="286" t="s">
        <v>60</v>
      </c>
      <c r="AS327" s="286">
        <v>86130</v>
      </c>
      <c r="AU327" s="286" t="str">
        <f t="shared" si="54"/>
        <v>นายสุรินทร์  จันทร์น้อย</v>
      </c>
      <c r="AV327" s="286" t="s">
        <v>195</v>
      </c>
      <c r="AW327" s="286" t="s">
        <v>117</v>
      </c>
      <c r="AX327" s="286" t="s">
        <v>285</v>
      </c>
      <c r="AY327" s="286" t="s">
        <v>1103</v>
      </c>
      <c r="AZ327" s="286">
        <v>115</v>
      </c>
      <c r="BA327" s="286">
        <v>8</v>
      </c>
      <c r="BB327" s="286"/>
      <c r="BC327" s="286"/>
      <c r="BD327" s="286" t="s">
        <v>270</v>
      </c>
      <c r="BE327" s="286" t="s">
        <v>271</v>
      </c>
      <c r="BF327" s="286" t="s">
        <v>60</v>
      </c>
      <c r="BG327" s="286">
        <v>86130</v>
      </c>
    </row>
    <row r="328" spans="1:59" ht="20.100000000000001" hidden="1" customHeight="1">
      <c r="A328" s="279" t="s">
        <v>361</v>
      </c>
      <c r="B328" s="279" t="s">
        <v>30</v>
      </c>
      <c r="C328" s="279">
        <v>2163</v>
      </c>
      <c r="D328" s="279" t="s">
        <v>276</v>
      </c>
      <c r="E328" s="279" t="s">
        <v>276</v>
      </c>
      <c r="F328" s="279" t="s">
        <v>877</v>
      </c>
      <c r="G328" s="280" t="s">
        <v>275</v>
      </c>
      <c r="H328" s="281">
        <f t="shared" si="46"/>
        <v>68</v>
      </c>
      <c r="I328" s="281" t="s">
        <v>540</v>
      </c>
      <c r="J328" s="281">
        <f t="shared" si="47"/>
        <v>13600</v>
      </c>
      <c r="K328" s="279"/>
      <c r="L328" s="280"/>
      <c r="M328" s="280"/>
      <c r="N328" s="280" t="s">
        <v>196</v>
      </c>
      <c r="O328" s="282"/>
      <c r="P328" s="283"/>
      <c r="Q328" s="281">
        <f t="array" ref="Q328">INDEX(ราคาสิ่งปลูกสร้าง!$D$6:$CC$47,MATCH($L328,ราคาสิ่งปลูกสร้าง!$B$6:$B$45,0),MATCH($O$4,ราคาสิ่งปลูกสร้าง!$D$5:$CC$5,0))</f>
        <v>0</v>
      </c>
      <c r="R328" s="281">
        <f t="shared" si="48"/>
        <v>0</v>
      </c>
      <c r="S328" s="280"/>
      <c r="T328" s="279">
        <f t="array" ref="T328">INDEX(ค่าเสื่อมสิ่งปลูกสร้าง!$A$5:$D$105,MATCH($S328,ค่าเสื่อมสิ่งปลูกสร้าง!$A$5:$A$105,0),MATCH($M328,ค่าเสื่อมสิ่งปลูกสร้าง!$A$3:$D$3))</f>
        <v>0</v>
      </c>
      <c r="U328" s="281">
        <f t="shared" si="49"/>
        <v>0</v>
      </c>
      <c r="V328" s="281">
        <f t="shared" si="50"/>
        <v>13600</v>
      </c>
      <c r="W328" s="284">
        <f t="shared" si="51"/>
        <v>0</v>
      </c>
      <c r="X328" s="280"/>
      <c r="Y328" s="279">
        <f>V328</f>
        <v>13600</v>
      </c>
      <c r="Z328" s="282" t="s">
        <v>2258</v>
      </c>
      <c r="AA328" s="281">
        <f t="shared" si="52"/>
        <v>1.36</v>
      </c>
      <c r="AB328" s="279"/>
      <c r="AC328" s="279" t="s">
        <v>2086</v>
      </c>
      <c r="AD328" s="279" t="s">
        <v>196</v>
      </c>
      <c r="AG328" s="286" t="str">
        <f t="shared" si="53"/>
        <v>นายสุรินทร์  จันทร์น้อย</v>
      </c>
      <c r="AH328" s="286" t="s">
        <v>195</v>
      </c>
      <c r="AI328" s="286" t="s">
        <v>117</v>
      </c>
      <c r="AJ328" s="286" t="s">
        <v>285</v>
      </c>
      <c r="AK328" s="286" t="s">
        <v>1103</v>
      </c>
      <c r="AL328" s="286">
        <v>115</v>
      </c>
      <c r="AM328" s="286">
        <v>8</v>
      </c>
      <c r="AN328" s="286"/>
      <c r="AO328" s="286"/>
      <c r="AP328" s="286" t="s">
        <v>270</v>
      </c>
      <c r="AQ328" s="286" t="s">
        <v>271</v>
      </c>
      <c r="AR328" s="286" t="s">
        <v>60</v>
      </c>
      <c r="AS328" s="286">
        <v>86130</v>
      </c>
      <c r="AU328" s="286" t="str">
        <f t="shared" si="54"/>
        <v/>
      </c>
      <c r="AV328" s="286"/>
      <c r="AW328" s="286"/>
      <c r="AX328" s="286"/>
      <c r="AY328" s="286"/>
      <c r="AZ328" s="286"/>
      <c r="BA328" s="286"/>
      <c r="BB328" s="286"/>
      <c r="BC328" s="286"/>
      <c r="BD328" s="286"/>
      <c r="BE328" s="286"/>
      <c r="BF328" s="286"/>
      <c r="BG328" s="286"/>
    </row>
    <row r="329" spans="1:59" ht="20.100000000000001" hidden="1" customHeight="1">
      <c r="A329" s="279" t="s">
        <v>1288</v>
      </c>
      <c r="B329" s="279" t="s">
        <v>30</v>
      </c>
      <c r="C329" s="279">
        <v>585</v>
      </c>
      <c r="D329" s="279">
        <v>4</v>
      </c>
      <c r="E329" s="279">
        <v>0</v>
      </c>
      <c r="F329" s="279">
        <v>86</v>
      </c>
      <c r="G329" s="280">
        <v>1</v>
      </c>
      <c r="H329" s="281">
        <f t="shared" si="46"/>
        <v>1686</v>
      </c>
      <c r="I329" s="281" t="s">
        <v>540</v>
      </c>
      <c r="J329" s="281">
        <f t="shared" si="47"/>
        <v>337200</v>
      </c>
      <c r="K329" s="279"/>
      <c r="L329" s="280"/>
      <c r="M329" s="280"/>
      <c r="N329" s="280" t="s">
        <v>196</v>
      </c>
      <c r="O329" s="282"/>
      <c r="P329" s="283"/>
      <c r="Q329" s="281">
        <f t="array" ref="Q329">INDEX(ราคาสิ่งปลูกสร้าง!$D$6:$CC$47,MATCH($L329,ราคาสิ่งปลูกสร้าง!$B$6:$B$45,0),MATCH($O$4,ราคาสิ่งปลูกสร้าง!$D$5:$CC$5,0))</f>
        <v>0</v>
      </c>
      <c r="R329" s="281">
        <f t="shared" si="48"/>
        <v>0</v>
      </c>
      <c r="S329" s="280"/>
      <c r="T329" s="279">
        <f t="array" ref="T329">INDEX(ค่าเสื่อมสิ่งปลูกสร้าง!$A$5:$D$105,MATCH($S329,ค่าเสื่อมสิ่งปลูกสร้าง!$A$5:$A$105,0),MATCH($M329,ค่าเสื่อมสิ่งปลูกสร้าง!$A$3:$D$3))</f>
        <v>0</v>
      </c>
      <c r="U329" s="281">
        <f t="shared" si="49"/>
        <v>0</v>
      </c>
      <c r="V329" s="281">
        <f t="shared" si="50"/>
        <v>337200</v>
      </c>
      <c r="W329" s="284">
        <f t="shared" si="51"/>
        <v>0</v>
      </c>
      <c r="X329" s="280"/>
      <c r="Y329" s="279">
        <f>V329</f>
        <v>337200</v>
      </c>
      <c r="Z329" s="282" t="s">
        <v>2258</v>
      </c>
      <c r="AA329" s="281">
        <f t="shared" si="52"/>
        <v>33.72</v>
      </c>
      <c r="AB329" s="279"/>
      <c r="AC329" s="279" t="s">
        <v>2109</v>
      </c>
      <c r="AD329" s="279" t="s">
        <v>196</v>
      </c>
      <c r="AG329" s="286" t="str">
        <f t="shared" si="53"/>
        <v>นายพยงค์  จันทร์น้อย</v>
      </c>
      <c r="AH329" s="286" t="s">
        <v>195</v>
      </c>
      <c r="AI329" s="286" t="s">
        <v>1171</v>
      </c>
      <c r="AJ329" s="286" t="s">
        <v>285</v>
      </c>
      <c r="AK329" s="287" t="s">
        <v>2294</v>
      </c>
      <c r="AL329" s="286">
        <v>34</v>
      </c>
      <c r="AM329" s="286">
        <v>8</v>
      </c>
      <c r="AN329" s="286"/>
      <c r="AO329" s="286"/>
      <c r="AP329" s="286" t="s">
        <v>270</v>
      </c>
      <c r="AQ329" s="286" t="s">
        <v>271</v>
      </c>
      <c r="AR329" s="286" t="s">
        <v>60</v>
      </c>
      <c r="AS329" s="286">
        <v>86130</v>
      </c>
      <c r="AU329" s="286" t="str">
        <f t="shared" si="54"/>
        <v/>
      </c>
      <c r="AV329" s="286"/>
      <c r="AW329" s="286"/>
      <c r="AX329" s="286"/>
      <c r="AY329" s="286"/>
      <c r="AZ329" s="286"/>
      <c r="BA329" s="286"/>
      <c r="BB329" s="286"/>
      <c r="BC329" s="286"/>
      <c r="BD329" s="286"/>
      <c r="BE329" s="286"/>
      <c r="BF329" s="286"/>
      <c r="BG329" s="286"/>
    </row>
    <row r="330" spans="1:59" ht="20.100000000000001" hidden="1" customHeight="1">
      <c r="A330" s="279"/>
      <c r="B330" s="279" t="s">
        <v>30</v>
      </c>
      <c r="C330" s="279">
        <v>585</v>
      </c>
      <c r="D330" s="279"/>
      <c r="E330" s="279"/>
      <c r="F330" s="279"/>
      <c r="G330" s="280">
        <v>2</v>
      </c>
      <c r="H330" s="281" t="s">
        <v>587</v>
      </c>
      <c r="I330" s="281" t="s">
        <v>540</v>
      </c>
      <c r="J330" s="281">
        <f t="shared" si="47"/>
        <v>5000</v>
      </c>
      <c r="K330" s="279">
        <v>1</v>
      </c>
      <c r="L330" s="280" t="s">
        <v>126</v>
      </c>
      <c r="M330" s="280" t="s">
        <v>179</v>
      </c>
      <c r="N330" s="280" t="s">
        <v>296</v>
      </c>
      <c r="O330" s="282">
        <v>100</v>
      </c>
      <c r="P330" s="283">
        <v>100</v>
      </c>
      <c r="Q330" s="281">
        <f t="array" ref="Q330">INDEX(ราคาสิ่งปลูกสร้าง!$D$6:$CC$47,MATCH($L330,ราคาสิ่งปลูกสร้าง!$B$6:$B$45,0),MATCH($O$4,ราคาสิ่งปลูกสร้าง!$D$5:$CC$5,0))</f>
        <v>6700</v>
      </c>
      <c r="R330" s="281">
        <f t="shared" si="48"/>
        <v>670000</v>
      </c>
      <c r="S330" s="280">
        <v>30</v>
      </c>
      <c r="T330" s="279">
        <f t="array" ref="T330">INDEX(ค่าเสื่อมสิ่งปลูกสร้าง!$A$5:$D$105,MATCH($S330,ค่าเสื่อมสิ่งปลูกสร้าง!$A$5:$A$105,0),MATCH($M330,ค่าเสื่อมสิ่งปลูกสร้าง!$A$3:$D$3))</f>
        <v>50</v>
      </c>
      <c r="U330" s="281">
        <f t="shared" si="49"/>
        <v>335000</v>
      </c>
      <c r="V330" s="281">
        <f t="shared" si="50"/>
        <v>340000</v>
      </c>
      <c r="W330" s="284">
        <f t="shared" si="51"/>
        <v>340000</v>
      </c>
      <c r="X330" s="280">
        <v>10000000</v>
      </c>
      <c r="Y330" s="284">
        <f>IFERROR(IF($W330-$X330&lt;0,0,$W330-$X330),"")</f>
        <v>0</v>
      </c>
      <c r="Z330" s="282"/>
      <c r="AA330" s="281">
        <f t="shared" si="52"/>
        <v>0</v>
      </c>
      <c r="AB330" s="279"/>
      <c r="AC330" s="279" t="s">
        <v>2109</v>
      </c>
      <c r="AD330" s="279" t="s">
        <v>2109</v>
      </c>
      <c r="AG330" s="286" t="str">
        <f t="shared" si="53"/>
        <v>นายพยงค์  จันทร์น้อย</v>
      </c>
      <c r="AH330" s="286" t="s">
        <v>195</v>
      </c>
      <c r="AI330" s="286" t="s">
        <v>1171</v>
      </c>
      <c r="AJ330" s="286" t="s">
        <v>285</v>
      </c>
      <c r="AK330" s="287" t="s">
        <v>2294</v>
      </c>
      <c r="AL330" s="286">
        <v>34</v>
      </c>
      <c r="AM330" s="286">
        <v>8</v>
      </c>
      <c r="AN330" s="286"/>
      <c r="AO330" s="286"/>
      <c r="AP330" s="286" t="s">
        <v>270</v>
      </c>
      <c r="AQ330" s="286" t="s">
        <v>271</v>
      </c>
      <c r="AR330" s="286" t="s">
        <v>60</v>
      </c>
      <c r="AS330" s="286">
        <v>86130</v>
      </c>
      <c r="AU330" s="286" t="str">
        <f t="shared" si="54"/>
        <v>นายพยงค์  จันทร์น้อย</v>
      </c>
      <c r="AV330" s="286" t="s">
        <v>195</v>
      </c>
      <c r="AW330" s="286" t="s">
        <v>1171</v>
      </c>
      <c r="AX330" s="286" t="s">
        <v>285</v>
      </c>
      <c r="AY330" s="287" t="s">
        <v>2294</v>
      </c>
      <c r="AZ330" s="286">
        <v>34</v>
      </c>
      <c r="BA330" s="286">
        <v>8</v>
      </c>
      <c r="BB330" s="286"/>
      <c r="BC330" s="286"/>
      <c r="BD330" s="286" t="s">
        <v>270</v>
      </c>
      <c r="BE330" s="286" t="s">
        <v>271</v>
      </c>
      <c r="BF330" s="286" t="s">
        <v>60</v>
      </c>
      <c r="BG330" s="286">
        <v>86130</v>
      </c>
    </row>
    <row r="331" spans="1:59" ht="20.100000000000001" hidden="1" customHeight="1">
      <c r="A331" s="279" t="s">
        <v>371</v>
      </c>
      <c r="B331" s="279" t="s">
        <v>30</v>
      </c>
      <c r="C331" s="279">
        <v>2200</v>
      </c>
      <c r="D331" s="279" t="s">
        <v>473</v>
      </c>
      <c r="E331" s="279" t="s">
        <v>275</v>
      </c>
      <c r="F331" s="279" t="s">
        <v>357</v>
      </c>
      <c r="G331" s="280" t="s">
        <v>275</v>
      </c>
      <c r="H331" s="281">
        <f t="shared" ref="H331:H379" si="57">IFERROR($D331*400+$E331*100+$F331,"")</f>
        <v>2540</v>
      </c>
      <c r="I331" s="281" t="s">
        <v>540</v>
      </c>
      <c r="J331" s="281">
        <f t="shared" ref="J331:J380" si="58">IFERROR($H331*$I331,"")</f>
        <v>508000</v>
      </c>
      <c r="K331" s="279"/>
      <c r="L331" s="280"/>
      <c r="M331" s="280"/>
      <c r="N331" s="280" t="s">
        <v>196</v>
      </c>
      <c r="O331" s="282"/>
      <c r="P331" s="283"/>
      <c r="Q331" s="281">
        <f t="array" ref="Q331">INDEX(ราคาสิ่งปลูกสร้าง!$D$6:$CC$47,MATCH($L331,ราคาสิ่งปลูกสร้าง!$B$6:$B$45,0),MATCH($O$4,ราคาสิ่งปลูกสร้าง!$D$5:$CC$5,0))</f>
        <v>0</v>
      </c>
      <c r="R331" s="281">
        <f t="shared" ref="R331:R380" si="59">$O331*$Q331</f>
        <v>0</v>
      </c>
      <c r="S331" s="280"/>
      <c r="T331" s="279">
        <f t="array" ref="T331">INDEX(ค่าเสื่อมสิ่งปลูกสร้าง!$A$5:$D$105,MATCH($S331,ค่าเสื่อมสิ่งปลูกสร้าง!$A$5:$A$105,0),MATCH($M331,ค่าเสื่อมสิ่งปลูกสร้าง!$A$3:$D$3))</f>
        <v>0</v>
      </c>
      <c r="U331" s="281">
        <f t="shared" ref="U331:U380" si="60">$R331*(100-$T331)%</f>
        <v>0</v>
      </c>
      <c r="V331" s="281">
        <f t="shared" ref="V331:V380" si="61">IFERROR($J331+$U331,"")</f>
        <v>508000</v>
      </c>
      <c r="W331" s="284">
        <f t="shared" ref="W331:W380" si="62">IFERROR($P331%*$V331,"")</f>
        <v>0</v>
      </c>
      <c r="X331" s="280"/>
      <c r="Y331" s="279">
        <f>V331</f>
        <v>508000</v>
      </c>
      <c r="Z331" s="282" t="s">
        <v>2258</v>
      </c>
      <c r="AA331" s="281">
        <f t="shared" ref="AA331:AA380" si="63">IFERROR($Y331*$Z331%,"")</f>
        <v>50.800000000000004</v>
      </c>
      <c r="AB331" s="279"/>
      <c r="AC331" s="279" t="s">
        <v>2110</v>
      </c>
      <c r="AD331" s="279" t="s">
        <v>196</v>
      </c>
      <c r="AG331" s="286" t="str">
        <f t="shared" ref="AG331:AG380" si="64">IF($AI331=0,"",$AH331&amp;$AI331&amp;"  "&amp;$AJ331)</f>
        <v>นายชัยชนะ  ศรีคง</v>
      </c>
      <c r="AH331" s="286" t="s">
        <v>195</v>
      </c>
      <c r="AI331" s="286" t="s">
        <v>1173</v>
      </c>
      <c r="AJ331" s="286" t="s">
        <v>1174</v>
      </c>
      <c r="AK331" s="286" t="s">
        <v>1175</v>
      </c>
      <c r="AL331" s="286" t="s">
        <v>1176</v>
      </c>
      <c r="AM331" s="286">
        <v>8</v>
      </c>
      <c r="AN331" s="286"/>
      <c r="AO331" s="286"/>
      <c r="AP331" s="286" t="s">
        <v>270</v>
      </c>
      <c r="AQ331" s="286" t="s">
        <v>271</v>
      </c>
      <c r="AR331" s="286" t="s">
        <v>60</v>
      </c>
      <c r="AS331" s="286">
        <v>86130</v>
      </c>
      <c r="AU331" s="286" t="str">
        <f t="shared" ref="AU331:AU380" si="65">IF($AW331=0,"",$AV331&amp;$AW331&amp;"  "&amp;$AX331)</f>
        <v/>
      </c>
      <c r="AV331" s="286"/>
      <c r="AW331" s="286"/>
      <c r="AX331" s="286"/>
      <c r="AY331" s="286"/>
      <c r="AZ331" s="286"/>
      <c r="BA331" s="286"/>
      <c r="BB331" s="286"/>
      <c r="BC331" s="286"/>
      <c r="BD331" s="286"/>
      <c r="BE331" s="286"/>
      <c r="BF331" s="286"/>
      <c r="BG331" s="286"/>
    </row>
    <row r="332" spans="1:59" ht="20.100000000000001" hidden="1" customHeight="1">
      <c r="A332" s="279" t="s">
        <v>374</v>
      </c>
      <c r="B332" s="279" t="s">
        <v>30</v>
      </c>
      <c r="C332" s="279">
        <v>2202</v>
      </c>
      <c r="D332" s="279" t="s">
        <v>276</v>
      </c>
      <c r="E332" s="279" t="s">
        <v>296</v>
      </c>
      <c r="F332" s="279" t="s">
        <v>297</v>
      </c>
      <c r="G332" s="280" t="s">
        <v>275</v>
      </c>
      <c r="H332" s="281">
        <f t="shared" si="57"/>
        <v>293</v>
      </c>
      <c r="I332" s="281" t="s">
        <v>540</v>
      </c>
      <c r="J332" s="281">
        <f t="shared" si="58"/>
        <v>58600</v>
      </c>
      <c r="K332" s="279"/>
      <c r="L332" s="280"/>
      <c r="M332" s="280"/>
      <c r="N332" s="280" t="s">
        <v>196</v>
      </c>
      <c r="O332" s="282"/>
      <c r="P332" s="283"/>
      <c r="Q332" s="281">
        <f t="array" ref="Q332">INDEX(ราคาสิ่งปลูกสร้าง!$D$6:$CC$47,MATCH($L332,ราคาสิ่งปลูกสร้าง!$B$6:$B$45,0),MATCH($O$4,ราคาสิ่งปลูกสร้าง!$D$5:$CC$5,0))</f>
        <v>0</v>
      </c>
      <c r="R332" s="281">
        <f t="shared" si="59"/>
        <v>0</v>
      </c>
      <c r="S332" s="280"/>
      <c r="T332" s="279">
        <f t="array" ref="T332">INDEX(ค่าเสื่อมสิ่งปลูกสร้าง!$A$5:$D$105,MATCH($S332,ค่าเสื่อมสิ่งปลูกสร้าง!$A$5:$A$105,0),MATCH($M332,ค่าเสื่อมสิ่งปลูกสร้าง!$A$3:$D$3))</f>
        <v>0</v>
      </c>
      <c r="U332" s="281">
        <f t="shared" si="60"/>
        <v>0</v>
      </c>
      <c r="V332" s="281">
        <f t="shared" si="61"/>
        <v>58600</v>
      </c>
      <c r="W332" s="284">
        <f t="shared" si="62"/>
        <v>0</v>
      </c>
      <c r="X332" s="280"/>
      <c r="Y332" s="279">
        <f>V332</f>
        <v>58600</v>
      </c>
      <c r="Z332" s="282" t="s">
        <v>2258</v>
      </c>
      <c r="AA332" s="281">
        <f t="shared" si="63"/>
        <v>5.86</v>
      </c>
      <c r="AB332" s="279"/>
      <c r="AC332" s="279" t="s">
        <v>2111</v>
      </c>
      <c r="AD332" s="279" t="s">
        <v>196</v>
      </c>
      <c r="AG332" s="286" t="str">
        <f t="shared" si="64"/>
        <v>นางโสภา  บุญกูล</v>
      </c>
      <c r="AH332" s="286" t="s">
        <v>283</v>
      </c>
      <c r="AI332" s="286" t="s">
        <v>1179</v>
      </c>
      <c r="AJ332" s="286" t="s">
        <v>678</v>
      </c>
      <c r="AK332" s="286"/>
      <c r="AL332" s="286" t="s">
        <v>1180</v>
      </c>
      <c r="AM332" s="286">
        <v>9</v>
      </c>
      <c r="AN332" s="286"/>
      <c r="AO332" s="286"/>
      <c r="AP332" s="286" t="s">
        <v>270</v>
      </c>
      <c r="AQ332" s="286" t="s">
        <v>271</v>
      </c>
      <c r="AR332" s="286" t="s">
        <v>60</v>
      </c>
      <c r="AS332" s="286">
        <v>86130</v>
      </c>
      <c r="AU332" s="286" t="str">
        <f t="shared" si="65"/>
        <v/>
      </c>
      <c r="AV332" s="286"/>
      <c r="AW332" s="286"/>
      <c r="AX332" s="286"/>
      <c r="AY332" s="286"/>
      <c r="AZ332" s="286"/>
      <c r="BA332" s="286"/>
      <c r="BB332" s="286"/>
      <c r="BC332" s="286"/>
      <c r="BD332" s="286"/>
      <c r="BE332" s="286"/>
      <c r="BF332" s="286"/>
      <c r="BG332" s="286"/>
    </row>
    <row r="333" spans="1:59" ht="20.100000000000001" hidden="1" customHeight="1">
      <c r="A333" s="279" t="s">
        <v>2532</v>
      </c>
      <c r="B333" s="279" t="s">
        <v>30</v>
      </c>
      <c r="C333" s="279">
        <v>2204</v>
      </c>
      <c r="D333" s="279" t="s">
        <v>296</v>
      </c>
      <c r="E333" s="279" t="s">
        <v>323</v>
      </c>
      <c r="F333" s="279" t="s">
        <v>350</v>
      </c>
      <c r="G333" s="280">
        <v>1</v>
      </c>
      <c r="H333" s="281">
        <f t="shared" si="57"/>
        <v>1100</v>
      </c>
      <c r="I333" s="281" t="s">
        <v>540</v>
      </c>
      <c r="J333" s="281">
        <f t="shared" si="58"/>
        <v>220000</v>
      </c>
      <c r="K333" s="279"/>
      <c r="L333" s="280"/>
      <c r="M333" s="280"/>
      <c r="N333" s="280" t="s">
        <v>196</v>
      </c>
      <c r="O333" s="282"/>
      <c r="P333" s="283"/>
      <c r="Q333" s="281">
        <f t="array" ref="Q333">INDEX(ราคาสิ่งปลูกสร้าง!$D$6:$CC$47,MATCH($L333,ราคาสิ่งปลูกสร้าง!$B$6:$B$45,0),MATCH($O$4,ราคาสิ่งปลูกสร้าง!$D$5:$CC$5,0))</f>
        <v>0</v>
      </c>
      <c r="R333" s="281">
        <f t="shared" si="59"/>
        <v>0</v>
      </c>
      <c r="S333" s="280"/>
      <c r="T333" s="279">
        <f t="array" ref="T333">INDEX(ค่าเสื่อมสิ่งปลูกสร้าง!$A$5:$D$105,MATCH($S333,ค่าเสื่อมสิ่งปลูกสร้าง!$A$5:$A$105,0),MATCH($M333,ค่าเสื่อมสิ่งปลูกสร้าง!$A$3:$D$3))</f>
        <v>0</v>
      </c>
      <c r="U333" s="281">
        <f t="shared" si="60"/>
        <v>0</v>
      </c>
      <c r="V333" s="281">
        <f t="shared" si="61"/>
        <v>220000</v>
      </c>
      <c r="W333" s="284">
        <f t="shared" si="62"/>
        <v>0</v>
      </c>
      <c r="X333" s="280"/>
      <c r="Y333" s="279">
        <f>V333</f>
        <v>220000</v>
      </c>
      <c r="Z333" s="282" t="s">
        <v>2258</v>
      </c>
      <c r="AA333" s="281">
        <f t="shared" si="63"/>
        <v>22</v>
      </c>
      <c r="AB333" s="279"/>
      <c r="AC333" s="279" t="s">
        <v>2112</v>
      </c>
      <c r="AD333" s="279" t="s">
        <v>196</v>
      </c>
      <c r="AG333" s="286" t="str">
        <f t="shared" si="64"/>
        <v>นางปรานอม  คำนวน</v>
      </c>
      <c r="AH333" s="286" t="s">
        <v>283</v>
      </c>
      <c r="AI333" s="286" t="s">
        <v>1183</v>
      </c>
      <c r="AJ333" s="286" t="s">
        <v>1184</v>
      </c>
      <c r="AK333" s="286" t="s">
        <v>1185</v>
      </c>
      <c r="AL333" s="286" t="s">
        <v>1186</v>
      </c>
      <c r="AM333" s="286">
        <v>4</v>
      </c>
      <c r="AN333" s="286"/>
      <c r="AO333" s="286"/>
      <c r="AP333" s="286" t="s">
        <v>270</v>
      </c>
      <c r="AQ333" s="286" t="s">
        <v>271</v>
      </c>
      <c r="AR333" s="286" t="s">
        <v>60</v>
      </c>
      <c r="AS333" s="286">
        <v>86130</v>
      </c>
      <c r="AU333" s="286" t="str">
        <f t="shared" si="65"/>
        <v/>
      </c>
      <c r="AV333" s="286"/>
      <c r="AW333" s="286"/>
      <c r="AX333" s="286"/>
      <c r="AY333" s="286"/>
      <c r="AZ333" s="286"/>
      <c r="BA333" s="286"/>
      <c r="BB333" s="286"/>
      <c r="BC333" s="286"/>
      <c r="BD333" s="286"/>
      <c r="BE333" s="286"/>
      <c r="BF333" s="286"/>
      <c r="BG333" s="286"/>
    </row>
    <row r="334" spans="1:59" ht="20.100000000000001" hidden="1" customHeight="1">
      <c r="A334" s="279"/>
      <c r="B334" s="279" t="s">
        <v>30</v>
      </c>
      <c r="C334" s="279">
        <v>2204</v>
      </c>
      <c r="D334" s="279"/>
      <c r="E334" s="279"/>
      <c r="F334" s="279"/>
      <c r="G334" s="280">
        <v>2</v>
      </c>
      <c r="H334" s="281" t="s">
        <v>587</v>
      </c>
      <c r="I334" s="281" t="s">
        <v>540</v>
      </c>
      <c r="J334" s="281">
        <f t="shared" si="58"/>
        <v>5000</v>
      </c>
      <c r="K334" s="279">
        <v>1</v>
      </c>
      <c r="L334" s="280" t="s">
        <v>126</v>
      </c>
      <c r="M334" s="280" t="s">
        <v>179</v>
      </c>
      <c r="N334" s="280" t="s">
        <v>296</v>
      </c>
      <c r="O334" s="282">
        <v>100</v>
      </c>
      <c r="P334" s="283">
        <v>100</v>
      </c>
      <c r="Q334" s="281">
        <f t="array" ref="Q334">INDEX(ราคาสิ่งปลูกสร้าง!$D$6:$CC$47,MATCH($L334,ราคาสิ่งปลูกสร้าง!$B$6:$B$45,0),MATCH($O$4,ราคาสิ่งปลูกสร้าง!$D$5:$CC$5,0))</f>
        <v>6700</v>
      </c>
      <c r="R334" s="281">
        <f t="shared" si="59"/>
        <v>670000</v>
      </c>
      <c r="S334" s="280">
        <v>15</v>
      </c>
      <c r="T334" s="279">
        <f t="array" ref="T334">INDEX(ค่าเสื่อมสิ่งปลูกสร้าง!$A$5:$D$105,MATCH($S334,ค่าเสื่อมสิ่งปลูกสร้าง!$A$5:$A$105,0),MATCH($M334,ค่าเสื่อมสิ่งปลูกสร้าง!$A$3:$D$3))</f>
        <v>20</v>
      </c>
      <c r="U334" s="281">
        <f t="shared" si="60"/>
        <v>536000</v>
      </c>
      <c r="V334" s="281">
        <f t="shared" si="61"/>
        <v>541000</v>
      </c>
      <c r="W334" s="284">
        <f t="shared" si="62"/>
        <v>541000</v>
      </c>
      <c r="X334" s="280">
        <v>10000000</v>
      </c>
      <c r="Y334" s="284">
        <f t="shared" ref="Y334:Y392" si="66">IFERROR(IF($W334-$X334&lt;0,0,$W334-$X334),"")</f>
        <v>0</v>
      </c>
      <c r="Z334" s="282"/>
      <c r="AA334" s="281">
        <f t="shared" si="63"/>
        <v>0</v>
      </c>
      <c r="AB334" s="279"/>
      <c r="AC334" s="279" t="s">
        <v>2112</v>
      </c>
      <c r="AD334" s="279" t="s">
        <v>2112</v>
      </c>
      <c r="AG334" s="286" t="str">
        <f t="shared" si="64"/>
        <v>นางปรานอม  คำนวน</v>
      </c>
      <c r="AH334" s="286" t="s">
        <v>283</v>
      </c>
      <c r="AI334" s="286" t="s">
        <v>1183</v>
      </c>
      <c r="AJ334" s="286" t="s">
        <v>1184</v>
      </c>
      <c r="AK334" s="286" t="s">
        <v>1185</v>
      </c>
      <c r="AL334" s="286" t="s">
        <v>1186</v>
      </c>
      <c r="AM334" s="286">
        <v>4</v>
      </c>
      <c r="AN334" s="286"/>
      <c r="AO334" s="286"/>
      <c r="AP334" s="286" t="s">
        <v>270</v>
      </c>
      <c r="AQ334" s="286" t="s">
        <v>271</v>
      </c>
      <c r="AR334" s="286" t="s">
        <v>60</v>
      </c>
      <c r="AS334" s="286">
        <v>86130</v>
      </c>
      <c r="AU334" s="286" t="str">
        <f t="shared" si="65"/>
        <v>นางปรานอม  คำนวน</v>
      </c>
      <c r="AV334" s="286" t="s">
        <v>283</v>
      </c>
      <c r="AW334" s="286" t="s">
        <v>1183</v>
      </c>
      <c r="AX334" s="286" t="s">
        <v>1184</v>
      </c>
      <c r="AY334" s="286" t="s">
        <v>1185</v>
      </c>
      <c r="AZ334" s="286" t="s">
        <v>1186</v>
      </c>
      <c r="BA334" s="286">
        <v>4</v>
      </c>
      <c r="BB334" s="286"/>
      <c r="BC334" s="286"/>
      <c r="BD334" s="286" t="s">
        <v>270</v>
      </c>
      <c r="BE334" s="286" t="s">
        <v>271</v>
      </c>
      <c r="BF334" s="286" t="s">
        <v>60</v>
      </c>
      <c r="BG334" s="286">
        <v>86130</v>
      </c>
    </row>
    <row r="335" spans="1:59" ht="20.100000000000001" hidden="1" customHeight="1">
      <c r="A335" s="279"/>
      <c r="B335" s="279" t="s">
        <v>30</v>
      </c>
      <c r="C335" s="279">
        <v>2204</v>
      </c>
      <c r="D335" s="279"/>
      <c r="E335" s="279"/>
      <c r="F335" s="279"/>
      <c r="G335" s="280">
        <v>2</v>
      </c>
      <c r="H335" s="281" t="s">
        <v>587</v>
      </c>
      <c r="I335" s="281" t="s">
        <v>540</v>
      </c>
      <c r="J335" s="281">
        <f t="shared" si="58"/>
        <v>5000</v>
      </c>
      <c r="K335" s="279">
        <v>2</v>
      </c>
      <c r="L335" s="280" t="s">
        <v>126</v>
      </c>
      <c r="M335" s="280" t="s">
        <v>179</v>
      </c>
      <c r="N335" s="280" t="s">
        <v>296</v>
      </c>
      <c r="O335" s="282">
        <v>100</v>
      </c>
      <c r="P335" s="283">
        <v>100</v>
      </c>
      <c r="Q335" s="281">
        <f t="array" ref="Q335">INDEX(ราคาสิ่งปลูกสร้าง!$D$6:$CC$47,MATCH($L335,ราคาสิ่งปลูกสร้าง!$B$6:$B$45,0),MATCH($O$4,ราคาสิ่งปลูกสร้าง!$D$5:$CC$5,0))</f>
        <v>6700</v>
      </c>
      <c r="R335" s="281">
        <f t="shared" si="59"/>
        <v>670000</v>
      </c>
      <c r="S335" s="280">
        <v>7</v>
      </c>
      <c r="T335" s="279">
        <f t="array" ref="T335">INDEX(ค่าเสื่อมสิ่งปลูกสร้าง!$A$5:$D$105,MATCH($S335,ค่าเสื่อมสิ่งปลูกสร้าง!$A$5:$A$105,0),MATCH($M335,ค่าเสื่อมสิ่งปลูกสร้าง!$A$3:$D$3))</f>
        <v>7</v>
      </c>
      <c r="U335" s="281">
        <f t="shared" si="60"/>
        <v>623100</v>
      </c>
      <c r="V335" s="281">
        <f t="shared" si="61"/>
        <v>628100</v>
      </c>
      <c r="W335" s="284">
        <f t="shared" si="62"/>
        <v>628100</v>
      </c>
      <c r="X335" s="280">
        <v>10000000</v>
      </c>
      <c r="Y335" s="284">
        <f t="shared" si="66"/>
        <v>0</v>
      </c>
      <c r="Z335" s="282"/>
      <c r="AA335" s="281">
        <f t="shared" si="63"/>
        <v>0</v>
      </c>
      <c r="AB335" s="279"/>
      <c r="AC335" s="279" t="s">
        <v>2112</v>
      </c>
      <c r="AD335" s="279" t="s">
        <v>2222</v>
      </c>
      <c r="AG335" s="286" t="str">
        <f t="shared" si="64"/>
        <v>นางปรานอม  คำนวน</v>
      </c>
      <c r="AH335" s="286" t="s">
        <v>283</v>
      </c>
      <c r="AI335" s="286" t="s">
        <v>1183</v>
      </c>
      <c r="AJ335" s="286" t="s">
        <v>1184</v>
      </c>
      <c r="AK335" s="286" t="s">
        <v>1185</v>
      </c>
      <c r="AL335" s="286" t="s">
        <v>1189</v>
      </c>
      <c r="AM335" s="286">
        <v>4</v>
      </c>
      <c r="AN335" s="286"/>
      <c r="AO335" s="286"/>
      <c r="AP335" s="286" t="s">
        <v>270</v>
      </c>
      <c r="AQ335" s="286" t="s">
        <v>271</v>
      </c>
      <c r="AR335" s="286" t="s">
        <v>60</v>
      </c>
      <c r="AS335" s="286">
        <v>86130</v>
      </c>
      <c r="AU335" s="286" t="str">
        <f t="shared" si="65"/>
        <v>นางพรรธิภา  อิ่มทั่ว</v>
      </c>
      <c r="AV335" s="286" t="s">
        <v>283</v>
      </c>
      <c r="AW335" s="286" t="s">
        <v>1190</v>
      </c>
      <c r="AX335" s="286" t="s">
        <v>1191</v>
      </c>
      <c r="AY335" s="286" t="s">
        <v>1192</v>
      </c>
      <c r="AZ335" s="286" t="s">
        <v>1188</v>
      </c>
      <c r="BA335" s="286">
        <v>4</v>
      </c>
      <c r="BB335" s="286"/>
      <c r="BC335" s="286"/>
      <c r="BD335" s="286" t="s">
        <v>270</v>
      </c>
      <c r="BE335" s="286" t="s">
        <v>271</v>
      </c>
      <c r="BF335" s="286" t="s">
        <v>60</v>
      </c>
      <c r="BG335" s="286">
        <v>86131</v>
      </c>
    </row>
    <row r="336" spans="1:59" ht="20.100000000000001" hidden="1" customHeight="1">
      <c r="A336" s="279" t="s">
        <v>496</v>
      </c>
      <c r="B336" s="279" t="s">
        <v>30</v>
      </c>
      <c r="C336" s="279">
        <v>2206</v>
      </c>
      <c r="D336" s="279" t="s">
        <v>296</v>
      </c>
      <c r="E336" s="279" t="s">
        <v>275</v>
      </c>
      <c r="F336" s="279" t="s">
        <v>400</v>
      </c>
      <c r="G336" s="280">
        <v>1</v>
      </c>
      <c r="H336" s="281">
        <f t="shared" si="57"/>
        <v>973</v>
      </c>
      <c r="I336" s="281" t="s">
        <v>540</v>
      </c>
      <c r="J336" s="281">
        <f t="shared" si="58"/>
        <v>194600</v>
      </c>
      <c r="K336" s="279"/>
      <c r="L336" s="280"/>
      <c r="M336" s="280"/>
      <c r="N336" s="280" t="s">
        <v>196</v>
      </c>
      <c r="O336" s="282"/>
      <c r="P336" s="283"/>
      <c r="Q336" s="281">
        <f t="array" ref="Q336">INDEX(ราคาสิ่งปลูกสร้าง!$D$6:$CC$47,MATCH($L336,ราคาสิ่งปลูกสร้าง!$B$6:$B$45,0),MATCH($O$4,ราคาสิ่งปลูกสร้าง!$D$5:$CC$5,0))</f>
        <v>0</v>
      </c>
      <c r="R336" s="281">
        <f t="shared" si="59"/>
        <v>0</v>
      </c>
      <c r="S336" s="280"/>
      <c r="T336" s="279">
        <f t="array" ref="T336">INDEX(ค่าเสื่อมสิ่งปลูกสร้าง!$A$5:$D$105,MATCH($S336,ค่าเสื่อมสิ่งปลูกสร้าง!$A$5:$A$105,0),MATCH($M336,ค่าเสื่อมสิ่งปลูกสร้าง!$A$3:$D$3))</f>
        <v>0</v>
      </c>
      <c r="U336" s="281">
        <f t="shared" si="60"/>
        <v>0</v>
      </c>
      <c r="V336" s="281">
        <f t="shared" si="61"/>
        <v>194600</v>
      </c>
      <c r="W336" s="284">
        <f t="shared" si="62"/>
        <v>0</v>
      </c>
      <c r="X336" s="280"/>
      <c r="Y336" s="279">
        <f>V336</f>
        <v>194600</v>
      </c>
      <c r="Z336" s="282" t="s">
        <v>2258</v>
      </c>
      <c r="AA336" s="281">
        <f t="shared" si="63"/>
        <v>19.46</v>
      </c>
      <c r="AB336" s="279"/>
      <c r="AC336" s="279" t="s">
        <v>2111</v>
      </c>
      <c r="AD336" s="279" t="s">
        <v>196</v>
      </c>
      <c r="AG336" s="286" t="str">
        <f t="shared" si="64"/>
        <v>นางโสภา  บุญกูล</v>
      </c>
      <c r="AH336" s="286" t="s">
        <v>283</v>
      </c>
      <c r="AI336" s="286" t="s">
        <v>1179</v>
      </c>
      <c r="AJ336" s="286" t="s">
        <v>678</v>
      </c>
      <c r="AK336" s="286"/>
      <c r="AL336" s="286" t="s">
        <v>1195</v>
      </c>
      <c r="AM336" s="286">
        <v>9</v>
      </c>
      <c r="AN336" s="286"/>
      <c r="AO336" s="286"/>
      <c r="AP336" s="286" t="s">
        <v>270</v>
      </c>
      <c r="AQ336" s="286" t="s">
        <v>271</v>
      </c>
      <c r="AR336" s="286" t="s">
        <v>60</v>
      </c>
      <c r="AS336" s="286">
        <v>86130</v>
      </c>
      <c r="AU336" s="286" t="str">
        <f t="shared" si="65"/>
        <v/>
      </c>
      <c r="AV336" s="286"/>
      <c r="AW336" s="286"/>
      <c r="AX336" s="286"/>
      <c r="AY336" s="286"/>
      <c r="AZ336" s="286"/>
      <c r="BA336" s="286"/>
      <c r="BB336" s="286"/>
      <c r="BC336" s="286"/>
      <c r="BD336" s="286"/>
      <c r="BE336" s="286"/>
      <c r="BF336" s="286"/>
      <c r="BG336" s="286"/>
    </row>
    <row r="337" spans="1:59" ht="20.100000000000001" hidden="1" customHeight="1">
      <c r="A337" s="279"/>
      <c r="B337" s="279" t="s">
        <v>30</v>
      </c>
      <c r="C337" s="279">
        <v>2206</v>
      </c>
      <c r="D337" s="279"/>
      <c r="E337" s="279"/>
      <c r="F337" s="279"/>
      <c r="G337" s="280">
        <v>2</v>
      </c>
      <c r="H337" s="281" t="s">
        <v>587</v>
      </c>
      <c r="I337" s="281" t="s">
        <v>540</v>
      </c>
      <c r="J337" s="281">
        <f t="shared" si="58"/>
        <v>5000</v>
      </c>
      <c r="K337" s="279">
        <v>1</v>
      </c>
      <c r="L337" s="280" t="s">
        <v>126</v>
      </c>
      <c r="M337" s="280" t="s">
        <v>180</v>
      </c>
      <c r="N337" s="280" t="s">
        <v>296</v>
      </c>
      <c r="O337" s="282">
        <v>100</v>
      </c>
      <c r="P337" s="283">
        <v>100</v>
      </c>
      <c r="Q337" s="281">
        <f t="array" ref="Q337">INDEX(ราคาสิ่งปลูกสร้าง!$D$6:$CC$47,MATCH($L337,ราคาสิ่งปลูกสร้าง!$B$6:$B$45,0),MATCH($O$4,ราคาสิ่งปลูกสร้าง!$D$5:$CC$5,0))</f>
        <v>6700</v>
      </c>
      <c r="R337" s="281">
        <f t="shared" si="59"/>
        <v>670000</v>
      </c>
      <c r="S337" s="280"/>
      <c r="T337" s="279">
        <f t="array" ref="T337">INDEX(ค่าเสื่อมสิ่งปลูกสร้าง!$A$5:$D$105,MATCH($S337,ค่าเสื่อมสิ่งปลูกสร้าง!$A$5:$A$105,0),MATCH($M337,ค่าเสื่อมสิ่งปลูกสร้าง!$A$3:$D$3))</f>
        <v>0</v>
      </c>
      <c r="U337" s="281">
        <f t="shared" si="60"/>
        <v>670000</v>
      </c>
      <c r="V337" s="281">
        <f t="shared" si="61"/>
        <v>675000</v>
      </c>
      <c r="W337" s="284">
        <f t="shared" si="62"/>
        <v>675000</v>
      </c>
      <c r="X337" s="280">
        <v>10000000</v>
      </c>
      <c r="Y337" s="284">
        <f t="shared" si="66"/>
        <v>0</v>
      </c>
      <c r="Z337" s="282"/>
      <c r="AA337" s="281">
        <f t="shared" si="63"/>
        <v>0</v>
      </c>
      <c r="AB337" s="279"/>
      <c r="AC337" s="279" t="s">
        <v>2111</v>
      </c>
      <c r="AD337" s="279" t="s">
        <v>2111</v>
      </c>
      <c r="AG337" s="286" t="str">
        <f t="shared" si="64"/>
        <v>นางโสภา  บุญกูล</v>
      </c>
      <c r="AH337" s="286" t="s">
        <v>283</v>
      </c>
      <c r="AI337" s="286" t="s">
        <v>1179</v>
      </c>
      <c r="AJ337" s="286" t="s">
        <v>678</v>
      </c>
      <c r="AK337" s="286"/>
      <c r="AL337" s="286" t="s">
        <v>1195</v>
      </c>
      <c r="AM337" s="286">
        <v>9</v>
      </c>
      <c r="AN337" s="286"/>
      <c r="AO337" s="286"/>
      <c r="AP337" s="286" t="s">
        <v>270</v>
      </c>
      <c r="AQ337" s="286" t="s">
        <v>271</v>
      </c>
      <c r="AR337" s="286" t="s">
        <v>60</v>
      </c>
      <c r="AS337" s="286">
        <v>86130</v>
      </c>
      <c r="AU337" s="286" t="str">
        <f t="shared" si="65"/>
        <v>นางโสภา  บุญกูล</v>
      </c>
      <c r="AV337" s="286" t="s">
        <v>283</v>
      </c>
      <c r="AW337" s="286" t="s">
        <v>1179</v>
      </c>
      <c r="AX337" s="286" t="s">
        <v>678</v>
      </c>
      <c r="AY337" s="286"/>
      <c r="AZ337" s="286" t="s">
        <v>1195</v>
      </c>
      <c r="BA337" s="286">
        <v>9</v>
      </c>
      <c r="BB337" s="286"/>
      <c r="BC337" s="286"/>
      <c r="BD337" s="286" t="s">
        <v>270</v>
      </c>
      <c r="BE337" s="286" t="s">
        <v>271</v>
      </c>
      <c r="BF337" s="286" t="s">
        <v>60</v>
      </c>
      <c r="BG337" s="286">
        <v>86130</v>
      </c>
    </row>
    <row r="338" spans="1:59" ht="20.100000000000001" hidden="1" customHeight="1">
      <c r="A338" s="279" t="s">
        <v>2533</v>
      </c>
      <c r="B338" s="279" t="s">
        <v>30</v>
      </c>
      <c r="C338" s="279">
        <v>2207</v>
      </c>
      <c r="D338" s="279" t="s">
        <v>363</v>
      </c>
      <c r="E338" s="279" t="s">
        <v>275</v>
      </c>
      <c r="F338" s="279" t="s">
        <v>329</v>
      </c>
      <c r="G338" s="280" t="s">
        <v>275</v>
      </c>
      <c r="H338" s="281">
        <f t="shared" si="57"/>
        <v>2133</v>
      </c>
      <c r="I338" s="281" t="s">
        <v>540</v>
      </c>
      <c r="J338" s="281">
        <f t="shared" si="58"/>
        <v>426600</v>
      </c>
      <c r="K338" s="279"/>
      <c r="L338" s="280"/>
      <c r="M338" s="280"/>
      <c r="N338" s="280" t="s">
        <v>196</v>
      </c>
      <c r="O338" s="282"/>
      <c r="P338" s="283"/>
      <c r="Q338" s="281">
        <f t="array" ref="Q338">INDEX(ราคาสิ่งปลูกสร้าง!$D$6:$CC$47,MATCH($L338,ราคาสิ่งปลูกสร้าง!$B$6:$B$45,0),MATCH($O$4,ราคาสิ่งปลูกสร้าง!$D$5:$CC$5,0))</f>
        <v>0</v>
      </c>
      <c r="R338" s="281">
        <f t="shared" si="59"/>
        <v>0</v>
      </c>
      <c r="S338" s="280"/>
      <c r="T338" s="279">
        <f t="array" ref="T338">INDEX(ค่าเสื่อมสิ่งปลูกสร้าง!$A$5:$D$105,MATCH($S338,ค่าเสื่อมสิ่งปลูกสร้าง!$A$5:$A$105,0),MATCH($M338,ค่าเสื่อมสิ่งปลูกสร้าง!$A$3:$D$3))</f>
        <v>0</v>
      </c>
      <c r="U338" s="281">
        <f t="shared" si="60"/>
        <v>0</v>
      </c>
      <c r="V338" s="281">
        <f t="shared" si="61"/>
        <v>426600</v>
      </c>
      <c r="W338" s="284">
        <f t="shared" si="62"/>
        <v>0</v>
      </c>
      <c r="X338" s="280"/>
      <c r="Y338" s="279">
        <f>V338</f>
        <v>426600</v>
      </c>
      <c r="Z338" s="282" t="s">
        <v>2258</v>
      </c>
      <c r="AA338" s="281">
        <f t="shared" si="63"/>
        <v>42.660000000000004</v>
      </c>
      <c r="AB338" s="279"/>
      <c r="AC338" s="279" t="s">
        <v>2113</v>
      </c>
      <c r="AD338" s="279" t="s">
        <v>196</v>
      </c>
      <c r="AG338" s="286" t="str">
        <f t="shared" si="64"/>
        <v>นายอนันต์  สุขแก้ว</v>
      </c>
      <c r="AH338" s="286" t="s">
        <v>195</v>
      </c>
      <c r="AI338" s="286" t="s">
        <v>415</v>
      </c>
      <c r="AJ338" s="286" t="s">
        <v>854</v>
      </c>
      <c r="AK338" s="286" t="s">
        <v>1198</v>
      </c>
      <c r="AL338" s="286">
        <v>25</v>
      </c>
      <c r="AM338" s="286">
        <v>7</v>
      </c>
      <c r="AN338" s="286"/>
      <c r="AO338" s="286"/>
      <c r="AP338" s="286" t="s">
        <v>270</v>
      </c>
      <c r="AQ338" s="286" t="s">
        <v>271</v>
      </c>
      <c r="AR338" s="286" t="s">
        <v>60</v>
      </c>
      <c r="AS338" s="286">
        <v>86130</v>
      </c>
      <c r="AU338" s="286" t="str">
        <f t="shared" si="65"/>
        <v/>
      </c>
      <c r="AV338" s="286"/>
      <c r="AW338" s="286"/>
      <c r="AX338" s="286"/>
      <c r="AY338" s="286"/>
      <c r="AZ338" s="286"/>
      <c r="BA338" s="286"/>
      <c r="BB338" s="286"/>
      <c r="BC338" s="286"/>
      <c r="BD338" s="286"/>
      <c r="BE338" s="286"/>
      <c r="BF338" s="286"/>
      <c r="BG338" s="286"/>
    </row>
    <row r="339" spans="1:59" ht="20.100000000000001" hidden="1" customHeight="1">
      <c r="A339" s="279" t="s">
        <v>2534</v>
      </c>
      <c r="B339" s="279" t="s">
        <v>30</v>
      </c>
      <c r="C339" s="279">
        <v>2210</v>
      </c>
      <c r="D339" s="279" t="s">
        <v>295</v>
      </c>
      <c r="E339" s="279" t="s">
        <v>276</v>
      </c>
      <c r="F339" s="279" t="s">
        <v>1201</v>
      </c>
      <c r="G339" s="280">
        <v>1</v>
      </c>
      <c r="H339" s="281">
        <f t="shared" si="57"/>
        <v>1637</v>
      </c>
      <c r="I339" s="281" t="s">
        <v>540</v>
      </c>
      <c r="J339" s="281">
        <f t="shared" si="58"/>
        <v>327400</v>
      </c>
      <c r="K339" s="279"/>
      <c r="L339" s="280"/>
      <c r="M339" s="280"/>
      <c r="N339" s="280" t="s">
        <v>196</v>
      </c>
      <c r="O339" s="282"/>
      <c r="P339" s="283"/>
      <c r="Q339" s="281">
        <f t="array" ref="Q339">INDEX(ราคาสิ่งปลูกสร้าง!$D$6:$CC$47,MATCH($L339,ราคาสิ่งปลูกสร้าง!$B$6:$B$45,0),MATCH($O$4,ราคาสิ่งปลูกสร้าง!$D$5:$CC$5,0))</f>
        <v>0</v>
      </c>
      <c r="R339" s="281">
        <f t="shared" si="59"/>
        <v>0</v>
      </c>
      <c r="S339" s="280"/>
      <c r="T339" s="279">
        <f t="array" ref="T339">INDEX(ค่าเสื่อมสิ่งปลูกสร้าง!$A$5:$D$105,MATCH($S339,ค่าเสื่อมสิ่งปลูกสร้าง!$A$5:$A$105,0),MATCH($M339,ค่าเสื่อมสิ่งปลูกสร้าง!$A$3:$D$3))</f>
        <v>0</v>
      </c>
      <c r="U339" s="281">
        <f t="shared" si="60"/>
        <v>0</v>
      </c>
      <c r="V339" s="281">
        <f t="shared" si="61"/>
        <v>327400</v>
      </c>
      <c r="W339" s="284">
        <f t="shared" si="62"/>
        <v>0</v>
      </c>
      <c r="X339" s="280"/>
      <c r="Y339" s="279">
        <f>V339</f>
        <v>327400</v>
      </c>
      <c r="Z339" s="282" t="s">
        <v>2258</v>
      </c>
      <c r="AA339" s="281">
        <f t="shared" si="63"/>
        <v>32.74</v>
      </c>
      <c r="AB339" s="279"/>
      <c r="AC339" s="279" t="s">
        <v>2114</v>
      </c>
      <c r="AD339" s="279" t="s">
        <v>196</v>
      </c>
      <c r="AG339" s="286" t="str">
        <f t="shared" si="64"/>
        <v>จ่าสิบตำรวจอวยพร  ยังสุข</v>
      </c>
      <c r="AH339" s="286" t="s">
        <v>1108</v>
      </c>
      <c r="AI339" s="286" t="s">
        <v>1202</v>
      </c>
      <c r="AJ339" s="286" t="s">
        <v>308</v>
      </c>
      <c r="AK339" s="286" t="s">
        <v>1203</v>
      </c>
      <c r="AL339" s="286">
        <v>119</v>
      </c>
      <c r="AM339" s="286">
        <v>9</v>
      </c>
      <c r="AN339" s="286"/>
      <c r="AO339" s="286"/>
      <c r="AP339" s="286" t="s">
        <v>270</v>
      </c>
      <c r="AQ339" s="286" t="s">
        <v>271</v>
      </c>
      <c r="AR339" s="286" t="s">
        <v>60</v>
      </c>
      <c r="AS339" s="286">
        <v>86130</v>
      </c>
      <c r="AU339" s="286" t="str">
        <f t="shared" si="65"/>
        <v/>
      </c>
      <c r="AV339" s="286"/>
      <c r="AW339" s="286"/>
      <c r="AX339" s="286"/>
      <c r="AY339" s="286"/>
      <c r="AZ339" s="286"/>
      <c r="BA339" s="286"/>
      <c r="BB339" s="286"/>
      <c r="BC339" s="286"/>
      <c r="BD339" s="286"/>
      <c r="BE339" s="286"/>
      <c r="BF339" s="286"/>
      <c r="BG339" s="286"/>
    </row>
    <row r="340" spans="1:59" ht="20.100000000000001" hidden="1" customHeight="1">
      <c r="A340" s="279"/>
      <c r="B340" s="279" t="s">
        <v>30</v>
      </c>
      <c r="C340" s="279">
        <v>2210</v>
      </c>
      <c r="D340" s="279"/>
      <c r="E340" s="279"/>
      <c r="F340" s="279"/>
      <c r="G340" s="280">
        <v>2</v>
      </c>
      <c r="H340" s="281" t="s">
        <v>587</v>
      </c>
      <c r="I340" s="281" t="s">
        <v>540</v>
      </c>
      <c r="J340" s="281">
        <f t="shared" si="58"/>
        <v>5000</v>
      </c>
      <c r="K340" s="279">
        <v>1</v>
      </c>
      <c r="L340" s="280" t="s">
        <v>126</v>
      </c>
      <c r="M340" s="280" t="s">
        <v>179</v>
      </c>
      <c r="N340" s="280" t="s">
        <v>296</v>
      </c>
      <c r="O340" s="282">
        <v>100</v>
      </c>
      <c r="P340" s="283">
        <v>100</v>
      </c>
      <c r="Q340" s="281">
        <f t="array" ref="Q340">INDEX(ราคาสิ่งปลูกสร้าง!$D$6:$CC$47,MATCH($L340,ราคาสิ่งปลูกสร้าง!$B$6:$B$45,0),MATCH($O$4,ราคาสิ่งปลูกสร้าง!$D$5:$CC$5,0))</f>
        <v>6700</v>
      </c>
      <c r="R340" s="281">
        <f t="shared" si="59"/>
        <v>670000</v>
      </c>
      <c r="S340" s="280"/>
      <c r="T340" s="279">
        <f t="array" ref="T340">INDEX(ค่าเสื่อมสิ่งปลูกสร้าง!$A$5:$D$105,MATCH($S340,ค่าเสื่อมสิ่งปลูกสร้าง!$A$5:$A$105,0),MATCH($M340,ค่าเสื่อมสิ่งปลูกสร้าง!$A$3:$D$3))</f>
        <v>0</v>
      </c>
      <c r="U340" s="281">
        <f t="shared" si="60"/>
        <v>670000</v>
      </c>
      <c r="V340" s="281">
        <f t="shared" si="61"/>
        <v>675000</v>
      </c>
      <c r="W340" s="284">
        <f t="shared" si="62"/>
        <v>675000</v>
      </c>
      <c r="X340" s="280">
        <v>10000000</v>
      </c>
      <c r="Y340" s="284">
        <f t="shared" si="66"/>
        <v>0</v>
      </c>
      <c r="Z340" s="282"/>
      <c r="AA340" s="281">
        <f t="shared" si="63"/>
        <v>0</v>
      </c>
      <c r="AB340" s="279"/>
      <c r="AC340" s="279" t="s">
        <v>2114</v>
      </c>
      <c r="AD340" s="279" t="s">
        <v>2114</v>
      </c>
      <c r="AG340" s="286" t="str">
        <f t="shared" si="64"/>
        <v>จ่าสิบตำรวจอวยพร  ยังสุข</v>
      </c>
      <c r="AH340" s="286" t="s">
        <v>1108</v>
      </c>
      <c r="AI340" s="286" t="s">
        <v>1202</v>
      </c>
      <c r="AJ340" s="286" t="s">
        <v>308</v>
      </c>
      <c r="AK340" s="286" t="s">
        <v>1203</v>
      </c>
      <c r="AL340" s="286">
        <v>119</v>
      </c>
      <c r="AM340" s="286">
        <v>9</v>
      </c>
      <c r="AN340" s="286"/>
      <c r="AO340" s="286"/>
      <c r="AP340" s="286" t="s">
        <v>270</v>
      </c>
      <c r="AQ340" s="286" t="s">
        <v>271</v>
      </c>
      <c r="AR340" s="286" t="s">
        <v>60</v>
      </c>
      <c r="AS340" s="286">
        <v>86130</v>
      </c>
      <c r="AU340" s="286" t="str">
        <f t="shared" si="65"/>
        <v>จ่าสิบตำรวจอวยพร  ยังสุข</v>
      </c>
      <c r="AV340" s="286" t="s">
        <v>1108</v>
      </c>
      <c r="AW340" s="286" t="s">
        <v>1202</v>
      </c>
      <c r="AX340" s="286" t="s">
        <v>308</v>
      </c>
      <c r="AY340" s="286" t="s">
        <v>1203</v>
      </c>
      <c r="AZ340" s="286">
        <v>119</v>
      </c>
      <c r="BA340" s="286">
        <v>9</v>
      </c>
      <c r="BB340" s="286"/>
      <c r="BC340" s="286"/>
      <c r="BD340" s="286" t="s">
        <v>270</v>
      </c>
      <c r="BE340" s="286" t="s">
        <v>271</v>
      </c>
      <c r="BF340" s="286" t="s">
        <v>60</v>
      </c>
      <c r="BG340" s="286">
        <v>86130</v>
      </c>
    </row>
    <row r="341" spans="1:59" ht="20.100000000000001" hidden="1" customHeight="1">
      <c r="A341" s="279" t="s">
        <v>1556</v>
      </c>
      <c r="B341" s="279" t="s">
        <v>30</v>
      </c>
      <c r="C341" s="279">
        <v>607</v>
      </c>
      <c r="D341" s="279">
        <v>9</v>
      </c>
      <c r="E341" s="279">
        <v>0</v>
      </c>
      <c r="F341" s="279">
        <v>33</v>
      </c>
      <c r="G341" s="280">
        <v>1</v>
      </c>
      <c r="H341" s="281">
        <f t="shared" si="57"/>
        <v>3633</v>
      </c>
      <c r="I341" s="281" t="s">
        <v>540</v>
      </c>
      <c r="J341" s="281">
        <f t="shared" si="58"/>
        <v>726600</v>
      </c>
      <c r="K341" s="279"/>
      <c r="L341" s="280"/>
      <c r="M341" s="280"/>
      <c r="N341" s="280" t="s">
        <v>196</v>
      </c>
      <c r="O341" s="282"/>
      <c r="P341" s="283"/>
      <c r="Q341" s="281">
        <f t="array" ref="Q341">INDEX(ราคาสิ่งปลูกสร้าง!$D$6:$CC$47,MATCH($L341,ราคาสิ่งปลูกสร้าง!$B$6:$B$45,0),MATCH($O$4,ราคาสิ่งปลูกสร้าง!$D$5:$CC$5,0))</f>
        <v>0</v>
      </c>
      <c r="R341" s="281">
        <f t="shared" si="59"/>
        <v>0</v>
      </c>
      <c r="S341" s="280"/>
      <c r="T341" s="279">
        <f t="array" ref="T341">INDEX(ค่าเสื่อมสิ่งปลูกสร้าง!$A$5:$D$105,MATCH($S341,ค่าเสื่อมสิ่งปลูกสร้าง!$A$5:$A$105,0),MATCH($M341,ค่าเสื่อมสิ่งปลูกสร้าง!$A$3:$D$3))</f>
        <v>0</v>
      </c>
      <c r="U341" s="281">
        <f t="shared" si="60"/>
        <v>0</v>
      </c>
      <c r="V341" s="281">
        <f t="shared" si="61"/>
        <v>726600</v>
      </c>
      <c r="W341" s="284">
        <f t="shared" si="62"/>
        <v>0</v>
      </c>
      <c r="X341" s="280"/>
      <c r="Y341" s="279">
        <f>V341</f>
        <v>726600</v>
      </c>
      <c r="Z341" s="282" t="s">
        <v>2258</v>
      </c>
      <c r="AA341" s="281">
        <f t="shared" si="63"/>
        <v>72.66</v>
      </c>
      <c r="AB341" s="279"/>
      <c r="AC341" s="279" t="s">
        <v>2115</v>
      </c>
      <c r="AD341" s="279" t="s">
        <v>196</v>
      </c>
      <c r="AG341" s="286" t="str">
        <f t="shared" si="64"/>
        <v>นายนิล  แสมรอด</v>
      </c>
      <c r="AH341" s="286" t="s">
        <v>195</v>
      </c>
      <c r="AI341" s="286" t="s">
        <v>1204</v>
      </c>
      <c r="AJ341" s="286" t="s">
        <v>1205</v>
      </c>
      <c r="AK341" s="286"/>
      <c r="AL341" s="286">
        <v>26</v>
      </c>
      <c r="AM341" s="286">
        <v>8</v>
      </c>
      <c r="AN341" s="286"/>
      <c r="AO341" s="286"/>
      <c r="AP341" s="286" t="s">
        <v>270</v>
      </c>
      <c r="AQ341" s="286" t="s">
        <v>271</v>
      </c>
      <c r="AR341" s="286" t="s">
        <v>60</v>
      </c>
      <c r="AS341" s="286">
        <v>86130</v>
      </c>
      <c r="AU341" s="286" t="str">
        <f t="shared" si="65"/>
        <v/>
      </c>
      <c r="AV341" s="286"/>
      <c r="AW341" s="286"/>
      <c r="AX341" s="286"/>
      <c r="AY341" s="286"/>
      <c r="AZ341" s="286"/>
      <c r="BA341" s="286"/>
      <c r="BB341" s="286"/>
      <c r="BC341" s="286"/>
      <c r="BD341" s="286"/>
      <c r="BE341" s="286"/>
      <c r="BF341" s="286"/>
      <c r="BG341" s="286"/>
    </row>
    <row r="342" spans="1:59" ht="20.100000000000001" hidden="1" customHeight="1">
      <c r="A342" s="279"/>
      <c r="B342" s="279" t="s">
        <v>30</v>
      </c>
      <c r="C342" s="279">
        <v>607</v>
      </c>
      <c r="D342" s="279"/>
      <c r="E342" s="279"/>
      <c r="F342" s="279"/>
      <c r="G342" s="280">
        <v>2</v>
      </c>
      <c r="H342" s="281" t="s">
        <v>2399</v>
      </c>
      <c r="I342" s="281" t="s">
        <v>540</v>
      </c>
      <c r="J342" s="281">
        <f t="shared" si="58"/>
        <v>10000</v>
      </c>
      <c r="K342" s="279">
        <v>1</v>
      </c>
      <c r="L342" s="280" t="s">
        <v>126</v>
      </c>
      <c r="M342" s="280" t="s">
        <v>179</v>
      </c>
      <c r="N342" s="280" t="s">
        <v>296</v>
      </c>
      <c r="O342" s="282">
        <v>200</v>
      </c>
      <c r="P342" s="283">
        <v>100</v>
      </c>
      <c r="Q342" s="281">
        <f t="array" ref="Q342">INDEX(ราคาสิ่งปลูกสร้าง!$D$6:$CC$47,MATCH($L342,ราคาสิ่งปลูกสร้าง!$B$6:$B$45,0),MATCH($O$4,ราคาสิ่งปลูกสร้าง!$D$5:$CC$5,0))</f>
        <v>6700</v>
      </c>
      <c r="R342" s="281">
        <f t="shared" si="59"/>
        <v>1340000</v>
      </c>
      <c r="S342" s="280">
        <v>30</v>
      </c>
      <c r="T342" s="279">
        <f t="array" ref="T342">INDEX(ค่าเสื่อมสิ่งปลูกสร้าง!$A$5:$D$105,MATCH($S342,ค่าเสื่อมสิ่งปลูกสร้าง!$A$5:$A$105,0),MATCH($M342,ค่าเสื่อมสิ่งปลูกสร้าง!$A$3:$D$3))</f>
        <v>50</v>
      </c>
      <c r="U342" s="281">
        <f t="shared" si="60"/>
        <v>670000</v>
      </c>
      <c r="V342" s="281">
        <f t="shared" si="61"/>
        <v>680000</v>
      </c>
      <c r="W342" s="284">
        <f t="shared" si="62"/>
        <v>680000</v>
      </c>
      <c r="X342" s="280">
        <v>10000000</v>
      </c>
      <c r="Y342" s="284">
        <f t="shared" si="66"/>
        <v>0</v>
      </c>
      <c r="Z342" s="282"/>
      <c r="AA342" s="281">
        <f t="shared" si="63"/>
        <v>0</v>
      </c>
      <c r="AB342" s="279"/>
      <c r="AC342" s="279" t="s">
        <v>2115</v>
      </c>
      <c r="AD342" s="279" t="s">
        <v>2115</v>
      </c>
      <c r="AG342" s="286" t="str">
        <f t="shared" si="64"/>
        <v>นายนิล  แสมรอด</v>
      </c>
      <c r="AH342" s="286" t="s">
        <v>195</v>
      </c>
      <c r="AI342" s="286" t="s">
        <v>1204</v>
      </c>
      <c r="AJ342" s="286" t="s">
        <v>1205</v>
      </c>
      <c r="AK342" s="286"/>
      <c r="AL342" s="286">
        <v>26</v>
      </c>
      <c r="AM342" s="286">
        <v>8</v>
      </c>
      <c r="AN342" s="286"/>
      <c r="AO342" s="286"/>
      <c r="AP342" s="286" t="s">
        <v>270</v>
      </c>
      <c r="AQ342" s="286" t="s">
        <v>271</v>
      </c>
      <c r="AR342" s="286" t="s">
        <v>60</v>
      </c>
      <c r="AS342" s="286">
        <v>86130</v>
      </c>
      <c r="AU342" s="286" t="str">
        <f t="shared" si="65"/>
        <v>นายนิล  แสมรอด</v>
      </c>
      <c r="AV342" s="286" t="s">
        <v>195</v>
      </c>
      <c r="AW342" s="286" t="s">
        <v>1204</v>
      </c>
      <c r="AX342" s="286" t="s">
        <v>1205</v>
      </c>
      <c r="AY342" s="286"/>
      <c r="AZ342" s="286">
        <v>26</v>
      </c>
      <c r="BA342" s="286">
        <v>8</v>
      </c>
      <c r="BB342" s="286"/>
      <c r="BC342" s="286"/>
      <c r="BD342" s="286" t="s">
        <v>270</v>
      </c>
      <c r="BE342" s="286" t="s">
        <v>271</v>
      </c>
      <c r="BF342" s="286" t="s">
        <v>60</v>
      </c>
      <c r="BG342" s="286">
        <v>86130</v>
      </c>
    </row>
    <row r="343" spans="1:59" ht="20.100000000000001" hidden="1" customHeight="1">
      <c r="A343" s="279" t="s">
        <v>676</v>
      </c>
      <c r="B343" s="279" t="s">
        <v>30</v>
      </c>
      <c r="C343" s="279">
        <v>2226</v>
      </c>
      <c r="D343" s="279" t="s">
        <v>296</v>
      </c>
      <c r="E343" s="279" t="s">
        <v>323</v>
      </c>
      <c r="F343" s="279" t="s">
        <v>1208</v>
      </c>
      <c r="G343" s="280">
        <v>1</v>
      </c>
      <c r="H343" s="281">
        <f t="shared" si="57"/>
        <v>1181</v>
      </c>
      <c r="I343" s="281" t="s">
        <v>540</v>
      </c>
      <c r="J343" s="281">
        <f t="shared" si="58"/>
        <v>236200</v>
      </c>
      <c r="K343" s="279"/>
      <c r="L343" s="280"/>
      <c r="M343" s="280"/>
      <c r="N343" s="280" t="s">
        <v>196</v>
      </c>
      <c r="O343" s="282"/>
      <c r="P343" s="283"/>
      <c r="Q343" s="281">
        <f t="array" ref="Q343">INDEX(ราคาสิ่งปลูกสร้าง!$D$6:$CC$47,MATCH($L343,ราคาสิ่งปลูกสร้าง!$B$6:$B$45,0),MATCH($O$4,ราคาสิ่งปลูกสร้าง!$D$5:$CC$5,0))</f>
        <v>0</v>
      </c>
      <c r="R343" s="281">
        <f t="shared" si="59"/>
        <v>0</v>
      </c>
      <c r="S343" s="280"/>
      <c r="T343" s="279">
        <f t="array" ref="T343">INDEX(ค่าเสื่อมสิ่งปลูกสร้าง!$A$5:$D$105,MATCH($S343,ค่าเสื่อมสิ่งปลูกสร้าง!$A$5:$A$105,0),MATCH($M343,ค่าเสื่อมสิ่งปลูกสร้าง!$A$3:$D$3))</f>
        <v>0</v>
      </c>
      <c r="U343" s="281">
        <f t="shared" si="60"/>
        <v>0</v>
      </c>
      <c r="V343" s="281">
        <f t="shared" si="61"/>
        <v>236200</v>
      </c>
      <c r="W343" s="284">
        <f t="shared" si="62"/>
        <v>0</v>
      </c>
      <c r="X343" s="280"/>
      <c r="Y343" s="279">
        <f>V343</f>
        <v>236200</v>
      </c>
      <c r="Z343" s="282" t="s">
        <v>2258</v>
      </c>
      <c r="AA343" s="281">
        <f t="shared" si="63"/>
        <v>23.62</v>
      </c>
      <c r="AB343" s="279"/>
      <c r="AC343" s="279" t="s">
        <v>2116</v>
      </c>
      <c r="AD343" s="279" t="s">
        <v>196</v>
      </c>
      <c r="AG343" s="286" t="str">
        <f t="shared" si="64"/>
        <v>นางจีระ  พ่วงแม่กลอง</v>
      </c>
      <c r="AH343" s="286" t="s">
        <v>283</v>
      </c>
      <c r="AI343" s="286" t="s">
        <v>1209</v>
      </c>
      <c r="AJ343" s="286" t="s">
        <v>1210</v>
      </c>
      <c r="AK343" s="286" t="s">
        <v>1211</v>
      </c>
      <c r="AL343" s="286">
        <v>45</v>
      </c>
      <c r="AM343" s="286">
        <v>8</v>
      </c>
      <c r="AN343" s="286"/>
      <c r="AO343" s="286"/>
      <c r="AP343" s="286" t="s">
        <v>270</v>
      </c>
      <c r="AQ343" s="286" t="s">
        <v>271</v>
      </c>
      <c r="AR343" s="286" t="s">
        <v>60</v>
      </c>
      <c r="AS343" s="286">
        <v>86130</v>
      </c>
      <c r="AU343" s="286" t="str">
        <f t="shared" si="65"/>
        <v/>
      </c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</row>
    <row r="344" spans="1:59" ht="20.100000000000001" hidden="1" customHeight="1">
      <c r="A344" s="279"/>
      <c r="B344" s="279" t="s">
        <v>30</v>
      </c>
      <c r="C344" s="279">
        <v>2226</v>
      </c>
      <c r="D344" s="279"/>
      <c r="E344" s="279"/>
      <c r="F344" s="279"/>
      <c r="G344" s="280">
        <v>2</v>
      </c>
      <c r="H344" s="281" t="s">
        <v>587</v>
      </c>
      <c r="I344" s="281" t="s">
        <v>540</v>
      </c>
      <c r="J344" s="281">
        <f t="shared" si="58"/>
        <v>5000</v>
      </c>
      <c r="K344" s="279">
        <v>1</v>
      </c>
      <c r="L344" s="280" t="s">
        <v>126</v>
      </c>
      <c r="M344" s="280" t="s">
        <v>179</v>
      </c>
      <c r="N344" s="280" t="s">
        <v>296</v>
      </c>
      <c r="O344" s="282">
        <v>100</v>
      </c>
      <c r="P344" s="283">
        <v>100</v>
      </c>
      <c r="Q344" s="281">
        <f t="array" ref="Q344">INDEX(ราคาสิ่งปลูกสร้าง!$D$6:$CC$47,MATCH($L344,ราคาสิ่งปลูกสร้าง!$B$6:$B$45,0),MATCH($O$4,ราคาสิ่งปลูกสร้าง!$D$5:$CC$5,0))</f>
        <v>6700</v>
      </c>
      <c r="R344" s="281">
        <f t="shared" si="59"/>
        <v>670000</v>
      </c>
      <c r="S344" s="280">
        <v>45</v>
      </c>
      <c r="T344" s="279">
        <f t="array" ref="T344">INDEX(ค่าเสื่อมสิ่งปลูกสร้าง!$A$5:$D$105,MATCH($S344,ค่าเสื่อมสิ่งปลูกสร้าง!$A$5:$A$105,0),MATCH($M344,ค่าเสื่อมสิ่งปลูกสร้าง!$A$3:$D$3))</f>
        <v>76</v>
      </c>
      <c r="U344" s="281">
        <f t="shared" si="60"/>
        <v>160800</v>
      </c>
      <c r="V344" s="281">
        <f t="shared" si="61"/>
        <v>165800</v>
      </c>
      <c r="W344" s="284">
        <f t="shared" si="62"/>
        <v>165800</v>
      </c>
      <c r="X344" s="280">
        <v>10000000</v>
      </c>
      <c r="Y344" s="284">
        <f t="shared" si="66"/>
        <v>0</v>
      </c>
      <c r="Z344" s="282"/>
      <c r="AA344" s="281">
        <f t="shared" si="63"/>
        <v>0</v>
      </c>
      <c r="AB344" s="279"/>
      <c r="AC344" s="279" t="s">
        <v>2116</v>
      </c>
      <c r="AD344" s="279" t="s">
        <v>2116</v>
      </c>
      <c r="AG344" s="286" t="str">
        <f t="shared" si="64"/>
        <v>นางจีระ  พ่วงแม่กลอง</v>
      </c>
      <c r="AH344" s="286" t="s">
        <v>283</v>
      </c>
      <c r="AI344" s="286" t="s">
        <v>1209</v>
      </c>
      <c r="AJ344" s="286" t="s">
        <v>1210</v>
      </c>
      <c r="AK344" s="286" t="s">
        <v>1211</v>
      </c>
      <c r="AL344" s="286">
        <v>45</v>
      </c>
      <c r="AM344" s="286">
        <v>8</v>
      </c>
      <c r="AN344" s="286"/>
      <c r="AO344" s="286"/>
      <c r="AP344" s="286" t="s">
        <v>270</v>
      </c>
      <c r="AQ344" s="286" t="s">
        <v>271</v>
      </c>
      <c r="AR344" s="286" t="s">
        <v>60</v>
      </c>
      <c r="AS344" s="286">
        <v>86130</v>
      </c>
      <c r="AU344" s="286" t="str">
        <f t="shared" si="65"/>
        <v>นางจีระ  พ่วงแม่กลอง</v>
      </c>
      <c r="AV344" s="286" t="s">
        <v>283</v>
      </c>
      <c r="AW344" s="286" t="s">
        <v>1209</v>
      </c>
      <c r="AX344" s="286" t="s">
        <v>1210</v>
      </c>
      <c r="AY344" s="286" t="s">
        <v>1211</v>
      </c>
      <c r="AZ344" s="286">
        <v>45</v>
      </c>
      <c r="BA344" s="286">
        <v>8</v>
      </c>
      <c r="BB344" s="286"/>
      <c r="BC344" s="286"/>
      <c r="BD344" s="286" t="s">
        <v>270</v>
      </c>
      <c r="BE344" s="286" t="s">
        <v>271</v>
      </c>
      <c r="BF344" s="286" t="s">
        <v>60</v>
      </c>
      <c r="BG344" s="286">
        <v>86130</v>
      </c>
    </row>
    <row r="345" spans="1:59" ht="20.100000000000001" hidden="1" customHeight="1">
      <c r="A345" s="279" t="s">
        <v>377</v>
      </c>
      <c r="B345" s="279" t="s">
        <v>30</v>
      </c>
      <c r="C345" s="279">
        <v>2227</v>
      </c>
      <c r="D345" s="279" t="s">
        <v>296</v>
      </c>
      <c r="E345" s="279" t="s">
        <v>296</v>
      </c>
      <c r="F345" s="279" t="s">
        <v>1168</v>
      </c>
      <c r="G345" s="280">
        <v>1</v>
      </c>
      <c r="H345" s="281">
        <f t="shared" si="57"/>
        <v>1071</v>
      </c>
      <c r="I345" s="281" t="s">
        <v>540</v>
      </c>
      <c r="J345" s="281">
        <f t="shared" si="58"/>
        <v>214200</v>
      </c>
      <c r="K345" s="279"/>
      <c r="L345" s="280"/>
      <c r="M345" s="280"/>
      <c r="N345" s="280" t="s">
        <v>196</v>
      </c>
      <c r="O345" s="282"/>
      <c r="P345" s="283"/>
      <c r="Q345" s="281">
        <f t="array" ref="Q345">INDEX(ราคาสิ่งปลูกสร้าง!$D$6:$CC$47,MATCH($L345,ราคาสิ่งปลูกสร้าง!$B$6:$B$45,0),MATCH($O$4,ราคาสิ่งปลูกสร้าง!$D$5:$CC$5,0))</f>
        <v>0</v>
      </c>
      <c r="R345" s="281">
        <f t="shared" si="59"/>
        <v>0</v>
      </c>
      <c r="S345" s="280"/>
      <c r="T345" s="279">
        <f t="array" ref="T345">INDEX(ค่าเสื่อมสิ่งปลูกสร้าง!$A$5:$D$105,MATCH($S345,ค่าเสื่อมสิ่งปลูกสร้าง!$A$5:$A$105,0),MATCH($M345,ค่าเสื่อมสิ่งปลูกสร้าง!$A$3:$D$3))</f>
        <v>0</v>
      </c>
      <c r="U345" s="281">
        <f t="shared" si="60"/>
        <v>0</v>
      </c>
      <c r="V345" s="281">
        <f t="shared" si="61"/>
        <v>214200</v>
      </c>
      <c r="W345" s="284">
        <f t="shared" si="62"/>
        <v>0</v>
      </c>
      <c r="X345" s="280"/>
      <c r="Y345" s="279">
        <f>V345</f>
        <v>214200</v>
      </c>
      <c r="Z345" s="282" t="s">
        <v>2258</v>
      </c>
      <c r="AA345" s="281">
        <f t="shared" si="63"/>
        <v>21.42</v>
      </c>
      <c r="AB345" s="279"/>
      <c r="AC345" s="279" t="s">
        <v>2117</v>
      </c>
      <c r="AD345" s="279" t="s">
        <v>196</v>
      </c>
      <c r="AG345" s="286" t="str">
        <f t="shared" si="64"/>
        <v>นางอาทิติยา  วงศ์วัฒนา</v>
      </c>
      <c r="AH345" s="286" t="s">
        <v>283</v>
      </c>
      <c r="AI345" s="286" t="s">
        <v>1213</v>
      </c>
      <c r="AJ345" s="286" t="s">
        <v>1214</v>
      </c>
      <c r="AK345" s="286" t="s">
        <v>1215</v>
      </c>
      <c r="AL345" s="286" t="s">
        <v>1216</v>
      </c>
      <c r="AM345" s="286">
        <v>8</v>
      </c>
      <c r="AN345" s="286"/>
      <c r="AO345" s="286"/>
      <c r="AP345" s="286" t="s">
        <v>270</v>
      </c>
      <c r="AQ345" s="286" t="s">
        <v>271</v>
      </c>
      <c r="AR345" s="286" t="s">
        <v>60</v>
      </c>
      <c r="AS345" s="286">
        <v>86130</v>
      </c>
      <c r="AU345" s="286" t="str">
        <f t="shared" si="65"/>
        <v/>
      </c>
      <c r="AV345" s="286"/>
      <c r="AW345" s="286"/>
      <c r="AX345" s="286"/>
      <c r="AY345" s="286"/>
      <c r="AZ345" s="286"/>
      <c r="BA345" s="286"/>
      <c r="BB345" s="286"/>
      <c r="BC345" s="286"/>
      <c r="BD345" s="286"/>
      <c r="BE345" s="286"/>
      <c r="BF345" s="286"/>
      <c r="BG345" s="286"/>
    </row>
    <row r="346" spans="1:59" ht="20.100000000000001" hidden="1" customHeight="1">
      <c r="A346" s="279"/>
      <c r="B346" s="279" t="s">
        <v>30</v>
      </c>
      <c r="C346" s="279">
        <v>2227</v>
      </c>
      <c r="D346" s="279"/>
      <c r="E346" s="279"/>
      <c r="F346" s="279"/>
      <c r="G346" s="280">
        <v>2</v>
      </c>
      <c r="H346" s="281" t="s">
        <v>587</v>
      </c>
      <c r="I346" s="281" t="s">
        <v>540</v>
      </c>
      <c r="J346" s="281">
        <f t="shared" si="58"/>
        <v>5000</v>
      </c>
      <c r="K346" s="279">
        <v>1</v>
      </c>
      <c r="L346" s="280" t="s">
        <v>126</v>
      </c>
      <c r="M346" s="280" t="s">
        <v>179</v>
      </c>
      <c r="N346" s="280" t="s">
        <v>296</v>
      </c>
      <c r="O346" s="282">
        <v>100</v>
      </c>
      <c r="P346" s="283">
        <v>100</v>
      </c>
      <c r="Q346" s="281">
        <f t="array" ref="Q346">INDEX(ราคาสิ่งปลูกสร้าง!$D$6:$CC$47,MATCH($L346,ราคาสิ่งปลูกสร้าง!$B$6:$B$45,0),MATCH($O$4,ราคาสิ่งปลูกสร้าง!$D$5:$CC$5,0))</f>
        <v>6700</v>
      </c>
      <c r="R346" s="281">
        <f t="shared" si="59"/>
        <v>670000</v>
      </c>
      <c r="S346" s="280">
        <v>25</v>
      </c>
      <c r="T346" s="279">
        <f t="array" ref="T346">INDEX(ค่าเสื่อมสิ่งปลูกสร้าง!$A$5:$D$105,MATCH($S346,ค่าเสื่อมสิ่งปลูกสร้าง!$A$5:$A$105,0),MATCH($M346,ค่าเสื่อมสิ่งปลูกสร้าง!$A$3:$D$3))</f>
        <v>40</v>
      </c>
      <c r="U346" s="281">
        <f t="shared" si="60"/>
        <v>402000</v>
      </c>
      <c r="V346" s="281">
        <f t="shared" si="61"/>
        <v>407000</v>
      </c>
      <c r="W346" s="284">
        <f t="shared" si="62"/>
        <v>407000</v>
      </c>
      <c r="X346" s="280">
        <v>10000000</v>
      </c>
      <c r="Y346" s="284">
        <f t="shared" si="66"/>
        <v>0</v>
      </c>
      <c r="Z346" s="282"/>
      <c r="AA346" s="281">
        <f t="shared" si="63"/>
        <v>0</v>
      </c>
      <c r="AB346" s="279"/>
      <c r="AC346" s="279" t="s">
        <v>2117</v>
      </c>
      <c r="AD346" s="279" t="s">
        <v>2117</v>
      </c>
      <c r="AG346" s="286" t="str">
        <f t="shared" si="64"/>
        <v>นางอาทิติยา  วงศ์วัฒนา</v>
      </c>
      <c r="AH346" s="286" t="s">
        <v>283</v>
      </c>
      <c r="AI346" s="286" t="s">
        <v>1213</v>
      </c>
      <c r="AJ346" s="286" t="s">
        <v>1214</v>
      </c>
      <c r="AK346" s="286" t="s">
        <v>1215</v>
      </c>
      <c r="AL346" s="286" t="s">
        <v>1216</v>
      </c>
      <c r="AM346" s="286">
        <v>8</v>
      </c>
      <c r="AN346" s="286"/>
      <c r="AO346" s="286"/>
      <c r="AP346" s="286" t="s">
        <v>270</v>
      </c>
      <c r="AQ346" s="286" t="s">
        <v>271</v>
      </c>
      <c r="AR346" s="286" t="s">
        <v>60</v>
      </c>
      <c r="AS346" s="286">
        <v>86130</v>
      </c>
      <c r="AU346" s="286" t="str">
        <f t="shared" si="65"/>
        <v>นางอาทิติยา  วงศ์วัฒนา</v>
      </c>
      <c r="AV346" s="286" t="s">
        <v>283</v>
      </c>
      <c r="AW346" s="286" t="s">
        <v>1213</v>
      </c>
      <c r="AX346" s="286" t="s">
        <v>1214</v>
      </c>
      <c r="AY346" s="286" t="s">
        <v>1215</v>
      </c>
      <c r="AZ346" s="286" t="s">
        <v>1216</v>
      </c>
      <c r="BA346" s="286">
        <v>8</v>
      </c>
      <c r="BB346" s="286"/>
      <c r="BC346" s="286"/>
      <c r="BD346" s="286" t="s">
        <v>270</v>
      </c>
      <c r="BE346" s="286" t="s">
        <v>271</v>
      </c>
      <c r="BF346" s="286" t="s">
        <v>60</v>
      </c>
      <c r="BG346" s="286">
        <v>86130</v>
      </c>
    </row>
    <row r="347" spans="1:59" ht="20.100000000000001" hidden="1" customHeight="1">
      <c r="A347" s="279" t="s">
        <v>2535</v>
      </c>
      <c r="B347" s="279" t="s">
        <v>30</v>
      </c>
      <c r="C347" s="279">
        <v>364</v>
      </c>
      <c r="D347" s="279">
        <v>10</v>
      </c>
      <c r="E347" s="279">
        <v>0</v>
      </c>
      <c r="F347" s="279">
        <v>0</v>
      </c>
      <c r="G347" s="280">
        <v>1</v>
      </c>
      <c r="H347" s="281">
        <f t="shared" si="57"/>
        <v>4000</v>
      </c>
      <c r="I347" s="281" t="s">
        <v>540</v>
      </c>
      <c r="J347" s="281">
        <f t="shared" si="58"/>
        <v>800000</v>
      </c>
      <c r="K347" s="279"/>
      <c r="L347" s="280"/>
      <c r="M347" s="280"/>
      <c r="N347" s="280" t="s">
        <v>196</v>
      </c>
      <c r="O347" s="282"/>
      <c r="P347" s="283"/>
      <c r="Q347" s="281">
        <f t="array" ref="Q347">INDEX(ราคาสิ่งปลูกสร้าง!$D$6:$CC$47,MATCH($L347,ราคาสิ่งปลูกสร้าง!$B$6:$B$45,0),MATCH($O$4,ราคาสิ่งปลูกสร้าง!$D$5:$CC$5,0))</f>
        <v>0</v>
      </c>
      <c r="R347" s="281">
        <f t="shared" si="59"/>
        <v>0</v>
      </c>
      <c r="S347" s="280"/>
      <c r="T347" s="279">
        <f t="array" ref="T347">INDEX(ค่าเสื่อมสิ่งปลูกสร้าง!$A$5:$D$105,MATCH($S347,ค่าเสื่อมสิ่งปลูกสร้าง!$A$5:$A$105,0),MATCH($M347,ค่าเสื่อมสิ่งปลูกสร้าง!$A$3:$D$3))</f>
        <v>0</v>
      </c>
      <c r="U347" s="281">
        <f t="shared" si="60"/>
        <v>0</v>
      </c>
      <c r="V347" s="281">
        <f t="shared" si="61"/>
        <v>800000</v>
      </c>
      <c r="W347" s="284">
        <f t="shared" si="62"/>
        <v>0</v>
      </c>
      <c r="X347" s="280"/>
      <c r="Y347" s="279">
        <f>V347</f>
        <v>800000</v>
      </c>
      <c r="Z347" s="282" t="s">
        <v>2258</v>
      </c>
      <c r="AA347" s="281">
        <f t="shared" si="63"/>
        <v>80</v>
      </c>
      <c r="AB347" s="279"/>
      <c r="AC347" s="279" t="s">
        <v>2118</v>
      </c>
      <c r="AD347" s="279" t="s">
        <v>196</v>
      </c>
      <c r="AG347" s="286" t="str">
        <f t="shared" si="64"/>
        <v>นายสิริ  ช่วยสุข</v>
      </c>
      <c r="AH347" s="286" t="s">
        <v>195</v>
      </c>
      <c r="AI347" s="286" t="s">
        <v>1217</v>
      </c>
      <c r="AJ347" s="286" t="s">
        <v>1218</v>
      </c>
      <c r="AK347" s="287" t="s">
        <v>2295</v>
      </c>
      <c r="AL347" s="286" t="s">
        <v>548</v>
      </c>
      <c r="AM347" s="286">
        <v>8</v>
      </c>
      <c r="AN347" s="286"/>
      <c r="AO347" s="286"/>
      <c r="AP347" s="286" t="s">
        <v>270</v>
      </c>
      <c r="AQ347" s="286" t="s">
        <v>271</v>
      </c>
      <c r="AR347" s="286" t="s">
        <v>60</v>
      </c>
      <c r="AS347" s="286">
        <v>86130</v>
      </c>
      <c r="AU347" s="286" t="str">
        <f t="shared" si="65"/>
        <v/>
      </c>
      <c r="AV347" s="286"/>
      <c r="AW347" s="286"/>
      <c r="AX347" s="286"/>
      <c r="AY347" s="286"/>
      <c r="AZ347" s="286"/>
      <c r="BA347" s="286"/>
      <c r="BB347" s="286"/>
      <c r="BC347" s="286"/>
      <c r="BD347" s="286"/>
      <c r="BE347" s="286"/>
      <c r="BF347" s="286"/>
      <c r="BG347" s="286"/>
    </row>
    <row r="348" spans="1:59" ht="20.100000000000001" hidden="1" customHeight="1">
      <c r="A348" s="279"/>
      <c r="B348" s="279" t="s">
        <v>30</v>
      </c>
      <c r="C348" s="279">
        <v>364</v>
      </c>
      <c r="D348" s="279"/>
      <c r="E348" s="279"/>
      <c r="F348" s="279"/>
      <c r="G348" s="280">
        <v>2</v>
      </c>
      <c r="H348" s="281" t="s">
        <v>657</v>
      </c>
      <c r="I348" s="281" t="s">
        <v>540</v>
      </c>
      <c r="J348" s="281">
        <f t="shared" si="58"/>
        <v>15000</v>
      </c>
      <c r="K348" s="279">
        <v>1</v>
      </c>
      <c r="L348" s="280" t="s">
        <v>126</v>
      </c>
      <c r="M348" s="280" t="s">
        <v>179</v>
      </c>
      <c r="N348" s="280" t="s">
        <v>296</v>
      </c>
      <c r="O348" s="282">
        <v>300</v>
      </c>
      <c r="P348" s="283">
        <v>100</v>
      </c>
      <c r="Q348" s="281">
        <f t="array" ref="Q348">INDEX(ราคาสิ่งปลูกสร้าง!$D$6:$CC$47,MATCH($L348,ราคาสิ่งปลูกสร้าง!$B$6:$B$45,0),MATCH($O$4,ราคาสิ่งปลูกสร้าง!$D$5:$CC$5,0))</f>
        <v>6700</v>
      </c>
      <c r="R348" s="281">
        <f t="shared" si="59"/>
        <v>2010000</v>
      </c>
      <c r="S348" s="280">
        <v>50</v>
      </c>
      <c r="T348" s="279">
        <f t="array" ref="T348">INDEX(ค่าเสื่อมสิ่งปลูกสร้าง!$A$5:$D$105,MATCH($S348,ค่าเสื่อมสิ่งปลูกสร้าง!$A$5:$A$105,0),MATCH($M348,ค่าเสื่อมสิ่งปลูกสร้าง!$A$3:$D$3))</f>
        <v>76</v>
      </c>
      <c r="U348" s="281">
        <f t="shared" si="60"/>
        <v>482400</v>
      </c>
      <c r="V348" s="281">
        <f t="shared" si="61"/>
        <v>497400</v>
      </c>
      <c r="W348" s="284">
        <f t="shared" si="62"/>
        <v>497400</v>
      </c>
      <c r="X348" s="280">
        <v>10000000</v>
      </c>
      <c r="Y348" s="284">
        <f t="shared" si="66"/>
        <v>0</v>
      </c>
      <c r="Z348" s="282"/>
      <c r="AA348" s="281">
        <f t="shared" si="63"/>
        <v>0</v>
      </c>
      <c r="AB348" s="279"/>
      <c r="AC348" s="279" t="s">
        <v>2118</v>
      </c>
      <c r="AD348" s="279" t="s">
        <v>2118</v>
      </c>
      <c r="AG348" s="286" t="str">
        <f t="shared" si="64"/>
        <v>นายสิริ  ช่วยสุข</v>
      </c>
      <c r="AH348" s="286" t="s">
        <v>195</v>
      </c>
      <c r="AI348" s="286" t="s">
        <v>1217</v>
      </c>
      <c r="AJ348" s="286" t="s">
        <v>1218</v>
      </c>
      <c r="AK348" s="287" t="s">
        <v>2295</v>
      </c>
      <c r="AL348" s="286" t="s">
        <v>548</v>
      </c>
      <c r="AM348" s="286">
        <v>8</v>
      </c>
      <c r="AN348" s="286"/>
      <c r="AO348" s="286"/>
      <c r="AP348" s="286" t="s">
        <v>270</v>
      </c>
      <c r="AQ348" s="286" t="s">
        <v>271</v>
      </c>
      <c r="AR348" s="286" t="s">
        <v>60</v>
      </c>
      <c r="AS348" s="286">
        <v>86130</v>
      </c>
      <c r="AU348" s="286" t="str">
        <f t="shared" si="65"/>
        <v>นายสิริ  ช่วยสุข</v>
      </c>
      <c r="AV348" s="286" t="s">
        <v>195</v>
      </c>
      <c r="AW348" s="286" t="s">
        <v>1217</v>
      </c>
      <c r="AX348" s="286" t="s">
        <v>1218</v>
      </c>
      <c r="AY348" s="287" t="s">
        <v>2295</v>
      </c>
      <c r="AZ348" s="286" t="s">
        <v>548</v>
      </c>
      <c r="BA348" s="286">
        <v>8</v>
      </c>
      <c r="BB348" s="286"/>
      <c r="BC348" s="286"/>
      <c r="BD348" s="286" t="s">
        <v>270</v>
      </c>
      <c r="BE348" s="286" t="s">
        <v>271</v>
      </c>
      <c r="BF348" s="286" t="s">
        <v>60</v>
      </c>
      <c r="BG348" s="286">
        <v>86130</v>
      </c>
    </row>
    <row r="349" spans="1:59" ht="20.100000000000001" hidden="1" customHeight="1">
      <c r="A349" s="279" t="s">
        <v>2536</v>
      </c>
      <c r="B349" s="279" t="s">
        <v>30</v>
      </c>
      <c r="C349" s="279">
        <v>2234</v>
      </c>
      <c r="D349" s="279" t="s">
        <v>275</v>
      </c>
      <c r="E349" s="279" t="s">
        <v>275</v>
      </c>
      <c r="F349" s="279" t="s">
        <v>303</v>
      </c>
      <c r="G349" s="280" t="s">
        <v>275</v>
      </c>
      <c r="H349" s="281">
        <f t="shared" si="57"/>
        <v>508</v>
      </c>
      <c r="I349" s="281" t="s">
        <v>540</v>
      </c>
      <c r="J349" s="281">
        <f t="shared" si="58"/>
        <v>101600</v>
      </c>
      <c r="K349" s="279"/>
      <c r="L349" s="280"/>
      <c r="M349" s="280"/>
      <c r="N349" s="280" t="s">
        <v>196</v>
      </c>
      <c r="O349" s="282"/>
      <c r="P349" s="283"/>
      <c r="Q349" s="281">
        <f t="array" ref="Q349">INDEX(ราคาสิ่งปลูกสร้าง!$D$6:$CC$47,MATCH($L349,ราคาสิ่งปลูกสร้าง!$B$6:$B$45,0),MATCH($O$4,ราคาสิ่งปลูกสร้าง!$D$5:$CC$5,0))</f>
        <v>0</v>
      </c>
      <c r="R349" s="281">
        <f t="shared" si="59"/>
        <v>0</v>
      </c>
      <c r="S349" s="280"/>
      <c r="T349" s="279">
        <f t="array" ref="T349">INDEX(ค่าเสื่อมสิ่งปลูกสร้าง!$A$5:$D$105,MATCH($S349,ค่าเสื่อมสิ่งปลูกสร้าง!$A$5:$A$105,0),MATCH($M349,ค่าเสื่อมสิ่งปลูกสร้าง!$A$3:$D$3))</f>
        <v>0</v>
      </c>
      <c r="U349" s="281">
        <f t="shared" si="60"/>
        <v>0</v>
      </c>
      <c r="V349" s="281">
        <f t="shared" si="61"/>
        <v>101600</v>
      </c>
      <c r="W349" s="284">
        <f t="shared" si="62"/>
        <v>0</v>
      </c>
      <c r="X349" s="280"/>
      <c r="Y349" s="279">
        <f>V349</f>
        <v>101600</v>
      </c>
      <c r="Z349" s="282" t="s">
        <v>2258</v>
      </c>
      <c r="AA349" s="281">
        <f t="shared" si="63"/>
        <v>10.16</v>
      </c>
      <c r="AB349" s="279"/>
      <c r="AC349" s="279" t="s">
        <v>2119</v>
      </c>
      <c r="AD349" s="279" t="s">
        <v>196</v>
      </c>
      <c r="AG349" s="286" t="str">
        <f t="shared" si="64"/>
        <v>นางนิภาวรรณ  ชาญกลราวี</v>
      </c>
      <c r="AH349" s="286" t="s">
        <v>283</v>
      </c>
      <c r="AI349" s="286" t="s">
        <v>1221</v>
      </c>
      <c r="AJ349" s="286" t="s">
        <v>1222</v>
      </c>
      <c r="AK349" s="286" t="s">
        <v>1223</v>
      </c>
      <c r="AL349" s="286">
        <v>82</v>
      </c>
      <c r="AM349" s="286">
        <v>2</v>
      </c>
      <c r="AN349" s="286"/>
      <c r="AO349" s="286"/>
      <c r="AP349" s="286" t="s">
        <v>270</v>
      </c>
      <c r="AQ349" s="286" t="s">
        <v>271</v>
      </c>
      <c r="AR349" s="286" t="s">
        <v>60</v>
      </c>
      <c r="AS349" s="286">
        <v>86130</v>
      </c>
      <c r="AU349" s="286" t="str">
        <f t="shared" si="65"/>
        <v/>
      </c>
      <c r="AV349" s="286"/>
      <c r="AW349" s="286"/>
      <c r="AX349" s="286"/>
      <c r="AY349" s="286"/>
      <c r="AZ349" s="286"/>
      <c r="BA349" s="286"/>
      <c r="BB349" s="286"/>
      <c r="BC349" s="286"/>
      <c r="BD349" s="286"/>
      <c r="BE349" s="286"/>
      <c r="BF349" s="286"/>
      <c r="BG349" s="286"/>
    </row>
    <row r="350" spans="1:59" ht="20.100000000000001" hidden="1" customHeight="1">
      <c r="A350" s="279" t="s">
        <v>2537</v>
      </c>
      <c r="B350" s="279" t="s">
        <v>30</v>
      </c>
      <c r="C350" s="279">
        <v>2254</v>
      </c>
      <c r="D350" s="279" t="s">
        <v>363</v>
      </c>
      <c r="E350" s="279" t="s">
        <v>276</v>
      </c>
      <c r="F350" s="279" t="s">
        <v>1225</v>
      </c>
      <c r="G350" s="280" t="s">
        <v>275</v>
      </c>
      <c r="H350" s="281">
        <f t="shared" si="57"/>
        <v>2079</v>
      </c>
      <c r="I350" s="281" t="s">
        <v>540</v>
      </c>
      <c r="J350" s="281">
        <f t="shared" si="58"/>
        <v>415800</v>
      </c>
      <c r="K350" s="279"/>
      <c r="L350" s="280"/>
      <c r="M350" s="280"/>
      <c r="N350" s="280" t="s">
        <v>196</v>
      </c>
      <c r="O350" s="282"/>
      <c r="P350" s="283"/>
      <c r="Q350" s="281">
        <f t="array" ref="Q350">INDEX(ราคาสิ่งปลูกสร้าง!$D$6:$CC$47,MATCH($L350,ราคาสิ่งปลูกสร้าง!$B$6:$B$45,0),MATCH($O$4,ราคาสิ่งปลูกสร้าง!$D$5:$CC$5,0))</f>
        <v>0</v>
      </c>
      <c r="R350" s="281">
        <f t="shared" si="59"/>
        <v>0</v>
      </c>
      <c r="S350" s="280"/>
      <c r="T350" s="279">
        <f t="array" ref="T350">INDEX(ค่าเสื่อมสิ่งปลูกสร้าง!$A$5:$D$105,MATCH($S350,ค่าเสื่อมสิ่งปลูกสร้าง!$A$5:$A$105,0),MATCH($M350,ค่าเสื่อมสิ่งปลูกสร้าง!$A$3:$D$3))</f>
        <v>0</v>
      </c>
      <c r="U350" s="281">
        <f t="shared" si="60"/>
        <v>0</v>
      </c>
      <c r="V350" s="281">
        <f t="shared" si="61"/>
        <v>415800</v>
      </c>
      <c r="W350" s="284">
        <f t="shared" si="62"/>
        <v>0</v>
      </c>
      <c r="X350" s="280"/>
      <c r="Y350" s="279">
        <f>V350</f>
        <v>415800</v>
      </c>
      <c r="Z350" s="282" t="s">
        <v>2258</v>
      </c>
      <c r="AA350" s="281">
        <f t="shared" si="63"/>
        <v>41.580000000000005</v>
      </c>
      <c r="AB350" s="279"/>
      <c r="AC350" s="279" t="s">
        <v>2110</v>
      </c>
      <c r="AD350" s="279" t="s">
        <v>196</v>
      </c>
      <c r="AG350" s="286" t="str">
        <f t="shared" si="64"/>
        <v>นายชัยชนะ  ศรีคง</v>
      </c>
      <c r="AH350" s="286" t="s">
        <v>195</v>
      </c>
      <c r="AI350" s="286" t="s">
        <v>1173</v>
      </c>
      <c r="AJ350" s="286" t="s">
        <v>1174</v>
      </c>
      <c r="AK350" s="286" t="s">
        <v>1175</v>
      </c>
      <c r="AL350" s="286" t="s">
        <v>1226</v>
      </c>
      <c r="AM350" s="286">
        <v>8</v>
      </c>
      <c r="AN350" s="286"/>
      <c r="AO350" s="286"/>
      <c r="AP350" s="286" t="s">
        <v>270</v>
      </c>
      <c r="AQ350" s="286" t="s">
        <v>271</v>
      </c>
      <c r="AR350" s="286" t="s">
        <v>60</v>
      </c>
      <c r="AS350" s="286">
        <v>86130</v>
      </c>
      <c r="AU350" s="286" t="str">
        <f t="shared" si="65"/>
        <v/>
      </c>
      <c r="AV350" s="286"/>
      <c r="AW350" s="286"/>
      <c r="AX350" s="286"/>
      <c r="AY350" s="286"/>
      <c r="AZ350" s="286"/>
      <c r="BA350" s="286"/>
      <c r="BB350" s="286"/>
      <c r="BC350" s="286"/>
      <c r="BD350" s="286"/>
      <c r="BE350" s="286"/>
      <c r="BF350" s="286"/>
      <c r="BG350" s="286"/>
    </row>
    <row r="351" spans="1:59" ht="20.100000000000001" hidden="1" customHeight="1">
      <c r="A351" s="279" t="s">
        <v>2538</v>
      </c>
      <c r="B351" s="279" t="s">
        <v>30</v>
      </c>
      <c r="C351" s="279">
        <v>2259</v>
      </c>
      <c r="D351" s="279" t="s">
        <v>296</v>
      </c>
      <c r="E351" s="279" t="s">
        <v>276</v>
      </c>
      <c r="F351" s="279" t="s">
        <v>1228</v>
      </c>
      <c r="G351" s="280" t="s">
        <v>275</v>
      </c>
      <c r="H351" s="281">
        <f t="shared" si="57"/>
        <v>842</v>
      </c>
      <c r="I351" s="281" t="s">
        <v>540</v>
      </c>
      <c r="J351" s="281">
        <f t="shared" si="58"/>
        <v>168400</v>
      </c>
      <c r="K351" s="279"/>
      <c r="L351" s="280"/>
      <c r="M351" s="280"/>
      <c r="N351" s="280" t="s">
        <v>196</v>
      </c>
      <c r="O351" s="282"/>
      <c r="P351" s="283"/>
      <c r="Q351" s="281">
        <f t="array" ref="Q351">INDEX(ราคาสิ่งปลูกสร้าง!$D$6:$CC$47,MATCH($L351,ราคาสิ่งปลูกสร้าง!$B$6:$B$45,0),MATCH($O$4,ราคาสิ่งปลูกสร้าง!$D$5:$CC$5,0))</f>
        <v>0</v>
      </c>
      <c r="R351" s="281">
        <f t="shared" si="59"/>
        <v>0</v>
      </c>
      <c r="S351" s="280"/>
      <c r="T351" s="279">
        <f t="array" ref="T351">INDEX(ค่าเสื่อมสิ่งปลูกสร้าง!$A$5:$D$105,MATCH($S351,ค่าเสื่อมสิ่งปลูกสร้าง!$A$5:$A$105,0),MATCH($M351,ค่าเสื่อมสิ่งปลูกสร้าง!$A$3:$D$3))</f>
        <v>0</v>
      </c>
      <c r="U351" s="281">
        <f t="shared" si="60"/>
        <v>0</v>
      </c>
      <c r="V351" s="281">
        <f t="shared" si="61"/>
        <v>168400</v>
      </c>
      <c r="W351" s="284">
        <f t="shared" si="62"/>
        <v>0</v>
      </c>
      <c r="X351" s="280"/>
      <c r="Y351" s="279">
        <f>V351</f>
        <v>168400</v>
      </c>
      <c r="Z351" s="282" t="s">
        <v>2258</v>
      </c>
      <c r="AA351" s="281">
        <f t="shared" si="63"/>
        <v>16.84</v>
      </c>
      <c r="AB351" s="279"/>
      <c r="AC351" s="279" t="s">
        <v>2120</v>
      </c>
      <c r="AD351" s="279" t="s">
        <v>196</v>
      </c>
      <c r="AG351" s="286" t="str">
        <f t="shared" si="64"/>
        <v>นางสาวนิยม  แดงแก้ว</v>
      </c>
      <c r="AH351" s="286" t="s">
        <v>325</v>
      </c>
      <c r="AI351" s="286" t="s">
        <v>1229</v>
      </c>
      <c r="AJ351" s="286" t="s">
        <v>1230</v>
      </c>
      <c r="AK351" s="286" t="s">
        <v>1231</v>
      </c>
      <c r="AL351" s="286" t="s">
        <v>1232</v>
      </c>
      <c r="AM351" s="286">
        <v>8</v>
      </c>
      <c r="AN351" s="286"/>
      <c r="AO351" s="286"/>
      <c r="AP351" s="286" t="s">
        <v>270</v>
      </c>
      <c r="AQ351" s="286" t="s">
        <v>271</v>
      </c>
      <c r="AR351" s="286" t="s">
        <v>60</v>
      </c>
      <c r="AS351" s="286">
        <v>86130</v>
      </c>
      <c r="AU351" s="286" t="str">
        <f t="shared" si="65"/>
        <v/>
      </c>
      <c r="AV351" s="286"/>
      <c r="AW351" s="286"/>
      <c r="AX351" s="286"/>
      <c r="AY351" s="286"/>
      <c r="AZ351" s="286"/>
      <c r="BA351" s="286"/>
      <c r="BB351" s="286"/>
      <c r="BC351" s="286"/>
      <c r="BD351" s="286"/>
      <c r="BE351" s="286"/>
      <c r="BF351" s="286"/>
      <c r="BG351" s="286"/>
    </row>
    <row r="352" spans="1:59" ht="20.100000000000001" hidden="1" customHeight="1">
      <c r="A352" s="279" t="s">
        <v>2539</v>
      </c>
      <c r="B352" s="279" t="s">
        <v>30</v>
      </c>
      <c r="C352" s="279">
        <v>2261</v>
      </c>
      <c r="D352" s="279" t="s">
        <v>276</v>
      </c>
      <c r="E352" s="279" t="s">
        <v>276</v>
      </c>
      <c r="F352" s="279" t="s">
        <v>400</v>
      </c>
      <c r="G352" s="280" t="s">
        <v>275</v>
      </c>
      <c r="H352" s="281">
        <f t="shared" si="57"/>
        <v>73</v>
      </c>
      <c r="I352" s="281" t="s">
        <v>540</v>
      </c>
      <c r="J352" s="281">
        <f t="shared" si="58"/>
        <v>14600</v>
      </c>
      <c r="K352" s="279"/>
      <c r="L352" s="280"/>
      <c r="M352" s="280"/>
      <c r="N352" s="280" t="s">
        <v>196</v>
      </c>
      <c r="O352" s="282"/>
      <c r="P352" s="283"/>
      <c r="Q352" s="281">
        <f t="array" ref="Q352">INDEX(ราคาสิ่งปลูกสร้าง!$D$6:$CC$47,MATCH($L352,ราคาสิ่งปลูกสร้าง!$B$6:$B$45,0),MATCH($O$4,ราคาสิ่งปลูกสร้าง!$D$5:$CC$5,0))</f>
        <v>0</v>
      </c>
      <c r="R352" s="281">
        <f t="shared" si="59"/>
        <v>0</v>
      </c>
      <c r="S352" s="280"/>
      <c r="T352" s="279">
        <f t="array" ref="T352">INDEX(ค่าเสื่อมสิ่งปลูกสร้าง!$A$5:$D$105,MATCH($S352,ค่าเสื่อมสิ่งปลูกสร้าง!$A$5:$A$105,0),MATCH($M352,ค่าเสื่อมสิ่งปลูกสร้าง!$A$3:$D$3))</f>
        <v>0</v>
      </c>
      <c r="U352" s="281">
        <f t="shared" si="60"/>
        <v>0</v>
      </c>
      <c r="V352" s="281">
        <f t="shared" si="61"/>
        <v>14600</v>
      </c>
      <c r="W352" s="284">
        <f t="shared" si="62"/>
        <v>0</v>
      </c>
      <c r="X352" s="280"/>
      <c r="Y352" s="279">
        <f>V352</f>
        <v>14600</v>
      </c>
      <c r="Z352" s="282" t="s">
        <v>2258</v>
      </c>
      <c r="AA352" s="281">
        <f t="shared" si="63"/>
        <v>1.46</v>
      </c>
      <c r="AB352" s="279"/>
      <c r="AC352" s="279" t="s">
        <v>2086</v>
      </c>
      <c r="AD352" s="279" t="s">
        <v>196</v>
      </c>
      <c r="AG352" s="286" t="str">
        <f t="shared" si="64"/>
        <v>นายสุรินทร์  จันทร์น้อย</v>
      </c>
      <c r="AH352" s="286" t="s">
        <v>195</v>
      </c>
      <c r="AI352" s="286" t="s">
        <v>117</v>
      </c>
      <c r="AJ352" s="286" t="s">
        <v>285</v>
      </c>
      <c r="AK352" s="286" t="s">
        <v>1103</v>
      </c>
      <c r="AL352" s="286">
        <v>115</v>
      </c>
      <c r="AM352" s="286">
        <v>8</v>
      </c>
      <c r="AN352" s="286"/>
      <c r="AO352" s="286"/>
      <c r="AP352" s="286" t="s">
        <v>270</v>
      </c>
      <c r="AQ352" s="286" t="s">
        <v>271</v>
      </c>
      <c r="AR352" s="286" t="s">
        <v>60</v>
      </c>
      <c r="AS352" s="286">
        <v>86130</v>
      </c>
      <c r="AU352" s="286" t="str">
        <f t="shared" si="65"/>
        <v/>
      </c>
      <c r="AV352" s="286"/>
      <c r="AW352" s="286"/>
      <c r="AX352" s="286"/>
      <c r="AY352" s="286"/>
      <c r="AZ352" s="286"/>
      <c r="BA352" s="286"/>
      <c r="BB352" s="286"/>
      <c r="BC352" s="286"/>
      <c r="BD352" s="286"/>
      <c r="BE352" s="286"/>
      <c r="BF352" s="286"/>
      <c r="BG352" s="286"/>
    </row>
    <row r="353" spans="1:59" ht="20.100000000000001" hidden="1" customHeight="1">
      <c r="A353" s="279" t="s">
        <v>2540</v>
      </c>
      <c r="B353" s="279" t="s">
        <v>30</v>
      </c>
      <c r="C353" s="279">
        <v>2264</v>
      </c>
      <c r="D353" s="279" t="s">
        <v>599</v>
      </c>
      <c r="E353" s="279" t="s">
        <v>275</v>
      </c>
      <c r="F353" s="279" t="s">
        <v>1228</v>
      </c>
      <c r="G353" s="280">
        <v>1</v>
      </c>
      <c r="H353" s="281">
        <f t="shared" si="57"/>
        <v>3342</v>
      </c>
      <c r="I353" s="281" t="s">
        <v>540</v>
      </c>
      <c r="J353" s="281">
        <f t="shared" si="58"/>
        <v>668400</v>
      </c>
      <c r="K353" s="279"/>
      <c r="L353" s="280"/>
      <c r="M353" s="280"/>
      <c r="N353" s="280" t="s">
        <v>196</v>
      </c>
      <c r="O353" s="282"/>
      <c r="P353" s="283"/>
      <c r="Q353" s="281">
        <f t="array" ref="Q353">INDEX(ราคาสิ่งปลูกสร้าง!$D$6:$CC$47,MATCH($L353,ราคาสิ่งปลูกสร้าง!$B$6:$B$45,0),MATCH($O$4,ราคาสิ่งปลูกสร้าง!$D$5:$CC$5,0))</f>
        <v>0</v>
      </c>
      <c r="R353" s="281">
        <f t="shared" si="59"/>
        <v>0</v>
      </c>
      <c r="S353" s="280"/>
      <c r="T353" s="279">
        <f t="array" ref="T353">INDEX(ค่าเสื่อมสิ่งปลูกสร้าง!$A$5:$D$105,MATCH($S353,ค่าเสื่อมสิ่งปลูกสร้าง!$A$5:$A$105,0),MATCH($M353,ค่าเสื่อมสิ่งปลูกสร้าง!$A$3:$D$3))</f>
        <v>0</v>
      </c>
      <c r="U353" s="281">
        <f t="shared" si="60"/>
        <v>0</v>
      </c>
      <c r="V353" s="281">
        <f t="shared" si="61"/>
        <v>668400</v>
      </c>
      <c r="W353" s="284">
        <f t="shared" si="62"/>
        <v>0</v>
      </c>
      <c r="X353" s="280"/>
      <c r="Y353" s="279">
        <f>V353</f>
        <v>668400</v>
      </c>
      <c r="Z353" s="282" t="s">
        <v>2258</v>
      </c>
      <c r="AA353" s="281">
        <f t="shared" si="63"/>
        <v>66.84</v>
      </c>
      <c r="AB353" s="279"/>
      <c r="AC353" s="279" t="s">
        <v>2121</v>
      </c>
      <c r="AD353" s="279" t="s">
        <v>196</v>
      </c>
      <c r="AG353" s="286" t="str">
        <f t="shared" si="64"/>
        <v>นางติ๋ว  ตังสุรัตน์</v>
      </c>
      <c r="AH353" s="286" t="s">
        <v>283</v>
      </c>
      <c r="AI353" s="286" t="s">
        <v>1237</v>
      </c>
      <c r="AJ353" s="286" t="s">
        <v>1238</v>
      </c>
      <c r="AK353" s="286" t="s">
        <v>1239</v>
      </c>
      <c r="AL353" s="286" t="s">
        <v>960</v>
      </c>
      <c r="AM353" s="286">
        <v>8</v>
      </c>
      <c r="AN353" s="286"/>
      <c r="AO353" s="286"/>
      <c r="AP353" s="286" t="s">
        <v>270</v>
      </c>
      <c r="AQ353" s="286" t="s">
        <v>271</v>
      </c>
      <c r="AR353" s="286" t="s">
        <v>60</v>
      </c>
      <c r="AS353" s="286">
        <v>86130</v>
      </c>
      <c r="AU353" s="286" t="str">
        <f t="shared" si="65"/>
        <v/>
      </c>
      <c r="AV353" s="286"/>
      <c r="AW353" s="286"/>
      <c r="AX353" s="286"/>
      <c r="AY353" s="286"/>
      <c r="AZ353" s="286"/>
      <c r="BA353" s="286"/>
      <c r="BB353" s="286"/>
      <c r="BC353" s="286"/>
      <c r="BD353" s="286"/>
      <c r="BE353" s="286"/>
      <c r="BF353" s="286"/>
      <c r="BG353" s="286"/>
    </row>
    <row r="354" spans="1:59" ht="20.100000000000001" hidden="1" customHeight="1">
      <c r="A354" s="279"/>
      <c r="B354" s="279" t="s">
        <v>30</v>
      </c>
      <c r="C354" s="279">
        <v>2264</v>
      </c>
      <c r="D354" s="279"/>
      <c r="E354" s="279"/>
      <c r="F354" s="279"/>
      <c r="G354" s="280">
        <v>2</v>
      </c>
      <c r="H354" s="281" t="s">
        <v>587</v>
      </c>
      <c r="I354" s="281" t="s">
        <v>540</v>
      </c>
      <c r="J354" s="281">
        <f t="shared" si="58"/>
        <v>5000</v>
      </c>
      <c r="K354" s="279">
        <v>1</v>
      </c>
      <c r="L354" s="280" t="s">
        <v>126</v>
      </c>
      <c r="M354" s="280" t="s">
        <v>179</v>
      </c>
      <c r="N354" s="280" t="s">
        <v>296</v>
      </c>
      <c r="O354" s="282">
        <v>100</v>
      </c>
      <c r="P354" s="283">
        <v>100</v>
      </c>
      <c r="Q354" s="281">
        <f t="array" ref="Q354">INDEX(ราคาสิ่งปลูกสร้าง!$D$6:$CC$47,MATCH($L354,ราคาสิ่งปลูกสร้าง!$B$6:$B$45,0),MATCH($O$4,ราคาสิ่งปลูกสร้าง!$D$5:$CC$5,0))</f>
        <v>6700</v>
      </c>
      <c r="R354" s="281">
        <f t="shared" si="59"/>
        <v>670000</v>
      </c>
      <c r="S354" s="280">
        <v>20</v>
      </c>
      <c r="T354" s="279">
        <f t="array" ref="T354">INDEX(ค่าเสื่อมสิ่งปลูกสร้าง!$A$5:$D$105,MATCH($S354,ค่าเสื่อมสิ่งปลูกสร้าง!$A$5:$A$105,0),MATCH($M354,ค่าเสื่อมสิ่งปลูกสร้าง!$A$3:$D$3))</f>
        <v>30</v>
      </c>
      <c r="U354" s="281">
        <f t="shared" si="60"/>
        <v>468999.99999999994</v>
      </c>
      <c r="V354" s="281">
        <f t="shared" si="61"/>
        <v>473999.99999999994</v>
      </c>
      <c r="W354" s="284">
        <f t="shared" si="62"/>
        <v>473999.99999999994</v>
      </c>
      <c r="X354" s="280">
        <v>10000000</v>
      </c>
      <c r="Y354" s="284">
        <f t="shared" si="66"/>
        <v>0</v>
      </c>
      <c r="Z354" s="282"/>
      <c r="AA354" s="281">
        <f t="shared" si="63"/>
        <v>0</v>
      </c>
      <c r="AB354" s="279"/>
      <c r="AC354" s="279" t="s">
        <v>2121</v>
      </c>
      <c r="AD354" s="279" t="s">
        <v>2121</v>
      </c>
      <c r="AG354" s="286" t="str">
        <f t="shared" si="64"/>
        <v>นางติ๋ว  ตังสุรัตน์</v>
      </c>
      <c r="AH354" s="286" t="s">
        <v>283</v>
      </c>
      <c r="AI354" s="286" t="s">
        <v>1237</v>
      </c>
      <c r="AJ354" s="286" t="s">
        <v>1238</v>
      </c>
      <c r="AK354" s="286" t="s">
        <v>1239</v>
      </c>
      <c r="AL354" s="286" t="s">
        <v>960</v>
      </c>
      <c r="AM354" s="286">
        <v>8</v>
      </c>
      <c r="AN354" s="286"/>
      <c r="AO354" s="286"/>
      <c r="AP354" s="286" t="s">
        <v>270</v>
      </c>
      <c r="AQ354" s="286" t="s">
        <v>271</v>
      </c>
      <c r="AR354" s="286" t="s">
        <v>60</v>
      </c>
      <c r="AS354" s="286">
        <v>86130</v>
      </c>
      <c r="AU354" s="286" t="str">
        <f t="shared" si="65"/>
        <v>นางติ๋ว  ตังสุรัตน์</v>
      </c>
      <c r="AV354" s="286" t="s">
        <v>283</v>
      </c>
      <c r="AW354" s="286" t="s">
        <v>1237</v>
      </c>
      <c r="AX354" s="286" t="s">
        <v>1238</v>
      </c>
      <c r="AY354" s="286" t="s">
        <v>1239</v>
      </c>
      <c r="AZ354" s="286" t="s">
        <v>960</v>
      </c>
      <c r="BA354" s="286">
        <v>8</v>
      </c>
      <c r="BB354" s="286"/>
      <c r="BC354" s="286"/>
      <c r="BD354" s="286" t="s">
        <v>270</v>
      </c>
      <c r="BE354" s="286" t="s">
        <v>271</v>
      </c>
      <c r="BF354" s="286" t="s">
        <v>60</v>
      </c>
      <c r="BG354" s="286">
        <v>86130</v>
      </c>
    </row>
    <row r="355" spans="1:59" ht="20.100000000000001" hidden="1" customHeight="1">
      <c r="A355" s="279" t="s">
        <v>2541</v>
      </c>
      <c r="B355" s="279" t="s">
        <v>30</v>
      </c>
      <c r="C355" s="279">
        <v>2265</v>
      </c>
      <c r="D355" s="279" t="s">
        <v>599</v>
      </c>
      <c r="E355" s="279" t="s">
        <v>275</v>
      </c>
      <c r="F355" s="279" t="s">
        <v>1242</v>
      </c>
      <c r="G355" s="280">
        <v>1</v>
      </c>
      <c r="H355" s="281">
        <f t="shared" si="57"/>
        <v>3372</v>
      </c>
      <c r="I355" s="281" t="s">
        <v>540</v>
      </c>
      <c r="J355" s="281">
        <f t="shared" si="58"/>
        <v>674400</v>
      </c>
      <c r="K355" s="279"/>
      <c r="L355" s="280"/>
      <c r="M355" s="280"/>
      <c r="N355" s="280" t="s">
        <v>196</v>
      </c>
      <c r="O355" s="282"/>
      <c r="P355" s="283"/>
      <c r="Q355" s="281">
        <f t="array" ref="Q355">INDEX(ราคาสิ่งปลูกสร้าง!$D$6:$CC$47,MATCH($L355,ราคาสิ่งปลูกสร้าง!$B$6:$B$45,0),MATCH($O$4,ราคาสิ่งปลูกสร้าง!$D$5:$CC$5,0))</f>
        <v>0</v>
      </c>
      <c r="R355" s="281">
        <f t="shared" si="59"/>
        <v>0</v>
      </c>
      <c r="S355" s="280"/>
      <c r="T355" s="279">
        <f t="array" ref="T355">INDEX(ค่าเสื่อมสิ่งปลูกสร้าง!$A$5:$D$105,MATCH($S355,ค่าเสื่อมสิ่งปลูกสร้าง!$A$5:$A$105,0),MATCH($M355,ค่าเสื่อมสิ่งปลูกสร้าง!$A$3:$D$3))</f>
        <v>0</v>
      </c>
      <c r="U355" s="281">
        <f t="shared" si="60"/>
        <v>0</v>
      </c>
      <c r="V355" s="281">
        <f t="shared" si="61"/>
        <v>674400</v>
      </c>
      <c r="W355" s="284">
        <f t="shared" si="62"/>
        <v>0</v>
      </c>
      <c r="X355" s="280"/>
      <c r="Y355" s="279">
        <f>V355</f>
        <v>674400</v>
      </c>
      <c r="Z355" s="282" t="s">
        <v>2258</v>
      </c>
      <c r="AA355" s="281">
        <f t="shared" si="63"/>
        <v>67.44</v>
      </c>
      <c r="AB355" s="279"/>
      <c r="AC355" s="279" t="s">
        <v>2122</v>
      </c>
      <c r="AD355" s="279" t="s">
        <v>196</v>
      </c>
      <c r="AG355" s="286" t="str">
        <f t="shared" si="64"/>
        <v>นางวรรณา  ชาวนาขา</v>
      </c>
      <c r="AH355" s="286" t="s">
        <v>283</v>
      </c>
      <c r="AI355" s="286" t="s">
        <v>1243</v>
      </c>
      <c r="AJ355" s="286" t="s">
        <v>1244</v>
      </c>
      <c r="AK355" s="286" t="s">
        <v>1245</v>
      </c>
      <c r="AL355" s="286">
        <v>48</v>
      </c>
      <c r="AM355" s="286">
        <v>8</v>
      </c>
      <c r="AN355" s="286"/>
      <c r="AO355" s="286"/>
      <c r="AP355" s="286" t="s">
        <v>270</v>
      </c>
      <c r="AQ355" s="286" t="s">
        <v>271</v>
      </c>
      <c r="AR355" s="286" t="s">
        <v>60</v>
      </c>
      <c r="AS355" s="286">
        <v>86130</v>
      </c>
      <c r="AU355" s="286" t="str">
        <f t="shared" si="65"/>
        <v/>
      </c>
      <c r="AV355" s="286"/>
      <c r="AW355" s="286"/>
      <c r="AX355" s="286"/>
      <c r="AY355" s="286"/>
      <c r="AZ355" s="286"/>
      <c r="BA355" s="286"/>
      <c r="BB355" s="286"/>
      <c r="BC355" s="286"/>
      <c r="BD355" s="286"/>
      <c r="BE355" s="286"/>
      <c r="BF355" s="286"/>
      <c r="BG355" s="286"/>
    </row>
    <row r="356" spans="1:59" ht="20.100000000000001" hidden="1" customHeight="1">
      <c r="A356" s="279"/>
      <c r="B356" s="279" t="s">
        <v>30</v>
      </c>
      <c r="C356" s="279">
        <v>2265</v>
      </c>
      <c r="D356" s="279"/>
      <c r="E356" s="279"/>
      <c r="F356" s="279"/>
      <c r="G356" s="280">
        <v>2</v>
      </c>
      <c r="H356" s="281" t="s">
        <v>587</v>
      </c>
      <c r="I356" s="281" t="s">
        <v>540</v>
      </c>
      <c r="J356" s="281">
        <f t="shared" si="58"/>
        <v>5000</v>
      </c>
      <c r="K356" s="279">
        <v>1</v>
      </c>
      <c r="L356" s="280" t="s">
        <v>126</v>
      </c>
      <c r="M356" s="280" t="s">
        <v>179</v>
      </c>
      <c r="N356" s="280" t="s">
        <v>296</v>
      </c>
      <c r="O356" s="282">
        <v>100</v>
      </c>
      <c r="P356" s="283">
        <v>100</v>
      </c>
      <c r="Q356" s="281">
        <f t="array" ref="Q356">INDEX(ราคาสิ่งปลูกสร้าง!$D$6:$CC$47,MATCH($L356,ราคาสิ่งปลูกสร้าง!$B$6:$B$45,0),MATCH($O$4,ราคาสิ่งปลูกสร้าง!$D$5:$CC$5,0))</f>
        <v>6700</v>
      </c>
      <c r="R356" s="281">
        <f t="shared" si="59"/>
        <v>670000</v>
      </c>
      <c r="S356" s="280">
        <v>25</v>
      </c>
      <c r="T356" s="279">
        <f t="array" ref="T356">INDEX(ค่าเสื่อมสิ่งปลูกสร้าง!$A$5:$D$105,MATCH($S356,ค่าเสื่อมสิ่งปลูกสร้าง!$A$5:$A$105,0),MATCH($M356,ค่าเสื่อมสิ่งปลูกสร้าง!$A$3:$D$3))</f>
        <v>40</v>
      </c>
      <c r="U356" s="281">
        <f t="shared" si="60"/>
        <v>402000</v>
      </c>
      <c r="V356" s="281">
        <f t="shared" si="61"/>
        <v>407000</v>
      </c>
      <c r="W356" s="284">
        <f t="shared" si="62"/>
        <v>407000</v>
      </c>
      <c r="X356" s="280">
        <v>10000000</v>
      </c>
      <c r="Y356" s="284">
        <f t="shared" si="66"/>
        <v>0</v>
      </c>
      <c r="Z356" s="282"/>
      <c r="AA356" s="281">
        <f t="shared" si="63"/>
        <v>0</v>
      </c>
      <c r="AB356" s="279"/>
      <c r="AC356" s="279" t="s">
        <v>2122</v>
      </c>
      <c r="AD356" s="279" t="s">
        <v>2122</v>
      </c>
      <c r="AG356" s="286" t="str">
        <f t="shared" si="64"/>
        <v>นางวรรณา  ชาวนาขา</v>
      </c>
      <c r="AH356" s="286" t="s">
        <v>283</v>
      </c>
      <c r="AI356" s="286" t="s">
        <v>1243</v>
      </c>
      <c r="AJ356" s="286" t="s">
        <v>1244</v>
      </c>
      <c r="AK356" s="286" t="s">
        <v>1245</v>
      </c>
      <c r="AL356" s="286">
        <v>48</v>
      </c>
      <c r="AM356" s="286">
        <v>8</v>
      </c>
      <c r="AN356" s="286"/>
      <c r="AO356" s="286"/>
      <c r="AP356" s="286" t="s">
        <v>270</v>
      </c>
      <c r="AQ356" s="286" t="s">
        <v>271</v>
      </c>
      <c r="AR356" s="286" t="s">
        <v>60</v>
      </c>
      <c r="AS356" s="286">
        <v>86130</v>
      </c>
      <c r="AU356" s="286" t="str">
        <f t="shared" si="65"/>
        <v>นางวรรณา  ชาวนาขา</v>
      </c>
      <c r="AV356" s="286" t="s">
        <v>283</v>
      </c>
      <c r="AW356" s="286" t="s">
        <v>1243</v>
      </c>
      <c r="AX356" s="286" t="s">
        <v>1244</v>
      </c>
      <c r="AY356" s="286" t="s">
        <v>1245</v>
      </c>
      <c r="AZ356" s="286">
        <v>48</v>
      </c>
      <c r="BA356" s="286">
        <v>8</v>
      </c>
      <c r="BB356" s="286"/>
      <c r="BC356" s="286"/>
      <c r="BD356" s="286" t="s">
        <v>270</v>
      </c>
      <c r="BE356" s="286" t="s">
        <v>271</v>
      </c>
      <c r="BF356" s="286" t="s">
        <v>60</v>
      </c>
      <c r="BG356" s="286">
        <v>86130</v>
      </c>
    </row>
    <row r="357" spans="1:59" ht="20.100000000000001" hidden="1" customHeight="1">
      <c r="A357" s="279" t="s">
        <v>2542</v>
      </c>
      <c r="B357" s="279" t="s">
        <v>30</v>
      </c>
      <c r="C357" s="279">
        <v>2267</v>
      </c>
      <c r="D357" s="279" t="s">
        <v>323</v>
      </c>
      <c r="E357" s="279" t="s">
        <v>275</v>
      </c>
      <c r="F357" s="279" t="s">
        <v>1107</v>
      </c>
      <c r="G357" s="280">
        <v>1</v>
      </c>
      <c r="H357" s="281">
        <f t="shared" si="57"/>
        <v>1387</v>
      </c>
      <c r="I357" s="281" t="s">
        <v>540</v>
      </c>
      <c r="J357" s="281">
        <f t="shared" si="58"/>
        <v>277400</v>
      </c>
      <c r="K357" s="279"/>
      <c r="L357" s="280"/>
      <c r="M357" s="280"/>
      <c r="N357" s="280" t="s">
        <v>196</v>
      </c>
      <c r="O357" s="282"/>
      <c r="P357" s="283"/>
      <c r="Q357" s="281">
        <f t="array" ref="Q357">INDEX(ราคาสิ่งปลูกสร้าง!$D$6:$CC$47,MATCH($L357,ราคาสิ่งปลูกสร้าง!$B$6:$B$45,0),MATCH($O$4,ราคาสิ่งปลูกสร้าง!$D$5:$CC$5,0))</f>
        <v>0</v>
      </c>
      <c r="R357" s="281">
        <f t="shared" si="59"/>
        <v>0</v>
      </c>
      <c r="S357" s="280"/>
      <c r="T357" s="279">
        <f t="array" ref="T357">INDEX(ค่าเสื่อมสิ่งปลูกสร้าง!$A$5:$D$105,MATCH($S357,ค่าเสื่อมสิ่งปลูกสร้าง!$A$5:$A$105,0),MATCH($M357,ค่าเสื่อมสิ่งปลูกสร้าง!$A$3:$D$3))</f>
        <v>0</v>
      </c>
      <c r="U357" s="281">
        <f t="shared" si="60"/>
        <v>0</v>
      </c>
      <c r="V357" s="281">
        <f t="shared" si="61"/>
        <v>277400</v>
      </c>
      <c r="W357" s="284">
        <f t="shared" si="62"/>
        <v>0</v>
      </c>
      <c r="X357" s="280"/>
      <c r="Y357" s="279">
        <f>V357</f>
        <v>277400</v>
      </c>
      <c r="Z357" s="282" t="s">
        <v>2258</v>
      </c>
      <c r="AA357" s="281">
        <f t="shared" si="63"/>
        <v>27.740000000000002</v>
      </c>
      <c r="AB357" s="279"/>
      <c r="AC357" s="279" t="s">
        <v>2123</v>
      </c>
      <c r="AD357" s="279" t="s">
        <v>196</v>
      </c>
      <c r="AG357" s="286" t="str">
        <f t="shared" si="64"/>
        <v>นางจันทรา  สว่างศรี</v>
      </c>
      <c r="AH357" s="286" t="s">
        <v>283</v>
      </c>
      <c r="AI357" s="286" t="s">
        <v>1247</v>
      </c>
      <c r="AJ357" s="286" t="s">
        <v>1248</v>
      </c>
      <c r="AK357" s="286" t="s">
        <v>1249</v>
      </c>
      <c r="AL357" s="286">
        <v>50</v>
      </c>
      <c r="AM357" s="286">
        <v>8</v>
      </c>
      <c r="AN357" s="286"/>
      <c r="AO357" s="286"/>
      <c r="AP357" s="286" t="s">
        <v>270</v>
      </c>
      <c r="AQ357" s="286" t="s">
        <v>271</v>
      </c>
      <c r="AR357" s="286" t="s">
        <v>60</v>
      </c>
      <c r="AS357" s="286">
        <v>86130</v>
      </c>
      <c r="AU357" s="286" t="str">
        <f t="shared" si="65"/>
        <v/>
      </c>
      <c r="AV357" s="286"/>
      <c r="AW357" s="286"/>
      <c r="AX357" s="286"/>
      <c r="AY357" s="286"/>
      <c r="AZ357" s="286"/>
      <c r="BA357" s="286"/>
      <c r="BB357" s="286"/>
      <c r="BC357" s="286"/>
      <c r="BD357" s="286"/>
      <c r="BE357" s="286"/>
      <c r="BF357" s="286"/>
      <c r="BG357" s="286"/>
    </row>
    <row r="358" spans="1:59" ht="20.100000000000001" hidden="1" customHeight="1">
      <c r="A358" s="279"/>
      <c r="B358" s="279" t="s">
        <v>30</v>
      </c>
      <c r="C358" s="279">
        <v>2267</v>
      </c>
      <c r="D358" s="279"/>
      <c r="E358" s="279"/>
      <c r="F358" s="279"/>
      <c r="G358" s="280">
        <v>2</v>
      </c>
      <c r="H358" s="281" t="s">
        <v>587</v>
      </c>
      <c r="I358" s="281" t="s">
        <v>540</v>
      </c>
      <c r="J358" s="281">
        <f t="shared" si="58"/>
        <v>5000</v>
      </c>
      <c r="K358" s="279">
        <v>1</v>
      </c>
      <c r="L358" s="280" t="s">
        <v>126</v>
      </c>
      <c r="M358" s="280" t="s">
        <v>179</v>
      </c>
      <c r="N358" s="280" t="s">
        <v>296</v>
      </c>
      <c r="O358" s="282">
        <v>100</v>
      </c>
      <c r="P358" s="283">
        <v>100</v>
      </c>
      <c r="Q358" s="281">
        <f t="array" ref="Q358">INDEX(ราคาสิ่งปลูกสร้าง!$D$6:$CC$47,MATCH($L358,ราคาสิ่งปลูกสร้าง!$B$6:$B$45,0),MATCH($O$4,ราคาสิ่งปลูกสร้าง!$D$5:$CC$5,0))</f>
        <v>6700</v>
      </c>
      <c r="R358" s="281">
        <f t="shared" si="59"/>
        <v>670000</v>
      </c>
      <c r="S358" s="280">
        <v>55</v>
      </c>
      <c r="T358" s="279">
        <f t="array" ref="T358">INDEX(ค่าเสื่อมสิ่งปลูกสร้าง!$A$5:$D$105,MATCH($S358,ค่าเสื่อมสิ่งปลูกสร้าง!$A$5:$A$105,0),MATCH($M358,ค่าเสื่อมสิ่งปลูกสร้าง!$A$3:$D$3))</f>
        <v>76</v>
      </c>
      <c r="U358" s="281">
        <f t="shared" si="60"/>
        <v>160800</v>
      </c>
      <c r="V358" s="281">
        <f t="shared" si="61"/>
        <v>165800</v>
      </c>
      <c r="W358" s="284">
        <f t="shared" si="62"/>
        <v>165800</v>
      </c>
      <c r="X358" s="280">
        <v>10000000</v>
      </c>
      <c r="Y358" s="279" t="s">
        <v>276</v>
      </c>
      <c r="Z358" s="282"/>
      <c r="AA358" s="281">
        <f t="shared" si="63"/>
        <v>0</v>
      </c>
      <c r="AB358" s="279"/>
      <c r="AC358" s="279" t="s">
        <v>2123</v>
      </c>
      <c r="AD358" s="279" t="s">
        <v>2123</v>
      </c>
      <c r="AG358" s="286" t="str">
        <f t="shared" si="64"/>
        <v>นางจันทรา  สว่างศรี</v>
      </c>
      <c r="AH358" s="286" t="s">
        <v>283</v>
      </c>
      <c r="AI358" s="286" t="s">
        <v>1247</v>
      </c>
      <c r="AJ358" s="286" t="s">
        <v>1248</v>
      </c>
      <c r="AK358" s="286" t="s">
        <v>1249</v>
      </c>
      <c r="AL358" s="286">
        <v>50</v>
      </c>
      <c r="AM358" s="286">
        <v>8</v>
      </c>
      <c r="AN358" s="286"/>
      <c r="AO358" s="286"/>
      <c r="AP358" s="286" t="s">
        <v>270</v>
      </c>
      <c r="AQ358" s="286" t="s">
        <v>271</v>
      </c>
      <c r="AR358" s="286" t="s">
        <v>60</v>
      </c>
      <c r="AS358" s="286">
        <v>86130</v>
      </c>
      <c r="AU358" s="286" t="str">
        <f t="shared" si="65"/>
        <v>นางจันทรา  สว่างศรี</v>
      </c>
      <c r="AV358" s="286" t="s">
        <v>283</v>
      </c>
      <c r="AW358" s="286" t="s">
        <v>1247</v>
      </c>
      <c r="AX358" s="286" t="s">
        <v>1248</v>
      </c>
      <c r="AY358" s="286" t="s">
        <v>1249</v>
      </c>
      <c r="AZ358" s="286">
        <v>50</v>
      </c>
      <c r="BA358" s="286">
        <v>8</v>
      </c>
      <c r="BB358" s="286"/>
      <c r="BC358" s="286"/>
      <c r="BD358" s="286" t="s">
        <v>270</v>
      </c>
      <c r="BE358" s="286" t="s">
        <v>271</v>
      </c>
      <c r="BF358" s="286" t="s">
        <v>60</v>
      </c>
      <c r="BG358" s="286">
        <v>86130</v>
      </c>
    </row>
    <row r="359" spans="1:59" ht="20.100000000000001" hidden="1" customHeight="1">
      <c r="A359" s="279" t="s">
        <v>2543</v>
      </c>
      <c r="B359" s="279" t="s">
        <v>30</v>
      </c>
      <c r="C359" s="279">
        <v>2268</v>
      </c>
      <c r="D359" s="279" t="s">
        <v>323</v>
      </c>
      <c r="E359" s="279" t="s">
        <v>296</v>
      </c>
      <c r="F359" s="279" t="s">
        <v>1251</v>
      </c>
      <c r="G359" s="280">
        <v>1</v>
      </c>
      <c r="H359" s="281">
        <f t="shared" si="57"/>
        <v>1402</v>
      </c>
      <c r="I359" s="281" t="s">
        <v>540</v>
      </c>
      <c r="J359" s="281">
        <f t="shared" si="58"/>
        <v>280400</v>
      </c>
      <c r="K359" s="279"/>
      <c r="L359" s="280"/>
      <c r="M359" s="280"/>
      <c r="N359" s="280" t="s">
        <v>196</v>
      </c>
      <c r="O359" s="282"/>
      <c r="P359" s="283"/>
      <c r="Q359" s="281">
        <f t="array" ref="Q359">INDEX(ราคาสิ่งปลูกสร้าง!$D$6:$CC$47,MATCH($L359,ราคาสิ่งปลูกสร้าง!$B$6:$B$45,0),MATCH($O$4,ราคาสิ่งปลูกสร้าง!$D$5:$CC$5,0))</f>
        <v>0</v>
      </c>
      <c r="R359" s="281">
        <f t="shared" si="59"/>
        <v>0</v>
      </c>
      <c r="S359" s="280"/>
      <c r="T359" s="279">
        <f t="array" ref="T359">INDEX(ค่าเสื่อมสิ่งปลูกสร้าง!$A$5:$D$105,MATCH($S359,ค่าเสื่อมสิ่งปลูกสร้าง!$A$5:$A$105,0),MATCH($M359,ค่าเสื่อมสิ่งปลูกสร้าง!$A$3:$D$3))</f>
        <v>0</v>
      </c>
      <c r="U359" s="281">
        <f t="shared" si="60"/>
        <v>0</v>
      </c>
      <c r="V359" s="281">
        <f t="shared" si="61"/>
        <v>280400</v>
      </c>
      <c r="W359" s="284">
        <f t="shared" si="62"/>
        <v>0</v>
      </c>
      <c r="X359" s="280"/>
      <c r="Y359" s="279">
        <f>V359</f>
        <v>280400</v>
      </c>
      <c r="Z359" s="282" t="s">
        <v>2258</v>
      </c>
      <c r="AA359" s="281">
        <f t="shared" si="63"/>
        <v>28.040000000000003</v>
      </c>
      <c r="AB359" s="279"/>
      <c r="AC359" s="279" t="s">
        <v>2124</v>
      </c>
      <c r="AD359" s="279" t="s">
        <v>196</v>
      </c>
      <c r="AG359" s="286" t="str">
        <f t="shared" si="64"/>
        <v>นายสุชาติ  องอาจ</v>
      </c>
      <c r="AH359" s="286" t="s">
        <v>195</v>
      </c>
      <c r="AI359" s="286" t="s">
        <v>1252</v>
      </c>
      <c r="AJ359" s="286" t="s">
        <v>1253</v>
      </c>
      <c r="AK359" s="286" t="s">
        <v>1254</v>
      </c>
      <c r="AL359" s="286" t="s">
        <v>1255</v>
      </c>
      <c r="AM359" s="286">
        <v>8</v>
      </c>
      <c r="AN359" s="286"/>
      <c r="AO359" s="286"/>
      <c r="AP359" s="286" t="s">
        <v>270</v>
      </c>
      <c r="AQ359" s="286" t="s">
        <v>271</v>
      </c>
      <c r="AR359" s="286" t="s">
        <v>60</v>
      </c>
      <c r="AS359" s="286">
        <v>86130</v>
      </c>
      <c r="AU359" s="286" t="str">
        <f t="shared" si="65"/>
        <v/>
      </c>
      <c r="AV359" s="286"/>
      <c r="AW359" s="286"/>
      <c r="AX359" s="286"/>
      <c r="AY359" s="286"/>
      <c r="AZ359" s="286"/>
      <c r="BA359" s="286"/>
      <c r="BB359" s="286"/>
      <c r="BC359" s="286"/>
      <c r="BD359" s="286"/>
      <c r="BE359" s="286"/>
      <c r="BF359" s="286"/>
      <c r="BG359" s="286"/>
    </row>
    <row r="360" spans="1:59" ht="20.100000000000001" hidden="1" customHeight="1">
      <c r="A360" s="279"/>
      <c r="B360" s="279" t="s">
        <v>30</v>
      </c>
      <c r="C360" s="279">
        <v>2268</v>
      </c>
      <c r="D360" s="279"/>
      <c r="E360" s="279"/>
      <c r="F360" s="279"/>
      <c r="G360" s="280">
        <v>2</v>
      </c>
      <c r="H360" s="281" t="s">
        <v>587</v>
      </c>
      <c r="I360" s="281" t="s">
        <v>540</v>
      </c>
      <c r="J360" s="281">
        <f t="shared" si="58"/>
        <v>5000</v>
      </c>
      <c r="K360" s="279">
        <v>1</v>
      </c>
      <c r="L360" s="280" t="s">
        <v>126</v>
      </c>
      <c r="M360" s="280" t="s">
        <v>179</v>
      </c>
      <c r="N360" s="280" t="s">
        <v>296</v>
      </c>
      <c r="O360" s="282">
        <v>100</v>
      </c>
      <c r="P360" s="283">
        <v>100</v>
      </c>
      <c r="Q360" s="281">
        <f t="array" ref="Q360">INDEX(ราคาสิ่งปลูกสร้าง!$D$6:$CC$47,MATCH($L360,ราคาสิ่งปลูกสร้าง!$B$6:$B$45,0),MATCH($O$4,ราคาสิ่งปลูกสร้าง!$D$5:$CC$5,0))</f>
        <v>6700</v>
      </c>
      <c r="R360" s="281">
        <f t="shared" si="59"/>
        <v>670000</v>
      </c>
      <c r="S360" s="280">
        <v>20</v>
      </c>
      <c r="T360" s="279">
        <f t="array" ref="T360">INDEX(ค่าเสื่อมสิ่งปลูกสร้าง!$A$5:$D$105,MATCH($S360,ค่าเสื่อมสิ่งปลูกสร้าง!$A$5:$A$105,0),MATCH($M360,ค่าเสื่อมสิ่งปลูกสร้าง!$A$3:$D$3))</f>
        <v>30</v>
      </c>
      <c r="U360" s="281">
        <f t="shared" si="60"/>
        <v>468999.99999999994</v>
      </c>
      <c r="V360" s="281">
        <f t="shared" si="61"/>
        <v>473999.99999999994</v>
      </c>
      <c r="W360" s="284">
        <f t="shared" si="62"/>
        <v>473999.99999999994</v>
      </c>
      <c r="X360" s="280">
        <v>10000000</v>
      </c>
      <c r="Y360" s="284">
        <f t="shared" si="66"/>
        <v>0</v>
      </c>
      <c r="Z360" s="282"/>
      <c r="AA360" s="281">
        <f t="shared" si="63"/>
        <v>0</v>
      </c>
      <c r="AB360" s="279"/>
      <c r="AC360" s="279" t="s">
        <v>2124</v>
      </c>
      <c r="AD360" s="279" t="s">
        <v>2124</v>
      </c>
      <c r="AG360" s="286" t="str">
        <f t="shared" si="64"/>
        <v>นายสุชาติ  องอาจ</v>
      </c>
      <c r="AH360" s="286" t="s">
        <v>195</v>
      </c>
      <c r="AI360" s="286" t="s">
        <v>1252</v>
      </c>
      <c r="AJ360" s="286" t="s">
        <v>1253</v>
      </c>
      <c r="AK360" s="286" t="s">
        <v>1254</v>
      </c>
      <c r="AL360" s="286" t="s">
        <v>1255</v>
      </c>
      <c r="AM360" s="286">
        <v>8</v>
      </c>
      <c r="AN360" s="286"/>
      <c r="AO360" s="286"/>
      <c r="AP360" s="286" t="s">
        <v>270</v>
      </c>
      <c r="AQ360" s="286" t="s">
        <v>271</v>
      </c>
      <c r="AR360" s="286" t="s">
        <v>60</v>
      </c>
      <c r="AS360" s="286">
        <v>86130</v>
      </c>
      <c r="AU360" s="286" t="str">
        <f t="shared" si="65"/>
        <v>นายสุชาติ  องอาจ</v>
      </c>
      <c r="AV360" s="286" t="s">
        <v>195</v>
      </c>
      <c r="AW360" s="286" t="s">
        <v>1252</v>
      </c>
      <c r="AX360" s="286" t="s">
        <v>1253</v>
      </c>
      <c r="AY360" s="286" t="s">
        <v>1254</v>
      </c>
      <c r="AZ360" s="286" t="s">
        <v>1255</v>
      </c>
      <c r="BA360" s="286">
        <v>8</v>
      </c>
      <c r="BB360" s="286"/>
      <c r="BC360" s="286"/>
      <c r="BD360" s="286" t="s">
        <v>270</v>
      </c>
      <c r="BE360" s="286" t="s">
        <v>271</v>
      </c>
      <c r="BF360" s="286" t="s">
        <v>60</v>
      </c>
      <c r="BG360" s="286">
        <v>86130</v>
      </c>
    </row>
    <row r="361" spans="1:59" ht="20.100000000000001" hidden="1" customHeight="1">
      <c r="A361" s="279" t="s">
        <v>2544</v>
      </c>
      <c r="B361" s="279" t="s">
        <v>30</v>
      </c>
      <c r="C361" s="279">
        <v>360</v>
      </c>
      <c r="D361" s="279">
        <v>9</v>
      </c>
      <c r="E361" s="279">
        <v>2</v>
      </c>
      <c r="F361" s="279">
        <v>28</v>
      </c>
      <c r="G361" s="280">
        <v>1</v>
      </c>
      <c r="H361" s="281">
        <f t="shared" si="57"/>
        <v>3828</v>
      </c>
      <c r="I361" s="281" t="s">
        <v>540</v>
      </c>
      <c r="J361" s="281">
        <f t="shared" si="58"/>
        <v>765600</v>
      </c>
      <c r="K361" s="279"/>
      <c r="L361" s="280"/>
      <c r="M361" s="280"/>
      <c r="N361" s="280" t="s">
        <v>196</v>
      </c>
      <c r="O361" s="282"/>
      <c r="P361" s="283"/>
      <c r="Q361" s="281">
        <f t="array" ref="Q361">INDEX(ราคาสิ่งปลูกสร้าง!$D$6:$CC$47,MATCH($L361,ราคาสิ่งปลูกสร้าง!$B$6:$B$45,0),MATCH($O$4,ราคาสิ่งปลูกสร้าง!$D$5:$CC$5,0))</f>
        <v>0</v>
      </c>
      <c r="R361" s="281">
        <f t="shared" si="59"/>
        <v>0</v>
      </c>
      <c r="S361" s="280"/>
      <c r="T361" s="279">
        <f t="array" ref="T361">INDEX(ค่าเสื่อมสิ่งปลูกสร้าง!$A$5:$D$105,MATCH($S361,ค่าเสื่อมสิ่งปลูกสร้าง!$A$5:$A$105,0),MATCH($M361,ค่าเสื่อมสิ่งปลูกสร้าง!$A$3:$D$3))</f>
        <v>0</v>
      </c>
      <c r="U361" s="281">
        <f t="shared" si="60"/>
        <v>0</v>
      </c>
      <c r="V361" s="281">
        <f t="shared" si="61"/>
        <v>765600</v>
      </c>
      <c r="W361" s="284">
        <f t="shared" si="62"/>
        <v>0</v>
      </c>
      <c r="X361" s="280">
        <v>0</v>
      </c>
      <c r="Y361" s="279">
        <f>V361</f>
        <v>765600</v>
      </c>
      <c r="Z361" s="282" t="s">
        <v>2258</v>
      </c>
      <c r="AA361" s="281">
        <f t="shared" si="63"/>
        <v>76.56</v>
      </c>
      <c r="AB361" s="279"/>
      <c r="AC361" s="279" t="s">
        <v>2125</v>
      </c>
      <c r="AD361" s="279" t="s">
        <v>196</v>
      </c>
      <c r="AG361" s="286" t="str">
        <f t="shared" si="64"/>
        <v>นายประดิษฐ์  สกุลปักษ์</v>
      </c>
      <c r="AH361" s="286" t="s">
        <v>195</v>
      </c>
      <c r="AI361" s="286" t="s">
        <v>1257</v>
      </c>
      <c r="AJ361" s="286" t="s">
        <v>934</v>
      </c>
      <c r="AK361" s="287" t="s">
        <v>2296</v>
      </c>
      <c r="AL361" s="286">
        <v>47</v>
      </c>
      <c r="AM361" s="286">
        <v>8</v>
      </c>
      <c r="AN361" s="286"/>
      <c r="AO361" s="286"/>
      <c r="AP361" s="286" t="s">
        <v>270</v>
      </c>
      <c r="AQ361" s="286" t="s">
        <v>271</v>
      </c>
      <c r="AR361" s="286" t="s">
        <v>60</v>
      </c>
      <c r="AS361" s="286">
        <v>86130</v>
      </c>
      <c r="AU361" s="286" t="str">
        <f t="shared" si="65"/>
        <v/>
      </c>
      <c r="AV361" s="286"/>
      <c r="AW361" s="286"/>
      <c r="AX361" s="286"/>
      <c r="AY361" s="286"/>
      <c r="AZ361" s="286"/>
      <c r="BA361" s="286"/>
      <c r="BB361" s="286"/>
      <c r="BC361" s="286"/>
      <c r="BD361" s="286"/>
      <c r="BE361" s="286"/>
      <c r="BF361" s="286"/>
      <c r="BG361" s="286"/>
    </row>
    <row r="362" spans="1:59" ht="20.100000000000001" hidden="1" customHeight="1">
      <c r="A362" s="279"/>
      <c r="B362" s="279" t="s">
        <v>30</v>
      </c>
      <c r="C362" s="279">
        <v>360</v>
      </c>
      <c r="D362" s="279"/>
      <c r="E362" s="279"/>
      <c r="F362" s="279"/>
      <c r="G362" s="280">
        <v>2</v>
      </c>
      <c r="H362" s="281" t="s">
        <v>587</v>
      </c>
      <c r="I362" s="281" t="s">
        <v>540</v>
      </c>
      <c r="J362" s="281">
        <f t="shared" si="58"/>
        <v>5000</v>
      </c>
      <c r="K362" s="279">
        <v>1</v>
      </c>
      <c r="L362" s="280" t="s">
        <v>126</v>
      </c>
      <c r="M362" s="280" t="s">
        <v>179</v>
      </c>
      <c r="N362" s="280" t="s">
        <v>296</v>
      </c>
      <c r="O362" s="282">
        <v>100</v>
      </c>
      <c r="P362" s="283">
        <v>100</v>
      </c>
      <c r="Q362" s="281">
        <f t="array" ref="Q362">INDEX(ราคาสิ่งปลูกสร้าง!$D$6:$CC$47,MATCH($L362,ราคาสิ่งปลูกสร้าง!$B$6:$B$45,0),MATCH($O$4,ราคาสิ่งปลูกสร้าง!$D$5:$CC$5,0))</f>
        <v>6700</v>
      </c>
      <c r="R362" s="281">
        <f t="shared" si="59"/>
        <v>670000</v>
      </c>
      <c r="S362" s="280">
        <v>45</v>
      </c>
      <c r="T362" s="279">
        <f t="array" ref="T362">INDEX(ค่าเสื่อมสิ่งปลูกสร้าง!$A$5:$D$105,MATCH($S362,ค่าเสื่อมสิ่งปลูกสร้าง!$A$5:$A$105,0),MATCH($M362,ค่าเสื่อมสิ่งปลูกสร้าง!$A$3:$D$3))</f>
        <v>76</v>
      </c>
      <c r="U362" s="281">
        <f t="shared" si="60"/>
        <v>160800</v>
      </c>
      <c r="V362" s="281">
        <f t="shared" si="61"/>
        <v>165800</v>
      </c>
      <c r="W362" s="284">
        <f t="shared" si="62"/>
        <v>165800</v>
      </c>
      <c r="X362" s="280">
        <v>10000000</v>
      </c>
      <c r="Y362" s="284">
        <f t="shared" si="66"/>
        <v>0</v>
      </c>
      <c r="Z362" s="282"/>
      <c r="AA362" s="281">
        <f t="shared" si="63"/>
        <v>0</v>
      </c>
      <c r="AB362" s="279"/>
      <c r="AC362" s="279" t="s">
        <v>2125</v>
      </c>
      <c r="AD362" s="279" t="s">
        <v>2125</v>
      </c>
      <c r="AG362" s="286" t="str">
        <f t="shared" si="64"/>
        <v>นายประดิษฐ์  สกุลปักษ์</v>
      </c>
      <c r="AH362" s="286" t="s">
        <v>195</v>
      </c>
      <c r="AI362" s="286" t="s">
        <v>1257</v>
      </c>
      <c r="AJ362" s="286" t="s">
        <v>934</v>
      </c>
      <c r="AK362" s="287" t="s">
        <v>2296</v>
      </c>
      <c r="AL362" s="286">
        <v>47</v>
      </c>
      <c r="AM362" s="286">
        <v>8</v>
      </c>
      <c r="AN362" s="286"/>
      <c r="AO362" s="286"/>
      <c r="AP362" s="286" t="s">
        <v>270</v>
      </c>
      <c r="AQ362" s="286" t="s">
        <v>271</v>
      </c>
      <c r="AR362" s="286" t="s">
        <v>60</v>
      </c>
      <c r="AS362" s="286">
        <v>86130</v>
      </c>
      <c r="AU362" s="286" t="str">
        <f t="shared" si="65"/>
        <v>นายประดิษฐ์  สกุลปักษ์</v>
      </c>
      <c r="AV362" s="286" t="s">
        <v>195</v>
      </c>
      <c r="AW362" s="286" t="s">
        <v>1257</v>
      </c>
      <c r="AX362" s="286" t="s">
        <v>934</v>
      </c>
      <c r="AY362" s="287" t="s">
        <v>2296</v>
      </c>
      <c r="AZ362" s="286">
        <v>47</v>
      </c>
      <c r="BA362" s="286">
        <v>8</v>
      </c>
      <c r="BB362" s="286"/>
      <c r="BC362" s="286"/>
      <c r="BD362" s="286" t="s">
        <v>270</v>
      </c>
      <c r="BE362" s="286" t="s">
        <v>271</v>
      </c>
      <c r="BF362" s="286" t="s">
        <v>60</v>
      </c>
      <c r="BG362" s="286">
        <v>86130</v>
      </c>
    </row>
    <row r="363" spans="1:59" ht="20.100000000000001" hidden="1" customHeight="1">
      <c r="A363" s="279" t="s">
        <v>502</v>
      </c>
      <c r="B363" s="279" t="s">
        <v>30</v>
      </c>
      <c r="C363" s="279">
        <v>2272</v>
      </c>
      <c r="D363" s="279" t="s">
        <v>323</v>
      </c>
      <c r="E363" s="279" t="s">
        <v>296</v>
      </c>
      <c r="F363" s="279" t="s">
        <v>1260</v>
      </c>
      <c r="G363" s="280" t="s">
        <v>1959</v>
      </c>
      <c r="H363" s="281">
        <f t="shared" si="57"/>
        <v>1401</v>
      </c>
      <c r="I363" s="281" t="s">
        <v>540</v>
      </c>
      <c r="J363" s="281">
        <f t="shared" si="58"/>
        <v>280200</v>
      </c>
      <c r="K363" s="279"/>
      <c r="L363" s="280"/>
      <c r="M363" s="280"/>
      <c r="N363" s="280" t="s">
        <v>196</v>
      </c>
      <c r="O363" s="282"/>
      <c r="P363" s="283"/>
      <c r="Q363" s="281">
        <f t="array" ref="Q363">INDEX(ราคาสิ่งปลูกสร้าง!$D$6:$CC$47,MATCH($L363,ราคาสิ่งปลูกสร้าง!$B$6:$B$45,0),MATCH($O$4,ราคาสิ่งปลูกสร้าง!$D$5:$CC$5,0))</f>
        <v>0</v>
      </c>
      <c r="R363" s="281">
        <f t="shared" si="59"/>
        <v>0</v>
      </c>
      <c r="S363" s="280"/>
      <c r="T363" s="279">
        <f t="array" ref="T363">INDEX(ค่าเสื่อมสิ่งปลูกสร้าง!$A$5:$D$105,MATCH($S363,ค่าเสื่อมสิ่งปลูกสร้าง!$A$5:$A$105,0),MATCH($M363,ค่าเสื่อมสิ่งปลูกสร้าง!$A$3:$D$3))</f>
        <v>0</v>
      </c>
      <c r="U363" s="281">
        <f t="shared" si="60"/>
        <v>0</v>
      </c>
      <c r="V363" s="281">
        <f t="shared" si="61"/>
        <v>280200</v>
      </c>
      <c r="W363" s="284">
        <f t="shared" si="62"/>
        <v>0</v>
      </c>
      <c r="X363" s="280"/>
      <c r="Y363" s="279">
        <f>V363</f>
        <v>280200</v>
      </c>
      <c r="Z363" s="282" t="s">
        <v>2258</v>
      </c>
      <c r="AA363" s="281">
        <f t="shared" si="63"/>
        <v>28.02</v>
      </c>
      <c r="AB363" s="279"/>
      <c r="AC363" s="279" t="s">
        <v>2126</v>
      </c>
      <c r="AD363" s="279" t="s">
        <v>196</v>
      </c>
      <c r="AG363" s="286" t="str">
        <f t="shared" si="64"/>
        <v>นายปรีชา  วีระวงศ์</v>
      </c>
      <c r="AH363" s="286" t="s">
        <v>195</v>
      </c>
      <c r="AI363" s="286" t="s">
        <v>1261</v>
      </c>
      <c r="AJ363" s="286" t="s">
        <v>1262</v>
      </c>
      <c r="AK363" s="286" t="s">
        <v>1263</v>
      </c>
      <c r="AL363" s="286" t="s">
        <v>1264</v>
      </c>
      <c r="AM363" s="286">
        <v>1</v>
      </c>
      <c r="AN363" s="286"/>
      <c r="AO363" s="286"/>
      <c r="AP363" s="286" t="s">
        <v>270</v>
      </c>
      <c r="AQ363" s="286" t="s">
        <v>271</v>
      </c>
      <c r="AR363" s="286" t="s">
        <v>60</v>
      </c>
      <c r="AS363" s="286">
        <v>86130</v>
      </c>
      <c r="AU363" s="286" t="str">
        <f t="shared" si="65"/>
        <v/>
      </c>
      <c r="AV363" s="286"/>
      <c r="AW363" s="286"/>
      <c r="AX363" s="286"/>
      <c r="AY363" s="286"/>
      <c r="AZ363" s="286"/>
      <c r="BA363" s="286"/>
      <c r="BB363" s="286"/>
      <c r="BC363" s="286"/>
      <c r="BD363" s="286"/>
      <c r="BE363" s="286"/>
      <c r="BF363" s="286"/>
      <c r="BG363" s="286"/>
    </row>
    <row r="364" spans="1:59" ht="20.100000000000001" hidden="1" customHeight="1">
      <c r="A364" s="279"/>
      <c r="B364" s="279" t="s">
        <v>30</v>
      </c>
      <c r="C364" s="279">
        <v>2272</v>
      </c>
      <c r="D364" s="279"/>
      <c r="E364" s="279"/>
      <c r="F364" s="279"/>
      <c r="G364" s="280">
        <v>2</v>
      </c>
      <c r="H364" s="281" t="s">
        <v>424</v>
      </c>
      <c r="I364" s="281" t="s">
        <v>540</v>
      </c>
      <c r="J364" s="281">
        <f t="shared" si="58"/>
        <v>2800</v>
      </c>
      <c r="K364" s="279">
        <v>1</v>
      </c>
      <c r="L364" s="280" t="s">
        <v>126</v>
      </c>
      <c r="M364" s="280" t="s">
        <v>179</v>
      </c>
      <c r="N364" s="280">
        <v>3</v>
      </c>
      <c r="O364" s="282">
        <v>56</v>
      </c>
      <c r="P364" s="283">
        <v>100</v>
      </c>
      <c r="Q364" s="281">
        <f t="array" ref="Q364">INDEX(ราคาสิ่งปลูกสร้าง!$D$6:$CC$47,MATCH($L364,ราคาสิ่งปลูกสร้าง!$B$6:$B$45,0),MATCH($O$4,ราคาสิ่งปลูกสร้าง!$D$5:$CC$5,0))</f>
        <v>6700</v>
      </c>
      <c r="R364" s="281">
        <f t="shared" si="59"/>
        <v>375200</v>
      </c>
      <c r="S364" s="280">
        <v>10</v>
      </c>
      <c r="T364" s="279">
        <f t="array" ref="T364">INDEX(ค่าเสื่อมสิ่งปลูกสร้าง!$A$5:$D$105,MATCH($S364,ค่าเสื่อมสิ่งปลูกสร้าง!$A$5:$A$105,0),MATCH($M364,ค่าเสื่อมสิ่งปลูกสร้าง!$A$3:$D$3))</f>
        <v>10</v>
      </c>
      <c r="U364" s="281">
        <f t="shared" si="60"/>
        <v>337680</v>
      </c>
      <c r="V364" s="281">
        <f t="shared" si="61"/>
        <v>340480</v>
      </c>
      <c r="W364" s="284">
        <f t="shared" si="62"/>
        <v>340480</v>
      </c>
      <c r="X364" s="280">
        <v>10000000</v>
      </c>
      <c r="Y364" s="284">
        <f t="shared" si="66"/>
        <v>0</v>
      </c>
      <c r="Z364" s="282"/>
      <c r="AA364" s="281">
        <f t="shared" si="63"/>
        <v>0</v>
      </c>
      <c r="AB364" s="279"/>
      <c r="AC364" s="279" t="s">
        <v>2126</v>
      </c>
      <c r="AD364" s="279" t="s">
        <v>2126</v>
      </c>
      <c r="AG364" s="286" t="str">
        <f t="shared" si="64"/>
        <v>นายปรีชา  วีระวงศ์</v>
      </c>
      <c r="AH364" s="286" t="s">
        <v>195</v>
      </c>
      <c r="AI364" s="286" t="s">
        <v>1261</v>
      </c>
      <c r="AJ364" s="286" t="s">
        <v>1262</v>
      </c>
      <c r="AK364" s="286" t="s">
        <v>1263</v>
      </c>
      <c r="AL364" s="286" t="s">
        <v>1264</v>
      </c>
      <c r="AM364" s="286">
        <v>1</v>
      </c>
      <c r="AN364" s="286"/>
      <c r="AO364" s="286"/>
      <c r="AP364" s="286" t="s">
        <v>270</v>
      </c>
      <c r="AQ364" s="286" t="s">
        <v>271</v>
      </c>
      <c r="AR364" s="286" t="s">
        <v>60</v>
      </c>
      <c r="AS364" s="286">
        <v>86130</v>
      </c>
      <c r="AU364" s="286" t="str">
        <f t="shared" si="65"/>
        <v>นายปรีชา  วีระวงศ์</v>
      </c>
      <c r="AV364" s="286" t="s">
        <v>195</v>
      </c>
      <c r="AW364" s="286" t="s">
        <v>1261</v>
      </c>
      <c r="AX364" s="286" t="s">
        <v>1262</v>
      </c>
      <c r="AY364" s="286" t="s">
        <v>1263</v>
      </c>
      <c r="AZ364" s="286" t="s">
        <v>1264</v>
      </c>
      <c r="BA364" s="286">
        <v>1</v>
      </c>
      <c r="BB364" s="286"/>
      <c r="BC364" s="286"/>
      <c r="BD364" s="286" t="s">
        <v>270</v>
      </c>
      <c r="BE364" s="286" t="s">
        <v>271</v>
      </c>
      <c r="BF364" s="286" t="s">
        <v>60</v>
      </c>
      <c r="BG364" s="286">
        <v>86130</v>
      </c>
    </row>
    <row r="365" spans="1:59" ht="20.100000000000001" hidden="1" customHeight="1">
      <c r="A365" s="279"/>
      <c r="B365" s="279" t="s">
        <v>30</v>
      </c>
      <c r="C365" s="279">
        <v>2272</v>
      </c>
      <c r="D365" s="279"/>
      <c r="E365" s="279"/>
      <c r="F365" s="279"/>
      <c r="G365" s="280">
        <v>3</v>
      </c>
      <c r="H365" s="281" t="s">
        <v>291</v>
      </c>
      <c r="I365" s="281" t="s">
        <v>540</v>
      </c>
      <c r="J365" s="281">
        <f t="shared" si="58"/>
        <v>6000</v>
      </c>
      <c r="K365" s="279">
        <v>2</v>
      </c>
      <c r="L365" s="280" t="s">
        <v>126</v>
      </c>
      <c r="M365" s="280" t="s">
        <v>179</v>
      </c>
      <c r="N365" s="280">
        <v>3</v>
      </c>
      <c r="O365" s="282">
        <v>120</v>
      </c>
      <c r="P365" s="283">
        <v>100</v>
      </c>
      <c r="Q365" s="281">
        <f t="array" ref="Q365">INDEX(ราคาสิ่งปลูกสร้าง!$D$6:$CC$47,MATCH($L365,ราคาสิ่งปลูกสร้าง!$B$6:$B$45,0),MATCH($O$4,ราคาสิ่งปลูกสร้าง!$D$5:$CC$5,0))</f>
        <v>6700</v>
      </c>
      <c r="R365" s="281">
        <f t="shared" si="59"/>
        <v>804000</v>
      </c>
      <c r="S365" s="280">
        <v>3</v>
      </c>
      <c r="T365" s="279">
        <f t="array" ref="T365">INDEX(ค่าเสื่อมสิ่งปลูกสร้าง!$A$5:$D$105,MATCH($S365,ค่าเสื่อมสิ่งปลูกสร้าง!$A$5:$A$105,0),MATCH($M365,ค่าเสื่อมสิ่งปลูกสร้าง!$A$3:$D$3))</f>
        <v>3</v>
      </c>
      <c r="U365" s="281">
        <f t="shared" si="60"/>
        <v>779880</v>
      </c>
      <c r="V365" s="281">
        <f t="shared" si="61"/>
        <v>785880</v>
      </c>
      <c r="W365" s="284">
        <f t="shared" si="62"/>
        <v>785880</v>
      </c>
      <c r="X365" s="280"/>
      <c r="Y365" s="284">
        <f t="shared" si="66"/>
        <v>785880</v>
      </c>
      <c r="Z365" s="282" t="s">
        <v>2307</v>
      </c>
      <c r="AA365" s="281">
        <f t="shared" si="63"/>
        <v>157.17600000000002</v>
      </c>
      <c r="AB365" s="279"/>
      <c r="AC365" s="279" t="s">
        <v>2126</v>
      </c>
      <c r="AD365" s="279" t="s">
        <v>2126</v>
      </c>
      <c r="AG365" s="286" t="str">
        <f t="shared" si="64"/>
        <v>นายปรีชา  วีระวงศ์</v>
      </c>
      <c r="AH365" s="286" t="s">
        <v>195</v>
      </c>
      <c r="AI365" s="286" t="s">
        <v>1261</v>
      </c>
      <c r="AJ365" s="286" t="s">
        <v>1262</v>
      </c>
      <c r="AK365" s="286" t="s">
        <v>1263</v>
      </c>
      <c r="AL365" s="286" t="s">
        <v>1264</v>
      </c>
      <c r="AM365" s="286">
        <v>1</v>
      </c>
      <c r="AN365" s="286"/>
      <c r="AO365" s="286"/>
      <c r="AP365" s="286" t="s">
        <v>270</v>
      </c>
      <c r="AQ365" s="286" t="s">
        <v>271</v>
      </c>
      <c r="AR365" s="286" t="s">
        <v>60</v>
      </c>
      <c r="AS365" s="286">
        <v>86130</v>
      </c>
      <c r="AU365" s="286" t="str">
        <f t="shared" si="65"/>
        <v>นายปรีชา  วีระวงศ์</v>
      </c>
      <c r="AV365" s="286" t="s">
        <v>195</v>
      </c>
      <c r="AW365" s="286" t="s">
        <v>1261</v>
      </c>
      <c r="AX365" s="286" t="s">
        <v>1262</v>
      </c>
      <c r="AY365" s="286" t="s">
        <v>1263</v>
      </c>
      <c r="AZ365" s="286" t="s">
        <v>1264</v>
      </c>
      <c r="BA365" s="286">
        <v>1</v>
      </c>
      <c r="BB365" s="286"/>
      <c r="BC365" s="286"/>
      <c r="BD365" s="286" t="s">
        <v>270</v>
      </c>
      <c r="BE365" s="286" t="s">
        <v>271</v>
      </c>
      <c r="BF365" s="286" t="s">
        <v>60</v>
      </c>
      <c r="BG365" s="286">
        <v>86130</v>
      </c>
    </row>
    <row r="366" spans="1:59" ht="20.100000000000001" hidden="1" customHeight="1">
      <c r="A366" s="279" t="s">
        <v>2545</v>
      </c>
      <c r="B366" s="279" t="s">
        <v>30</v>
      </c>
      <c r="C366" s="279">
        <v>2274</v>
      </c>
      <c r="D366" s="279" t="s">
        <v>363</v>
      </c>
      <c r="E366" s="279" t="s">
        <v>275</v>
      </c>
      <c r="F366" s="279" t="s">
        <v>1201</v>
      </c>
      <c r="G366" s="280">
        <v>1</v>
      </c>
      <c r="H366" s="281">
        <f t="shared" si="57"/>
        <v>2137</v>
      </c>
      <c r="I366" s="281" t="s">
        <v>540</v>
      </c>
      <c r="J366" s="281">
        <f t="shared" si="58"/>
        <v>427400</v>
      </c>
      <c r="K366" s="279"/>
      <c r="L366" s="280"/>
      <c r="M366" s="280"/>
      <c r="N366" s="280" t="s">
        <v>196</v>
      </c>
      <c r="O366" s="282"/>
      <c r="P366" s="283"/>
      <c r="Q366" s="281">
        <f t="array" ref="Q366">INDEX(ราคาสิ่งปลูกสร้าง!$D$6:$CC$47,MATCH($L366,ราคาสิ่งปลูกสร้าง!$B$6:$B$45,0),MATCH($O$4,ราคาสิ่งปลูกสร้าง!$D$5:$CC$5,0))</f>
        <v>0</v>
      </c>
      <c r="R366" s="281">
        <f t="shared" si="59"/>
        <v>0</v>
      </c>
      <c r="S366" s="280"/>
      <c r="T366" s="279">
        <f t="array" ref="T366">INDEX(ค่าเสื่อมสิ่งปลูกสร้าง!$A$5:$D$105,MATCH($S366,ค่าเสื่อมสิ่งปลูกสร้าง!$A$5:$A$105,0),MATCH($M366,ค่าเสื่อมสิ่งปลูกสร้าง!$A$3:$D$3))</f>
        <v>0</v>
      </c>
      <c r="U366" s="281">
        <f t="shared" si="60"/>
        <v>0</v>
      </c>
      <c r="V366" s="281">
        <f t="shared" si="61"/>
        <v>427400</v>
      </c>
      <c r="W366" s="284">
        <f t="shared" si="62"/>
        <v>0</v>
      </c>
      <c r="X366" s="280"/>
      <c r="Y366" s="279">
        <f>V366</f>
        <v>427400</v>
      </c>
      <c r="Z366" s="282" t="s">
        <v>2258</v>
      </c>
      <c r="AA366" s="281">
        <f t="shared" si="63"/>
        <v>42.74</v>
      </c>
      <c r="AB366" s="279"/>
      <c r="AC366" s="279" t="s">
        <v>2127</v>
      </c>
      <c r="AD366" s="279" t="s">
        <v>196</v>
      </c>
      <c r="AG366" s="286" t="str">
        <f t="shared" si="64"/>
        <v>นายอัมพร  บุญพัตร</v>
      </c>
      <c r="AH366" s="286" t="s">
        <v>195</v>
      </c>
      <c r="AI366" s="286" t="s">
        <v>401</v>
      </c>
      <c r="AJ366" s="286" t="s">
        <v>470</v>
      </c>
      <c r="AK366" s="286" t="s">
        <v>1267</v>
      </c>
      <c r="AL366" s="286" t="s">
        <v>449</v>
      </c>
      <c r="AM366" s="286">
        <v>7</v>
      </c>
      <c r="AN366" s="286"/>
      <c r="AO366" s="286"/>
      <c r="AP366" s="286" t="s">
        <v>270</v>
      </c>
      <c r="AQ366" s="286" t="s">
        <v>271</v>
      </c>
      <c r="AR366" s="286" t="s">
        <v>60</v>
      </c>
      <c r="AS366" s="286">
        <v>86130</v>
      </c>
      <c r="AU366" s="286" t="str">
        <f t="shared" si="65"/>
        <v/>
      </c>
      <c r="AV366" s="286"/>
      <c r="AW366" s="286"/>
      <c r="AX366" s="286"/>
      <c r="AY366" s="286"/>
      <c r="AZ366" s="286"/>
      <c r="BA366" s="286"/>
      <c r="BB366" s="286"/>
      <c r="BC366" s="286"/>
      <c r="BD366" s="286"/>
      <c r="BE366" s="286"/>
      <c r="BF366" s="286"/>
      <c r="BG366" s="286"/>
    </row>
    <row r="367" spans="1:59" ht="20.100000000000001" hidden="1" customHeight="1">
      <c r="A367" s="279"/>
      <c r="B367" s="279" t="s">
        <v>30</v>
      </c>
      <c r="C367" s="279">
        <v>2274</v>
      </c>
      <c r="D367" s="279"/>
      <c r="E367" s="279"/>
      <c r="F367" s="279"/>
      <c r="G367" s="280">
        <v>2</v>
      </c>
      <c r="H367" s="281" t="s">
        <v>587</v>
      </c>
      <c r="I367" s="281" t="s">
        <v>540</v>
      </c>
      <c r="J367" s="281">
        <f t="shared" si="58"/>
        <v>5000</v>
      </c>
      <c r="K367" s="279">
        <v>1</v>
      </c>
      <c r="L367" s="280" t="s">
        <v>126</v>
      </c>
      <c r="M367" s="280" t="s">
        <v>179</v>
      </c>
      <c r="N367" s="280" t="s">
        <v>296</v>
      </c>
      <c r="O367" s="282">
        <v>100</v>
      </c>
      <c r="P367" s="283">
        <v>100</v>
      </c>
      <c r="Q367" s="281">
        <f t="array" ref="Q367">INDEX(ราคาสิ่งปลูกสร้าง!$D$6:$CC$47,MATCH($L367,ราคาสิ่งปลูกสร้าง!$B$6:$B$45,0),MATCH($O$4,ราคาสิ่งปลูกสร้าง!$D$5:$CC$5,0))</f>
        <v>6700</v>
      </c>
      <c r="R367" s="281">
        <f t="shared" si="59"/>
        <v>670000</v>
      </c>
      <c r="S367" s="280">
        <v>10</v>
      </c>
      <c r="T367" s="279">
        <f t="array" ref="T367">INDEX(ค่าเสื่อมสิ่งปลูกสร้าง!$A$5:$D$105,MATCH($S367,ค่าเสื่อมสิ่งปลูกสร้าง!$A$5:$A$105,0),MATCH($M367,ค่าเสื่อมสิ่งปลูกสร้าง!$A$3:$D$3))</f>
        <v>10</v>
      </c>
      <c r="U367" s="281">
        <f t="shared" si="60"/>
        <v>603000</v>
      </c>
      <c r="V367" s="281">
        <f t="shared" si="61"/>
        <v>608000</v>
      </c>
      <c r="W367" s="284">
        <f t="shared" si="62"/>
        <v>608000</v>
      </c>
      <c r="X367" s="280">
        <v>10000000</v>
      </c>
      <c r="Y367" s="284">
        <f t="shared" si="66"/>
        <v>0</v>
      </c>
      <c r="Z367" s="282"/>
      <c r="AA367" s="281">
        <f t="shared" si="63"/>
        <v>0</v>
      </c>
      <c r="AB367" s="279"/>
      <c r="AC367" s="279" t="s">
        <v>2127</v>
      </c>
      <c r="AD367" s="279" t="s">
        <v>2127</v>
      </c>
      <c r="AG367" s="286" t="str">
        <f t="shared" si="64"/>
        <v>นายอัมพร  บุญพัตร</v>
      </c>
      <c r="AH367" s="286" t="s">
        <v>195</v>
      </c>
      <c r="AI367" s="286" t="s">
        <v>401</v>
      </c>
      <c r="AJ367" s="286" t="s">
        <v>470</v>
      </c>
      <c r="AK367" s="286" t="s">
        <v>1267</v>
      </c>
      <c r="AL367" s="286" t="s">
        <v>449</v>
      </c>
      <c r="AM367" s="286">
        <v>7</v>
      </c>
      <c r="AN367" s="286"/>
      <c r="AO367" s="286"/>
      <c r="AP367" s="286" t="s">
        <v>270</v>
      </c>
      <c r="AQ367" s="286" t="s">
        <v>271</v>
      </c>
      <c r="AR367" s="286" t="s">
        <v>60</v>
      </c>
      <c r="AS367" s="286">
        <v>86130</v>
      </c>
      <c r="AU367" s="286" t="str">
        <f t="shared" si="65"/>
        <v>นายอัมพร  บุญพัตร</v>
      </c>
      <c r="AV367" s="286" t="s">
        <v>195</v>
      </c>
      <c r="AW367" s="286" t="s">
        <v>401</v>
      </c>
      <c r="AX367" s="286" t="s">
        <v>470</v>
      </c>
      <c r="AY367" s="286" t="s">
        <v>1267</v>
      </c>
      <c r="AZ367" s="286" t="s">
        <v>449</v>
      </c>
      <c r="BA367" s="286">
        <v>7</v>
      </c>
      <c r="BB367" s="286"/>
      <c r="BC367" s="286"/>
      <c r="BD367" s="286" t="s">
        <v>270</v>
      </c>
      <c r="BE367" s="286" t="s">
        <v>271</v>
      </c>
      <c r="BF367" s="286" t="s">
        <v>60</v>
      </c>
      <c r="BG367" s="286">
        <v>86130</v>
      </c>
    </row>
    <row r="368" spans="1:59" ht="20.100000000000001" hidden="1" customHeight="1">
      <c r="A368" s="279" t="s">
        <v>1074</v>
      </c>
      <c r="B368" s="279" t="s">
        <v>30</v>
      </c>
      <c r="C368" s="279">
        <v>2275</v>
      </c>
      <c r="D368" s="279" t="s">
        <v>363</v>
      </c>
      <c r="E368" s="279" t="s">
        <v>276</v>
      </c>
      <c r="F368" s="279" t="s">
        <v>1228</v>
      </c>
      <c r="G368" s="280" t="s">
        <v>275</v>
      </c>
      <c r="H368" s="281">
        <f t="shared" si="57"/>
        <v>2042</v>
      </c>
      <c r="I368" s="281" t="s">
        <v>540</v>
      </c>
      <c r="J368" s="281">
        <f t="shared" si="58"/>
        <v>408400</v>
      </c>
      <c r="K368" s="279"/>
      <c r="L368" s="280"/>
      <c r="M368" s="280"/>
      <c r="N368" s="280" t="s">
        <v>196</v>
      </c>
      <c r="O368" s="282"/>
      <c r="P368" s="283"/>
      <c r="Q368" s="281">
        <f t="array" ref="Q368">INDEX(ราคาสิ่งปลูกสร้าง!$D$6:$CC$47,MATCH($L368,ราคาสิ่งปลูกสร้าง!$B$6:$B$45,0),MATCH($O$4,ราคาสิ่งปลูกสร้าง!$D$5:$CC$5,0))</f>
        <v>0</v>
      </c>
      <c r="R368" s="281">
        <f t="shared" si="59"/>
        <v>0</v>
      </c>
      <c r="S368" s="280"/>
      <c r="T368" s="279">
        <f t="array" ref="T368">INDEX(ค่าเสื่อมสิ่งปลูกสร้าง!$A$5:$D$105,MATCH($S368,ค่าเสื่อมสิ่งปลูกสร้าง!$A$5:$A$105,0),MATCH($M368,ค่าเสื่อมสิ่งปลูกสร้าง!$A$3:$D$3))</f>
        <v>0</v>
      </c>
      <c r="U368" s="281">
        <f t="shared" si="60"/>
        <v>0</v>
      </c>
      <c r="V368" s="281">
        <f t="shared" si="61"/>
        <v>408400</v>
      </c>
      <c r="W368" s="284">
        <f t="shared" si="62"/>
        <v>0</v>
      </c>
      <c r="X368" s="280"/>
      <c r="Y368" s="279">
        <f t="shared" ref="Y368:Y373" si="67">V368</f>
        <v>408400</v>
      </c>
      <c r="Z368" s="282" t="s">
        <v>2258</v>
      </c>
      <c r="AA368" s="281">
        <f t="shared" si="63"/>
        <v>40.840000000000003</v>
      </c>
      <c r="AB368" s="279"/>
      <c r="AC368" s="279" t="s">
        <v>2128</v>
      </c>
      <c r="AD368" s="279" t="s">
        <v>196</v>
      </c>
      <c r="AG368" s="286" t="str">
        <f t="shared" si="64"/>
        <v>นายพนม  บุญพัตร</v>
      </c>
      <c r="AH368" s="286" t="s">
        <v>195</v>
      </c>
      <c r="AI368" s="286" t="s">
        <v>1271</v>
      </c>
      <c r="AJ368" s="286" t="s">
        <v>470</v>
      </c>
      <c r="AK368" s="287" t="s">
        <v>2297</v>
      </c>
      <c r="AL368" s="286" t="s">
        <v>449</v>
      </c>
      <c r="AM368" s="286">
        <v>7</v>
      </c>
      <c r="AN368" s="286"/>
      <c r="AO368" s="286"/>
      <c r="AP368" s="286" t="s">
        <v>270</v>
      </c>
      <c r="AQ368" s="286" t="s">
        <v>271</v>
      </c>
      <c r="AR368" s="286" t="s">
        <v>60</v>
      </c>
      <c r="AS368" s="286">
        <v>86130</v>
      </c>
      <c r="AU368" s="286" t="str">
        <f t="shared" si="65"/>
        <v/>
      </c>
      <c r="AV368" s="286"/>
      <c r="AW368" s="286"/>
      <c r="AX368" s="286"/>
      <c r="AY368" s="286"/>
      <c r="AZ368" s="286"/>
      <c r="BA368" s="286"/>
      <c r="BB368" s="286"/>
      <c r="BC368" s="286"/>
      <c r="BD368" s="286"/>
      <c r="BE368" s="286"/>
      <c r="BF368" s="286"/>
      <c r="BG368" s="286"/>
    </row>
    <row r="369" spans="1:59" ht="20.100000000000001" hidden="1" customHeight="1">
      <c r="A369" s="279" t="s">
        <v>2546</v>
      </c>
      <c r="B369" s="279" t="s">
        <v>30</v>
      </c>
      <c r="C369" s="279">
        <v>2276</v>
      </c>
      <c r="D369" s="279" t="s">
        <v>296</v>
      </c>
      <c r="E369" s="279" t="s">
        <v>276</v>
      </c>
      <c r="F369" s="279" t="s">
        <v>1273</v>
      </c>
      <c r="G369" s="280" t="s">
        <v>275</v>
      </c>
      <c r="H369" s="281">
        <f t="shared" si="57"/>
        <v>892</v>
      </c>
      <c r="I369" s="281" t="s">
        <v>540</v>
      </c>
      <c r="J369" s="281">
        <f t="shared" si="58"/>
        <v>178400</v>
      </c>
      <c r="K369" s="279"/>
      <c r="L369" s="280"/>
      <c r="M369" s="280"/>
      <c r="N369" s="280" t="s">
        <v>196</v>
      </c>
      <c r="O369" s="282"/>
      <c r="P369" s="283"/>
      <c r="Q369" s="281">
        <f t="array" ref="Q369">INDEX(ราคาสิ่งปลูกสร้าง!$D$6:$CC$47,MATCH($L369,ราคาสิ่งปลูกสร้าง!$B$6:$B$45,0),MATCH($O$4,ราคาสิ่งปลูกสร้าง!$D$5:$CC$5,0))</f>
        <v>0</v>
      </c>
      <c r="R369" s="281">
        <f t="shared" si="59"/>
        <v>0</v>
      </c>
      <c r="S369" s="280"/>
      <c r="T369" s="279">
        <f t="array" ref="T369">INDEX(ค่าเสื่อมสิ่งปลูกสร้าง!$A$5:$D$105,MATCH($S369,ค่าเสื่อมสิ่งปลูกสร้าง!$A$5:$A$105,0),MATCH($M369,ค่าเสื่อมสิ่งปลูกสร้าง!$A$3:$D$3))</f>
        <v>0</v>
      </c>
      <c r="U369" s="281">
        <f t="shared" si="60"/>
        <v>0</v>
      </c>
      <c r="V369" s="281">
        <f t="shared" si="61"/>
        <v>178400</v>
      </c>
      <c r="W369" s="284">
        <f t="shared" si="62"/>
        <v>0</v>
      </c>
      <c r="X369" s="280"/>
      <c r="Y369" s="279">
        <f t="shared" si="67"/>
        <v>178400</v>
      </c>
      <c r="Z369" s="282" t="s">
        <v>2258</v>
      </c>
      <c r="AA369" s="281">
        <f t="shared" si="63"/>
        <v>17.84</v>
      </c>
      <c r="AB369" s="279"/>
      <c r="AC369" s="279" t="s">
        <v>2129</v>
      </c>
      <c r="AD369" s="279" t="s">
        <v>196</v>
      </c>
      <c r="AG369" s="286" t="str">
        <f t="shared" si="64"/>
        <v>นางผุสดี  อุ่ยสันติวงศ์</v>
      </c>
      <c r="AH369" s="286" t="s">
        <v>283</v>
      </c>
      <c r="AI369" s="286" t="s">
        <v>1274</v>
      </c>
      <c r="AJ369" s="286" t="s">
        <v>1275</v>
      </c>
      <c r="AK369" s="286" t="s">
        <v>1276</v>
      </c>
      <c r="AL369" s="286"/>
      <c r="AM369" s="289"/>
      <c r="AN369" s="286"/>
      <c r="AO369" s="286"/>
      <c r="AP369" s="286"/>
      <c r="AQ369" s="286"/>
      <c r="AR369" s="286"/>
      <c r="AS369" s="286"/>
      <c r="AU369" s="286" t="str">
        <f t="shared" si="65"/>
        <v/>
      </c>
      <c r="AV369" s="286"/>
      <c r="AW369" s="286"/>
      <c r="AX369" s="286"/>
      <c r="AY369" s="286"/>
      <c r="AZ369" s="286"/>
      <c r="BA369" s="286"/>
      <c r="BB369" s="286"/>
      <c r="BC369" s="286"/>
      <c r="BD369" s="286"/>
      <c r="BE369" s="286"/>
      <c r="BF369" s="286"/>
      <c r="BG369" s="286"/>
    </row>
    <row r="370" spans="1:59" ht="20.100000000000001" hidden="1" customHeight="1">
      <c r="A370" s="279" t="s">
        <v>2547</v>
      </c>
      <c r="B370" s="279" t="s">
        <v>30</v>
      </c>
      <c r="C370" s="279">
        <v>2278</v>
      </c>
      <c r="D370" s="279" t="s">
        <v>276</v>
      </c>
      <c r="E370" s="279" t="s">
        <v>276</v>
      </c>
      <c r="F370" s="279" t="s">
        <v>1251</v>
      </c>
      <c r="G370" s="280" t="s">
        <v>275</v>
      </c>
      <c r="H370" s="281">
        <f t="shared" si="57"/>
        <v>2</v>
      </c>
      <c r="I370" s="281" t="s">
        <v>540</v>
      </c>
      <c r="J370" s="281">
        <f t="shared" si="58"/>
        <v>400</v>
      </c>
      <c r="K370" s="279"/>
      <c r="L370" s="280"/>
      <c r="M370" s="280"/>
      <c r="N370" s="280" t="s">
        <v>196</v>
      </c>
      <c r="O370" s="282"/>
      <c r="P370" s="283"/>
      <c r="Q370" s="281">
        <f t="array" ref="Q370">INDEX(ราคาสิ่งปลูกสร้าง!$D$6:$CC$47,MATCH($L370,ราคาสิ่งปลูกสร้าง!$B$6:$B$45,0),MATCH($O$4,ราคาสิ่งปลูกสร้าง!$D$5:$CC$5,0))</f>
        <v>0</v>
      </c>
      <c r="R370" s="281">
        <f t="shared" si="59"/>
        <v>0</v>
      </c>
      <c r="S370" s="280"/>
      <c r="T370" s="279">
        <f t="array" ref="T370">INDEX(ค่าเสื่อมสิ่งปลูกสร้าง!$A$5:$D$105,MATCH($S370,ค่าเสื่อมสิ่งปลูกสร้าง!$A$5:$A$105,0),MATCH($M370,ค่าเสื่อมสิ่งปลูกสร้าง!$A$3:$D$3))</f>
        <v>0</v>
      </c>
      <c r="U370" s="281">
        <f t="shared" si="60"/>
        <v>0</v>
      </c>
      <c r="V370" s="281">
        <f t="shared" si="61"/>
        <v>400</v>
      </c>
      <c r="W370" s="284">
        <f t="shared" si="62"/>
        <v>0</v>
      </c>
      <c r="X370" s="280"/>
      <c r="Y370" s="279">
        <f t="shared" si="67"/>
        <v>400</v>
      </c>
      <c r="Z370" s="282" t="s">
        <v>2258</v>
      </c>
      <c r="AA370" s="281">
        <f t="shared" si="63"/>
        <v>0.04</v>
      </c>
      <c r="AB370" s="279"/>
      <c r="AC370" s="279" t="s">
        <v>2130</v>
      </c>
      <c r="AD370" s="279" t="s">
        <v>196</v>
      </c>
      <c r="AG370" s="286" t="str">
        <f t="shared" si="64"/>
        <v>นางมาริสา  บุญให้ผล</v>
      </c>
      <c r="AH370" s="286" t="s">
        <v>283</v>
      </c>
      <c r="AI370" s="286" t="s">
        <v>1279</v>
      </c>
      <c r="AJ370" s="286" t="s">
        <v>1280</v>
      </c>
      <c r="AK370" s="286" t="s">
        <v>1281</v>
      </c>
      <c r="AL370" s="286" t="s">
        <v>2478</v>
      </c>
      <c r="AM370" s="289" t="s">
        <v>323</v>
      </c>
      <c r="AN370" s="286"/>
      <c r="AO370" s="286"/>
      <c r="AP370" s="286" t="s">
        <v>2479</v>
      </c>
      <c r="AQ370" s="286" t="s">
        <v>271</v>
      </c>
      <c r="AR370" s="286" t="s">
        <v>60</v>
      </c>
      <c r="AS370" s="286" t="s">
        <v>2392</v>
      </c>
      <c r="AU370" s="286" t="str">
        <f t="shared" si="65"/>
        <v/>
      </c>
      <c r="AV370" s="286"/>
      <c r="AW370" s="286"/>
      <c r="AX370" s="286"/>
      <c r="AY370" s="286"/>
      <c r="AZ370" s="286"/>
      <c r="BA370" s="286"/>
      <c r="BB370" s="286"/>
      <c r="BC370" s="286"/>
      <c r="BD370" s="286"/>
      <c r="BE370" s="286"/>
      <c r="BF370" s="286"/>
      <c r="BG370" s="286"/>
    </row>
    <row r="371" spans="1:59" ht="20.100000000000001" hidden="1" customHeight="1">
      <c r="A371" s="279" t="s">
        <v>2548</v>
      </c>
      <c r="B371" s="279" t="s">
        <v>30</v>
      </c>
      <c r="C371" s="279">
        <v>2279</v>
      </c>
      <c r="D371" s="279" t="s">
        <v>296</v>
      </c>
      <c r="E371" s="279" t="s">
        <v>276</v>
      </c>
      <c r="F371" s="279" t="s">
        <v>277</v>
      </c>
      <c r="G371" s="280" t="s">
        <v>275</v>
      </c>
      <c r="H371" s="281">
        <f t="shared" si="57"/>
        <v>806</v>
      </c>
      <c r="I371" s="281" t="s">
        <v>540</v>
      </c>
      <c r="J371" s="281">
        <f t="shared" si="58"/>
        <v>161200</v>
      </c>
      <c r="K371" s="279"/>
      <c r="L371" s="280"/>
      <c r="M371" s="280"/>
      <c r="N371" s="280" t="s">
        <v>196</v>
      </c>
      <c r="O371" s="282"/>
      <c r="P371" s="283"/>
      <c r="Q371" s="281">
        <f t="array" ref="Q371">INDEX(ราคาสิ่งปลูกสร้าง!$D$6:$CC$47,MATCH($L371,ราคาสิ่งปลูกสร้าง!$B$6:$B$45,0),MATCH($O$4,ราคาสิ่งปลูกสร้าง!$D$5:$CC$5,0))</f>
        <v>0</v>
      </c>
      <c r="R371" s="281">
        <f t="shared" si="59"/>
        <v>0</v>
      </c>
      <c r="S371" s="280"/>
      <c r="T371" s="279">
        <f t="array" ref="T371">INDEX(ค่าเสื่อมสิ่งปลูกสร้าง!$A$5:$D$105,MATCH($S371,ค่าเสื่อมสิ่งปลูกสร้าง!$A$5:$A$105,0),MATCH($M371,ค่าเสื่อมสิ่งปลูกสร้าง!$A$3:$D$3))</f>
        <v>0</v>
      </c>
      <c r="U371" s="281">
        <f t="shared" si="60"/>
        <v>0</v>
      </c>
      <c r="V371" s="281">
        <f t="shared" si="61"/>
        <v>161200</v>
      </c>
      <c r="W371" s="284">
        <f t="shared" si="62"/>
        <v>0</v>
      </c>
      <c r="X371" s="280"/>
      <c r="Y371" s="279">
        <f t="shared" si="67"/>
        <v>161200</v>
      </c>
      <c r="Z371" s="282" t="s">
        <v>2258</v>
      </c>
      <c r="AA371" s="281">
        <f t="shared" si="63"/>
        <v>16.12</v>
      </c>
      <c r="AB371" s="279"/>
      <c r="AC371" s="279" t="s">
        <v>2131</v>
      </c>
      <c r="AD371" s="279" t="s">
        <v>196</v>
      </c>
      <c r="AG371" s="286" t="str">
        <f t="shared" si="64"/>
        <v>นายบุญชอบ  ฤทธิ์ธาร</v>
      </c>
      <c r="AH371" s="286" t="s">
        <v>195</v>
      </c>
      <c r="AI371" s="286" t="s">
        <v>1283</v>
      </c>
      <c r="AJ371" s="286" t="s">
        <v>1284</v>
      </c>
      <c r="AK371" s="286" t="s">
        <v>1285</v>
      </c>
      <c r="AL371" s="286"/>
      <c r="AM371" s="289"/>
      <c r="AN371" s="286"/>
      <c r="AO371" s="286"/>
      <c r="AP371" s="286"/>
      <c r="AQ371" s="286"/>
      <c r="AR371" s="286"/>
      <c r="AS371" s="286"/>
      <c r="AU371" s="286" t="str">
        <f t="shared" si="65"/>
        <v/>
      </c>
      <c r="AV371" s="286"/>
      <c r="AW371" s="286"/>
      <c r="AX371" s="286"/>
      <c r="AY371" s="286"/>
      <c r="AZ371" s="286"/>
      <c r="BA371" s="286"/>
      <c r="BB371" s="286"/>
      <c r="BC371" s="286"/>
      <c r="BD371" s="286"/>
      <c r="BE371" s="286"/>
      <c r="BF371" s="286"/>
      <c r="BG371" s="286"/>
    </row>
    <row r="372" spans="1:59" ht="20.100000000000001" hidden="1" customHeight="1">
      <c r="A372" s="279" t="s">
        <v>694</v>
      </c>
      <c r="B372" s="279" t="s">
        <v>30</v>
      </c>
      <c r="C372" s="279">
        <v>2280</v>
      </c>
      <c r="D372" s="279" t="s">
        <v>276</v>
      </c>
      <c r="E372" s="279" t="s">
        <v>276</v>
      </c>
      <c r="F372" s="279" t="s">
        <v>452</v>
      </c>
      <c r="G372" s="280" t="s">
        <v>275</v>
      </c>
      <c r="H372" s="281">
        <f t="shared" si="57"/>
        <v>10</v>
      </c>
      <c r="I372" s="281" t="s">
        <v>540</v>
      </c>
      <c r="J372" s="281">
        <f t="shared" si="58"/>
        <v>2000</v>
      </c>
      <c r="K372" s="279"/>
      <c r="L372" s="280"/>
      <c r="M372" s="280"/>
      <c r="N372" s="280" t="s">
        <v>196</v>
      </c>
      <c r="O372" s="282"/>
      <c r="P372" s="283"/>
      <c r="Q372" s="281">
        <f t="array" ref="Q372">INDEX(ราคาสิ่งปลูกสร้าง!$D$6:$CC$47,MATCH($L372,ราคาสิ่งปลูกสร้าง!$B$6:$B$45,0),MATCH($O$4,ราคาสิ่งปลูกสร้าง!$D$5:$CC$5,0))</f>
        <v>0</v>
      </c>
      <c r="R372" s="281">
        <f t="shared" si="59"/>
        <v>0</v>
      </c>
      <c r="S372" s="280"/>
      <c r="T372" s="279">
        <f t="array" ref="T372">INDEX(ค่าเสื่อมสิ่งปลูกสร้าง!$A$5:$D$105,MATCH($S372,ค่าเสื่อมสิ่งปลูกสร้าง!$A$5:$A$105,0),MATCH($M372,ค่าเสื่อมสิ่งปลูกสร้าง!$A$3:$D$3))</f>
        <v>0</v>
      </c>
      <c r="U372" s="281">
        <f t="shared" si="60"/>
        <v>0</v>
      </c>
      <c r="V372" s="281">
        <f t="shared" si="61"/>
        <v>2000</v>
      </c>
      <c r="W372" s="284">
        <f t="shared" si="62"/>
        <v>0</v>
      </c>
      <c r="X372" s="280"/>
      <c r="Y372" s="279">
        <f t="shared" si="67"/>
        <v>2000</v>
      </c>
      <c r="Z372" s="282" t="s">
        <v>2258</v>
      </c>
      <c r="AA372" s="281">
        <f t="shared" si="63"/>
        <v>0.2</v>
      </c>
      <c r="AB372" s="279"/>
      <c r="AC372" s="279" t="s">
        <v>2131</v>
      </c>
      <c r="AD372" s="279" t="s">
        <v>196</v>
      </c>
      <c r="AG372" s="286" t="str">
        <f t="shared" si="64"/>
        <v>นายบุญชอบ  ฤทธิ์ธาร</v>
      </c>
      <c r="AH372" s="286" t="s">
        <v>195</v>
      </c>
      <c r="AI372" s="286" t="s">
        <v>1283</v>
      </c>
      <c r="AJ372" s="286" t="s">
        <v>1284</v>
      </c>
      <c r="AK372" s="286" t="s">
        <v>1285</v>
      </c>
      <c r="AL372" s="286"/>
      <c r="AM372" s="289"/>
      <c r="AN372" s="286"/>
      <c r="AO372" s="286"/>
      <c r="AP372" s="286"/>
      <c r="AQ372" s="286"/>
      <c r="AR372" s="286"/>
      <c r="AS372" s="286"/>
      <c r="AU372" s="286" t="str">
        <f t="shared" si="65"/>
        <v/>
      </c>
      <c r="AV372" s="286"/>
      <c r="AW372" s="286"/>
      <c r="AX372" s="286"/>
      <c r="AY372" s="286"/>
      <c r="AZ372" s="286"/>
      <c r="BA372" s="286"/>
      <c r="BB372" s="286"/>
      <c r="BC372" s="286"/>
      <c r="BD372" s="286"/>
      <c r="BE372" s="286"/>
      <c r="BF372" s="286"/>
      <c r="BG372" s="286"/>
    </row>
    <row r="373" spans="1:59" ht="20.100000000000001" hidden="1" customHeight="1">
      <c r="A373" s="279" t="s">
        <v>699</v>
      </c>
      <c r="B373" s="279" t="s">
        <v>30</v>
      </c>
      <c r="C373" s="279">
        <v>2281</v>
      </c>
      <c r="D373" s="279" t="s">
        <v>276</v>
      </c>
      <c r="E373" s="279" t="s">
        <v>276</v>
      </c>
      <c r="F373" s="279" t="s">
        <v>435</v>
      </c>
      <c r="G373" s="280" t="s">
        <v>275</v>
      </c>
      <c r="H373" s="281">
        <f t="shared" si="57"/>
        <v>60</v>
      </c>
      <c r="I373" s="281" t="s">
        <v>540</v>
      </c>
      <c r="J373" s="281">
        <f t="shared" si="58"/>
        <v>12000</v>
      </c>
      <c r="K373" s="279"/>
      <c r="L373" s="280"/>
      <c r="M373" s="280"/>
      <c r="N373" s="280" t="s">
        <v>196</v>
      </c>
      <c r="O373" s="282"/>
      <c r="P373" s="283"/>
      <c r="Q373" s="281">
        <f t="array" ref="Q373">INDEX(ราคาสิ่งปลูกสร้าง!$D$6:$CC$47,MATCH($L373,ราคาสิ่งปลูกสร้าง!$B$6:$B$45,0),MATCH($O$4,ราคาสิ่งปลูกสร้าง!$D$5:$CC$5,0))</f>
        <v>0</v>
      </c>
      <c r="R373" s="281">
        <f t="shared" si="59"/>
        <v>0</v>
      </c>
      <c r="S373" s="280"/>
      <c r="T373" s="279">
        <f t="array" ref="T373">INDEX(ค่าเสื่อมสิ่งปลูกสร้าง!$A$5:$D$105,MATCH($S373,ค่าเสื่อมสิ่งปลูกสร้าง!$A$5:$A$105,0),MATCH($M373,ค่าเสื่อมสิ่งปลูกสร้าง!$A$3:$D$3))</f>
        <v>0</v>
      </c>
      <c r="U373" s="281">
        <f t="shared" si="60"/>
        <v>0</v>
      </c>
      <c r="V373" s="281">
        <f t="shared" si="61"/>
        <v>12000</v>
      </c>
      <c r="W373" s="284">
        <f t="shared" si="62"/>
        <v>0</v>
      </c>
      <c r="X373" s="280"/>
      <c r="Y373" s="279">
        <f t="shared" si="67"/>
        <v>12000</v>
      </c>
      <c r="Z373" s="282" t="s">
        <v>2258</v>
      </c>
      <c r="AA373" s="281">
        <f t="shared" si="63"/>
        <v>1.2</v>
      </c>
      <c r="AB373" s="279"/>
      <c r="AC373" s="279" t="s">
        <v>2132</v>
      </c>
      <c r="AD373" s="279" t="s">
        <v>196</v>
      </c>
      <c r="AG373" s="286" t="str">
        <f t="shared" si="64"/>
        <v>นายสมชัย  จันทร์ทอง</v>
      </c>
      <c r="AH373" s="286" t="s">
        <v>195</v>
      </c>
      <c r="AI373" s="286" t="s">
        <v>1289</v>
      </c>
      <c r="AJ373" s="286" t="s">
        <v>1290</v>
      </c>
      <c r="AK373" s="286" t="s">
        <v>1291</v>
      </c>
      <c r="AL373" s="286"/>
      <c r="AM373" s="289"/>
      <c r="AN373" s="286"/>
      <c r="AO373" s="286"/>
      <c r="AP373" s="286"/>
      <c r="AQ373" s="286"/>
      <c r="AR373" s="286"/>
      <c r="AS373" s="286"/>
      <c r="AU373" s="286" t="str">
        <f t="shared" si="65"/>
        <v/>
      </c>
      <c r="AV373" s="286"/>
      <c r="AW373" s="286"/>
      <c r="AX373" s="286"/>
      <c r="AY373" s="286"/>
      <c r="AZ373" s="286"/>
      <c r="BA373" s="286"/>
      <c r="BB373" s="286"/>
      <c r="BC373" s="286"/>
      <c r="BD373" s="286"/>
      <c r="BE373" s="286"/>
      <c r="BF373" s="286"/>
      <c r="BG373" s="286"/>
    </row>
    <row r="374" spans="1:59" ht="19.5" hidden="1" customHeight="1">
      <c r="A374" s="279" t="s">
        <v>703</v>
      </c>
      <c r="B374" s="279" t="s">
        <v>29</v>
      </c>
      <c r="C374" s="279">
        <v>1488</v>
      </c>
      <c r="D374" s="279" t="s">
        <v>276</v>
      </c>
      <c r="E374" s="279" t="s">
        <v>296</v>
      </c>
      <c r="F374" s="279" t="s">
        <v>440</v>
      </c>
      <c r="G374" s="280">
        <v>2</v>
      </c>
      <c r="H374" s="281">
        <f t="shared" si="57"/>
        <v>230</v>
      </c>
      <c r="I374" s="281">
        <f>IFERROR(INDEX(ราคาที่ดิน!$B:$C,MATCH($C374,ราคาที่ดิน!$A:$A,0),MATCH($B374,ราคาที่ดิน!$B$1:$C$1,0)),"")</f>
        <v>725</v>
      </c>
      <c r="J374" s="281">
        <f t="shared" si="58"/>
        <v>166750</v>
      </c>
      <c r="K374" s="279"/>
      <c r="L374" s="280"/>
      <c r="M374" s="280"/>
      <c r="N374" s="280" t="s">
        <v>196</v>
      </c>
      <c r="O374" s="282"/>
      <c r="P374" s="283"/>
      <c r="Q374" s="281">
        <f t="array" ref="Q374">INDEX(ราคาสิ่งปลูกสร้าง!$D$6:$CC$47,MATCH($L374,ราคาสิ่งปลูกสร้าง!$B$6:$B$45,0),MATCH($O$4,ราคาสิ่งปลูกสร้าง!$D$5:$CC$5,0))</f>
        <v>0</v>
      </c>
      <c r="R374" s="281">
        <f t="shared" si="59"/>
        <v>0</v>
      </c>
      <c r="S374" s="280"/>
      <c r="T374" s="279">
        <f t="array" ref="T374">INDEX(ค่าเสื่อมสิ่งปลูกสร้าง!$A$5:$D$105,MATCH($S374,ค่าเสื่อมสิ่งปลูกสร้าง!$A$5:$A$105,0),MATCH($M374,ค่าเสื่อมสิ่งปลูกสร้าง!$A$3:$D$3))</f>
        <v>0</v>
      </c>
      <c r="U374" s="281">
        <f t="shared" si="60"/>
        <v>0</v>
      </c>
      <c r="V374" s="281">
        <f t="shared" si="61"/>
        <v>166750</v>
      </c>
      <c r="W374" s="284">
        <f t="shared" si="62"/>
        <v>0</v>
      </c>
      <c r="X374" s="280">
        <v>50000000</v>
      </c>
      <c r="Y374" s="284">
        <v>0</v>
      </c>
      <c r="Z374" s="282"/>
      <c r="AA374" s="281">
        <f t="shared" si="63"/>
        <v>0</v>
      </c>
      <c r="AB374" s="279"/>
      <c r="AC374" s="279" t="s">
        <v>2133</v>
      </c>
      <c r="AD374" s="279" t="s">
        <v>196</v>
      </c>
      <c r="AG374" s="286" t="str">
        <f t="shared" si="64"/>
        <v>นายสุทธินันท์  รัตนพิทย์</v>
      </c>
      <c r="AH374" s="286" t="s">
        <v>195</v>
      </c>
      <c r="AI374" s="286" t="s">
        <v>1316</v>
      </c>
      <c r="AJ374" s="286" t="s">
        <v>1317</v>
      </c>
      <c r="AK374" s="286" t="s">
        <v>1318</v>
      </c>
      <c r="AL374" s="286" t="s">
        <v>1319</v>
      </c>
      <c r="AM374" s="286">
        <v>10</v>
      </c>
      <c r="AN374" s="286"/>
      <c r="AO374" s="286"/>
      <c r="AP374" s="286" t="s">
        <v>270</v>
      </c>
      <c r="AQ374" s="286" t="s">
        <v>271</v>
      </c>
      <c r="AR374" s="286" t="s">
        <v>60</v>
      </c>
      <c r="AS374" s="286">
        <v>86130</v>
      </c>
      <c r="AU374" s="286" t="str">
        <f t="shared" si="65"/>
        <v/>
      </c>
      <c r="AV374" s="286"/>
      <c r="AW374" s="286"/>
      <c r="AX374" s="286"/>
      <c r="AY374" s="286"/>
      <c r="AZ374" s="286"/>
      <c r="BA374" s="286"/>
      <c r="BB374" s="286"/>
      <c r="BC374" s="286"/>
      <c r="BD374" s="286"/>
      <c r="BE374" s="286"/>
      <c r="BF374" s="286"/>
      <c r="BG374" s="286"/>
    </row>
    <row r="375" spans="1:59" ht="20.100000000000001" hidden="1" customHeight="1">
      <c r="A375" s="279"/>
      <c r="B375" s="279" t="s">
        <v>29</v>
      </c>
      <c r="C375" s="279">
        <v>1488</v>
      </c>
      <c r="D375" s="279"/>
      <c r="E375" s="279"/>
      <c r="F375" s="279"/>
      <c r="G375" s="280">
        <v>2</v>
      </c>
      <c r="H375" s="281" t="s">
        <v>424</v>
      </c>
      <c r="I375" s="281">
        <f>IFERROR(INDEX(ราคาที่ดิน!$B:$C,MATCH($C375,ราคาที่ดิน!$A:$A,0),MATCH($B375,ราคาที่ดิน!$B$1:$C$1,0)),"")</f>
        <v>725</v>
      </c>
      <c r="J375" s="281">
        <f t="shared" si="58"/>
        <v>10150</v>
      </c>
      <c r="K375" s="279">
        <v>1</v>
      </c>
      <c r="L375" s="280" t="s">
        <v>129</v>
      </c>
      <c r="M375" s="280" t="s">
        <v>179</v>
      </c>
      <c r="N375" s="280" t="s">
        <v>296</v>
      </c>
      <c r="O375" s="282">
        <v>56</v>
      </c>
      <c r="P375" s="283">
        <v>100</v>
      </c>
      <c r="Q375" s="281">
        <f t="array" ref="Q375">INDEX(ราคาสิ่งปลูกสร้าง!$D$6:$CC$47,MATCH($L375,ราคาสิ่งปลูกสร้าง!$B$6:$B$45,0),MATCH($O$4,ราคาสิ่งปลูกสร้าง!$D$5:$CC$5,0))</f>
        <v>7650</v>
      </c>
      <c r="R375" s="281">
        <f t="shared" si="59"/>
        <v>428400</v>
      </c>
      <c r="S375" s="280">
        <v>5</v>
      </c>
      <c r="T375" s="279">
        <f t="array" ref="T375">INDEX(ค่าเสื่อมสิ่งปลูกสร้าง!$A$5:$D$105,MATCH($S375,ค่าเสื่อมสิ่งปลูกสร้าง!$A$5:$A$105,0),MATCH($M375,ค่าเสื่อมสิ่งปลูกสร้าง!$A$3:$D$3))</f>
        <v>5</v>
      </c>
      <c r="U375" s="281">
        <f t="shared" si="60"/>
        <v>406980</v>
      </c>
      <c r="V375" s="281">
        <f t="shared" si="61"/>
        <v>417130</v>
      </c>
      <c r="W375" s="284">
        <f t="shared" si="62"/>
        <v>417130</v>
      </c>
      <c r="X375" s="280"/>
      <c r="Y375" s="284">
        <f t="shared" si="66"/>
        <v>417130</v>
      </c>
      <c r="Z375" s="282" t="s">
        <v>2307</v>
      </c>
      <c r="AA375" s="281">
        <f t="shared" si="63"/>
        <v>83.426000000000002</v>
      </c>
      <c r="AB375" s="279"/>
      <c r="AC375" s="279" t="s">
        <v>2133</v>
      </c>
      <c r="AD375" s="279" t="s">
        <v>2133</v>
      </c>
      <c r="AG375" s="286" t="str">
        <f t="shared" si="64"/>
        <v>นายสุทธินันท์  รัตนพิทย์</v>
      </c>
      <c r="AH375" s="286" t="s">
        <v>195</v>
      </c>
      <c r="AI375" s="286" t="s">
        <v>1316</v>
      </c>
      <c r="AJ375" s="286" t="s">
        <v>1317</v>
      </c>
      <c r="AK375" s="286" t="s">
        <v>1318</v>
      </c>
      <c r="AL375" s="286" t="s">
        <v>1319</v>
      </c>
      <c r="AM375" s="286">
        <v>10</v>
      </c>
      <c r="AN375" s="286"/>
      <c r="AO375" s="286"/>
      <c r="AP375" s="286" t="s">
        <v>270</v>
      </c>
      <c r="AQ375" s="286" t="s">
        <v>271</v>
      </c>
      <c r="AR375" s="286" t="s">
        <v>60</v>
      </c>
      <c r="AS375" s="286">
        <v>86130</v>
      </c>
      <c r="AU375" s="286" t="str">
        <f t="shared" si="65"/>
        <v>นายสุทธินันท์  รัตนพิทย์</v>
      </c>
      <c r="AV375" s="286" t="s">
        <v>195</v>
      </c>
      <c r="AW375" s="286" t="s">
        <v>1316</v>
      </c>
      <c r="AX375" s="286" t="s">
        <v>1317</v>
      </c>
      <c r="AY375" s="286" t="s">
        <v>1318</v>
      </c>
      <c r="AZ375" s="286" t="s">
        <v>1319</v>
      </c>
      <c r="BA375" s="286">
        <v>10</v>
      </c>
      <c r="BB375" s="286"/>
      <c r="BC375" s="286"/>
      <c r="BD375" s="286" t="s">
        <v>270</v>
      </c>
      <c r="BE375" s="286" t="s">
        <v>271</v>
      </c>
      <c r="BF375" s="286" t="s">
        <v>60</v>
      </c>
      <c r="BG375" s="286">
        <v>86130</v>
      </c>
    </row>
    <row r="376" spans="1:59" ht="20.100000000000001" hidden="1" customHeight="1">
      <c r="A376" s="279"/>
      <c r="B376" s="279" t="s">
        <v>29</v>
      </c>
      <c r="C376" s="279">
        <v>1488</v>
      </c>
      <c r="D376" s="279"/>
      <c r="E376" s="279"/>
      <c r="F376" s="279"/>
      <c r="G376" s="280">
        <v>2</v>
      </c>
      <c r="H376" s="281" t="s">
        <v>424</v>
      </c>
      <c r="I376" s="281">
        <f>IFERROR(INDEX(ราคาที่ดิน!$B:$C,MATCH($C376,ราคาที่ดิน!$A:$A,0),MATCH($B376,ราคาที่ดิน!$B$1:$C$1,0)),"")</f>
        <v>725</v>
      </c>
      <c r="J376" s="281">
        <f t="shared" si="58"/>
        <v>10150</v>
      </c>
      <c r="K376" s="279">
        <v>2</v>
      </c>
      <c r="L376" s="280" t="s">
        <v>129</v>
      </c>
      <c r="M376" s="280" t="s">
        <v>179</v>
      </c>
      <c r="N376" s="280">
        <v>2</v>
      </c>
      <c r="O376" s="282">
        <v>56</v>
      </c>
      <c r="P376" s="283">
        <v>32.14</v>
      </c>
      <c r="Q376" s="281">
        <f t="array" ref="Q376">INDEX(ราคาสิ่งปลูกสร้าง!$D$6:$CC$47,MATCH($L376,ราคาสิ่งปลูกสร้าง!$B$6:$B$45,0),MATCH($O$4,ราคาสิ่งปลูกสร้าง!$D$5:$CC$5,0))</f>
        <v>7650</v>
      </c>
      <c r="R376" s="281">
        <f t="shared" si="59"/>
        <v>428400</v>
      </c>
      <c r="S376" s="280">
        <v>5</v>
      </c>
      <c r="T376" s="279">
        <f t="array" ref="T376">INDEX(ค่าเสื่อมสิ่งปลูกสร้าง!$A$5:$D$105,MATCH($S376,ค่าเสื่อมสิ่งปลูกสร้าง!$A$5:$A$105,0),MATCH($M376,ค่าเสื่อมสิ่งปลูกสร้าง!$A$3:$D$3))</f>
        <v>5</v>
      </c>
      <c r="U376" s="281">
        <f t="shared" si="60"/>
        <v>406980</v>
      </c>
      <c r="V376" s="281">
        <f t="shared" si="61"/>
        <v>417130</v>
      </c>
      <c r="W376" s="284">
        <f t="shared" si="62"/>
        <v>134065.58199999999</v>
      </c>
      <c r="X376" s="280"/>
      <c r="Y376" s="284">
        <f t="shared" si="66"/>
        <v>134065.58199999999</v>
      </c>
      <c r="Z376" s="282" t="s">
        <v>2260</v>
      </c>
      <c r="AA376" s="281">
        <f t="shared" si="63"/>
        <v>402.19674600000002</v>
      </c>
      <c r="AB376" s="279"/>
      <c r="AC376" s="279" t="s">
        <v>2133</v>
      </c>
      <c r="AD376" s="279" t="s">
        <v>2133</v>
      </c>
      <c r="AG376" s="286" t="str">
        <f t="shared" si="64"/>
        <v>นายสุทธินันท์  รัตนพิทย์</v>
      </c>
      <c r="AH376" s="286" t="s">
        <v>195</v>
      </c>
      <c r="AI376" s="286" t="s">
        <v>1316</v>
      </c>
      <c r="AJ376" s="286" t="s">
        <v>1317</v>
      </c>
      <c r="AK376" s="286" t="s">
        <v>1318</v>
      </c>
      <c r="AL376" s="286" t="s">
        <v>1319</v>
      </c>
      <c r="AM376" s="286">
        <v>10</v>
      </c>
      <c r="AN376" s="286"/>
      <c r="AO376" s="286"/>
      <c r="AP376" s="286" t="s">
        <v>270</v>
      </c>
      <c r="AQ376" s="286" t="s">
        <v>271</v>
      </c>
      <c r="AR376" s="286" t="s">
        <v>60</v>
      </c>
      <c r="AS376" s="286">
        <v>86130</v>
      </c>
      <c r="AU376" s="286" t="str">
        <f t="shared" si="65"/>
        <v>นายสุทธินันท์  รัตนพิทย์</v>
      </c>
      <c r="AV376" s="286" t="s">
        <v>195</v>
      </c>
      <c r="AW376" s="286" t="s">
        <v>1316</v>
      </c>
      <c r="AX376" s="286" t="s">
        <v>1317</v>
      </c>
      <c r="AY376" s="286" t="s">
        <v>1318</v>
      </c>
      <c r="AZ376" s="286" t="s">
        <v>1319</v>
      </c>
      <c r="BA376" s="286">
        <v>10</v>
      </c>
      <c r="BB376" s="286"/>
      <c r="BC376" s="286"/>
      <c r="BD376" s="286" t="s">
        <v>270</v>
      </c>
      <c r="BE376" s="286" t="s">
        <v>271</v>
      </c>
      <c r="BF376" s="286" t="s">
        <v>60</v>
      </c>
      <c r="BG376" s="286">
        <v>86130</v>
      </c>
    </row>
    <row r="377" spans="1:59" ht="20.100000000000001" hidden="1" customHeight="1">
      <c r="A377" s="279"/>
      <c r="B377" s="279" t="s">
        <v>29</v>
      </c>
      <c r="C377" s="279">
        <v>1488</v>
      </c>
      <c r="D377" s="279"/>
      <c r="E377" s="279"/>
      <c r="F377" s="279"/>
      <c r="G377" s="280">
        <v>2</v>
      </c>
      <c r="H377" s="281" t="s">
        <v>424</v>
      </c>
      <c r="I377" s="281">
        <f>IFERROR(INDEX(ราคาที่ดิน!$B:$C,MATCH($C377,ราคาที่ดิน!$A:$A,0),MATCH($B377,ราคาที่ดิน!$B$1:$C$1,0)),"")</f>
        <v>725</v>
      </c>
      <c r="J377" s="281">
        <f t="shared" si="58"/>
        <v>10150</v>
      </c>
      <c r="K377" s="279">
        <v>3</v>
      </c>
      <c r="L377" s="280" t="s">
        <v>129</v>
      </c>
      <c r="M377" s="280" t="s">
        <v>179</v>
      </c>
      <c r="N377" s="280" t="s">
        <v>296</v>
      </c>
      <c r="O377" s="282">
        <v>56</v>
      </c>
      <c r="P377" s="283">
        <v>100</v>
      </c>
      <c r="Q377" s="281">
        <f t="array" ref="Q377">INDEX(ราคาสิ่งปลูกสร้าง!$D$6:$CC$47,MATCH($L377,ราคาสิ่งปลูกสร้าง!$B$6:$B$45,0),MATCH($O$4,ราคาสิ่งปลูกสร้าง!$D$5:$CC$5,0))</f>
        <v>7650</v>
      </c>
      <c r="R377" s="281">
        <f t="shared" si="59"/>
        <v>428400</v>
      </c>
      <c r="S377" s="280">
        <v>5</v>
      </c>
      <c r="T377" s="279">
        <f t="array" ref="T377">INDEX(ค่าเสื่อมสิ่งปลูกสร้าง!$A$5:$D$105,MATCH($S377,ค่าเสื่อมสิ่งปลูกสร้าง!$A$5:$A$105,0),MATCH($M377,ค่าเสื่อมสิ่งปลูกสร้าง!$A$3:$D$3))</f>
        <v>5</v>
      </c>
      <c r="U377" s="281">
        <f t="shared" si="60"/>
        <v>406980</v>
      </c>
      <c r="V377" s="281">
        <f t="shared" si="61"/>
        <v>417130</v>
      </c>
      <c r="W377" s="284">
        <f t="shared" si="62"/>
        <v>417130</v>
      </c>
      <c r="X377" s="280"/>
      <c r="Y377" s="284">
        <f t="shared" si="66"/>
        <v>417130</v>
      </c>
      <c r="Z377" s="282" t="s">
        <v>2307</v>
      </c>
      <c r="AA377" s="281">
        <f t="shared" si="63"/>
        <v>83.426000000000002</v>
      </c>
      <c r="AB377" s="279"/>
      <c r="AC377" s="279" t="s">
        <v>2133</v>
      </c>
      <c r="AD377" s="279" t="s">
        <v>2133</v>
      </c>
      <c r="AG377" s="286" t="str">
        <f t="shared" si="64"/>
        <v>นายสุทธินันท์  รัตนพิทย์</v>
      </c>
      <c r="AH377" s="286" t="s">
        <v>195</v>
      </c>
      <c r="AI377" s="286" t="s">
        <v>1316</v>
      </c>
      <c r="AJ377" s="286" t="s">
        <v>1317</v>
      </c>
      <c r="AK377" s="286" t="s">
        <v>1318</v>
      </c>
      <c r="AL377" s="286" t="s">
        <v>1319</v>
      </c>
      <c r="AM377" s="286">
        <v>10</v>
      </c>
      <c r="AN377" s="286"/>
      <c r="AO377" s="286"/>
      <c r="AP377" s="286" t="s">
        <v>270</v>
      </c>
      <c r="AQ377" s="286" t="s">
        <v>271</v>
      </c>
      <c r="AR377" s="286" t="s">
        <v>60</v>
      </c>
      <c r="AS377" s="286">
        <v>86130</v>
      </c>
      <c r="AU377" s="286" t="str">
        <f t="shared" si="65"/>
        <v>นายสุทธินันท์  รัตนพิทย์</v>
      </c>
      <c r="AV377" s="286" t="s">
        <v>195</v>
      </c>
      <c r="AW377" s="286" t="s">
        <v>1316</v>
      </c>
      <c r="AX377" s="286" t="s">
        <v>1317</v>
      </c>
      <c r="AY377" s="286" t="s">
        <v>1318</v>
      </c>
      <c r="AZ377" s="286" t="s">
        <v>1319</v>
      </c>
      <c r="BA377" s="286">
        <v>10</v>
      </c>
      <c r="BB377" s="286"/>
      <c r="BC377" s="286"/>
      <c r="BD377" s="286" t="s">
        <v>270</v>
      </c>
      <c r="BE377" s="286" t="s">
        <v>271</v>
      </c>
      <c r="BF377" s="286" t="s">
        <v>60</v>
      </c>
      <c r="BG377" s="286">
        <v>86130</v>
      </c>
    </row>
    <row r="378" spans="1:59" ht="20.100000000000001" hidden="1" customHeight="1">
      <c r="A378" s="279"/>
      <c r="B378" s="279" t="s">
        <v>29</v>
      </c>
      <c r="C378" s="279">
        <v>1488</v>
      </c>
      <c r="D378" s="279"/>
      <c r="E378" s="279"/>
      <c r="F378" s="279"/>
      <c r="G378" s="280">
        <v>2</v>
      </c>
      <c r="H378" s="281" t="s">
        <v>424</v>
      </c>
      <c r="I378" s="281">
        <f>IFERROR(INDEX(ราคาที่ดิน!$B:$C,MATCH($C378,ราคาที่ดิน!$A:$A,0),MATCH($B378,ราคาที่ดิน!$B$1:$C$1,0)),"")</f>
        <v>725</v>
      </c>
      <c r="J378" s="281">
        <f t="shared" si="58"/>
        <v>10150</v>
      </c>
      <c r="K378" s="279">
        <v>4</v>
      </c>
      <c r="L378" s="280" t="s">
        <v>129</v>
      </c>
      <c r="M378" s="280" t="s">
        <v>179</v>
      </c>
      <c r="N378" s="280" t="s">
        <v>296</v>
      </c>
      <c r="O378" s="282">
        <v>56</v>
      </c>
      <c r="P378" s="283">
        <v>100</v>
      </c>
      <c r="Q378" s="281">
        <f t="array" ref="Q378">INDEX(ราคาสิ่งปลูกสร้าง!$D$6:$CC$47,MATCH($L378,ราคาสิ่งปลูกสร้าง!$B$6:$B$45,0),MATCH($O$4,ราคาสิ่งปลูกสร้าง!$D$5:$CC$5,0))</f>
        <v>7650</v>
      </c>
      <c r="R378" s="281">
        <f t="shared" si="59"/>
        <v>428400</v>
      </c>
      <c r="S378" s="280">
        <v>5</v>
      </c>
      <c r="T378" s="279">
        <f t="array" ref="T378">INDEX(ค่าเสื่อมสิ่งปลูกสร้าง!$A$5:$D$105,MATCH($S378,ค่าเสื่อมสิ่งปลูกสร้าง!$A$5:$A$105,0),MATCH($M378,ค่าเสื่อมสิ่งปลูกสร้าง!$A$3:$D$3))</f>
        <v>5</v>
      </c>
      <c r="U378" s="281">
        <f t="shared" si="60"/>
        <v>406980</v>
      </c>
      <c r="V378" s="281">
        <f t="shared" si="61"/>
        <v>417130</v>
      </c>
      <c r="W378" s="284">
        <f t="shared" si="62"/>
        <v>417130</v>
      </c>
      <c r="X378" s="280"/>
      <c r="Y378" s="284">
        <f t="shared" si="66"/>
        <v>417130</v>
      </c>
      <c r="Z378" s="282" t="s">
        <v>2307</v>
      </c>
      <c r="AA378" s="281">
        <f t="shared" si="63"/>
        <v>83.426000000000002</v>
      </c>
      <c r="AB378" s="279"/>
      <c r="AC378" s="279" t="s">
        <v>2133</v>
      </c>
      <c r="AD378" s="279" t="s">
        <v>2133</v>
      </c>
      <c r="AG378" s="286" t="str">
        <f t="shared" si="64"/>
        <v>นายสุทธินันท์  รัตนพิทย์</v>
      </c>
      <c r="AH378" s="286" t="s">
        <v>195</v>
      </c>
      <c r="AI378" s="286" t="s">
        <v>1316</v>
      </c>
      <c r="AJ378" s="286" t="s">
        <v>1317</v>
      </c>
      <c r="AK378" s="286" t="s">
        <v>1318</v>
      </c>
      <c r="AL378" s="286" t="s">
        <v>1319</v>
      </c>
      <c r="AM378" s="286">
        <v>10</v>
      </c>
      <c r="AN378" s="286"/>
      <c r="AO378" s="286"/>
      <c r="AP378" s="286" t="s">
        <v>270</v>
      </c>
      <c r="AQ378" s="286" t="s">
        <v>271</v>
      </c>
      <c r="AR378" s="286" t="s">
        <v>60</v>
      </c>
      <c r="AS378" s="286">
        <v>86130</v>
      </c>
      <c r="AU378" s="286" t="str">
        <f t="shared" si="65"/>
        <v>นายสุทธินันท์  รัตนพิทย์</v>
      </c>
      <c r="AV378" s="286" t="s">
        <v>195</v>
      </c>
      <c r="AW378" s="286" t="s">
        <v>1316</v>
      </c>
      <c r="AX378" s="286" t="s">
        <v>1317</v>
      </c>
      <c r="AY378" s="286" t="s">
        <v>1318</v>
      </c>
      <c r="AZ378" s="286" t="s">
        <v>1319</v>
      </c>
      <c r="BA378" s="286">
        <v>10</v>
      </c>
      <c r="BB378" s="286"/>
      <c r="BC378" s="286"/>
      <c r="BD378" s="286" t="s">
        <v>270</v>
      </c>
      <c r="BE378" s="286" t="s">
        <v>271</v>
      </c>
      <c r="BF378" s="286" t="s">
        <v>60</v>
      </c>
      <c r="BG378" s="286">
        <v>86130</v>
      </c>
    </row>
    <row r="379" spans="1:59" ht="18.75" hidden="1" customHeight="1">
      <c r="A379" s="279" t="s">
        <v>1658</v>
      </c>
      <c r="B379" s="279" t="s">
        <v>29</v>
      </c>
      <c r="C379" s="279">
        <v>8222</v>
      </c>
      <c r="D379" s="279" t="s">
        <v>276</v>
      </c>
      <c r="E379" s="279" t="s">
        <v>276</v>
      </c>
      <c r="F379" s="279" t="s">
        <v>588</v>
      </c>
      <c r="G379" s="280" t="s">
        <v>296</v>
      </c>
      <c r="H379" s="281">
        <f t="shared" si="57"/>
        <v>66</v>
      </c>
      <c r="I379" s="281">
        <f>IFERROR(INDEX(ราคาที่ดิน!$B:$C,MATCH($C379,ราคาที่ดิน!$A:$A,0),MATCH($B379,ราคาที่ดิน!$B$1:$C$1,0)),"")</f>
        <v>1300</v>
      </c>
      <c r="J379" s="281">
        <f t="shared" si="58"/>
        <v>85800</v>
      </c>
      <c r="K379" s="279"/>
      <c r="L379" s="280"/>
      <c r="M379" s="280"/>
      <c r="N379" s="280" t="s">
        <v>196</v>
      </c>
      <c r="O379" s="282"/>
      <c r="P379" s="283"/>
      <c r="Q379" s="281">
        <f t="array" ref="Q379">INDEX(ราคาสิ่งปลูกสร้าง!$D$6:$CC$47,MATCH($L379,ราคาสิ่งปลูกสร้าง!$B$6:$B$45,0),MATCH($O$4,ราคาสิ่งปลูกสร้าง!$D$5:$CC$5,0))</f>
        <v>0</v>
      </c>
      <c r="R379" s="281">
        <f t="shared" si="59"/>
        <v>0</v>
      </c>
      <c r="S379" s="280"/>
      <c r="T379" s="279">
        <f t="array" ref="T379">INDEX(ค่าเสื่อมสิ่งปลูกสร้าง!$A$5:$D$105,MATCH($S379,ค่าเสื่อมสิ่งปลูกสร้าง!$A$5:$A$105,0),MATCH($M379,ค่าเสื่อมสิ่งปลูกสร้าง!$A$3:$D$3))</f>
        <v>0</v>
      </c>
      <c r="U379" s="281">
        <f t="shared" si="60"/>
        <v>0</v>
      </c>
      <c r="V379" s="281">
        <f t="shared" si="61"/>
        <v>85800</v>
      </c>
      <c r="W379" s="284">
        <f t="shared" si="62"/>
        <v>0</v>
      </c>
      <c r="X379" s="280">
        <v>50000000</v>
      </c>
      <c r="Y379" s="284">
        <f t="shared" si="66"/>
        <v>0</v>
      </c>
      <c r="Z379" s="282"/>
      <c r="AA379" s="281">
        <f t="shared" si="63"/>
        <v>0</v>
      </c>
      <c r="AB379" s="279"/>
      <c r="AC379" s="279" t="s">
        <v>2134</v>
      </c>
      <c r="AD379" s="279" t="s">
        <v>196</v>
      </c>
      <c r="AG379" s="286" t="str">
        <f t="shared" si="64"/>
        <v>นางรัตนวรรณ  นิลพัฒน์</v>
      </c>
      <c r="AH379" s="286" t="s">
        <v>283</v>
      </c>
      <c r="AI379" s="286" t="s">
        <v>1332</v>
      </c>
      <c r="AJ379" s="286" t="s">
        <v>1333</v>
      </c>
      <c r="AK379" s="286" t="s">
        <v>1334</v>
      </c>
      <c r="AL379" s="286" t="s">
        <v>2477</v>
      </c>
      <c r="AM379" s="289" t="s">
        <v>363</v>
      </c>
      <c r="AN379" s="286"/>
      <c r="AO379" s="286"/>
      <c r="AP379" s="286" t="s">
        <v>964</v>
      </c>
      <c r="AQ379" s="286" t="s">
        <v>271</v>
      </c>
      <c r="AR379" s="286" t="s">
        <v>60</v>
      </c>
      <c r="AS379" s="286" t="s">
        <v>2392</v>
      </c>
      <c r="AU379" s="286" t="str">
        <f t="shared" si="65"/>
        <v/>
      </c>
      <c r="AV379" s="286"/>
      <c r="AW379" s="286"/>
      <c r="AX379" s="286"/>
      <c r="AY379" s="286"/>
      <c r="AZ379" s="286"/>
      <c r="BA379" s="286"/>
      <c r="BB379" s="286"/>
      <c r="BC379" s="286"/>
      <c r="BD379" s="286"/>
      <c r="BE379" s="286"/>
      <c r="BF379" s="286"/>
      <c r="BG379" s="286"/>
    </row>
    <row r="380" spans="1:59" ht="20.100000000000001" hidden="1" customHeight="1">
      <c r="A380" s="279"/>
      <c r="B380" s="279" t="s">
        <v>29</v>
      </c>
      <c r="C380" s="279">
        <v>8222</v>
      </c>
      <c r="D380" s="279"/>
      <c r="E380" s="279"/>
      <c r="F380" s="279"/>
      <c r="G380" s="280">
        <v>2</v>
      </c>
      <c r="H380" s="281" t="s">
        <v>466</v>
      </c>
      <c r="I380" s="281">
        <f>IFERROR(INDEX(ราคาที่ดิน!$B:$C,MATCH($C380,ราคาที่ดิน!$A:$A,0),MATCH($B380,ราคาที่ดิน!$B$1:$C$1,0)),"")</f>
        <v>1300</v>
      </c>
      <c r="J380" s="281">
        <f t="shared" si="58"/>
        <v>19500</v>
      </c>
      <c r="K380" s="279">
        <v>1</v>
      </c>
      <c r="L380" s="280" t="s">
        <v>129</v>
      </c>
      <c r="M380" s="280" t="s">
        <v>179</v>
      </c>
      <c r="N380" s="280" t="s">
        <v>296</v>
      </c>
      <c r="O380" s="282">
        <v>60</v>
      </c>
      <c r="P380" s="283">
        <v>100</v>
      </c>
      <c r="Q380" s="281">
        <f t="array" ref="Q380">INDEX(ราคาสิ่งปลูกสร้าง!$D$6:$CC$47,MATCH($L380,ราคาสิ่งปลูกสร้าง!$B$6:$B$45,0),MATCH($O$4,ราคาสิ่งปลูกสร้าง!$D$5:$CC$5,0))</f>
        <v>7650</v>
      </c>
      <c r="R380" s="281">
        <f t="shared" si="59"/>
        <v>459000</v>
      </c>
      <c r="S380" s="280"/>
      <c r="T380" s="279">
        <f t="array" ref="T380">INDEX(ค่าเสื่อมสิ่งปลูกสร้าง!$A$5:$D$105,MATCH($S380,ค่าเสื่อมสิ่งปลูกสร้าง!$A$5:$A$105,0),MATCH($M380,ค่าเสื่อมสิ่งปลูกสร้าง!$A$3:$D$3))</f>
        <v>0</v>
      </c>
      <c r="U380" s="281">
        <f t="shared" si="60"/>
        <v>459000</v>
      </c>
      <c r="V380" s="281">
        <f t="shared" si="61"/>
        <v>478500</v>
      </c>
      <c r="W380" s="284">
        <f t="shared" si="62"/>
        <v>478500</v>
      </c>
      <c r="X380" s="280"/>
      <c r="Y380" s="284">
        <f t="shared" si="66"/>
        <v>478500</v>
      </c>
      <c r="Z380" s="282" t="s">
        <v>2307</v>
      </c>
      <c r="AA380" s="281">
        <f t="shared" si="63"/>
        <v>95.7</v>
      </c>
      <c r="AB380" s="279"/>
      <c r="AC380" s="279" t="s">
        <v>2134</v>
      </c>
      <c r="AD380" s="279" t="s">
        <v>2134</v>
      </c>
      <c r="AG380" s="286" t="str">
        <f t="shared" si="64"/>
        <v>นางรัตนวรรณ  นิลพัฒน์</v>
      </c>
      <c r="AH380" s="286" t="s">
        <v>283</v>
      </c>
      <c r="AI380" s="286" t="s">
        <v>1332</v>
      </c>
      <c r="AJ380" s="286" t="s">
        <v>1333</v>
      </c>
      <c r="AK380" s="286" t="s">
        <v>1334</v>
      </c>
      <c r="AL380" s="286" t="s">
        <v>2477</v>
      </c>
      <c r="AM380" s="289" t="s">
        <v>363</v>
      </c>
      <c r="AN380" s="286"/>
      <c r="AO380" s="286"/>
      <c r="AP380" s="286" t="s">
        <v>964</v>
      </c>
      <c r="AQ380" s="286" t="s">
        <v>271</v>
      </c>
      <c r="AR380" s="286" t="s">
        <v>60</v>
      </c>
      <c r="AS380" s="286" t="s">
        <v>2392</v>
      </c>
      <c r="AU380" s="286" t="str">
        <f t="shared" si="65"/>
        <v>นางรัตนวรรณ  นิลพัฒน์</v>
      </c>
      <c r="AV380" s="286" t="s">
        <v>283</v>
      </c>
      <c r="AW380" s="286" t="s">
        <v>1332</v>
      </c>
      <c r="AX380" s="286" t="s">
        <v>1333</v>
      </c>
      <c r="AY380" s="286" t="s">
        <v>1334</v>
      </c>
      <c r="AZ380" s="286"/>
      <c r="BA380" s="286"/>
      <c r="BB380" s="286"/>
      <c r="BC380" s="286"/>
      <c r="BD380" s="286"/>
      <c r="BE380" s="286"/>
      <c r="BF380" s="286"/>
      <c r="BG380" s="286"/>
    </row>
    <row r="381" spans="1:59" ht="20.100000000000001" hidden="1" customHeight="1">
      <c r="A381" s="279"/>
      <c r="B381" s="279" t="s">
        <v>29</v>
      </c>
      <c r="C381" s="279">
        <v>8222</v>
      </c>
      <c r="D381" s="279"/>
      <c r="E381" s="279"/>
      <c r="F381" s="279"/>
      <c r="G381" s="280">
        <v>2</v>
      </c>
      <c r="H381" s="281" t="s">
        <v>466</v>
      </c>
      <c r="I381" s="281">
        <f>IFERROR(INDEX(ราคาที่ดิน!$B:$C,MATCH($C381,ราคาที่ดิน!$A:$A,0),MATCH($B381,ราคาที่ดิน!$B$1:$C$1,0)),"")</f>
        <v>1300</v>
      </c>
      <c r="J381" s="281">
        <f t="shared" ref="J381:J432" si="68">IFERROR($H381*$I381,"")</f>
        <v>19500</v>
      </c>
      <c r="K381" s="279">
        <v>2</v>
      </c>
      <c r="L381" s="280" t="s">
        <v>129</v>
      </c>
      <c r="M381" s="280" t="s">
        <v>179</v>
      </c>
      <c r="N381" s="280" t="s">
        <v>296</v>
      </c>
      <c r="O381" s="282">
        <v>60</v>
      </c>
      <c r="P381" s="283">
        <v>100</v>
      </c>
      <c r="Q381" s="281">
        <f t="array" ref="Q381">INDEX(ราคาสิ่งปลูกสร้าง!$D$6:$CC$47,MATCH($L381,ราคาสิ่งปลูกสร้าง!$B$6:$B$45,0),MATCH($O$4,ราคาสิ่งปลูกสร้าง!$D$5:$CC$5,0))</f>
        <v>7650</v>
      </c>
      <c r="R381" s="281">
        <f t="shared" ref="R381:R432" si="69">$O381*$Q381</f>
        <v>459000</v>
      </c>
      <c r="S381" s="280"/>
      <c r="T381" s="279">
        <f t="array" ref="T381">INDEX(ค่าเสื่อมสิ่งปลูกสร้าง!$A$5:$D$105,MATCH($S381,ค่าเสื่อมสิ่งปลูกสร้าง!$A$5:$A$105,0),MATCH($M381,ค่าเสื่อมสิ่งปลูกสร้าง!$A$3:$D$3))</f>
        <v>0</v>
      </c>
      <c r="U381" s="281">
        <f t="shared" ref="U381:U432" si="70">$R381*(100-$T381)%</f>
        <v>459000</v>
      </c>
      <c r="V381" s="281">
        <f t="shared" ref="V381:V432" si="71">IFERROR($J381+$U381,"")</f>
        <v>478500</v>
      </c>
      <c r="W381" s="284">
        <f t="shared" ref="W381:W432" si="72">IFERROR($P381%*$V381,"")</f>
        <v>478500</v>
      </c>
      <c r="X381" s="280"/>
      <c r="Y381" s="284">
        <f t="shared" si="66"/>
        <v>478500</v>
      </c>
      <c r="Z381" s="282" t="s">
        <v>2307</v>
      </c>
      <c r="AA381" s="281">
        <f t="shared" ref="AA381:AA432" si="73">IFERROR($Y381*$Z381%,"")</f>
        <v>95.7</v>
      </c>
      <c r="AB381" s="279"/>
      <c r="AC381" s="279" t="s">
        <v>2134</v>
      </c>
      <c r="AD381" s="279" t="s">
        <v>2134</v>
      </c>
      <c r="AG381" s="286" t="str">
        <f t="shared" ref="AG381:AG432" si="74">IF($AI381=0,"",$AH381&amp;$AI381&amp;"  "&amp;$AJ381)</f>
        <v>นางรัตนวรรณ  นิลพัฒน์</v>
      </c>
      <c r="AH381" s="286" t="s">
        <v>283</v>
      </c>
      <c r="AI381" s="286" t="s">
        <v>1332</v>
      </c>
      <c r="AJ381" s="286" t="s">
        <v>1333</v>
      </c>
      <c r="AK381" s="286" t="s">
        <v>1334</v>
      </c>
      <c r="AL381" s="286" t="s">
        <v>2477</v>
      </c>
      <c r="AM381" s="289" t="s">
        <v>363</v>
      </c>
      <c r="AN381" s="286"/>
      <c r="AO381" s="286"/>
      <c r="AP381" s="286" t="s">
        <v>964</v>
      </c>
      <c r="AQ381" s="286" t="s">
        <v>271</v>
      </c>
      <c r="AR381" s="286" t="s">
        <v>60</v>
      </c>
      <c r="AS381" s="286" t="s">
        <v>2392</v>
      </c>
      <c r="AU381" s="286" t="str">
        <f t="shared" ref="AU381:AU432" si="75">IF($AW381=0,"",$AV381&amp;$AW381&amp;"  "&amp;$AX381)</f>
        <v>นางรัตนวรรณ  นิลพัฒน์</v>
      </c>
      <c r="AV381" s="286" t="s">
        <v>283</v>
      </c>
      <c r="AW381" s="286" t="s">
        <v>1332</v>
      </c>
      <c r="AX381" s="286" t="s">
        <v>1333</v>
      </c>
      <c r="AY381" s="286" t="s">
        <v>1334</v>
      </c>
      <c r="AZ381" s="286"/>
      <c r="BA381" s="286"/>
      <c r="BB381" s="286"/>
      <c r="BC381" s="286"/>
      <c r="BD381" s="286"/>
      <c r="BE381" s="286"/>
      <c r="BF381" s="286"/>
      <c r="BG381" s="286"/>
    </row>
    <row r="382" spans="1:59" ht="20.100000000000001" hidden="1" customHeight="1">
      <c r="A382" s="279"/>
      <c r="B382" s="279" t="s">
        <v>29</v>
      </c>
      <c r="C382" s="279">
        <v>8222</v>
      </c>
      <c r="D382" s="279"/>
      <c r="E382" s="279"/>
      <c r="F382" s="279"/>
      <c r="G382" s="280">
        <v>2</v>
      </c>
      <c r="H382" s="281" t="s">
        <v>466</v>
      </c>
      <c r="I382" s="281">
        <f>IFERROR(INDEX(ราคาที่ดิน!$B:$C,MATCH($C382,ราคาที่ดิน!$A:$A,0),MATCH($B382,ราคาที่ดิน!$B$1:$C$1,0)),"")</f>
        <v>1300</v>
      </c>
      <c r="J382" s="281">
        <f t="shared" si="68"/>
        <v>19500</v>
      </c>
      <c r="K382" s="279">
        <v>3</v>
      </c>
      <c r="L382" s="280" t="s">
        <v>129</v>
      </c>
      <c r="M382" s="280" t="s">
        <v>179</v>
      </c>
      <c r="N382" s="280" t="s">
        <v>296</v>
      </c>
      <c r="O382" s="282">
        <v>60</v>
      </c>
      <c r="P382" s="283">
        <v>100</v>
      </c>
      <c r="Q382" s="281">
        <f t="array" ref="Q382">INDEX(ราคาสิ่งปลูกสร้าง!$D$6:$CC$47,MATCH($L382,ราคาสิ่งปลูกสร้าง!$B$6:$B$45,0),MATCH($O$4,ราคาสิ่งปลูกสร้าง!$D$5:$CC$5,0))</f>
        <v>7650</v>
      </c>
      <c r="R382" s="281">
        <f t="shared" si="69"/>
        <v>459000</v>
      </c>
      <c r="S382" s="280"/>
      <c r="T382" s="279">
        <f t="array" ref="T382">INDEX(ค่าเสื่อมสิ่งปลูกสร้าง!$A$5:$D$105,MATCH($S382,ค่าเสื่อมสิ่งปลูกสร้าง!$A$5:$A$105,0),MATCH($M382,ค่าเสื่อมสิ่งปลูกสร้าง!$A$3:$D$3))</f>
        <v>0</v>
      </c>
      <c r="U382" s="281">
        <f t="shared" si="70"/>
        <v>459000</v>
      </c>
      <c r="V382" s="281">
        <f t="shared" si="71"/>
        <v>478500</v>
      </c>
      <c r="W382" s="284">
        <f t="shared" si="72"/>
        <v>478500</v>
      </c>
      <c r="X382" s="280"/>
      <c r="Y382" s="284">
        <f t="shared" si="66"/>
        <v>478500</v>
      </c>
      <c r="Z382" s="282" t="s">
        <v>2307</v>
      </c>
      <c r="AA382" s="281">
        <f t="shared" si="73"/>
        <v>95.7</v>
      </c>
      <c r="AB382" s="279"/>
      <c r="AC382" s="279" t="s">
        <v>2134</v>
      </c>
      <c r="AD382" s="279" t="s">
        <v>2134</v>
      </c>
      <c r="AG382" s="286" t="str">
        <f t="shared" si="74"/>
        <v>นางรัตนวรรณ  นิลพัฒน์</v>
      </c>
      <c r="AH382" s="286" t="s">
        <v>283</v>
      </c>
      <c r="AI382" s="286" t="s">
        <v>1332</v>
      </c>
      <c r="AJ382" s="286" t="s">
        <v>1333</v>
      </c>
      <c r="AK382" s="286" t="s">
        <v>1334</v>
      </c>
      <c r="AL382" s="286" t="s">
        <v>2477</v>
      </c>
      <c r="AM382" s="289" t="s">
        <v>363</v>
      </c>
      <c r="AN382" s="286"/>
      <c r="AO382" s="286"/>
      <c r="AP382" s="286" t="s">
        <v>964</v>
      </c>
      <c r="AQ382" s="286" t="s">
        <v>271</v>
      </c>
      <c r="AR382" s="286" t="s">
        <v>60</v>
      </c>
      <c r="AS382" s="286" t="s">
        <v>2392</v>
      </c>
      <c r="AU382" s="286" t="str">
        <f t="shared" si="75"/>
        <v>นางรัตนวรรณ  นิลพัฒน์</v>
      </c>
      <c r="AV382" s="286" t="s">
        <v>283</v>
      </c>
      <c r="AW382" s="286" t="s">
        <v>1332</v>
      </c>
      <c r="AX382" s="286" t="s">
        <v>1333</v>
      </c>
      <c r="AY382" s="286" t="s">
        <v>1334</v>
      </c>
      <c r="AZ382" s="286"/>
      <c r="BA382" s="286"/>
      <c r="BB382" s="286"/>
      <c r="BC382" s="286"/>
      <c r="BD382" s="286"/>
      <c r="BE382" s="286"/>
      <c r="BF382" s="286"/>
      <c r="BG382" s="286"/>
    </row>
    <row r="383" spans="1:59" ht="20.100000000000001" hidden="1" customHeight="1">
      <c r="A383" s="279" t="s">
        <v>1156</v>
      </c>
      <c r="B383" s="279" t="s">
        <v>29</v>
      </c>
      <c r="C383" s="279" t="s">
        <v>2312</v>
      </c>
      <c r="D383" s="279">
        <v>0</v>
      </c>
      <c r="E383" s="279">
        <v>0</v>
      </c>
      <c r="F383" s="279">
        <v>99</v>
      </c>
      <c r="G383" s="280" t="s">
        <v>295</v>
      </c>
      <c r="H383" s="281">
        <f t="shared" ref="H383:H431" si="76">IFERROR($D383*400+$E383*100+$F383,"")</f>
        <v>99</v>
      </c>
      <c r="I383" s="281" t="s">
        <v>2257</v>
      </c>
      <c r="J383" s="281">
        <f t="shared" si="68"/>
        <v>39600</v>
      </c>
      <c r="K383" s="279"/>
      <c r="L383" s="280"/>
      <c r="M383" s="280"/>
      <c r="N383" s="280" t="s">
        <v>196</v>
      </c>
      <c r="O383" s="282"/>
      <c r="P383" s="283"/>
      <c r="Q383" s="281">
        <f t="array" ref="Q383">INDEX(ราคาสิ่งปลูกสร้าง!$D$6:$CC$47,MATCH($L383,ราคาสิ่งปลูกสร้าง!$B$6:$B$45,0),MATCH($O$4,ราคาสิ่งปลูกสร้าง!$D$5:$CC$5,0))</f>
        <v>0</v>
      </c>
      <c r="R383" s="281">
        <f t="shared" si="69"/>
        <v>0</v>
      </c>
      <c r="S383" s="280"/>
      <c r="T383" s="279">
        <f t="array" ref="T383">INDEX(ค่าเสื่อมสิ่งปลูกสร้าง!$A$5:$D$105,MATCH($S383,ค่าเสื่อมสิ่งปลูกสร้าง!$A$5:$A$105,0),MATCH($M383,ค่าเสื่อมสิ่งปลูกสร้าง!$A$3:$D$3))</f>
        <v>0</v>
      </c>
      <c r="U383" s="281">
        <f t="shared" si="70"/>
        <v>0</v>
      </c>
      <c r="V383" s="281">
        <f t="shared" si="71"/>
        <v>39600</v>
      </c>
      <c r="W383" s="284">
        <f t="shared" si="72"/>
        <v>0</v>
      </c>
      <c r="X383" s="280"/>
      <c r="Y383" s="279">
        <f>V383</f>
        <v>39600</v>
      </c>
      <c r="Z383" s="282" t="s">
        <v>2260</v>
      </c>
      <c r="AA383" s="281">
        <f t="shared" si="73"/>
        <v>118.8</v>
      </c>
      <c r="AB383" s="279"/>
      <c r="AC383" s="279" t="s">
        <v>2135</v>
      </c>
      <c r="AD383" s="279" t="s">
        <v>196</v>
      </c>
      <c r="AG383" s="286" t="str">
        <f t="shared" si="74"/>
        <v>นายรัชเดช  บุณยาคม</v>
      </c>
      <c r="AH383" s="286" t="s">
        <v>195</v>
      </c>
      <c r="AI383" s="286" t="s">
        <v>1338</v>
      </c>
      <c r="AJ383" s="286" t="s">
        <v>1339</v>
      </c>
      <c r="AK383" s="287" t="s">
        <v>2298</v>
      </c>
      <c r="AL383" s="286">
        <v>114</v>
      </c>
      <c r="AM383" s="286">
        <v>8</v>
      </c>
      <c r="AN383" s="286"/>
      <c r="AO383" s="286"/>
      <c r="AP383" s="286" t="s">
        <v>270</v>
      </c>
      <c r="AQ383" s="286" t="s">
        <v>271</v>
      </c>
      <c r="AR383" s="286" t="s">
        <v>60</v>
      </c>
      <c r="AS383" s="286">
        <v>86130</v>
      </c>
      <c r="AU383" s="286" t="str">
        <f t="shared" si="75"/>
        <v/>
      </c>
      <c r="AV383" s="286"/>
      <c r="AW383" s="286"/>
      <c r="AX383" s="286"/>
      <c r="AY383" s="286"/>
      <c r="AZ383" s="286"/>
      <c r="BA383" s="286"/>
      <c r="BB383" s="286"/>
      <c r="BC383" s="286"/>
      <c r="BD383" s="286"/>
      <c r="BE383" s="286"/>
      <c r="BF383" s="286"/>
      <c r="BG383" s="286"/>
    </row>
    <row r="384" spans="1:59" ht="20.100000000000001" hidden="1" customHeight="1">
      <c r="A384" s="279" t="s">
        <v>709</v>
      </c>
      <c r="B384" s="279" t="s">
        <v>29</v>
      </c>
      <c r="C384" s="279">
        <v>8221</v>
      </c>
      <c r="D384" s="279" t="s">
        <v>276</v>
      </c>
      <c r="E384" s="279" t="s">
        <v>276</v>
      </c>
      <c r="F384" s="279" t="s">
        <v>888</v>
      </c>
      <c r="G384" s="280">
        <v>1</v>
      </c>
      <c r="H384" s="281">
        <f t="shared" si="76"/>
        <v>63</v>
      </c>
      <c r="I384" s="281">
        <f>IFERROR(INDEX(ราคาที่ดิน!$B:$C,MATCH($C384,ราคาที่ดิน!$A:$A,0),MATCH($B384,ราคาที่ดิน!$B$1:$C$1,0)),"")</f>
        <v>1300</v>
      </c>
      <c r="J384" s="281">
        <f t="shared" si="68"/>
        <v>81900</v>
      </c>
      <c r="K384" s="279"/>
      <c r="L384" s="280"/>
      <c r="M384" s="280"/>
      <c r="N384" s="280" t="s">
        <v>196</v>
      </c>
      <c r="O384" s="282"/>
      <c r="P384" s="283"/>
      <c r="Q384" s="281">
        <f t="array" ref="Q384">INDEX(ราคาสิ่งปลูกสร้าง!$D$6:$CC$47,MATCH($L384,ราคาสิ่งปลูกสร้าง!$B$6:$B$45,0),MATCH($O$4,ราคาสิ่งปลูกสร้าง!$D$5:$CC$5,0))</f>
        <v>0</v>
      </c>
      <c r="R384" s="281">
        <f t="shared" si="69"/>
        <v>0</v>
      </c>
      <c r="S384" s="280"/>
      <c r="T384" s="279">
        <f t="array" ref="T384">INDEX(ค่าเสื่อมสิ่งปลูกสร้าง!$A$5:$D$105,MATCH($S384,ค่าเสื่อมสิ่งปลูกสร้าง!$A$5:$A$105,0),MATCH($M384,ค่าเสื่อมสิ่งปลูกสร้าง!$A$3:$D$3))</f>
        <v>0</v>
      </c>
      <c r="U384" s="281">
        <f t="shared" si="70"/>
        <v>0</v>
      </c>
      <c r="V384" s="281">
        <f t="shared" si="71"/>
        <v>81900</v>
      </c>
      <c r="W384" s="284">
        <f t="shared" si="72"/>
        <v>0</v>
      </c>
      <c r="X384" s="280">
        <v>50000000</v>
      </c>
      <c r="Y384" s="284">
        <f t="shared" si="66"/>
        <v>0</v>
      </c>
      <c r="Z384" s="282"/>
      <c r="AA384" s="281">
        <f t="shared" si="73"/>
        <v>0</v>
      </c>
      <c r="AB384" s="279"/>
      <c r="AC384" s="279" t="s">
        <v>1973</v>
      </c>
      <c r="AD384" s="279" t="s">
        <v>196</v>
      </c>
      <c r="AG384" s="286" t="str">
        <f t="shared" si="74"/>
        <v>นางจิระฐาภรณ์  สีพูแพน</v>
      </c>
      <c r="AH384" s="286" t="s">
        <v>283</v>
      </c>
      <c r="AI384" s="286" t="s">
        <v>351</v>
      </c>
      <c r="AJ384" s="286" t="s">
        <v>352</v>
      </c>
      <c r="AK384" s="286" t="s">
        <v>353</v>
      </c>
      <c r="AL384" s="286" t="s">
        <v>200</v>
      </c>
      <c r="AM384" s="286">
        <v>3</v>
      </c>
      <c r="AN384" s="286"/>
      <c r="AO384" s="286"/>
      <c r="AP384" s="286" t="s">
        <v>270</v>
      </c>
      <c r="AQ384" s="286" t="s">
        <v>271</v>
      </c>
      <c r="AR384" s="286" t="s">
        <v>60</v>
      </c>
      <c r="AS384" s="286">
        <v>86130</v>
      </c>
      <c r="AU384" s="286" t="str">
        <f t="shared" si="75"/>
        <v/>
      </c>
      <c r="AV384" s="286"/>
      <c r="AW384" s="286"/>
      <c r="AX384" s="286"/>
      <c r="AY384" s="286"/>
      <c r="AZ384" s="286"/>
      <c r="BA384" s="286"/>
      <c r="BB384" s="286"/>
      <c r="BC384" s="286"/>
      <c r="BD384" s="286"/>
      <c r="BE384" s="286"/>
      <c r="BF384" s="286"/>
      <c r="BG384" s="286"/>
    </row>
    <row r="385" spans="1:59" ht="20.100000000000001" hidden="1" customHeight="1">
      <c r="A385" s="279"/>
      <c r="B385" s="279" t="s">
        <v>29</v>
      </c>
      <c r="C385" s="279">
        <v>8221</v>
      </c>
      <c r="D385" s="279"/>
      <c r="E385" s="279"/>
      <c r="F385" s="279"/>
      <c r="G385" s="280">
        <v>2</v>
      </c>
      <c r="H385" s="281" t="s">
        <v>2398</v>
      </c>
      <c r="I385" s="281">
        <f>IFERROR(INDEX(ราคาที่ดิน!$B:$C,MATCH($C385,ราคาที่ดิน!$A:$A,0),MATCH($B385,ราคาที่ดิน!$B$1:$C$1,0)),"")</f>
        <v>1300</v>
      </c>
      <c r="J385" s="281">
        <f t="shared" si="68"/>
        <v>62400</v>
      </c>
      <c r="K385" s="279">
        <v>1</v>
      </c>
      <c r="L385" s="280" t="s">
        <v>126</v>
      </c>
      <c r="M385" s="280" t="s">
        <v>179</v>
      </c>
      <c r="N385" s="280">
        <v>3</v>
      </c>
      <c r="O385" s="282">
        <v>192</v>
      </c>
      <c r="P385" s="283">
        <v>16.670000000000002</v>
      </c>
      <c r="Q385" s="281">
        <f t="array" ref="Q385">INDEX(ราคาสิ่งปลูกสร้าง!$D$6:$CC$47,MATCH($L385,ราคาสิ่งปลูกสร้าง!$B$6:$B$45,0),MATCH($O$4,ราคาสิ่งปลูกสร้าง!$D$5:$CC$5,0))</f>
        <v>6700</v>
      </c>
      <c r="R385" s="281">
        <f t="shared" si="69"/>
        <v>1286400</v>
      </c>
      <c r="S385" s="280">
        <v>15</v>
      </c>
      <c r="T385" s="279">
        <f t="array" ref="T385">INDEX(ค่าเสื่อมสิ่งปลูกสร้าง!$A$5:$D$105,MATCH($S385,ค่าเสื่อมสิ่งปลูกสร้าง!$A$5:$A$105,0),MATCH($M385,ค่าเสื่อมสิ่งปลูกสร้าง!$A$3:$D$3))</f>
        <v>20</v>
      </c>
      <c r="U385" s="281">
        <f t="shared" si="70"/>
        <v>1029120</v>
      </c>
      <c r="V385" s="281">
        <f t="shared" si="71"/>
        <v>1091520</v>
      </c>
      <c r="W385" s="284">
        <f t="shared" si="72"/>
        <v>181956.38400000002</v>
      </c>
      <c r="X385" s="280"/>
      <c r="Y385" s="284">
        <f t="shared" si="66"/>
        <v>181956.38400000002</v>
      </c>
      <c r="Z385" s="282" t="s">
        <v>2260</v>
      </c>
      <c r="AA385" s="281">
        <f t="shared" si="73"/>
        <v>545.8691520000001</v>
      </c>
      <c r="AB385" s="279"/>
      <c r="AC385" s="279" t="s">
        <v>1973</v>
      </c>
      <c r="AD385" s="279" t="s">
        <v>1973</v>
      </c>
      <c r="AG385" s="286" t="str">
        <f t="shared" si="74"/>
        <v>นางจิระฐาภรณ์  สีพูแพน</v>
      </c>
      <c r="AH385" s="286" t="s">
        <v>283</v>
      </c>
      <c r="AI385" s="286" t="s">
        <v>351</v>
      </c>
      <c r="AJ385" s="286" t="s">
        <v>352</v>
      </c>
      <c r="AK385" s="286" t="s">
        <v>353</v>
      </c>
      <c r="AL385" s="286" t="s">
        <v>200</v>
      </c>
      <c r="AM385" s="286">
        <v>3</v>
      </c>
      <c r="AN385" s="286"/>
      <c r="AO385" s="286"/>
      <c r="AP385" s="286" t="s">
        <v>270</v>
      </c>
      <c r="AQ385" s="286" t="s">
        <v>271</v>
      </c>
      <c r="AR385" s="286" t="s">
        <v>60</v>
      </c>
      <c r="AS385" s="286">
        <v>86130</v>
      </c>
      <c r="AU385" s="286" t="str">
        <f t="shared" si="75"/>
        <v>นางจิระฐาภรณ์  สีพูแพน</v>
      </c>
      <c r="AV385" s="286" t="s">
        <v>283</v>
      </c>
      <c r="AW385" s="286" t="s">
        <v>351</v>
      </c>
      <c r="AX385" s="286" t="s">
        <v>352</v>
      </c>
      <c r="AY385" s="286" t="s">
        <v>353</v>
      </c>
      <c r="AZ385" s="286" t="s">
        <v>200</v>
      </c>
      <c r="BA385" s="286">
        <v>3</v>
      </c>
      <c r="BB385" s="286"/>
      <c r="BC385" s="286"/>
      <c r="BD385" s="286" t="s">
        <v>270</v>
      </c>
      <c r="BE385" s="286" t="s">
        <v>271</v>
      </c>
      <c r="BF385" s="286" t="s">
        <v>60</v>
      </c>
      <c r="BG385" s="286">
        <v>86130</v>
      </c>
    </row>
    <row r="386" spans="1:59" ht="20.100000000000001" hidden="1" customHeight="1">
      <c r="A386" s="279" t="s">
        <v>2313</v>
      </c>
      <c r="B386" s="279" t="s">
        <v>29</v>
      </c>
      <c r="C386" s="279">
        <v>24427</v>
      </c>
      <c r="D386" s="279">
        <v>0</v>
      </c>
      <c r="E386" s="279">
        <v>1</v>
      </c>
      <c r="F386" s="279">
        <v>12</v>
      </c>
      <c r="G386" s="280" t="s">
        <v>296</v>
      </c>
      <c r="H386" s="281">
        <f t="shared" si="76"/>
        <v>112</v>
      </c>
      <c r="I386" s="281" t="s">
        <v>2257</v>
      </c>
      <c r="J386" s="281">
        <f t="shared" si="68"/>
        <v>44800</v>
      </c>
      <c r="K386" s="279"/>
      <c r="L386" s="280"/>
      <c r="M386" s="280"/>
      <c r="N386" s="280" t="s">
        <v>196</v>
      </c>
      <c r="O386" s="282"/>
      <c r="P386" s="283"/>
      <c r="Q386" s="281">
        <f t="array" ref="Q386">INDEX(ราคาสิ่งปลูกสร้าง!$D$6:$CC$47,MATCH($L386,ราคาสิ่งปลูกสร้าง!$B$6:$B$45,0),MATCH($O$4,ราคาสิ่งปลูกสร้าง!$D$5:$CC$5,0))</f>
        <v>0</v>
      </c>
      <c r="R386" s="281">
        <f t="shared" si="69"/>
        <v>0</v>
      </c>
      <c r="S386" s="280"/>
      <c r="T386" s="279">
        <f t="array" ref="T386">INDEX(ค่าเสื่อมสิ่งปลูกสร้าง!$A$5:$D$105,MATCH($S386,ค่าเสื่อมสิ่งปลูกสร้าง!$A$5:$A$105,0),MATCH($M386,ค่าเสื่อมสิ่งปลูกสร้าง!$A$3:$D$3))</f>
        <v>0</v>
      </c>
      <c r="U386" s="281">
        <f t="shared" si="70"/>
        <v>0</v>
      </c>
      <c r="V386" s="281">
        <f t="shared" si="71"/>
        <v>44800</v>
      </c>
      <c r="W386" s="284">
        <f t="shared" si="72"/>
        <v>0</v>
      </c>
      <c r="X386" s="280">
        <v>50000000</v>
      </c>
      <c r="Y386" s="284">
        <f t="shared" si="66"/>
        <v>0</v>
      </c>
      <c r="Z386" s="282"/>
      <c r="AA386" s="281">
        <f t="shared" si="73"/>
        <v>0</v>
      </c>
      <c r="AB386" s="279"/>
      <c r="AC386" s="279" t="s">
        <v>2136</v>
      </c>
      <c r="AD386" s="279" t="s">
        <v>196</v>
      </c>
      <c r="AG386" s="286" t="str">
        <f t="shared" si="74"/>
        <v>นายภัทธนกฤติ  บุณยาคม</v>
      </c>
      <c r="AH386" s="286" t="s">
        <v>195</v>
      </c>
      <c r="AI386" s="286" t="s">
        <v>1354</v>
      </c>
      <c r="AJ386" s="286" t="s">
        <v>1339</v>
      </c>
      <c r="AK386" s="287" t="s">
        <v>2299</v>
      </c>
      <c r="AL386" s="286">
        <v>114</v>
      </c>
      <c r="AM386" s="286">
        <v>8</v>
      </c>
      <c r="AN386" s="286"/>
      <c r="AO386" s="286"/>
      <c r="AP386" s="286" t="s">
        <v>270</v>
      </c>
      <c r="AQ386" s="286" t="s">
        <v>271</v>
      </c>
      <c r="AR386" s="286" t="s">
        <v>60</v>
      </c>
      <c r="AS386" s="286">
        <v>86130</v>
      </c>
      <c r="AU386" s="286" t="str">
        <f t="shared" si="75"/>
        <v/>
      </c>
      <c r="AV386" s="286"/>
      <c r="AW386" s="286"/>
      <c r="AX386" s="286"/>
      <c r="AY386" s="286"/>
      <c r="AZ386" s="286"/>
      <c r="BA386" s="286"/>
      <c r="BB386" s="286"/>
      <c r="BC386" s="286"/>
      <c r="BD386" s="286"/>
      <c r="BE386" s="286"/>
      <c r="BF386" s="286"/>
      <c r="BG386" s="286"/>
    </row>
    <row r="387" spans="1:59" ht="20.100000000000001" hidden="1" customHeight="1">
      <c r="A387" s="279"/>
      <c r="B387" s="279" t="s">
        <v>29</v>
      </c>
      <c r="C387" s="279">
        <v>24427</v>
      </c>
      <c r="D387" s="279"/>
      <c r="E387" s="279"/>
      <c r="F387" s="279"/>
      <c r="G387" s="280">
        <v>2</v>
      </c>
      <c r="H387" s="281" t="s">
        <v>587</v>
      </c>
      <c r="I387" s="281" t="s">
        <v>2257</v>
      </c>
      <c r="J387" s="281">
        <f t="shared" si="68"/>
        <v>10000</v>
      </c>
      <c r="K387" s="279">
        <v>1</v>
      </c>
      <c r="L387" s="280" t="s">
        <v>126</v>
      </c>
      <c r="M387" s="280" t="s">
        <v>179</v>
      </c>
      <c r="N387" s="280" t="s">
        <v>296</v>
      </c>
      <c r="O387" s="282">
        <v>100</v>
      </c>
      <c r="P387" s="283">
        <v>100</v>
      </c>
      <c r="Q387" s="281">
        <f t="array" ref="Q387">INDEX(ราคาสิ่งปลูกสร้าง!$D$6:$CC$47,MATCH($L387,ราคาสิ่งปลูกสร้าง!$B$6:$B$45,0),MATCH($O$4,ราคาสิ่งปลูกสร้าง!$D$5:$CC$5,0))</f>
        <v>6700</v>
      </c>
      <c r="R387" s="281">
        <f t="shared" si="69"/>
        <v>670000</v>
      </c>
      <c r="S387" s="280">
        <v>25</v>
      </c>
      <c r="T387" s="279">
        <f t="array" ref="T387">INDEX(ค่าเสื่อมสิ่งปลูกสร้าง!$A$5:$D$105,MATCH($S387,ค่าเสื่อมสิ่งปลูกสร้าง!$A$5:$A$105,0),MATCH($M387,ค่าเสื่อมสิ่งปลูกสร้าง!$A$3:$D$3))</f>
        <v>40</v>
      </c>
      <c r="U387" s="281">
        <f t="shared" si="70"/>
        <v>402000</v>
      </c>
      <c r="V387" s="281">
        <f t="shared" si="71"/>
        <v>412000</v>
      </c>
      <c r="W387" s="284">
        <f t="shared" si="72"/>
        <v>412000</v>
      </c>
      <c r="X387" s="280"/>
      <c r="Y387" s="284">
        <f t="shared" si="66"/>
        <v>412000</v>
      </c>
      <c r="Z387" s="282" t="s">
        <v>2307</v>
      </c>
      <c r="AA387" s="281">
        <f t="shared" si="73"/>
        <v>82.4</v>
      </c>
      <c r="AB387" s="279"/>
      <c r="AC387" s="279" t="s">
        <v>2136</v>
      </c>
      <c r="AD387" s="279" t="s">
        <v>2136</v>
      </c>
      <c r="AG387" s="286" t="str">
        <f t="shared" si="74"/>
        <v>นายภัทธนกฤติ  บุณยาคม</v>
      </c>
      <c r="AH387" s="286" t="s">
        <v>195</v>
      </c>
      <c r="AI387" s="286" t="s">
        <v>1354</v>
      </c>
      <c r="AJ387" s="286" t="s">
        <v>1339</v>
      </c>
      <c r="AK387" s="287" t="s">
        <v>2299</v>
      </c>
      <c r="AL387" s="286">
        <v>114</v>
      </c>
      <c r="AM387" s="286">
        <v>8</v>
      </c>
      <c r="AN387" s="286"/>
      <c r="AO387" s="286"/>
      <c r="AP387" s="286" t="s">
        <v>270</v>
      </c>
      <c r="AQ387" s="286" t="s">
        <v>271</v>
      </c>
      <c r="AR387" s="286" t="s">
        <v>60</v>
      </c>
      <c r="AS387" s="286">
        <v>86130</v>
      </c>
      <c r="AU387" s="286" t="str">
        <f t="shared" si="75"/>
        <v>นายภัทธนกฤติ  บุณยาคม</v>
      </c>
      <c r="AV387" s="286" t="s">
        <v>195</v>
      </c>
      <c r="AW387" s="286" t="s">
        <v>1354</v>
      </c>
      <c r="AX387" s="286" t="s">
        <v>1339</v>
      </c>
      <c r="AY387" s="287" t="s">
        <v>2299</v>
      </c>
      <c r="AZ387" s="286">
        <v>114</v>
      </c>
      <c r="BA387" s="286">
        <v>8</v>
      </c>
      <c r="BB387" s="286"/>
      <c r="BC387" s="286"/>
      <c r="BD387" s="286" t="s">
        <v>270</v>
      </c>
      <c r="BE387" s="286" t="s">
        <v>271</v>
      </c>
      <c r="BF387" s="286" t="s">
        <v>60</v>
      </c>
      <c r="BG387" s="286">
        <v>86130</v>
      </c>
    </row>
    <row r="388" spans="1:59" ht="20.100000000000001" hidden="1" customHeight="1">
      <c r="A388" s="279" t="s">
        <v>2314</v>
      </c>
      <c r="B388" s="279" t="s">
        <v>29</v>
      </c>
      <c r="C388" s="279">
        <v>21877</v>
      </c>
      <c r="D388" s="279" t="s">
        <v>276</v>
      </c>
      <c r="E388" s="279" t="s">
        <v>296</v>
      </c>
      <c r="F388" s="279" t="s">
        <v>530</v>
      </c>
      <c r="G388" s="280" t="s">
        <v>296</v>
      </c>
      <c r="H388" s="281">
        <f t="shared" si="76"/>
        <v>220</v>
      </c>
      <c r="I388" s="281" t="s">
        <v>2311</v>
      </c>
      <c r="J388" s="281">
        <f t="shared" si="68"/>
        <v>66000</v>
      </c>
      <c r="K388" s="279"/>
      <c r="L388" s="280"/>
      <c r="M388" s="280"/>
      <c r="N388" s="280" t="s">
        <v>196</v>
      </c>
      <c r="O388" s="282"/>
      <c r="P388" s="283"/>
      <c r="Q388" s="281">
        <f t="array" ref="Q388">INDEX(ราคาสิ่งปลูกสร้าง!$D$6:$CC$47,MATCH($L388,ราคาสิ่งปลูกสร้าง!$B$6:$B$45,0),MATCH($O$4,ราคาสิ่งปลูกสร้าง!$D$5:$CC$5,0))</f>
        <v>0</v>
      </c>
      <c r="R388" s="281">
        <f t="shared" si="69"/>
        <v>0</v>
      </c>
      <c r="S388" s="280"/>
      <c r="T388" s="279">
        <f t="array" ref="T388">INDEX(ค่าเสื่อมสิ่งปลูกสร้าง!$A$5:$D$105,MATCH($S388,ค่าเสื่อมสิ่งปลูกสร้าง!$A$5:$A$105,0),MATCH($M388,ค่าเสื่อมสิ่งปลูกสร้าง!$A$3:$D$3))</f>
        <v>0</v>
      </c>
      <c r="U388" s="281">
        <f t="shared" si="70"/>
        <v>0</v>
      </c>
      <c r="V388" s="281">
        <f t="shared" si="71"/>
        <v>66000</v>
      </c>
      <c r="W388" s="284">
        <f t="shared" si="72"/>
        <v>0</v>
      </c>
      <c r="X388" s="280">
        <v>50000000</v>
      </c>
      <c r="Y388" s="284">
        <f t="shared" si="66"/>
        <v>0</v>
      </c>
      <c r="Z388" s="282"/>
      <c r="AA388" s="281">
        <f t="shared" si="73"/>
        <v>0</v>
      </c>
      <c r="AB388" s="279"/>
      <c r="AC388" s="279" t="s">
        <v>2137</v>
      </c>
      <c r="AD388" s="279" t="s">
        <v>196</v>
      </c>
      <c r="AG388" s="286" t="str">
        <f t="shared" si="74"/>
        <v>นางสาวเกษร  คงครุฑ</v>
      </c>
      <c r="AH388" s="286" t="s">
        <v>325</v>
      </c>
      <c r="AI388" s="286" t="s">
        <v>1360</v>
      </c>
      <c r="AJ388" s="286" t="s">
        <v>1361</v>
      </c>
      <c r="AK388" s="286" t="s">
        <v>1362</v>
      </c>
      <c r="AL388" s="286" t="s">
        <v>1363</v>
      </c>
      <c r="AM388" s="286">
        <v>5</v>
      </c>
      <c r="AN388" s="286"/>
      <c r="AO388" s="286"/>
      <c r="AP388" s="286" t="s">
        <v>270</v>
      </c>
      <c r="AQ388" s="286" t="s">
        <v>271</v>
      </c>
      <c r="AR388" s="286" t="s">
        <v>60</v>
      </c>
      <c r="AS388" s="286">
        <v>86130</v>
      </c>
      <c r="AU388" s="286" t="str">
        <f t="shared" si="75"/>
        <v/>
      </c>
      <c r="AV388" s="286"/>
      <c r="AW388" s="286"/>
      <c r="AX388" s="286"/>
      <c r="AY388" s="286"/>
      <c r="AZ388" s="286"/>
      <c r="BA388" s="286"/>
      <c r="BB388" s="286"/>
      <c r="BC388" s="286"/>
      <c r="BD388" s="286"/>
      <c r="BE388" s="286"/>
      <c r="BF388" s="286"/>
      <c r="BG388" s="286"/>
    </row>
    <row r="389" spans="1:59" ht="20.100000000000001" hidden="1" customHeight="1">
      <c r="A389" s="279"/>
      <c r="B389" s="279" t="s">
        <v>29</v>
      </c>
      <c r="C389" s="279">
        <v>21877</v>
      </c>
      <c r="D389" s="279"/>
      <c r="E389" s="279"/>
      <c r="F389" s="279"/>
      <c r="G389" s="280">
        <v>2</v>
      </c>
      <c r="H389" s="281" t="s">
        <v>349</v>
      </c>
      <c r="I389" s="281" t="s">
        <v>2311</v>
      </c>
      <c r="J389" s="281">
        <f t="shared" si="68"/>
        <v>3300</v>
      </c>
      <c r="K389" s="279">
        <v>1</v>
      </c>
      <c r="L389" s="280" t="s">
        <v>129</v>
      </c>
      <c r="M389" s="280" t="s">
        <v>179</v>
      </c>
      <c r="N389" s="280" t="s">
        <v>296</v>
      </c>
      <c r="O389" s="282">
        <v>44</v>
      </c>
      <c r="P389" s="283">
        <v>100</v>
      </c>
      <c r="Q389" s="281">
        <f t="array" ref="Q389">INDEX(ราคาสิ่งปลูกสร้าง!$D$6:$CC$47,MATCH($L389,ราคาสิ่งปลูกสร้าง!$B$6:$B$45,0),MATCH($O$4,ราคาสิ่งปลูกสร้าง!$D$5:$CC$5,0))</f>
        <v>7650</v>
      </c>
      <c r="R389" s="281">
        <f t="shared" si="69"/>
        <v>336600</v>
      </c>
      <c r="S389" s="280">
        <v>12</v>
      </c>
      <c r="T389" s="279">
        <f t="array" ref="T389">INDEX(ค่าเสื่อมสิ่งปลูกสร้าง!$A$5:$D$105,MATCH($S389,ค่าเสื่อมสิ่งปลูกสร้าง!$A$5:$A$105,0),MATCH($M389,ค่าเสื่อมสิ่งปลูกสร้าง!$A$3:$D$3))</f>
        <v>14</v>
      </c>
      <c r="U389" s="281">
        <f t="shared" si="70"/>
        <v>289476</v>
      </c>
      <c r="V389" s="281">
        <f t="shared" si="71"/>
        <v>292776</v>
      </c>
      <c r="W389" s="284">
        <f t="shared" si="72"/>
        <v>292776</v>
      </c>
      <c r="X389" s="280"/>
      <c r="Y389" s="284">
        <f t="shared" si="66"/>
        <v>292776</v>
      </c>
      <c r="Z389" s="282" t="s">
        <v>2307</v>
      </c>
      <c r="AA389" s="281">
        <f t="shared" si="73"/>
        <v>58.555200000000006</v>
      </c>
      <c r="AB389" s="279"/>
      <c r="AC389" s="279" t="s">
        <v>2137</v>
      </c>
      <c r="AD389" s="279" t="s">
        <v>2137</v>
      </c>
      <c r="AG389" s="286" t="str">
        <f t="shared" si="74"/>
        <v>นางสาวเกษร  คงครุฑ</v>
      </c>
      <c r="AH389" s="286" t="s">
        <v>325</v>
      </c>
      <c r="AI389" s="286" t="s">
        <v>1360</v>
      </c>
      <c r="AJ389" s="286" t="s">
        <v>1361</v>
      </c>
      <c r="AK389" s="286" t="s">
        <v>1362</v>
      </c>
      <c r="AL389" s="286" t="s">
        <v>1363</v>
      </c>
      <c r="AM389" s="286">
        <v>5</v>
      </c>
      <c r="AN389" s="286"/>
      <c r="AO389" s="286"/>
      <c r="AP389" s="286" t="s">
        <v>270</v>
      </c>
      <c r="AQ389" s="286" t="s">
        <v>271</v>
      </c>
      <c r="AR389" s="286" t="s">
        <v>60</v>
      </c>
      <c r="AS389" s="286">
        <v>86130</v>
      </c>
      <c r="AU389" s="286" t="str">
        <f t="shared" si="75"/>
        <v>นางสาวเกษร  คงครุฑ</v>
      </c>
      <c r="AV389" s="286" t="s">
        <v>325</v>
      </c>
      <c r="AW389" s="286" t="s">
        <v>1360</v>
      </c>
      <c r="AX389" s="286" t="s">
        <v>1361</v>
      </c>
      <c r="AY389" s="286" t="s">
        <v>1362</v>
      </c>
      <c r="AZ389" s="286" t="s">
        <v>1363</v>
      </c>
      <c r="BA389" s="286">
        <v>5</v>
      </c>
      <c r="BB389" s="286"/>
      <c r="BC389" s="286"/>
      <c r="BD389" s="286" t="s">
        <v>270</v>
      </c>
      <c r="BE389" s="286" t="s">
        <v>271</v>
      </c>
      <c r="BF389" s="286" t="s">
        <v>60</v>
      </c>
      <c r="BG389" s="286">
        <v>86130</v>
      </c>
    </row>
    <row r="390" spans="1:59" ht="20.100000000000001" hidden="1" customHeight="1">
      <c r="A390" s="279"/>
      <c r="B390" s="279" t="s">
        <v>29</v>
      </c>
      <c r="C390" s="279">
        <v>21877</v>
      </c>
      <c r="D390" s="279"/>
      <c r="E390" s="279"/>
      <c r="F390" s="279"/>
      <c r="G390" s="280">
        <v>2</v>
      </c>
      <c r="H390" s="281" t="s">
        <v>349</v>
      </c>
      <c r="I390" s="281" t="s">
        <v>2311</v>
      </c>
      <c r="J390" s="281">
        <f t="shared" si="68"/>
        <v>3300</v>
      </c>
      <c r="K390" s="279">
        <v>2</v>
      </c>
      <c r="L390" s="280" t="s">
        <v>129</v>
      </c>
      <c r="M390" s="280" t="s">
        <v>179</v>
      </c>
      <c r="N390" s="280" t="s">
        <v>296</v>
      </c>
      <c r="O390" s="282">
        <v>44</v>
      </c>
      <c r="P390" s="283">
        <v>100</v>
      </c>
      <c r="Q390" s="281">
        <f t="array" ref="Q390">INDEX(ราคาสิ่งปลูกสร้าง!$D$6:$CC$47,MATCH($L390,ราคาสิ่งปลูกสร้าง!$B$6:$B$45,0),MATCH($O$4,ราคาสิ่งปลูกสร้าง!$D$5:$CC$5,0))</f>
        <v>7650</v>
      </c>
      <c r="R390" s="281">
        <f t="shared" si="69"/>
        <v>336600</v>
      </c>
      <c r="S390" s="280">
        <v>12</v>
      </c>
      <c r="T390" s="279">
        <f t="array" ref="T390">INDEX(ค่าเสื่อมสิ่งปลูกสร้าง!$A$5:$D$105,MATCH($S390,ค่าเสื่อมสิ่งปลูกสร้าง!$A$5:$A$105,0),MATCH($M390,ค่าเสื่อมสิ่งปลูกสร้าง!$A$3:$D$3))</f>
        <v>14</v>
      </c>
      <c r="U390" s="281">
        <f t="shared" si="70"/>
        <v>289476</v>
      </c>
      <c r="V390" s="281">
        <f t="shared" si="71"/>
        <v>292776</v>
      </c>
      <c r="W390" s="284">
        <f t="shared" si="72"/>
        <v>292776</v>
      </c>
      <c r="X390" s="280"/>
      <c r="Y390" s="284">
        <f t="shared" si="66"/>
        <v>292776</v>
      </c>
      <c r="Z390" s="282" t="s">
        <v>2307</v>
      </c>
      <c r="AA390" s="281">
        <f t="shared" si="73"/>
        <v>58.555200000000006</v>
      </c>
      <c r="AB390" s="279"/>
      <c r="AC390" s="279" t="s">
        <v>2137</v>
      </c>
      <c r="AD390" s="279" t="s">
        <v>2137</v>
      </c>
      <c r="AG390" s="286" t="str">
        <f t="shared" si="74"/>
        <v>นางสาวเกษร  คงครุฑ</v>
      </c>
      <c r="AH390" s="286" t="s">
        <v>325</v>
      </c>
      <c r="AI390" s="286" t="s">
        <v>1360</v>
      </c>
      <c r="AJ390" s="286" t="s">
        <v>1361</v>
      </c>
      <c r="AK390" s="286" t="s">
        <v>1362</v>
      </c>
      <c r="AL390" s="286" t="s">
        <v>1363</v>
      </c>
      <c r="AM390" s="286">
        <v>5</v>
      </c>
      <c r="AN390" s="286"/>
      <c r="AO390" s="286"/>
      <c r="AP390" s="286" t="s">
        <v>270</v>
      </c>
      <c r="AQ390" s="286" t="s">
        <v>271</v>
      </c>
      <c r="AR390" s="286" t="s">
        <v>60</v>
      </c>
      <c r="AS390" s="286">
        <v>86130</v>
      </c>
      <c r="AU390" s="286" t="str">
        <f t="shared" si="75"/>
        <v>นางสาวเกษร  คงครุฑ</v>
      </c>
      <c r="AV390" s="286" t="s">
        <v>325</v>
      </c>
      <c r="AW390" s="286" t="s">
        <v>1360</v>
      </c>
      <c r="AX390" s="286" t="s">
        <v>1361</v>
      </c>
      <c r="AY390" s="286" t="s">
        <v>1362</v>
      </c>
      <c r="AZ390" s="286" t="s">
        <v>1363</v>
      </c>
      <c r="BA390" s="286">
        <v>5</v>
      </c>
      <c r="BB390" s="286"/>
      <c r="BC390" s="286"/>
      <c r="BD390" s="286" t="s">
        <v>270</v>
      </c>
      <c r="BE390" s="286" t="s">
        <v>271</v>
      </c>
      <c r="BF390" s="286" t="s">
        <v>60</v>
      </c>
      <c r="BG390" s="286">
        <v>86130</v>
      </c>
    </row>
    <row r="391" spans="1:59" ht="20.100000000000001" hidden="1" customHeight="1">
      <c r="A391" s="279"/>
      <c r="B391" s="279" t="s">
        <v>29</v>
      </c>
      <c r="C391" s="279">
        <v>21877</v>
      </c>
      <c r="D391" s="279"/>
      <c r="E391" s="279"/>
      <c r="F391" s="279"/>
      <c r="G391" s="280">
        <v>2</v>
      </c>
      <c r="H391" s="281" t="s">
        <v>349</v>
      </c>
      <c r="I391" s="281" t="s">
        <v>2311</v>
      </c>
      <c r="J391" s="281">
        <f t="shared" si="68"/>
        <v>3300</v>
      </c>
      <c r="K391" s="279">
        <v>3</v>
      </c>
      <c r="L391" s="280" t="s">
        <v>129</v>
      </c>
      <c r="M391" s="280" t="s">
        <v>179</v>
      </c>
      <c r="N391" s="280" t="s">
        <v>296</v>
      </c>
      <c r="O391" s="282">
        <v>44</v>
      </c>
      <c r="P391" s="283">
        <v>100</v>
      </c>
      <c r="Q391" s="281">
        <f t="array" ref="Q391">INDEX(ราคาสิ่งปลูกสร้าง!$D$6:$CC$47,MATCH($L391,ราคาสิ่งปลูกสร้าง!$B$6:$B$45,0),MATCH($O$4,ราคาสิ่งปลูกสร้าง!$D$5:$CC$5,0))</f>
        <v>7650</v>
      </c>
      <c r="R391" s="281">
        <f t="shared" si="69"/>
        <v>336600</v>
      </c>
      <c r="S391" s="280">
        <v>12</v>
      </c>
      <c r="T391" s="279">
        <f t="array" ref="T391">INDEX(ค่าเสื่อมสิ่งปลูกสร้าง!$A$5:$D$105,MATCH($S391,ค่าเสื่อมสิ่งปลูกสร้าง!$A$5:$A$105,0),MATCH($M391,ค่าเสื่อมสิ่งปลูกสร้าง!$A$3:$D$3))</f>
        <v>14</v>
      </c>
      <c r="U391" s="281">
        <f t="shared" si="70"/>
        <v>289476</v>
      </c>
      <c r="V391" s="281">
        <f t="shared" si="71"/>
        <v>292776</v>
      </c>
      <c r="W391" s="284">
        <f t="shared" si="72"/>
        <v>292776</v>
      </c>
      <c r="X391" s="280"/>
      <c r="Y391" s="284">
        <f t="shared" si="66"/>
        <v>292776</v>
      </c>
      <c r="Z391" s="282" t="s">
        <v>2307</v>
      </c>
      <c r="AA391" s="281">
        <f t="shared" si="73"/>
        <v>58.555200000000006</v>
      </c>
      <c r="AB391" s="279"/>
      <c r="AC391" s="279" t="s">
        <v>2137</v>
      </c>
      <c r="AD391" s="279" t="s">
        <v>2137</v>
      </c>
      <c r="AG391" s="286" t="str">
        <f t="shared" si="74"/>
        <v>นางสาวเกษร  คงครุฑ</v>
      </c>
      <c r="AH391" s="286" t="s">
        <v>325</v>
      </c>
      <c r="AI391" s="286" t="s">
        <v>1360</v>
      </c>
      <c r="AJ391" s="286" t="s">
        <v>1361</v>
      </c>
      <c r="AK391" s="286" t="s">
        <v>1362</v>
      </c>
      <c r="AL391" s="286" t="s">
        <v>1363</v>
      </c>
      <c r="AM391" s="286">
        <v>5</v>
      </c>
      <c r="AN391" s="286"/>
      <c r="AO391" s="286"/>
      <c r="AP391" s="286" t="s">
        <v>270</v>
      </c>
      <c r="AQ391" s="286" t="s">
        <v>271</v>
      </c>
      <c r="AR391" s="286" t="s">
        <v>60</v>
      </c>
      <c r="AS391" s="286">
        <v>86130</v>
      </c>
      <c r="AU391" s="286" t="str">
        <f t="shared" si="75"/>
        <v>นางสาวเกษร  คงครุฑ</v>
      </c>
      <c r="AV391" s="286" t="s">
        <v>325</v>
      </c>
      <c r="AW391" s="286" t="s">
        <v>1360</v>
      </c>
      <c r="AX391" s="286" t="s">
        <v>1361</v>
      </c>
      <c r="AY391" s="286" t="s">
        <v>1362</v>
      </c>
      <c r="AZ391" s="286" t="s">
        <v>1363</v>
      </c>
      <c r="BA391" s="286">
        <v>5</v>
      </c>
      <c r="BB391" s="286"/>
      <c r="BC391" s="286"/>
      <c r="BD391" s="286" t="s">
        <v>270</v>
      </c>
      <c r="BE391" s="286" t="s">
        <v>271</v>
      </c>
      <c r="BF391" s="286" t="s">
        <v>60</v>
      </c>
      <c r="BG391" s="286">
        <v>86130</v>
      </c>
    </row>
    <row r="392" spans="1:59" ht="20.100000000000001" hidden="1" customHeight="1">
      <c r="A392" s="279"/>
      <c r="B392" s="279" t="s">
        <v>29</v>
      </c>
      <c r="C392" s="279">
        <v>21877</v>
      </c>
      <c r="D392" s="279"/>
      <c r="E392" s="279"/>
      <c r="F392" s="279"/>
      <c r="G392" s="280">
        <v>2</v>
      </c>
      <c r="H392" s="281" t="s">
        <v>349</v>
      </c>
      <c r="I392" s="281" t="s">
        <v>2311</v>
      </c>
      <c r="J392" s="281">
        <f t="shared" si="68"/>
        <v>3300</v>
      </c>
      <c r="K392" s="279">
        <v>4</v>
      </c>
      <c r="L392" s="280" t="s">
        <v>129</v>
      </c>
      <c r="M392" s="280" t="s">
        <v>179</v>
      </c>
      <c r="N392" s="280" t="s">
        <v>296</v>
      </c>
      <c r="O392" s="282">
        <v>44</v>
      </c>
      <c r="P392" s="283">
        <v>100</v>
      </c>
      <c r="Q392" s="281">
        <f t="array" ref="Q392">INDEX(ราคาสิ่งปลูกสร้าง!$D$6:$CC$47,MATCH($L392,ราคาสิ่งปลูกสร้าง!$B$6:$B$45,0),MATCH($O$4,ราคาสิ่งปลูกสร้าง!$D$5:$CC$5,0))</f>
        <v>7650</v>
      </c>
      <c r="R392" s="281">
        <f t="shared" si="69"/>
        <v>336600</v>
      </c>
      <c r="S392" s="280">
        <v>12</v>
      </c>
      <c r="T392" s="279">
        <f t="array" ref="T392">INDEX(ค่าเสื่อมสิ่งปลูกสร้าง!$A$5:$D$105,MATCH($S392,ค่าเสื่อมสิ่งปลูกสร้าง!$A$5:$A$105,0),MATCH($M392,ค่าเสื่อมสิ่งปลูกสร้าง!$A$3:$D$3))</f>
        <v>14</v>
      </c>
      <c r="U392" s="281">
        <f t="shared" si="70"/>
        <v>289476</v>
      </c>
      <c r="V392" s="281">
        <f t="shared" si="71"/>
        <v>292776</v>
      </c>
      <c r="W392" s="284">
        <f t="shared" si="72"/>
        <v>292776</v>
      </c>
      <c r="X392" s="280"/>
      <c r="Y392" s="284">
        <f t="shared" si="66"/>
        <v>292776</v>
      </c>
      <c r="Z392" s="282" t="s">
        <v>2307</v>
      </c>
      <c r="AA392" s="281">
        <f t="shared" si="73"/>
        <v>58.555200000000006</v>
      </c>
      <c r="AB392" s="279"/>
      <c r="AC392" s="279" t="s">
        <v>2137</v>
      </c>
      <c r="AD392" s="279" t="s">
        <v>2137</v>
      </c>
      <c r="AG392" s="286" t="str">
        <f t="shared" si="74"/>
        <v>นางสาวเกษร  คงครุฑ</v>
      </c>
      <c r="AH392" s="286" t="s">
        <v>325</v>
      </c>
      <c r="AI392" s="286" t="s">
        <v>1360</v>
      </c>
      <c r="AJ392" s="286" t="s">
        <v>1361</v>
      </c>
      <c r="AK392" s="286" t="s">
        <v>1362</v>
      </c>
      <c r="AL392" s="286" t="s">
        <v>1363</v>
      </c>
      <c r="AM392" s="286">
        <v>5</v>
      </c>
      <c r="AN392" s="286"/>
      <c r="AO392" s="286"/>
      <c r="AP392" s="286" t="s">
        <v>270</v>
      </c>
      <c r="AQ392" s="286" t="s">
        <v>271</v>
      </c>
      <c r="AR392" s="286" t="s">
        <v>60</v>
      </c>
      <c r="AS392" s="286">
        <v>86130</v>
      </c>
      <c r="AU392" s="286" t="str">
        <f t="shared" si="75"/>
        <v>นางสาวเกษร  คงครุฑ</v>
      </c>
      <c r="AV392" s="286" t="s">
        <v>325</v>
      </c>
      <c r="AW392" s="286" t="s">
        <v>1360</v>
      </c>
      <c r="AX392" s="286" t="s">
        <v>1361</v>
      </c>
      <c r="AY392" s="286" t="s">
        <v>1362</v>
      </c>
      <c r="AZ392" s="286" t="s">
        <v>1363</v>
      </c>
      <c r="BA392" s="286">
        <v>5</v>
      </c>
      <c r="BB392" s="286"/>
      <c r="BC392" s="286"/>
      <c r="BD392" s="286" t="s">
        <v>270</v>
      </c>
      <c r="BE392" s="286" t="s">
        <v>271</v>
      </c>
      <c r="BF392" s="286" t="s">
        <v>60</v>
      </c>
      <c r="BG392" s="286">
        <v>86130</v>
      </c>
    </row>
    <row r="393" spans="1:59" ht="20.100000000000001" hidden="1" customHeight="1">
      <c r="A393" s="279" t="s">
        <v>712</v>
      </c>
      <c r="B393" s="279" t="s">
        <v>29</v>
      </c>
      <c r="C393" s="279">
        <v>19405</v>
      </c>
      <c r="D393" s="279" t="s">
        <v>638</v>
      </c>
      <c r="E393" s="279" t="s">
        <v>323</v>
      </c>
      <c r="F393" s="279" t="s">
        <v>1201</v>
      </c>
      <c r="G393" s="280">
        <v>1</v>
      </c>
      <c r="H393" s="281">
        <f t="shared" si="76"/>
        <v>5537</v>
      </c>
      <c r="I393" s="281">
        <f>IFERROR(INDEX(ราคาที่ดิน!$B:$C,MATCH($C393,ราคาที่ดิน!$A:$A,0),MATCH($B393,ราคาที่ดิน!$B$1:$C$1,0)),"")</f>
        <v>100</v>
      </c>
      <c r="J393" s="281">
        <f t="shared" si="68"/>
        <v>553700</v>
      </c>
      <c r="K393" s="279"/>
      <c r="L393" s="280"/>
      <c r="M393" s="280"/>
      <c r="N393" s="280" t="s">
        <v>196</v>
      </c>
      <c r="O393" s="282"/>
      <c r="P393" s="283"/>
      <c r="Q393" s="281">
        <f t="array" ref="Q393">INDEX(ราคาสิ่งปลูกสร้าง!$D$6:$CC$47,MATCH($L393,ราคาสิ่งปลูกสร้าง!$B$6:$B$45,0),MATCH($O$4,ราคาสิ่งปลูกสร้าง!$D$5:$CC$5,0))</f>
        <v>0</v>
      </c>
      <c r="R393" s="281">
        <f t="shared" si="69"/>
        <v>0</v>
      </c>
      <c r="S393" s="280"/>
      <c r="T393" s="279">
        <f t="array" ref="T393">INDEX(ค่าเสื่อมสิ่งปลูกสร้าง!$A$5:$D$105,MATCH($S393,ค่าเสื่อมสิ่งปลูกสร้าง!$A$5:$A$105,0),MATCH($M393,ค่าเสื่อมสิ่งปลูกสร้าง!$A$3:$D$3))</f>
        <v>0</v>
      </c>
      <c r="U393" s="281">
        <f t="shared" si="70"/>
        <v>0</v>
      </c>
      <c r="V393" s="281">
        <f t="shared" si="71"/>
        <v>553700</v>
      </c>
      <c r="W393" s="284">
        <f t="shared" si="72"/>
        <v>0</v>
      </c>
      <c r="X393" s="280">
        <v>50000000</v>
      </c>
      <c r="Y393" s="284">
        <f t="shared" ref="Y393:Y451" si="77">IFERROR(IF($W393-$X393&lt;0,0,$W393-$X393),"")</f>
        <v>0</v>
      </c>
      <c r="Z393" s="282"/>
      <c r="AA393" s="281">
        <f t="shared" si="73"/>
        <v>0</v>
      </c>
      <c r="AB393" s="279"/>
      <c r="AC393" s="279" t="s">
        <v>2138</v>
      </c>
      <c r="AD393" s="279" t="s">
        <v>196</v>
      </c>
      <c r="AG393" s="286" t="str">
        <f t="shared" si="74"/>
        <v>นางวิมล  ถึงชุมพร</v>
      </c>
      <c r="AH393" s="286" t="s">
        <v>283</v>
      </c>
      <c r="AI393" s="286" t="s">
        <v>1380</v>
      </c>
      <c r="AJ393" s="286" t="s">
        <v>1381</v>
      </c>
      <c r="AK393" s="286" t="s">
        <v>1382</v>
      </c>
      <c r="AL393" s="286" t="s">
        <v>867</v>
      </c>
      <c r="AM393" s="286">
        <v>9</v>
      </c>
      <c r="AN393" s="286"/>
      <c r="AO393" s="286"/>
      <c r="AP393" s="286" t="s">
        <v>270</v>
      </c>
      <c r="AQ393" s="286" t="s">
        <v>271</v>
      </c>
      <c r="AR393" s="286" t="s">
        <v>60</v>
      </c>
      <c r="AS393" s="286">
        <v>86130</v>
      </c>
      <c r="AU393" s="286" t="str">
        <f t="shared" si="75"/>
        <v/>
      </c>
      <c r="AV393" s="286"/>
      <c r="AW393" s="286"/>
      <c r="AX393" s="286"/>
      <c r="AY393" s="286"/>
      <c r="AZ393" s="286"/>
      <c r="BA393" s="286"/>
      <c r="BB393" s="286"/>
      <c r="BC393" s="286"/>
      <c r="BD393" s="286"/>
      <c r="BE393" s="286"/>
      <c r="BF393" s="286"/>
      <c r="BG393" s="286"/>
    </row>
    <row r="394" spans="1:59" ht="20.100000000000001" hidden="1" customHeight="1">
      <c r="A394" s="279"/>
      <c r="B394" s="279" t="s">
        <v>29</v>
      </c>
      <c r="C394" s="279">
        <v>19405</v>
      </c>
      <c r="D394" s="279"/>
      <c r="E394" s="279"/>
      <c r="F394" s="279"/>
      <c r="G394" s="280">
        <v>2</v>
      </c>
      <c r="H394" s="281" t="s">
        <v>2616</v>
      </c>
      <c r="I394" s="281">
        <f>IFERROR(INDEX(ราคาที่ดิน!$B:$C,MATCH($C394,ราคาที่ดิน!$A:$A,0),MATCH($B394,ราคาที่ดิน!$B$1:$C$1,0)),"")</f>
        <v>100</v>
      </c>
      <c r="J394" s="281">
        <f t="shared" si="68"/>
        <v>5625</v>
      </c>
      <c r="K394" s="279">
        <v>1</v>
      </c>
      <c r="L394" s="280" t="s">
        <v>132</v>
      </c>
      <c r="M394" s="280" t="s">
        <v>181</v>
      </c>
      <c r="N394" s="280" t="s">
        <v>323</v>
      </c>
      <c r="O394" s="282">
        <v>225</v>
      </c>
      <c r="P394" s="283">
        <v>100</v>
      </c>
      <c r="Q394" s="281">
        <f t="array" ref="Q394">INDEX(ราคาสิ่งปลูกสร้าง!$D$6:$CC$47,MATCH($L394,ราคาสิ่งปลูกสร้าง!$B$6:$B$45,0),MATCH($O$4,ราคาสิ่งปลูกสร้าง!$D$5:$CC$5,0))</f>
        <v>2600</v>
      </c>
      <c r="R394" s="281">
        <f t="shared" si="69"/>
        <v>585000</v>
      </c>
      <c r="S394" s="280">
        <v>5</v>
      </c>
      <c r="T394" s="279">
        <f t="array" ref="T394">INDEX(ค่าเสื่อมสิ่งปลูกสร้าง!$A$5:$D$105,MATCH($S394,ค่าเสื่อมสิ่งปลูกสร้าง!$A$5:$A$105,0),MATCH($M394,ค่าเสื่อมสิ่งปลูกสร้าง!$A$3:$D$3))</f>
        <v>15</v>
      </c>
      <c r="U394" s="281">
        <f t="shared" si="70"/>
        <v>497250</v>
      </c>
      <c r="V394" s="281">
        <f t="shared" si="71"/>
        <v>502875</v>
      </c>
      <c r="W394" s="284">
        <f t="shared" si="72"/>
        <v>502875</v>
      </c>
      <c r="X394" s="280"/>
      <c r="Y394" s="284">
        <f t="shared" si="77"/>
        <v>502875</v>
      </c>
      <c r="Z394" s="282" t="s">
        <v>2260</v>
      </c>
      <c r="AA394" s="281">
        <f t="shared" si="73"/>
        <v>1508.625</v>
      </c>
      <c r="AB394" s="279"/>
      <c r="AC394" s="279" t="s">
        <v>2138</v>
      </c>
      <c r="AD394" s="279" t="s">
        <v>2138</v>
      </c>
      <c r="AG394" s="286" t="str">
        <f t="shared" si="74"/>
        <v>นางวิมล  ถึงชุมพร</v>
      </c>
      <c r="AH394" s="286" t="s">
        <v>283</v>
      </c>
      <c r="AI394" s="286" t="s">
        <v>1380</v>
      </c>
      <c r="AJ394" s="290" t="s">
        <v>1381</v>
      </c>
      <c r="AK394" s="290" t="s">
        <v>1382</v>
      </c>
      <c r="AL394" s="290" t="s">
        <v>867</v>
      </c>
      <c r="AM394" s="290">
        <v>9</v>
      </c>
      <c r="AN394" s="290"/>
      <c r="AO394" s="290"/>
      <c r="AP394" s="290" t="s">
        <v>270</v>
      </c>
      <c r="AQ394" s="290" t="s">
        <v>271</v>
      </c>
      <c r="AR394" s="290" t="s">
        <v>60</v>
      </c>
      <c r="AS394" s="290">
        <v>86130</v>
      </c>
      <c r="AU394" s="286" t="str">
        <f t="shared" si="75"/>
        <v>นางวิมล  ถึงชุมพร</v>
      </c>
      <c r="AV394" s="286" t="s">
        <v>283</v>
      </c>
      <c r="AW394" s="286" t="s">
        <v>1380</v>
      </c>
      <c r="AX394" s="286" t="s">
        <v>1381</v>
      </c>
      <c r="AY394" s="286" t="s">
        <v>1382</v>
      </c>
      <c r="AZ394" s="286" t="s">
        <v>867</v>
      </c>
      <c r="BA394" s="286">
        <v>9</v>
      </c>
      <c r="BB394" s="286"/>
      <c r="BC394" s="286"/>
      <c r="BD394" s="286" t="s">
        <v>270</v>
      </c>
      <c r="BE394" s="286" t="s">
        <v>271</v>
      </c>
      <c r="BF394" s="286" t="s">
        <v>60</v>
      </c>
      <c r="BG394" s="286">
        <v>86130</v>
      </c>
    </row>
    <row r="395" spans="1:59" ht="20.100000000000001" hidden="1" customHeight="1">
      <c r="A395" s="279" t="s">
        <v>2315</v>
      </c>
      <c r="B395" s="279" t="s">
        <v>29</v>
      </c>
      <c r="C395" s="279">
        <v>9489</v>
      </c>
      <c r="D395" s="279" t="s">
        <v>473</v>
      </c>
      <c r="E395" s="279" t="s">
        <v>296</v>
      </c>
      <c r="F395" s="279" t="s">
        <v>1066</v>
      </c>
      <c r="G395" s="280" t="s">
        <v>295</v>
      </c>
      <c r="H395" s="281">
        <f t="shared" si="76"/>
        <v>2652</v>
      </c>
      <c r="I395" s="281">
        <f>IFERROR(INDEX(ราคาที่ดิน!$B:$C,MATCH($C395,ราคาที่ดิน!$A:$A,0),MATCH($B395,ราคาที่ดิน!$B$1:$C$1,0)),"")</f>
        <v>100</v>
      </c>
      <c r="J395" s="281">
        <f t="shared" si="68"/>
        <v>265200</v>
      </c>
      <c r="K395" s="279"/>
      <c r="L395" s="280"/>
      <c r="M395" s="280"/>
      <c r="N395" s="280" t="s">
        <v>196</v>
      </c>
      <c r="O395" s="282"/>
      <c r="P395" s="283"/>
      <c r="Q395" s="281">
        <f t="array" ref="Q395">INDEX(ราคาสิ่งปลูกสร้าง!$D$6:$CC$47,MATCH($L395,ราคาสิ่งปลูกสร้าง!$B$6:$B$45,0),MATCH($O$4,ราคาสิ่งปลูกสร้าง!$D$5:$CC$5,0))</f>
        <v>0</v>
      </c>
      <c r="R395" s="281">
        <f t="shared" si="69"/>
        <v>0</v>
      </c>
      <c r="S395" s="280"/>
      <c r="T395" s="279">
        <f t="array" ref="T395">INDEX(ค่าเสื่อมสิ่งปลูกสร้าง!$A$5:$D$105,MATCH($S395,ค่าเสื่อมสิ่งปลูกสร้าง!$A$5:$A$105,0),MATCH($M395,ค่าเสื่อมสิ่งปลูกสร้าง!$A$3:$D$3))</f>
        <v>0</v>
      </c>
      <c r="U395" s="281">
        <f t="shared" si="70"/>
        <v>0</v>
      </c>
      <c r="V395" s="281">
        <f t="shared" si="71"/>
        <v>265200</v>
      </c>
      <c r="W395" s="284">
        <f t="shared" si="72"/>
        <v>0</v>
      </c>
      <c r="X395" s="280"/>
      <c r="Y395" s="279">
        <f>V395</f>
        <v>265200</v>
      </c>
      <c r="Z395" s="282" t="s">
        <v>2260</v>
      </c>
      <c r="AA395" s="281">
        <f t="shared" si="73"/>
        <v>795.6</v>
      </c>
      <c r="AB395" s="279"/>
      <c r="AC395" s="279" t="s">
        <v>2139</v>
      </c>
      <c r="AD395" s="279" t="s">
        <v>196</v>
      </c>
      <c r="AG395" s="286" t="str">
        <f t="shared" si="74"/>
        <v xml:space="preserve">บริษัทเจซี แอสเซทคอร์ปอเรชั่น จำกัด  </v>
      </c>
      <c r="AH395" s="286" t="s">
        <v>458</v>
      </c>
      <c r="AI395" s="291" t="s">
        <v>1386</v>
      </c>
      <c r="AJ395" s="286"/>
      <c r="AK395" s="286"/>
      <c r="AL395" s="286" t="s">
        <v>1387</v>
      </c>
      <c r="AM395" s="286">
        <v>3</v>
      </c>
      <c r="AN395" s="286"/>
      <c r="AO395" s="286" t="s">
        <v>1388</v>
      </c>
      <c r="AP395" s="286" t="s">
        <v>1389</v>
      </c>
      <c r="AQ395" s="286" t="s">
        <v>1390</v>
      </c>
      <c r="AR395" s="286" t="s">
        <v>67</v>
      </c>
      <c r="AS395" s="286">
        <v>73110</v>
      </c>
      <c r="AU395" s="286" t="str">
        <f t="shared" si="75"/>
        <v/>
      </c>
      <c r="AV395" s="286"/>
      <c r="AW395" s="286"/>
      <c r="AX395" s="286"/>
      <c r="AY395" s="286"/>
      <c r="AZ395" s="286"/>
      <c r="BA395" s="286"/>
      <c r="BB395" s="286"/>
      <c r="BC395" s="286"/>
      <c r="BD395" s="286"/>
      <c r="BE395" s="286"/>
      <c r="BF395" s="286"/>
      <c r="BG395" s="286"/>
    </row>
    <row r="396" spans="1:59" ht="20.100000000000001" hidden="1" customHeight="1">
      <c r="A396" s="279" t="s">
        <v>2426</v>
      </c>
      <c r="B396" s="279" t="s">
        <v>29</v>
      </c>
      <c r="C396" s="279">
        <v>9479</v>
      </c>
      <c r="D396" s="279" t="s">
        <v>276</v>
      </c>
      <c r="E396" s="279" t="s">
        <v>275</v>
      </c>
      <c r="F396" s="279" t="s">
        <v>385</v>
      </c>
      <c r="G396" s="280" t="s">
        <v>295</v>
      </c>
      <c r="H396" s="281">
        <f t="shared" si="76"/>
        <v>132</v>
      </c>
      <c r="I396" s="281">
        <f>IFERROR(INDEX(ราคาที่ดิน!$B:$C,MATCH($C396,ราคาที่ดิน!$A:$A,0),MATCH($B396,ราคาที่ดิน!$B$1:$C$1,0)),"")</f>
        <v>1300</v>
      </c>
      <c r="J396" s="281">
        <f t="shared" si="68"/>
        <v>171600</v>
      </c>
      <c r="K396" s="279"/>
      <c r="L396" s="280"/>
      <c r="M396" s="280"/>
      <c r="N396" s="280" t="s">
        <v>196</v>
      </c>
      <c r="O396" s="282"/>
      <c r="P396" s="283"/>
      <c r="Q396" s="281">
        <f t="array" ref="Q396">INDEX(ราคาสิ่งปลูกสร้าง!$D$6:$CC$47,MATCH($L396,ราคาสิ่งปลูกสร้าง!$B$6:$B$45,0),MATCH($O$4,ราคาสิ่งปลูกสร้าง!$D$5:$CC$5,0))</f>
        <v>0</v>
      </c>
      <c r="R396" s="281">
        <f t="shared" si="69"/>
        <v>0</v>
      </c>
      <c r="S396" s="280"/>
      <c r="T396" s="279">
        <f t="array" ref="T396">INDEX(ค่าเสื่อมสิ่งปลูกสร้าง!$A$5:$D$105,MATCH($S396,ค่าเสื่อมสิ่งปลูกสร้าง!$A$5:$A$105,0),MATCH($M396,ค่าเสื่อมสิ่งปลูกสร้าง!$A$3:$D$3))</f>
        <v>0</v>
      </c>
      <c r="U396" s="281">
        <f t="shared" si="70"/>
        <v>0</v>
      </c>
      <c r="V396" s="281">
        <f t="shared" si="71"/>
        <v>171600</v>
      </c>
      <c r="W396" s="284">
        <f t="shared" si="72"/>
        <v>0</v>
      </c>
      <c r="X396" s="280"/>
      <c r="Y396" s="279">
        <f>V396</f>
        <v>171600</v>
      </c>
      <c r="Z396" s="282" t="s">
        <v>2260</v>
      </c>
      <c r="AA396" s="281">
        <f t="shared" si="73"/>
        <v>514.79999999999995</v>
      </c>
      <c r="AB396" s="279"/>
      <c r="AC396" s="279" t="s">
        <v>2140</v>
      </c>
      <c r="AD396" s="279" t="s">
        <v>196</v>
      </c>
      <c r="AG396" s="286" t="str">
        <f t="shared" si="74"/>
        <v>นายกมล  ผุดเพชรแก้ว</v>
      </c>
      <c r="AH396" s="286" t="s">
        <v>195</v>
      </c>
      <c r="AI396" s="286" t="s">
        <v>1393</v>
      </c>
      <c r="AJ396" s="292" t="s">
        <v>950</v>
      </c>
      <c r="AK396" s="292" t="s">
        <v>1394</v>
      </c>
      <c r="AL396" s="292">
        <v>15</v>
      </c>
      <c r="AM396" s="292">
        <v>7</v>
      </c>
      <c r="AN396" s="292"/>
      <c r="AO396" s="292"/>
      <c r="AP396" s="292" t="s">
        <v>270</v>
      </c>
      <c r="AQ396" s="292" t="s">
        <v>271</v>
      </c>
      <c r="AR396" s="292" t="s">
        <v>60</v>
      </c>
      <c r="AS396" s="292">
        <v>86130</v>
      </c>
      <c r="AU396" s="286" t="str">
        <f t="shared" si="75"/>
        <v/>
      </c>
      <c r="AV396" s="286"/>
      <c r="AW396" s="286"/>
      <c r="AX396" s="286"/>
      <c r="AY396" s="286"/>
      <c r="AZ396" s="286"/>
      <c r="BA396" s="286"/>
      <c r="BB396" s="286"/>
      <c r="BC396" s="286"/>
      <c r="BD396" s="286"/>
      <c r="BE396" s="286"/>
      <c r="BF396" s="286"/>
      <c r="BG396" s="286"/>
    </row>
    <row r="397" spans="1:59" ht="20.100000000000001" hidden="1" customHeight="1">
      <c r="A397" s="279" t="s">
        <v>2316</v>
      </c>
      <c r="B397" s="279" t="s">
        <v>29</v>
      </c>
      <c r="C397" s="279">
        <v>1037</v>
      </c>
      <c r="D397" s="279" t="s">
        <v>295</v>
      </c>
      <c r="E397" s="279" t="s">
        <v>296</v>
      </c>
      <c r="F397" s="279" t="s">
        <v>452</v>
      </c>
      <c r="G397" s="280">
        <v>2</v>
      </c>
      <c r="H397" s="281">
        <f t="shared" si="76"/>
        <v>1810</v>
      </c>
      <c r="I397" s="281">
        <f>IFERROR(INDEX(ราคาที่ดิน!$B:$C,MATCH($C397,ราคาที่ดิน!$A:$A,0),MATCH($B397,ราคาที่ดิน!$B$1:$C$1,0)),"")</f>
        <v>800</v>
      </c>
      <c r="J397" s="281">
        <f t="shared" si="68"/>
        <v>1448000</v>
      </c>
      <c r="K397" s="279"/>
      <c r="L397" s="280"/>
      <c r="M397" s="280"/>
      <c r="N397" s="280" t="s">
        <v>196</v>
      </c>
      <c r="O397" s="282"/>
      <c r="P397" s="283"/>
      <c r="Q397" s="281">
        <f t="array" ref="Q397">INDEX(ราคาสิ่งปลูกสร้าง!$D$6:$CC$47,MATCH($L397,ราคาสิ่งปลูกสร้าง!$B$6:$B$45,0),MATCH($O$4,ราคาสิ่งปลูกสร้าง!$D$5:$CC$5,0))</f>
        <v>0</v>
      </c>
      <c r="R397" s="281">
        <f t="shared" si="69"/>
        <v>0</v>
      </c>
      <c r="S397" s="280"/>
      <c r="T397" s="279">
        <f t="array" ref="T397">INDEX(ค่าเสื่อมสิ่งปลูกสร้าง!$A$5:$D$105,MATCH($S397,ค่าเสื่อมสิ่งปลูกสร้าง!$A$5:$A$105,0),MATCH($M397,ค่าเสื่อมสิ่งปลูกสร้าง!$A$3:$D$3))</f>
        <v>0</v>
      </c>
      <c r="U397" s="281">
        <f t="shared" si="70"/>
        <v>0</v>
      </c>
      <c r="V397" s="281">
        <f t="shared" si="71"/>
        <v>1448000</v>
      </c>
      <c r="W397" s="284">
        <f t="shared" si="72"/>
        <v>0</v>
      </c>
      <c r="X397" s="280">
        <v>50000000</v>
      </c>
      <c r="Y397" s="284">
        <f t="shared" si="77"/>
        <v>0</v>
      </c>
      <c r="Z397" s="282"/>
      <c r="AA397" s="281">
        <f t="shared" si="73"/>
        <v>0</v>
      </c>
      <c r="AB397" s="279"/>
      <c r="AC397" s="279" t="s">
        <v>2141</v>
      </c>
      <c r="AD397" s="279" t="s">
        <v>196</v>
      </c>
      <c r="AG397" s="286" t="str">
        <f t="shared" si="74"/>
        <v>นางวลัยลักษณ์  เตชะกัมพลสารกิจ</v>
      </c>
      <c r="AH397" s="286" t="s">
        <v>283</v>
      </c>
      <c r="AI397" s="286" t="s">
        <v>1402</v>
      </c>
      <c r="AJ397" s="286" t="s">
        <v>1403</v>
      </c>
      <c r="AK397" s="286" t="s">
        <v>1404</v>
      </c>
      <c r="AL397" s="286">
        <v>34</v>
      </c>
      <c r="AM397" s="286">
        <v>10</v>
      </c>
      <c r="AN397" s="286"/>
      <c r="AO397" s="286"/>
      <c r="AP397" s="286" t="s">
        <v>270</v>
      </c>
      <c r="AQ397" s="286" t="s">
        <v>271</v>
      </c>
      <c r="AR397" s="286" t="s">
        <v>60</v>
      </c>
      <c r="AS397" s="286">
        <v>86130</v>
      </c>
      <c r="AU397" s="286" t="str">
        <f t="shared" si="75"/>
        <v/>
      </c>
      <c r="AV397" s="286"/>
      <c r="AW397" s="286"/>
      <c r="AX397" s="286"/>
      <c r="AY397" s="286"/>
      <c r="AZ397" s="286"/>
      <c r="BA397" s="286"/>
      <c r="BB397" s="286"/>
      <c r="BC397" s="286"/>
      <c r="BD397" s="286"/>
      <c r="BE397" s="286"/>
      <c r="BF397" s="286"/>
      <c r="BG397" s="286"/>
    </row>
    <row r="398" spans="1:59" ht="20.100000000000001" hidden="1" customHeight="1">
      <c r="A398" s="279"/>
      <c r="B398" s="279" t="s">
        <v>29</v>
      </c>
      <c r="C398" s="279">
        <v>1037</v>
      </c>
      <c r="D398" s="279"/>
      <c r="E398" s="279"/>
      <c r="F398" s="279"/>
      <c r="G398" s="280">
        <v>3</v>
      </c>
      <c r="H398" s="281" t="s">
        <v>2617</v>
      </c>
      <c r="I398" s="281">
        <f>IFERROR(INDEX(ราคาที่ดิน!$B:$C,MATCH($C398,ราคาที่ดิน!$A:$A,0),MATCH($B398,ราคาที่ดิน!$B$1:$C$1,0)),"")</f>
        <v>800</v>
      </c>
      <c r="J398" s="281">
        <f t="shared" si="68"/>
        <v>27600</v>
      </c>
      <c r="K398" s="279">
        <v>1</v>
      </c>
      <c r="L398" s="280" t="s">
        <v>126</v>
      </c>
      <c r="M398" s="280" t="s">
        <v>180</v>
      </c>
      <c r="N398" s="280">
        <v>3</v>
      </c>
      <c r="O398" s="282">
        <v>138</v>
      </c>
      <c r="P398" s="283">
        <v>19.57</v>
      </c>
      <c r="Q398" s="281">
        <f t="array" ref="Q398">INDEX(ราคาสิ่งปลูกสร้าง!$D$6:$CC$47,MATCH($L398,ราคาสิ่งปลูกสร้าง!$B$6:$B$45,0),MATCH($O$4,ราคาสิ่งปลูกสร้าง!$D$5:$CC$5,0))</f>
        <v>6700</v>
      </c>
      <c r="R398" s="281">
        <f t="shared" si="69"/>
        <v>924600</v>
      </c>
      <c r="S398" s="280">
        <v>50</v>
      </c>
      <c r="T398" s="279">
        <f t="array" ref="T398">INDEX(ค่าเสื่อมสิ่งปลูกสร้าง!$A$5:$D$105,MATCH($S398,ค่าเสื่อมสิ่งปลูกสร้าง!$A$5:$A$105,0),MATCH($M398,ค่าเสื่อมสิ่งปลูกสร้าง!$A$3:$D$3))</f>
        <v>85</v>
      </c>
      <c r="U398" s="281">
        <f t="shared" si="70"/>
        <v>138690</v>
      </c>
      <c r="V398" s="281">
        <f t="shared" si="71"/>
        <v>166290</v>
      </c>
      <c r="W398" s="284">
        <f t="shared" si="72"/>
        <v>32542.953000000001</v>
      </c>
      <c r="X398" s="280"/>
      <c r="Y398" s="284">
        <f t="shared" si="77"/>
        <v>32542.953000000001</v>
      </c>
      <c r="Z398" s="282" t="s">
        <v>2260</v>
      </c>
      <c r="AA398" s="281">
        <f t="shared" si="73"/>
        <v>97.628859000000006</v>
      </c>
      <c r="AB398" s="279"/>
      <c r="AC398" s="279" t="s">
        <v>2141</v>
      </c>
      <c r="AD398" s="279" t="s">
        <v>2141</v>
      </c>
      <c r="AG398" s="286" t="str">
        <f t="shared" si="74"/>
        <v>นางวลัยลักษณ์  เตชะกัมพลสารกิจ</v>
      </c>
      <c r="AH398" s="286" t="s">
        <v>283</v>
      </c>
      <c r="AI398" s="286" t="s">
        <v>1402</v>
      </c>
      <c r="AJ398" s="286" t="s">
        <v>1403</v>
      </c>
      <c r="AK398" s="286" t="s">
        <v>1404</v>
      </c>
      <c r="AL398" s="286">
        <v>34</v>
      </c>
      <c r="AM398" s="286">
        <v>10</v>
      </c>
      <c r="AN398" s="286"/>
      <c r="AO398" s="286"/>
      <c r="AP398" s="286" t="s">
        <v>270</v>
      </c>
      <c r="AQ398" s="286" t="s">
        <v>271</v>
      </c>
      <c r="AR398" s="286" t="s">
        <v>60</v>
      </c>
      <c r="AS398" s="286">
        <v>86130</v>
      </c>
      <c r="AU398" s="286" t="str">
        <f t="shared" si="75"/>
        <v>นางวลัยลักษณ์  เตชะกัมพลสารกิจ</v>
      </c>
      <c r="AV398" s="286" t="s">
        <v>283</v>
      </c>
      <c r="AW398" s="286" t="s">
        <v>1402</v>
      </c>
      <c r="AX398" s="286" t="s">
        <v>1403</v>
      </c>
      <c r="AY398" s="286" t="s">
        <v>1404</v>
      </c>
      <c r="AZ398" s="286">
        <v>34</v>
      </c>
      <c r="BA398" s="286">
        <v>10</v>
      </c>
      <c r="BB398" s="286"/>
      <c r="BC398" s="286"/>
      <c r="BD398" s="286" t="s">
        <v>270</v>
      </c>
      <c r="BE398" s="286" t="s">
        <v>271</v>
      </c>
      <c r="BF398" s="286" t="s">
        <v>60</v>
      </c>
      <c r="BG398" s="286">
        <v>86130</v>
      </c>
    </row>
    <row r="399" spans="1:59" ht="20.100000000000001" hidden="1" customHeight="1">
      <c r="A399" s="279" t="s">
        <v>2317</v>
      </c>
      <c r="B399" s="279" t="s">
        <v>29</v>
      </c>
      <c r="C399" s="279">
        <v>18011</v>
      </c>
      <c r="D399" s="279" t="s">
        <v>275</v>
      </c>
      <c r="E399" s="279" t="s">
        <v>275</v>
      </c>
      <c r="F399" s="279" t="s">
        <v>324</v>
      </c>
      <c r="G399" s="280" t="s">
        <v>1959</v>
      </c>
      <c r="H399" s="281">
        <f t="shared" si="76"/>
        <v>513</v>
      </c>
      <c r="I399" s="281">
        <f>IFERROR(INDEX(ราคาที่ดิน!$B:$C,MATCH($C399,ราคาที่ดิน!$A:$A,0),MATCH($B399,ราคาที่ดิน!$B$1:$C$1,0)),"")</f>
        <v>250</v>
      </c>
      <c r="J399" s="281">
        <f t="shared" si="68"/>
        <v>128250</v>
      </c>
      <c r="K399" s="279"/>
      <c r="L399" s="280"/>
      <c r="M399" s="280"/>
      <c r="N399" s="280" t="s">
        <v>196</v>
      </c>
      <c r="O399" s="282"/>
      <c r="P399" s="283"/>
      <c r="Q399" s="281">
        <f t="array" ref="Q399">INDEX(ราคาสิ่งปลูกสร้าง!$D$6:$CC$47,MATCH($L399,ราคาสิ่งปลูกสร้าง!$B$6:$B$45,0),MATCH($O$4,ราคาสิ่งปลูกสร้าง!$D$5:$CC$5,0))</f>
        <v>0</v>
      </c>
      <c r="R399" s="281">
        <f t="shared" si="69"/>
        <v>0</v>
      </c>
      <c r="S399" s="280"/>
      <c r="T399" s="279">
        <f t="array" ref="T399">INDEX(ค่าเสื่อมสิ่งปลูกสร้าง!$A$5:$D$105,MATCH($S399,ค่าเสื่อมสิ่งปลูกสร้าง!$A$5:$A$105,0),MATCH($M399,ค่าเสื่อมสิ่งปลูกสร้าง!$A$3:$D$3))</f>
        <v>0</v>
      </c>
      <c r="U399" s="281">
        <f t="shared" si="70"/>
        <v>0</v>
      </c>
      <c r="V399" s="281">
        <f t="shared" si="71"/>
        <v>128250</v>
      </c>
      <c r="W399" s="284">
        <f t="shared" si="72"/>
        <v>0</v>
      </c>
      <c r="X399" s="280">
        <v>50000000</v>
      </c>
      <c r="Y399" s="284">
        <f t="shared" si="77"/>
        <v>0</v>
      </c>
      <c r="Z399" s="282"/>
      <c r="AA399" s="281">
        <f t="shared" si="73"/>
        <v>0</v>
      </c>
      <c r="AB399" s="279"/>
      <c r="AC399" s="279" t="s">
        <v>2005</v>
      </c>
      <c r="AD399" s="279" t="s">
        <v>196</v>
      </c>
      <c r="AG399" s="286" t="str">
        <f t="shared" si="74"/>
        <v>นายณรงค์ฤทธิ์  หนุนช่วย</v>
      </c>
      <c r="AH399" s="286" t="s">
        <v>195</v>
      </c>
      <c r="AI399" s="286" t="s">
        <v>563</v>
      </c>
      <c r="AJ399" s="286" t="s">
        <v>564</v>
      </c>
      <c r="AK399" s="286" t="s">
        <v>1408</v>
      </c>
      <c r="AL399" s="286">
        <v>1</v>
      </c>
      <c r="AM399" s="286">
        <v>5</v>
      </c>
      <c r="AN399" s="286"/>
      <c r="AO399" s="286"/>
      <c r="AP399" s="286" t="s">
        <v>270</v>
      </c>
      <c r="AQ399" s="286" t="s">
        <v>271</v>
      </c>
      <c r="AR399" s="286" t="s">
        <v>60</v>
      </c>
      <c r="AS399" s="286">
        <v>86130</v>
      </c>
      <c r="AU399" s="286" t="str">
        <f t="shared" si="75"/>
        <v/>
      </c>
      <c r="AV399" s="286"/>
      <c r="AW399" s="286"/>
      <c r="AX399" s="286"/>
      <c r="AY399" s="286"/>
      <c r="AZ399" s="286"/>
      <c r="BA399" s="286"/>
      <c r="BB399" s="286"/>
      <c r="BC399" s="286"/>
      <c r="BD399" s="286"/>
      <c r="BE399" s="286"/>
      <c r="BF399" s="286"/>
      <c r="BG399" s="286"/>
    </row>
    <row r="400" spans="1:59" ht="20.100000000000001" hidden="1" customHeight="1">
      <c r="A400" s="279"/>
      <c r="B400" s="279" t="s">
        <v>29</v>
      </c>
      <c r="C400" s="279">
        <v>18011</v>
      </c>
      <c r="D400" s="279"/>
      <c r="E400" s="279"/>
      <c r="F400" s="279"/>
      <c r="G400" s="280">
        <v>2</v>
      </c>
      <c r="H400" s="281" t="s">
        <v>2618</v>
      </c>
      <c r="I400" s="281">
        <f>IFERROR(INDEX(ราคาที่ดิน!$B:$C,MATCH($C400,ราคาที่ดิน!$A:$A,0),MATCH($B400,ราคาที่ดิน!$B$1:$C$1,0)),"")</f>
        <v>250</v>
      </c>
      <c r="J400" s="281">
        <f t="shared" si="68"/>
        <v>4375</v>
      </c>
      <c r="K400" s="279">
        <v>1</v>
      </c>
      <c r="L400" s="280" t="s">
        <v>126</v>
      </c>
      <c r="M400" s="280" t="s">
        <v>180</v>
      </c>
      <c r="N400" s="280" t="s">
        <v>296</v>
      </c>
      <c r="O400" s="282">
        <v>70</v>
      </c>
      <c r="P400" s="283">
        <v>100</v>
      </c>
      <c r="Q400" s="281">
        <f t="array" ref="Q400">INDEX(ราคาสิ่งปลูกสร้าง!$D$6:$CC$47,MATCH($L400,ราคาสิ่งปลูกสร้าง!$B$6:$B$45,0),MATCH($O$4,ราคาสิ่งปลูกสร้าง!$D$5:$CC$5,0))</f>
        <v>6700</v>
      </c>
      <c r="R400" s="281">
        <f t="shared" si="69"/>
        <v>469000</v>
      </c>
      <c r="S400" s="280">
        <v>60</v>
      </c>
      <c r="T400" s="279">
        <f t="array" ref="T400">INDEX(ค่าเสื่อมสิ่งปลูกสร้าง!$A$5:$D$105,MATCH($S400,ค่าเสื่อมสิ่งปลูกสร้าง!$A$5:$A$105,0),MATCH($M400,ค่าเสื่อมสิ่งปลูกสร้าง!$A$3:$D$3))</f>
        <v>85</v>
      </c>
      <c r="U400" s="281">
        <f t="shared" si="70"/>
        <v>70350</v>
      </c>
      <c r="V400" s="281">
        <f t="shared" si="71"/>
        <v>74725</v>
      </c>
      <c r="W400" s="284">
        <f t="shared" si="72"/>
        <v>74725</v>
      </c>
      <c r="X400" s="280">
        <v>10000000</v>
      </c>
      <c r="Y400" s="284">
        <f t="shared" si="77"/>
        <v>0</v>
      </c>
      <c r="Z400" s="282"/>
      <c r="AA400" s="281">
        <f t="shared" si="73"/>
        <v>0</v>
      </c>
      <c r="AB400" s="279"/>
      <c r="AC400" s="279" t="s">
        <v>2005</v>
      </c>
      <c r="AD400" s="279" t="s">
        <v>2005</v>
      </c>
      <c r="AG400" s="286" t="str">
        <f t="shared" si="74"/>
        <v>นายณรงค์ฤทธิ์  หนุนช่วย</v>
      </c>
      <c r="AH400" s="286" t="s">
        <v>195</v>
      </c>
      <c r="AI400" s="286" t="s">
        <v>563</v>
      </c>
      <c r="AJ400" s="286" t="s">
        <v>564</v>
      </c>
      <c r="AK400" s="286" t="s">
        <v>1408</v>
      </c>
      <c r="AL400" s="286">
        <v>1</v>
      </c>
      <c r="AM400" s="286">
        <v>5</v>
      </c>
      <c r="AN400" s="286"/>
      <c r="AO400" s="286"/>
      <c r="AP400" s="286" t="s">
        <v>270</v>
      </c>
      <c r="AQ400" s="286" t="s">
        <v>271</v>
      </c>
      <c r="AR400" s="286" t="s">
        <v>60</v>
      </c>
      <c r="AS400" s="286">
        <v>86130</v>
      </c>
      <c r="AU400" s="286" t="str">
        <f t="shared" si="75"/>
        <v>นายณรงค์ฤทธิ์  หนุนช่วย</v>
      </c>
      <c r="AV400" s="286" t="s">
        <v>195</v>
      </c>
      <c r="AW400" s="286" t="s">
        <v>563</v>
      </c>
      <c r="AX400" s="286" t="s">
        <v>564</v>
      </c>
      <c r="AY400" s="286" t="s">
        <v>1408</v>
      </c>
      <c r="AZ400" s="286">
        <v>1</v>
      </c>
      <c r="BA400" s="286">
        <v>5</v>
      </c>
      <c r="BB400" s="286"/>
      <c r="BC400" s="286"/>
      <c r="BD400" s="286" t="s">
        <v>270</v>
      </c>
      <c r="BE400" s="286" t="s">
        <v>271</v>
      </c>
      <c r="BF400" s="286" t="s">
        <v>60</v>
      </c>
      <c r="BG400" s="286">
        <v>86130</v>
      </c>
    </row>
    <row r="401" spans="1:59" ht="20.100000000000001" hidden="1" customHeight="1">
      <c r="A401" s="279"/>
      <c r="B401" s="279" t="s">
        <v>29</v>
      </c>
      <c r="C401" s="279">
        <v>18011</v>
      </c>
      <c r="D401" s="279"/>
      <c r="E401" s="279"/>
      <c r="F401" s="279"/>
      <c r="G401" s="280">
        <v>2</v>
      </c>
      <c r="H401" s="281" t="s">
        <v>2618</v>
      </c>
      <c r="I401" s="281">
        <f>IFERROR(INDEX(ราคาที่ดิน!$B:$C,MATCH($C401,ราคาที่ดิน!$A:$A,0),MATCH($B401,ราคาที่ดิน!$B$1:$C$1,0)),"")</f>
        <v>250</v>
      </c>
      <c r="J401" s="281">
        <f t="shared" si="68"/>
        <v>4375</v>
      </c>
      <c r="K401" s="279">
        <v>2</v>
      </c>
      <c r="L401" s="280" t="s">
        <v>126</v>
      </c>
      <c r="M401" s="280" t="s">
        <v>179</v>
      </c>
      <c r="N401" s="280">
        <v>3</v>
      </c>
      <c r="O401" s="282">
        <v>70</v>
      </c>
      <c r="P401" s="283">
        <v>60</v>
      </c>
      <c r="Q401" s="281">
        <f t="array" ref="Q401">INDEX(ราคาสิ่งปลูกสร้าง!$D$6:$CC$47,MATCH($L401,ราคาสิ่งปลูกสร้าง!$B$6:$B$45,0),MATCH($O$4,ราคาสิ่งปลูกสร้าง!$D$5:$CC$5,0))</f>
        <v>6700</v>
      </c>
      <c r="R401" s="281">
        <f t="shared" si="69"/>
        <v>469000</v>
      </c>
      <c r="S401" s="280">
        <v>10</v>
      </c>
      <c r="T401" s="279">
        <f t="array" ref="T401">INDEX(ค่าเสื่อมสิ่งปลูกสร้าง!$A$5:$D$105,MATCH($S401,ค่าเสื่อมสิ่งปลูกสร้าง!$A$5:$A$105,0),MATCH($M401,ค่าเสื่อมสิ่งปลูกสร้าง!$A$3:$D$3))</f>
        <v>10</v>
      </c>
      <c r="U401" s="281">
        <f t="shared" si="70"/>
        <v>422100</v>
      </c>
      <c r="V401" s="281">
        <f t="shared" si="71"/>
        <v>426475</v>
      </c>
      <c r="W401" s="284">
        <f t="shared" si="72"/>
        <v>255885</v>
      </c>
      <c r="X401" s="280"/>
      <c r="Y401" s="284">
        <f t="shared" si="77"/>
        <v>255885</v>
      </c>
      <c r="Z401" s="282" t="s">
        <v>2260</v>
      </c>
      <c r="AA401" s="281">
        <f t="shared" si="73"/>
        <v>767.65499999999997</v>
      </c>
      <c r="AB401" s="279"/>
      <c r="AC401" s="279" t="s">
        <v>2005</v>
      </c>
      <c r="AD401" s="279" t="s">
        <v>2223</v>
      </c>
      <c r="AG401" s="286" t="str">
        <f t="shared" si="74"/>
        <v>นายณรงค์ฤทธิ์  หนุนช่วย</v>
      </c>
      <c r="AH401" s="286" t="s">
        <v>195</v>
      </c>
      <c r="AI401" s="286" t="s">
        <v>563</v>
      </c>
      <c r="AJ401" s="286" t="s">
        <v>564</v>
      </c>
      <c r="AK401" s="286" t="s">
        <v>1408</v>
      </c>
      <c r="AL401" s="286">
        <v>1</v>
      </c>
      <c r="AM401" s="286">
        <v>5</v>
      </c>
      <c r="AN401" s="286"/>
      <c r="AO401" s="286"/>
      <c r="AP401" s="286" t="s">
        <v>270</v>
      </c>
      <c r="AQ401" s="286" t="s">
        <v>271</v>
      </c>
      <c r="AR401" s="286" t="s">
        <v>60</v>
      </c>
      <c r="AS401" s="286">
        <v>86130</v>
      </c>
      <c r="AU401" s="286" t="str">
        <f t="shared" si="75"/>
        <v>นางสาวรุ่งนภา  หนุนช่วย</v>
      </c>
      <c r="AV401" s="286" t="s">
        <v>325</v>
      </c>
      <c r="AW401" s="286" t="s">
        <v>1410</v>
      </c>
      <c r="AX401" s="286" t="s">
        <v>564</v>
      </c>
      <c r="AY401" s="286"/>
      <c r="AZ401" s="286" t="s">
        <v>1409</v>
      </c>
      <c r="BA401" s="286">
        <v>5</v>
      </c>
      <c r="BB401" s="286"/>
      <c r="BC401" s="286"/>
      <c r="BD401" s="286" t="s">
        <v>270</v>
      </c>
      <c r="BE401" s="286" t="s">
        <v>271</v>
      </c>
      <c r="BF401" s="286" t="s">
        <v>60</v>
      </c>
      <c r="BG401" s="286">
        <v>86130</v>
      </c>
    </row>
    <row r="402" spans="1:59" ht="20.100000000000001" hidden="1" customHeight="1">
      <c r="A402" s="279" t="s">
        <v>2318</v>
      </c>
      <c r="B402" s="279" t="s">
        <v>29</v>
      </c>
      <c r="C402" s="279">
        <v>2252</v>
      </c>
      <c r="D402" s="279" t="s">
        <v>323</v>
      </c>
      <c r="E402" s="279" t="s">
        <v>296</v>
      </c>
      <c r="F402" s="279" t="s">
        <v>888</v>
      </c>
      <c r="G402" s="280" t="s">
        <v>295</v>
      </c>
      <c r="H402" s="281">
        <f t="shared" si="76"/>
        <v>1463</v>
      </c>
      <c r="I402" s="281">
        <f>IFERROR(INDEX(ราคาที่ดิน!$B:$C,MATCH($C402,ราคาที่ดิน!$A:$A,0),MATCH($B402,ราคาที่ดิน!$B$1:$C$1,0)),"")</f>
        <v>100</v>
      </c>
      <c r="J402" s="281">
        <f t="shared" si="68"/>
        <v>146300</v>
      </c>
      <c r="K402" s="279"/>
      <c r="L402" s="280"/>
      <c r="M402" s="280"/>
      <c r="N402" s="280" t="s">
        <v>196</v>
      </c>
      <c r="O402" s="282"/>
      <c r="P402" s="283"/>
      <c r="Q402" s="281">
        <f t="array" ref="Q402">INDEX(ราคาสิ่งปลูกสร้าง!$D$6:$CC$47,MATCH($L402,ราคาสิ่งปลูกสร้าง!$B$6:$B$45,0),MATCH($O$4,ราคาสิ่งปลูกสร้าง!$D$5:$CC$5,0))</f>
        <v>0</v>
      </c>
      <c r="R402" s="281">
        <f t="shared" si="69"/>
        <v>0</v>
      </c>
      <c r="S402" s="280"/>
      <c r="T402" s="279">
        <f t="array" ref="T402">INDEX(ค่าเสื่อมสิ่งปลูกสร้าง!$A$5:$D$105,MATCH($S402,ค่าเสื่อมสิ่งปลูกสร้าง!$A$5:$A$105,0),MATCH($M402,ค่าเสื่อมสิ่งปลูกสร้าง!$A$3:$D$3))</f>
        <v>0</v>
      </c>
      <c r="U402" s="281">
        <f t="shared" si="70"/>
        <v>0</v>
      </c>
      <c r="V402" s="281">
        <f t="shared" si="71"/>
        <v>146300</v>
      </c>
      <c r="W402" s="284">
        <f t="shared" si="72"/>
        <v>0</v>
      </c>
      <c r="X402" s="280"/>
      <c r="Y402" s="279">
        <f>V402</f>
        <v>146300</v>
      </c>
      <c r="Z402" s="282" t="s">
        <v>2260</v>
      </c>
      <c r="AA402" s="281">
        <f t="shared" si="73"/>
        <v>438.90000000000003</v>
      </c>
      <c r="AB402" s="279"/>
      <c r="AC402" s="279" t="s">
        <v>2142</v>
      </c>
      <c r="AD402" s="279" t="s">
        <v>196</v>
      </c>
      <c r="AG402" s="286" t="str">
        <f t="shared" si="74"/>
        <v>นายเจิม  ภู่ขวัญเมือง</v>
      </c>
      <c r="AH402" s="286" t="s">
        <v>195</v>
      </c>
      <c r="AI402" s="286" t="s">
        <v>1306</v>
      </c>
      <c r="AJ402" s="286" t="s">
        <v>312</v>
      </c>
      <c r="AK402" s="286" t="s">
        <v>1412</v>
      </c>
      <c r="AL402" s="286">
        <v>43</v>
      </c>
      <c r="AM402" s="286">
        <v>7</v>
      </c>
      <c r="AN402" s="286"/>
      <c r="AO402" s="286"/>
      <c r="AP402" s="286" t="s">
        <v>270</v>
      </c>
      <c r="AQ402" s="286" t="s">
        <v>271</v>
      </c>
      <c r="AR402" s="286" t="s">
        <v>60</v>
      </c>
      <c r="AS402" s="286">
        <v>86130</v>
      </c>
      <c r="AU402" s="286" t="str">
        <f t="shared" si="75"/>
        <v/>
      </c>
      <c r="AV402" s="286"/>
      <c r="AW402" s="286"/>
      <c r="AX402" s="286"/>
      <c r="AY402" s="286"/>
      <c r="AZ402" s="286"/>
      <c r="BA402" s="286"/>
      <c r="BB402" s="286"/>
      <c r="BC402" s="286"/>
      <c r="BD402" s="286"/>
      <c r="BE402" s="286"/>
      <c r="BF402" s="286"/>
      <c r="BG402" s="286"/>
    </row>
    <row r="403" spans="1:59" ht="20.100000000000001" hidden="1" customHeight="1">
      <c r="A403" s="279" t="s">
        <v>2549</v>
      </c>
      <c r="B403" s="279" t="s">
        <v>29</v>
      </c>
      <c r="C403" s="279">
        <v>18584</v>
      </c>
      <c r="D403" s="279" t="s">
        <v>275</v>
      </c>
      <c r="E403" s="279" t="s">
        <v>323</v>
      </c>
      <c r="F403" s="279" t="s">
        <v>1415</v>
      </c>
      <c r="G403" s="280" t="s">
        <v>275</v>
      </c>
      <c r="H403" s="281">
        <f t="shared" si="76"/>
        <v>774.1</v>
      </c>
      <c r="I403" s="281">
        <f>IFERROR(INDEX(ราคาที่ดิน!$B:$C,MATCH($C403,ราคาที่ดิน!$A:$A,0),MATCH($B403,ราคาที่ดิน!$B$1:$C$1,0)),"")</f>
        <v>375</v>
      </c>
      <c r="J403" s="281">
        <f t="shared" si="68"/>
        <v>290287.5</v>
      </c>
      <c r="K403" s="279"/>
      <c r="L403" s="280"/>
      <c r="M403" s="280"/>
      <c r="N403" s="280" t="s">
        <v>196</v>
      </c>
      <c r="O403" s="282"/>
      <c r="P403" s="283"/>
      <c r="Q403" s="281">
        <f t="array" ref="Q403">INDEX(ราคาสิ่งปลูกสร้าง!$D$6:$CC$47,MATCH($L403,ราคาสิ่งปลูกสร้าง!$B$6:$B$45,0),MATCH($O$4,ราคาสิ่งปลูกสร้าง!$D$5:$CC$5,0))</f>
        <v>0</v>
      </c>
      <c r="R403" s="281">
        <f t="shared" si="69"/>
        <v>0</v>
      </c>
      <c r="S403" s="280"/>
      <c r="T403" s="279">
        <f t="array" ref="T403">INDEX(ค่าเสื่อมสิ่งปลูกสร้าง!$A$5:$D$105,MATCH($S403,ค่าเสื่อมสิ่งปลูกสร้าง!$A$5:$A$105,0),MATCH($M403,ค่าเสื่อมสิ่งปลูกสร้าง!$A$3:$D$3))</f>
        <v>0</v>
      </c>
      <c r="U403" s="281">
        <f t="shared" si="70"/>
        <v>0</v>
      </c>
      <c r="V403" s="281">
        <f t="shared" si="71"/>
        <v>290287.5</v>
      </c>
      <c r="W403" s="284">
        <f t="shared" si="72"/>
        <v>0</v>
      </c>
      <c r="X403" s="280">
        <v>50000000</v>
      </c>
      <c r="Y403" s="284">
        <f t="shared" si="77"/>
        <v>0</v>
      </c>
      <c r="Z403" s="282"/>
      <c r="AA403" s="281">
        <f t="shared" si="73"/>
        <v>0</v>
      </c>
      <c r="AB403" s="279"/>
      <c r="AC403" s="279" t="s">
        <v>2143</v>
      </c>
      <c r="AD403" s="279" t="s">
        <v>196</v>
      </c>
      <c r="AG403" s="286" t="str">
        <f t="shared" si="74"/>
        <v>นางสาวสุมล  จันทร์น้อย</v>
      </c>
      <c r="AH403" s="286" t="s">
        <v>325</v>
      </c>
      <c r="AI403" s="286" t="s">
        <v>1416</v>
      </c>
      <c r="AJ403" s="286" t="s">
        <v>285</v>
      </c>
      <c r="AK403" s="286" t="s">
        <v>1417</v>
      </c>
      <c r="AL403" s="286" t="s">
        <v>1418</v>
      </c>
      <c r="AM403" s="286">
        <v>8</v>
      </c>
      <c r="AN403" s="286"/>
      <c r="AO403" s="286"/>
      <c r="AP403" s="286" t="s">
        <v>270</v>
      </c>
      <c r="AQ403" s="286" t="s">
        <v>271</v>
      </c>
      <c r="AR403" s="286" t="s">
        <v>60</v>
      </c>
      <c r="AS403" s="286">
        <v>86130</v>
      </c>
      <c r="AU403" s="286" t="str">
        <f t="shared" si="75"/>
        <v/>
      </c>
      <c r="AV403" s="286"/>
      <c r="AW403" s="286"/>
      <c r="AX403" s="286"/>
      <c r="AY403" s="286"/>
      <c r="AZ403" s="286"/>
      <c r="BA403" s="286"/>
      <c r="BB403" s="286"/>
      <c r="BC403" s="286"/>
      <c r="BD403" s="286"/>
      <c r="BE403" s="286"/>
      <c r="BF403" s="286"/>
      <c r="BG403" s="286"/>
    </row>
    <row r="404" spans="1:59" ht="20.100000000000001" hidden="1" customHeight="1">
      <c r="A404" s="279"/>
      <c r="B404" s="279" t="s">
        <v>29</v>
      </c>
      <c r="C404" s="279">
        <v>18584</v>
      </c>
      <c r="D404" s="279"/>
      <c r="E404" s="279"/>
      <c r="F404" s="279"/>
      <c r="G404" s="280">
        <v>2</v>
      </c>
      <c r="H404" s="281" t="s">
        <v>2619</v>
      </c>
      <c r="I404" s="281">
        <f>IFERROR(INDEX(ราคาที่ดิน!$B:$C,MATCH($C404,ราคาที่ดิน!$A:$A,0),MATCH($B404,ราคาที่ดิน!$B$1:$C$1,0)),"")</f>
        <v>375</v>
      </c>
      <c r="J404" s="281">
        <f t="shared" si="68"/>
        <v>9281.25</v>
      </c>
      <c r="K404" s="279">
        <v>1</v>
      </c>
      <c r="L404" s="280" t="s">
        <v>126</v>
      </c>
      <c r="M404" s="280" t="s">
        <v>179</v>
      </c>
      <c r="N404" s="280" t="s">
        <v>323</v>
      </c>
      <c r="O404" s="282">
        <v>99</v>
      </c>
      <c r="P404" s="283">
        <v>100</v>
      </c>
      <c r="Q404" s="281">
        <f t="array" ref="Q404">INDEX(ราคาสิ่งปลูกสร้าง!$D$6:$CC$47,MATCH($L404,ราคาสิ่งปลูกสร้าง!$B$6:$B$45,0),MATCH($O$4,ราคาสิ่งปลูกสร้าง!$D$5:$CC$5,0))</f>
        <v>6700</v>
      </c>
      <c r="R404" s="281">
        <f t="shared" si="69"/>
        <v>663300</v>
      </c>
      <c r="S404" s="280">
        <v>10</v>
      </c>
      <c r="T404" s="279">
        <f t="array" ref="T404">INDEX(ค่าเสื่อมสิ่งปลูกสร้าง!$A$5:$D$105,MATCH($S404,ค่าเสื่อมสิ่งปลูกสร้าง!$A$5:$A$105,0),MATCH($M404,ค่าเสื่อมสิ่งปลูกสร้าง!$A$3:$D$3))</f>
        <v>10</v>
      </c>
      <c r="U404" s="281">
        <f t="shared" si="70"/>
        <v>596970</v>
      </c>
      <c r="V404" s="281">
        <f t="shared" si="71"/>
        <v>606251.25</v>
      </c>
      <c r="W404" s="284">
        <f t="shared" si="72"/>
        <v>606251.25</v>
      </c>
      <c r="X404" s="280"/>
      <c r="Y404" s="284">
        <f t="shared" si="77"/>
        <v>606251.25</v>
      </c>
      <c r="Z404" s="282" t="s">
        <v>2260</v>
      </c>
      <c r="AA404" s="281">
        <f t="shared" si="73"/>
        <v>1818.7537500000001</v>
      </c>
      <c r="AB404" s="279"/>
      <c r="AC404" s="279" t="s">
        <v>2143</v>
      </c>
      <c r="AD404" s="279" t="s">
        <v>2143</v>
      </c>
      <c r="AG404" s="286" t="str">
        <f t="shared" si="74"/>
        <v>นางสาวสุมล  จันทร์น้อย</v>
      </c>
      <c r="AH404" s="286" t="s">
        <v>325</v>
      </c>
      <c r="AI404" s="286" t="s">
        <v>1416</v>
      </c>
      <c r="AJ404" s="286" t="s">
        <v>285</v>
      </c>
      <c r="AK404" s="286" t="s">
        <v>1417</v>
      </c>
      <c r="AL404" s="286" t="s">
        <v>1418</v>
      </c>
      <c r="AM404" s="286">
        <v>8</v>
      </c>
      <c r="AN404" s="286"/>
      <c r="AO404" s="286"/>
      <c r="AP404" s="286" t="s">
        <v>270</v>
      </c>
      <c r="AQ404" s="286" t="s">
        <v>271</v>
      </c>
      <c r="AR404" s="286" t="s">
        <v>60</v>
      </c>
      <c r="AS404" s="286">
        <v>86130</v>
      </c>
      <c r="AU404" s="286" t="str">
        <f t="shared" si="75"/>
        <v>นางสาวสุมล  จันทร์น้อย</v>
      </c>
      <c r="AV404" s="286" t="s">
        <v>325</v>
      </c>
      <c r="AW404" s="286" t="s">
        <v>1416</v>
      </c>
      <c r="AX404" s="286" t="s">
        <v>285</v>
      </c>
      <c r="AY404" s="286" t="s">
        <v>1417</v>
      </c>
      <c r="AZ404" s="286" t="s">
        <v>1418</v>
      </c>
      <c r="BA404" s="286">
        <v>8</v>
      </c>
      <c r="BB404" s="286"/>
      <c r="BC404" s="286"/>
      <c r="BD404" s="286" t="s">
        <v>270</v>
      </c>
      <c r="BE404" s="286" t="s">
        <v>271</v>
      </c>
      <c r="BF404" s="286" t="s">
        <v>60</v>
      </c>
      <c r="BG404" s="286">
        <v>86130</v>
      </c>
    </row>
    <row r="405" spans="1:59" ht="20.100000000000001" hidden="1" customHeight="1">
      <c r="A405" s="279" t="s">
        <v>1429</v>
      </c>
      <c r="B405" s="279" t="s">
        <v>29</v>
      </c>
      <c r="C405" s="279">
        <v>1605</v>
      </c>
      <c r="D405" s="279" t="s">
        <v>296</v>
      </c>
      <c r="E405" s="279" t="s">
        <v>276</v>
      </c>
      <c r="F405" s="279" t="s">
        <v>1369</v>
      </c>
      <c r="G405" s="280">
        <v>1</v>
      </c>
      <c r="H405" s="281">
        <f t="shared" si="76"/>
        <v>869.1</v>
      </c>
      <c r="I405" s="281">
        <f>IFERROR(INDEX(ราคาที่ดิน!$B:$C,MATCH($C405,ราคาที่ดิน!$A:$A,0),MATCH($B405,ราคาที่ดิน!$B$1:$C$1,0)),"")</f>
        <v>1100</v>
      </c>
      <c r="J405" s="281">
        <f t="shared" si="68"/>
        <v>956010</v>
      </c>
      <c r="K405" s="279"/>
      <c r="L405" s="280"/>
      <c r="M405" s="280"/>
      <c r="N405" s="280" t="s">
        <v>196</v>
      </c>
      <c r="O405" s="282"/>
      <c r="P405" s="283"/>
      <c r="Q405" s="281">
        <f t="array" ref="Q405">INDEX(ราคาสิ่งปลูกสร้าง!$D$6:$CC$47,MATCH($L405,ราคาสิ่งปลูกสร้าง!$B$6:$B$45,0),MATCH($O$4,ราคาสิ่งปลูกสร้าง!$D$5:$CC$5,0))</f>
        <v>0</v>
      </c>
      <c r="R405" s="281">
        <f t="shared" si="69"/>
        <v>0</v>
      </c>
      <c r="S405" s="280"/>
      <c r="T405" s="279">
        <f t="array" ref="T405">INDEX(ค่าเสื่อมสิ่งปลูกสร้าง!$A$5:$D$105,MATCH($S405,ค่าเสื่อมสิ่งปลูกสร้าง!$A$5:$A$105,0),MATCH($M405,ค่าเสื่อมสิ่งปลูกสร้าง!$A$3:$D$3))</f>
        <v>0</v>
      </c>
      <c r="U405" s="281">
        <f t="shared" si="70"/>
        <v>0</v>
      </c>
      <c r="V405" s="281">
        <f t="shared" si="71"/>
        <v>956010</v>
      </c>
      <c r="W405" s="284">
        <f t="shared" si="72"/>
        <v>0</v>
      </c>
      <c r="X405" s="280">
        <v>50000000</v>
      </c>
      <c r="Y405" s="284">
        <f t="shared" si="77"/>
        <v>0</v>
      </c>
      <c r="Z405" s="282"/>
      <c r="AA405" s="281">
        <f t="shared" si="73"/>
        <v>0</v>
      </c>
      <c r="AB405" s="279"/>
      <c r="AC405" s="279" t="s">
        <v>2144</v>
      </c>
      <c r="AD405" s="279" t="s">
        <v>196</v>
      </c>
      <c r="AG405" s="286" t="str">
        <f t="shared" si="74"/>
        <v>นางสาวติรกา  ทองมี</v>
      </c>
      <c r="AH405" s="286" t="s">
        <v>325</v>
      </c>
      <c r="AI405" s="286" t="s">
        <v>1421</v>
      </c>
      <c r="AJ405" s="286" t="s">
        <v>396</v>
      </c>
      <c r="AK405" s="286" t="s">
        <v>1422</v>
      </c>
      <c r="AL405" s="286" t="s">
        <v>1423</v>
      </c>
      <c r="AM405" s="286">
        <v>4</v>
      </c>
      <c r="AN405" s="286"/>
      <c r="AO405" s="286"/>
      <c r="AP405" s="286" t="s">
        <v>270</v>
      </c>
      <c r="AQ405" s="286" t="s">
        <v>271</v>
      </c>
      <c r="AR405" s="286" t="s">
        <v>60</v>
      </c>
      <c r="AS405" s="286">
        <v>86130</v>
      </c>
      <c r="AU405" s="286" t="str">
        <f t="shared" si="75"/>
        <v/>
      </c>
      <c r="AV405" s="286"/>
      <c r="AW405" s="286"/>
      <c r="AX405" s="286"/>
      <c r="AY405" s="286"/>
      <c r="AZ405" s="286"/>
      <c r="BA405" s="286"/>
      <c r="BB405" s="286"/>
      <c r="BC405" s="286"/>
      <c r="BD405" s="286"/>
      <c r="BE405" s="286"/>
      <c r="BF405" s="286"/>
      <c r="BG405" s="286"/>
    </row>
    <row r="406" spans="1:59" ht="20.100000000000001" hidden="1" customHeight="1">
      <c r="A406" s="279"/>
      <c r="B406" s="279" t="s">
        <v>29</v>
      </c>
      <c r="C406" s="279">
        <v>1605</v>
      </c>
      <c r="D406" s="279"/>
      <c r="E406" s="279"/>
      <c r="F406" s="279"/>
      <c r="G406" s="280">
        <v>2</v>
      </c>
      <c r="H406" s="281" t="s">
        <v>599</v>
      </c>
      <c r="I406" s="281">
        <f>IFERROR(INDEX(ราคาที่ดิน!$B:$C,MATCH($C406,ราคาที่ดิน!$A:$A,0),MATCH($B406,ราคาที่ดิน!$B$1:$C$1,0)),"")</f>
        <v>1100</v>
      </c>
      <c r="J406" s="281">
        <f t="shared" si="68"/>
        <v>8800</v>
      </c>
      <c r="K406" s="279">
        <v>1</v>
      </c>
      <c r="L406" s="280" t="s">
        <v>129</v>
      </c>
      <c r="M406" s="280" t="s">
        <v>179</v>
      </c>
      <c r="N406" s="280" t="s">
        <v>296</v>
      </c>
      <c r="O406" s="282">
        <v>32</v>
      </c>
      <c r="P406" s="283">
        <v>100</v>
      </c>
      <c r="Q406" s="281">
        <f t="array" ref="Q406">INDEX(ราคาสิ่งปลูกสร้าง!$D$6:$CC$47,MATCH($L406,ราคาสิ่งปลูกสร้าง!$B$6:$B$45,0),MATCH($O$4,ราคาสิ่งปลูกสร้าง!$D$5:$CC$5,0))</f>
        <v>7650</v>
      </c>
      <c r="R406" s="281">
        <f t="shared" si="69"/>
        <v>244800</v>
      </c>
      <c r="S406" s="280">
        <v>12</v>
      </c>
      <c r="T406" s="279">
        <f t="array" ref="T406">INDEX(ค่าเสื่อมสิ่งปลูกสร้าง!$A$5:$D$105,MATCH($S406,ค่าเสื่อมสิ่งปลูกสร้าง!$A$5:$A$105,0),MATCH($M406,ค่าเสื่อมสิ่งปลูกสร้าง!$A$3:$D$3))</f>
        <v>14</v>
      </c>
      <c r="U406" s="281">
        <f t="shared" si="70"/>
        <v>210528</v>
      </c>
      <c r="V406" s="281">
        <f t="shared" si="71"/>
        <v>219328</v>
      </c>
      <c r="W406" s="284">
        <f t="shared" si="72"/>
        <v>219328</v>
      </c>
      <c r="X406" s="280"/>
      <c r="Y406" s="284">
        <f t="shared" si="77"/>
        <v>219328</v>
      </c>
      <c r="Z406" s="282" t="s">
        <v>2307</v>
      </c>
      <c r="AA406" s="281">
        <f t="shared" si="73"/>
        <v>43.865600000000001</v>
      </c>
      <c r="AB406" s="279"/>
      <c r="AC406" s="279" t="s">
        <v>2144</v>
      </c>
      <c r="AD406" s="279" t="s">
        <v>2144</v>
      </c>
      <c r="AG406" s="286" t="str">
        <f t="shared" si="74"/>
        <v>นางสาวติรกา  ทองมี</v>
      </c>
      <c r="AH406" s="286" t="s">
        <v>325</v>
      </c>
      <c r="AI406" s="286" t="s">
        <v>1421</v>
      </c>
      <c r="AJ406" s="286" t="s">
        <v>396</v>
      </c>
      <c r="AK406" s="286" t="s">
        <v>1422</v>
      </c>
      <c r="AL406" s="286" t="s">
        <v>1423</v>
      </c>
      <c r="AM406" s="286">
        <v>4</v>
      </c>
      <c r="AN406" s="286"/>
      <c r="AO406" s="286"/>
      <c r="AP406" s="286" t="s">
        <v>270</v>
      </c>
      <c r="AQ406" s="286" t="s">
        <v>271</v>
      </c>
      <c r="AR406" s="286" t="s">
        <v>60</v>
      </c>
      <c r="AS406" s="286">
        <v>86130</v>
      </c>
      <c r="AU406" s="286" t="str">
        <f t="shared" si="75"/>
        <v>นางสาวติรกา  ทองมี</v>
      </c>
      <c r="AV406" s="286" t="s">
        <v>325</v>
      </c>
      <c r="AW406" s="286" t="s">
        <v>1421</v>
      </c>
      <c r="AX406" s="286" t="s">
        <v>396</v>
      </c>
      <c r="AY406" s="286" t="s">
        <v>1422</v>
      </c>
      <c r="AZ406" s="286" t="s">
        <v>1423</v>
      </c>
      <c r="BA406" s="286">
        <v>4</v>
      </c>
      <c r="BB406" s="286"/>
      <c r="BC406" s="286"/>
      <c r="BD406" s="286" t="s">
        <v>270</v>
      </c>
      <c r="BE406" s="286" t="s">
        <v>271</v>
      </c>
      <c r="BF406" s="286" t="s">
        <v>60</v>
      </c>
      <c r="BG406" s="286">
        <v>86130</v>
      </c>
    </row>
    <row r="407" spans="1:59" ht="20.100000000000001" hidden="1" customHeight="1">
      <c r="A407" s="279"/>
      <c r="B407" s="279" t="s">
        <v>29</v>
      </c>
      <c r="C407" s="279">
        <v>1605</v>
      </c>
      <c r="D407" s="279"/>
      <c r="E407" s="279"/>
      <c r="F407" s="279"/>
      <c r="G407" s="280">
        <v>2</v>
      </c>
      <c r="H407" s="281" t="s">
        <v>599</v>
      </c>
      <c r="I407" s="281">
        <f>IFERROR(INDEX(ราคาที่ดิน!$B:$C,MATCH($C407,ราคาที่ดิน!$A:$A,0),MATCH($B407,ราคาที่ดิน!$B$1:$C$1,0)),"")</f>
        <v>1100</v>
      </c>
      <c r="J407" s="281">
        <f t="shared" si="68"/>
        <v>8800</v>
      </c>
      <c r="K407" s="279">
        <v>2</v>
      </c>
      <c r="L407" s="280" t="s">
        <v>129</v>
      </c>
      <c r="M407" s="280" t="s">
        <v>179</v>
      </c>
      <c r="N407" s="280" t="s">
        <v>296</v>
      </c>
      <c r="O407" s="282">
        <v>32</v>
      </c>
      <c r="P407" s="283">
        <v>100</v>
      </c>
      <c r="Q407" s="281">
        <f t="array" ref="Q407">INDEX(ราคาสิ่งปลูกสร้าง!$D$6:$CC$47,MATCH($L407,ราคาสิ่งปลูกสร้าง!$B$6:$B$45,0),MATCH($O$4,ราคาสิ่งปลูกสร้าง!$D$5:$CC$5,0))</f>
        <v>7650</v>
      </c>
      <c r="R407" s="281">
        <f t="shared" si="69"/>
        <v>244800</v>
      </c>
      <c r="S407" s="280">
        <v>12</v>
      </c>
      <c r="T407" s="279">
        <f t="array" ref="T407">INDEX(ค่าเสื่อมสิ่งปลูกสร้าง!$A$5:$D$105,MATCH($S407,ค่าเสื่อมสิ่งปลูกสร้าง!$A$5:$A$105,0),MATCH($M407,ค่าเสื่อมสิ่งปลูกสร้าง!$A$3:$D$3))</f>
        <v>14</v>
      </c>
      <c r="U407" s="281">
        <f t="shared" si="70"/>
        <v>210528</v>
      </c>
      <c r="V407" s="281">
        <f t="shared" si="71"/>
        <v>219328</v>
      </c>
      <c r="W407" s="284">
        <f t="shared" si="72"/>
        <v>219328</v>
      </c>
      <c r="X407" s="280"/>
      <c r="Y407" s="284">
        <f t="shared" si="77"/>
        <v>219328</v>
      </c>
      <c r="Z407" s="282" t="s">
        <v>2307</v>
      </c>
      <c r="AA407" s="281">
        <f t="shared" si="73"/>
        <v>43.865600000000001</v>
      </c>
      <c r="AB407" s="279"/>
      <c r="AC407" s="279" t="s">
        <v>2144</v>
      </c>
      <c r="AD407" s="279" t="s">
        <v>2144</v>
      </c>
      <c r="AG407" s="286" t="str">
        <f t="shared" si="74"/>
        <v>นางสาวติรกา  ทองมี</v>
      </c>
      <c r="AH407" s="286" t="s">
        <v>325</v>
      </c>
      <c r="AI407" s="286" t="s">
        <v>1421</v>
      </c>
      <c r="AJ407" s="286" t="s">
        <v>396</v>
      </c>
      <c r="AK407" s="286" t="s">
        <v>1422</v>
      </c>
      <c r="AL407" s="286" t="s">
        <v>1423</v>
      </c>
      <c r="AM407" s="286">
        <v>4</v>
      </c>
      <c r="AN407" s="286"/>
      <c r="AO407" s="286"/>
      <c r="AP407" s="286" t="s">
        <v>270</v>
      </c>
      <c r="AQ407" s="286" t="s">
        <v>271</v>
      </c>
      <c r="AR407" s="286" t="s">
        <v>60</v>
      </c>
      <c r="AS407" s="286">
        <v>86130</v>
      </c>
      <c r="AU407" s="286" t="str">
        <f t="shared" si="75"/>
        <v>นางสาวติรกา  ทองมี</v>
      </c>
      <c r="AV407" s="286" t="s">
        <v>325</v>
      </c>
      <c r="AW407" s="286" t="s">
        <v>1421</v>
      </c>
      <c r="AX407" s="286" t="s">
        <v>396</v>
      </c>
      <c r="AY407" s="286" t="s">
        <v>1422</v>
      </c>
      <c r="AZ407" s="286" t="s">
        <v>1423</v>
      </c>
      <c r="BA407" s="286">
        <v>4</v>
      </c>
      <c r="BB407" s="286"/>
      <c r="BC407" s="286"/>
      <c r="BD407" s="286" t="s">
        <v>270</v>
      </c>
      <c r="BE407" s="286" t="s">
        <v>271</v>
      </c>
      <c r="BF407" s="286" t="s">
        <v>60</v>
      </c>
      <c r="BG407" s="286">
        <v>86130</v>
      </c>
    </row>
    <row r="408" spans="1:59" ht="20.100000000000001" hidden="1" customHeight="1">
      <c r="A408" s="279" t="s">
        <v>2319</v>
      </c>
      <c r="B408" s="279" t="s">
        <v>29</v>
      </c>
      <c r="C408" s="279">
        <v>1441</v>
      </c>
      <c r="D408" s="279" t="s">
        <v>473</v>
      </c>
      <c r="E408" s="279" t="s">
        <v>296</v>
      </c>
      <c r="F408" s="279" t="s">
        <v>895</v>
      </c>
      <c r="G408" s="280">
        <v>1</v>
      </c>
      <c r="H408" s="281">
        <f t="shared" si="76"/>
        <v>2659</v>
      </c>
      <c r="I408" s="281">
        <f>IFERROR(INDEX(ราคาที่ดิน!$B:$C,MATCH($C408,ราคาที่ดิน!$A:$A,0),MATCH($B408,ราคาที่ดิน!$B$1:$C$1,0)),"")</f>
        <v>100</v>
      </c>
      <c r="J408" s="281">
        <f t="shared" si="68"/>
        <v>265900</v>
      </c>
      <c r="K408" s="279"/>
      <c r="L408" s="280"/>
      <c r="M408" s="280"/>
      <c r="N408" s="280" t="s">
        <v>196</v>
      </c>
      <c r="O408" s="282"/>
      <c r="P408" s="283"/>
      <c r="Q408" s="281">
        <f t="array" ref="Q408">INDEX(ราคาสิ่งปลูกสร้าง!$D$6:$CC$47,MATCH($L408,ราคาสิ่งปลูกสร้าง!$B$6:$B$45,0),MATCH($O$4,ราคาสิ่งปลูกสร้าง!$D$5:$CC$5,0))</f>
        <v>0</v>
      </c>
      <c r="R408" s="281">
        <f t="shared" si="69"/>
        <v>0</v>
      </c>
      <c r="S408" s="280"/>
      <c r="T408" s="279">
        <f t="array" ref="T408">INDEX(ค่าเสื่อมสิ่งปลูกสร้าง!$A$5:$D$105,MATCH($S408,ค่าเสื่อมสิ่งปลูกสร้าง!$A$5:$A$105,0),MATCH($M408,ค่าเสื่อมสิ่งปลูกสร้าง!$A$3:$D$3))</f>
        <v>0</v>
      </c>
      <c r="U408" s="281">
        <f t="shared" si="70"/>
        <v>0</v>
      </c>
      <c r="V408" s="281">
        <f t="shared" si="71"/>
        <v>265900</v>
      </c>
      <c r="W408" s="284">
        <f t="shared" si="72"/>
        <v>0</v>
      </c>
      <c r="X408" s="280">
        <v>50000000</v>
      </c>
      <c r="Y408" s="284">
        <f t="shared" si="77"/>
        <v>0</v>
      </c>
      <c r="Z408" s="282"/>
      <c r="AA408" s="281">
        <f t="shared" si="73"/>
        <v>0</v>
      </c>
      <c r="AB408" s="279"/>
      <c r="AC408" s="279" t="s">
        <v>2145</v>
      </c>
      <c r="AD408" s="279" t="s">
        <v>196</v>
      </c>
      <c r="AG408" s="286" t="str">
        <f t="shared" si="74"/>
        <v>นางทตยพรรณ  ขาวละอุ่น</v>
      </c>
      <c r="AH408" s="286" t="s">
        <v>283</v>
      </c>
      <c r="AI408" s="286" t="s">
        <v>1430</v>
      </c>
      <c r="AJ408" s="286" t="s">
        <v>1431</v>
      </c>
      <c r="AK408" s="286" t="s">
        <v>1432</v>
      </c>
      <c r="AL408" s="286" t="s">
        <v>1433</v>
      </c>
      <c r="AM408" s="286">
        <v>10</v>
      </c>
      <c r="AN408" s="286"/>
      <c r="AO408" s="286"/>
      <c r="AP408" s="286" t="s">
        <v>270</v>
      </c>
      <c r="AQ408" s="286" t="s">
        <v>271</v>
      </c>
      <c r="AR408" s="286" t="s">
        <v>60</v>
      </c>
      <c r="AS408" s="286">
        <v>86130</v>
      </c>
      <c r="AU408" s="286" t="str">
        <f t="shared" si="75"/>
        <v/>
      </c>
      <c r="AV408" s="286"/>
      <c r="AW408" s="286"/>
      <c r="AX408" s="286"/>
      <c r="AY408" s="286"/>
      <c r="AZ408" s="286"/>
      <c r="BA408" s="286"/>
      <c r="BB408" s="286"/>
      <c r="BC408" s="286"/>
      <c r="BD408" s="286"/>
      <c r="BE408" s="286"/>
      <c r="BF408" s="286"/>
      <c r="BG408" s="286"/>
    </row>
    <row r="409" spans="1:59" ht="20.100000000000001" hidden="1" customHeight="1">
      <c r="A409" s="279"/>
      <c r="B409" s="279" t="s">
        <v>29</v>
      </c>
      <c r="C409" s="279">
        <v>1441</v>
      </c>
      <c r="D409" s="279"/>
      <c r="E409" s="279"/>
      <c r="F409" s="279"/>
      <c r="G409" s="280">
        <v>2</v>
      </c>
      <c r="H409" s="281" t="s">
        <v>481</v>
      </c>
      <c r="I409" s="281">
        <f>IFERROR(INDEX(ราคาที่ดิน!$B:$C,MATCH($C409,ราคาที่ดิน!$A:$A,0),MATCH($B409,ราคาที่ดิน!$B$1:$C$1,0)),"")</f>
        <v>100</v>
      </c>
      <c r="J409" s="281">
        <f t="shared" si="68"/>
        <v>1600</v>
      </c>
      <c r="K409" s="279">
        <v>1</v>
      </c>
      <c r="L409" s="280" t="s">
        <v>126</v>
      </c>
      <c r="M409" s="280" t="s">
        <v>179</v>
      </c>
      <c r="N409" s="280" t="s">
        <v>296</v>
      </c>
      <c r="O409" s="282">
        <v>64</v>
      </c>
      <c r="P409" s="283">
        <v>100</v>
      </c>
      <c r="Q409" s="281">
        <f t="array" ref="Q409">INDEX(ราคาสิ่งปลูกสร้าง!$D$6:$CC$47,MATCH($L409,ราคาสิ่งปลูกสร้าง!$B$6:$B$45,0),MATCH($O$4,ราคาสิ่งปลูกสร้าง!$D$5:$CC$5,0))</f>
        <v>6700</v>
      </c>
      <c r="R409" s="281">
        <f t="shared" si="69"/>
        <v>428800</v>
      </c>
      <c r="S409" s="280">
        <v>25</v>
      </c>
      <c r="T409" s="279">
        <f t="array" ref="T409">INDEX(ค่าเสื่อมสิ่งปลูกสร้าง!$A$5:$D$105,MATCH($S409,ค่าเสื่อมสิ่งปลูกสร้าง!$A$5:$A$105,0),MATCH($M409,ค่าเสื่อมสิ่งปลูกสร้าง!$A$3:$D$3))</f>
        <v>40</v>
      </c>
      <c r="U409" s="281">
        <f t="shared" si="70"/>
        <v>257280</v>
      </c>
      <c r="V409" s="281">
        <f t="shared" si="71"/>
        <v>258880</v>
      </c>
      <c r="W409" s="284">
        <f t="shared" si="72"/>
        <v>258880</v>
      </c>
      <c r="X409" s="280">
        <v>10000000</v>
      </c>
      <c r="Y409" s="284">
        <f t="shared" si="77"/>
        <v>0</v>
      </c>
      <c r="Z409" s="282"/>
      <c r="AA409" s="281">
        <f t="shared" si="73"/>
        <v>0</v>
      </c>
      <c r="AB409" s="279"/>
      <c r="AC409" s="279" t="s">
        <v>2145</v>
      </c>
      <c r="AD409" s="279" t="s">
        <v>2145</v>
      </c>
      <c r="AG409" s="286" t="str">
        <f t="shared" si="74"/>
        <v>นางทตยพรรณ  ขาวละอุ่น</v>
      </c>
      <c r="AH409" s="286" t="s">
        <v>283</v>
      </c>
      <c r="AI409" s="286" t="s">
        <v>1430</v>
      </c>
      <c r="AJ409" s="286" t="s">
        <v>1431</v>
      </c>
      <c r="AK409" s="286" t="s">
        <v>1432</v>
      </c>
      <c r="AL409" s="286" t="s">
        <v>1433</v>
      </c>
      <c r="AM409" s="286">
        <v>10</v>
      </c>
      <c r="AN409" s="286"/>
      <c r="AO409" s="286"/>
      <c r="AP409" s="286" t="s">
        <v>270</v>
      </c>
      <c r="AQ409" s="286" t="s">
        <v>271</v>
      </c>
      <c r="AR409" s="286" t="s">
        <v>60</v>
      </c>
      <c r="AS409" s="286">
        <v>86130</v>
      </c>
      <c r="AU409" s="286" t="str">
        <f t="shared" si="75"/>
        <v>นางทตยพรรณ  ขาวละอุ่น</v>
      </c>
      <c r="AV409" s="286" t="s">
        <v>283</v>
      </c>
      <c r="AW409" s="286" t="s">
        <v>1430</v>
      </c>
      <c r="AX409" s="286" t="s">
        <v>1431</v>
      </c>
      <c r="AY409" s="286" t="s">
        <v>1432</v>
      </c>
      <c r="AZ409" s="286" t="s">
        <v>1433</v>
      </c>
      <c r="BA409" s="286">
        <v>10</v>
      </c>
      <c r="BB409" s="286"/>
      <c r="BC409" s="286"/>
      <c r="BD409" s="286" t="s">
        <v>270</v>
      </c>
      <c r="BE409" s="286" t="s">
        <v>271</v>
      </c>
      <c r="BF409" s="286" t="s">
        <v>60</v>
      </c>
      <c r="BG409" s="286">
        <v>86130</v>
      </c>
    </row>
    <row r="410" spans="1:59" ht="20.100000000000001" hidden="1" customHeight="1">
      <c r="A410" s="279"/>
      <c r="B410" s="279" t="s">
        <v>29</v>
      </c>
      <c r="C410" s="279">
        <v>1441</v>
      </c>
      <c r="D410" s="279"/>
      <c r="E410" s="279"/>
      <c r="F410" s="279"/>
      <c r="G410" s="280">
        <v>2</v>
      </c>
      <c r="H410" s="281" t="s">
        <v>2618</v>
      </c>
      <c r="I410" s="281">
        <f>IFERROR(INDEX(ราคาที่ดิน!$B:$C,MATCH($C410,ราคาที่ดิน!$A:$A,0),MATCH($B410,ราคาที่ดิน!$B$1:$C$1,0)),"")</f>
        <v>100</v>
      </c>
      <c r="J410" s="281">
        <f t="shared" si="68"/>
        <v>1750</v>
      </c>
      <c r="K410" s="279">
        <v>2</v>
      </c>
      <c r="L410" s="280" t="s">
        <v>132</v>
      </c>
      <c r="M410" s="280" t="s">
        <v>181</v>
      </c>
      <c r="N410" s="280" t="s">
        <v>323</v>
      </c>
      <c r="O410" s="282">
        <v>70</v>
      </c>
      <c r="P410" s="283">
        <v>100</v>
      </c>
      <c r="Q410" s="281">
        <f t="array" ref="Q410">INDEX(ราคาสิ่งปลูกสร้าง!$D$6:$CC$47,MATCH($L410,ราคาสิ่งปลูกสร้าง!$B$6:$B$45,0),MATCH($O$4,ราคาสิ่งปลูกสร้าง!$D$5:$CC$5,0))</f>
        <v>2600</v>
      </c>
      <c r="R410" s="281">
        <f t="shared" si="69"/>
        <v>182000</v>
      </c>
      <c r="S410" s="280">
        <v>25</v>
      </c>
      <c r="T410" s="279">
        <f t="array" ref="T410">INDEX(ค่าเสื่อมสิ่งปลูกสร้าง!$A$5:$D$105,MATCH($S410,ค่าเสื่อมสิ่งปลูกสร้าง!$A$5:$A$105,0),MATCH($M410,ค่าเสื่อมสิ่งปลูกสร้าง!$A$3:$D$3))</f>
        <v>93</v>
      </c>
      <c r="U410" s="281">
        <f t="shared" si="70"/>
        <v>12740.000000000002</v>
      </c>
      <c r="V410" s="281">
        <f t="shared" si="71"/>
        <v>14490.000000000002</v>
      </c>
      <c r="W410" s="284">
        <f t="shared" si="72"/>
        <v>14490.000000000002</v>
      </c>
      <c r="X410" s="280"/>
      <c r="Y410" s="284">
        <f t="shared" si="77"/>
        <v>14490.000000000002</v>
      </c>
      <c r="Z410" s="282" t="s">
        <v>2260</v>
      </c>
      <c r="AA410" s="281">
        <f t="shared" si="73"/>
        <v>43.470000000000006</v>
      </c>
      <c r="AB410" s="279"/>
      <c r="AC410" s="279" t="s">
        <v>2145</v>
      </c>
      <c r="AD410" s="279" t="s">
        <v>2145</v>
      </c>
      <c r="AG410" s="286" t="str">
        <f t="shared" si="74"/>
        <v>นางทตยพรรณ  ขาวละอุ่น</v>
      </c>
      <c r="AH410" s="286" t="s">
        <v>283</v>
      </c>
      <c r="AI410" s="286" t="s">
        <v>1430</v>
      </c>
      <c r="AJ410" s="286" t="s">
        <v>1431</v>
      </c>
      <c r="AK410" s="286" t="s">
        <v>1432</v>
      </c>
      <c r="AL410" s="286" t="s">
        <v>1433</v>
      </c>
      <c r="AM410" s="286">
        <v>10</v>
      </c>
      <c r="AN410" s="286"/>
      <c r="AO410" s="286"/>
      <c r="AP410" s="286" t="s">
        <v>270</v>
      </c>
      <c r="AQ410" s="286" t="s">
        <v>271</v>
      </c>
      <c r="AR410" s="286" t="s">
        <v>60</v>
      </c>
      <c r="AS410" s="286">
        <v>86130</v>
      </c>
      <c r="AU410" s="286" t="str">
        <f t="shared" si="75"/>
        <v>นางทตยพรรณ  ขาวละอุ่น</v>
      </c>
      <c r="AV410" s="286" t="s">
        <v>283</v>
      </c>
      <c r="AW410" s="286" t="s">
        <v>1430</v>
      </c>
      <c r="AX410" s="286" t="s">
        <v>1431</v>
      </c>
      <c r="AY410" s="286" t="s">
        <v>1432</v>
      </c>
      <c r="AZ410" s="286" t="s">
        <v>1433</v>
      </c>
      <c r="BA410" s="286">
        <v>10</v>
      </c>
      <c r="BB410" s="286"/>
      <c r="BC410" s="286"/>
      <c r="BD410" s="286" t="s">
        <v>270</v>
      </c>
      <c r="BE410" s="286" t="s">
        <v>271</v>
      </c>
      <c r="BF410" s="286" t="s">
        <v>60</v>
      </c>
      <c r="BG410" s="286">
        <v>86130</v>
      </c>
    </row>
    <row r="411" spans="1:59" ht="20.100000000000001" hidden="1" customHeight="1">
      <c r="A411" s="279" t="s">
        <v>732</v>
      </c>
      <c r="B411" s="279" t="s">
        <v>29</v>
      </c>
      <c r="C411" s="279">
        <v>11452</v>
      </c>
      <c r="D411" s="279" t="s">
        <v>276</v>
      </c>
      <c r="E411" s="279" t="s">
        <v>296</v>
      </c>
      <c r="F411" s="279" t="s">
        <v>812</v>
      </c>
      <c r="G411" s="280" t="s">
        <v>275</v>
      </c>
      <c r="H411" s="281">
        <f t="shared" si="76"/>
        <v>238</v>
      </c>
      <c r="I411" s="281">
        <f>IFERROR(INDEX(ราคาที่ดิน!$B:$C,MATCH($C411,ราคาที่ดิน!$A:$A,0),MATCH($B411,ราคาที่ดิน!$B$1:$C$1,0)),"")</f>
        <v>1300</v>
      </c>
      <c r="J411" s="281">
        <f t="shared" si="68"/>
        <v>309400</v>
      </c>
      <c r="K411" s="279"/>
      <c r="L411" s="280"/>
      <c r="M411" s="280"/>
      <c r="N411" s="280" t="s">
        <v>196</v>
      </c>
      <c r="O411" s="282"/>
      <c r="P411" s="283"/>
      <c r="Q411" s="281">
        <f t="array" ref="Q411">INDEX(ราคาสิ่งปลูกสร้าง!$D$6:$CC$47,MATCH($L411,ราคาสิ่งปลูกสร้าง!$B$6:$B$45,0),MATCH($O$4,ราคาสิ่งปลูกสร้าง!$D$5:$CC$5,0))</f>
        <v>0</v>
      </c>
      <c r="R411" s="281">
        <f t="shared" si="69"/>
        <v>0</v>
      </c>
      <c r="S411" s="280"/>
      <c r="T411" s="279">
        <f t="array" ref="T411">INDEX(ค่าเสื่อมสิ่งปลูกสร้าง!$A$5:$D$105,MATCH($S411,ค่าเสื่อมสิ่งปลูกสร้าง!$A$5:$A$105,0),MATCH($M411,ค่าเสื่อมสิ่งปลูกสร้าง!$A$3:$D$3))</f>
        <v>0</v>
      </c>
      <c r="U411" s="281">
        <f t="shared" si="70"/>
        <v>0</v>
      </c>
      <c r="V411" s="281">
        <f t="shared" si="71"/>
        <v>309400</v>
      </c>
      <c r="W411" s="284">
        <f t="shared" si="72"/>
        <v>0</v>
      </c>
      <c r="X411" s="280">
        <v>50000000</v>
      </c>
      <c r="Y411" s="284">
        <f t="shared" si="77"/>
        <v>0</v>
      </c>
      <c r="Z411" s="282"/>
      <c r="AA411" s="281">
        <f t="shared" si="73"/>
        <v>0</v>
      </c>
      <c r="AB411" s="279"/>
      <c r="AC411" s="279" t="s">
        <v>2146</v>
      </c>
      <c r="AD411" s="279" t="s">
        <v>196</v>
      </c>
      <c r="AG411" s="286" t="str">
        <f t="shared" si="74"/>
        <v>นางจันทรา  เชิงไกรยัง</v>
      </c>
      <c r="AH411" s="286" t="s">
        <v>283</v>
      </c>
      <c r="AI411" s="286" t="s">
        <v>1247</v>
      </c>
      <c r="AJ411" s="286" t="s">
        <v>1437</v>
      </c>
      <c r="AK411" s="286" t="s">
        <v>1438</v>
      </c>
      <c r="AL411" s="286" t="s">
        <v>1439</v>
      </c>
      <c r="AM411" s="286">
        <v>10</v>
      </c>
      <c r="AN411" s="286"/>
      <c r="AO411" s="286"/>
      <c r="AP411" s="286" t="s">
        <v>270</v>
      </c>
      <c r="AQ411" s="286" t="s">
        <v>271</v>
      </c>
      <c r="AR411" s="286" t="s">
        <v>60</v>
      </c>
      <c r="AS411" s="286">
        <v>86130</v>
      </c>
      <c r="AU411" s="286" t="str">
        <f t="shared" si="75"/>
        <v/>
      </c>
      <c r="AV411" s="286"/>
      <c r="AW411" s="286"/>
      <c r="AX411" s="286"/>
      <c r="AY411" s="286"/>
      <c r="AZ411" s="286"/>
      <c r="BA411" s="286"/>
      <c r="BB411" s="286"/>
      <c r="BC411" s="286"/>
      <c r="BD411" s="286"/>
      <c r="BE411" s="286"/>
      <c r="BF411" s="286"/>
      <c r="BG411" s="286"/>
    </row>
    <row r="412" spans="1:59" ht="20.100000000000001" hidden="1" customHeight="1">
      <c r="A412" s="279"/>
      <c r="B412" s="279" t="s">
        <v>29</v>
      </c>
      <c r="C412" s="279">
        <v>11452</v>
      </c>
      <c r="D412" s="279"/>
      <c r="E412" s="279"/>
      <c r="F412" s="279"/>
      <c r="G412" s="280">
        <v>2</v>
      </c>
      <c r="H412" s="281" t="s">
        <v>291</v>
      </c>
      <c r="I412" s="281">
        <f>IFERROR(INDEX(ราคาที่ดิน!$B:$C,MATCH($C412,ราคาที่ดิน!$A:$A,0),MATCH($B412,ราคาที่ดิน!$B$1:$C$1,0)),"")</f>
        <v>1300</v>
      </c>
      <c r="J412" s="281">
        <f t="shared" si="68"/>
        <v>39000</v>
      </c>
      <c r="K412" s="279">
        <v>1</v>
      </c>
      <c r="L412" s="280" t="s">
        <v>126</v>
      </c>
      <c r="M412" s="280" t="s">
        <v>179</v>
      </c>
      <c r="N412" s="280">
        <v>3</v>
      </c>
      <c r="O412" s="282">
        <v>120</v>
      </c>
      <c r="P412" s="283">
        <v>26.67</v>
      </c>
      <c r="Q412" s="281">
        <f t="array" ref="Q412">INDEX(ราคาสิ่งปลูกสร้าง!$D$6:$CC$47,MATCH($L412,ราคาสิ่งปลูกสร้าง!$B$6:$B$45,0),MATCH($O$4,ราคาสิ่งปลูกสร้าง!$D$5:$CC$5,0))</f>
        <v>6700</v>
      </c>
      <c r="R412" s="281">
        <f t="shared" si="69"/>
        <v>804000</v>
      </c>
      <c r="S412" s="280">
        <v>22</v>
      </c>
      <c r="T412" s="279">
        <f t="array" ref="T412">INDEX(ค่าเสื่อมสิ่งปลูกสร้าง!$A$5:$D$105,MATCH($S412,ค่าเสื่อมสิ่งปลูกสร้าง!$A$5:$A$105,0),MATCH($M412,ค่าเสื่อมสิ่งปลูกสร้าง!$A$3:$D$3))</f>
        <v>34</v>
      </c>
      <c r="U412" s="281">
        <f t="shared" si="70"/>
        <v>530640</v>
      </c>
      <c r="V412" s="281">
        <f t="shared" si="71"/>
        <v>569640</v>
      </c>
      <c r="W412" s="284">
        <f t="shared" si="72"/>
        <v>151922.98799999998</v>
      </c>
      <c r="X412" s="280"/>
      <c r="Y412" s="284">
        <f t="shared" si="77"/>
        <v>151922.98799999998</v>
      </c>
      <c r="Z412" s="282" t="s">
        <v>2260</v>
      </c>
      <c r="AA412" s="281">
        <f t="shared" si="73"/>
        <v>455.76896399999998</v>
      </c>
      <c r="AB412" s="279"/>
      <c r="AC412" s="279" t="s">
        <v>2146</v>
      </c>
      <c r="AD412" s="279" t="s">
        <v>2146</v>
      </c>
      <c r="AG412" s="286" t="str">
        <f t="shared" si="74"/>
        <v>นางจันทรา  เชิงไกรยัง</v>
      </c>
      <c r="AH412" s="286" t="s">
        <v>283</v>
      </c>
      <c r="AI412" s="286" t="s">
        <v>1247</v>
      </c>
      <c r="AJ412" s="286" t="s">
        <v>1437</v>
      </c>
      <c r="AK412" s="286" t="s">
        <v>1438</v>
      </c>
      <c r="AL412" s="286" t="s">
        <v>1439</v>
      </c>
      <c r="AM412" s="286">
        <v>10</v>
      </c>
      <c r="AN412" s="286"/>
      <c r="AO412" s="286"/>
      <c r="AP412" s="286" t="s">
        <v>270</v>
      </c>
      <c r="AQ412" s="286" t="s">
        <v>271</v>
      </c>
      <c r="AR412" s="286" t="s">
        <v>60</v>
      </c>
      <c r="AS412" s="286">
        <v>86130</v>
      </c>
      <c r="AU412" s="286" t="str">
        <f t="shared" si="75"/>
        <v>นางจันทรา  เชิงไกรยัง</v>
      </c>
      <c r="AV412" s="286" t="s">
        <v>283</v>
      </c>
      <c r="AW412" s="286" t="s">
        <v>1247</v>
      </c>
      <c r="AX412" s="286" t="s">
        <v>1437</v>
      </c>
      <c r="AY412" s="286" t="s">
        <v>1438</v>
      </c>
      <c r="AZ412" s="286" t="s">
        <v>1439</v>
      </c>
      <c r="BA412" s="286">
        <v>10</v>
      </c>
      <c r="BB412" s="286"/>
      <c r="BC412" s="286"/>
      <c r="BD412" s="286" t="s">
        <v>270</v>
      </c>
      <c r="BE412" s="286" t="s">
        <v>271</v>
      </c>
      <c r="BF412" s="286" t="s">
        <v>60</v>
      </c>
      <c r="BG412" s="286">
        <v>86130</v>
      </c>
    </row>
    <row r="413" spans="1:59" ht="20.100000000000001" hidden="1" customHeight="1">
      <c r="A413" s="279" t="s">
        <v>2427</v>
      </c>
      <c r="B413" s="279" t="s">
        <v>29</v>
      </c>
      <c r="C413" s="279">
        <v>1015</v>
      </c>
      <c r="D413" s="279" t="s">
        <v>275</v>
      </c>
      <c r="E413" s="279" t="s">
        <v>296</v>
      </c>
      <c r="F413" s="279" t="s">
        <v>1028</v>
      </c>
      <c r="G413" s="280">
        <v>1</v>
      </c>
      <c r="H413" s="281">
        <f t="shared" si="76"/>
        <v>656</v>
      </c>
      <c r="I413" s="281">
        <f>IFERROR(INDEX(ราคาที่ดิน!$B:$C,MATCH($C413,ราคาที่ดิน!$A:$A,0),MATCH($B413,ราคาที่ดิน!$B$1:$C$1,0)),"")</f>
        <v>975</v>
      </c>
      <c r="J413" s="281">
        <f t="shared" si="68"/>
        <v>639600</v>
      </c>
      <c r="K413" s="279"/>
      <c r="L413" s="280"/>
      <c r="M413" s="280"/>
      <c r="N413" s="280" t="s">
        <v>196</v>
      </c>
      <c r="O413" s="282"/>
      <c r="P413" s="283"/>
      <c r="Q413" s="281">
        <f t="array" ref="Q413">INDEX(ราคาสิ่งปลูกสร้าง!$D$6:$CC$47,MATCH($L413,ราคาสิ่งปลูกสร้าง!$B$6:$B$45,0),MATCH($O$4,ราคาสิ่งปลูกสร้าง!$D$5:$CC$5,0))</f>
        <v>0</v>
      </c>
      <c r="R413" s="281">
        <f t="shared" si="69"/>
        <v>0</v>
      </c>
      <c r="S413" s="280"/>
      <c r="T413" s="279">
        <f t="array" ref="T413">INDEX(ค่าเสื่อมสิ่งปลูกสร้าง!$A$5:$D$105,MATCH($S413,ค่าเสื่อมสิ่งปลูกสร้าง!$A$5:$A$105,0),MATCH($M413,ค่าเสื่อมสิ่งปลูกสร้าง!$A$3:$D$3))</f>
        <v>0</v>
      </c>
      <c r="U413" s="281">
        <f t="shared" si="70"/>
        <v>0</v>
      </c>
      <c r="V413" s="281">
        <f t="shared" si="71"/>
        <v>639600</v>
      </c>
      <c r="W413" s="284">
        <f t="shared" si="72"/>
        <v>0</v>
      </c>
      <c r="X413" s="280">
        <v>50000000</v>
      </c>
      <c r="Y413" s="284">
        <f t="shared" si="77"/>
        <v>0</v>
      </c>
      <c r="Z413" s="282"/>
      <c r="AA413" s="281">
        <f t="shared" si="73"/>
        <v>0</v>
      </c>
      <c r="AB413" s="279"/>
      <c r="AC413" s="279" t="s">
        <v>2147</v>
      </c>
      <c r="AD413" s="279" t="s">
        <v>196</v>
      </c>
      <c r="AG413" s="286" t="str">
        <f t="shared" si="74"/>
        <v>นายประกอบ  ฐินะกุล</v>
      </c>
      <c r="AH413" s="286" t="s">
        <v>195</v>
      </c>
      <c r="AI413" s="286" t="s">
        <v>1441</v>
      </c>
      <c r="AJ413" s="286" t="s">
        <v>521</v>
      </c>
      <c r="AK413" s="286" t="s">
        <v>1442</v>
      </c>
      <c r="AL413" s="286" t="s">
        <v>1443</v>
      </c>
      <c r="AM413" s="286">
        <v>10</v>
      </c>
      <c r="AN413" s="286"/>
      <c r="AO413" s="286"/>
      <c r="AP413" s="286" t="s">
        <v>270</v>
      </c>
      <c r="AQ413" s="286" t="s">
        <v>271</v>
      </c>
      <c r="AR413" s="286" t="s">
        <v>60</v>
      </c>
      <c r="AS413" s="286">
        <v>86130</v>
      </c>
      <c r="AU413" s="286" t="str">
        <f t="shared" si="75"/>
        <v/>
      </c>
      <c r="AV413" s="286"/>
      <c r="AW413" s="286"/>
      <c r="AX413" s="286"/>
      <c r="AY413" s="286"/>
      <c r="AZ413" s="286"/>
      <c r="BA413" s="286"/>
      <c r="BB413" s="286"/>
      <c r="BC413" s="286"/>
      <c r="BD413" s="286"/>
      <c r="BE413" s="286"/>
      <c r="BF413" s="286"/>
      <c r="BG413" s="286"/>
    </row>
    <row r="414" spans="1:59" ht="20.100000000000001" hidden="1" customHeight="1">
      <c r="A414" s="279"/>
      <c r="B414" s="279" t="s">
        <v>29</v>
      </c>
      <c r="C414" s="279">
        <v>1015</v>
      </c>
      <c r="D414" s="279"/>
      <c r="E414" s="279"/>
      <c r="F414" s="279"/>
      <c r="G414" s="280">
        <v>2</v>
      </c>
      <c r="H414" s="281" t="s">
        <v>2620</v>
      </c>
      <c r="I414" s="281">
        <f>IFERROR(INDEX(ราคาที่ดิน!$B:$C,MATCH($C414,ราคาที่ดิน!$A:$A,0),MATCH($B414,ราคาที่ดิน!$B$1:$C$1,0)),"")</f>
        <v>975</v>
      </c>
      <c r="J414" s="281">
        <f t="shared" si="68"/>
        <v>51187.5</v>
      </c>
      <c r="K414" s="279">
        <v>1</v>
      </c>
      <c r="L414" s="280" t="s">
        <v>126</v>
      </c>
      <c r="M414" s="280" t="s">
        <v>179</v>
      </c>
      <c r="N414" s="280">
        <v>3</v>
      </c>
      <c r="O414" s="282">
        <v>210</v>
      </c>
      <c r="P414" s="283">
        <v>12</v>
      </c>
      <c r="Q414" s="281">
        <f t="array" ref="Q414">INDEX(ราคาสิ่งปลูกสร้าง!$D$6:$CC$47,MATCH($L414,ราคาสิ่งปลูกสร้าง!$B$6:$B$45,0),MATCH($O$4,ราคาสิ่งปลูกสร้าง!$D$5:$CC$5,0))</f>
        <v>6700</v>
      </c>
      <c r="R414" s="281">
        <f t="shared" si="69"/>
        <v>1407000</v>
      </c>
      <c r="S414" s="280">
        <v>20</v>
      </c>
      <c r="T414" s="279">
        <f t="array" ref="T414">INDEX(ค่าเสื่อมสิ่งปลูกสร้าง!$A$5:$D$105,MATCH($S414,ค่าเสื่อมสิ่งปลูกสร้าง!$A$5:$A$105,0),MATCH($M414,ค่าเสื่อมสิ่งปลูกสร้าง!$A$3:$D$3))</f>
        <v>30</v>
      </c>
      <c r="U414" s="281">
        <f t="shared" si="70"/>
        <v>984899.99999999988</v>
      </c>
      <c r="V414" s="281">
        <f t="shared" si="71"/>
        <v>1036087.4999999999</v>
      </c>
      <c r="W414" s="284">
        <f t="shared" si="72"/>
        <v>124330.49999999999</v>
      </c>
      <c r="X414" s="280"/>
      <c r="Y414" s="284">
        <f t="shared" si="77"/>
        <v>124330.49999999999</v>
      </c>
      <c r="Z414" s="282" t="s">
        <v>2260</v>
      </c>
      <c r="AA414" s="281">
        <f t="shared" si="73"/>
        <v>372.99149999999997</v>
      </c>
      <c r="AB414" s="279"/>
      <c r="AC414" s="279" t="s">
        <v>2147</v>
      </c>
      <c r="AD414" s="279" t="s">
        <v>2147</v>
      </c>
      <c r="AG414" s="286" t="str">
        <f t="shared" si="74"/>
        <v>นายประกอบ  ฐินะกุล</v>
      </c>
      <c r="AH414" s="286" t="s">
        <v>195</v>
      </c>
      <c r="AI414" s="286" t="s">
        <v>1441</v>
      </c>
      <c r="AJ414" s="286" t="s">
        <v>521</v>
      </c>
      <c r="AK414" s="286" t="s">
        <v>1442</v>
      </c>
      <c r="AL414" s="286" t="s">
        <v>1443</v>
      </c>
      <c r="AM414" s="286">
        <v>10</v>
      </c>
      <c r="AN414" s="286"/>
      <c r="AO414" s="286"/>
      <c r="AP414" s="286" t="s">
        <v>270</v>
      </c>
      <c r="AQ414" s="286" t="s">
        <v>271</v>
      </c>
      <c r="AR414" s="286" t="s">
        <v>60</v>
      </c>
      <c r="AS414" s="286">
        <v>86130</v>
      </c>
      <c r="AU414" s="286" t="str">
        <f t="shared" si="75"/>
        <v>นายประกอบ  ฐินะกุล</v>
      </c>
      <c r="AV414" s="286" t="s">
        <v>195</v>
      </c>
      <c r="AW414" s="286" t="s">
        <v>1441</v>
      </c>
      <c r="AX414" s="286" t="s">
        <v>521</v>
      </c>
      <c r="AY414" s="286" t="s">
        <v>1442</v>
      </c>
      <c r="AZ414" s="286" t="s">
        <v>1443</v>
      </c>
      <c r="BA414" s="286">
        <v>10</v>
      </c>
      <c r="BB414" s="286"/>
      <c r="BC414" s="286"/>
      <c r="BD414" s="286" t="s">
        <v>270</v>
      </c>
      <c r="BE414" s="286" t="s">
        <v>271</v>
      </c>
      <c r="BF414" s="286" t="s">
        <v>60</v>
      </c>
      <c r="BG414" s="286">
        <v>86130</v>
      </c>
    </row>
    <row r="415" spans="1:59" ht="20.100000000000001" hidden="1" customHeight="1">
      <c r="A415" s="279" t="s">
        <v>747</v>
      </c>
      <c r="B415" s="279" t="s">
        <v>29</v>
      </c>
      <c r="C415" s="279">
        <v>23249</v>
      </c>
      <c r="D415" s="279" t="s">
        <v>276</v>
      </c>
      <c r="E415" s="279" t="s">
        <v>296</v>
      </c>
      <c r="F415" s="279" t="s">
        <v>1447</v>
      </c>
      <c r="G415" s="280" t="s">
        <v>296</v>
      </c>
      <c r="H415" s="281">
        <f t="shared" si="76"/>
        <v>261.10000000000002</v>
      </c>
      <c r="I415" s="281">
        <f>IFERROR(INDEX(ราคาที่ดิน!$B:$C,MATCH($C415,ราคาที่ดิน!$A:$A,0),MATCH($B415,ราคาที่ดิน!$B$1:$C$1,0)),"")</f>
        <v>1300</v>
      </c>
      <c r="J415" s="281">
        <f t="shared" si="68"/>
        <v>339430.00000000006</v>
      </c>
      <c r="K415" s="279"/>
      <c r="L415" s="280"/>
      <c r="M415" s="280"/>
      <c r="N415" s="280" t="s">
        <v>196</v>
      </c>
      <c r="O415" s="282"/>
      <c r="P415" s="283"/>
      <c r="Q415" s="281">
        <f t="array" ref="Q415">INDEX(ราคาสิ่งปลูกสร้าง!$D$6:$CC$47,MATCH($L415,ราคาสิ่งปลูกสร้าง!$B$6:$B$45,0),MATCH($O$4,ราคาสิ่งปลูกสร้าง!$D$5:$CC$5,0))</f>
        <v>0</v>
      </c>
      <c r="R415" s="281">
        <f t="shared" si="69"/>
        <v>0</v>
      </c>
      <c r="S415" s="280"/>
      <c r="T415" s="279">
        <f t="array" ref="T415">INDEX(ค่าเสื่อมสิ่งปลูกสร้าง!$A$5:$D$105,MATCH($S415,ค่าเสื่อมสิ่งปลูกสร้าง!$A$5:$A$105,0),MATCH($M415,ค่าเสื่อมสิ่งปลูกสร้าง!$A$3:$D$3))</f>
        <v>0</v>
      </c>
      <c r="U415" s="281">
        <f t="shared" si="70"/>
        <v>0</v>
      </c>
      <c r="V415" s="281">
        <f t="shared" si="71"/>
        <v>339430.00000000006</v>
      </c>
      <c r="W415" s="284">
        <f t="shared" si="72"/>
        <v>0</v>
      </c>
      <c r="X415" s="280">
        <v>50000000</v>
      </c>
      <c r="Y415" s="284">
        <f t="shared" si="77"/>
        <v>0</v>
      </c>
      <c r="Z415" s="282"/>
      <c r="AA415" s="281">
        <f t="shared" si="73"/>
        <v>0</v>
      </c>
      <c r="AB415" s="279"/>
      <c r="AC415" s="279" t="s">
        <v>2148</v>
      </c>
      <c r="AD415" s="279" t="s">
        <v>196</v>
      </c>
      <c r="AG415" s="286" t="str">
        <f t="shared" si="74"/>
        <v>นายสมพงษ์  ทองมี</v>
      </c>
      <c r="AH415" s="286" t="s">
        <v>195</v>
      </c>
      <c r="AI415" s="286" t="s">
        <v>1448</v>
      </c>
      <c r="AJ415" s="286" t="s">
        <v>396</v>
      </c>
      <c r="AK415" s="286" t="s">
        <v>1449</v>
      </c>
      <c r="AL415" s="286">
        <v>149</v>
      </c>
      <c r="AM415" s="286">
        <v>4</v>
      </c>
      <c r="AN415" s="286"/>
      <c r="AO415" s="286"/>
      <c r="AP415" s="286" t="s">
        <v>270</v>
      </c>
      <c r="AQ415" s="286" t="s">
        <v>271</v>
      </c>
      <c r="AR415" s="286" t="s">
        <v>60</v>
      </c>
      <c r="AS415" s="286">
        <v>86130</v>
      </c>
      <c r="AU415" s="286" t="str">
        <f t="shared" si="75"/>
        <v/>
      </c>
      <c r="AV415" s="286"/>
      <c r="AW415" s="286"/>
      <c r="AX415" s="286"/>
      <c r="AY415" s="286"/>
      <c r="AZ415" s="286"/>
      <c r="BA415" s="286"/>
      <c r="BB415" s="286"/>
      <c r="BC415" s="286"/>
      <c r="BD415" s="286"/>
      <c r="BE415" s="286"/>
      <c r="BF415" s="286"/>
      <c r="BG415" s="286"/>
    </row>
    <row r="416" spans="1:59" ht="20.100000000000001" hidden="1" customHeight="1">
      <c r="A416" s="279"/>
      <c r="B416" s="279" t="s">
        <v>29</v>
      </c>
      <c r="C416" s="279">
        <v>23249</v>
      </c>
      <c r="D416" s="279"/>
      <c r="E416" s="279"/>
      <c r="F416" s="279"/>
      <c r="G416" s="280">
        <v>2</v>
      </c>
      <c r="H416" s="281" t="s">
        <v>587</v>
      </c>
      <c r="I416" s="281">
        <f>IFERROR(INDEX(ราคาที่ดิน!$B:$C,MATCH($C416,ราคาที่ดิน!$A:$A,0),MATCH($B416,ราคาที่ดิน!$B$1:$C$1,0)),"")</f>
        <v>1300</v>
      </c>
      <c r="J416" s="281">
        <f t="shared" si="68"/>
        <v>32500</v>
      </c>
      <c r="K416" s="279">
        <v>1</v>
      </c>
      <c r="L416" s="280" t="s">
        <v>126</v>
      </c>
      <c r="M416" s="280" t="s">
        <v>179</v>
      </c>
      <c r="N416" s="280" t="s">
        <v>296</v>
      </c>
      <c r="O416" s="282">
        <v>100</v>
      </c>
      <c r="P416" s="283">
        <v>100</v>
      </c>
      <c r="Q416" s="281">
        <f t="array" ref="Q416">INDEX(ราคาสิ่งปลูกสร้าง!$D$6:$CC$47,MATCH($L416,ราคาสิ่งปลูกสร้าง!$B$6:$B$45,0),MATCH($O$4,ราคาสิ่งปลูกสร้าง!$D$5:$CC$5,0))</f>
        <v>6700</v>
      </c>
      <c r="R416" s="281">
        <f t="shared" si="69"/>
        <v>670000</v>
      </c>
      <c r="S416" s="280">
        <v>30</v>
      </c>
      <c r="T416" s="279">
        <f t="array" ref="T416">INDEX(ค่าเสื่อมสิ่งปลูกสร้าง!$A$5:$D$105,MATCH($S416,ค่าเสื่อมสิ่งปลูกสร้าง!$A$5:$A$105,0),MATCH($M416,ค่าเสื่อมสิ่งปลูกสร้าง!$A$3:$D$3))</f>
        <v>50</v>
      </c>
      <c r="U416" s="281">
        <f t="shared" si="70"/>
        <v>335000</v>
      </c>
      <c r="V416" s="281">
        <f t="shared" si="71"/>
        <v>367500</v>
      </c>
      <c r="W416" s="284">
        <f t="shared" si="72"/>
        <v>367500</v>
      </c>
      <c r="X416" s="280">
        <v>10000000</v>
      </c>
      <c r="Y416" s="284">
        <f t="shared" si="77"/>
        <v>0</v>
      </c>
      <c r="Z416" s="282"/>
      <c r="AA416" s="281">
        <f t="shared" si="73"/>
        <v>0</v>
      </c>
      <c r="AB416" s="279"/>
      <c r="AC416" s="279" t="s">
        <v>2148</v>
      </c>
      <c r="AD416" s="279" t="s">
        <v>2148</v>
      </c>
      <c r="AG416" s="286" t="str">
        <f t="shared" si="74"/>
        <v>นายสมพงษ์  ทองมี</v>
      </c>
      <c r="AH416" s="286" t="s">
        <v>195</v>
      </c>
      <c r="AI416" s="286" t="s">
        <v>1448</v>
      </c>
      <c r="AJ416" s="286" t="s">
        <v>396</v>
      </c>
      <c r="AK416" s="286" t="s">
        <v>1449</v>
      </c>
      <c r="AL416" s="286">
        <v>149</v>
      </c>
      <c r="AM416" s="286">
        <v>4</v>
      </c>
      <c r="AN416" s="286"/>
      <c r="AO416" s="286"/>
      <c r="AP416" s="286" t="s">
        <v>270</v>
      </c>
      <c r="AQ416" s="286" t="s">
        <v>271</v>
      </c>
      <c r="AR416" s="286" t="s">
        <v>60</v>
      </c>
      <c r="AS416" s="286">
        <v>86130</v>
      </c>
      <c r="AU416" s="286" t="str">
        <f t="shared" si="75"/>
        <v>นายสมพงษ์  ทองมี</v>
      </c>
      <c r="AV416" s="286" t="s">
        <v>195</v>
      </c>
      <c r="AW416" s="286" t="s">
        <v>1448</v>
      </c>
      <c r="AX416" s="286" t="s">
        <v>396</v>
      </c>
      <c r="AY416" s="286" t="s">
        <v>1449</v>
      </c>
      <c r="AZ416" s="286">
        <v>149</v>
      </c>
      <c r="BA416" s="286">
        <v>4</v>
      </c>
      <c r="BB416" s="286"/>
      <c r="BC416" s="286"/>
      <c r="BD416" s="286" t="s">
        <v>270</v>
      </c>
      <c r="BE416" s="286" t="s">
        <v>271</v>
      </c>
      <c r="BF416" s="286" t="s">
        <v>60</v>
      </c>
      <c r="BG416" s="286">
        <v>86130</v>
      </c>
    </row>
    <row r="417" spans="1:59" ht="20.100000000000001" hidden="1" customHeight="1">
      <c r="A417" s="279"/>
      <c r="B417" s="279" t="s">
        <v>29</v>
      </c>
      <c r="C417" s="279">
        <v>23249</v>
      </c>
      <c r="D417" s="279"/>
      <c r="E417" s="279"/>
      <c r="F417" s="279"/>
      <c r="G417" s="280">
        <v>2</v>
      </c>
      <c r="H417" s="281" t="s">
        <v>599</v>
      </c>
      <c r="I417" s="281">
        <f>IFERROR(INDEX(ราคาที่ดิน!$B:$C,MATCH($C417,ราคาที่ดิน!$A:$A,0),MATCH($B417,ราคาที่ดิน!$B$1:$C$1,0)),"")</f>
        <v>1300</v>
      </c>
      <c r="J417" s="281">
        <f t="shared" si="68"/>
        <v>10400</v>
      </c>
      <c r="K417" s="279">
        <v>2</v>
      </c>
      <c r="L417" s="280" t="s">
        <v>129</v>
      </c>
      <c r="M417" s="280" t="s">
        <v>179</v>
      </c>
      <c r="N417" s="280" t="s">
        <v>296</v>
      </c>
      <c r="O417" s="282">
        <v>32</v>
      </c>
      <c r="P417" s="283">
        <v>100</v>
      </c>
      <c r="Q417" s="281">
        <f t="array" ref="Q417">INDEX(ราคาสิ่งปลูกสร้าง!$D$6:$CC$47,MATCH($L417,ราคาสิ่งปลูกสร้าง!$B$6:$B$45,0),MATCH($O$4,ราคาสิ่งปลูกสร้าง!$D$5:$CC$5,0))</f>
        <v>7650</v>
      </c>
      <c r="R417" s="281">
        <f t="shared" si="69"/>
        <v>244800</v>
      </c>
      <c r="S417" s="280">
        <v>12</v>
      </c>
      <c r="T417" s="279">
        <f t="array" ref="T417">INDEX(ค่าเสื่อมสิ่งปลูกสร้าง!$A$5:$D$105,MATCH($S417,ค่าเสื่อมสิ่งปลูกสร้าง!$A$5:$A$105,0),MATCH($M417,ค่าเสื่อมสิ่งปลูกสร้าง!$A$3:$D$3))</f>
        <v>14</v>
      </c>
      <c r="U417" s="281">
        <f t="shared" si="70"/>
        <v>210528</v>
      </c>
      <c r="V417" s="281">
        <f t="shared" si="71"/>
        <v>220928</v>
      </c>
      <c r="W417" s="284">
        <f t="shared" si="72"/>
        <v>220928</v>
      </c>
      <c r="X417" s="280"/>
      <c r="Y417" s="284">
        <f t="shared" si="77"/>
        <v>220928</v>
      </c>
      <c r="Z417" s="282" t="s">
        <v>2307</v>
      </c>
      <c r="AA417" s="281">
        <f t="shared" si="73"/>
        <v>44.185600000000001</v>
      </c>
      <c r="AB417" s="279"/>
      <c r="AC417" s="279" t="s">
        <v>2148</v>
      </c>
      <c r="AD417" s="279" t="s">
        <v>2148</v>
      </c>
      <c r="AG417" s="286" t="str">
        <f t="shared" si="74"/>
        <v>นายสมพงษ์  ทองมี</v>
      </c>
      <c r="AH417" s="286" t="s">
        <v>195</v>
      </c>
      <c r="AI417" s="286" t="s">
        <v>1448</v>
      </c>
      <c r="AJ417" s="286" t="s">
        <v>396</v>
      </c>
      <c r="AK417" s="286" t="s">
        <v>1449</v>
      </c>
      <c r="AL417" s="286">
        <v>149</v>
      </c>
      <c r="AM417" s="286">
        <v>4</v>
      </c>
      <c r="AN417" s="286"/>
      <c r="AO417" s="286"/>
      <c r="AP417" s="286" t="s">
        <v>270</v>
      </c>
      <c r="AQ417" s="286" t="s">
        <v>271</v>
      </c>
      <c r="AR417" s="286" t="s">
        <v>60</v>
      </c>
      <c r="AS417" s="286">
        <v>86130</v>
      </c>
      <c r="AU417" s="286" t="str">
        <f t="shared" si="75"/>
        <v>นายสมพงษ์  ทองมี</v>
      </c>
      <c r="AV417" s="286" t="s">
        <v>195</v>
      </c>
      <c r="AW417" s="286" t="s">
        <v>1448</v>
      </c>
      <c r="AX417" s="286" t="s">
        <v>396</v>
      </c>
      <c r="AY417" s="286" t="s">
        <v>1449</v>
      </c>
      <c r="AZ417" s="286">
        <v>149</v>
      </c>
      <c r="BA417" s="286">
        <v>4</v>
      </c>
      <c r="BB417" s="286"/>
      <c r="BC417" s="286"/>
      <c r="BD417" s="286" t="s">
        <v>270</v>
      </c>
      <c r="BE417" s="286" t="s">
        <v>271</v>
      </c>
      <c r="BF417" s="286" t="s">
        <v>60</v>
      </c>
      <c r="BG417" s="286">
        <v>86130</v>
      </c>
    </row>
    <row r="418" spans="1:59" ht="20.100000000000001" hidden="1" customHeight="1">
      <c r="A418" s="279"/>
      <c r="B418" s="279" t="s">
        <v>29</v>
      </c>
      <c r="C418" s="279">
        <v>23249</v>
      </c>
      <c r="D418" s="279"/>
      <c r="E418" s="279"/>
      <c r="F418" s="279"/>
      <c r="G418" s="280">
        <v>2</v>
      </c>
      <c r="H418" s="281" t="s">
        <v>599</v>
      </c>
      <c r="I418" s="281">
        <f>IFERROR(INDEX(ราคาที่ดิน!$B:$C,MATCH($C418,ราคาที่ดิน!$A:$A,0),MATCH($B418,ราคาที่ดิน!$B$1:$C$1,0)),"")</f>
        <v>1300</v>
      </c>
      <c r="J418" s="281">
        <f t="shared" si="68"/>
        <v>10400</v>
      </c>
      <c r="K418" s="279">
        <v>3</v>
      </c>
      <c r="L418" s="280" t="s">
        <v>129</v>
      </c>
      <c r="M418" s="280" t="s">
        <v>179</v>
      </c>
      <c r="N418" s="280" t="s">
        <v>296</v>
      </c>
      <c r="O418" s="282">
        <v>32</v>
      </c>
      <c r="P418" s="283">
        <v>100</v>
      </c>
      <c r="Q418" s="281">
        <f t="array" ref="Q418">INDEX(ราคาสิ่งปลูกสร้าง!$D$6:$CC$47,MATCH($L418,ราคาสิ่งปลูกสร้าง!$B$6:$B$45,0),MATCH($O$4,ราคาสิ่งปลูกสร้าง!$D$5:$CC$5,0))</f>
        <v>7650</v>
      </c>
      <c r="R418" s="281">
        <f t="shared" si="69"/>
        <v>244800</v>
      </c>
      <c r="S418" s="280">
        <v>12</v>
      </c>
      <c r="T418" s="279">
        <f t="array" ref="T418">INDEX(ค่าเสื่อมสิ่งปลูกสร้าง!$A$5:$D$105,MATCH($S418,ค่าเสื่อมสิ่งปลูกสร้าง!$A$5:$A$105,0),MATCH($M418,ค่าเสื่อมสิ่งปลูกสร้าง!$A$3:$D$3))</f>
        <v>14</v>
      </c>
      <c r="U418" s="281">
        <f t="shared" si="70"/>
        <v>210528</v>
      </c>
      <c r="V418" s="281">
        <f t="shared" si="71"/>
        <v>220928</v>
      </c>
      <c r="W418" s="284">
        <f t="shared" si="72"/>
        <v>220928</v>
      </c>
      <c r="X418" s="280"/>
      <c r="Y418" s="284">
        <f t="shared" si="77"/>
        <v>220928</v>
      </c>
      <c r="Z418" s="282" t="s">
        <v>2307</v>
      </c>
      <c r="AA418" s="281">
        <f t="shared" si="73"/>
        <v>44.185600000000001</v>
      </c>
      <c r="AB418" s="279"/>
      <c r="AC418" s="279" t="s">
        <v>2148</v>
      </c>
      <c r="AD418" s="279" t="s">
        <v>2148</v>
      </c>
      <c r="AG418" s="286" t="str">
        <f t="shared" si="74"/>
        <v>นายสมพงษ์  ทองมี</v>
      </c>
      <c r="AH418" s="286" t="s">
        <v>195</v>
      </c>
      <c r="AI418" s="286" t="s">
        <v>1448</v>
      </c>
      <c r="AJ418" s="286" t="s">
        <v>396</v>
      </c>
      <c r="AK418" s="286" t="s">
        <v>1449</v>
      </c>
      <c r="AL418" s="286">
        <v>149</v>
      </c>
      <c r="AM418" s="286">
        <v>4</v>
      </c>
      <c r="AN418" s="286"/>
      <c r="AO418" s="286"/>
      <c r="AP418" s="286" t="s">
        <v>270</v>
      </c>
      <c r="AQ418" s="286" t="s">
        <v>271</v>
      </c>
      <c r="AR418" s="286" t="s">
        <v>60</v>
      </c>
      <c r="AS418" s="286">
        <v>86130</v>
      </c>
      <c r="AU418" s="286" t="str">
        <f t="shared" si="75"/>
        <v>นายสมพงษ์  ทองมี</v>
      </c>
      <c r="AV418" s="286" t="s">
        <v>195</v>
      </c>
      <c r="AW418" s="286" t="s">
        <v>1448</v>
      </c>
      <c r="AX418" s="286" t="s">
        <v>396</v>
      </c>
      <c r="AY418" s="286" t="s">
        <v>1449</v>
      </c>
      <c r="AZ418" s="286">
        <v>149</v>
      </c>
      <c r="BA418" s="286">
        <v>4</v>
      </c>
      <c r="BB418" s="286"/>
      <c r="BC418" s="286"/>
      <c r="BD418" s="286" t="s">
        <v>270</v>
      </c>
      <c r="BE418" s="286" t="s">
        <v>271</v>
      </c>
      <c r="BF418" s="286" t="s">
        <v>60</v>
      </c>
      <c r="BG418" s="286">
        <v>86130</v>
      </c>
    </row>
    <row r="419" spans="1:59" ht="20.100000000000001" hidden="1" customHeight="1">
      <c r="A419" s="279"/>
      <c r="B419" s="279" t="s">
        <v>29</v>
      </c>
      <c r="C419" s="279">
        <v>23249</v>
      </c>
      <c r="D419" s="279"/>
      <c r="E419" s="279"/>
      <c r="F419" s="279"/>
      <c r="G419" s="280">
        <v>2</v>
      </c>
      <c r="H419" s="281" t="s">
        <v>599</v>
      </c>
      <c r="I419" s="281">
        <f>IFERROR(INDEX(ราคาที่ดิน!$B:$C,MATCH($C419,ราคาที่ดิน!$A:$A,0),MATCH($B419,ราคาที่ดิน!$B$1:$C$1,0)),"")</f>
        <v>1300</v>
      </c>
      <c r="J419" s="281">
        <f t="shared" si="68"/>
        <v>10400</v>
      </c>
      <c r="K419" s="279">
        <v>4</v>
      </c>
      <c r="L419" s="280" t="s">
        <v>129</v>
      </c>
      <c r="M419" s="280" t="s">
        <v>179</v>
      </c>
      <c r="N419" s="280" t="s">
        <v>296</v>
      </c>
      <c r="O419" s="282">
        <v>32</v>
      </c>
      <c r="P419" s="283">
        <v>100</v>
      </c>
      <c r="Q419" s="281">
        <f t="array" ref="Q419">INDEX(ราคาสิ่งปลูกสร้าง!$D$6:$CC$47,MATCH($L419,ราคาสิ่งปลูกสร้าง!$B$6:$B$45,0),MATCH($O$4,ราคาสิ่งปลูกสร้าง!$D$5:$CC$5,0))</f>
        <v>7650</v>
      </c>
      <c r="R419" s="281">
        <f t="shared" si="69"/>
        <v>244800</v>
      </c>
      <c r="S419" s="280">
        <v>12</v>
      </c>
      <c r="T419" s="279">
        <f t="array" ref="T419">INDEX(ค่าเสื่อมสิ่งปลูกสร้าง!$A$5:$D$105,MATCH($S419,ค่าเสื่อมสิ่งปลูกสร้าง!$A$5:$A$105,0),MATCH($M419,ค่าเสื่อมสิ่งปลูกสร้าง!$A$3:$D$3))</f>
        <v>14</v>
      </c>
      <c r="U419" s="281">
        <f t="shared" si="70"/>
        <v>210528</v>
      </c>
      <c r="V419" s="281">
        <f t="shared" si="71"/>
        <v>220928</v>
      </c>
      <c r="W419" s="284">
        <f t="shared" si="72"/>
        <v>220928</v>
      </c>
      <c r="X419" s="280"/>
      <c r="Y419" s="284">
        <f t="shared" si="77"/>
        <v>220928</v>
      </c>
      <c r="Z419" s="282" t="s">
        <v>2307</v>
      </c>
      <c r="AA419" s="281">
        <f t="shared" si="73"/>
        <v>44.185600000000001</v>
      </c>
      <c r="AB419" s="279"/>
      <c r="AC419" s="279" t="s">
        <v>2148</v>
      </c>
      <c r="AD419" s="279" t="s">
        <v>2148</v>
      </c>
      <c r="AG419" s="286" t="str">
        <f t="shared" si="74"/>
        <v>นายสมพงษ์  ทองมี</v>
      </c>
      <c r="AH419" s="286" t="s">
        <v>195</v>
      </c>
      <c r="AI419" s="286" t="s">
        <v>1448</v>
      </c>
      <c r="AJ419" s="286" t="s">
        <v>396</v>
      </c>
      <c r="AK419" s="286" t="s">
        <v>1449</v>
      </c>
      <c r="AL419" s="286">
        <v>149</v>
      </c>
      <c r="AM419" s="286">
        <v>4</v>
      </c>
      <c r="AN419" s="286"/>
      <c r="AO419" s="286"/>
      <c r="AP419" s="286" t="s">
        <v>270</v>
      </c>
      <c r="AQ419" s="286" t="s">
        <v>271</v>
      </c>
      <c r="AR419" s="286" t="s">
        <v>60</v>
      </c>
      <c r="AS419" s="286">
        <v>86130</v>
      </c>
      <c r="AU419" s="286" t="str">
        <f t="shared" si="75"/>
        <v>นายสมพงษ์  ทองมี</v>
      </c>
      <c r="AV419" s="286" t="s">
        <v>195</v>
      </c>
      <c r="AW419" s="286" t="s">
        <v>1448</v>
      </c>
      <c r="AX419" s="286" t="s">
        <v>396</v>
      </c>
      <c r="AY419" s="286" t="s">
        <v>1449</v>
      </c>
      <c r="AZ419" s="286">
        <v>149</v>
      </c>
      <c r="BA419" s="286">
        <v>4</v>
      </c>
      <c r="BB419" s="286"/>
      <c r="BC419" s="286"/>
      <c r="BD419" s="286" t="s">
        <v>270</v>
      </c>
      <c r="BE419" s="286" t="s">
        <v>271</v>
      </c>
      <c r="BF419" s="286" t="s">
        <v>60</v>
      </c>
      <c r="BG419" s="286">
        <v>86130</v>
      </c>
    </row>
    <row r="420" spans="1:59" ht="20.100000000000001" hidden="1" customHeight="1">
      <c r="A420" s="279" t="s">
        <v>719</v>
      </c>
      <c r="B420" s="279" t="s">
        <v>29</v>
      </c>
      <c r="C420" s="279">
        <v>15232</v>
      </c>
      <c r="D420" s="279" t="s">
        <v>323</v>
      </c>
      <c r="E420" s="279" t="s">
        <v>276</v>
      </c>
      <c r="F420" s="279" t="s">
        <v>1455</v>
      </c>
      <c r="G420" s="280">
        <v>1</v>
      </c>
      <c r="H420" s="281">
        <f t="shared" si="76"/>
        <v>1226.0999999999999</v>
      </c>
      <c r="I420" s="281">
        <f>IFERROR(INDEX(ราคาที่ดิน!$B:$C,MATCH($C420,ราคาที่ดิน!$A:$A,0),MATCH($B420,ราคาที่ดิน!$B$1:$C$1,0)),"")</f>
        <v>375</v>
      </c>
      <c r="J420" s="281">
        <f t="shared" si="68"/>
        <v>459787.49999999994</v>
      </c>
      <c r="K420" s="279"/>
      <c r="L420" s="280"/>
      <c r="M420" s="280"/>
      <c r="N420" s="280" t="s">
        <v>196</v>
      </c>
      <c r="O420" s="282"/>
      <c r="P420" s="283"/>
      <c r="Q420" s="281">
        <f t="array" ref="Q420">INDEX(ราคาสิ่งปลูกสร้าง!$D$6:$CC$47,MATCH($L420,ราคาสิ่งปลูกสร้าง!$B$6:$B$45,0),MATCH($O$4,ราคาสิ่งปลูกสร้าง!$D$5:$CC$5,0))</f>
        <v>0</v>
      </c>
      <c r="R420" s="281">
        <f t="shared" si="69"/>
        <v>0</v>
      </c>
      <c r="S420" s="280"/>
      <c r="T420" s="279">
        <f t="array" ref="T420">INDEX(ค่าเสื่อมสิ่งปลูกสร้าง!$A$5:$D$105,MATCH($S420,ค่าเสื่อมสิ่งปลูกสร้าง!$A$5:$A$105,0),MATCH($M420,ค่าเสื่อมสิ่งปลูกสร้าง!$A$3:$D$3))</f>
        <v>0</v>
      </c>
      <c r="U420" s="281">
        <f t="shared" si="70"/>
        <v>0</v>
      </c>
      <c r="V420" s="281">
        <f t="shared" si="71"/>
        <v>459787.49999999994</v>
      </c>
      <c r="W420" s="284">
        <f t="shared" si="72"/>
        <v>0</v>
      </c>
      <c r="X420" s="280">
        <v>50000000</v>
      </c>
      <c r="Y420" s="284">
        <f t="shared" si="77"/>
        <v>0</v>
      </c>
      <c r="Z420" s="282"/>
      <c r="AA420" s="281">
        <f t="shared" si="73"/>
        <v>0</v>
      </c>
      <c r="AB420" s="279"/>
      <c r="AC420" s="279" t="s">
        <v>2149</v>
      </c>
      <c r="AD420" s="279" t="s">
        <v>196</v>
      </c>
      <c r="AG420" s="286" t="str">
        <f t="shared" si="74"/>
        <v>นางวันดี  มากบำรุง</v>
      </c>
      <c r="AH420" s="286" t="s">
        <v>283</v>
      </c>
      <c r="AI420" s="286" t="s">
        <v>1456</v>
      </c>
      <c r="AJ420" s="286" t="s">
        <v>1457</v>
      </c>
      <c r="AK420" s="286" t="s">
        <v>1458</v>
      </c>
      <c r="AL420" s="286">
        <v>108</v>
      </c>
      <c r="AM420" s="286">
        <v>8</v>
      </c>
      <c r="AN420" s="286"/>
      <c r="AO420" s="286"/>
      <c r="AP420" s="286" t="s">
        <v>270</v>
      </c>
      <c r="AQ420" s="286" t="s">
        <v>271</v>
      </c>
      <c r="AR420" s="286" t="s">
        <v>60</v>
      </c>
      <c r="AS420" s="286">
        <v>86130</v>
      </c>
      <c r="AU420" s="286" t="str">
        <f t="shared" si="75"/>
        <v/>
      </c>
      <c r="AV420" s="286"/>
      <c r="AW420" s="286"/>
      <c r="AX420" s="286"/>
      <c r="AY420" s="286"/>
      <c r="AZ420" s="286"/>
      <c r="BA420" s="286"/>
      <c r="BB420" s="286"/>
      <c r="BC420" s="286"/>
      <c r="BD420" s="286"/>
      <c r="BE420" s="286"/>
      <c r="BF420" s="286"/>
      <c r="BG420" s="286"/>
    </row>
    <row r="421" spans="1:59" ht="20.100000000000001" hidden="1" customHeight="1">
      <c r="A421" s="279"/>
      <c r="B421" s="279" t="s">
        <v>29</v>
      </c>
      <c r="C421" s="279">
        <v>15232</v>
      </c>
      <c r="D421" s="279"/>
      <c r="E421" s="279"/>
      <c r="F421" s="279"/>
      <c r="G421" s="280">
        <v>2</v>
      </c>
      <c r="H421" s="281" t="s">
        <v>2398</v>
      </c>
      <c r="I421" s="281">
        <f>IFERROR(INDEX(ราคาที่ดิน!$B:$C,MATCH($C421,ราคาที่ดิน!$A:$A,0),MATCH($B421,ราคาที่ดิน!$B$1:$C$1,0)),"")</f>
        <v>375</v>
      </c>
      <c r="J421" s="281">
        <f t="shared" si="68"/>
        <v>18000</v>
      </c>
      <c r="K421" s="279">
        <v>1</v>
      </c>
      <c r="L421" s="280" t="s">
        <v>126</v>
      </c>
      <c r="M421" s="280" t="s">
        <v>179</v>
      </c>
      <c r="N421" s="280">
        <v>3</v>
      </c>
      <c r="O421" s="282">
        <v>192</v>
      </c>
      <c r="P421" s="283">
        <v>37.5</v>
      </c>
      <c r="Q421" s="281">
        <f t="array" ref="Q421">INDEX(ราคาสิ่งปลูกสร้าง!$D$6:$CC$47,MATCH($L421,ราคาสิ่งปลูกสร้าง!$B$6:$B$45,0),MATCH($O$4,ราคาสิ่งปลูกสร้าง!$D$5:$CC$5,0))</f>
        <v>6700</v>
      </c>
      <c r="R421" s="281">
        <f t="shared" si="69"/>
        <v>1286400</v>
      </c>
      <c r="S421" s="280">
        <v>30</v>
      </c>
      <c r="T421" s="279">
        <f t="array" ref="T421">INDEX(ค่าเสื่อมสิ่งปลูกสร้าง!$A$5:$D$105,MATCH($S421,ค่าเสื่อมสิ่งปลูกสร้าง!$A$5:$A$105,0),MATCH($M421,ค่าเสื่อมสิ่งปลูกสร้าง!$A$3:$D$3))</f>
        <v>50</v>
      </c>
      <c r="U421" s="281">
        <f t="shared" si="70"/>
        <v>643200</v>
      </c>
      <c r="V421" s="281">
        <f t="shared" si="71"/>
        <v>661200</v>
      </c>
      <c r="W421" s="284">
        <f t="shared" si="72"/>
        <v>247950</v>
      </c>
      <c r="X421" s="280"/>
      <c r="Y421" s="284">
        <f t="shared" si="77"/>
        <v>247950</v>
      </c>
      <c r="Z421" s="282" t="s">
        <v>2260</v>
      </c>
      <c r="AA421" s="281">
        <f t="shared" si="73"/>
        <v>743.85</v>
      </c>
      <c r="AB421" s="279"/>
      <c r="AC421" s="279" t="s">
        <v>2149</v>
      </c>
      <c r="AD421" s="279" t="s">
        <v>2149</v>
      </c>
      <c r="AG421" s="286" t="str">
        <f t="shared" si="74"/>
        <v>นางวันดี  มากบำรุง</v>
      </c>
      <c r="AH421" s="286" t="s">
        <v>283</v>
      </c>
      <c r="AI421" s="286" t="s">
        <v>1456</v>
      </c>
      <c r="AJ421" s="286" t="s">
        <v>1457</v>
      </c>
      <c r="AK421" s="286" t="s">
        <v>1458</v>
      </c>
      <c r="AL421" s="286">
        <v>108</v>
      </c>
      <c r="AM421" s="286">
        <v>8</v>
      </c>
      <c r="AN421" s="286"/>
      <c r="AO421" s="286"/>
      <c r="AP421" s="286" t="s">
        <v>270</v>
      </c>
      <c r="AQ421" s="286" t="s">
        <v>271</v>
      </c>
      <c r="AR421" s="286" t="s">
        <v>60</v>
      </c>
      <c r="AS421" s="286">
        <v>86130</v>
      </c>
      <c r="AU421" s="286" t="str">
        <f t="shared" si="75"/>
        <v>นางวันดี  มากบำรุง</v>
      </c>
      <c r="AV421" s="286" t="s">
        <v>283</v>
      </c>
      <c r="AW421" s="286" t="s">
        <v>1456</v>
      </c>
      <c r="AX421" s="286" t="s">
        <v>1457</v>
      </c>
      <c r="AY421" s="286" t="s">
        <v>1458</v>
      </c>
      <c r="AZ421" s="286">
        <v>108</v>
      </c>
      <c r="BA421" s="286">
        <v>8</v>
      </c>
      <c r="BB421" s="286"/>
      <c r="BC421" s="286"/>
      <c r="BD421" s="286" t="s">
        <v>270</v>
      </c>
      <c r="BE421" s="286" t="s">
        <v>271</v>
      </c>
      <c r="BF421" s="286" t="s">
        <v>60</v>
      </c>
      <c r="BG421" s="286">
        <v>86130</v>
      </c>
    </row>
    <row r="422" spans="1:59" ht="20.100000000000001" hidden="1" customHeight="1">
      <c r="A422" s="279" t="s">
        <v>2320</v>
      </c>
      <c r="B422" s="279" t="s">
        <v>29</v>
      </c>
      <c r="C422" s="279">
        <v>2291</v>
      </c>
      <c r="D422" s="279" t="s">
        <v>550</v>
      </c>
      <c r="E422" s="279" t="s">
        <v>323</v>
      </c>
      <c r="F422" s="279" t="s">
        <v>895</v>
      </c>
      <c r="G422" s="280" t="s">
        <v>295</v>
      </c>
      <c r="H422" s="281">
        <f t="shared" si="76"/>
        <v>3159</v>
      </c>
      <c r="I422" s="281">
        <f>IFERROR(INDEX(ราคาที่ดิน!$B:$C,MATCH($C422,ราคาที่ดิน!$A:$A,0),MATCH($B422,ราคาที่ดิน!$B$1:$C$1,0)),"")</f>
        <v>100</v>
      </c>
      <c r="J422" s="281">
        <f t="shared" si="68"/>
        <v>315900</v>
      </c>
      <c r="K422" s="279"/>
      <c r="L422" s="280"/>
      <c r="M422" s="280"/>
      <c r="N422" s="280" t="s">
        <v>196</v>
      </c>
      <c r="O422" s="282"/>
      <c r="P422" s="283"/>
      <c r="Q422" s="281">
        <f t="array" ref="Q422">INDEX(ราคาสิ่งปลูกสร้าง!$D$6:$CC$47,MATCH($L422,ราคาสิ่งปลูกสร้าง!$B$6:$B$45,0),MATCH($O$4,ราคาสิ่งปลูกสร้าง!$D$5:$CC$5,0))</f>
        <v>0</v>
      </c>
      <c r="R422" s="281">
        <f t="shared" si="69"/>
        <v>0</v>
      </c>
      <c r="S422" s="280"/>
      <c r="T422" s="279">
        <f t="array" ref="T422">INDEX(ค่าเสื่อมสิ่งปลูกสร้าง!$A$5:$D$105,MATCH($S422,ค่าเสื่อมสิ่งปลูกสร้าง!$A$5:$A$105,0),MATCH($M422,ค่าเสื่อมสิ่งปลูกสร้าง!$A$3:$D$3))</f>
        <v>0</v>
      </c>
      <c r="U422" s="281">
        <f t="shared" si="70"/>
        <v>0</v>
      </c>
      <c r="V422" s="281">
        <f t="shared" si="71"/>
        <v>315900</v>
      </c>
      <c r="W422" s="284">
        <f t="shared" si="72"/>
        <v>0</v>
      </c>
      <c r="X422" s="280"/>
      <c r="Y422" s="279">
        <f>V422</f>
        <v>315900</v>
      </c>
      <c r="Z422" s="282" t="s">
        <v>2260</v>
      </c>
      <c r="AA422" s="281">
        <f t="shared" si="73"/>
        <v>947.7</v>
      </c>
      <c r="AB422" s="279"/>
      <c r="AC422" s="279" t="s">
        <v>2150</v>
      </c>
      <c r="AD422" s="279" t="s">
        <v>196</v>
      </c>
      <c r="AG422" s="286" t="str">
        <f t="shared" si="74"/>
        <v>นางโสภา  ทองมี</v>
      </c>
      <c r="AH422" s="286" t="s">
        <v>283</v>
      </c>
      <c r="AI422" s="286" t="s">
        <v>1179</v>
      </c>
      <c r="AJ422" s="286" t="s">
        <v>396</v>
      </c>
      <c r="AK422" s="286" t="s">
        <v>1461</v>
      </c>
      <c r="AL422" s="286">
        <v>66</v>
      </c>
      <c r="AM422" s="286">
        <v>10</v>
      </c>
      <c r="AN422" s="286"/>
      <c r="AO422" s="286"/>
      <c r="AP422" s="286" t="s">
        <v>270</v>
      </c>
      <c r="AQ422" s="286" t="s">
        <v>271</v>
      </c>
      <c r="AR422" s="286" t="s">
        <v>60</v>
      </c>
      <c r="AS422" s="286">
        <v>86130</v>
      </c>
      <c r="AU422" s="286" t="str">
        <f t="shared" si="75"/>
        <v/>
      </c>
      <c r="AV422" s="286"/>
      <c r="AW422" s="286"/>
      <c r="AX422" s="286"/>
      <c r="AY422" s="286"/>
      <c r="AZ422" s="286"/>
      <c r="BA422" s="286"/>
      <c r="BB422" s="286"/>
      <c r="BC422" s="286"/>
      <c r="BD422" s="286"/>
      <c r="BE422" s="286"/>
      <c r="BF422" s="286"/>
      <c r="BG422" s="286"/>
    </row>
    <row r="423" spans="1:59" ht="20.100000000000001" hidden="1" customHeight="1">
      <c r="A423" s="279" t="s">
        <v>2321</v>
      </c>
      <c r="B423" s="279" t="s">
        <v>29</v>
      </c>
      <c r="C423" s="279">
        <v>3491</v>
      </c>
      <c r="D423" s="279" t="s">
        <v>276</v>
      </c>
      <c r="E423" s="279" t="s">
        <v>296</v>
      </c>
      <c r="F423" s="279" t="s">
        <v>1469</v>
      </c>
      <c r="G423" s="280">
        <v>3</v>
      </c>
      <c r="H423" s="281">
        <f t="shared" si="76"/>
        <v>288</v>
      </c>
      <c r="I423" s="281">
        <f>IFERROR(INDEX(ราคาที่ดิน!$B:$C,MATCH($C423,ราคาที่ดิน!$A:$A,0),MATCH($B423,ราคาที่ดิน!$B$1:$C$1,0)),"")</f>
        <v>400</v>
      </c>
      <c r="J423" s="281">
        <f t="shared" si="68"/>
        <v>115200</v>
      </c>
      <c r="K423" s="279"/>
      <c r="L423" s="280"/>
      <c r="M423" s="280"/>
      <c r="N423" s="280" t="s">
        <v>196</v>
      </c>
      <c r="O423" s="282"/>
      <c r="P423" s="283"/>
      <c r="Q423" s="281">
        <f t="array" ref="Q423">INDEX(ราคาสิ่งปลูกสร้าง!$D$6:$CC$47,MATCH($L423,ราคาสิ่งปลูกสร้าง!$B$6:$B$45,0),MATCH($O$4,ราคาสิ่งปลูกสร้าง!$D$5:$CC$5,0))</f>
        <v>0</v>
      </c>
      <c r="R423" s="281">
        <f t="shared" si="69"/>
        <v>0</v>
      </c>
      <c r="S423" s="280"/>
      <c r="T423" s="279">
        <f t="array" ref="T423">INDEX(ค่าเสื่อมสิ่งปลูกสร้าง!$A$5:$D$105,MATCH($S423,ค่าเสื่อมสิ่งปลูกสร้าง!$A$5:$A$105,0),MATCH($M423,ค่าเสื่อมสิ่งปลูกสร้าง!$A$3:$D$3))</f>
        <v>0</v>
      </c>
      <c r="U423" s="281">
        <f t="shared" si="70"/>
        <v>0</v>
      </c>
      <c r="V423" s="281">
        <f t="shared" si="71"/>
        <v>115200</v>
      </c>
      <c r="W423" s="284">
        <f t="shared" si="72"/>
        <v>0</v>
      </c>
      <c r="X423" s="280">
        <v>50000000</v>
      </c>
      <c r="Y423" s="284">
        <f t="shared" si="77"/>
        <v>0</v>
      </c>
      <c r="Z423" s="282"/>
      <c r="AA423" s="281">
        <f t="shared" si="73"/>
        <v>0</v>
      </c>
      <c r="AB423" s="279"/>
      <c r="AC423" s="279" t="s">
        <v>2042</v>
      </c>
      <c r="AD423" s="279" t="s">
        <v>196</v>
      </c>
      <c r="AG423" s="286" t="str">
        <f t="shared" si="74"/>
        <v>นายนิกร  อาจหาญ</v>
      </c>
      <c r="AH423" s="286" t="s">
        <v>195</v>
      </c>
      <c r="AI423" s="286" t="s">
        <v>770</v>
      </c>
      <c r="AJ423" s="286" t="s">
        <v>771</v>
      </c>
      <c r="AK423" s="286" t="s">
        <v>772</v>
      </c>
      <c r="AL423" s="286">
        <v>1</v>
      </c>
      <c r="AM423" s="286">
        <v>1</v>
      </c>
      <c r="AN423" s="286"/>
      <c r="AO423" s="286"/>
      <c r="AP423" s="286" t="s">
        <v>270</v>
      </c>
      <c r="AQ423" s="286" t="s">
        <v>271</v>
      </c>
      <c r="AR423" s="286" t="s">
        <v>60</v>
      </c>
      <c r="AS423" s="286">
        <v>86130</v>
      </c>
      <c r="AU423" s="286" t="str">
        <f t="shared" si="75"/>
        <v/>
      </c>
      <c r="AV423" s="286"/>
      <c r="AW423" s="286"/>
      <c r="AX423" s="286"/>
      <c r="AY423" s="286"/>
      <c r="AZ423" s="286"/>
      <c r="BA423" s="286"/>
      <c r="BB423" s="286"/>
      <c r="BC423" s="286"/>
      <c r="BD423" s="286"/>
      <c r="BE423" s="286"/>
      <c r="BF423" s="286"/>
      <c r="BG423" s="286"/>
    </row>
    <row r="424" spans="1:59" ht="20.100000000000001" hidden="1" customHeight="1">
      <c r="A424" s="279"/>
      <c r="B424" s="279" t="s">
        <v>29</v>
      </c>
      <c r="C424" s="279">
        <v>3491</v>
      </c>
      <c r="D424" s="279"/>
      <c r="E424" s="279"/>
      <c r="F424" s="279"/>
      <c r="G424" s="280">
        <v>3</v>
      </c>
      <c r="H424" s="281" t="s">
        <v>784</v>
      </c>
      <c r="I424" s="281">
        <f>IFERROR(INDEX(ราคาที่ดิน!$B:$C,MATCH($C424,ราคาที่ดิน!$A:$A,0),MATCH($B424,ราคาที่ดิน!$B$1:$C$1,0)),"")</f>
        <v>400</v>
      </c>
      <c r="J424" s="281">
        <f t="shared" si="68"/>
        <v>32000</v>
      </c>
      <c r="K424" s="279">
        <v>1</v>
      </c>
      <c r="L424" s="280" t="s">
        <v>126</v>
      </c>
      <c r="M424" s="280" t="s">
        <v>179</v>
      </c>
      <c r="N424" s="280">
        <v>3</v>
      </c>
      <c r="O424" s="282">
        <v>320</v>
      </c>
      <c r="P424" s="283">
        <v>22.5</v>
      </c>
      <c r="Q424" s="281">
        <f t="array" ref="Q424">INDEX(ราคาสิ่งปลูกสร้าง!$D$6:$CC$47,MATCH($L424,ราคาสิ่งปลูกสร้าง!$B$6:$B$45,0),MATCH($O$4,ราคาสิ่งปลูกสร้าง!$D$5:$CC$5,0))</f>
        <v>6700</v>
      </c>
      <c r="R424" s="281">
        <f t="shared" si="69"/>
        <v>2144000</v>
      </c>
      <c r="S424" s="280">
        <v>20</v>
      </c>
      <c r="T424" s="279">
        <f t="array" ref="T424">INDEX(ค่าเสื่อมสิ่งปลูกสร้าง!$A$5:$D$105,MATCH($S424,ค่าเสื่อมสิ่งปลูกสร้าง!$A$5:$A$105,0),MATCH($M424,ค่าเสื่อมสิ่งปลูกสร้าง!$A$3:$D$3))</f>
        <v>30</v>
      </c>
      <c r="U424" s="281">
        <f t="shared" si="70"/>
        <v>1500800</v>
      </c>
      <c r="V424" s="281">
        <f t="shared" si="71"/>
        <v>1532800</v>
      </c>
      <c r="W424" s="284">
        <f t="shared" si="72"/>
        <v>344880</v>
      </c>
      <c r="X424" s="280"/>
      <c r="Y424" s="284">
        <f t="shared" si="77"/>
        <v>344880</v>
      </c>
      <c r="Z424" s="282" t="s">
        <v>2260</v>
      </c>
      <c r="AA424" s="281">
        <f t="shared" si="73"/>
        <v>1034.6400000000001</v>
      </c>
      <c r="AB424" s="279"/>
      <c r="AC424" s="279" t="s">
        <v>2042</v>
      </c>
      <c r="AD424" s="279" t="s">
        <v>2224</v>
      </c>
      <c r="AG424" s="286" t="str">
        <f t="shared" si="74"/>
        <v>นายนิกร  อาจหาญ</v>
      </c>
      <c r="AH424" s="286" t="s">
        <v>195</v>
      </c>
      <c r="AI424" s="286" t="s">
        <v>770</v>
      </c>
      <c r="AJ424" s="286" t="s">
        <v>771</v>
      </c>
      <c r="AK424" s="286" t="s">
        <v>772</v>
      </c>
      <c r="AL424" s="286">
        <v>1</v>
      </c>
      <c r="AM424" s="286">
        <v>1</v>
      </c>
      <c r="AN424" s="286"/>
      <c r="AO424" s="286"/>
      <c r="AP424" s="286" t="s">
        <v>270</v>
      </c>
      <c r="AQ424" s="286" t="s">
        <v>271</v>
      </c>
      <c r="AR424" s="286" t="s">
        <v>60</v>
      </c>
      <c r="AS424" s="286">
        <v>86130</v>
      </c>
      <c r="AU424" s="286" t="str">
        <f t="shared" si="75"/>
        <v>นายธีระพงษ์  อาจหาญ</v>
      </c>
      <c r="AV424" s="286" t="s">
        <v>195</v>
      </c>
      <c r="AW424" s="286" t="s">
        <v>1470</v>
      </c>
      <c r="AX424" s="286" t="s">
        <v>771</v>
      </c>
      <c r="AY424" s="286"/>
      <c r="AZ424" s="286" t="s">
        <v>1319</v>
      </c>
      <c r="BA424" s="286">
        <v>1</v>
      </c>
      <c r="BB424" s="286"/>
      <c r="BC424" s="286"/>
      <c r="BD424" s="286" t="s">
        <v>270</v>
      </c>
      <c r="BE424" s="286" t="s">
        <v>271</v>
      </c>
      <c r="BF424" s="286" t="s">
        <v>60</v>
      </c>
      <c r="BG424" s="286">
        <v>86130</v>
      </c>
    </row>
    <row r="425" spans="1:59" ht="20.100000000000001" hidden="1" customHeight="1">
      <c r="A425" s="279"/>
      <c r="B425" s="279" t="s">
        <v>29</v>
      </c>
      <c r="C425" s="279">
        <v>3491</v>
      </c>
      <c r="D425" s="279"/>
      <c r="E425" s="279"/>
      <c r="F425" s="279"/>
      <c r="G425" s="280">
        <v>3</v>
      </c>
      <c r="H425" s="281" t="s">
        <v>2621</v>
      </c>
      <c r="I425" s="281">
        <f>IFERROR(INDEX(ราคาที่ดิน!$B:$C,MATCH($C425,ราคาที่ดิน!$A:$A,0),MATCH($B425,ราคาที่ดิน!$B$1:$C$1,0)),"")</f>
        <v>400</v>
      </c>
      <c r="J425" s="281">
        <f t="shared" si="68"/>
        <v>3000</v>
      </c>
      <c r="K425" s="279">
        <v>2</v>
      </c>
      <c r="L425" s="280" t="s">
        <v>149</v>
      </c>
      <c r="M425" s="280" t="s">
        <v>179</v>
      </c>
      <c r="N425" s="280" t="s">
        <v>323</v>
      </c>
      <c r="O425" s="282">
        <v>30</v>
      </c>
      <c r="P425" s="283">
        <v>100</v>
      </c>
      <c r="Q425" s="281">
        <f t="array" ref="Q425">INDEX(ราคาสิ่งปลูกสร้าง!$D$6:$CC$47,MATCH($L425,ราคาสิ่งปลูกสร้าง!$B$6:$B$45,0),MATCH($O$4,ราคาสิ่งปลูกสร้าง!$D$5:$CC$5,0))</f>
        <v>5600</v>
      </c>
      <c r="R425" s="281">
        <f t="shared" si="69"/>
        <v>168000</v>
      </c>
      <c r="S425" s="280">
        <v>20</v>
      </c>
      <c r="T425" s="279">
        <f t="array" ref="T425">INDEX(ค่าเสื่อมสิ่งปลูกสร้าง!$A$5:$D$105,MATCH($S425,ค่าเสื่อมสิ่งปลูกสร้าง!$A$5:$A$105,0),MATCH($M425,ค่าเสื่อมสิ่งปลูกสร้าง!$A$3:$D$3))</f>
        <v>30</v>
      </c>
      <c r="U425" s="281">
        <f t="shared" si="70"/>
        <v>117599.99999999999</v>
      </c>
      <c r="V425" s="281">
        <f t="shared" si="71"/>
        <v>120599.99999999999</v>
      </c>
      <c r="W425" s="284">
        <f t="shared" si="72"/>
        <v>120599.99999999999</v>
      </c>
      <c r="X425" s="280"/>
      <c r="Y425" s="284">
        <f t="shared" si="77"/>
        <v>120599.99999999999</v>
      </c>
      <c r="Z425" s="282" t="s">
        <v>2260</v>
      </c>
      <c r="AA425" s="281">
        <f t="shared" si="73"/>
        <v>361.79999999999995</v>
      </c>
      <c r="AB425" s="279"/>
      <c r="AC425" s="279" t="s">
        <v>2042</v>
      </c>
      <c r="AD425" s="279" t="s">
        <v>2224</v>
      </c>
      <c r="AG425" s="286" t="str">
        <f t="shared" si="74"/>
        <v>นายนิกร  อาจหาญ</v>
      </c>
      <c r="AH425" s="286" t="s">
        <v>195</v>
      </c>
      <c r="AI425" s="286" t="s">
        <v>770</v>
      </c>
      <c r="AJ425" s="286" t="s">
        <v>771</v>
      </c>
      <c r="AK425" s="286" t="s">
        <v>772</v>
      </c>
      <c r="AL425" s="286">
        <v>1</v>
      </c>
      <c r="AM425" s="286">
        <v>1</v>
      </c>
      <c r="AN425" s="286"/>
      <c r="AO425" s="286"/>
      <c r="AP425" s="286" t="s">
        <v>270</v>
      </c>
      <c r="AQ425" s="286" t="s">
        <v>271</v>
      </c>
      <c r="AR425" s="286" t="s">
        <v>60</v>
      </c>
      <c r="AS425" s="286">
        <v>86130</v>
      </c>
      <c r="AU425" s="286" t="str">
        <f t="shared" si="75"/>
        <v>นายธีระพงษ์  อาจหาญ</v>
      </c>
      <c r="AV425" s="286" t="s">
        <v>195</v>
      </c>
      <c r="AW425" s="286" t="s">
        <v>1470</v>
      </c>
      <c r="AX425" s="286" t="s">
        <v>771</v>
      </c>
      <c r="AY425" s="286"/>
      <c r="AZ425" s="286" t="s">
        <v>404</v>
      </c>
      <c r="BA425" s="286">
        <v>1</v>
      </c>
      <c r="BB425" s="286"/>
      <c r="BC425" s="286"/>
      <c r="BD425" s="286" t="s">
        <v>270</v>
      </c>
      <c r="BE425" s="286" t="s">
        <v>271</v>
      </c>
      <c r="BF425" s="286" t="s">
        <v>60</v>
      </c>
      <c r="BG425" s="286">
        <v>86130</v>
      </c>
    </row>
    <row r="426" spans="1:59" ht="20.100000000000001" hidden="1" customHeight="1">
      <c r="A426" s="279" t="s">
        <v>2322</v>
      </c>
      <c r="B426" s="279" t="s">
        <v>29</v>
      </c>
      <c r="C426" s="279">
        <v>22232</v>
      </c>
      <c r="D426" s="279" t="s">
        <v>296</v>
      </c>
      <c r="E426" s="279" t="s">
        <v>276</v>
      </c>
      <c r="F426" s="279" t="s">
        <v>911</v>
      </c>
      <c r="G426" s="280" t="s">
        <v>295</v>
      </c>
      <c r="H426" s="281">
        <f t="shared" si="76"/>
        <v>807</v>
      </c>
      <c r="I426" s="281">
        <f>IFERROR(INDEX(ราคาที่ดิน!$B:$C,MATCH($C426,ราคาที่ดิน!$A:$A,0),MATCH($B426,ราคาที่ดิน!$B$1:$C$1,0)),"")</f>
        <v>100</v>
      </c>
      <c r="J426" s="281">
        <f t="shared" si="68"/>
        <v>80700</v>
      </c>
      <c r="K426" s="279"/>
      <c r="L426" s="280"/>
      <c r="M426" s="280"/>
      <c r="N426" s="280" t="s">
        <v>196</v>
      </c>
      <c r="O426" s="282"/>
      <c r="P426" s="283"/>
      <c r="Q426" s="281">
        <f t="array" ref="Q426">INDEX(ราคาสิ่งปลูกสร้าง!$D$6:$CC$47,MATCH($L426,ราคาสิ่งปลูกสร้าง!$B$6:$B$45,0),MATCH($O$4,ราคาสิ่งปลูกสร้าง!$D$5:$CC$5,0))</f>
        <v>0</v>
      </c>
      <c r="R426" s="281">
        <f t="shared" si="69"/>
        <v>0</v>
      </c>
      <c r="S426" s="280"/>
      <c r="T426" s="279">
        <f t="array" ref="T426">INDEX(ค่าเสื่อมสิ่งปลูกสร้าง!$A$5:$D$105,MATCH($S426,ค่าเสื่อมสิ่งปลูกสร้าง!$A$5:$A$105,0),MATCH($M426,ค่าเสื่อมสิ่งปลูกสร้าง!$A$3:$D$3))</f>
        <v>0</v>
      </c>
      <c r="U426" s="281">
        <f t="shared" si="70"/>
        <v>0</v>
      </c>
      <c r="V426" s="281">
        <f t="shared" si="71"/>
        <v>80700</v>
      </c>
      <c r="W426" s="284">
        <f t="shared" si="72"/>
        <v>0</v>
      </c>
      <c r="X426" s="280"/>
      <c r="Y426" s="279">
        <f>V426</f>
        <v>80700</v>
      </c>
      <c r="Z426" s="282" t="s">
        <v>2260</v>
      </c>
      <c r="AA426" s="281">
        <f t="shared" si="73"/>
        <v>242.1</v>
      </c>
      <c r="AB426" s="279"/>
      <c r="AC426" s="279" t="s">
        <v>2151</v>
      </c>
      <c r="AD426" s="279" t="s">
        <v>196</v>
      </c>
      <c r="AG426" s="286" t="str">
        <f t="shared" si="74"/>
        <v>นายสุพจน์  นาควิรัตน์</v>
      </c>
      <c r="AH426" s="286" t="s">
        <v>195</v>
      </c>
      <c r="AI426" s="286" t="s">
        <v>1475</v>
      </c>
      <c r="AJ426" s="286" t="s">
        <v>1476</v>
      </c>
      <c r="AK426" s="286" t="s">
        <v>1477</v>
      </c>
      <c r="AL426" s="286" t="s">
        <v>1478</v>
      </c>
      <c r="AM426" s="286">
        <v>4</v>
      </c>
      <c r="AN426" s="286"/>
      <c r="AO426" s="286"/>
      <c r="AP426" s="286" t="s">
        <v>270</v>
      </c>
      <c r="AQ426" s="286" t="s">
        <v>271</v>
      </c>
      <c r="AR426" s="286" t="s">
        <v>60</v>
      </c>
      <c r="AS426" s="286">
        <v>86130</v>
      </c>
      <c r="AU426" s="286" t="str">
        <f t="shared" si="75"/>
        <v/>
      </c>
      <c r="AV426" s="286"/>
      <c r="AW426" s="286"/>
      <c r="AX426" s="286"/>
      <c r="AY426" s="286"/>
      <c r="AZ426" s="286"/>
      <c r="BA426" s="286"/>
      <c r="BB426" s="286"/>
      <c r="BC426" s="286"/>
      <c r="BD426" s="286"/>
      <c r="BE426" s="286"/>
      <c r="BF426" s="286"/>
      <c r="BG426" s="286"/>
    </row>
    <row r="427" spans="1:59" ht="20.100000000000001" hidden="1" customHeight="1">
      <c r="A427" s="279" t="s">
        <v>500</v>
      </c>
      <c r="B427" s="279" t="s">
        <v>29</v>
      </c>
      <c r="C427" s="279">
        <v>20465</v>
      </c>
      <c r="D427" s="279" t="s">
        <v>276</v>
      </c>
      <c r="E427" s="279" t="s">
        <v>296</v>
      </c>
      <c r="F427" s="279" t="s">
        <v>350</v>
      </c>
      <c r="G427" s="280" t="s">
        <v>323</v>
      </c>
      <c r="H427" s="281">
        <f t="shared" si="76"/>
        <v>200</v>
      </c>
      <c r="I427" s="281" t="s">
        <v>2380</v>
      </c>
      <c r="J427" s="281">
        <f t="shared" si="68"/>
        <v>85000</v>
      </c>
      <c r="K427" s="279"/>
      <c r="L427" s="280"/>
      <c r="M427" s="280"/>
      <c r="N427" s="280" t="s">
        <v>196</v>
      </c>
      <c r="O427" s="282"/>
      <c r="P427" s="283"/>
      <c r="Q427" s="281">
        <f t="array" ref="Q427">INDEX(ราคาสิ่งปลูกสร้าง!$D$6:$CC$47,MATCH($L427,ราคาสิ่งปลูกสร้าง!$B$6:$B$45,0),MATCH($O$4,ราคาสิ่งปลูกสร้าง!$D$5:$CC$5,0))</f>
        <v>0</v>
      </c>
      <c r="R427" s="281">
        <f t="shared" si="69"/>
        <v>0</v>
      </c>
      <c r="S427" s="280"/>
      <c r="T427" s="279">
        <f t="array" ref="T427">INDEX(ค่าเสื่อมสิ่งปลูกสร้าง!$A$5:$D$105,MATCH($S427,ค่าเสื่อมสิ่งปลูกสร้าง!$A$5:$A$105,0),MATCH($M427,ค่าเสื่อมสิ่งปลูกสร้าง!$A$3:$D$3))</f>
        <v>0</v>
      </c>
      <c r="U427" s="281">
        <f t="shared" si="70"/>
        <v>0</v>
      </c>
      <c r="V427" s="281">
        <f t="shared" si="71"/>
        <v>85000</v>
      </c>
      <c r="W427" s="284">
        <f t="shared" si="72"/>
        <v>0</v>
      </c>
      <c r="X427" s="280"/>
      <c r="Y427" s="279">
        <f>V427</f>
        <v>85000</v>
      </c>
      <c r="Z427" s="282" t="s">
        <v>2260</v>
      </c>
      <c r="AA427" s="281">
        <f t="shared" si="73"/>
        <v>255</v>
      </c>
      <c r="AB427" s="279"/>
      <c r="AC427" s="279" t="s">
        <v>2495</v>
      </c>
      <c r="AD427" s="279" t="s">
        <v>196</v>
      </c>
      <c r="AG427" s="286" t="str">
        <f t="shared" si="74"/>
        <v>นางสาวมินทร์รฐา  ปัญจพลวราธรณ์</v>
      </c>
      <c r="AH427" s="286" t="s">
        <v>325</v>
      </c>
      <c r="AI427" s="286" t="s">
        <v>1481</v>
      </c>
      <c r="AJ427" s="286" t="s">
        <v>1482</v>
      </c>
      <c r="AK427" s="286" t="s">
        <v>1483</v>
      </c>
      <c r="AL427" s="286" t="s">
        <v>1484</v>
      </c>
      <c r="AM427" s="286"/>
      <c r="AN427" s="286"/>
      <c r="AO427" s="286"/>
      <c r="AP427" s="286"/>
      <c r="AQ427" s="286" t="s">
        <v>1485</v>
      </c>
      <c r="AR427" s="286" t="s">
        <v>463</v>
      </c>
      <c r="AS427" s="286">
        <v>10500</v>
      </c>
      <c r="AU427" s="286" t="str">
        <f t="shared" si="75"/>
        <v/>
      </c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</row>
    <row r="428" spans="1:59" ht="20.100000000000001" hidden="1" customHeight="1">
      <c r="A428" s="279" t="s">
        <v>2550</v>
      </c>
      <c r="B428" s="279" t="s">
        <v>29</v>
      </c>
      <c r="C428" s="279">
        <v>2990</v>
      </c>
      <c r="D428" s="279" t="s">
        <v>295</v>
      </c>
      <c r="E428" s="279" t="s">
        <v>276</v>
      </c>
      <c r="F428" s="279" t="s">
        <v>385</v>
      </c>
      <c r="G428" s="280">
        <v>1</v>
      </c>
      <c r="H428" s="281">
        <f t="shared" si="76"/>
        <v>1632</v>
      </c>
      <c r="I428" s="281">
        <f>IFERROR(INDEX(ราคาที่ดิน!$B:$C,MATCH($C428,ราคาที่ดิน!$A:$A,0),MATCH($B428,ราคาที่ดิน!$B$1:$C$1,0)),"")</f>
        <v>350</v>
      </c>
      <c r="J428" s="281">
        <f t="shared" si="68"/>
        <v>571200</v>
      </c>
      <c r="K428" s="279"/>
      <c r="L428" s="280"/>
      <c r="M428" s="280"/>
      <c r="N428" s="280" t="s">
        <v>196</v>
      </c>
      <c r="O428" s="282"/>
      <c r="P428" s="283"/>
      <c r="Q428" s="281">
        <f t="array" ref="Q428">INDEX(ราคาสิ่งปลูกสร้าง!$D$6:$CC$47,MATCH($L428,ราคาสิ่งปลูกสร้าง!$B$6:$B$45,0),MATCH($O$4,ราคาสิ่งปลูกสร้าง!$D$5:$CC$5,0))</f>
        <v>0</v>
      </c>
      <c r="R428" s="281">
        <f t="shared" si="69"/>
        <v>0</v>
      </c>
      <c r="S428" s="280"/>
      <c r="T428" s="279">
        <f t="array" ref="T428">INDEX(ค่าเสื่อมสิ่งปลูกสร้าง!$A$5:$D$105,MATCH($S428,ค่าเสื่อมสิ่งปลูกสร้าง!$A$5:$A$105,0),MATCH($M428,ค่าเสื่อมสิ่งปลูกสร้าง!$A$3:$D$3))</f>
        <v>0</v>
      </c>
      <c r="U428" s="281">
        <f t="shared" si="70"/>
        <v>0</v>
      </c>
      <c r="V428" s="281">
        <f t="shared" si="71"/>
        <v>571200</v>
      </c>
      <c r="W428" s="284">
        <f t="shared" si="72"/>
        <v>0</v>
      </c>
      <c r="X428" s="280">
        <v>50000000</v>
      </c>
      <c r="Y428" s="284">
        <f t="shared" si="77"/>
        <v>0</v>
      </c>
      <c r="Z428" s="282"/>
      <c r="AA428" s="281">
        <f t="shared" si="73"/>
        <v>0</v>
      </c>
      <c r="AB428" s="279"/>
      <c r="AC428" s="279" t="s">
        <v>2152</v>
      </c>
      <c r="AD428" s="279" t="s">
        <v>196</v>
      </c>
      <c r="AG428" s="286" t="str">
        <f t="shared" si="74"/>
        <v>นางเครือวรรณ  ทรัพย์หนุน</v>
      </c>
      <c r="AH428" s="286" t="s">
        <v>283</v>
      </c>
      <c r="AI428" s="286" t="s">
        <v>1488</v>
      </c>
      <c r="AJ428" s="286" t="s">
        <v>1489</v>
      </c>
      <c r="AK428" s="286" t="s">
        <v>1490</v>
      </c>
      <c r="AL428" s="286" t="s">
        <v>1491</v>
      </c>
      <c r="AM428" s="286">
        <v>1</v>
      </c>
      <c r="AN428" s="286"/>
      <c r="AO428" s="286"/>
      <c r="AP428" s="286" t="s">
        <v>270</v>
      </c>
      <c r="AQ428" s="286" t="s">
        <v>271</v>
      </c>
      <c r="AR428" s="286" t="s">
        <v>60</v>
      </c>
      <c r="AS428" s="286">
        <v>86130</v>
      </c>
      <c r="AU428" s="286" t="str">
        <f t="shared" si="75"/>
        <v/>
      </c>
      <c r="AV428" s="286"/>
      <c r="AW428" s="286"/>
      <c r="AX428" s="286"/>
      <c r="AY428" s="286"/>
      <c r="AZ428" s="286"/>
      <c r="BA428" s="286"/>
      <c r="BB428" s="286"/>
      <c r="BC428" s="286"/>
      <c r="BD428" s="286"/>
      <c r="BE428" s="286"/>
      <c r="BF428" s="286"/>
      <c r="BG428" s="286"/>
    </row>
    <row r="429" spans="1:59" ht="20.100000000000001" hidden="1" customHeight="1">
      <c r="A429" s="279"/>
      <c r="B429" s="279" t="s">
        <v>29</v>
      </c>
      <c r="C429" s="279">
        <v>2990</v>
      </c>
      <c r="D429" s="279"/>
      <c r="E429" s="279"/>
      <c r="F429" s="279"/>
      <c r="G429" s="280">
        <v>2</v>
      </c>
      <c r="H429" s="281" t="s">
        <v>2622</v>
      </c>
      <c r="I429" s="281">
        <f>IFERROR(INDEX(ราคาที่ดิน!$B:$C,MATCH($C429,ราคาที่ดิน!$A:$A,0),MATCH($B429,ราคาที่ดิน!$B$1:$C$1,0)),"")</f>
        <v>350</v>
      </c>
      <c r="J429" s="281">
        <f t="shared" si="68"/>
        <v>19862.5</v>
      </c>
      <c r="K429" s="279">
        <v>1</v>
      </c>
      <c r="L429" s="280" t="s">
        <v>126</v>
      </c>
      <c r="M429" s="280" t="s">
        <v>179</v>
      </c>
      <c r="N429" s="280">
        <v>3</v>
      </c>
      <c r="O429" s="282">
        <v>227</v>
      </c>
      <c r="P429" s="283">
        <v>15.42</v>
      </c>
      <c r="Q429" s="281">
        <f t="array" ref="Q429">INDEX(ราคาสิ่งปลูกสร้าง!$D$6:$CC$47,MATCH($L429,ราคาสิ่งปลูกสร้าง!$B$6:$B$45,0),MATCH($O$4,ราคาสิ่งปลูกสร้าง!$D$5:$CC$5,0))</f>
        <v>6700</v>
      </c>
      <c r="R429" s="281">
        <f t="shared" si="69"/>
        <v>1520900</v>
      </c>
      <c r="S429" s="280">
        <v>60</v>
      </c>
      <c r="T429" s="279">
        <f t="array" ref="T429">INDEX(ค่าเสื่อมสิ่งปลูกสร้าง!$A$5:$D$105,MATCH($S429,ค่าเสื่อมสิ่งปลูกสร้าง!$A$5:$A$105,0),MATCH($M429,ค่าเสื่อมสิ่งปลูกสร้าง!$A$3:$D$3))</f>
        <v>76</v>
      </c>
      <c r="U429" s="281">
        <f t="shared" si="70"/>
        <v>365016</v>
      </c>
      <c r="V429" s="281">
        <f t="shared" si="71"/>
        <v>384878.5</v>
      </c>
      <c r="W429" s="284">
        <f t="shared" si="72"/>
        <v>59348.2647</v>
      </c>
      <c r="X429" s="280">
        <v>10000000</v>
      </c>
      <c r="Y429" s="284">
        <f t="shared" si="77"/>
        <v>0</v>
      </c>
      <c r="Z429" s="282"/>
      <c r="AA429" s="281">
        <f t="shared" si="73"/>
        <v>0</v>
      </c>
      <c r="AB429" s="279"/>
      <c r="AC429" s="279" t="s">
        <v>2152</v>
      </c>
      <c r="AD429" s="279" t="s">
        <v>2225</v>
      </c>
      <c r="AG429" s="286" t="str">
        <f t="shared" si="74"/>
        <v>นางเครือวรรณ  ทรัพย์หนุน</v>
      </c>
      <c r="AH429" s="286" t="s">
        <v>283</v>
      </c>
      <c r="AI429" s="286" t="s">
        <v>1488</v>
      </c>
      <c r="AJ429" s="286" t="s">
        <v>1489</v>
      </c>
      <c r="AK429" s="286" t="s">
        <v>1490</v>
      </c>
      <c r="AL429" s="286" t="s">
        <v>1491</v>
      </c>
      <c r="AM429" s="286">
        <v>1</v>
      </c>
      <c r="AN429" s="286"/>
      <c r="AO429" s="286"/>
      <c r="AP429" s="286" t="s">
        <v>270</v>
      </c>
      <c r="AQ429" s="286" t="s">
        <v>271</v>
      </c>
      <c r="AR429" s="286" t="s">
        <v>60</v>
      </c>
      <c r="AS429" s="286">
        <v>86130</v>
      </c>
      <c r="AU429" s="286" t="str">
        <f t="shared" si="75"/>
        <v>นายอนันต์  นิสี</v>
      </c>
      <c r="AV429" s="286" t="s">
        <v>195</v>
      </c>
      <c r="AW429" s="286" t="s">
        <v>415</v>
      </c>
      <c r="AX429" s="286" t="s">
        <v>1492</v>
      </c>
      <c r="AY429" s="286" t="s">
        <v>1493</v>
      </c>
      <c r="AZ429" s="286">
        <v>7</v>
      </c>
      <c r="BA429" s="286">
        <v>1</v>
      </c>
      <c r="BB429" s="286"/>
      <c r="BC429" s="286"/>
      <c r="BD429" s="286" t="s">
        <v>270</v>
      </c>
      <c r="BE429" s="286" t="s">
        <v>271</v>
      </c>
      <c r="BF429" s="286" t="s">
        <v>60</v>
      </c>
      <c r="BG429" s="286">
        <v>86130</v>
      </c>
    </row>
    <row r="430" spans="1:59" ht="20.100000000000001" hidden="1" customHeight="1">
      <c r="A430" s="279"/>
      <c r="B430" s="279" t="s">
        <v>29</v>
      </c>
      <c r="C430" s="279">
        <v>2990</v>
      </c>
      <c r="D430" s="279"/>
      <c r="E430" s="279"/>
      <c r="F430" s="279"/>
      <c r="G430" s="280">
        <v>2</v>
      </c>
      <c r="H430" s="281" t="s">
        <v>426</v>
      </c>
      <c r="I430" s="281">
        <f>IFERROR(INDEX(ราคาที่ดิน!$B:$C,MATCH($C430,ราคาที่ดิน!$A:$A,0),MATCH($B430,ราคาที่ดิน!$B$1:$C$1,0)),"")</f>
        <v>350</v>
      </c>
      <c r="J430" s="281">
        <f t="shared" si="68"/>
        <v>3150</v>
      </c>
      <c r="K430" s="279">
        <v>2</v>
      </c>
      <c r="L430" s="280" t="s">
        <v>132</v>
      </c>
      <c r="M430" s="280" t="s">
        <v>181</v>
      </c>
      <c r="N430" s="280" t="s">
        <v>323</v>
      </c>
      <c r="O430" s="282">
        <v>36</v>
      </c>
      <c r="P430" s="283">
        <v>100</v>
      </c>
      <c r="Q430" s="281">
        <f t="array" ref="Q430">INDEX(ราคาสิ่งปลูกสร้าง!$D$6:$CC$47,MATCH($L430,ราคาสิ่งปลูกสร้าง!$B$6:$B$45,0),MATCH($O$4,ราคาสิ่งปลูกสร้าง!$D$5:$CC$5,0))</f>
        <v>2600</v>
      </c>
      <c r="R430" s="281">
        <f t="shared" si="69"/>
        <v>93600</v>
      </c>
      <c r="S430" s="280">
        <v>5</v>
      </c>
      <c r="T430" s="279">
        <f t="array" ref="T430">INDEX(ค่าเสื่อมสิ่งปลูกสร้าง!$A$5:$D$105,MATCH($S430,ค่าเสื่อมสิ่งปลูกสร้าง!$A$5:$A$105,0),MATCH($M430,ค่าเสื่อมสิ่งปลูกสร้าง!$A$3:$D$3))</f>
        <v>15</v>
      </c>
      <c r="U430" s="281">
        <f t="shared" si="70"/>
        <v>79560</v>
      </c>
      <c r="V430" s="281">
        <f t="shared" si="71"/>
        <v>82710</v>
      </c>
      <c r="W430" s="284">
        <f t="shared" si="72"/>
        <v>82710</v>
      </c>
      <c r="X430" s="280"/>
      <c r="Y430" s="284">
        <f t="shared" si="77"/>
        <v>82710</v>
      </c>
      <c r="Z430" s="282" t="s">
        <v>2260</v>
      </c>
      <c r="AA430" s="281">
        <f t="shared" si="73"/>
        <v>248.13</v>
      </c>
      <c r="AB430" s="279" t="s">
        <v>2657</v>
      </c>
      <c r="AC430" s="279" t="s">
        <v>2152</v>
      </c>
      <c r="AD430" s="279" t="s">
        <v>2225</v>
      </c>
      <c r="AG430" s="286" t="str">
        <f t="shared" si="74"/>
        <v>นางเครือวรรณ  ทรัพย์หนุน</v>
      </c>
      <c r="AH430" s="286" t="s">
        <v>283</v>
      </c>
      <c r="AI430" s="286" t="s">
        <v>1488</v>
      </c>
      <c r="AJ430" s="286" t="s">
        <v>1489</v>
      </c>
      <c r="AK430" s="286" t="s">
        <v>1490</v>
      </c>
      <c r="AL430" s="286" t="s">
        <v>1491</v>
      </c>
      <c r="AM430" s="286">
        <v>1</v>
      </c>
      <c r="AN430" s="286"/>
      <c r="AO430" s="286"/>
      <c r="AP430" s="286" t="s">
        <v>270</v>
      </c>
      <c r="AQ430" s="286" t="s">
        <v>271</v>
      </c>
      <c r="AR430" s="286" t="s">
        <v>60</v>
      </c>
      <c r="AS430" s="286">
        <v>86130</v>
      </c>
      <c r="AU430" s="286" t="str">
        <f t="shared" si="75"/>
        <v>นายอนันต์  นิสี</v>
      </c>
      <c r="AV430" s="286" t="s">
        <v>195</v>
      </c>
      <c r="AW430" s="286" t="s">
        <v>415</v>
      </c>
      <c r="AX430" s="286" t="s">
        <v>1492</v>
      </c>
      <c r="AY430" s="286" t="s">
        <v>1493</v>
      </c>
      <c r="AZ430" s="286">
        <v>7</v>
      </c>
      <c r="BA430" s="286">
        <v>1</v>
      </c>
      <c r="BB430" s="286"/>
      <c r="BC430" s="286"/>
      <c r="BD430" s="286" t="s">
        <v>270</v>
      </c>
      <c r="BE430" s="286" t="s">
        <v>271</v>
      </c>
      <c r="BF430" s="286" t="s">
        <v>60</v>
      </c>
      <c r="BG430" s="286">
        <v>86130</v>
      </c>
    </row>
    <row r="431" spans="1:59" ht="20.100000000000001" hidden="1" customHeight="1">
      <c r="A431" s="279" t="s">
        <v>2323</v>
      </c>
      <c r="B431" s="279" t="s">
        <v>29</v>
      </c>
      <c r="C431" s="279">
        <v>15164</v>
      </c>
      <c r="D431" s="279" t="s">
        <v>275</v>
      </c>
      <c r="E431" s="279" t="s">
        <v>276</v>
      </c>
      <c r="F431" s="279" t="s">
        <v>1497</v>
      </c>
      <c r="G431" s="280">
        <v>1</v>
      </c>
      <c r="H431" s="281">
        <f t="shared" si="76"/>
        <v>494.1</v>
      </c>
      <c r="I431" s="281">
        <f>IFERROR(INDEX(ราคาที่ดิน!$B:$C,MATCH($C431,ราคาที่ดิน!$A:$A,0),MATCH($B431,ราคาที่ดิน!$B$1:$C$1,0)),"")</f>
        <v>375</v>
      </c>
      <c r="J431" s="281">
        <f t="shared" si="68"/>
        <v>185287.5</v>
      </c>
      <c r="K431" s="279"/>
      <c r="L431" s="280"/>
      <c r="M431" s="280"/>
      <c r="N431" s="280" t="s">
        <v>196</v>
      </c>
      <c r="O431" s="282"/>
      <c r="P431" s="283"/>
      <c r="Q431" s="281">
        <f t="array" ref="Q431">INDEX(ราคาสิ่งปลูกสร้าง!$D$6:$CC$47,MATCH($L431,ราคาสิ่งปลูกสร้าง!$B$6:$B$45,0),MATCH($O$4,ราคาสิ่งปลูกสร้าง!$D$5:$CC$5,0))</f>
        <v>0</v>
      </c>
      <c r="R431" s="281">
        <f t="shared" si="69"/>
        <v>0</v>
      </c>
      <c r="S431" s="280"/>
      <c r="T431" s="279">
        <f t="array" ref="T431">INDEX(ค่าเสื่อมสิ่งปลูกสร้าง!$A$5:$D$105,MATCH($S431,ค่าเสื่อมสิ่งปลูกสร้าง!$A$5:$A$105,0),MATCH($M431,ค่าเสื่อมสิ่งปลูกสร้าง!$A$3:$D$3))</f>
        <v>0</v>
      </c>
      <c r="U431" s="281">
        <f t="shared" si="70"/>
        <v>0</v>
      </c>
      <c r="V431" s="281">
        <f t="shared" si="71"/>
        <v>185287.5</v>
      </c>
      <c r="W431" s="284">
        <f t="shared" si="72"/>
        <v>0</v>
      </c>
      <c r="X431" s="280">
        <v>50000000</v>
      </c>
      <c r="Y431" s="284">
        <f t="shared" si="77"/>
        <v>0</v>
      </c>
      <c r="Z431" s="282"/>
      <c r="AA431" s="281">
        <f t="shared" si="73"/>
        <v>0</v>
      </c>
      <c r="AB431" s="279"/>
      <c r="AC431" s="279" t="s">
        <v>2153</v>
      </c>
      <c r="AD431" s="279" t="s">
        <v>196</v>
      </c>
      <c r="AG431" s="286" t="str">
        <f t="shared" si="74"/>
        <v>นางสาวกรรณิการ์  บุญพัฒน์</v>
      </c>
      <c r="AH431" s="286" t="s">
        <v>325</v>
      </c>
      <c r="AI431" s="286" t="s">
        <v>1498</v>
      </c>
      <c r="AJ431" s="286" t="s">
        <v>1499</v>
      </c>
      <c r="AK431" s="286" t="s">
        <v>1500</v>
      </c>
      <c r="AL431" s="286">
        <v>7</v>
      </c>
      <c r="AM431" s="286">
        <v>8</v>
      </c>
      <c r="AN431" s="286"/>
      <c r="AO431" s="286"/>
      <c r="AP431" s="286" t="s">
        <v>270</v>
      </c>
      <c r="AQ431" s="286" t="s">
        <v>271</v>
      </c>
      <c r="AR431" s="286" t="s">
        <v>60</v>
      </c>
      <c r="AS431" s="286">
        <v>86130</v>
      </c>
      <c r="AU431" s="286" t="str">
        <f t="shared" si="75"/>
        <v/>
      </c>
      <c r="AV431" s="286"/>
      <c r="AW431" s="286"/>
      <c r="AX431" s="286"/>
      <c r="AY431" s="286"/>
      <c r="AZ431" s="286"/>
      <c r="BA431" s="286"/>
      <c r="BB431" s="286"/>
      <c r="BC431" s="286"/>
      <c r="BD431" s="286"/>
      <c r="BE431" s="286"/>
      <c r="BF431" s="286"/>
      <c r="BG431" s="286"/>
    </row>
    <row r="432" spans="1:59" ht="20.100000000000001" hidden="1" customHeight="1">
      <c r="A432" s="279"/>
      <c r="B432" s="279" t="s">
        <v>29</v>
      </c>
      <c r="C432" s="279">
        <v>15164</v>
      </c>
      <c r="D432" s="279"/>
      <c r="E432" s="279"/>
      <c r="F432" s="279"/>
      <c r="G432" s="280">
        <v>2</v>
      </c>
      <c r="H432" s="281" t="s">
        <v>587</v>
      </c>
      <c r="I432" s="281">
        <f>IFERROR(INDEX(ราคาที่ดิน!$B:$C,MATCH($C432,ราคาที่ดิน!$A:$A,0),MATCH($B432,ราคาที่ดิน!$B$1:$C$1,0)),"")</f>
        <v>375</v>
      </c>
      <c r="J432" s="281">
        <f t="shared" si="68"/>
        <v>9375</v>
      </c>
      <c r="K432" s="279">
        <v>1</v>
      </c>
      <c r="L432" s="280" t="s">
        <v>126</v>
      </c>
      <c r="M432" s="280" t="s">
        <v>179</v>
      </c>
      <c r="N432" s="280" t="s">
        <v>296</v>
      </c>
      <c r="O432" s="282">
        <v>100</v>
      </c>
      <c r="P432" s="283">
        <v>100</v>
      </c>
      <c r="Q432" s="281">
        <f t="array" ref="Q432">INDEX(ราคาสิ่งปลูกสร้าง!$D$6:$CC$47,MATCH($L432,ราคาสิ่งปลูกสร้าง!$B$6:$B$45,0),MATCH($O$4,ราคาสิ่งปลูกสร้าง!$D$5:$CC$5,0))</f>
        <v>6700</v>
      </c>
      <c r="R432" s="281">
        <f t="shared" si="69"/>
        <v>670000</v>
      </c>
      <c r="S432" s="280">
        <v>15</v>
      </c>
      <c r="T432" s="279">
        <f t="array" ref="T432">INDEX(ค่าเสื่อมสิ่งปลูกสร้าง!$A$5:$D$105,MATCH($S432,ค่าเสื่อมสิ่งปลูกสร้าง!$A$5:$A$105,0),MATCH($M432,ค่าเสื่อมสิ่งปลูกสร้าง!$A$3:$D$3))</f>
        <v>20</v>
      </c>
      <c r="U432" s="281">
        <f t="shared" si="70"/>
        <v>536000</v>
      </c>
      <c r="V432" s="281">
        <f t="shared" si="71"/>
        <v>545375</v>
      </c>
      <c r="W432" s="284">
        <f t="shared" si="72"/>
        <v>545375</v>
      </c>
      <c r="X432" s="280">
        <v>10000000</v>
      </c>
      <c r="Y432" s="284">
        <f t="shared" si="77"/>
        <v>0</v>
      </c>
      <c r="Z432" s="282"/>
      <c r="AA432" s="281">
        <f t="shared" si="73"/>
        <v>0</v>
      </c>
      <c r="AB432" s="279"/>
      <c r="AC432" s="279" t="s">
        <v>2153</v>
      </c>
      <c r="AD432" s="279" t="s">
        <v>2226</v>
      </c>
      <c r="AG432" s="286" t="str">
        <f t="shared" si="74"/>
        <v>นางสาวกรรณิการ์  บุญพัฒน์</v>
      </c>
      <c r="AH432" s="286" t="s">
        <v>325</v>
      </c>
      <c r="AI432" s="286" t="s">
        <v>1498</v>
      </c>
      <c r="AJ432" s="286" t="s">
        <v>1499</v>
      </c>
      <c r="AK432" s="286" t="s">
        <v>1500</v>
      </c>
      <c r="AL432" s="286">
        <v>7</v>
      </c>
      <c r="AM432" s="286">
        <v>8</v>
      </c>
      <c r="AN432" s="286"/>
      <c r="AO432" s="286"/>
      <c r="AP432" s="286" t="s">
        <v>270</v>
      </c>
      <c r="AQ432" s="286" t="s">
        <v>271</v>
      </c>
      <c r="AR432" s="286" t="s">
        <v>60</v>
      </c>
      <c r="AS432" s="286">
        <v>86130</v>
      </c>
      <c r="AU432" s="286" t="str">
        <f t="shared" si="75"/>
        <v>นางสาวลัดดาวัลย์  บุญพัฒน์</v>
      </c>
      <c r="AV432" s="286" t="s">
        <v>325</v>
      </c>
      <c r="AW432" s="286" t="s">
        <v>1501</v>
      </c>
      <c r="AX432" s="286" t="s">
        <v>1499</v>
      </c>
      <c r="AY432" s="286"/>
      <c r="AZ432" s="286">
        <v>7</v>
      </c>
      <c r="BA432" s="286">
        <v>8</v>
      </c>
      <c r="BB432" s="286"/>
      <c r="BC432" s="286"/>
      <c r="BD432" s="286" t="s">
        <v>270</v>
      </c>
      <c r="BE432" s="286" t="s">
        <v>271</v>
      </c>
      <c r="BF432" s="286" t="s">
        <v>60</v>
      </c>
      <c r="BG432" s="286">
        <v>86130</v>
      </c>
    </row>
    <row r="433" spans="1:59" ht="20.100000000000001" hidden="1" customHeight="1">
      <c r="A433" s="279"/>
      <c r="B433" s="279" t="s">
        <v>29</v>
      </c>
      <c r="C433" s="279">
        <v>15164</v>
      </c>
      <c r="D433" s="279"/>
      <c r="E433" s="279"/>
      <c r="F433" s="279"/>
      <c r="G433" s="280">
        <v>2</v>
      </c>
      <c r="H433" s="281" t="s">
        <v>426</v>
      </c>
      <c r="I433" s="281">
        <f>IFERROR(INDEX(ราคาที่ดิน!$B:$C,MATCH($C433,ราคาที่ดิน!$A:$A,0),MATCH($B433,ราคาที่ดิน!$B$1:$C$1,0)),"")</f>
        <v>375</v>
      </c>
      <c r="J433" s="281">
        <f t="shared" ref="J433:J494" si="78">IFERROR($H433*$I433,"")</f>
        <v>3375</v>
      </c>
      <c r="K433" s="279">
        <v>2</v>
      </c>
      <c r="L433" s="280" t="s">
        <v>132</v>
      </c>
      <c r="M433" s="280" t="s">
        <v>181</v>
      </c>
      <c r="N433" s="280" t="s">
        <v>323</v>
      </c>
      <c r="O433" s="282">
        <v>36</v>
      </c>
      <c r="P433" s="283">
        <v>100</v>
      </c>
      <c r="Q433" s="281">
        <f t="array" ref="Q433">INDEX(ราคาสิ่งปลูกสร้าง!$D$6:$CC$47,MATCH($L433,ราคาสิ่งปลูกสร้าง!$B$6:$B$45,0),MATCH($O$4,ราคาสิ่งปลูกสร้าง!$D$5:$CC$5,0))</f>
        <v>2600</v>
      </c>
      <c r="R433" s="281">
        <f t="shared" ref="R433:R494" si="79">$O433*$Q433</f>
        <v>93600</v>
      </c>
      <c r="S433" s="280">
        <v>8</v>
      </c>
      <c r="T433" s="279">
        <f t="array" ref="T433">INDEX(ค่าเสื่อมสิ่งปลูกสร้าง!$A$5:$D$105,MATCH($S433,ค่าเสื่อมสิ่งปลูกสร้าง!$A$5:$A$105,0),MATCH($M433,ค่าเสื่อมสิ่งปลูกสร้าง!$A$3:$D$3))</f>
        <v>30</v>
      </c>
      <c r="U433" s="281">
        <f t="shared" ref="U433:U494" si="80">$R433*(100-$T433)%</f>
        <v>65519.999999999993</v>
      </c>
      <c r="V433" s="281">
        <f t="shared" ref="V433:V494" si="81">IFERROR($J433+$U433,"")</f>
        <v>68895</v>
      </c>
      <c r="W433" s="284">
        <f t="shared" ref="W433:W494" si="82">IFERROR($P433%*$V433,"")</f>
        <v>68895</v>
      </c>
      <c r="X433" s="280"/>
      <c r="Y433" s="284">
        <f t="shared" si="77"/>
        <v>68895</v>
      </c>
      <c r="Z433" s="282" t="s">
        <v>2260</v>
      </c>
      <c r="AA433" s="281">
        <f t="shared" ref="AA433:AA494" si="83">IFERROR($Y433*$Z433%,"")</f>
        <v>206.685</v>
      </c>
      <c r="AB433" s="279"/>
      <c r="AC433" s="279" t="s">
        <v>2153</v>
      </c>
      <c r="AD433" s="279" t="s">
        <v>2153</v>
      </c>
      <c r="AG433" s="286" t="str">
        <f t="shared" ref="AG433:AG494" si="84">IF($AI433=0,"",$AH433&amp;$AI433&amp;"  "&amp;$AJ433)</f>
        <v>นางสาวกรรณิการ์  บุญพัฒน์</v>
      </c>
      <c r="AH433" s="286" t="s">
        <v>325</v>
      </c>
      <c r="AI433" s="286" t="s">
        <v>1498</v>
      </c>
      <c r="AJ433" s="286" t="s">
        <v>1499</v>
      </c>
      <c r="AK433" s="286" t="s">
        <v>1500</v>
      </c>
      <c r="AL433" s="286">
        <v>7</v>
      </c>
      <c r="AM433" s="286">
        <v>8</v>
      </c>
      <c r="AN433" s="286"/>
      <c r="AO433" s="286"/>
      <c r="AP433" s="286" t="s">
        <v>270</v>
      </c>
      <c r="AQ433" s="286" t="s">
        <v>271</v>
      </c>
      <c r="AR433" s="286" t="s">
        <v>60</v>
      </c>
      <c r="AS433" s="286">
        <v>86130</v>
      </c>
      <c r="AU433" s="286" t="str">
        <f t="shared" ref="AU433:AU494" si="85">IF($AW433=0,"",$AV433&amp;$AW433&amp;"  "&amp;$AX433)</f>
        <v>นางสาวกรรณิการ์  บุญพัฒน์</v>
      </c>
      <c r="AV433" s="286" t="s">
        <v>325</v>
      </c>
      <c r="AW433" s="286" t="s">
        <v>1498</v>
      </c>
      <c r="AX433" s="286" t="s">
        <v>1499</v>
      </c>
      <c r="AY433" s="286" t="s">
        <v>1500</v>
      </c>
      <c r="AZ433" s="286" t="s">
        <v>410</v>
      </c>
      <c r="BA433" s="286">
        <v>8</v>
      </c>
      <c r="BB433" s="286"/>
      <c r="BC433" s="286"/>
      <c r="BD433" s="286" t="s">
        <v>270</v>
      </c>
      <c r="BE433" s="286" t="s">
        <v>271</v>
      </c>
      <c r="BF433" s="286" t="s">
        <v>60</v>
      </c>
      <c r="BG433" s="286">
        <v>86131</v>
      </c>
    </row>
    <row r="434" spans="1:59" ht="20.100000000000001" hidden="1" customHeight="1">
      <c r="A434" s="279" t="s">
        <v>2324</v>
      </c>
      <c r="B434" s="279" t="s">
        <v>29</v>
      </c>
      <c r="C434" s="279">
        <v>2236</v>
      </c>
      <c r="D434" s="279">
        <v>0</v>
      </c>
      <c r="E434" s="279">
        <v>3</v>
      </c>
      <c r="F434" s="279">
        <v>44</v>
      </c>
      <c r="G434" s="280">
        <v>2</v>
      </c>
      <c r="H434" s="281">
        <f t="shared" ref="H434:H493" si="86">IFERROR($D434*400+$E434*100+$F434,"")</f>
        <v>344</v>
      </c>
      <c r="I434" s="281">
        <f>IFERROR(INDEX(ราคาที่ดิน!$B:$C,MATCH($C434,ราคาที่ดิน!$A:$A,0),MATCH($B434,ราคาที่ดิน!$B$1:$C$1,0)),"")</f>
        <v>1100</v>
      </c>
      <c r="J434" s="281">
        <f t="shared" si="78"/>
        <v>378400</v>
      </c>
      <c r="K434" s="279"/>
      <c r="L434" s="280"/>
      <c r="M434" s="280"/>
      <c r="N434" s="280" t="s">
        <v>196</v>
      </c>
      <c r="O434" s="282"/>
      <c r="P434" s="283"/>
      <c r="Q434" s="281">
        <f t="array" ref="Q434">INDEX(ราคาสิ่งปลูกสร้าง!$D$6:$CC$47,MATCH($L434,ราคาสิ่งปลูกสร้าง!$B$6:$B$45,0),MATCH($O$4,ราคาสิ่งปลูกสร้าง!$D$5:$CC$5,0))</f>
        <v>0</v>
      </c>
      <c r="R434" s="281">
        <f t="shared" si="79"/>
        <v>0</v>
      </c>
      <c r="S434" s="280"/>
      <c r="T434" s="279">
        <f t="array" ref="T434">INDEX(ค่าเสื่อมสิ่งปลูกสร้าง!$A$5:$D$105,MATCH($S434,ค่าเสื่อมสิ่งปลูกสร้าง!$A$5:$A$105,0),MATCH($M434,ค่าเสื่อมสิ่งปลูกสร้าง!$A$3:$D$3))</f>
        <v>0</v>
      </c>
      <c r="U434" s="281">
        <f t="shared" si="80"/>
        <v>0</v>
      </c>
      <c r="V434" s="281">
        <f t="shared" si="81"/>
        <v>378400</v>
      </c>
      <c r="W434" s="284">
        <f t="shared" si="82"/>
        <v>0</v>
      </c>
      <c r="X434" s="280">
        <v>50000000</v>
      </c>
      <c r="Y434" s="284">
        <f t="shared" si="77"/>
        <v>0</v>
      </c>
      <c r="Z434" s="282"/>
      <c r="AA434" s="281">
        <f t="shared" si="83"/>
        <v>0</v>
      </c>
      <c r="AB434" s="279"/>
      <c r="AC434" s="279" t="s">
        <v>2154</v>
      </c>
      <c r="AD434" s="279" t="s">
        <v>196</v>
      </c>
      <c r="AG434" s="286" t="str">
        <f t="shared" si="84"/>
        <v>นายปรัชญา  แก้วประไพ</v>
      </c>
      <c r="AH434" s="286" t="s">
        <v>195</v>
      </c>
      <c r="AI434" s="286" t="s">
        <v>1505</v>
      </c>
      <c r="AJ434" s="286" t="s">
        <v>1506</v>
      </c>
      <c r="AK434" s="286" t="s">
        <v>1507</v>
      </c>
      <c r="AL434" s="286" t="s">
        <v>1508</v>
      </c>
      <c r="AM434" s="286">
        <v>4</v>
      </c>
      <c r="AN434" s="286"/>
      <c r="AO434" s="286"/>
      <c r="AP434" s="286" t="s">
        <v>270</v>
      </c>
      <c r="AQ434" s="286" t="s">
        <v>271</v>
      </c>
      <c r="AR434" s="286" t="s">
        <v>60</v>
      </c>
      <c r="AS434" s="286">
        <v>86130</v>
      </c>
      <c r="AU434" s="286" t="str">
        <f t="shared" si="85"/>
        <v/>
      </c>
      <c r="AV434" s="286"/>
      <c r="AW434" s="286"/>
      <c r="AX434" s="286"/>
      <c r="AY434" s="286"/>
      <c r="AZ434" s="286"/>
      <c r="BA434" s="286"/>
      <c r="BB434" s="286"/>
      <c r="BC434" s="286"/>
      <c r="BD434" s="286"/>
      <c r="BE434" s="286"/>
      <c r="BF434" s="286"/>
      <c r="BG434" s="286"/>
    </row>
    <row r="435" spans="1:59" ht="20.100000000000001" hidden="1" customHeight="1">
      <c r="A435" s="279"/>
      <c r="B435" s="279" t="s">
        <v>29</v>
      </c>
      <c r="C435" s="279">
        <v>2236</v>
      </c>
      <c r="D435" s="279"/>
      <c r="E435" s="279"/>
      <c r="F435" s="279"/>
      <c r="G435" s="280">
        <v>2</v>
      </c>
      <c r="H435" s="281" t="s">
        <v>384</v>
      </c>
      <c r="I435" s="281">
        <f>IFERROR(INDEX(ราคาที่ดิน!$B:$C,MATCH($C435,ราคาที่ดิน!$A:$A,0),MATCH($B435,ราคาที่ดิน!$B$1:$C$1,0)),"")</f>
        <v>1100</v>
      </c>
      <c r="J435" s="281">
        <f t="shared" si="78"/>
        <v>35200</v>
      </c>
      <c r="K435" s="279">
        <v>1</v>
      </c>
      <c r="L435" s="280" t="s">
        <v>126</v>
      </c>
      <c r="M435" s="280" t="s">
        <v>179</v>
      </c>
      <c r="N435" s="280">
        <v>3</v>
      </c>
      <c r="O435" s="282">
        <v>128</v>
      </c>
      <c r="P435" s="283">
        <v>50</v>
      </c>
      <c r="Q435" s="281">
        <f t="array" ref="Q435">INDEX(ราคาสิ่งปลูกสร้าง!$D$6:$CC$47,MATCH($L435,ราคาสิ่งปลูกสร้าง!$B$6:$B$45,0),MATCH($O$4,ราคาสิ่งปลูกสร้าง!$D$5:$CC$5,0))</f>
        <v>6700</v>
      </c>
      <c r="R435" s="281">
        <f t="shared" si="79"/>
        <v>857600</v>
      </c>
      <c r="S435" s="280">
        <v>17</v>
      </c>
      <c r="T435" s="279">
        <f t="array" ref="T435">INDEX(ค่าเสื่อมสิ่งปลูกสร้าง!$A$5:$D$105,MATCH($S435,ค่าเสื่อมสิ่งปลูกสร้าง!$A$5:$A$105,0),MATCH($M435,ค่าเสื่อมสิ่งปลูกสร้าง!$A$3:$D$3))</f>
        <v>24</v>
      </c>
      <c r="U435" s="281">
        <f t="shared" si="80"/>
        <v>651776</v>
      </c>
      <c r="V435" s="281">
        <f t="shared" si="81"/>
        <v>686976</v>
      </c>
      <c r="W435" s="284">
        <f t="shared" si="82"/>
        <v>343488</v>
      </c>
      <c r="X435" s="280"/>
      <c r="Y435" s="284">
        <f t="shared" si="77"/>
        <v>343488</v>
      </c>
      <c r="Z435" s="282" t="s">
        <v>2260</v>
      </c>
      <c r="AA435" s="281">
        <f t="shared" si="83"/>
        <v>1030.4639999999999</v>
      </c>
      <c r="AB435" s="279"/>
      <c r="AC435" s="279" t="s">
        <v>2154</v>
      </c>
      <c r="AD435" s="279" t="s">
        <v>2154</v>
      </c>
      <c r="AG435" s="286" t="str">
        <f t="shared" si="84"/>
        <v>นายปรัชญา  แก้วประไพ</v>
      </c>
      <c r="AH435" s="286" t="s">
        <v>195</v>
      </c>
      <c r="AI435" s="286" t="s">
        <v>1505</v>
      </c>
      <c r="AJ435" s="286" t="s">
        <v>1506</v>
      </c>
      <c r="AK435" s="286" t="s">
        <v>1507</v>
      </c>
      <c r="AL435" s="286" t="s">
        <v>1508</v>
      </c>
      <c r="AM435" s="286">
        <v>4</v>
      </c>
      <c r="AN435" s="286"/>
      <c r="AO435" s="286"/>
      <c r="AP435" s="286" t="s">
        <v>270</v>
      </c>
      <c r="AQ435" s="286" t="s">
        <v>271</v>
      </c>
      <c r="AR435" s="286" t="s">
        <v>60</v>
      </c>
      <c r="AS435" s="286">
        <v>86130</v>
      </c>
      <c r="AU435" s="286" t="str">
        <f t="shared" si="85"/>
        <v>นายปรัชญา  แก้วประไพ</v>
      </c>
      <c r="AV435" s="286" t="s">
        <v>195</v>
      </c>
      <c r="AW435" s="286" t="s">
        <v>1505</v>
      </c>
      <c r="AX435" s="286" t="s">
        <v>1506</v>
      </c>
      <c r="AY435" s="286" t="s">
        <v>1507</v>
      </c>
      <c r="AZ435" s="286" t="s">
        <v>1508</v>
      </c>
      <c r="BA435" s="286">
        <v>4</v>
      </c>
      <c r="BB435" s="286"/>
      <c r="BC435" s="286"/>
      <c r="BD435" s="286" t="s">
        <v>270</v>
      </c>
      <c r="BE435" s="286" t="s">
        <v>271</v>
      </c>
      <c r="BF435" s="286" t="s">
        <v>60</v>
      </c>
      <c r="BG435" s="286">
        <v>86130</v>
      </c>
    </row>
    <row r="436" spans="1:59" ht="20.100000000000001" hidden="1" customHeight="1">
      <c r="A436" s="279" t="s">
        <v>2325</v>
      </c>
      <c r="B436" s="279" t="s">
        <v>29</v>
      </c>
      <c r="C436" s="279">
        <v>18033</v>
      </c>
      <c r="D436" s="279" t="s">
        <v>276</v>
      </c>
      <c r="E436" s="279" t="s">
        <v>275</v>
      </c>
      <c r="F436" s="279" t="s">
        <v>905</v>
      </c>
      <c r="G436" s="280">
        <v>2</v>
      </c>
      <c r="H436" s="281">
        <f t="shared" si="86"/>
        <v>121</v>
      </c>
      <c r="I436" s="281">
        <f>IFERROR(INDEX(ราคาที่ดิน!$B:$C,MATCH($C436,ราคาที่ดิน!$A:$A,0),MATCH($B436,ราคาที่ดิน!$B$1:$C$1,0)),"")</f>
        <v>275</v>
      </c>
      <c r="J436" s="281">
        <f t="shared" si="78"/>
        <v>33275</v>
      </c>
      <c r="K436" s="279"/>
      <c r="L436" s="280"/>
      <c r="M436" s="280"/>
      <c r="N436" s="280" t="s">
        <v>196</v>
      </c>
      <c r="O436" s="282"/>
      <c r="P436" s="283"/>
      <c r="Q436" s="281">
        <f t="array" ref="Q436">INDEX(ราคาสิ่งปลูกสร้าง!$D$6:$CC$47,MATCH($L436,ราคาสิ่งปลูกสร้าง!$B$6:$B$45,0),MATCH($O$4,ราคาสิ่งปลูกสร้าง!$D$5:$CC$5,0))</f>
        <v>0</v>
      </c>
      <c r="R436" s="281">
        <f t="shared" si="79"/>
        <v>0</v>
      </c>
      <c r="S436" s="280"/>
      <c r="T436" s="279">
        <f t="array" ref="T436">INDEX(ค่าเสื่อมสิ่งปลูกสร้าง!$A$5:$D$105,MATCH($S436,ค่าเสื่อมสิ่งปลูกสร้าง!$A$5:$A$105,0),MATCH($M436,ค่าเสื่อมสิ่งปลูกสร้าง!$A$3:$D$3))</f>
        <v>0</v>
      </c>
      <c r="U436" s="281">
        <f t="shared" si="80"/>
        <v>0</v>
      </c>
      <c r="V436" s="281">
        <f t="shared" si="81"/>
        <v>33275</v>
      </c>
      <c r="W436" s="284">
        <f t="shared" si="82"/>
        <v>0</v>
      </c>
      <c r="X436" s="280">
        <v>50000000</v>
      </c>
      <c r="Y436" s="284">
        <f t="shared" si="77"/>
        <v>0</v>
      </c>
      <c r="Z436" s="282"/>
      <c r="AA436" s="281">
        <f t="shared" si="83"/>
        <v>0</v>
      </c>
      <c r="AB436" s="279"/>
      <c r="AC436" s="279" t="s">
        <v>2155</v>
      </c>
      <c r="AD436" s="279" t="s">
        <v>196</v>
      </c>
      <c r="AG436" s="286" t="str">
        <f t="shared" si="84"/>
        <v>นางจิระวรรณ  นุชนารถ</v>
      </c>
      <c r="AH436" s="286" t="s">
        <v>283</v>
      </c>
      <c r="AI436" s="286" t="s">
        <v>1511</v>
      </c>
      <c r="AJ436" s="286" t="s">
        <v>1512</v>
      </c>
      <c r="AK436" s="286" t="s">
        <v>1513</v>
      </c>
      <c r="AL436" s="286" t="s">
        <v>1514</v>
      </c>
      <c r="AM436" s="286">
        <v>4</v>
      </c>
      <c r="AN436" s="286"/>
      <c r="AO436" s="286"/>
      <c r="AP436" s="286" t="s">
        <v>270</v>
      </c>
      <c r="AQ436" s="286" t="s">
        <v>271</v>
      </c>
      <c r="AR436" s="286" t="s">
        <v>60</v>
      </c>
      <c r="AS436" s="286">
        <v>86130</v>
      </c>
      <c r="AU436" s="286" t="str">
        <f t="shared" si="85"/>
        <v/>
      </c>
      <c r="AV436" s="286"/>
      <c r="AW436" s="286"/>
      <c r="AX436" s="286"/>
      <c r="AY436" s="286"/>
      <c r="AZ436" s="286"/>
      <c r="BA436" s="286"/>
      <c r="BB436" s="286"/>
      <c r="BC436" s="286"/>
      <c r="BD436" s="286"/>
      <c r="BE436" s="286"/>
      <c r="BF436" s="286"/>
      <c r="BG436" s="286"/>
    </row>
    <row r="437" spans="1:59" ht="20.100000000000001" hidden="1" customHeight="1">
      <c r="A437" s="279"/>
      <c r="B437" s="279" t="s">
        <v>29</v>
      </c>
      <c r="C437" s="279">
        <v>18033</v>
      </c>
      <c r="D437" s="279"/>
      <c r="E437" s="279"/>
      <c r="F437" s="279"/>
      <c r="G437" s="280">
        <v>2</v>
      </c>
      <c r="H437" s="281" t="s">
        <v>605</v>
      </c>
      <c r="I437" s="281">
        <f>IFERROR(INDEX(ราคาที่ดิน!$B:$C,MATCH($C437,ราคาที่ดิน!$A:$A,0),MATCH($B437,ราคาที่ดิน!$B$1:$C$1,0)),"")</f>
        <v>275</v>
      </c>
      <c r="J437" s="281">
        <f t="shared" si="78"/>
        <v>9900</v>
      </c>
      <c r="K437" s="279">
        <v>1</v>
      </c>
      <c r="L437" s="280" t="s">
        <v>126</v>
      </c>
      <c r="M437" s="280" t="s">
        <v>179</v>
      </c>
      <c r="N437" s="280">
        <v>3</v>
      </c>
      <c r="O437" s="282">
        <v>144</v>
      </c>
      <c r="P437" s="283">
        <v>16.670000000000002</v>
      </c>
      <c r="Q437" s="281">
        <f t="array" ref="Q437">INDEX(ราคาสิ่งปลูกสร้าง!$D$6:$CC$47,MATCH($L437,ราคาสิ่งปลูกสร้าง!$B$6:$B$45,0),MATCH($O$4,ราคาสิ่งปลูกสร้าง!$D$5:$CC$5,0))</f>
        <v>6700</v>
      </c>
      <c r="R437" s="281">
        <f t="shared" si="79"/>
        <v>964800</v>
      </c>
      <c r="S437" s="280">
        <v>20</v>
      </c>
      <c r="T437" s="279">
        <f t="array" ref="T437">INDEX(ค่าเสื่อมสิ่งปลูกสร้าง!$A$5:$D$105,MATCH($S437,ค่าเสื่อมสิ่งปลูกสร้าง!$A$5:$A$105,0),MATCH($M437,ค่าเสื่อมสิ่งปลูกสร้าง!$A$3:$D$3))</f>
        <v>30</v>
      </c>
      <c r="U437" s="281">
        <f t="shared" si="80"/>
        <v>675360</v>
      </c>
      <c r="V437" s="281">
        <f t="shared" si="81"/>
        <v>685260</v>
      </c>
      <c r="W437" s="284">
        <f t="shared" si="82"/>
        <v>114232.842</v>
      </c>
      <c r="X437" s="280"/>
      <c r="Y437" s="284">
        <f t="shared" si="77"/>
        <v>114232.842</v>
      </c>
      <c r="Z437" s="282" t="s">
        <v>2260</v>
      </c>
      <c r="AA437" s="281">
        <f t="shared" si="83"/>
        <v>342.69852600000002</v>
      </c>
      <c r="AB437" s="279"/>
      <c r="AC437" s="279" t="s">
        <v>2155</v>
      </c>
      <c r="AD437" s="279" t="s">
        <v>2155</v>
      </c>
      <c r="AG437" s="286" t="str">
        <f t="shared" si="84"/>
        <v>นางจิระวรรณ  นุชนารถ</v>
      </c>
      <c r="AH437" s="286" t="s">
        <v>283</v>
      </c>
      <c r="AI437" s="286" t="s">
        <v>1511</v>
      </c>
      <c r="AJ437" s="286" t="s">
        <v>1512</v>
      </c>
      <c r="AK437" s="286" t="s">
        <v>1513</v>
      </c>
      <c r="AL437" s="286" t="s">
        <v>1514</v>
      </c>
      <c r="AM437" s="286">
        <v>4</v>
      </c>
      <c r="AN437" s="286"/>
      <c r="AO437" s="286"/>
      <c r="AP437" s="286" t="s">
        <v>270</v>
      </c>
      <c r="AQ437" s="286" t="s">
        <v>271</v>
      </c>
      <c r="AR437" s="286" t="s">
        <v>60</v>
      </c>
      <c r="AS437" s="286">
        <v>86130</v>
      </c>
      <c r="AU437" s="286" t="str">
        <f t="shared" si="85"/>
        <v>นางจิระวรรณ  นุชนารถ</v>
      </c>
      <c r="AV437" s="286" t="s">
        <v>283</v>
      </c>
      <c r="AW437" s="286" t="s">
        <v>1511</v>
      </c>
      <c r="AX437" s="286" t="s">
        <v>1512</v>
      </c>
      <c r="AY437" s="286" t="s">
        <v>1513</v>
      </c>
      <c r="AZ437" s="286" t="s">
        <v>1514</v>
      </c>
      <c r="BA437" s="286">
        <v>4</v>
      </c>
      <c r="BB437" s="286"/>
      <c r="BC437" s="286"/>
      <c r="BD437" s="286" t="s">
        <v>270</v>
      </c>
      <c r="BE437" s="286" t="s">
        <v>271</v>
      </c>
      <c r="BF437" s="286" t="s">
        <v>60</v>
      </c>
      <c r="BG437" s="286">
        <v>86130</v>
      </c>
    </row>
    <row r="438" spans="1:59" ht="20.100000000000001" hidden="1" customHeight="1">
      <c r="A438" s="279" t="s">
        <v>2326</v>
      </c>
      <c r="B438" s="279" t="s">
        <v>29</v>
      </c>
      <c r="C438" s="279">
        <v>3555</v>
      </c>
      <c r="D438" s="279" t="s">
        <v>363</v>
      </c>
      <c r="E438" s="279" t="s">
        <v>296</v>
      </c>
      <c r="F438" s="279" t="s">
        <v>1518</v>
      </c>
      <c r="G438" s="280">
        <v>1</v>
      </c>
      <c r="H438" s="281">
        <f t="shared" si="86"/>
        <v>2218</v>
      </c>
      <c r="I438" s="281">
        <f>IFERROR(INDEX(ราคาที่ดิน!$B:$C,MATCH($C438,ราคาที่ดิน!$A:$A,0),MATCH($B438,ราคาที่ดิน!$B$1:$C$1,0)),"")</f>
        <v>250</v>
      </c>
      <c r="J438" s="281">
        <f t="shared" si="78"/>
        <v>554500</v>
      </c>
      <c r="K438" s="279"/>
      <c r="L438" s="280"/>
      <c r="M438" s="280"/>
      <c r="N438" s="280" t="s">
        <v>196</v>
      </c>
      <c r="O438" s="282"/>
      <c r="P438" s="283"/>
      <c r="Q438" s="281">
        <f t="array" ref="Q438">INDEX(ราคาสิ่งปลูกสร้าง!$D$6:$CC$47,MATCH($L438,ราคาสิ่งปลูกสร้าง!$B$6:$B$45,0),MATCH($O$4,ราคาสิ่งปลูกสร้าง!$D$5:$CC$5,0))</f>
        <v>0</v>
      </c>
      <c r="R438" s="281">
        <f t="shared" si="79"/>
        <v>0</v>
      </c>
      <c r="S438" s="280"/>
      <c r="T438" s="279">
        <f t="array" ref="T438">INDEX(ค่าเสื่อมสิ่งปลูกสร้าง!$A$5:$D$105,MATCH($S438,ค่าเสื่อมสิ่งปลูกสร้าง!$A$5:$A$105,0),MATCH($M438,ค่าเสื่อมสิ่งปลูกสร้าง!$A$3:$D$3))</f>
        <v>0</v>
      </c>
      <c r="U438" s="281">
        <f t="shared" si="80"/>
        <v>0</v>
      </c>
      <c r="V438" s="281">
        <f t="shared" si="81"/>
        <v>554500</v>
      </c>
      <c r="W438" s="284">
        <f t="shared" si="82"/>
        <v>0</v>
      </c>
      <c r="X438" s="280"/>
      <c r="Y438" s="279">
        <f>V438</f>
        <v>554500</v>
      </c>
      <c r="Z438" s="282" t="s">
        <v>2258</v>
      </c>
      <c r="AA438" s="281">
        <f t="shared" si="83"/>
        <v>55.45</v>
      </c>
      <c r="AB438" s="279"/>
      <c r="AC438" s="279" t="s">
        <v>2156</v>
      </c>
      <c r="AD438" s="279" t="s">
        <v>196</v>
      </c>
      <c r="AG438" s="286" t="str">
        <f t="shared" si="84"/>
        <v>บริษัทกลุ่มปาล์มธรรมชาติ  จำกัด</v>
      </c>
      <c r="AH438" s="286" t="s">
        <v>458</v>
      </c>
      <c r="AI438" s="286" t="s">
        <v>1520</v>
      </c>
      <c r="AJ438" s="286" t="s">
        <v>1521</v>
      </c>
      <c r="AK438" s="286"/>
      <c r="AL438" s="286" t="s">
        <v>1522</v>
      </c>
      <c r="AM438" s="286">
        <v>1</v>
      </c>
      <c r="AN438" s="286"/>
      <c r="AO438" s="286"/>
      <c r="AP438" s="286" t="s">
        <v>270</v>
      </c>
      <c r="AQ438" s="286" t="s">
        <v>271</v>
      </c>
      <c r="AR438" s="286" t="s">
        <v>60</v>
      </c>
      <c r="AS438" s="286">
        <v>86130</v>
      </c>
      <c r="AU438" s="286" t="str">
        <f t="shared" si="85"/>
        <v/>
      </c>
      <c r="AV438" s="286"/>
      <c r="AW438" s="286"/>
      <c r="AX438" s="286"/>
      <c r="AY438" s="286"/>
      <c r="AZ438" s="286"/>
      <c r="BA438" s="286"/>
      <c r="BB438" s="286"/>
      <c r="BC438" s="286"/>
      <c r="BD438" s="286"/>
      <c r="BE438" s="286"/>
      <c r="BF438" s="286"/>
      <c r="BG438" s="286"/>
    </row>
    <row r="439" spans="1:59" ht="20.100000000000001" hidden="1" customHeight="1">
      <c r="A439" s="279"/>
      <c r="B439" s="279" t="s">
        <v>29</v>
      </c>
      <c r="C439" s="279">
        <v>3555</v>
      </c>
      <c r="D439" s="279"/>
      <c r="E439" s="279"/>
      <c r="F439" s="279"/>
      <c r="G439" s="280">
        <v>3</v>
      </c>
      <c r="H439" s="281" t="s">
        <v>473</v>
      </c>
      <c r="I439" s="281">
        <f>IFERROR(INDEX(ราคาที่ดิน!$B:$C,MATCH($C439,ราคาที่ดิน!$A:$A,0),MATCH($B439,ราคาที่ดิน!$B$1:$C$1,0)),"")</f>
        <v>250</v>
      </c>
      <c r="J439" s="281">
        <f t="shared" si="78"/>
        <v>1500</v>
      </c>
      <c r="K439" s="279">
        <v>1</v>
      </c>
      <c r="L439" s="280" t="s">
        <v>141</v>
      </c>
      <c r="M439" s="280" t="s">
        <v>179</v>
      </c>
      <c r="N439" s="280" t="s">
        <v>323</v>
      </c>
      <c r="O439" s="282">
        <v>24</v>
      </c>
      <c r="P439" s="283">
        <v>100</v>
      </c>
      <c r="Q439" s="281">
        <f t="array" ref="Q439">INDEX(ราคาสิ่งปลูกสร้าง!$D$6:$CC$47,MATCH($L439,ราคาสิ่งปลูกสร้าง!$B$6:$B$45,0),MATCH($O$4,ราคาสิ่งปลูกสร้าง!$D$5:$CC$5,0))</f>
        <v>7200</v>
      </c>
      <c r="R439" s="281">
        <f t="shared" si="79"/>
        <v>172800</v>
      </c>
      <c r="S439" s="280"/>
      <c r="T439" s="279">
        <f t="array" ref="T439">INDEX(ค่าเสื่อมสิ่งปลูกสร้าง!$A$5:$D$105,MATCH($S439,ค่าเสื่อมสิ่งปลูกสร้าง!$A$5:$A$105,0),MATCH($M439,ค่าเสื่อมสิ่งปลูกสร้าง!$A$3:$D$3))</f>
        <v>0</v>
      </c>
      <c r="U439" s="281">
        <f t="shared" si="80"/>
        <v>172800</v>
      </c>
      <c r="V439" s="281">
        <f t="shared" si="81"/>
        <v>174300</v>
      </c>
      <c r="W439" s="284">
        <f t="shared" si="82"/>
        <v>174300</v>
      </c>
      <c r="X439" s="280"/>
      <c r="Y439" s="284">
        <f t="shared" si="77"/>
        <v>174300</v>
      </c>
      <c r="Z439" s="282" t="s">
        <v>2260</v>
      </c>
      <c r="AA439" s="281">
        <f t="shared" si="83"/>
        <v>522.9</v>
      </c>
      <c r="AB439" s="279"/>
      <c r="AC439" s="279" t="s">
        <v>2156</v>
      </c>
      <c r="AD439" s="279" t="s">
        <v>2156</v>
      </c>
      <c r="AG439" s="286" t="str">
        <f t="shared" si="84"/>
        <v>บริษัทกลุ่มปาล์มธรรมชาติ  จำกัด</v>
      </c>
      <c r="AH439" s="286" t="s">
        <v>458</v>
      </c>
      <c r="AI439" s="286" t="s">
        <v>1520</v>
      </c>
      <c r="AJ439" s="286" t="s">
        <v>1521</v>
      </c>
      <c r="AK439" s="286"/>
      <c r="AL439" s="286" t="s">
        <v>1522</v>
      </c>
      <c r="AM439" s="286">
        <v>2</v>
      </c>
      <c r="AN439" s="286"/>
      <c r="AO439" s="286"/>
      <c r="AP439" s="286" t="s">
        <v>270</v>
      </c>
      <c r="AQ439" s="286" t="s">
        <v>271</v>
      </c>
      <c r="AR439" s="286" t="s">
        <v>60</v>
      </c>
      <c r="AS439" s="286">
        <v>86130</v>
      </c>
      <c r="AU439" s="286" t="str">
        <f t="shared" si="85"/>
        <v>บริษัทกลุ่มปาล์มธรรมชาติ  จำกัด</v>
      </c>
      <c r="AV439" s="286" t="s">
        <v>458</v>
      </c>
      <c r="AW439" s="286" t="s">
        <v>1520</v>
      </c>
      <c r="AX439" s="286" t="s">
        <v>1521</v>
      </c>
      <c r="AY439" s="286"/>
      <c r="AZ439" s="286" t="s">
        <v>1522</v>
      </c>
      <c r="BA439" s="286">
        <v>1</v>
      </c>
      <c r="BB439" s="286"/>
      <c r="BC439" s="286"/>
      <c r="BD439" s="286" t="s">
        <v>270</v>
      </c>
      <c r="BE439" s="286" t="s">
        <v>271</v>
      </c>
      <c r="BF439" s="286" t="s">
        <v>60</v>
      </c>
      <c r="BG439" s="286">
        <v>86130</v>
      </c>
    </row>
    <row r="440" spans="1:59" ht="20.100000000000001" hidden="1" customHeight="1">
      <c r="A440" s="279" t="s">
        <v>2327</v>
      </c>
      <c r="B440" s="279" t="s">
        <v>29</v>
      </c>
      <c r="C440" s="279">
        <v>20602</v>
      </c>
      <c r="D440" s="279" t="s">
        <v>296</v>
      </c>
      <c r="E440" s="279" t="s">
        <v>296</v>
      </c>
      <c r="F440" s="279" t="s">
        <v>812</v>
      </c>
      <c r="G440" s="280">
        <v>1</v>
      </c>
      <c r="H440" s="281">
        <f t="shared" si="86"/>
        <v>1038</v>
      </c>
      <c r="I440" s="281">
        <f>IFERROR(INDEX(ราคาที่ดิน!$B:$C,MATCH($C440,ราคาที่ดิน!$A:$A,0),MATCH($B440,ราคาที่ดิน!$B$1:$C$1,0)),"")</f>
        <v>800</v>
      </c>
      <c r="J440" s="281">
        <f t="shared" si="78"/>
        <v>830400</v>
      </c>
      <c r="K440" s="279"/>
      <c r="L440" s="280"/>
      <c r="M440" s="280"/>
      <c r="N440" s="280" t="s">
        <v>196</v>
      </c>
      <c r="O440" s="282"/>
      <c r="P440" s="283"/>
      <c r="Q440" s="281">
        <f t="array" ref="Q440">INDEX(ราคาสิ่งปลูกสร้าง!$D$6:$CC$47,MATCH($L440,ราคาสิ่งปลูกสร้าง!$B$6:$B$45,0),MATCH($O$4,ราคาสิ่งปลูกสร้าง!$D$5:$CC$5,0))</f>
        <v>0</v>
      </c>
      <c r="R440" s="281">
        <f t="shared" si="79"/>
        <v>0</v>
      </c>
      <c r="S440" s="280"/>
      <c r="T440" s="279">
        <f t="array" ref="T440">INDEX(ค่าเสื่อมสิ่งปลูกสร้าง!$A$5:$D$105,MATCH($S440,ค่าเสื่อมสิ่งปลูกสร้าง!$A$5:$A$105,0),MATCH($M440,ค่าเสื่อมสิ่งปลูกสร้าง!$A$3:$D$3))</f>
        <v>0</v>
      </c>
      <c r="U440" s="281">
        <f t="shared" si="80"/>
        <v>0</v>
      </c>
      <c r="V440" s="281">
        <f t="shared" si="81"/>
        <v>830400</v>
      </c>
      <c r="W440" s="284">
        <f t="shared" si="82"/>
        <v>0</v>
      </c>
      <c r="X440" s="280">
        <v>50000000</v>
      </c>
      <c r="Y440" s="284">
        <f t="shared" si="77"/>
        <v>0</v>
      </c>
      <c r="Z440" s="282"/>
      <c r="AA440" s="281">
        <f t="shared" si="83"/>
        <v>0</v>
      </c>
      <c r="AB440" s="279"/>
      <c r="AC440" s="279" t="s">
        <v>2157</v>
      </c>
      <c r="AD440" s="279" t="s">
        <v>196</v>
      </c>
      <c r="AG440" s="286" t="str">
        <f t="shared" si="84"/>
        <v>นายประสิทธิ์  ธนูศิลป์</v>
      </c>
      <c r="AH440" s="286" t="s">
        <v>195</v>
      </c>
      <c r="AI440" s="286" t="s">
        <v>1526</v>
      </c>
      <c r="AJ440" s="286" t="s">
        <v>1527</v>
      </c>
      <c r="AK440" s="286" t="s">
        <v>1528</v>
      </c>
      <c r="AL440" s="286">
        <v>45</v>
      </c>
      <c r="AM440" s="286">
        <v>6</v>
      </c>
      <c r="AN440" s="286"/>
      <c r="AO440" s="286"/>
      <c r="AP440" s="286" t="s">
        <v>270</v>
      </c>
      <c r="AQ440" s="286" t="s">
        <v>271</v>
      </c>
      <c r="AR440" s="286" t="s">
        <v>60</v>
      </c>
      <c r="AS440" s="286">
        <v>86130</v>
      </c>
      <c r="AU440" s="286" t="str">
        <f t="shared" si="85"/>
        <v/>
      </c>
      <c r="AV440" s="286"/>
      <c r="AW440" s="286"/>
      <c r="AX440" s="286"/>
      <c r="AY440" s="286"/>
      <c r="AZ440" s="286"/>
      <c r="BA440" s="286"/>
      <c r="BB440" s="286"/>
      <c r="BC440" s="286"/>
      <c r="BD440" s="286"/>
      <c r="BE440" s="286"/>
      <c r="BF440" s="286"/>
      <c r="BG440" s="286"/>
    </row>
    <row r="441" spans="1:59" ht="20.100000000000001" hidden="1" customHeight="1">
      <c r="A441" s="279"/>
      <c r="B441" s="279" t="s">
        <v>29</v>
      </c>
      <c r="C441" s="279">
        <v>20602</v>
      </c>
      <c r="D441" s="279"/>
      <c r="E441" s="279"/>
      <c r="F441" s="279"/>
      <c r="G441" s="280">
        <v>2</v>
      </c>
      <c r="H441" s="281" t="s">
        <v>646</v>
      </c>
      <c r="I441" s="281">
        <f>IFERROR(INDEX(ราคาที่ดิน!$B:$C,MATCH($C441,ราคาที่ดิน!$A:$A,0),MATCH($B441,ราคาที่ดิน!$B$1:$C$1,0)),"")</f>
        <v>800</v>
      </c>
      <c r="J441" s="281">
        <f t="shared" si="78"/>
        <v>56000</v>
      </c>
      <c r="K441" s="279">
        <v>1</v>
      </c>
      <c r="L441" s="280" t="s">
        <v>126</v>
      </c>
      <c r="M441" s="280" t="s">
        <v>179</v>
      </c>
      <c r="N441" s="280">
        <v>3</v>
      </c>
      <c r="O441" s="282">
        <v>280</v>
      </c>
      <c r="P441" s="283">
        <v>10</v>
      </c>
      <c r="Q441" s="281">
        <f t="array" ref="Q441">INDEX(ราคาสิ่งปลูกสร้าง!$D$6:$CC$47,MATCH($L441,ราคาสิ่งปลูกสร้าง!$B$6:$B$45,0),MATCH($O$4,ราคาสิ่งปลูกสร้าง!$D$5:$CC$5,0))</f>
        <v>6700</v>
      </c>
      <c r="R441" s="281">
        <f t="shared" si="79"/>
        <v>1876000</v>
      </c>
      <c r="S441" s="280">
        <v>28</v>
      </c>
      <c r="T441" s="279">
        <f t="array" ref="T441">INDEX(ค่าเสื่อมสิ่งปลูกสร้าง!$A$5:$D$105,MATCH($S441,ค่าเสื่อมสิ่งปลูกสร้าง!$A$5:$A$105,0),MATCH($M441,ค่าเสื่อมสิ่งปลูกสร้าง!$A$3:$D$3))</f>
        <v>46</v>
      </c>
      <c r="U441" s="281">
        <f t="shared" si="80"/>
        <v>1013040.0000000001</v>
      </c>
      <c r="V441" s="281">
        <f t="shared" si="81"/>
        <v>1069040</v>
      </c>
      <c r="W441" s="284">
        <f t="shared" si="82"/>
        <v>106904</v>
      </c>
      <c r="X441" s="280"/>
      <c r="Y441" s="284">
        <f t="shared" si="77"/>
        <v>106904</v>
      </c>
      <c r="Z441" s="282" t="s">
        <v>2260</v>
      </c>
      <c r="AA441" s="281">
        <f t="shared" si="83"/>
        <v>320.71199999999999</v>
      </c>
      <c r="AB441" s="279"/>
      <c r="AC441" s="279" t="s">
        <v>2157</v>
      </c>
      <c r="AD441" s="279" t="s">
        <v>2227</v>
      </c>
      <c r="AG441" s="286" t="str">
        <f t="shared" si="84"/>
        <v>นายประสิทธิ์  ธนูศิลป์</v>
      </c>
      <c r="AH441" s="286" t="s">
        <v>195</v>
      </c>
      <c r="AI441" s="286" t="s">
        <v>1526</v>
      </c>
      <c r="AJ441" s="286" t="s">
        <v>1527</v>
      </c>
      <c r="AK441" s="286" t="s">
        <v>1528</v>
      </c>
      <c r="AL441" s="286">
        <v>45</v>
      </c>
      <c r="AM441" s="286">
        <v>6</v>
      </c>
      <c r="AN441" s="286"/>
      <c r="AO441" s="286"/>
      <c r="AP441" s="286" t="s">
        <v>270</v>
      </c>
      <c r="AQ441" s="286" t="s">
        <v>271</v>
      </c>
      <c r="AR441" s="286" t="s">
        <v>60</v>
      </c>
      <c r="AS441" s="286">
        <v>86130</v>
      </c>
      <c r="AU441" s="286" t="str">
        <f t="shared" si="85"/>
        <v>นายเรืองศักดิ์  ธนูศิลป์</v>
      </c>
      <c r="AV441" s="286" t="s">
        <v>195</v>
      </c>
      <c r="AW441" s="286" t="s">
        <v>1529</v>
      </c>
      <c r="AX441" s="286" t="s">
        <v>1527</v>
      </c>
      <c r="AY441" s="286"/>
      <c r="AZ441" s="286">
        <v>45</v>
      </c>
      <c r="BA441" s="286">
        <v>6</v>
      </c>
      <c r="BB441" s="286"/>
      <c r="BC441" s="286"/>
      <c r="BD441" s="286" t="s">
        <v>270</v>
      </c>
      <c r="BE441" s="286" t="s">
        <v>271</v>
      </c>
      <c r="BF441" s="286" t="s">
        <v>60</v>
      </c>
      <c r="BG441" s="286">
        <v>86130</v>
      </c>
    </row>
    <row r="442" spans="1:59" ht="20.100000000000001" hidden="1" customHeight="1">
      <c r="A442" s="279" t="s">
        <v>2328</v>
      </c>
      <c r="B442" s="279" t="s">
        <v>29</v>
      </c>
      <c r="C442" s="279">
        <v>7271</v>
      </c>
      <c r="D442" s="279" t="s">
        <v>335</v>
      </c>
      <c r="E442" s="279" t="s">
        <v>296</v>
      </c>
      <c r="F442" s="279" t="s">
        <v>615</v>
      </c>
      <c r="G442" s="280">
        <v>1</v>
      </c>
      <c r="H442" s="281">
        <f t="shared" si="86"/>
        <v>5031</v>
      </c>
      <c r="I442" s="281">
        <f>IFERROR(INDEX(ราคาที่ดิน!$B:$C,MATCH($C442,ราคาที่ดิน!$A:$A,0),MATCH($B442,ราคาที่ดิน!$B$1:$C$1,0)),"")</f>
        <v>150</v>
      </c>
      <c r="J442" s="281">
        <f t="shared" si="78"/>
        <v>754650</v>
      </c>
      <c r="K442" s="279"/>
      <c r="L442" s="280"/>
      <c r="M442" s="280"/>
      <c r="N442" s="280" t="s">
        <v>196</v>
      </c>
      <c r="O442" s="282"/>
      <c r="P442" s="283"/>
      <c r="Q442" s="281">
        <f t="array" ref="Q442">INDEX(ราคาสิ่งปลูกสร้าง!$D$6:$CC$47,MATCH($L442,ราคาสิ่งปลูกสร้าง!$B$6:$B$45,0),MATCH($O$4,ราคาสิ่งปลูกสร้าง!$D$5:$CC$5,0))</f>
        <v>0</v>
      </c>
      <c r="R442" s="281">
        <f t="shared" si="79"/>
        <v>0</v>
      </c>
      <c r="S442" s="280"/>
      <c r="T442" s="279">
        <f t="array" ref="T442">INDEX(ค่าเสื่อมสิ่งปลูกสร้าง!$A$5:$D$105,MATCH($S442,ค่าเสื่อมสิ่งปลูกสร้าง!$A$5:$A$105,0),MATCH($M442,ค่าเสื่อมสิ่งปลูกสร้าง!$A$3:$D$3))</f>
        <v>0</v>
      </c>
      <c r="U442" s="281">
        <f t="shared" si="80"/>
        <v>0</v>
      </c>
      <c r="V442" s="281">
        <f t="shared" si="81"/>
        <v>754650</v>
      </c>
      <c r="W442" s="284">
        <f t="shared" si="82"/>
        <v>0</v>
      </c>
      <c r="X442" s="280">
        <v>50000000</v>
      </c>
      <c r="Y442" s="284">
        <f t="shared" si="77"/>
        <v>0</v>
      </c>
      <c r="Z442" s="282"/>
      <c r="AA442" s="281">
        <f t="shared" si="83"/>
        <v>0</v>
      </c>
      <c r="AB442" s="279"/>
      <c r="AC442" s="279" t="s">
        <v>2158</v>
      </c>
      <c r="AD442" s="279" t="s">
        <v>196</v>
      </c>
      <c r="AG442" s="286" t="str">
        <f t="shared" si="84"/>
        <v>นางอุทิศ  ยังสุข</v>
      </c>
      <c r="AH442" s="286" t="s">
        <v>283</v>
      </c>
      <c r="AI442" s="286" t="s">
        <v>1532</v>
      </c>
      <c r="AJ442" s="286" t="s">
        <v>308</v>
      </c>
      <c r="AK442" s="286" t="s">
        <v>1533</v>
      </c>
      <c r="AL442" s="286">
        <v>44</v>
      </c>
      <c r="AM442" s="286">
        <v>2</v>
      </c>
      <c r="AN442" s="286"/>
      <c r="AO442" s="286"/>
      <c r="AP442" s="286" t="s">
        <v>270</v>
      </c>
      <c r="AQ442" s="286" t="s">
        <v>271</v>
      </c>
      <c r="AR442" s="286" t="s">
        <v>60</v>
      </c>
      <c r="AS442" s="286">
        <v>86130</v>
      </c>
      <c r="AU442" s="286" t="str">
        <f t="shared" si="85"/>
        <v/>
      </c>
      <c r="AV442" s="286"/>
      <c r="AW442" s="286"/>
      <c r="AX442" s="286"/>
      <c r="AY442" s="286"/>
      <c r="AZ442" s="286"/>
      <c r="BA442" s="286"/>
      <c r="BB442" s="286"/>
      <c r="BC442" s="286"/>
      <c r="BD442" s="286"/>
      <c r="BE442" s="286"/>
      <c r="BF442" s="286"/>
      <c r="BG442" s="286"/>
    </row>
    <row r="443" spans="1:59" ht="20.100000000000001" hidden="1" customHeight="1">
      <c r="A443" s="279"/>
      <c r="B443" s="279" t="s">
        <v>29</v>
      </c>
      <c r="C443" s="279">
        <v>7271</v>
      </c>
      <c r="D443" s="279"/>
      <c r="E443" s="279"/>
      <c r="F443" s="279"/>
      <c r="G443" s="280">
        <v>2</v>
      </c>
      <c r="H443" s="281" t="s">
        <v>2616</v>
      </c>
      <c r="I443" s="281">
        <f>IFERROR(INDEX(ราคาที่ดิน!$B:$C,MATCH($C443,ราคาที่ดิน!$A:$A,0),MATCH($B443,ราคาที่ดิน!$B$1:$C$1,0)),"")</f>
        <v>150</v>
      </c>
      <c r="J443" s="281">
        <f t="shared" si="78"/>
        <v>8437.5</v>
      </c>
      <c r="K443" s="279">
        <v>1</v>
      </c>
      <c r="L443" s="280" t="s">
        <v>126</v>
      </c>
      <c r="M443" s="280" t="s">
        <v>179</v>
      </c>
      <c r="N443" s="280" t="s">
        <v>296</v>
      </c>
      <c r="O443" s="282">
        <v>225</v>
      </c>
      <c r="P443" s="283">
        <v>100</v>
      </c>
      <c r="Q443" s="281">
        <f t="array" ref="Q443">INDEX(ราคาสิ่งปลูกสร้าง!$D$6:$CC$47,MATCH($L443,ราคาสิ่งปลูกสร้าง!$B$6:$B$45,0),MATCH($O$4,ราคาสิ่งปลูกสร้าง!$D$5:$CC$5,0))</f>
        <v>6700</v>
      </c>
      <c r="R443" s="281">
        <f t="shared" si="79"/>
        <v>1507500</v>
      </c>
      <c r="S443" s="280">
        <v>25</v>
      </c>
      <c r="T443" s="279">
        <f t="array" ref="T443">INDEX(ค่าเสื่อมสิ่งปลูกสร้าง!$A$5:$D$105,MATCH($S443,ค่าเสื่อมสิ่งปลูกสร้าง!$A$5:$A$105,0),MATCH($M443,ค่าเสื่อมสิ่งปลูกสร้าง!$A$3:$D$3))</f>
        <v>40</v>
      </c>
      <c r="U443" s="281">
        <f t="shared" si="80"/>
        <v>904500</v>
      </c>
      <c r="V443" s="281">
        <f t="shared" si="81"/>
        <v>912937.5</v>
      </c>
      <c r="W443" s="284">
        <f t="shared" si="82"/>
        <v>912937.5</v>
      </c>
      <c r="X443" s="280">
        <v>10000000</v>
      </c>
      <c r="Y443" s="284">
        <f t="shared" si="77"/>
        <v>0</v>
      </c>
      <c r="Z443" s="282"/>
      <c r="AA443" s="281">
        <f t="shared" si="83"/>
        <v>0</v>
      </c>
      <c r="AB443" s="279"/>
      <c r="AC443" s="279" t="s">
        <v>2158</v>
      </c>
      <c r="AD443" s="279" t="s">
        <v>2158</v>
      </c>
      <c r="AG443" s="286" t="str">
        <f t="shared" si="84"/>
        <v>นางอุทิศ  ยังสุข</v>
      </c>
      <c r="AH443" s="286" t="s">
        <v>283</v>
      </c>
      <c r="AI443" s="286" t="s">
        <v>1532</v>
      </c>
      <c r="AJ443" s="286" t="s">
        <v>308</v>
      </c>
      <c r="AK443" s="286" t="s">
        <v>1533</v>
      </c>
      <c r="AL443" s="286">
        <v>44</v>
      </c>
      <c r="AM443" s="286">
        <v>2</v>
      </c>
      <c r="AN443" s="286"/>
      <c r="AO443" s="286"/>
      <c r="AP443" s="286" t="s">
        <v>270</v>
      </c>
      <c r="AQ443" s="286" t="s">
        <v>271</v>
      </c>
      <c r="AR443" s="286" t="s">
        <v>60</v>
      </c>
      <c r="AS443" s="286">
        <v>86130</v>
      </c>
      <c r="AU443" s="286" t="str">
        <f t="shared" si="85"/>
        <v>นางอุทิศ  ยังสุข</v>
      </c>
      <c r="AV443" s="286" t="s">
        <v>283</v>
      </c>
      <c r="AW443" s="286" t="s">
        <v>1532</v>
      </c>
      <c r="AX443" s="286" t="s">
        <v>308</v>
      </c>
      <c r="AY443" s="286" t="s">
        <v>1533</v>
      </c>
      <c r="AZ443" s="286">
        <v>44</v>
      </c>
      <c r="BA443" s="286">
        <v>2</v>
      </c>
      <c r="BB443" s="286"/>
      <c r="BC443" s="286"/>
      <c r="BD443" s="286" t="s">
        <v>270</v>
      </c>
      <c r="BE443" s="286" t="s">
        <v>271</v>
      </c>
      <c r="BF443" s="286" t="s">
        <v>60</v>
      </c>
      <c r="BG443" s="286">
        <v>86130</v>
      </c>
    </row>
    <row r="444" spans="1:59" ht="20.100000000000001" hidden="1" customHeight="1">
      <c r="A444" s="279"/>
      <c r="B444" s="279" t="s">
        <v>29</v>
      </c>
      <c r="C444" s="279">
        <v>7271</v>
      </c>
      <c r="D444" s="279"/>
      <c r="E444" s="279"/>
      <c r="F444" s="279"/>
      <c r="G444" s="280">
        <v>2</v>
      </c>
      <c r="H444" s="281" t="s">
        <v>2623</v>
      </c>
      <c r="I444" s="281">
        <f>IFERROR(INDEX(ราคาที่ดิน!$B:$C,MATCH($C444,ราคาที่ดิน!$A:$A,0),MATCH($B444,ราคาที่ดิน!$B$1:$C$1,0)),"")</f>
        <v>150</v>
      </c>
      <c r="J444" s="281">
        <f t="shared" si="78"/>
        <v>4275</v>
      </c>
      <c r="K444" s="279">
        <v>2</v>
      </c>
      <c r="L444" s="280" t="s">
        <v>126</v>
      </c>
      <c r="M444" s="280" t="s">
        <v>179</v>
      </c>
      <c r="N444" s="280" t="s">
        <v>296</v>
      </c>
      <c r="O444" s="282">
        <v>114</v>
      </c>
      <c r="P444" s="283">
        <v>100</v>
      </c>
      <c r="Q444" s="281">
        <f t="array" ref="Q444">INDEX(ราคาสิ่งปลูกสร้าง!$D$6:$CC$47,MATCH($L444,ราคาสิ่งปลูกสร้าง!$B$6:$B$45,0),MATCH($O$4,ราคาสิ่งปลูกสร้าง!$D$5:$CC$5,0))</f>
        <v>6700</v>
      </c>
      <c r="R444" s="281">
        <f t="shared" si="79"/>
        <v>763800</v>
      </c>
      <c r="S444" s="280">
        <v>23</v>
      </c>
      <c r="T444" s="279">
        <f t="array" ref="T444">INDEX(ค่าเสื่อมสิ่งปลูกสร้าง!$A$5:$D$105,MATCH($S444,ค่าเสื่อมสิ่งปลูกสร้าง!$A$5:$A$105,0),MATCH($M444,ค่าเสื่อมสิ่งปลูกสร้าง!$A$3:$D$3))</f>
        <v>36</v>
      </c>
      <c r="U444" s="281">
        <f t="shared" si="80"/>
        <v>488832</v>
      </c>
      <c r="V444" s="281">
        <f t="shared" si="81"/>
        <v>493107</v>
      </c>
      <c r="W444" s="284">
        <f t="shared" si="82"/>
        <v>493107</v>
      </c>
      <c r="X444" s="280">
        <v>10000000</v>
      </c>
      <c r="Y444" s="284">
        <f t="shared" si="77"/>
        <v>0</v>
      </c>
      <c r="Z444" s="282"/>
      <c r="AA444" s="281">
        <f t="shared" si="83"/>
        <v>0</v>
      </c>
      <c r="AB444" s="279"/>
      <c r="AC444" s="279" t="s">
        <v>2158</v>
      </c>
      <c r="AD444" s="279" t="s">
        <v>2158</v>
      </c>
      <c r="AG444" s="286" t="str">
        <f t="shared" si="84"/>
        <v>นางอุทิศ  ยังสุข</v>
      </c>
      <c r="AH444" s="286" t="s">
        <v>283</v>
      </c>
      <c r="AI444" s="286" t="s">
        <v>1532</v>
      </c>
      <c r="AJ444" s="286" t="s">
        <v>308</v>
      </c>
      <c r="AK444" s="286" t="s">
        <v>1533</v>
      </c>
      <c r="AL444" s="286">
        <v>44</v>
      </c>
      <c r="AM444" s="286">
        <v>2</v>
      </c>
      <c r="AN444" s="286"/>
      <c r="AO444" s="286"/>
      <c r="AP444" s="286" t="s">
        <v>270</v>
      </c>
      <c r="AQ444" s="286" t="s">
        <v>271</v>
      </c>
      <c r="AR444" s="286" t="s">
        <v>60</v>
      </c>
      <c r="AS444" s="286">
        <v>86130</v>
      </c>
      <c r="AU444" s="286" t="str">
        <f t="shared" si="85"/>
        <v>นางอุทิศ  ยังสุข</v>
      </c>
      <c r="AV444" s="286" t="s">
        <v>283</v>
      </c>
      <c r="AW444" s="286" t="s">
        <v>1532</v>
      </c>
      <c r="AX444" s="286" t="s">
        <v>308</v>
      </c>
      <c r="AY444" s="286" t="s">
        <v>1533</v>
      </c>
      <c r="AZ444" s="286">
        <v>44</v>
      </c>
      <c r="BA444" s="286">
        <v>2</v>
      </c>
      <c r="BB444" s="286"/>
      <c r="BC444" s="286"/>
      <c r="BD444" s="286" t="s">
        <v>270</v>
      </c>
      <c r="BE444" s="286" t="s">
        <v>271</v>
      </c>
      <c r="BF444" s="286" t="s">
        <v>60</v>
      </c>
      <c r="BG444" s="286">
        <v>86130</v>
      </c>
    </row>
    <row r="445" spans="1:59" ht="20.100000000000001" hidden="1" customHeight="1">
      <c r="A445" s="279"/>
      <c r="B445" s="279" t="s">
        <v>29</v>
      </c>
      <c r="C445" s="279">
        <v>7271</v>
      </c>
      <c r="D445" s="279"/>
      <c r="E445" s="279"/>
      <c r="F445" s="279"/>
      <c r="G445" s="280">
        <v>2</v>
      </c>
      <c r="H445" s="281" t="s">
        <v>605</v>
      </c>
      <c r="I445" s="281">
        <f>IFERROR(INDEX(ราคาที่ดิน!$B:$C,MATCH($C445,ราคาที่ดิน!$A:$A,0),MATCH($B445,ราคาที่ดิน!$B$1:$C$1,0)),"")</f>
        <v>150</v>
      </c>
      <c r="J445" s="281">
        <f t="shared" si="78"/>
        <v>5400</v>
      </c>
      <c r="K445" s="279">
        <v>3</v>
      </c>
      <c r="L445" s="280" t="s">
        <v>132</v>
      </c>
      <c r="M445" s="280" t="s">
        <v>181</v>
      </c>
      <c r="N445" s="280" t="s">
        <v>296</v>
      </c>
      <c r="O445" s="282">
        <v>144</v>
      </c>
      <c r="P445" s="283">
        <v>100</v>
      </c>
      <c r="Q445" s="281">
        <f t="array" ref="Q445">INDEX(ราคาสิ่งปลูกสร้าง!$D$6:$CC$47,MATCH($L445,ราคาสิ่งปลูกสร้าง!$B$6:$B$45,0),MATCH($O$4,ราคาสิ่งปลูกสร้าง!$D$5:$CC$5,0))</f>
        <v>2600</v>
      </c>
      <c r="R445" s="281">
        <f t="shared" si="79"/>
        <v>374400</v>
      </c>
      <c r="S445" s="280">
        <v>25</v>
      </c>
      <c r="T445" s="279">
        <f t="array" ref="T445">INDEX(ค่าเสื่อมสิ่งปลูกสร้าง!$A$5:$D$105,MATCH($S445,ค่าเสื่อมสิ่งปลูกสร้าง!$A$5:$A$105,0),MATCH($M445,ค่าเสื่อมสิ่งปลูกสร้าง!$A$3:$D$3))</f>
        <v>93</v>
      </c>
      <c r="U445" s="281">
        <f t="shared" si="80"/>
        <v>26208.000000000004</v>
      </c>
      <c r="V445" s="281">
        <f t="shared" si="81"/>
        <v>31608.000000000004</v>
      </c>
      <c r="W445" s="284">
        <f t="shared" si="82"/>
        <v>31608.000000000004</v>
      </c>
      <c r="X445" s="280">
        <v>10000000</v>
      </c>
      <c r="Y445" s="284">
        <f t="shared" si="77"/>
        <v>0</v>
      </c>
      <c r="Z445" s="282"/>
      <c r="AA445" s="281">
        <f t="shared" si="83"/>
        <v>0</v>
      </c>
      <c r="AB445" s="279"/>
      <c r="AC445" s="279" t="s">
        <v>2158</v>
      </c>
      <c r="AD445" s="279" t="s">
        <v>2158</v>
      </c>
      <c r="AG445" s="286" t="str">
        <f t="shared" si="84"/>
        <v>นางอุทิศ  ยังสุข</v>
      </c>
      <c r="AH445" s="286" t="s">
        <v>283</v>
      </c>
      <c r="AI445" s="286" t="s">
        <v>1532</v>
      </c>
      <c r="AJ445" s="286" t="s">
        <v>308</v>
      </c>
      <c r="AK445" s="286" t="s">
        <v>1533</v>
      </c>
      <c r="AL445" s="286">
        <v>44</v>
      </c>
      <c r="AM445" s="286">
        <v>2</v>
      </c>
      <c r="AN445" s="286"/>
      <c r="AO445" s="286"/>
      <c r="AP445" s="286" t="s">
        <v>270</v>
      </c>
      <c r="AQ445" s="286" t="s">
        <v>271</v>
      </c>
      <c r="AR445" s="286" t="s">
        <v>60</v>
      </c>
      <c r="AS445" s="286">
        <v>86130</v>
      </c>
      <c r="AU445" s="286" t="str">
        <f t="shared" si="85"/>
        <v>นางอุทิศ  ยังสุข</v>
      </c>
      <c r="AV445" s="286" t="s">
        <v>283</v>
      </c>
      <c r="AW445" s="286" t="s">
        <v>1532</v>
      </c>
      <c r="AX445" s="286" t="s">
        <v>308</v>
      </c>
      <c r="AY445" s="286" t="s">
        <v>1533</v>
      </c>
      <c r="AZ445" s="286">
        <v>44</v>
      </c>
      <c r="BA445" s="286">
        <v>2</v>
      </c>
      <c r="BB445" s="286"/>
      <c r="BC445" s="286"/>
      <c r="BD445" s="286" t="s">
        <v>270</v>
      </c>
      <c r="BE445" s="286" t="s">
        <v>271</v>
      </c>
      <c r="BF445" s="286" t="s">
        <v>60</v>
      </c>
      <c r="BG445" s="286">
        <v>86130</v>
      </c>
    </row>
    <row r="446" spans="1:59" ht="20.100000000000001" hidden="1" customHeight="1">
      <c r="A446" s="279"/>
      <c r="B446" s="279" t="s">
        <v>29</v>
      </c>
      <c r="C446" s="279">
        <v>7271</v>
      </c>
      <c r="D446" s="279"/>
      <c r="E446" s="279"/>
      <c r="F446" s="279"/>
      <c r="G446" s="280">
        <v>3</v>
      </c>
      <c r="H446" s="281" t="s">
        <v>291</v>
      </c>
      <c r="I446" s="281">
        <f>IFERROR(INDEX(ราคาที่ดิน!$B:$C,MATCH($C446,ราคาที่ดิน!$A:$A,0),MATCH($B446,ราคาที่ดิน!$B$1:$C$1,0)),"")</f>
        <v>150</v>
      </c>
      <c r="J446" s="281">
        <f t="shared" si="78"/>
        <v>4500</v>
      </c>
      <c r="K446" s="279">
        <v>4</v>
      </c>
      <c r="L446" s="280" t="s">
        <v>132</v>
      </c>
      <c r="M446" s="280" t="s">
        <v>181</v>
      </c>
      <c r="N446" s="280" t="s">
        <v>323</v>
      </c>
      <c r="O446" s="282">
        <v>120</v>
      </c>
      <c r="P446" s="283">
        <v>100</v>
      </c>
      <c r="Q446" s="281">
        <f t="array" ref="Q446">INDEX(ราคาสิ่งปลูกสร้าง!$D$6:$CC$47,MATCH($L446,ราคาสิ่งปลูกสร้าง!$B$6:$B$45,0),MATCH($O$4,ราคาสิ่งปลูกสร้าง!$D$5:$CC$5,0))</f>
        <v>2600</v>
      </c>
      <c r="R446" s="281">
        <f t="shared" si="79"/>
        <v>312000</v>
      </c>
      <c r="S446" s="280">
        <v>25</v>
      </c>
      <c r="T446" s="279">
        <f t="array" ref="T446">INDEX(ค่าเสื่อมสิ่งปลูกสร้าง!$A$5:$D$105,MATCH($S446,ค่าเสื่อมสิ่งปลูกสร้าง!$A$5:$A$105,0),MATCH($M446,ค่าเสื่อมสิ่งปลูกสร้าง!$A$3:$D$3))</f>
        <v>93</v>
      </c>
      <c r="U446" s="281">
        <f t="shared" si="80"/>
        <v>21840.000000000004</v>
      </c>
      <c r="V446" s="281">
        <f t="shared" si="81"/>
        <v>26340.000000000004</v>
      </c>
      <c r="W446" s="284">
        <f t="shared" si="82"/>
        <v>26340.000000000004</v>
      </c>
      <c r="X446" s="280"/>
      <c r="Y446" s="284">
        <f t="shared" si="77"/>
        <v>26340.000000000004</v>
      </c>
      <c r="Z446" s="282" t="s">
        <v>2260</v>
      </c>
      <c r="AA446" s="281">
        <f t="shared" si="83"/>
        <v>79.02000000000001</v>
      </c>
      <c r="AB446" s="279" t="s">
        <v>2486</v>
      </c>
      <c r="AC446" s="279" t="s">
        <v>2158</v>
      </c>
      <c r="AD446" s="279" t="s">
        <v>2158</v>
      </c>
      <c r="AG446" s="286" t="str">
        <f t="shared" si="84"/>
        <v>นางอุทิศ  ยังสุข</v>
      </c>
      <c r="AH446" s="286" t="s">
        <v>283</v>
      </c>
      <c r="AI446" s="286" t="s">
        <v>1532</v>
      </c>
      <c r="AJ446" s="286" t="s">
        <v>308</v>
      </c>
      <c r="AK446" s="286" t="s">
        <v>1533</v>
      </c>
      <c r="AL446" s="286">
        <v>44</v>
      </c>
      <c r="AM446" s="286">
        <v>2</v>
      </c>
      <c r="AN446" s="286"/>
      <c r="AO446" s="286"/>
      <c r="AP446" s="286" t="s">
        <v>270</v>
      </c>
      <c r="AQ446" s="286" t="s">
        <v>271</v>
      </c>
      <c r="AR446" s="286" t="s">
        <v>60</v>
      </c>
      <c r="AS446" s="286">
        <v>86130</v>
      </c>
      <c r="AU446" s="286" t="str">
        <f t="shared" si="85"/>
        <v>นางอุทิศ  ยังสุข</v>
      </c>
      <c r="AV446" s="286" t="s">
        <v>283</v>
      </c>
      <c r="AW446" s="286" t="s">
        <v>1532</v>
      </c>
      <c r="AX446" s="286" t="s">
        <v>308</v>
      </c>
      <c r="AY446" s="286" t="s">
        <v>1533</v>
      </c>
      <c r="AZ446" s="286">
        <v>44</v>
      </c>
      <c r="BA446" s="286">
        <v>2</v>
      </c>
      <c r="BB446" s="286"/>
      <c r="BC446" s="286"/>
      <c r="BD446" s="286" t="s">
        <v>270</v>
      </c>
      <c r="BE446" s="286" t="s">
        <v>271</v>
      </c>
      <c r="BF446" s="286" t="s">
        <v>60</v>
      </c>
      <c r="BG446" s="286">
        <v>86130</v>
      </c>
    </row>
    <row r="447" spans="1:59" ht="20.100000000000001" hidden="1" customHeight="1">
      <c r="A447" s="279" t="s">
        <v>2329</v>
      </c>
      <c r="B447" s="279" t="s">
        <v>29</v>
      </c>
      <c r="C447" s="279">
        <v>17982</v>
      </c>
      <c r="D447" s="279" t="s">
        <v>276</v>
      </c>
      <c r="E447" s="279" t="s">
        <v>276</v>
      </c>
      <c r="F447" s="279" t="s">
        <v>2257</v>
      </c>
      <c r="G447" s="280" t="s">
        <v>323</v>
      </c>
      <c r="H447" s="281">
        <f t="shared" si="86"/>
        <v>400</v>
      </c>
      <c r="I447" s="281">
        <f>IFERROR(INDEX(ราคาที่ดิน!$B:$C,MATCH($C447,ราคาที่ดิน!$A:$A,0),MATCH($B447,ราคาที่ดิน!$B$1:$C$1,0)),"")</f>
        <v>175</v>
      </c>
      <c r="J447" s="281">
        <f t="shared" si="78"/>
        <v>70000</v>
      </c>
      <c r="K447" s="279"/>
      <c r="L447" s="280"/>
      <c r="M447" s="280"/>
      <c r="N447" s="280" t="s">
        <v>196</v>
      </c>
      <c r="O447" s="282"/>
      <c r="P447" s="283"/>
      <c r="Q447" s="281">
        <f t="array" ref="Q447">INDEX(ราคาสิ่งปลูกสร้าง!$D$6:$CC$47,MATCH($L447,ราคาสิ่งปลูกสร้าง!$B$6:$B$45,0),MATCH($O$4,ราคาสิ่งปลูกสร้าง!$D$5:$CC$5,0))</f>
        <v>0</v>
      </c>
      <c r="R447" s="281">
        <f t="shared" si="79"/>
        <v>0</v>
      </c>
      <c r="S447" s="280"/>
      <c r="T447" s="279">
        <f t="array" ref="T447">INDEX(ค่าเสื่อมสิ่งปลูกสร้าง!$A$5:$D$105,MATCH($S447,ค่าเสื่อมสิ่งปลูกสร้าง!$A$5:$A$105,0),MATCH($M447,ค่าเสื่อมสิ่งปลูกสร้าง!$A$3:$D$3))</f>
        <v>0</v>
      </c>
      <c r="U447" s="281">
        <f t="shared" si="80"/>
        <v>0</v>
      </c>
      <c r="V447" s="281">
        <f t="shared" si="81"/>
        <v>70000</v>
      </c>
      <c r="W447" s="284">
        <f t="shared" si="82"/>
        <v>0</v>
      </c>
      <c r="X447" s="280"/>
      <c r="Y447" s="279">
        <f>V447</f>
        <v>70000</v>
      </c>
      <c r="Z447" s="282" t="s">
        <v>2260</v>
      </c>
      <c r="AA447" s="281">
        <f t="shared" si="83"/>
        <v>210</v>
      </c>
      <c r="AB447" s="279" t="s">
        <v>2491</v>
      </c>
      <c r="AC447" s="279" t="s">
        <v>2159</v>
      </c>
      <c r="AD447" s="279" t="s">
        <v>2490</v>
      </c>
      <c r="AG447" s="286" t="str">
        <f t="shared" si="84"/>
        <v>นางสาวแอมรินทร์  วรรณศรี</v>
      </c>
      <c r="AH447" s="286" t="s">
        <v>325</v>
      </c>
      <c r="AI447" s="286" t="s">
        <v>1536</v>
      </c>
      <c r="AJ447" s="286" t="s">
        <v>1537</v>
      </c>
      <c r="AK447" s="286" t="s">
        <v>1538</v>
      </c>
      <c r="AL447" s="286" t="s">
        <v>1539</v>
      </c>
      <c r="AM447" s="286">
        <v>4</v>
      </c>
      <c r="AN447" s="286"/>
      <c r="AO447" s="286"/>
      <c r="AP447" s="286" t="s">
        <v>1540</v>
      </c>
      <c r="AQ447" s="286" t="s">
        <v>1541</v>
      </c>
      <c r="AR447" s="286" t="s">
        <v>72</v>
      </c>
      <c r="AS447" s="286"/>
      <c r="AU447" s="286" t="str">
        <f t="shared" si="85"/>
        <v/>
      </c>
      <c r="AV447" s="286"/>
      <c r="AW447" s="286"/>
      <c r="AX447" s="286"/>
      <c r="AY447" s="286"/>
      <c r="AZ447" s="286"/>
      <c r="BA447" s="286"/>
      <c r="BB447" s="286"/>
      <c r="BC447" s="286"/>
      <c r="BD447" s="286"/>
      <c r="BE447" s="286"/>
      <c r="BF447" s="286"/>
      <c r="BG447" s="286"/>
    </row>
    <row r="448" spans="1:59" ht="20.100000000000001" hidden="1" customHeight="1">
      <c r="A448" s="279" t="s">
        <v>2330</v>
      </c>
      <c r="B448" s="279" t="s">
        <v>29</v>
      </c>
      <c r="C448" s="279">
        <v>2275</v>
      </c>
      <c r="D448" s="279" t="s">
        <v>276</v>
      </c>
      <c r="E448" s="279" t="s">
        <v>276</v>
      </c>
      <c r="F448" s="279" t="s">
        <v>329</v>
      </c>
      <c r="G448" s="280">
        <v>1</v>
      </c>
      <c r="H448" s="281">
        <f t="shared" si="86"/>
        <v>33</v>
      </c>
      <c r="I448" s="281">
        <f>IFERROR(INDEX(ราคาที่ดิน!$B:$C,MATCH($C448,ราคาที่ดิน!$A:$A,0),MATCH($B448,ราคาที่ดิน!$B$1:$C$1,0)),"")</f>
        <v>1300</v>
      </c>
      <c r="J448" s="281">
        <f t="shared" si="78"/>
        <v>42900</v>
      </c>
      <c r="K448" s="279"/>
      <c r="L448" s="280"/>
      <c r="M448" s="280"/>
      <c r="N448" s="280" t="s">
        <v>196</v>
      </c>
      <c r="O448" s="282"/>
      <c r="P448" s="283"/>
      <c r="Q448" s="281">
        <f t="array" ref="Q448">INDEX(ราคาสิ่งปลูกสร้าง!$D$6:$CC$47,MATCH($L448,ราคาสิ่งปลูกสร้าง!$B$6:$B$45,0),MATCH($O$4,ราคาสิ่งปลูกสร้าง!$D$5:$CC$5,0))</f>
        <v>0</v>
      </c>
      <c r="R448" s="281">
        <f t="shared" si="79"/>
        <v>0</v>
      </c>
      <c r="S448" s="280"/>
      <c r="T448" s="279">
        <f t="array" ref="T448">INDEX(ค่าเสื่อมสิ่งปลูกสร้าง!$A$5:$D$105,MATCH($S448,ค่าเสื่อมสิ่งปลูกสร้าง!$A$5:$A$105,0),MATCH($M448,ค่าเสื่อมสิ่งปลูกสร้าง!$A$3:$D$3))</f>
        <v>0</v>
      </c>
      <c r="U448" s="281">
        <f t="shared" si="80"/>
        <v>0</v>
      </c>
      <c r="V448" s="281">
        <f t="shared" si="81"/>
        <v>42900</v>
      </c>
      <c r="W448" s="284">
        <f t="shared" si="82"/>
        <v>0</v>
      </c>
      <c r="X448" s="280">
        <v>50000000</v>
      </c>
      <c r="Y448" s="284">
        <f t="shared" si="77"/>
        <v>0</v>
      </c>
      <c r="Z448" s="282"/>
      <c r="AA448" s="281">
        <f t="shared" si="83"/>
        <v>0</v>
      </c>
      <c r="AB448" s="279"/>
      <c r="AC448" s="279" t="s">
        <v>2160</v>
      </c>
      <c r="AD448" s="279" t="s">
        <v>196</v>
      </c>
      <c r="AG448" s="286" t="str">
        <f t="shared" si="84"/>
        <v>นางมะลิ  พรหมรัตน์</v>
      </c>
      <c r="AH448" s="286" t="s">
        <v>283</v>
      </c>
      <c r="AI448" s="286" t="s">
        <v>1546</v>
      </c>
      <c r="AJ448" s="286" t="s">
        <v>1547</v>
      </c>
      <c r="AK448" s="286" t="s">
        <v>1548</v>
      </c>
      <c r="AL448" s="286">
        <v>63</v>
      </c>
      <c r="AM448" s="286">
        <v>6</v>
      </c>
      <c r="AN448" s="286"/>
      <c r="AO448" s="286"/>
      <c r="AP448" s="286" t="s">
        <v>270</v>
      </c>
      <c r="AQ448" s="286" t="s">
        <v>271</v>
      </c>
      <c r="AR448" s="286" t="s">
        <v>60</v>
      </c>
      <c r="AS448" s="286">
        <v>86130</v>
      </c>
      <c r="AU448" s="286" t="str">
        <f t="shared" si="85"/>
        <v/>
      </c>
      <c r="AV448" s="286"/>
      <c r="AW448" s="286"/>
      <c r="AX448" s="286"/>
      <c r="AY448" s="286"/>
      <c r="AZ448" s="286"/>
      <c r="BA448" s="286"/>
      <c r="BB448" s="286"/>
      <c r="BC448" s="286"/>
      <c r="BD448" s="286"/>
      <c r="BE448" s="286"/>
      <c r="BF448" s="286"/>
      <c r="BG448" s="286"/>
    </row>
    <row r="449" spans="1:59" ht="20.100000000000001" hidden="1" customHeight="1">
      <c r="A449" s="279"/>
      <c r="B449" s="279" t="s">
        <v>29</v>
      </c>
      <c r="C449" s="279">
        <v>2275</v>
      </c>
      <c r="D449" s="279"/>
      <c r="E449" s="279"/>
      <c r="F449" s="279"/>
      <c r="G449" s="280">
        <v>2</v>
      </c>
      <c r="H449" s="281" t="s">
        <v>2624</v>
      </c>
      <c r="I449" s="281">
        <f>IFERROR(INDEX(ราคาที่ดิน!$B:$C,MATCH($C449,ราคาที่ดิน!$A:$A,0),MATCH($B449,ราคาที่ดิน!$B$1:$C$1,0)),"")</f>
        <v>1300</v>
      </c>
      <c r="J449" s="281">
        <f t="shared" si="78"/>
        <v>26819</v>
      </c>
      <c r="K449" s="279">
        <v>1</v>
      </c>
      <c r="L449" s="280" t="s">
        <v>126</v>
      </c>
      <c r="M449" s="280" t="s">
        <v>179</v>
      </c>
      <c r="N449" s="280">
        <v>3</v>
      </c>
      <c r="O449" s="282">
        <v>82.5</v>
      </c>
      <c r="P449" s="283">
        <v>100</v>
      </c>
      <c r="Q449" s="281">
        <f t="array" ref="Q449">INDEX(ราคาสิ่งปลูกสร้าง!$D$6:$CC$47,MATCH($L449,ราคาสิ่งปลูกสร้าง!$B$6:$B$45,0),MATCH($O$4,ราคาสิ่งปลูกสร้าง!$D$5:$CC$5,0))</f>
        <v>6700</v>
      </c>
      <c r="R449" s="281">
        <f t="shared" si="79"/>
        <v>552750</v>
      </c>
      <c r="S449" s="280">
        <v>60</v>
      </c>
      <c r="T449" s="279">
        <f t="array" ref="T449">INDEX(ค่าเสื่อมสิ่งปลูกสร้าง!$A$5:$D$105,MATCH($S449,ค่าเสื่อมสิ่งปลูกสร้าง!$A$5:$A$105,0),MATCH($M449,ค่าเสื่อมสิ่งปลูกสร้าง!$A$3:$D$3))</f>
        <v>76</v>
      </c>
      <c r="U449" s="281">
        <f t="shared" si="80"/>
        <v>132660</v>
      </c>
      <c r="V449" s="281">
        <f t="shared" si="81"/>
        <v>159479</v>
      </c>
      <c r="W449" s="284">
        <f t="shared" si="82"/>
        <v>159479</v>
      </c>
      <c r="X449" s="280"/>
      <c r="Y449" s="284">
        <f t="shared" si="77"/>
        <v>159479</v>
      </c>
      <c r="Z449" s="282" t="s">
        <v>2260</v>
      </c>
      <c r="AA449" s="281">
        <f t="shared" si="83"/>
        <v>478.43700000000001</v>
      </c>
      <c r="AB449" s="279"/>
      <c r="AC449" s="279" t="s">
        <v>2160</v>
      </c>
      <c r="AD449" s="279" t="s">
        <v>2228</v>
      </c>
      <c r="AG449" s="286" t="str">
        <f t="shared" si="84"/>
        <v>นางมะลิ  พรหมรัตน์</v>
      </c>
      <c r="AH449" s="286" t="s">
        <v>283</v>
      </c>
      <c r="AI449" s="286" t="s">
        <v>1546</v>
      </c>
      <c r="AJ449" s="286" t="s">
        <v>1547</v>
      </c>
      <c r="AK449" s="286" t="s">
        <v>1548</v>
      </c>
      <c r="AL449" s="286">
        <v>63</v>
      </c>
      <c r="AM449" s="286">
        <v>6</v>
      </c>
      <c r="AN449" s="286"/>
      <c r="AO449" s="286"/>
      <c r="AP449" s="286" t="s">
        <v>270</v>
      </c>
      <c r="AQ449" s="286" t="s">
        <v>271</v>
      </c>
      <c r="AR449" s="286" t="s">
        <v>60</v>
      </c>
      <c r="AS449" s="286">
        <v>86130</v>
      </c>
      <c r="AU449" s="286" t="str">
        <f t="shared" si="85"/>
        <v>นายเอกสิทธิ์  พรหมรัตน์</v>
      </c>
      <c r="AV449" s="286" t="s">
        <v>195</v>
      </c>
      <c r="AW449" s="286" t="s">
        <v>1550</v>
      </c>
      <c r="AX449" s="286" t="s">
        <v>1547</v>
      </c>
      <c r="AY449" s="286"/>
      <c r="AZ449" s="286">
        <v>63</v>
      </c>
      <c r="BA449" s="286">
        <v>6</v>
      </c>
      <c r="BB449" s="286"/>
      <c r="BC449" s="286"/>
      <c r="BD449" s="286" t="s">
        <v>270</v>
      </c>
      <c r="BE449" s="286" t="s">
        <v>271</v>
      </c>
      <c r="BF449" s="286" t="s">
        <v>60</v>
      </c>
      <c r="BG449" s="286">
        <v>86130</v>
      </c>
    </row>
    <row r="450" spans="1:59" ht="20.100000000000001" hidden="1" customHeight="1">
      <c r="A450" s="279" t="s">
        <v>2331</v>
      </c>
      <c r="B450" s="279" t="s">
        <v>29</v>
      </c>
      <c r="C450" s="279">
        <v>23100</v>
      </c>
      <c r="D450" s="279" t="s">
        <v>363</v>
      </c>
      <c r="E450" s="279" t="s">
        <v>276</v>
      </c>
      <c r="F450" s="279" t="s">
        <v>350</v>
      </c>
      <c r="G450" s="280">
        <v>1</v>
      </c>
      <c r="H450" s="281">
        <f t="shared" si="86"/>
        <v>2000</v>
      </c>
      <c r="I450" s="281">
        <f>IFERROR(INDEX(ราคาที่ดิน!$B:$C,MATCH($C450,ราคาที่ดิน!$A:$A,0),MATCH($B450,ราคาที่ดิน!$B$1:$C$1,0)),"")</f>
        <v>150</v>
      </c>
      <c r="J450" s="281">
        <f t="shared" si="78"/>
        <v>300000</v>
      </c>
      <c r="K450" s="279"/>
      <c r="L450" s="280"/>
      <c r="M450" s="280"/>
      <c r="N450" s="280" t="s">
        <v>196</v>
      </c>
      <c r="O450" s="282"/>
      <c r="P450" s="283"/>
      <c r="Q450" s="281">
        <f t="array" ref="Q450">INDEX(ราคาสิ่งปลูกสร้าง!$D$6:$CC$47,MATCH($L450,ราคาสิ่งปลูกสร้าง!$B$6:$B$45,0),MATCH($O$4,ราคาสิ่งปลูกสร้าง!$D$5:$CC$5,0))</f>
        <v>0</v>
      </c>
      <c r="R450" s="281">
        <f t="shared" si="79"/>
        <v>0</v>
      </c>
      <c r="S450" s="280"/>
      <c r="T450" s="279">
        <f t="array" ref="T450">INDEX(ค่าเสื่อมสิ่งปลูกสร้าง!$A$5:$D$105,MATCH($S450,ค่าเสื่อมสิ่งปลูกสร้าง!$A$5:$A$105,0),MATCH($M450,ค่าเสื่อมสิ่งปลูกสร้าง!$A$3:$D$3))</f>
        <v>0</v>
      </c>
      <c r="U450" s="281">
        <f t="shared" si="80"/>
        <v>0</v>
      </c>
      <c r="V450" s="281">
        <f t="shared" si="81"/>
        <v>300000</v>
      </c>
      <c r="W450" s="284">
        <f t="shared" si="82"/>
        <v>0</v>
      </c>
      <c r="X450" s="280">
        <v>50000000</v>
      </c>
      <c r="Y450" s="284">
        <f t="shared" si="77"/>
        <v>0</v>
      </c>
      <c r="Z450" s="282"/>
      <c r="AA450" s="281">
        <f t="shared" si="83"/>
        <v>0</v>
      </c>
      <c r="AB450" s="279"/>
      <c r="AC450" s="279" t="s">
        <v>2161</v>
      </c>
      <c r="AD450" s="279" t="s">
        <v>196</v>
      </c>
      <c r="AG450" s="286" t="str">
        <f t="shared" si="84"/>
        <v>นางคณิตา  สุขแก้ว</v>
      </c>
      <c r="AH450" s="286" t="s">
        <v>283</v>
      </c>
      <c r="AI450" s="286" t="s">
        <v>1553</v>
      </c>
      <c r="AJ450" s="286" t="s">
        <v>854</v>
      </c>
      <c r="AK450" s="286" t="s">
        <v>1554</v>
      </c>
      <c r="AL450" s="286" t="s">
        <v>862</v>
      </c>
      <c r="AM450" s="286">
        <v>9</v>
      </c>
      <c r="AN450" s="286"/>
      <c r="AO450" s="286"/>
      <c r="AP450" s="286" t="s">
        <v>270</v>
      </c>
      <c r="AQ450" s="286" t="s">
        <v>271</v>
      </c>
      <c r="AR450" s="286" t="s">
        <v>60</v>
      </c>
      <c r="AS450" s="286">
        <v>86130</v>
      </c>
      <c r="AU450" s="286" t="str">
        <f t="shared" si="85"/>
        <v/>
      </c>
      <c r="AV450" s="286"/>
      <c r="AW450" s="286"/>
      <c r="AX450" s="286"/>
      <c r="AY450" s="286"/>
      <c r="AZ450" s="286"/>
      <c r="BA450" s="286"/>
      <c r="BB450" s="286"/>
      <c r="BC450" s="286"/>
      <c r="BD450" s="286"/>
      <c r="BE450" s="286"/>
      <c r="BF450" s="286"/>
      <c r="BG450" s="286"/>
    </row>
    <row r="451" spans="1:59" ht="20.100000000000001" hidden="1" customHeight="1">
      <c r="A451" s="279"/>
      <c r="B451" s="279" t="s">
        <v>29</v>
      </c>
      <c r="C451" s="279">
        <v>23100</v>
      </c>
      <c r="D451" s="279"/>
      <c r="E451" s="279"/>
      <c r="F451" s="279"/>
      <c r="G451" s="280">
        <v>2</v>
      </c>
      <c r="H451" s="281" t="s">
        <v>1738</v>
      </c>
      <c r="I451" s="281">
        <f>IFERROR(INDEX(ราคาที่ดิน!$B:$C,MATCH($C451,ราคาที่ดิน!$A:$A,0),MATCH($B451,ราคาที่ดิน!$B$1:$C$1,0)),"")</f>
        <v>150</v>
      </c>
      <c r="J451" s="281">
        <f t="shared" si="78"/>
        <v>8100</v>
      </c>
      <c r="K451" s="279">
        <v>1</v>
      </c>
      <c r="L451" s="280" t="s">
        <v>132</v>
      </c>
      <c r="M451" s="280" t="s">
        <v>181</v>
      </c>
      <c r="N451" s="280" t="s">
        <v>323</v>
      </c>
      <c r="O451" s="282">
        <v>216</v>
      </c>
      <c r="P451" s="283">
        <v>100</v>
      </c>
      <c r="Q451" s="281">
        <f t="array" ref="Q451">INDEX(ราคาสิ่งปลูกสร้าง!$D$6:$CC$47,MATCH($L451,ราคาสิ่งปลูกสร้าง!$B$6:$B$45,0),MATCH($O$4,ราคาสิ่งปลูกสร้าง!$D$5:$CC$5,0))</f>
        <v>2600</v>
      </c>
      <c r="R451" s="281">
        <f t="shared" si="79"/>
        <v>561600</v>
      </c>
      <c r="S451" s="280">
        <v>2</v>
      </c>
      <c r="T451" s="279">
        <f t="array" ref="T451">INDEX(ค่าเสื่อมสิ่งปลูกสร้าง!$A$5:$D$105,MATCH($S451,ค่าเสื่อมสิ่งปลูกสร้าง!$A$5:$A$105,0),MATCH($M451,ค่าเสื่อมสิ่งปลูกสร้าง!$A$3:$D$3))</f>
        <v>6</v>
      </c>
      <c r="U451" s="281">
        <f t="shared" si="80"/>
        <v>527904</v>
      </c>
      <c r="V451" s="281">
        <f t="shared" si="81"/>
        <v>536004</v>
      </c>
      <c r="W451" s="284">
        <f t="shared" si="82"/>
        <v>536004</v>
      </c>
      <c r="X451" s="280"/>
      <c r="Y451" s="284">
        <f t="shared" si="77"/>
        <v>536004</v>
      </c>
      <c r="Z451" s="282" t="s">
        <v>2260</v>
      </c>
      <c r="AA451" s="281">
        <f t="shared" si="83"/>
        <v>1608.0119999999999</v>
      </c>
      <c r="AB451" s="279"/>
      <c r="AC451" s="279" t="s">
        <v>2161</v>
      </c>
      <c r="AD451" s="279" t="s">
        <v>2161</v>
      </c>
      <c r="AG451" s="286" t="str">
        <f t="shared" si="84"/>
        <v>นางคณิตา  สุขแก้ว</v>
      </c>
      <c r="AH451" s="286" t="s">
        <v>283</v>
      </c>
      <c r="AI451" s="286" t="s">
        <v>1553</v>
      </c>
      <c r="AJ451" s="286" t="s">
        <v>854</v>
      </c>
      <c r="AK451" s="286" t="s">
        <v>1554</v>
      </c>
      <c r="AL451" s="286" t="s">
        <v>862</v>
      </c>
      <c r="AM451" s="286">
        <v>9</v>
      </c>
      <c r="AN451" s="286"/>
      <c r="AO451" s="286"/>
      <c r="AP451" s="286" t="s">
        <v>270</v>
      </c>
      <c r="AQ451" s="286" t="s">
        <v>271</v>
      </c>
      <c r="AR451" s="286" t="s">
        <v>60</v>
      </c>
      <c r="AS451" s="286">
        <v>86130</v>
      </c>
      <c r="AU451" s="286" t="str">
        <f t="shared" si="85"/>
        <v>นางคณิตา  สุขแก้ว</v>
      </c>
      <c r="AV451" s="286" t="s">
        <v>283</v>
      </c>
      <c r="AW451" s="286" t="s">
        <v>1553</v>
      </c>
      <c r="AX451" s="286" t="s">
        <v>854</v>
      </c>
      <c r="AY451" s="286" t="s">
        <v>1554</v>
      </c>
      <c r="AZ451" s="286" t="s">
        <v>862</v>
      </c>
      <c r="BA451" s="286">
        <v>9</v>
      </c>
      <c r="BB451" s="286"/>
      <c r="BC451" s="286"/>
      <c r="BD451" s="286" t="s">
        <v>270</v>
      </c>
      <c r="BE451" s="286" t="s">
        <v>271</v>
      </c>
      <c r="BF451" s="286" t="s">
        <v>60</v>
      </c>
      <c r="BG451" s="286">
        <v>86130</v>
      </c>
    </row>
    <row r="452" spans="1:59" ht="20.100000000000001" hidden="1" customHeight="1">
      <c r="A452" s="279" t="s">
        <v>2332</v>
      </c>
      <c r="B452" s="279" t="s">
        <v>29</v>
      </c>
      <c r="C452" s="279">
        <v>1050</v>
      </c>
      <c r="D452" s="279" t="s">
        <v>322</v>
      </c>
      <c r="E452" s="279" t="s">
        <v>323</v>
      </c>
      <c r="F452" s="279" t="s">
        <v>452</v>
      </c>
      <c r="G452" s="280" t="s">
        <v>275</v>
      </c>
      <c r="H452" s="281">
        <f t="shared" si="86"/>
        <v>4310</v>
      </c>
      <c r="I452" s="281">
        <f>IFERROR(INDEX(ราคาที่ดิน!$B:$C,MATCH($C452,ราคาที่ดิน!$A:$A,0),MATCH($B452,ราคาที่ดิน!$B$1:$C$1,0)),"")</f>
        <v>150</v>
      </c>
      <c r="J452" s="281">
        <f t="shared" si="78"/>
        <v>646500</v>
      </c>
      <c r="K452" s="279"/>
      <c r="L452" s="280"/>
      <c r="M452" s="280"/>
      <c r="N452" s="280" t="s">
        <v>196</v>
      </c>
      <c r="O452" s="282"/>
      <c r="P452" s="283"/>
      <c r="Q452" s="281">
        <f t="array" ref="Q452">INDEX(ราคาสิ่งปลูกสร้าง!$D$6:$CC$47,MATCH($L452,ราคาสิ่งปลูกสร้าง!$B$6:$B$45,0),MATCH($O$4,ราคาสิ่งปลูกสร้าง!$D$5:$CC$5,0))</f>
        <v>0</v>
      </c>
      <c r="R452" s="281">
        <f t="shared" si="79"/>
        <v>0</v>
      </c>
      <c r="S452" s="280"/>
      <c r="T452" s="279">
        <f t="array" ref="T452">INDEX(ค่าเสื่อมสิ่งปลูกสร้าง!$A$5:$D$105,MATCH($S452,ค่าเสื่อมสิ่งปลูกสร้าง!$A$5:$A$105,0),MATCH($M452,ค่าเสื่อมสิ่งปลูกสร้าง!$A$3:$D$3))</f>
        <v>0</v>
      </c>
      <c r="U452" s="281">
        <f t="shared" si="80"/>
        <v>0</v>
      </c>
      <c r="V452" s="281">
        <f t="shared" si="81"/>
        <v>646500</v>
      </c>
      <c r="W452" s="284">
        <f t="shared" si="82"/>
        <v>0</v>
      </c>
      <c r="X452" s="280">
        <v>50000000</v>
      </c>
      <c r="Y452" s="284">
        <f t="shared" ref="Y452:Y514" si="87">IFERROR(IF($W452-$X452&lt;0,0,$W452-$X452),"")</f>
        <v>0</v>
      </c>
      <c r="Z452" s="282"/>
      <c r="AA452" s="281">
        <f t="shared" si="83"/>
        <v>0</v>
      </c>
      <c r="AB452" s="279"/>
      <c r="AC452" s="279" t="s">
        <v>2162</v>
      </c>
      <c r="AD452" s="279" t="s">
        <v>196</v>
      </c>
      <c r="AG452" s="286" t="str">
        <f t="shared" si="84"/>
        <v>จ่าสิบเอกอรรถพล  หนูบรรจง</v>
      </c>
      <c r="AH452" s="286" t="s">
        <v>1557</v>
      </c>
      <c r="AI452" s="286" t="s">
        <v>1558</v>
      </c>
      <c r="AJ452" s="286" t="s">
        <v>1559</v>
      </c>
      <c r="AK452" s="286" t="s">
        <v>1560</v>
      </c>
      <c r="AL452" s="286">
        <v>35</v>
      </c>
      <c r="AM452" s="286">
        <v>10</v>
      </c>
      <c r="AN452" s="286"/>
      <c r="AO452" s="286"/>
      <c r="AP452" s="286" t="s">
        <v>270</v>
      </c>
      <c r="AQ452" s="286" t="s">
        <v>271</v>
      </c>
      <c r="AR452" s="286" t="s">
        <v>60</v>
      </c>
      <c r="AS452" s="286">
        <v>86130</v>
      </c>
      <c r="AU452" s="286" t="str">
        <f t="shared" si="85"/>
        <v/>
      </c>
      <c r="AV452" s="286"/>
      <c r="AW452" s="286"/>
      <c r="AX452" s="286"/>
      <c r="AY452" s="286"/>
      <c r="AZ452" s="286"/>
      <c r="BA452" s="286"/>
      <c r="BB452" s="286"/>
      <c r="BC452" s="286"/>
      <c r="BD452" s="286"/>
      <c r="BE452" s="286"/>
      <c r="BF452" s="286"/>
      <c r="BG452" s="286"/>
    </row>
    <row r="453" spans="1:59" ht="20.100000000000001" hidden="1" customHeight="1">
      <c r="A453" s="279"/>
      <c r="B453" s="279" t="s">
        <v>29</v>
      </c>
      <c r="C453" s="279">
        <v>1050</v>
      </c>
      <c r="D453" s="279"/>
      <c r="E453" s="279"/>
      <c r="F453" s="279"/>
      <c r="G453" s="280">
        <v>1</v>
      </c>
      <c r="H453" s="281" t="s">
        <v>2600</v>
      </c>
      <c r="I453" s="281">
        <f>IFERROR(INDEX(ราคาที่ดิน!$B:$C,MATCH($C453,ราคาที่ดิน!$A:$A,0),MATCH($B453,ราคาที่ดิน!$B$1:$C$1,0)),"")</f>
        <v>150</v>
      </c>
      <c r="J453" s="281">
        <f t="shared" si="78"/>
        <v>22500</v>
      </c>
      <c r="K453" s="279">
        <v>1</v>
      </c>
      <c r="L453" s="280" t="s">
        <v>169</v>
      </c>
      <c r="M453" s="280" t="s">
        <v>179</v>
      </c>
      <c r="N453" s="280" t="s">
        <v>275</v>
      </c>
      <c r="O453" s="282">
        <v>600</v>
      </c>
      <c r="P453" s="283">
        <v>100</v>
      </c>
      <c r="Q453" s="281">
        <f t="array" ref="Q453">INDEX(ราคาสิ่งปลูกสร้าง!$D$6:$CC$47,MATCH($L453,ราคาสิ่งปลูกสร้าง!$B$6:$B$45,0),MATCH($O$4,ราคาสิ่งปลูกสร้าง!$D$5:$CC$5,0))</f>
        <v>2250</v>
      </c>
      <c r="R453" s="281">
        <f t="shared" si="79"/>
        <v>1350000</v>
      </c>
      <c r="S453" s="280">
        <v>20</v>
      </c>
      <c r="T453" s="279">
        <f t="array" ref="T453">INDEX(ค่าเสื่อมสิ่งปลูกสร้าง!$A$5:$D$105,MATCH($S453,ค่าเสื่อมสิ่งปลูกสร้าง!$A$5:$A$105,0),MATCH($M453,ค่าเสื่อมสิ่งปลูกสร้าง!$A$3:$D$3))</f>
        <v>30</v>
      </c>
      <c r="U453" s="281">
        <f t="shared" si="80"/>
        <v>944999.99999999988</v>
      </c>
      <c r="V453" s="281">
        <f t="shared" si="81"/>
        <v>967499.99999999988</v>
      </c>
      <c r="W453" s="284">
        <f t="shared" si="82"/>
        <v>967499.99999999988</v>
      </c>
      <c r="X453" s="280">
        <v>0</v>
      </c>
      <c r="Y453" s="284">
        <f t="shared" si="87"/>
        <v>967499.99999999988</v>
      </c>
      <c r="Z453" s="282" t="s">
        <v>2260</v>
      </c>
      <c r="AA453" s="281">
        <f t="shared" si="83"/>
        <v>2902.4999999999995</v>
      </c>
      <c r="AB453" s="279"/>
      <c r="AC453" s="279" t="s">
        <v>2162</v>
      </c>
      <c r="AD453" s="279" t="s">
        <v>2162</v>
      </c>
      <c r="AG453" s="286" t="str">
        <f t="shared" si="84"/>
        <v>จ่าสิบเอกอรรถพล  หนูบรรจง</v>
      </c>
      <c r="AH453" s="286" t="s">
        <v>1557</v>
      </c>
      <c r="AI453" s="286" t="s">
        <v>1558</v>
      </c>
      <c r="AJ453" s="286" t="s">
        <v>1559</v>
      </c>
      <c r="AK453" s="286" t="s">
        <v>1560</v>
      </c>
      <c r="AL453" s="286">
        <v>35</v>
      </c>
      <c r="AM453" s="286">
        <v>10</v>
      </c>
      <c r="AN453" s="286"/>
      <c r="AO453" s="286"/>
      <c r="AP453" s="286" t="s">
        <v>270</v>
      </c>
      <c r="AQ453" s="286" t="s">
        <v>271</v>
      </c>
      <c r="AR453" s="286" t="s">
        <v>60</v>
      </c>
      <c r="AS453" s="286">
        <v>86130</v>
      </c>
      <c r="AU453" s="286" t="str">
        <f t="shared" si="85"/>
        <v>จ่าสิบเอกอรรถพล  หนูบรรจง</v>
      </c>
      <c r="AV453" s="286" t="s">
        <v>1557</v>
      </c>
      <c r="AW453" s="286" t="s">
        <v>1558</v>
      </c>
      <c r="AX453" s="286" t="s">
        <v>1559</v>
      </c>
      <c r="AY453" s="286" t="s">
        <v>1560</v>
      </c>
      <c r="AZ453" s="286">
        <v>35</v>
      </c>
      <c r="BA453" s="286">
        <v>10</v>
      </c>
      <c r="BB453" s="286"/>
      <c r="BC453" s="286"/>
      <c r="BD453" s="286" t="s">
        <v>270</v>
      </c>
      <c r="BE453" s="286" t="s">
        <v>271</v>
      </c>
      <c r="BF453" s="286" t="s">
        <v>60</v>
      </c>
      <c r="BG453" s="286">
        <v>86130</v>
      </c>
    </row>
    <row r="454" spans="1:59" ht="20.100000000000001" hidden="1" customHeight="1">
      <c r="A454" s="279" t="s">
        <v>2333</v>
      </c>
      <c r="B454" s="279" t="s">
        <v>29</v>
      </c>
      <c r="C454" s="279">
        <v>23248</v>
      </c>
      <c r="D454" s="279" t="s">
        <v>276</v>
      </c>
      <c r="E454" s="279" t="s">
        <v>275</v>
      </c>
      <c r="F454" s="279" t="s">
        <v>814</v>
      </c>
      <c r="G454" s="280">
        <v>1</v>
      </c>
      <c r="H454" s="281">
        <f t="shared" si="86"/>
        <v>112</v>
      </c>
      <c r="I454" s="281">
        <f>IFERROR(INDEX(ราคาที่ดิน!$B:$C,MATCH($C454,ราคาที่ดิน!$A:$A,0),MATCH($B454,ราคาที่ดิน!$B$1:$C$1,0)),"")</f>
        <v>1300</v>
      </c>
      <c r="J454" s="281">
        <f t="shared" si="78"/>
        <v>145600</v>
      </c>
      <c r="K454" s="279"/>
      <c r="L454" s="280"/>
      <c r="M454" s="280"/>
      <c r="N454" s="280" t="s">
        <v>196</v>
      </c>
      <c r="O454" s="282"/>
      <c r="P454" s="283"/>
      <c r="Q454" s="281">
        <f t="array" ref="Q454">INDEX(ราคาสิ่งปลูกสร้าง!$D$6:$CC$47,MATCH($L454,ราคาสิ่งปลูกสร้าง!$B$6:$B$45,0),MATCH($O$4,ราคาสิ่งปลูกสร้าง!$D$5:$CC$5,0))</f>
        <v>0</v>
      </c>
      <c r="R454" s="281">
        <f t="shared" si="79"/>
        <v>0</v>
      </c>
      <c r="S454" s="280"/>
      <c r="T454" s="279">
        <f t="array" ref="T454">INDEX(ค่าเสื่อมสิ่งปลูกสร้าง!$A$5:$D$105,MATCH($S454,ค่าเสื่อมสิ่งปลูกสร้าง!$A$5:$A$105,0),MATCH($M454,ค่าเสื่อมสิ่งปลูกสร้าง!$A$3:$D$3))</f>
        <v>0</v>
      </c>
      <c r="U454" s="281">
        <f t="shared" si="80"/>
        <v>0</v>
      </c>
      <c r="V454" s="281">
        <f t="shared" si="81"/>
        <v>145600</v>
      </c>
      <c r="W454" s="284">
        <f t="shared" si="82"/>
        <v>0</v>
      </c>
      <c r="X454" s="280">
        <v>50000000</v>
      </c>
      <c r="Y454" s="284">
        <f t="shared" si="87"/>
        <v>0</v>
      </c>
      <c r="Z454" s="282"/>
      <c r="AA454" s="281">
        <f t="shared" si="83"/>
        <v>0</v>
      </c>
      <c r="AB454" s="279"/>
      <c r="AC454" s="279" t="s">
        <v>2163</v>
      </c>
      <c r="AD454" s="279" t="s">
        <v>196</v>
      </c>
      <c r="AG454" s="286" t="str">
        <f t="shared" si="84"/>
        <v>นายภุชงค์  ทองมี</v>
      </c>
      <c r="AH454" s="286" t="s">
        <v>195</v>
      </c>
      <c r="AI454" s="286" t="s">
        <v>1564</v>
      </c>
      <c r="AJ454" s="286" t="s">
        <v>396</v>
      </c>
      <c r="AK454" s="287" t="s">
        <v>2300</v>
      </c>
      <c r="AL454" s="286">
        <v>150</v>
      </c>
      <c r="AM454" s="286">
        <v>4</v>
      </c>
      <c r="AN454" s="286"/>
      <c r="AO454" s="286"/>
      <c r="AP454" s="286" t="s">
        <v>270</v>
      </c>
      <c r="AQ454" s="286" t="s">
        <v>271</v>
      </c>
      <c r="AR454" s="286" t="s">
        <v>60</v>
      </c>
      <c r="AS454" s="286">
        <v>86130</v>
      </c>
      <c r="AU454" s="286" t="str">
        <f t="shared" si="85"/>
        <v/>
      </c>
      <c r="AV454" s="286"/>
      <c r="AW454" s="286"/>
      <c r="AX454" s="286"/>
      <c r="AY454" s="286"/>
      <c r="AZ454" s="286"/>
      <c r="BA454" s="286"/>
      <c r="BB454" s="286"/>
      <c r="BC454" s="286"/>
      <c r="BD454" s="286"/>
      <c r="BE454" s="286"/>
      <c r="BF454" s="286"/>
      <c r="BG454" s="286"/>
    </row>
    <row r="455" spans="1:59" ht="20.100000000000001" hidden="1" customHeight="1">
      <c r="A455" s="279"/>
      <c r="B455" s="279" t="s">
        <v>29</v>
      </c>
      <c r="C455" s="279">
        <v>23248</v>
      </c>
      <c r="D455" s="279"/>
      <c r="E455" s="279"/>
      <c r="F455" s="279"/>
      <c r="G455" s="280">
        <v>2</v>
      </c>
      <c r="H455" s="281" t="s">
        <v>587</v>
      </c>
      <c r="I455" s="281">
        <f>IFERROR(INDEX(ราคาที่ดิน!$B:$C,MATCH($C455,ราคาที่ดิน!$A:$A,0),MATCH($B455,ราคาที่ดิน!$B$1:$C$1,0)),"")</f>
        <v>1300</v>
      </c>
      <c r="J455" s="281">
        <f t="shared" si="78"/>
        <v>32500</v>
      </c>
      <c r="K455" s="279">
        <v>1</v>
      </c>
      <c r="L455" s="280" t="s">
        <v>126</v>
      </c>
      <c r="M455" s="280" t="s">
        <v>179</v>
      </c>
      <c r="N455" s="280" t="s">
        <v>296</v>
      </c>
      <c r="O455" s="282">
        <v>100</v>
      </c>
      <c r="P455" s="283">
        <v>100</v>
      </c>
      <c r="Q455" s="281">
        <f t="array" ref="Q455">INDEX(ราคาสิ่งปลูกสร้าง!$D$6:$CC$47,MATCH($L455,ราคาสิ่งปลูกสร้าง!$B$6:$B$45,0),MATCH($O$4,ราคาสิ่งปลูกสร้าง!$D$5:$CC$5,0))</f>
        <v>6700</v>
      </c>
      <c r="R455" s="281">
        <f t="shared" si="79"/>
        <v>670000</v>
      </c>
      <c r="S455" s="280"/>
      <c r="T455" s="279">
        <f t="array" ref="T455">INDEX(ค่าเสื่อมสิ่งปลูกสร้าง!$A$5:$D$105,MATCH($S455,ค่าเสื่อมสิ่งปลูกสร้าง!$A$5:$A$105,0),MATCH($M455,ค่าเสื่อมสิ่งปลูกสร้าง!$A$3:$D$3))</f>
        <v>0</v>
      </c>
      <c r="U455" s="281">
        <f t="shared" si="80"/>
        <v>670000</v>
      </c>
      <c r="V455" s="281">
        <f t="shared" si="81"/>
        <v>702500</v>
      </c>
      <c r="W455" s="284">
        <f t="shared" si="82"/>
        <v>702500</v>
      </c>
      <c r="X455" s="280">
        <v>10000000</v>
      </c>
      <c r="Y455" s="284">
        <f t="shared" si="87"/>
        <v>0</v>
      </c>
      <c r="Z455" s="282"/>
      <c r="AA455" s="281">
        <f t="shared" si="83"/>
        <v>0</v>
      </c>
      <c r="AB455" s="279"/>
      <c r="AC455" s="279" t="s">
        <v>2163</v>
      </c>
      <c r="AD455" s="279" t="s">
        <v>2163</v>
      </c>
      <c r="AG455" s="286" t="str">
        <f t="shared" si="84"/>
        <v>นายภุชงค์  ทองมี</v>
      </c>
      <c r="AH455" s="286" t="s">
        <v>195</v>
      </c>
      <c r="AI455" s="286" t="s">
        <v>1564</v>
      </c>
      <c r="AJ455" s="286" t="s">
        <v>396</v>
      </c>
      <c r="AK455" s="287" t="s">
        <v>2300</v>
      </c>
      <c r="AL455" s="286">
        <v>150</v>
      </c>
      <c r="AM455" s="286">
        <v>4</v>
      </c>
      <c r="AN455" s="286"/>
      <c r="AO455" s="286"/>
      <c r="AP455" s="286" t="s">
        <v>270</v>
      </c>
      <c r="AQ455" s="286" t="s">
        <v>271</v>
      </c>
      <c r="AR455" s="286" t="s">
        <v>60</v>
      </c>
      <c r="AS455" s="286">
        <v>86130</v>
      </c>
      <c r="AU455" s="286" t="str">
        <f t="shared" si="85"/>
        <v>นายภุชงค์  ทองมี</v>
      </c>
      <c r="AV455" s="286" t="s">
        <v>195</v>
      </c>
      <c r="AW455" s="286" t="s">
        <v>1564</v>
      </c>
      <c r="AX455" s="286" t="s">
        <v>396</v>
      </c>
      <c r="AY455" s="287" t="s">
        <v>2300</v>
      </c>
      <c r="AZ455" s="286">
        <v>150</v>
      </c>
      <c r="BA455" s="286">
        <v>4</v>
      </c>
      <c r="BB455" s="286"/>
      <c r="BC455" s="286"/>
      <c r="BD455" s="286" t="s">
        <v>270</v>
      </c>
      <c r="BE455" s="286" t="s">
        <v>271</v>
      </c>
      <c r="BF455" s="286" t="s">
        <v>60</v>
      </c>
      <c r="BG455" s="286">
        <v>86130</v>
      </c>
    </row>
    <row r="456" spans="1:59" ht="20.100000000000001" hidden="1" customHeight="1">
      <c r="A456" s="279"/>
      <c r="B456" s="279" t="s">
        <v>29</v>
      </c>
      <c r="C456" s="279">
        <v>23248</v>
      </c>
      <c r="D456" s="279"/>
      <c r="E456" s="279"/>
      <c r="F456" s="279"/>
      <c r="G456" s="280">
        <v>2</v>
      </c>
      <c r="H456" s="281" t="s">
        <v>2625</v>
      </c>
      <c r="I456" s="281">
        <f>IFERROR(INDEX(ราคาที่ดิน!$B:$C,MATCH($C456,ราคาที่ดิน!$A:$A,0),MATCH($B456,ราคาที่ดิน!$B$1:$C$1,0)),"")</f>
        <v>1300</v>
      </c>
      <c r="J456" s="281">
        <f t="shared" si="78"/>
        <v>14625</v>
      </c>
      <c r="K456" s="279">
        <v>2</v>
      </c>
      <c r="L456" s="280" t="s">
        <v>129</v>
      </c>
      <c r="M456" s="280" t="s">
        <v>179</v>
      </c>
      <c r="N456" s="280" t="s">
        <v>296</v>
      </c>
      <c r="O456" s="282">
        <v>45</v>
      </c>
      <c r="P456" s="283">
        <v>100</v>
      </c>
      <c r="Q456" s="281">
        <f t="array" ref="Q456">INDEX(ราคาสิ่งปลูกสร้าง!$D$6:$CC$47,MATCH($L456,ราคาสิ่งปลูกสร้าง!$B$6:$B$45,0),MATCH($O$4,ราคาสิ่งปลูกสร้าง!$D$5:$CC$5,0))</f>
        <v>7650</v>
      </c>
      <c r="R456" s="281">
        <f t="shared" si="79"/>
        <v>344250</v>
      </c>
      <c r="S456" s="280">
        <v>12</v>
      </c>
      <c r="T456" s="279">
        <f t="array" ref="T456">INDEX(ค่าเสื่อมสิ่งปลูกสร้าง!$A$5:$D$105,MATCH($S456,ค่าเสื่อมสิ่งปลูกสร้าง!$A$5:$A$105,0),MATCH($M456,ค่าเสื่อมสิ่งปลูกสร้าง!$A$3:$D$3))</f>
        <v>14</v>
      </c>
      <c r="U456" s="281">
        <f t="shared" si="80"/>
        <v>296055</v>
      </c>
      <c r="V456" s="281">
        <f t="shared" si="81"/>
        <v>310680</v>
      </c>
      <c r="W456" s="284">
        <f t="shared" si="82"/>
        <v>310680</v>
      </c>
      <c r="X456" s="280"/>
      <c r="Y456" s="284">
        <f t="shared" si="87"/>
        <v>310680</v>
      </c>
      <c r="Z456" s="282" t="s">
        <v>2258</v>
      </c>
      <c r="AA456" s="281">
        <f t="shared" si="83"/>
        <v>31.068000000000001</v>
      </c>
      <c r="AB456" s="279"/>
      <c r="AC456" s="279" t="s">
        <v>2163</v>
      </c>
      <c r="AD456" s="279" t="s">
        <v>2163</v>
      </c>
      <c r="AG456" s="286" t="str">
        <f t="shared" si="84"/>
        <v>นายภุชงค์  ทองมี</v>
      </c>
      <c r="AH456" s="286" t="s">
        <v>195</v>
      </c>
      <c r="AI456" s="286" t="s">
        <v>1564</v>
      </c>
      <c r="AJ456" s="286" t="s">
        <v>396</v>
      </c>
      <c r="AK456" s="287" t="s">
        <v>2300</v>
      </c>
      <c r="AL456" s="286">
        <v>150</v>
      </c>
      <c r="AM456" s="286">
        <v>4</v>
      </c>
      <c r="AN456" s="286"/>
      <c r="AO456" s="286"/>
      <c r="AP456" s="286" t="s">
        <v>270</v>
      </c>
      <c r="AQ456" s="286" t="s">
        <v>271</v>
      </c>
      <c r="AR456" s="286" t="s">
        <v>60</v>
      </c>
      <c r="AS456" s="286">
        <v>86130</v>
      </c>
      <c r="AU456" s="286" t="str">
        <f t="shared" si="85"/>
        <v>นายภุชงค์  ทองมี</v>
      </c>
      <c r="AV456" s="286" t="s">
        <v>195</v>
      </c>
      <c r="AW456" s="286" t="s">
        <v>1564</v>
      </c>
      <c r="AX456" s="286" t="s">
        <v>396</v>
      </c>
      <c r="AY456" s="287" t="s">
        <v>2300</v>
      </c>
      <c r="AZ456" s="286">
        <v>150</v>
      </c>
      <c r="BA456" s="286">
        <v>4</v>
      </c>
      <c r="BB456" s="286"/>
      <c r="BC456" s="286"/>
      <c r="BD456" s="286" t="s">
        <v>270</v>
      </c>
      <c r="BE456" s="286" t="s">
        <v>271</v>
      </c>
      <c r="BF456" s="286" t="s">
        <v>60</v>
      </c>
      <c r="BG456" s="286">
        <v>86130</v>
      </c>
    </row>
    <row r="457" spans="1:59" ht="20.100000000000001" hidden="1" customHeight="1">
      <c r="A457" s="279"/>
      <c r="B457" s="279" t="s">
        <v>29</v>
      </c>
      <c r="C457" s="279">
        <v>23248</v>
      </c>
      <c r="D457" s="279"/>
      <c r="E457" s="279"/>
      <c r="F457" s="279"/>
      <c r="G457" s="280">
        <v>2</v>
      </c>
      <c r="H457" s="281" t="s">
        <v>2625</v>
      </c>
      <c r="I457" s="281">
        <f>IFERROR(INDEX(ราคาที่ดิน!$B:$C,MATCH($C457,ราคาที่ดิน!$A:$A,0),MATCH($B457,ราคาที่ดิน!$B$1:$C$1,0)),"")</f>
        <v>1300</v>
      </c>
      <c r="J457" s="281">
        <f t="shared" si="78"/>
        <v>14625</v>
      </c>
      <c r="K457" s="279">
        <v>3</v>
      </c>
      <c r="L457" s="280" t="s">
        <v>129</v>
      </c>
      <c r="M457" s="280" t="s">
        <v>179</v>
      </c>
      <c r="N457" s="280" t="s">
        <v>296</v>
      </c>
      <c r="O457" s="282">
        <v>45</v>
      </c>
      <c r="P457" s="283">
        <v>100</v>
      </c>
      <c r="Q457" s="281">
        <f t="array" ref="Q457">INDEX(ราคาสิ่งปลูกสร้าง!$D$6:$CC$47,MATCH($L457,ราคาสิ่งปลูกสร้าง!$B$6:$B$45,0),MATCH($O$4,ราคาสิ่งปลูกสร้าง!$D$5:$CC$5,0))</f>
        <v>7650</v>
      </c>
      <c r="R457" s="281">
        <f t="shared" si="79"/>
        <v>344250</v>
      </c>
      <c r="S457" s="280">
        <v>12</v>
      </c>
      <c r="T457" s="279">
        <f t="array" ref="T457">INDEX(ค่าเสื่อมสิ่งปลูกสร้าง!$A$5:$D$105,MATCH($S457,ค่าเสื่อมสิ่งปลูกสร้าง!$A$5:$A$105,0),MATCH($M457,ค่าเสื่อมสิ่งปลูกสร้าง!$A$3:$D$3))</f>
        <v>14</v>
      </c>
      <c r="U457" s="281">
        <f t="shared" si="80"/>
        <v>296055</v>
      </c>
      <c r="V457" s="281">
        <f t="shared" si="81"/>
        <v>310680</v>
      </c>
      <c r="W457" s="284">
        <f t="shared" si="82"/>
        <v>310680</v>
      </c>
      <c r="X457" s="280"/>
      <c r="Y457" s="284">
        <f t="shared" si="87"/>
        <v>310680</v>
      </c>
      <c r="Z457" s="282" t="s">
        <v>2258</v>
      </c>
      <c r="AA457" s="281">
        <f t="shared" si="83"/>
        <v>31.068000000000001</v>
      </c>
      <c r="AB457" s="279"/>
      <c r="AC457" s="279" t="s">
        <v>2163</v>
      </c>
      <c r="AD457" s="279" t="s">
        <v>2163</v>
      </c>
      <c r="AG457" s="286" t="str">
        <f t="shared" si="84"/>
        <v>นายภุชงค์  ทองมี</v>
      </c>
      <c r="AH457" s="286" t="s">
        <v>195</v>
      </c>
      <c r="AI457" s="286" t="s">
        <v>1564</v>
      </c>
      <c r="AJ457" s="286" t="s">
        <v>396</v>
      </c>
      <c r="AK457" s="287" t="s">
        <v>2300</v>
      </c>
      <c r="AL457" s="286">
        <v>150</v>
      </c>
      <c r="AM457" s="286">
        <v>4</v>
      </c>
      <c r="AN457" s="286"/>
      <c r="AO457" s="286"/>
      <c r="AP457" s="286" t="s">
        <v>270</v>
      </c>
      <c r="AQ457" s="286" t="s">
        <v>271</v>
      </c>
      <c r="AR457" s="286" t="s">
        <v>60</v>
      </c>
      <c r="AS457" s="286">
        <v>86130</v>
      </c>
      <c r="AU457" s="286" t="str">
        <f t="shared" si="85"/>
        <v>นายภุชงค์  ทองมี</v>
      </c>
      <c r="AV457" s="286" t="s">
        <v>195</v>
      </c>
      <c r="AW457" s="286" t="s">
        <v>1564</v>
      </c>
      <c r="AX457" s="286" t="s">
        <v>396</v>
      </c>
      <c r="AY457" s="287" t="s">
        <v>2300</v>
      </c>
      <c r="AZ457" s="286">
        <v>150</v>
      </c>
      <c r="BA457" s="286">
        <v>4</v>
      </c>
      <c r="BB457" s="286"/>
      <c r="BC457" s="286"/>
      <c r="BD457" s="286" t="s">
        <v>270</v>
      </c>
      <c r="BE457" s="286" t="s">
        <v>271</v>
      </c>
      <c r="BF457" s="286" t="s">
        <v>60</v>
      </c>
      <c r="BG457" s="286">
        <v>86130</v>
      </c>
    </row>
    <row r="458" spans="1:59" ht="20.100000000000001" hidden="1" customHeight="1">
      <c r="A458" s="279" t="s">
        <v>2334</v>
      </c>
      <c r="B458" s="279" t="s">
        <v>29</v>
      </c>
      <c r="C458" s="279">
        <v>19812</v>
      </c>
      <c r="D458" s="279" t="s">
        <v>276</v>
      </c>
      <c r="E458" s="279" t="s">
        <v>323</v>
      </c>
      <c r="F458" s="279" t="s">
        <v>357</v>
      </c>
      <c r="G458" s="280" t="s">
        <v>295</v>
      </c>
      <c r="H458" s="281">
        <f t="shared" si="86"/>
        <v>340</v>
      </c>
      <c r="I458" s="281">
        <f>IFERROR(INDEX(ราคาที่ดิน!$B:$C,MATCH($C458,ราคาที่ดิน!$A:$A,0),MATCH($B458,ราคาที่ดิน!$B$1:$C$1,0)),"")</f>
        <v>1300</v>
      </c>
      <c r="J458" s="281">
        <f t="shared" si="78"/>
        <v>442000</v>
      </c>
      <c r="K458" s="279"/>
      <c r="L458" s="280"/>
      <c r="M458" s="280"/>
      <c r="N458" s="280" t="s">
        <v>196</v>
      </c>
      <c r="O458" s="282"/>
      <c r="P458" s="283"/>
      <c r="Q458" s="281">
        <f t="array" ref="Q458">INDEX(ราคาสิ่งปลูกสร้าง!$D$6:$CC$47,MATCH($L458,ราคาสิ่งปลูกสร้าง!$B$6:$B$45,0),MATCH($O$4,ราคาสิ่งปลูกสร้าง!$D$5:$CC$5,0))</f>
        <v>0</v>
      </c>
      <c r="R458" s="281">
        <f t="shared" si="79"/>
        <v>0</v>
      </c>
      <c r="S458" s="280"/>
      <c r="T458" s="279">
        <f t="array" ref="T458">INDEX(ค่าเสื่อมสิ่งปลูกสร้าง!$A$5:$D$105,MATCH($S458,ค่าเสื่อมสิ่งปลูกสร้าง!$A$5:$A$105,0),MATCH($M458,ค่าเสื่อมสิ่งปลูกสร้าง!$A$3:$D$3))</f>
        <v>0</v>
      </c>
      <c r="U458" s="281">
        <f t="shared" si="80"/>
        <v>0</v>
      </c>
      <c r="V458" s="281">
        <f t="shared" si="81"/>
        <v>442000</v>
      </c>
      <c r="W458" s="284">
        <f t="shared" si="82"/>
        <v>0</v>
      </c>
      <c r="X458" s="280"/>
      <c r="Y458" s="279">
        <f>V458</f>
        <v>442000</v>
      </c>
      <c r="Z458" s="282" t="s">
        <v>2260</v>
      </c>
      <c r="AA458" s="281">
        <f t="shared" si="83"/>
        <v>1326</v>
      </c>
      <c r="AB458" s="279"/>
      <c r="AC458" s="279" t="s">
        <v>2164</v>
      </c>
      <c r="AD458" s="279" t="s">
        <v>196</v>
      </c>
      <c r="AG458" s="286" t="str">
        <f t="shared" si="84"/>
        <v>นายสันติ  ภู่ขวัญเมือง</v>
      </c>
      <c r="AH458" s="286" t="s">
        <v>195</v>
      </c>
      <c r="AI458" s="286" t="s">
        <v>1568</v>
      </c>
      <c r="AJ458" s="286" t="s">
        <v>312</v>
      </c>
      <c r="AK458" s="286" t="s">
        <v>1569</v>
      </c>
      <c r="AL458" s="286" t="s">
        <v>1570</v>
      </c>
      <c r="AM458" s="286">
        <v>4</v>
      </c>
      <c r="AN458" s="286"/>
      <c r="AO458" s="286"/>
      <c r="AP458" s="286" t="s">
        <v>1571</v>
      </c>
      <c r="AQ458" s="286" t="s">
        <v>1572</v>
      </c>
      <c r="AR458" s="286" t="s">
        <v>108</v>
      </c>
      <c r="AS458" s="286"/>
      <c r="AU458" s="286" t="str">
        <f t="shared" si="85"/>
        <v/>
      </c>
      <c r="AV458" s="286"/>
      <c r="AW458" s="286"/>
      <c r="AX458" s="286"/>
      <c r="AY458" s="286"/>
      <c r="AZ458" s="286"/>
      <c r="BA458" s="286"/>
      <c r="BB458" s="286"/>
      <c r="BC458" s="286"/>
      <c r="BD458" s="286"/>
      <c r="BE458" s="286"/>
      <c r="BF458" s="286"/>
      <c r="BG458" s="286"/>
    </row>
    <row r="459" spans="1:59" ht="20.100000000000001" hidden="1" customHeight="1">
      <c r="A459" s="279" t="s">
        <v>2335</v>
      </c>
      <c r="B459" s="279" t="s">
        <v>29</v>
      </c>
      <c r="C459" s="279">
        <v>18386</v>
      </c>
      <c r="D459" s="279" t="s">
        <v>296</v>
      </c>
      <c r="E459" s="279" t="s">
        <v>275</v>
      </c>
      <c r="F459" s="279" t="s">
        <v>1251</v>
      </c>
      <c r="G459" s="280">
        <v>1</v>
      </c>
      <c r="H459" s="281">
        <f t="shared" si="86"/>
        <v>902</v>
      </c>
      <c r="I459" s="281">
        <f>IFERROR(INDEX(ราคาที่ดิน!$B:$C,MATCH($C459,ราคาที่ดิน!$A:$A,0),MATCH($B459,ราคาที่ดิน!$B$1:$C$1,0)),"")</f>
        <v>350</v>
      </c>
      <c r="J459" s="281">
        <f t="shared" si="78"/>
        <v>315700</v>
      </c>
      <c r="K459" s="279"/>
      <c r="L459" s="280"/>
      <c r="M459" s="280"/>
      <c r="N459" s="280" t="s">
        <v>196</v>
      </c>
      <c r="O459" s="282"/>
      <c r="P459" s="283"/>
      <c r="Q459" s="281">
        <f t="array" ref="Q459">INDEX(ราคาสิ่งปลูกสร้าง!$D$6:$CC$47,MATCH($L459,ราคาสิ่งปลูกสร้าง!$B$6:$B$45,0),MATCH($O$4,ราคาสิ่งปลูกสร้าง!$D$5:$CC$5,0))</f>
        <v>0</v>
      </c>
      <c r="R459" s="281">
        <f t="shared" si="79"/>
        <v>0</v>
      </c>
      <c r="S459" s="280"/>
      <c r="T459" s="279">
        <f t="array" ref="T459">INDEX(ค่าเสื่อมสิ่งปลูกสร้าง!$A$5:$D$105,MATCH($S459,ค่าเสื่อมสิ่งปลูกสร้าง!$A$5:$A$105,0),MATCH($M459,ค่าเสื่อมสิ่งปลูกสร้าง!$A$3:$D$3))</f>
        <v>0</v>
      </c>
      <c r="U459" s="281">
        <f t="shared" si="80"/>
        <v>0</v>
      </c>
      <c r="V459" s="281">
        <f t="shared" si="81"/>
        <v>315700</v>
      </c>
      <c r="W459" s="284">
        <f t="shared" si="82"/>
        <v>0</v>
      </c>
      <c r="X459" s="280">
        <v>50000000</v>
      </c>
      <c r="Y459" s="284">
        <f t="shared" si="87"/>
        <v>0</v>
      </c>
      <c r="Z459" s="282"/>
      <c r="AA459" s="281">
        <f t="shared" si="83"/>
        <v>0</v>
      </c>
      <c r="AB459" s="279"/>
      <c r="AC459" s="279" t="s">
        <v>2165</v>
      </c>
      <c r="AD459" s="279" t="s">
        <v>196</v>
      </c>
      <c r="AG459" s="286" t="str">
        <f t="shared" si="84"/>
        <v>นายปัญญา  หนูอิ่ม</v>
      </c>
      <c r="AH459" s="286" t="s">
        <v>195</v>
      </c>
      <c r="AI459" s="286" t="s">
        <v>1575</v>
      </c>
      <c r="AJ459" s="286" t="s">
        <v>1576</v>
      </c>
      <c r="AK459" s="286" t="s">
        <v>1577</v>
      </c>
      <c r="AL459" s="286">
        <v>8</v>
      </c>
      <c r="AM459" s="286">
        <v>1</v>
      </c>
      <c r="AN459" s="286"/>
      <c r="AO459" s="286"/>
      <c r="AP459" s="286" t="s">
        <v>270</v>
      </c>
      <c r="AQ459" s="286" t="s">
        <v>271</v>
      </c>
      <c r="AR459" s="286" t="s">
        <v>60</v>
      </c>
      <c r="AS459" s="286">
        <v>86130</v>
      </c>
      <c r="AU459" s="286" t="str">
        <f t="shared" si="85"/>
        <v/>
      </c>
      <c r="AV459" s="286"/>
      <c r="AW459" s="286"/>
      <c r="AX459" s="286"/>
      <c r="AY459" s="286"/>
      <c r="AZ459" s="286"/>
      <c r="BA459" s="286"/>
      <c r="BB459" s="286"/>
      <c r="BC459" s="286"/>
      <c r="BD459" s="286"/>
      <c r="BE459" s="286"/>
      <c r="BF459" s="286"/>
      <c r="BG459" s="286"/>
    </row>
    <row r="460" spans="1:59" ht="20.100000000000001" hidden="1" customHeight="1">
      <c r="A460" s="279"/>
      <c r="B460" s="279" t="s">
        <v>29</v>
      </c>
      <c r="C460" s="279">
        <v>18386</v>
      </c>
      <c r="D460" s="279"/>
      <c r="E460" s="279"/>
      <c r="F460" s="279"/>
      <c r="G460" s="280">
        <v>2</v>
      </c>
      <c r="H460" s="281" t="s">
        <v>605</v>
      </c>
      <c r="I460" s="281">
        <f>IFERROR(INDEX(ราคาที่ดิน!$B:$C,MATCH($C460,ราคาที่ดิน!$A:$A,0),MATCH($B460,ราคาที่ดิน!$B$1:$C$1,0)),"")</f>
        <v>350</v>
      </c>
      <c r="J460" s="281">
        <f t="shared" si="78"/>
        <v>12600</v>
      </c>
      <c r="K460" s="279">
        <v>1</v>
      </c>
      <c r="L460" s="280" t="s">
        <v>126</v>
      </c>
      <c r="M460" s="280" t="s">
        <v>179</v>
      </c>
      <c r="N460" s="280" t="s">
        <v>296</v>
      </c>
      <c r="O460" s="282">
        <v>144</v>
      </c>
      <c r="P460" s="283">
        <v>100</v>
      </c>
      <c r="Q460" s="281">
        <f t="array" ref="Q460">INDEX(ราคาสิ่งปลูกสร้าง!$D$6:$CC$47,MATCH($L460,ราคาสิ่งปลูกสร้าง!$B$6:$B$45,0),MATCH($O$4,ราคาสิ่งปลูกสร้าง!$D$5:$CC$5,0))</f>
        <v>6700</v>
      </c>
      <c r="R460" s="281">
        <f t="shared" si="79"/>
        <v>964800</v>
      </c>
      <c r="S460" s="280">
        <v>50</v>
      </c>
      <c r="T460" s="279">
        <f t="array" ref="T460">INDEX(ค่าเสื่อมสิ่งปลูกสร้าง!$A$5:$D$105,MATCH($S460,ค่าเสื่อมสิ่งปลูกสร้าง!$A$5:$A$105,0),MATCH($M460,ค่าเสื่อมสิ่งปลูกสร้าง!$A$3:$D$3))</f>
        <v>76</v>
      </c>
      <c r="U460" s="281">
        <f t="shared" si="80"/>
        <v>231552</v>
      </c>
      <c r="V460" s="281">
        <f t="shared" si="81"/>
        <v>244152</v>
      </c>
      <c r="W460" s="284">
        <f t="shared" si="82"/>
        <v>244152</v>
      </c>
      <c r="X460" s="280">
        <v>10000000</v>
      </c>
      <c r="Y460" s="284">
        <f t="shared" si="87"/>
        <v>0</v>
      </c>
      <c r="Z460" s="282"/>
      <c r="AA460" s="281">
        <f t="shared" si="83"/>
        <v>0</v>
      </c>
      <c r="AB460" s="279"/>
      <c r="AC460" s="279" t="s">
        <v>2165</v>
      </c>
      <c r="AD460" s="279" t="s">
        <v>2165</v>
      </c>
      <c r="AG460" s="286" t="str">
        <f t="shared" si="84"/>
        <v>นายปัญญา  หนูอิ่ม</v>
      </c>
      <c r="AH460" s="286" t="s">
        <v>195</v>
      </c>
      <c r="AI460" s="286" t="s">
        <v>1575</v>
      </c>
      <c r="AJ460" s="286" t="s">
        <v>1576</v>
      </c>
      <c r="AK460" s="286" t="s">
        <v>1577</v>
      </c>
      <c r="AL460" s="286">
        <v>8</v>
      </c>
      <c r="AM460" s="286">
        <v>1</v>
      </c>
      <c r="AN460" s="286"/>
      <c r="AO460" s="286"/>
      <c r="AP460" s="286" t="s">
        <v>270</v>
      </c>
      <c r="AQ460" s="286" t="s">
        <v>271</v>
      </c>
      <c r="AR460" s="286" t="s">
        <v>60</v>
      </c>
      <c r="AS460" s="286">
        <v>86130</v>
      </c>
      <c r="AU460" s="286" t="str">
        <f t="shared" si="85"/>
        <v>นายปัญญา  หนูอิ่ม</v>
      </c>
      <c r="AV460" s="286" t="s">
        <v>195</v>
      </c>
      <c r="AW460" s="286" t="s">
        <v>1575</v>
      </c>
      <c r="AX460" s="286" t="s">
        <v>1576</v>
      </c>
      <c r="AY460" s="286" t="s">
        <v>1577</v>
      </c>
      <c r="AZ460" s="286">
        <v>8</v>
      </c>
      <c r="BA460" s="286">
        <v>1</v>
      </c>
      <c r="BB460" s="286"/>
      <c r="BC460" s="286"/>
      <c r="BD460" s="286" t="s">
        <v>270</v>
      </c>
      <c r="BE460" s="286" t="s">
        <v>271</v>
      </c>
      <c r="BF460" s="286" t="s">
        <v>60</v>
      </c>
      <c r="BG460" s="286">
        <v>86130</v>
      </c>
    </row>
    <row r="461" spans="1:59" ht="20.100000000000001" hidden="1" customHeight="1">
      <c r="A461" s="279"/>
      <c r="B461" s="279" t="s">
        <v>29</v>
      </c>
      <c r="C461" s="279">
        <v>18386</v>
      </c>
      <c r="D461" s="279"/>
      <c r="E461" s="279"/>
      <c r="F461" s="279"/>
      <c r="G461" s="280">
        <v>2</v>
      </c>
      <c r="H461" s="281" t="s">
        <v>466</v>
      </c>
      <c r="I461" s="281">
        <f>IFERROR(INDEX(ราคาที่ดิน!$B:$C,MATCH($C461,ราคาที่ดิน!$A:$A,0),MATCH($B461,ราคาที่ดิน!$B$1:$C$1,0)),"")</f>
        <v>350</v>
      </c>
      <c r="J461" s="281">
        <f t="shared" si="78"/>
        <v>5250</v>
      </c>
      <c r="K461" s="279">
        <v>2</v>
      </c>
      <c r="L461" s="280" t="s">
        <v>132</v>
      </c>
      <c r="M461" s="280" t="s">
        <v>181</v>
      </c>
      <c r="N461" s="280" t="s">
        <v>323</v>
      </c>
      <c r="O461" s="282">
        <v>60</v>
      </c>
      <c r="P461" s="283">
        <v>100</v>
      </c>
      <c r="Q461" s="281">
        <f t="array" ref="Q461">INDEX(ราคาสิ่งปลูกสร้าง!$D$6:$CC$47,MATCH($L461,ราคาสิ่งปลูกสร้าง!$B$6:$B$45,0),MATCH($O$4,ราคาสิ่งปลูกสร้าง!$D$5:$CC$5,0))</f>
        <v>2600</v>
      </c>
      <c r="R461" s="281">
        <f t="shared" si="79"/>
        <v>156000</v>
      </c>
      <c r="S461" s="280">
        <v>5</v>
      </c>
      <c r="T461" s="279">
        <f t="array" ref="T461">INDEX(ค่าเสื่อมสิ่งปลูกสร้าง!$A$5:$D$105,MATCH($S461,ค่าเสื่อมสิ่งปลูกสร้าง!$A$5:$A$105,0),MATCH($M461,ค่าเสื่อมสิ่งปลูกสร้าง!$A$3:$D$3))</f>
        <v>15</v>
      </c>
      <c r="U461" s="281">
        <f t="shared" si="80"/>
        <v>132600</v>
      </c>
      <c r="V461" s="281">
        <f t="shared" si="81"/>
        <v>137850</v>
      </c>
      <c r="W461" s="284">
        <f t="shared" si="82"/>
        <v>137850</v>
      </c>
      <c r="X461" s="280"/>
      <c r="Y461" s="284">
        <f t="shared" si="87"/>
        <v>137850</v>
      </c>
      <c r="Z461" s="282" t="s">
        <v>2260</v>
      </c>
      <c r="AA461" s="281">
        <f t="shared" si="83"/>
        <v>413.55</v>
      </c>
      <c r="AB461" s="279"/>
      <c r="AC461" s="279" t="s">
        <v>2165</v>
      </c>
      <c r="AD461" s="279" t="s">
        <v>2165</v>
      </c>
      <c r="AG461" s="286" t="str">
        <f t="shared" si="84"/>
        <v>นายปัญญา  หนูอิ่ม</v>
      </c>
      <c r="AH461" s="286" t="s">
        <v>195</v>
      </c>
      <c r="AI461" s="286" t="s">
        <v>1575</v>
      </c>
      <c r="AJ461" s="286" t="s">
        <v>1576</v>
      </c>
      <c r="AK461" s="286" t="s">
        <v>1577</v>
      </c>
      <c r="AL461" s="286">
        <v>8</v>
      </c>
      <c r="AM461" s="286">
        <v>1</v>
      </c>
      <c r="AN461" s="286"/>
      <c r="AO461" s="286"/>
      <c r="AP461" s="286" t="s">
        <v>270</v>
      </c>
      <c r="AQ461" s="286" t="s">
        <v>271</v>
      </c>
      <c r="AR461" s="286" t="s">
        <v>60</v>
      </c>
      <c r="AS461" s="286">
        <v>86130</v>
      </c>
      <c r="AU461" s="286" t="str">
        <f t="shared" si="85"/>
        <v>นายปัญญา  หนูอิ่ม</v>
      </c>
      <c r="AV461" s="286" t="s">
        <v>195</v>
      </c>
      <c r="AW461" s="286" t="s">
        <v>1575</v>
      </c>
      <c r="AX461" s="286" t="s">
        <v>1576</v>
      </c>
      <c r="AY461" s="286" t="s">
        <v>1577</v>
      </c>
      <c r="AZ461" s="286">
        <v>8</v>
      </c>
      <c r="BA461" s="286">
        <v>1</v>
      </c>
      <c r="BB461" s="286"/>
      <c r="BC461" s="286"/>
      <c r="BD461" s="286" t="s">
        <v>270</v>
      </c>
      <c r="BE461" s="286" t="s">
        <v>271</v>
      </c>
      <c r="BF461" s="286" t="s">
        <v>60</v>
      </c>
      <c r="BG461" s="286">
        <v>86130</v>
      </c>
    </row>
    <row r="462" spans="1:59" ht="20.100000000000001" hidden="1" customHeight="1">
      <c r="A462" s="279" t="s">
        <v>2551</v>
      </c>
      <c r="B462" s="279" t="s">
        <v>29</v>
      </c>
      <c r="C462" s="279">
        <v>658</v>
      </c>
      <c r="D462" s="279" t="s">
        <v>276</v>
      </c>
      <c r="E462" s="279" t="s">
        <v>296</v>
      </c>
      <c r="F462" s="279" t="s">
        <v>1228</v>
      </c>
      <c r="G462" s="280" t="s">
        <v>296</v>
      </c>
      <c r="H462" s="281">
        <f t="shared" si="86"/>
        <v>242</v>
      </c>
      <c r="I462" s="281">
        <f>IFERROR(INDEX(ราคาที่ดิน!$B:$C,MATCH($C462,ราคาที่ดิน!$A:$A,0),MATCH($B462,ราคาที่ดิน!$B$1:$C$1,0)),"")</f>
        <v>300</v>
      </c>
      <c r="J462" s="281">
        <f t="shared" si="78"/>
        <v>72600</v>
      </c>
      <c r="K462" s="279"/>
      <c r="L462" s="280"/>
      <c r="M462" s="280"/>
      <c r="N462" s="280" t="s">
        <v>196</v>
      </c>
      <c r="O462" s="282"/>
      <c r="P462" s="283"/>
      <c r="Q462" s="281">
        <f t="array" ref="Q462">INDEX(ราคาสิ่งปลูกสร้าง!$D$6:$CC$47,MATCH($L462,ราคาสิ่งปลูกสร้าง!$B$6:$B$45,0),MATCH($O$4,ราคาสิ่งปลูกสร้าง!$D$5:$CC$5,0))</f>
        <v>0</v>
      </c>
      <c r="R462" s="281">
        <f t="shared" si="79"/>
        <v>0</v>
      </c>
      <c r="S462" s="280"/>
      <c r="T462" s="279">
        <f t="array" ref="T462">INDEX(ค่าเสื่อมสิ่งปลูกสร้าง!$A$5:$D$105,MATCH($S462,ค่าเสื่อมสิ่งปลูกสร้าง!$A$5:$A$105,0),MATCH($M462,ค่าเสื่อมสิ่งปลูกสร้าง!$A$3:$D$3))</f>
        <v>0</v>
      </c>
      <c r="U462" s="281">
        <f t="shared" si="80"/>
        <v>0</v>
      </c>
      <c r="V462" s="281">
        <f t="shared" si="81"/>
        <v>72600</v>
      </c>
      <c r="W462" s="284">
        <f t="shared" si="82"/>
        <v>0</v>
      </c>
      <c r="X462" s="280">
        <v>50000000</v>
      </c>
      <c r="Y462" s="284">
        <f t="shared" si="87"/>
        <v>0</v>
      </c>
      <c r="Z462" s="282"/>
      <c r="AA462" s="281">
        <f t="shared" si="83"/>
        <v>0</v>
      </c>
      <c r="AB462" s="279"/>
      <c r="AC462" s="279" t="s">
        <v>2166</v>
      </c>
      <c r="AD462" s="279" t="s">
        <v>196</v>
      </c>
      <c r="AG462" s="286" t="str">
        <f t="shared" si="84"/>
        <v>นายภุชพงษ์  โขมพัตร</v>
      </c>
      <c r="AH462" s="286" t="s">
        <v>195</v>
      </c>
      <c r="AI462" s="286" t="s">
        <v>1580</v>
      </c>
      <c r="AJ462" s="286" t="s">
        <v>1303</v>
      </c>
      <c r="AK462" s="286" t="s">
        <v>1581</v>
      </c>
      <c r="AL462" s="286">
        <v>7</v>
      </c>
      <c r="AM462" s="286">
        <v>5</v>
      </c>
      <c r="AN462" s="286"/>
      <c r="AO462" s="286"/>
      <c r="AP462" s="286" t="s">
        <v>270</v>
      </c>
      <c r="AQ462" s="286" t="s">
        <v>271</v>
      </c>
      <c r="AR462" s="286" t="s">
        <v>60</v>
      </c>
      <c r="AS462" s="286">
        <v>86130</v>
      </c>
      <c r="AU462" s="286" t="str">
        <f t="shared" si="85"/>
        <v/>
      </c>
      <c r="AV462" s="286"/>
      <c r="AW462" s="286"/>
      <c r="AX462" s="286"/>
      <c r="AY462" s="286"/>
      <c r="AZ462" s="286"/>
      <c r="BA462" s="286"/>
      <c r="BB462" s="286"/>
      <c r="BC462" s="286"/>
      <c r="BD462" s="286"/>
      <c r="BE462" s="286"/>
      <c r="BF462" s="286"/>
      <c r="BG462" s="286"/>
    </row>
    <row r="463" spans="1:59" ht="20.100000000000001" hidden="1" customHeight="1">
      <c r="A463" s="279"/>
      <c r="B463" s="279" t="s">
        <v>29</v>
      </c>
      <c r="C463" s="279">
        <v>658</v>
      </c>
      <c r="D463" s="279"/>
      <c r="E463" s="279"/>
      <c r="F463" s="279"/>
      <c r="G463" s="280">
        <v>2</v>
      </c>
      <c r="H463" s="281" t="s">
        <v>349</v>
      </c>
      <c r="I463" s="281">
        <f>IFERROR(INDEX(ราคาที่ดิน!$B:$C,MATCH($C463,ราคาที่ดิน!$A:$A,0),MATCH($B463,ราคาที่ดิน!$B$1:$C$1,0)),"")</f>
        <v>300</v>
      </c>
      <c r="J463" s="281">
        <f t="shared" si="78"/>
        <v>3300</v>
      </c>
      <c r="K463" s="279">
        <v>1</v>
      </c>
      <c r="L463" s="280" t="s">
        <v>129</v>
      </c>
      <c r="M463" s="280" t="s">
        <v>179</v>
      </c>
      <c r="N463" s="280" t="s">
        <v>296</v>
      </c>
      <c r="O463" s="282">
        <v>44</v>
      </c>
      <c r="P463" s="283">
        <v>100</v>
      </c>
      <c r="Q463" s="281">
        <f t="array" ref="Q463">INDEX(ราคาสิ่งปลูกสร้าง!$D$6:$CC$47,MATCH($L463,ราคาสิ่งปลูกสร้าง!$B$6:$B$45,0),MATCH($O$4,ราคาสิ่งปลูกสร้าง!$D$5:$CC$5,0))</f>
        <v>7650</v>
      </c>
      <c r="R463" s="281">
        <f t="shared" si="79"/>
        <v>336600</v>
      </c>
      <c r="S463" s="280">
        <v>15</v>
      </c>
      <c r="T463" s="279">
        <f t="array" ref="T463">INDEX(ค่าเสื่อมสิ่งปลูกสร้าง!$A$5:$D$105,MATCH($S463,ค่าเสื่อมสิ่งปลูกสร้าง!$A$5:$A$105,0),MATCH($M463,ค่าเสื่อมสิ่งปลูกสร้าง!$A$3:$D$3))</f>
        <v>20</v>
      </c>
      <c r="U463" s="281">
        <f t="shared" si="80"/>
        <v>269280</v>
      </c>
      <c r="V463" s="281">
        <f t="shared" si="81"/>
        <v>272580</v>
      </c>
      <c r="W463" s="284">
        <f t="shared" si="82"/>
        <v>272580</v>
      </c>
      <c r="X463" s="280"/>
      <c r="Y463" s="284">
        <f t="shared" si="87"/>
        <v>272580</v>
      </c>
      <c r="Z463" s="282" t="s">
        <v>2307</v>
      </c>
      <c r="AA463" s="281">
        <f t="shared" si="83"/>
        <v>54.516000000000005</v>
      </c>
      <c r="AB463" s="279"/>
      <c r="AC463" s="279" t="s">
        <v>2166</v>
      </c>
      <c r="AD463" s="279" t="s">
        <v>2166</v>
      </c>
      <c r="AG463" s="286" t="str">
        <f t="shared" si="84"/>
        <v>นายภุชพงษ์  โขมพัตร</v>
      </c>
      <c r="AH463" s="286" t="s">
        <v>195</v>
      </c>
      <c r="AI463" s="286" t="s">
        <v>1580</v>
      </c>
      <c r="AJ463" s="286" t="s">
        <v>1303</v>
      </c>
      <c r="AK463" s="286" t="s">
        <v>1581</v>
      </c>
      <c r="AL463" s="286">
        <v>7</v>
      </c>
      <c r="AM463" s="286">
        <v>5</v>
      </c>
      <c r="AN463" s="286"/>
      <c r="AO463" s="286"/>
      <c r="AP463" s="286" t="s">
        <v>270</v>
      </c>
      <c r="AQ463" s="286" t="s">
        <v>271</v>
      </c>
      <c r="AR463" s="286" t="s">
        <v>60</v>
      </c>
      <c r="AS463" s="286">
        <v>86130</v>
      </c>
      <c r="AU463" s="286" t="str">
        <f t="shared" si="85"/>
        <v>นายภุชพงษ์  โขมพัตร</v>
      </c>
      <c r="AV463" s="286" t="s">
        <v>195</v>
      </c>
      <c r="AW463" s="286" t="s">
        <v>1580</v>
      </c>
      <c r="AX463" s="286" t="s">
        <v>1303</v>
      </c>
      <c r="AY463" s="286" t="s">
        <v>1581</v>
      </c>
      <c r="AZ463" s="286">
        <v>7</v>
      </c>
      <c r="BA463" s="286">
        <v>5</v>
      </c>
      <c r="BB463" s="286"/>
      <c r="BC463" s="286"/>
      <c r="BD463" s="286" t="s">
        <v>270</v>
      </c>
      <c r="BE463" s="286" t="s">
        <v>271</v>
      </c>
      <c r="BF463" s="286" t="s">
        <v>60</v>
      </c>
      <c r="BG463" s="286">
        <v>86130</v>
      </c>
    </row>
    <row r="464" spans="1:59" ht="20.100000000000001" hidden="1" customHeight="1">
      <c r="A464" s="279"/>
      <c r="B464" s="279" t="s">
        <v>29</v>
      </c>
      <c r="C464" s="279">
        <v>658</v>
      </c>
      <c r="D464" s="279"/>
      <c r="E464" s="279"/>
      <c r="F464" s="279"/>
      <c r="G464" s="280">
        <v>2</v>
      </c>
      <c r="H464" s="281" t="s">
        <v>349</v>
      </c>
      <c r="I464" s="281">
        <f>IFERROR(INDEX(ราคาที่ดิน!$B:$C,MATCH($C464,ราคาที่ดิน!$A:$A,0),MATCH($B464,ราคาที่ดิน!$B$1:$C$1,0)),"")</f>
        <v>300</v>
      </c>
      <c r="J464" s="281">
        <f t="shared" si="78"/>
        <v>3300</v>
      </c>
      <c r="K464" s="279">
        <v>2</v>
      </c>
      <c r="L464" s="280" t="s">
        <v>129</v>
      </c>
      <c r="M464" s="280" t="s">
        <v>179</v>
      </c>
      <c r="N464" s="280" t="s">
        <v>296</v>
      </c>
      <c r="O464" s="282">
        <v>44</v>
      </c>
      <c r="P464" s="283">
        <v>100</v>
      </c>
      <c r="Q464" s="281">
        <f t="array" ref="Q464">INDEX(ราคาสิ่งปลูกสร้าง!$D$6:$CC$47,MATCH($L464,ราคาสิ่งปลูกสร้าง!$B$6:$B$45,0),MATCH($O$4,ราคาสิ่งปลูกสร้าง!$D$5:$CC$5,0))</f>
        <v>7650</v>
      </c>
      <c r="R464" s="281">
        <f t="shared" si="79"/>
        <v>336600</v>
      </c>
      <c r="S464" s="280">
        <v>15</v>
      </c>
      <c r="T464" s="279">
        <f t="array" ref="T464">INDEX(ค่าเสื่อมสิ่งปลูกสร้าง!$A$5:$D$105,MATCH($S464,ค่าเสื่อมสิ่งปลูกสร้าง!$A$5:$A$105,0),MATCH($M464,ค่าเสื่อมสิ่งปลูกสร้าง!$A$3:$D$3))</f>
        <v>20</v>
      </c>
      <c r="U464" s="281">
        <f t="shared" si="80"/>
        <v>269280</v>
      </c>
      <c r="V464" s="281">
        <f t="shared" si="81"/>
        <v>272580</v>
      </c>
      <c r="W464" s="284">
        <f t="shared" si="82"/>
        <v>272580</v>
      </c>
      <c r="X464" s="280"/>
      <c r="Y464" s="284">
        <f t="shared" si="87"/>
        <v>272580</v>
      </c>
      <c r="Z464" s="282" t="s">
        <v>2307</v>
      </c>
      <c r="AA464" s="281">
        <f t="shared" si="83"/>
        <v>54.516000000000005</v>
      </c>
      <c r="AB464" s="279"/>
      <c r="AC464" s="279" t="s">
        <v>2166</v>
      </c>
      <c r="AD464" s="279" t="s">
        <v>2166</v>
      </c>
      <c r="AG464" s="286" t="str">
        <f t="shared" si="84"/>
        <v>นายภุชพงษ์  โขมพัตร</v>
      </c>
      <c r="AH464" s="286" t="s">
        <v>195</v>
      </c>
      <c r="AI464" s="286" t="s">
        <v>1580</v>
      </c>
      <c r="AJ464" s="286" t="s">
        <v>1303</v>
      </c>
      <c r="AK464" s="286" t="s">
        <v>1581</v>
      </c>
      <c r="AL464" s="286">
        <v>7</v>
      </c>
      <c r="AM464" s="286">
        <v>5</v>
      </c>
      <c r="AN464" s="286"/>
      <c r="AO464" s="286"/>
      <c r="AP464" s="286" t="s">
        <v>270</v>
      </c>
      <c r="AQ464" s="286" t="s">
        <v>271</v>
      </c>
      <c r="AR464" s="286" t="s">
        <v>60</v>
      </c>
      <c r="AS464" s="286">
        <v>86130</v>
      </c>
      <c r="AU464" s="286" t="str">
        <f t="shared" si="85"/>
        <v>นายภุชพงษ์  โขมพัตร</v>
      </c>
      <c r="AV464" s="286" t="s">
        <v>195</v>
      </c>
      <c r="AW464" s="286" t="s">
        <v>1580</v>
      </c>
      <c r="AX464" s="286" t="s">
        <v>1303</v>
      </c>
      <c r="AY464" s="286" t="s">
        <v>1581</v>
      </c>
      <c r="AZ464" s="286">
        <v>7</v>
      </c>
      <c r="BA464" s="286">
        <v>5</v>
      </c>
      <c r="BB464" s="286"/>
      <c r="BC464" s="286"/>
      <c r="BD464" s="286" t="s">
        <v>270</v>
      </c>
      <c r="BE464" s="286" t="s">
        <v>271</v>
      </c>
      <c r="BF464" s="286" t="s">
        <v>60</v>
      </c>
      <c r="BG464" s="286">
        <v>86130</v>
      </c>
    </row>
    <row r="465" spans="1:59" ht="20.100000000000001" hidden="1" customHeight="1">
      <c r="A465" s="279"/>
      <c r="B465" s="279" t="s">
        <v>29</v>
      </c>
      <c r="C465" s="279">
        <v>658</v>
      </c>
      <c r="D465" s="279"/>
      <c r="E465" s="279"/>
      <c r="F465" s="279"/>
      <c r="G465" s="280">
        <v>2</v>
      </c>
      <c r="H465" s="281" t="s">
        <v>349</v>
      </c>
      <c r="I465" s="281">
        <f>IFERROR(INDEX(ราคาที่ดิน!$B:$C,MATCH($C465,ราคาที่ดิน!$A:$A,0),MATCH($B465,ราคาที่ดิน!$B$1:$C$1,0)),"")</f>
        <v>300</v>
      </c>
      <c r="J465" s="281">
        <f t="shared" si="78"/>
        <v>3300</v>
      </c>
      <c r="K465" s="279">
        <v>3</v>
      </c>
      <c r="L465" s="280" t="s">
        <v>129</v>
      </c>
      <c r="M465" s="280" t="s">
        <v>179</v>
      </c>
      <c r="N465" s="280" t="s">
        <v>296</v>
      </c>
      <c r="O465" s="282">
        <v>44</v>
      </c>
      <c r="P465" s="283">
        <v>100</v>
      </c>
      <c r="Q465" s="281">
        <f t="array" ref="Q465">INDEX(ราคาสิ่งปลูกสร้าง!$D$6:$CC$47,MATCH($L465,ราคาสิ่งปลูกสร้าง!$B$6:$B$45,0),MATCH($O$4,ราคาสิ่งปลูกสร้าง!$D$5:$CC$5,0))</f>
        <v>7650</v>
      </c>
      <c r="R465" s="281">
        <f t="shared" si="79"/>
        <v>336600</v>
      </c>
      <c r="S465" s="280">
        <v>15</v>
      </c>
      <c r="T465" s="279">
        <f t="array" ref="T465">INDEX(ค่าเสื่อมสิ่งปลูกสร้าง!$A$5:$D$105,MATCH($S465,ค่าเสื่อมสิ่งปลูกสร้าง!$A$5:$A$105,0),MATCH($M465,ค่าเสื่อมสิ่งปลูกสร้าง!$A$3:$D$3))</f>
        <v>20</v>
      </c>
      <c r="U465" s="281">
        <f t="shared" si="80"/>
        <v>269280</v>
      </c>
      <c r="V465" s="281">
        <f t="shared" si="81"/>
        <v>272580</v>
      </c>
      <c r="W465" s="284">
        <f t="shared" si="82"/>
        <v>272580</v>
      </c>
      <c r="X465" s="280"/>
      <c r="Y465" s="284">
        <f t="shared" si="87"/>
        <v>272580</v>
      </c>
      <c r="Z465" s="282" t="s">
        <v>2307</v>
      </c>
      <c r="AA465" s="281">
        <f t="shared" si="83"/>
        <v>54.516000000000005</v>
      </c>
      <c r="AB465" s="279"/>
      <c r="AC465" s="279" t="s">
        <v>2166</v>
      </c>
      <c r="AD465" s="279" t="s">
        <v>2166</v>
      </c>
      <c r="AG465" s="286" t="str">
        <f t="shared" si="84"/>
        <v>นายภุชพงษ์  โขมพัตร</v>
      </c>
      <c r="AH465" s="286" t="s">
        <v>195</v>
      </c>
      <c r="AI465" s="286" t="s">
        <v>1580</v>
      </c>
      <c r="AJ465" s="286" t="s">
        <v>1303</v>
      </c>
      <c r="AK465" s="286" t="s">
        <v>1581</v>
      </c>
      <c r="AL465" s="286">
        <v>7</v>
      </c>
      <c r="AM465" s="286">
        <v>5</v>
      </c>
      <c r="AN465" s="286"/>
      <c r="AO465" s="286"/>
      <c r="AP465" s="286" t="s">
        <v>270</v>
      </c>
      <c r="AQ465" s="286" t="s">
        <v>271</v>
      </c>
      <c r="AR465" s="286" t="s">
        <v>60</v>
      </c>
      <c r="AS465" s="286">
        <v>86130</v>
      </c>
      <c r="AU465" s="286" t="str">
        <f t="shared" si="85"/>
        <v>นายภุชพงษ์  โขมพัตร</v>
      </c>
      <c r="AV465" s="286" t="s">
        <v>195</v>
      </c>
      <c r="AW465" s="286" t="s">
        <v>1580</v>
      </c>
      <c r="AX465" s="286" t="s">
        <v>1303</v>
      </c>
      <c r="AY465" s="286" t="s">
        <v>1581</v>
      </c>
      <c r="AZ465" s="286">
        <v>7</v>
      </c>
      <c r="BA465" s="286">
        <v>5</v>
      </c>
      <c r="BB465" s="286"/>
      <c r="BC465" s="286"/>
      <c r="BD465" s="286" t="s">
        <v>270</v>
      </c>
      <c r="BE465" s="286" t="s">
        <v>271</v>
      </c>
      <c r="BF465" s="286" t="s">
        <v>60</v>
      </c>
      <c r="BG465" s="286">
        <v>86130</v>
      </c>
    </row>
    <row r="466" spans="1:59" ht="20.100000000000001" hidden="1" customHeight="1">
      <c r="A466" s="279"/>
      <c r="B466" s="279" t="s">
        <v>29</v>
      </c>
      <c r="C466" s="279">
        <v>658</v>
      </c>
      <c r="D466" s="279"/>
      <c r="E466" s="279"/>
      <c r="F466" s="279"/>
      <c r="G466" s="280">
        <v>2</v>
      </c>
      <c r="H466" s="281" t="s">
        <v>349</v>
      </c>
      <c r="I466" s="281">
        <f>IFERROR(INDEX(ราคาที่ดิน!$B:$C,MATCH($C466,ราคาที่ดิน!$A:$A,0),MATCH($B466,ราคาที่ดิน!$B$1:$C$1,0)),"")</f>
        <v>300</v>
      </c>
      <c r="J466" s="281">
        <f t="shared" si="78"/>
        <v>3300</v>
      </c>
      <c r="K466" s="279">
        <v>4</v>
      </c>
      <c r="L466" s="280" t="s">
        <v>129</v>
      </c>
      <c r="M466" s="280" t="s">
        <v>179</v>
      </c>
      <c r="N466" s="280" t="s">
        <v>296</v>
      </c>
      <c r="O466" s="282">
        <v>44</v>
      </c>
      <c r="P466" s="283">
        <v>100</v>
      </c>
      <c r="Q466" s="281">
        <f t="array" ref="Q466">INDEX(ราคาสิ่งปลูกสร้าง!$D$6:$CC$47,MATCH($L466,ราคาสิ่งปลูกสร้าง!$B$6:$B$45,0),MATCH($O$4,ราคาสิ่งปลูกสร้าง!$D$5:$CC$5,0))</f>
        <v>7650</v>
      </c>
      <c r="R466" s="281">
        <f t="shared" si="79"/>
        <v>336600</v>
      </c>
      <c r="S466" s="280">
        <v>15</v>
      </c>
      <c r="T466" s="279">
        <f t="array" ref="T466">INDEX(ค่าเสื่อมสิ่งปลูกสร้าง!$A$5:$D$105,MATCH($S466,ค่าเสื่อมสิ่งปลูกสร้าง!$A$5:$A$105,0),MATCH($M466,ค่าเสื่อมสิ่งปลูกสร้าง!$A$3:$D$3))</f>
        <v>20</v>
      </c>
      <c r="U466" s="281">
        <f t="shared" si="80"/>
        <v>269280</v>
      </c>
      <c r="V466" s="281">
        <f t="shared" si="81"/>
        <v>272580</v>
      </c>
      <c r="W466" s="284">
        <f t="shared" si="82"/>
        <v>272580</v>
      </c>
      <c r="X466" s="280"/>
      <c r="Y466" s="284">
        <f t="shared" si="87"/>
        <v>272580</v>
      </c>
      <c r="Z466" s="282" t="s">
        <v>2307</v>
      </c>
      <c r="AA466" s="281">
        <f t="shared" si="83"/>
        <v>54.516000000000005</v>
      </c>
      <c r="AB466" s="279"/>
      <c r="AC466" s="279" t="s">
        <v>2166</v>
      </c>
      <c r="AD466" s="279" t="s">
        <v>2166</v>
      </c>
      <c r="AG466" s="286" t="str">
        <f t="shared" si="84"/>
        <v>นายภุชพงษ์  โขมพัตร</v>
      </c>
      <c r="AH466" s="286" t="s">
        <v>195</v>
      </c>
      <c r="AI466" s="286" t="s">
        <v>1580</v>
      </c>
      <c r="AJ466" s="286" t="s">
        <v>1303</v>
      </c>
      <c r="AK466" s="286" t="s">
        <v>1581</v>
      </c>
      <c r="AL466" s="286">
        <v>7</v>
      </c>
      <c r="AM466" s="286">
        <v>5</v>
      </c>
      <c r="AN466" s="286"/>
      <c r="AO466" s="286"/>
      <c r="AP466" s="286" t="s">
        <v>270</v>
      </c>
      <c r="AQ466" s="286" t="s">
        <v>271</v>
      </c>
      <c r="AR466" s="286" t="s">
        <v>60</v>
      </c>
      <c r="AS466" s="286">
        <v>86130</v>
      </c>
      <c r="AU466" s="286" t="str">
        <f t="shared" si="85"/>
        <v>นายภุชพงษ์  โขมพัตร</v>
      </c>
      <c r="AV466" s="286" t="s">
        <v>195</v>
      </c>
      <c r="AW466" s="286" t="s">
        <v>1580</v>
      </c>
      <c r="AX466" s="286" t="s">
        <v>1303</v>
      </c>
      <c r="AY466" s="286" t="s">
        <v>1581</v>
      </c>
      <c r="AZ466" s="286">
        <v>7</v>
      </c>
      <c r="BA466" s="286">
        <v>5</v>
      </c>
      <c r="BB466" s="286"/>
      <c r="BC466" s="286"/>
      <c r="BD466" s="286" t="s">
        <v>270</v>
      </c>
      <c r="BE466" s="286" t="s">
        <v>271</v>
      </c>
      <c r="BF466" s="286" t="s">
        <v>60</v>
      </c>
      <c r="BG466" s="286">
        <v>86130</v>
      </c>
    </row>
    <row r="467" spans="1:59" ht="20.100000000000001" hidden="1" customHeight="1">
      <c r="A467" s="279"/>
      <c r="B467" s="279" t="s">
        <v>29</v>
      </c>
      <c r="C467" s="279">
        <v>658</v>
      </c>
      <c r="D467" s="279"/>
      <c r="E467" s="279"/>
      <c r="F467" s="279"/>
      <c r="G467" s="280">
        <v>2</v>
      </c>
      <c r="H467" s="281" t="s">
        <v>349</v>
      </c>
      <c r="I467" s="281">
        <f>IFERROR(INDEX(ราคาที่ดิน!$B:$C,MATCH($C467,ราคาที่ดิน!$A:$A,0),MATCH($B467,ราคาที่ดิน!$B$1:$C$1,0)),"")</f>
        <v>300</v>
      </c>
      <c r="J467" s="281">
        <f t="shared" si="78"/>
        <v>3300</v>
      </c>
      <c r="K467" s="279">
        <v>5</v>
      </c>
      <c r="L467" s="280" t="s">
        <v>129</v>
      </c>
      <c r="M467" s="280" t="s">
        <v>179</v>
      </c>
      <c r="N467" s="280" t="s">
        <v>296</v>
      </c>
      <c r="O467" s="282">
        <v>44</v>
      </c>
      <c r="P467" s="283">
        <v>100</v>
      </c>
      <c r="Q467" s="281">
        <f t="array" ref="Q467">INDEX(ราคาสิ่งปลูกสร้าง!$D$6:$CC$47,MATCH($L467,ราคาสิ่งปลูกสร้าง!$B$6:$B$45,0),MATCH($O$4,ราคาสิ่งปลูกสร้าง!$D$5:$CC$5,0))</f>
        <v>7650</v>
      </c>
      <c r="R467" s="281">
        <f t="shared" si="79"/>
        <v>336600</v>
      </c>
      <c r="S467" s="280">
        <v>15</v>
      </c>
      <c r="T467" s="279">
        <f t="array" ref="T467">INDEX(ค่าเสื่อมสิ่งปลูกสร้าง!$A$5:$D$105,MATCH($S467,ค่าเสื่อมสิ่งปลูกสร้าง!$A$5:$A$105,0),MATCH($M467,ค่าเสื่อมสิ่งปลูกสร้าง!$A$3:$D$3))</f>
        <v>20</v>
      </c>
      <c r="U467" s="281">
        <f t="shared" si="80"/>
        <v>269280</v>
      </c>
      <c r="V467" s="281">
        <f t="shared" si="81"/>
        <v>272580</v>
      </c>
      <c r="W467" s="284">
        <f t="shared" si="82"/>
        <v>272580</v>
      </c>
      <c r="X467" s="280"/>
      <c r="Y467" s="284">
        <f t="shared" si="87"/>
        <v>272580</v>
      </c>
      <c r="Z467" s="282" t="s">
        <v>2307</v>
      </c>
      <c r="AA467" s="281">
        <f t="shared" si="83"/>
        <v>54.516000000000005</v>
      </c>
      <c r="AB467" s="279"/>
      <c r="AC467" s="279" t="s">
        <v>2166</v>
      </c>
      <c r="AD467" s="279" t="s">
        <v>2166</v>
      </c>
      <c r="AG467" s="286" t="str">
        <f t="shared" si="84"/>
        <v>นายภุชพงษ์  โขมพัตร</v>
      </c>
      <c r="AH467" s="286" t="s">
        <v>195</v>
      </c>
      <c r="AI467" s="286" t="s">
        <v>1580</v>
      </c>
      <c r="AJ467" s="286" t="s">
        <v>1303</v>
      </c>
      <c r="AK467" s="286" t="s">
        <v>1581</v>
      </c>
      <c r="AL467" s="286">
        <v>7</v>
      </c>
      <c r="AM467" s="286">
        <v>5</v>
      </c>
      <c r="AN467" s="286"/>
      <c r="AO467" s="286"/>
      <c r="AP467" s="286" t="s">
        <v>270</v>
      </c>
      <c r="AQ467" s="286" t="s">
        <v>271</v>
      </c>
      <c r="AR467" s="286" t="s">
        <v>60</v>
      </c>
      <c r="AS467" s="286">
        <v>86130</v>
      </c>
      <c r="AU467" s="286" t="str">
        <f t="shared" si="85"/>
        <v>นายภุชพงษ์  โขมพัตร</v>
      </c>
      <c r="AV467" s="286" t="s">
        <v>195</v>
      </c>
      <c r="AW467" s="286" t="s">
        <v>1580</v>
      </c>
      <c r="AX467" s="286" t="s">
        <v>1303</v>
      </c>
      <c r="AY467" s="286" t="s">
        <v>1581</v>
      </c>
      <c r="AZ467" s="286">
        <v>7</v>
      </c>
      <c r="BA467" s="286">
        <v>5</v>
      </c>
      <c r="BB467" s="286"/>
      <c r="BC467" s="286"/>
      <c r="BD467" s="286" t="s">
        <v>270</v>
      </c>
      <c r="BE467" s="286" t="s">
        <v>271</v>
      </c>
      <c r="BF467" s="286" t="s">
        <v>60</v>
      </c>
      <c r="BG467" s="286">
        <v>86130</v>
      </c>
    </row>
    <row r="468" spans="1:59" ht="20.100000000000001" hidden="1" customHeight="1">
      <c r="A468" s="279"/>
      <c r="B468" s="279" t="s">
        <v>29</v>
      </c>
      <c r="C468" s="279">
        <v>658</v>
      </c>
      <c r="D468" s="279"/>
      <c r="E468" s="279"/>
      <c r="F468" s="279"/>
      <c r="G468" s="280">
        <v>2</v>
      </c>
      <c r="H468" s="281" t="s">
        <v>349</v>
      </c>
      <c r="I468" s="281">
        <f>IFERROR(INDEX(ราคาที่ดิน!$B:$C,MATCH($C468,ราคาที่ดิน!$A:$A,0),MATCH($B468,ราคาที่ดิน!$B$1:$C$1,0)),"")</f>
        <v>300</v>
      </c>
      <c r="J468" s="281">
        <f t="shared" si="78"/>
        <v>3300</v>
      </c>
      <c r="K468" s="279">
        <v>6</v>
      </c>
      <c r="L468" s="280" t="s">
        <v>129</v>
      </c>
      <c r="M468" s="280" t="s">
        <v>179</v>
      </c>
      <c r="N468" s="280" t="s">
        <v>296</v>
      </c>
      <c r="O468" s="282">
        <v>44</v>
      </c>
      <c r="P468" s="283">
        <v>100</v>
      </c>
      <c r="Q468" s="281">
        <f t="array" ref="Q468">INDEX(ราคาสิ่งปลูกสร้าง!$D$6:$CC$47,MATCH($L468,ราคาสิ่งปลูกสร้าง!$B$6:$B$45,0),MATCH($O$4,ราคาสิ่งปลูกสร้าง!$D$5:$CC$5,0))</f>
        <v>7650</v>
      </c>
      <c r="R468" s="281">
        <f t="shared" si="79"/>
        <v>336600</v>
      </c>
      <c r="S468" s="280">
        <v>15</v>
      </c>
      <c r="T468" s="279">
        <f t="array" ref="T468">INDEX(ค่าเสื่อมสิ่งปลูกสร้าง!$A$5:$D$105,MATCH($S468,ค่าเสื่อมสิ่งปลูกสร้าง!$A$5:$A$105,0),MATCH($M468,ค่าเสื่อมสิ่งปลูกสร้าง!$A$3:$D$3))</f>
        <v>20</v>
      </c>
      <c r="U468" s="281">
        <f t="shared" si="80"/>
        <v>269280</v>
      </c>
      <c r="V468" s="281">
        <f t="shared" si="81"/>
        <v>272580</v>
      </c>
      <c r="W468" s="284">
        <f t="shared" si="82"/>
        <v>272580</v>
      </c>
      <c r="X468" s="280"/>
      <c r="Y468" s="284">
        <f t="shared" si="87"/>
        <v>272580</v>
      </c>
      <c r="Z468" s="282" t="s">
        <v>2307</v>
      </c>
      <c r="AA468" s="281">
        <f t="shared" si="83"/>
        <v>54.516000000000005</v>
      </c>
      <c r="AB468" s="279"/>
      <c r="AC468" s="279" t="s">
        <v>2166</v>
      </c>
      <c r="AD468" s="279" t="s">
        <v>2166</v>
      </c>
      <c r="AG468" s="286" t="str">
        <f t="shared" si="84"/>
        <v>นายภุชพงษ์  โขมพัตร</v>
      </c>
      <c r="AH468" s="286" t="s">
        <v>195</v>
      </c>
      <c r="AI468" s="286" t="s">
        <v>1580</v>
      </c>
      <c r="AJ468" s="286" t="s">
        <v>1303</v>
      </c>
      <c r="AK468" s="286" t="s">
        <v>1581</v>
      </c>
      <c r="AL468" s="286">
        <v>7</v>
      </c>
      <c r="AM468" s="286">
        <v>5</v>
      </c>
      <c r="AN468" s="286"/>
      <c r="AO468" s="286"/>
      <c r="AP468" s="286" t="s">
        <v>270</v>
      </c>
      <c r="AQ468" s="286" t="s">
        <v>271</v>
      </c>
      <c r="AR468" s="286" t="s">
        <v>60</v>
      </c>
      <c r="AS468" s="286">
        <v>86130</v>
      </c>
      <c r="AU468" s="286" t="str">
        <f t="shared" si="85"/>
        <v>นายภุชพงษ์  โขมพัตร</v>
      </c>
      <c r="AV468" s="286" t="s">
        <v>195</v>
      </c>
      <c r="AW468" s="286" t="s">
        <v>1580</v>
      </c>
      <c r="AX468" s="286" t="s">
        <v>1303</v>
      </c>
      <c r="AY468" s="286" t="s">
        <v>1581</v>
      </c>
      <c r="AZ468" s="286">
        <v>7</v>
      </c>
      <c r="BA468" s="286">
        <v>5</v>
      </c>
      <c r="BB468" s="286"/>
      <c r="BC468" s="286"/>
      <c r="BD468" s="286" t="s">
        <v>270</v>
      </c>
      <c r="BE468" s="286" t="s">
        <v>271</v>
      </c>
      <c r="BF468" s="286" t="s">
        <v>60</v>
      </c>
      <c r="BG468" s="286">
        <v>86130</v>
      </c>
    </row>
    <row r="469" spans="1:59" ht="20.100000000000001" hidden="1" customHeight="1">
      <c r="A469" s="279"/>
      <c r="B469" s="279" t="s">
        <v>29</v>
      </c>
      <c r="C469" s="279">
        <v>658</v>
      </c>
      <c r="D469" s="279"/>
      <c r="E469" s="279"/>
      <c r="F469" s="279"/>
      <c r="G469" s="280">
        <v>2</v>
      </c>
      <c r="H469" s="281" t="s">
        <v>349</v>
      </c>
      <c r="I469" s="281">
        <f>IFERROR(INDEX(ราคาที่ดิน!$B:$C,MATCH($C469,ราคาที่ดิน!$A:$A,0),MATCH($B469,ราคาที่ดิน!$B$1:$C$1,0)),"")</f>
        <v>300</v>
      </c>
      <c r="J469" s="281">
        <f t="shared" si="78"/>
        <v>3300</v>
      </c>
      <c r="K469" s="279">
        <v>7</v>
      </c>
      <c r="L469" s="280" t="s">
        <v>129</v>
      </c>
      <c r="M469" s="280" t="s">
        <v>179</v>
      </c>
      <c r="N469" s="280" t="s">
        <v>296</v>
      </c>
      <c r="O469" s="282">
        <v>44</v>
      </c>
      <c r="P469" s="283">
        <v>100</v>
      </c>
      <c r="Q469" s="281">
        <f t="array" ref="Q469">INDEX(ราคาสิ่งปลูกสร้าง!$D$6:$CC$47,MATCH($L469,ราคาสิ่งปลูกสร้าง!$B$6:$B$45,0),MATCH($O$4,ราคาสิ่งปลูกสร้าง!$D$5:$CC$5,0))</f>
        <v>7650</v>
      </c>
      <c r="R469" s="281">
        <f t="shared" si="79"/>
        <v>336600</v>
      </c>
      <c r="S469" s="280">
        <v>15</v>
      </c>
      <c r="T469" s="279">
        <f t="array" ref="T469">INDEX(ค่าเสื่อมสิ่งปลูกสร้าง!$A$5:$D$105,MATCH($S469,ค่าเสื่อมสิ่งปลูกสร้าง!$A$5:$A$105,0),MATCH($M469,ค่าเสื่อมสิ่งปลูกสร้าง!$A$3:$D$3))</f>
        <v>20</v>
      </c>
      <c r="U469" s="281">
        <f t="shared" si="80"/>
        <v>269280</v>
      </c>
      <c r="V469" s="281">
        <f t="shared" si="81"/>
        <v>272580</v>
      </c>
      <c r="W469" s="284">
        <f t="shared" si="82"/>
        <v>272580</v>
      </c>
      <c r="X469" s="280"/>
      <c r="Y469" s="284">
        <f t="shared" si="87"/>
        <v>272580</v>
      </c>
      <c r="Z469" s="282" t="s">
        <v>2307</v>
      </c>
      <c r="AA469" s="281">
        <f t="shared" si="83"/>
        <v>54.516000000000005</v>
      </c>
      <c r="AB469" s="279"/>
      <c r="AC469" s="279" t="s">
        <v>2166</v>
      </c>
      <c r="AD469" s="279" t="s">
        <v>2166</v>
      </c>
      <c r="AG469" s="286" t="str">
        <f t="shared" si="84"/>
        <v>นายภุชพงษ์  โขมพัตร</v>
      </c>
      <c r="AH469" s="286" t="s">
        <v>195</v>
      </c>
      <c r="AI469" s="286" t="s">
        <v>1580</v>
      </c>
      <c r="AJ469" s="286" t="s">
        <v>1303</v>
      </c>
      <c r="AK469" s="286" t="s">
        <v>1581</v>
      </c>
      <c r="AL469" s="286">
        <v>7</v>
      </c>
      <c r="AM469" s="286">
        <v>5</v>
      </c>
      <c r="AN469" s="286"/>
      <c r="AO469" s="286"/>
      <c r="AP469" s="286" t="s">
        <v>270</v>
      </c>
      <c r="AQ469" s="286" t="s">
        <v>271</v>
      </c>
      <c r="AR469" s="286" t="s">
        <v>60</v>
      </c>
      <c r="AS469" s="286">
        <v>86130</v>
      </c>
      <c r="AU469" s="286" t="str">
        <f t="shared" si="85"/>
        <v>นายภุชพงษ์  โขมพัตร</v>
      </c>
      <c r="AV469" s="286" t="s">
        <v>195</v>
      </c>
      <c r="AW469" s="286" t="s">
        <v>1580</v>
      </c>
      <c r="AX469" s="286" t="s">
        <v>1303</v>
      </c>
      <c r="AY469" s="286" t="s">
        <v>1581</v>
      </c>
      <c r="AZ469" s="286">
        <v>7</v>
      </c>
      <c r="BA469" s="286">
        <v>5</v>
      </c>
      <c r="BB469" s="286"/>
      <c r="BC469" s="286"/>
      <c r="BD469" s="286" t="s">
        <v>270</v>
      </c>
      <c r="BE469" s="286" t="s">
        <v>271</v>
      </c>
      <c r="BF469" s="286" t="s">
        <v>60</v>
      </c>
      <c r="BG469" s="286">
        <v>86130</v>
      </c>
    </row>
    <row r="470" spans="1:59" ht="20.100000000000001" hidden="1" customHeight="1">
      <c r="A470" s="279"/>
      <c r="B470" s="279" t="s">
        <v>29</v>
      </c>
      <c r="C470" s="279">
        <v>658</v>
      </c>
      <c r="D470" s="279"/>
      <c r="E470" s="279"/>
      <c r="F470" s="279"/>
      <c r="G470" s="280">
        <v>2</v>
      </c>
      <c r="H470" s="281" t="s">
        <v>349</v>
      </c>
      <c r="I470" s="281">
        <f>IFERROR(INDEX(ราคาที่ดิน!$B:$C,MATCH($C470,ราคาที่ดิน!$A:$A,0),MATCH($B470,ราคาที่ดิน!$B$1:$C$1,0)),"")</f>
        <v>300</v>
      </c>
      <c r="J470" s="281">
        <f t="shared" si="78"/>
        <v>3300</v>
      </c>
      <c r="K470" s="279">
        <v>8</v>
      </c>
      <c r="L470" s="280" t="s">
        <v>129</v>
      </c>
      <c r="M470" s="280" t="s">
        <v>179</v>
      </c>
      <c r="N470" s="280" t="s">
        <v>296</v>
      </c>
      <c r="O470" s="282">
        <v>44</v>
      </c>
      <c r="P470" s="283">
        <v>100</v>
      </c>
      <c r="Q470" s="281">
        <f t="array" ref="Q470">INDEX(ราคาสิ่งปลูกสร้าง!$D$6:$CC$47,MATCH($L470,ราคาสิ่งปลูกสร้าง!$B$6:$B$45,0),MATCH($O$4,ราคาสิ่งปลูกสร้าง!$D$5:$CC$5,0))</f>
        <v>7650</v>
      </c>
      <c r="R470" s="281">
        <f t="shared" si="79"/>
        <v>336600</v>
      </c>
      <c r="S470" s="280">
        <v>15</v>
      </c>
      <c r="T470" s="279">
        <f t="array" ref="T470">INDEX(ค่าเสื่อมสิ่งปลูกสร้าง!$A$5:$D$105,MATCH($S470,ค่าเสื่อมสิ่งปลูกสร้าง!$A$5:$A$105,0),MATCH($M470,ค่าเสื่อมสิ่งปลูกสร้าง!$A$3:$D$3))</f>
        <v>20</v>
      </c>
      <c r="U470" s="281">
        <f t="shared" si="80"/>
        <v>269280</v>
      </c>
      <c r="V470" s="281">
        <f t="shared" si="81"/>
        <v>272580</v>
      </c>
      <c r="W470" s="284">
        <f t="shared" si="82"/>
        <v>272580</v>
      </c>
      <c r="X470" s="280"/>
      <c r="Y470" s="284">
        <f t="shared" si="87"/>
        <v>272580</v>
      </c>
      <c r="Z470" s="282" t="s">
        <v>2307</v>
      </c>
      <c r="AA470" s="281">
        <f t="shared" si="83"/>
        <v>54.516000000000005</v>
      </c>
      <c r="AB470" s="279"/>
      <c r="AC470" s="279" t="s">
        <v>2166</v>
      </c>
      <c r="AD470" s="279" t="s">
        <v>2166</v>
      </c>
      <c r="AG470" s="286" t="str">
        <f t="shared" si="84"/>
        <v>นายภุชพงษ์  โขมพัตร</v>
      </c>
      <c r="AH470" s="286" t="s">
        <v>195</v>
      </c>
      <c r="AI470" s="286" t="s">
        <v>1580</v>
      </c>
      <c r="AJ470" s="286" t="s">
        <v>1303</v>
      </c>
      <c r="AK470" s="286" t="s">
        <v>1581</v>
      </c>
      <c r="AL470" s="286">
        <v>7</v>
      </c>
      <c r="AM470" s="286">
        <v>5</v>
      </c>
      <c r="AN470" s="286"/>
      <c r="AO470" s="286"/>
      <c r="AP470" s="286" t="s">
        <v>270</v>
      </c>
      <c r="AQ470" s="286" t="s">
        <v>271</v>
      </c>
      <c r="AR470" s="286" t="s">
        <v>60</v>
      </c>
      <c r="AS470" s="286">
        <v>86130</v>
      </c>
      <c r="AU470" s="286" t="str">
        <f t="shared" si="85"/>
        <v>นายภุชพงษ์  โขมพัตร</v>
      </c>
      <c r="AV470" s="286" t="s">
        <v>195</v>
      </c>
      <c r="AW470" s="286" t="s">
        <v>1580</v>
      </c>
      <c r="AX470" s="286" t="s">
        <v>1303</v>
      </c>
      <c r="AY470" s="286" t="s">
        <v>1581</v>
      </c>
      <c r="AZ470" s="286">
        <v>7</v>
      </c>
      <c r="BA470" s="286">
        <v>5</v>
      </c>
      <c r="BB470" s="286"/>
      <c r="BC470" s="286"/>
      <c r="BD470" s="286" t="s">
        <v>270</v>
      </c>
      <c r="BE470" s="286" t="s">
        <v>271</v>
      </c>
      <c r="BF470" s="286" t="s">
        <v>60</v>
      </c>
      <c r="BG470" s="286">
        <v>86130</v>
      </c>
    </row>
    <row r="471" spans="1:59" ht="20.100000000000001" hidden="1" customHeight="1">
      <c r="A471" s="279"/>
      <c r="B471" s="279" t="s">
        <v>29</v>
      </c>
      <c r="C471" s="279">
        <v>658</v>
      </c>
      <c r="D471" s="279"/>
      <c r="E471" s="279"/>
      <c r="F471" s="279"/>
      <c r="G471" s="280">
        <v>2</v>
      </c>
      <c r="H471" s="281" t="s">
        <v>349</v>
      </c>
      <c r="I471" s="281">
        <f>IFERROR(INDEX(ราคาที่ดิน!$B:$C,MATCH($C471,ราคาที่ดิน!$A:$A,0),MATCH($B471,ราคาที่ดิน!$B$1:$C$1,0)),"")</f>
        <v>300</v>
      </c>
      <c r="J471" s="281">
        <f t="shared" si="78"/>
        <v>3300</v>
      </c>
      <c r="K471" s="279">
        <v>9</v>
      </c>
      <c r="L471" s="280" t="s">
        <v>129</v>
      </c>
      <c r="M471" s="280" t="s">
        <v>179</v>
      </c>
      <c r="N471" s="280" t="s">
        <v>296</v>
      </c>
      <c r="O471" s="282">
        <v>44</v>
      </c>
      <c r="P471" s="283">
        <v>100</v>
      </c>
      <c r="Q471" s="281">
        <f t="array" ref="Q471">INDEX(ราคาสิ่งปลูกสร้าง!$D$6:$CC$47,MATCH($L471,ราคาสิ่งปลูกสร้าง!$B$6:$B$45,0),MATCH($O$4,ราคาสิ่งปลูกสร้าง!$D$5:$CC$5,0))</f>
        <v>7650</v>
      </c>
      <c r="R471" s="281">
        <f t="shared" si="79"/>
        <v>336600</v>
      </c>
      <c r="S471" s="280">
        <v>15</v>
      </c>
      <c r="T471" s="279">
        <f t="array" ref="T471">INDEX(ค่าเสื่อมสิ่งปลูกสร้าง!$A$5:$D$105,MATCH($S471,ค่าเสื่อมสิ่งปลูกสร้าง!$A$5:$A$105,0),MATCH($M471,ค่าเสื่อมสิ่งปลูกสร้าง!$A$3:$D$3))</f>
        <v>20</v>
      </c>
      <c r="U471" s="281">
        <f t="shared" si="80"/>
        <v>269280</v>
      </c>
      <c r="V471" s="281">
        <f t="shared" si="81"/>
        <v>272580</v>
      </c>
      <c r="W471" s="284">
        <f t="shared" si="82"/>
        <v>272580</v>
      </c>
      <c r="X471" s="280">
        <v>10000000</v>
      </c>
      <c r="Y471" s="284">
        <f t="shared" si="87"/>
        <v>0</v>
      </c>
      <c r="Z471" s="282"/>
      <c r="AA471" s="281">
        <f t="shared" si="83"/>
        <v>0</v>
      </c>
      <c r="AB471" s="279"/>
      <c r="AC471" s="279" t="s">
        <v>2166</v>
      </c>
      <c r="AD471" s="279" t="s">
        <v>2166</v>
      </c>
      <c r="AG471" s="286" t="str">
        <f t="shared" si="84"/>
        <v>นายภุชพงษ์  โขมพัตร</v>
      </c>
      <c r="AH471" s="286" t="s">
        <v>195</v>
      </c>
      <c r="AI471" s="286" t="s">
        <v>1580</v>
      </c>
      <c r="AJ471" s="286" t="s">
        <v>1303</v>
      </c>
      <c r="AK471" s="286" t="s">
        <v>1581</v>
      </c>
      <c r="AL471" s="286">
        <v>7</v>
      </c>
      <c r="AM471" s="286">
        <v>5</v>
      </c>
      <c r="AN471" s="286"/>
      <c r="AO471" s="286"/>
      <c r="AP471" s="286" t="s">
        <v>270</v>
      </c>
      <c r="AQ471" s="286" t="s">
        <v>271</v>
      </c>
      <c r="AR471" s="286" t="s">
        <v>60</v>
      </c>
      <c r="AS471" s="286">
        <v>86130</v>
      </c>
      <c r="AU471" s="286" t="str">
        <f t="shared" si="85"/>
        <v>นายภุชพงษ์  โขมพัตร</v>
      </c>
      <c r="AV471" s="286" t="s">
        <v>195</v>
      </c>
      <c r="AW471" s="286" t="s">
        <v>1580</v>
      </c>
      <c r="AX471" s="286" t="s">
        <v>1303</v>
      </c>
      <c r="AY471" s="286" t="s">
        <v>1581</v>
      </c>
      <c r="AZ471" s="286">
        <v>7</v>
      </c>
      <c r="BA471" s="286">
        <v>5</v>
      </c>
      <c r="BB471" s="286"/>
      <c r="BC471" s="286"/>
      <c r="BD471" s="286" t="s">
        <v>270</v>
      </c>
      <c r="BE471" s="286" t="s">
        <v>271</v>
      </c>
      <c r="BF471" s="286" t="s">
        <v>60</v>
      </c>
      <c r="BG471" s="286">
        <v>86130</v>
      </c>
    </row>
    <row r="472" spans="1:59" ht="20.100000000000001" hidden="1" customHeight="1">
      <c r="A472" s="279" t="s">
        <v>2311</v>
      </c>
      <c r="B472" s="279" t="s">
        <v>29</v>
      </c>
      <c r="C472" s="279">
        <v>601</v>
      </c>
      <c r="D472" s="279" t="s">
        <v>275</v>
      </c>
      <c r="E472" s="279" t="s">
        <v>276</v>
      </c>
      <c r="F472" s="279" t="s">
        <v>1208</v>
      </c>
      <c r="G472" s="280" t="s">
        <v>275</v>
      </c>
      <c r="H472" s="281">
        <f t="shared" si="86"/>
        <v>481</v>
      </c>
      <c r="I472" s="281">
        <f>IFERROR(INDEX(ราคาที่ดิน!$B:$C,MATCH($C472,ราคาที่ดิน!$A:$A,0),MATCH($B472,ราคาที่ดิน!$B$1:$C$1,0)),"")</f>
        <v>975</v>
      </c>
      <c r="J472" s="281">
        <f t="shared" si="78"/>
        <v>468975</v>
      </c>
      <c r="K472" s="279"/>
      <c r="L472" s="280"/>
      <c r="M472" s="280"/>
      <c r="N472" s="280" t="s">
        <v>196</v>
      </c>
      <c r="O472" s="282"/>
      <c r="P472" s="283"/>
      <c r="Q472" s="281">
        <f t="array" ref="Q472">INDEX(ราคาสิ่งปลูกสร้าง!$D$6:$CC$47,MATCH($L472,ราคาสิ่งปลูกสร้าง!$B$6:$B$45,0),MATCH($O$4,ราคาสิ่งปลูกสร้าง!$D$5:$CC$5,0))</f>
        <v>0</v>
      </c>
      <c r="R472" s="281">
        <f t="shared" si="79"/>
        <v>0</v>
      </c>
      <c r="S472" s="280"/>
      <c r="T472" s="279">
        <f t="array" ref="T472">INDEX(ค่าเสื่อมสิ่งปลูกสร้าง!$A$5:$D$105,MATCH($S472,ค่าเสื่อมสิ่งปลูกสร้าง!$A$5:$A$105,0),MATCH($M472,ค่าเสื่อมสิ่งปลูกสร้าง!$A$3:$D$3))</f>
        <v>0</v>
      </c>
      <c r="U472" s="281">
        <f t="shared" si="80"/>
        <v>0</v>
      </c>
      <c r="V472" s="281">
        <f t="shared" si="81"/>
        <v>468975</v>
      </c>
      <c r="W472" s="284">
        <f t="shared" si="82"/>
        <v>0</v>
      </c>
      <c r="X472" s="280">
        <v>50000000</v>
      </c>
      <c r="Y472" s="284">
        <f t="shared" si="87"/>
        <v>0</v>
      </c>
      <c r="Z472" s="282"/>
      <c r="AA472" s="281">
        <f t="shared" si="83"/>
        <v>0</v>
      </c>
      <c r="AB472" s="279"/>
      <c r="AC472" s="279" t="s">
        <v>2167</v>
      </c>
      <c r="AD472" s="279" t="s">
        <v>196</v>
      </c>
      <c r="AG472" s="286" t="str">
        <f t="shared" si="84"/>
        <v>นางกชมน  สถาพรนุวงศ์</v>
      </c>
      <c r="AH472" s="286" t="s">
        <v>283</v>
      </c>
      <c r="AI472" s="286" t="s">
        <v>1593</v>
      </c>
      <c r="AJ472" s="286" t="s">
        <v>1594</v>
      </c>
      <c r="AK472" s="286" t="s">
        <v>1595</v>
      </c>
      <c r="AL472" s="286" t="s">
        <v>1596</v>
      </c>
      <c r="AM472" s="286">
        <v>10</v>
      </c>
      <c r="AN472" s="286"/>
      <c r="AO472" s="286"/>
      <c r="AP472" s="286" t="s">
        <v>270</v>
      </c>
      <c r="AQ472" s="286" t="s">
        <v>271</v>
      </c>
      <c r="AR472" s="286" t="s">
        <v>60</v>
      </c>
      <c r="AS472" s="286">
        <v>86130</v>
      </c>
      <c r="AU472" s="286" t="str">
        <f t="shared" si="85"/>
        <v/>
      </c>
      <c r="AV472" s="286"/>
      <c r="AW472" s="286"/>
      <c r="AX472" s="286"/>
      <c r="AY472" s="286"/>
      <c r="AZ472" s="286"/>
      <c r="BA472" s="286"/>
      <c r="BB472" s="286"/>
      <c r="BC472" s="286"/>
      <c r="BD472" s="286"/>
      <c r="BE472" s="286"/>
      <c r="BF472" s="286"/>
      <c r="BG472" s="286"/>
    </row>
    <row r="473" spans="1:59" ht="20.100000000000001" hidden="1" customHeight="1">
      <c r="A473" s="279"/>
      <c r="B473" s="279" t="s">
        <v>29</v>
      </c>
      <c r="C473" s="279">
        <v>601</v>
      </c>
      <c r="D473" s="279"/>
      <c r="E473" s="279"/>
      <c r="F473" s="279"/>
      <c r="G473" s="280">
        <v>2</v>
      </c>
      <c r="H473" s="281" t="s">
        <v>655</v>
      </c>
      <c r="I473" s="281">
        <f>IFERROR(INDEX(ราคาที่ดิน!$B:$C,MATCH($C473,ราคาที่ดิน!$A:$A,0),MATCH($B473,ราคาที่ดิน!$B$1:$C$1,0)),"")</f>
        <v>975</v>
      </c>
      <c r="J473" s="281">
        <f t="shared" si="78"/>
        <v>17550</v>
      </c>
      <c r="K473" s="279">
        <v>1</v>
      </c>
      <c r="L473" s="280" t="s">
        <v>126</v>
      </c>
      <c r="M473" s="280" t="s">
        <v>179</v>
      </c>
      <c r="N473" s="280" t="s">
        <v>296</v>
      </c>
      <c r="O473" s="282">
        <v>72</v>
      </c>
      <c r="P473" s="283">
        <v>100</v>
      </c>
      <c r="Q473" s="281">
        <f t="array" ref="Q473">INDEX(ราคาสิ่งปลูกสร้าง!$D$6:$CC$47,MATCH($L473,ราคาสิ่งปลูกสร้าง!$B$6:$B$45,0),MATCH($O$4,ราคาสิ่งปลูกสร้าง!$D$5:$CC$5,0))</f>
        <v>6700</v>
      </c>
      <c r="R473" s="281">
        <f t="shared" si="79"/>
        <v>482400</v>
      </c>
      <c r="S473" s="280"/>
      <c r="T473" s="279">
        <f t="array" ref="T473">INDEX(ค่าเสื่อมสิ่งปลูกสร้าง!$A$5:$D$105,MATCH($S473,ค่าเสื่อมสิ่งปลูกสร้าง!$A$5:$A$105,0),MATCH($M473,ค่าเสื่อมสิ่งปลูกสร้าง!$A$3:$D$3))</f>
        <v>0</v>
      </c>
      <c r="U473" s="281">
        <f t="shared" si="80"/>
        <v>482400</v>
      </c>
      <c r="V473" s="281">
        <f t="shared" si="81"/>
        <v>499950</v>
      </c>
      <c r="W473" s="284">
        <f t="shared" si="82"/>
        <v>499950</v>
      </c>
      <c r="X473" s="280">
        <v>10000000</v>
      </c>
      <c r="Y473" s="284">
        <f t="shared" si="87"/>
        <v>0</v>
      </c>
      <c r="Z473" s="282"/>
      <c r="AA473" s="281">
        <f t="shared" si="83"/>
        <v>0</v>
      </c>
      <c r="AB473" s="279"/>
      <c r="AC473" s="279" t="s">
        <v>2167</v>
      </c>
      <c r="AD473" s="279" t="s">
        <v>2167</v>
      </c>
      <c r="AG473" s="286" t="str">
        <f t="shared" si="84"/>
        <v>นางกชมน  สถาพรนุวงศ์</v>
      </c>
      <c r="AH473" s="286" t="s">
        <v>283</v>
      </c>
      <c r="AI473" s="286" t="s">
        <v>1593</v>
      </c>
      <c r="AJ473" s="286" t="s">
        <v>1594</v>
      </c>
      <c r="AK473" s="286" t="s">
        <v>1595</v>
      </c>
      <c r="AL473" s="286" t="s">
        <v>1596</v>
      </c>
      <c r="AM473" s="286">
        <v>10</v>
      </c>
      <c r="AN473" s="286"/>
      <c r="AO473" s="286"/>
      <c r="AP473" s="286" t="s">
        <v>270</v>
      </c>
      <c r="AQ473" s="286" t="s">
        <v>271</v>
      </c>
      <c r="AR473" s="286" t="s">
        <v>60</v>
      </c>
      <c r="AS473" s="286">
        <v>86130</v>
      </c>
      <c r="AU473" s="286" t="str">
        <f t="shared" si="85"/>
        <v>นางกชมน  สถาพรนุวงศ์</v>
      </c>
      <c r="AV473" s="286" t="s">
        <v>283</v>
      </c>
      <c r="AW473" s="286" t="s">
        <v>1593</v>
      </c>
      <c r="AX473" s="286" t="s">
        <v>1594</v>
      </c>
      <c r="AY473" s="286" t="s">
        <v>1595</v>
      </c>
      <c r="AZ473" s="286" t="s">
        <v>1596</v>
      </c>
      <c r="BA473" s="286">
        <v>10</v>
      </c>
      <c r="BB473" s="286"/>
      <c r="BC473" s="286"/>
      <c r="BD473" s="286" t="s">
        <v>270</v>
      </c>
      <c r="BE473" s="286" t="s">
        <v>271</v>
      </c>
      <c r="BF473" s="286" t="s">
        <v>60</v>
      </c>
      <c r="BG473" s="286">
        <v>86130</v>
      </c>
    </row>
    <row r="474" spans="1:59" ht="20.100000000000001" hidden="1" customHeight="1">
      <c r="A474" s="279"/>
      <c r="B474" s="279" t="s">
        <v>29</v>
      </c>
      <c r="C474" s="279">
        <v>601</v>
      </c>
      <c r="D474" s="279"/>
      <c r="E474" s="279"/>
      <c r="F474" s="279"/>
      <c r="G474" s="280">
        <v>2</v>
      </c>
      <c r="H474" s="281" t="s">
        <v>473</v>
      </c>
      <c r="I474" s="281">
        <f>IFERROR(INDEX(ราคาที่ดิน!$B:$C,MATCH($C474,ราคาที่ดิน!$A:$A,0),MATCH($B474,ราคาที่ดิน!$B$1:$C$1,0)),"")</f>
        <v>975</v>
      </c>
      <c r="J474" s="281">
        <f t="shared" si="78"/>
        <v>5850</v>
      </c>
      <c r="K474" s="279">
        <v>2</v>
      </c>
      <c r="L474" s="280" t="s">
        <v>126</v>
      </c>
      <c r="M474" s="280" t="s">
        <v>179</v>
      </c>
      <c r="N474" s="280" t="s">
        <v>323</v>
      </c>
      <c r="O474" s="282">
        <v>24</v>
      </c>
      <c r="P474" s="283">
        <v>100</v>
      </c>
      <c r="Q474" s="281">
        <f t="array" ref="Q474">INDEX(ราคาสิ่งปลูกสร้าง!$D$6:$CC$47,MATCH($L474,ราคาสิ่งปลูกสร้าง!$B$6:$B$45,0),MATCH($O$4,ราคาสิ่งปลูกสร้าง!$D$5:$CC$5,0))</f>
        <v>6700</v>
      </c>
      <c r="R474" s="281">
        <f t="shared" si="79"/>
        <v>160800</v>
      </c>
      <c r="S474" s="280"/>
      <c r="T474" s="279">
        <f t="array" ref="T474">INDEX(ค่าเสื่อมสิ่งปลูกสร้าง!$A$5:$D$105,MATCH($S474,ค่าเสื่อมสิ่งปลูกสร้าง!$A$5:$A$105,0),MATCH($M474,ค่าเสื่อมสิ่งปลูกสร้าง!$A$3:$D$3))</f>
        <v>0</v>
      </c>
      <c r="U474" s="281">
        <f t="shared" si="80"/>
        <v>160800</v>
      </c>
      <c r="V474" s="281">
        <f t="shared" si="81"/>
        <v>166650</v>
      </c>
      <c r="W474" s="284">
        <f t="shared" si="82"/>
        <v>166650</v>
      </c>
      <c r="X474" s="280"/>
      <c r="Y474" s="284">
        <f t="shared" si="87"/>
        <v>166650</v>
      </c>
      <c r="Z474" s="282" t="s">
        <v>2260</v>
      </c>
      <c r="AA474" s="281">
        <f t="shared" si="83"/>
        <v>499.95</v>
      </c>
      <c r="AB474" s="279"/>
      <c r="AC474" s="279" t="s">
        <v>2167</v>
      </c>
      <c r="AD474" s="279" t="s">
        <v>2167</v>
      </c>
      <c r="AG474" s="286" t="str">
        <f t="shared" si="84"/>
        <v>นางกชมน  สถาพรนุวงศ์</v>
      </c>
      <c r="AH474" s="286" t="s">
        <v>283</v>
      </c>
      <c r="AI474" s="286" t="s">
        <v>1593</v>
      </c>
      <c r="AJ474" s="286" t="s">
        <v>1594</v>
      </c>
      <c r="AK474" s="286" t="s">
        <v>1595</v>
      </c>
      <c r="AL474" s="286" t="s">
        <v>1596</v>
      </c>
      <c r="AM474" s="286">
        <v>10</v>
      </c>
      <c r="AN474" s="286"/>
      <c r="AO474" s="286"/>
      <c r="AP474" s="286" t="s">
        <v>270</v>
      </c>
      <c r="AQ474" s="286" t="s">
        <v>271</v>
      </c>
      <c r="AR474" s="286" t="s">
        <v>60</v>
      </c>
      <c r="AS474" s="286">
        <v>86130</v>
      </c>
      <c r="AU474" s="286" t="str">
        <f t="shared" si="85"/>
        <v>นางกชมน  สถาพรนุวงศ์</v>
      </c>
      <c r="AV474" s="286" t="s">
        <v>283</v>
      </c>
      <c r="AW474" s="286" t="s">
        <v>1593</v>
      </c>
      <c r="AX474" s="286" t="s">
        <v>1594</v>
      </c>
      <c r="AY474" s="286" t="s">
        <v>1595</v>
      </c>
      <c r="AZ474" s="286" t="s">
        <v>1596</v>
      </c>
      <c r="BA474" s="286">
        <v>10</v>
      </c>
      <c r="BB474" s="286"/>
      <c r="BC474" s="286"/>
      <c r="BD474" s="286" t="s">
        <v>270</v>
      </c>
      <c r="BE474" s="286" t="s">
        <v>271</v>
      </c>
      <c r="BF474" s="286" t="s">
        <v>60</v>
      </c>
      <c r="BG474" s="286">
        <v>86130</v>
      </c>
    </row>
    <row r="475" spans="1:59" ht="20.100000000000001" hidden="1" customHeight="1">
      <c r="A475" s="279"/>
      <c r="B475" s="279" t="s">
        <v>29</v>
      </c>
      <c r="C475" s="279">
        <v>601</v>
      </c>
      <c r="D475" s="279"/>
      <c r="E475" s="279"/>
      <c r="F475" s="279"/>
      <c r="G475" s="280">
        <v>2</v>
      </c>
      <c r="H475" s="281" t="s">
        <v>426</v>
      </c>
      <c r="I475" s="281">
        <f>IFERROR(INDEX(ราคาที่ดิน!$B:$C,MATCH($C475,ราคาที่ดิน!$A:$A,0),MATCH($B475,ราคาที่ดิน!$B$1:$C$1,0)),"")</f>
        <v>975</v>
      </c>
      <c r="J475" s="281">
        <f t="shared" si="78"/>
        <v>8775</v>
      </c>
      <c r="K475" s="279">
        <v>3</v>
      </c>
      <c r="L475" s="280" t="s">
        <v>132</v>
      </c>
      <c r="M475" s="280" t="s">
        <v>181</v>
      </c>
      <c r="N475" s="280" t="s">
        <v>296</v>
      </c>
      <c r="O475" s="282">
        <v>36</v>
      </c>
      <c r="P475" s="283">
        <v>100</v>
      </c>
      <c r="Q475" s="281">
        <f t="array" ref="Q475">INDEX(ราคาสิ่งปลูกสร้าง!$D$6:$CC$47,MATCH($L475,ราคาสิ่งปลูกสร้าง!$B$6:$B$45,0),MATCH($O$4,ราคาสิ่งปลูกสร้าง!$D$5:$CC$5,0))</f>
        <v>2600</v>
      </c>
      <c r="R475" s="281">
        <f t="shared" si="79"/>
        <v>93600</v>
      </c>
      <c r="S475" s="280"/>
      <c r="T475" s="279">
        <f t="array" ref="T475">INDEX(ค่าเสื่อมสิ่งปลูกสร้าง!$A$5:$D$105,MATCH($S475,ค่าเสื่อมสิ่งปลูกสร้าง!$A$5:$A$105,0),MATCH($M475,ค่าเสื่อมสิ่งปลูกสร้าง!$A$3:$D$3))</f>
        <v>0</v>
      </c>
      <c r="U475" s="281">
        <f t="shared" si="80"/>
        <v>93600</v>
      </c>
      <c r="V475" s="281">
        <f t="shared" si="81"/>
        <v>102375</v>
      </c>
      <c r="W475" s="284">
        <f t="shared" si="82"/>
        <v>102375</v>
      </c>
      <c r="X475" s="280">
        <v>10000000</v>
      </c>
      <c r="Y475" s="284">
        <f t="shared" si="87"/>
        <v>0</v>
      </c>
      <c r="Z475" s="282"/>
      <c r="AA475" s="281">
        <f t="shared" si="83"/>
        <v>0</v>
      </c>
      <c r="AB475" s="279"/>
      <c r="AC475" s="279" t="s">
        <v>2167</v>
      </c>
      <c r="AD475" s="279" t="s">
        <v>2167</v>
      </c>
      <c r="AG475" s="286" t="str">
        <f t="shared" si="84"/>
        <v>นางกชมน  สถาพรนุวงศ์</v>
      </c>
      <c r="AH475" s="286" t="s">
        <v>283</v>
      </c>
      <c r="AI475" s="286" t="s">
        <v>1593</v>
      </c>
      <c r="AJ475" s="286" t="s">
        <v>1594</v>
      </c>
      <c r="AK475" s="286" t="s">
        <v>1595</v>
      </c>
      <c r="AL475" s="286" t="s">
        <v>1596</v>
      </c>
      <c r="AM475" s="286">
        <v>10</v>
      </c>
      <c r="AN475" s="286"/>
      <c r="AO475" s="286"/>
      <c r="AP475" s="286" t="s">
        <v>270</v>
      </c>
      <c r="AQ475" s="286" t="s">
        <v>271</v>
      </c>
      <c r="AR475" s="286" t="s">
        <v>60</v>
      </c>
      <c r="AS475" s="286">
        <v>86130</v>
      </c>
      <c r="AU475" s="286" t="str">
        <f t="shared" si="85"/>
        <v>นางกชมน  สถาพรนุวงศ์</v>
      </c>
      <c r="AV475" s="286" t="s">
        <v>283</v>
      </c>
      <c r="AW475" s="286" t="s">
        <v>1593</v>
      </c>
      <c r="AX475" s="286" t="s">
        <v>1594</v>
      </c>
      <c r="AY475" s="286" t="s">
        <v>1595</v>
      </c>
      <c r="AZ475" s="286" t="s">
        <v>1596</v>
      </c>
      <c r="BA475" s="286">
        <v>10</v>
      </c>
      <c r="BB475" s="286"/>
      <c r="BC475" s="286"/>
      <c r="BD475" s="286" t="s">
        <v>270</v>
      </c>
      <c r="BE475" s="286" t="s">
        <v>271</v>
      </c>
      <c r="BF475" s="286" t="s">
        <v>60</v>
      </c>
      <c r="BG475" s="286">
        <v>86130</v>
      </c>
    </row>
    <row r="476" spans="1:59" ht="20.100000000000001" hidden="1" customHeight="1">
      <c r="A476" s="279"/>
      <c r="B476" s="279" t="s">
        <v>29</v>
      </c>
      <c r="C476" s="279">
        <v>601</v>
      </c>
      <c r="D476" s="279"/>
      <c r="E476" s="279"/>
      <c r="F476" s="279"/>
      <c r="G476" s="280">
        <v>2</v>
      </c>
      <c r="H476" s="281" t="s">
        <v>466</v>
      </c>
      <c r="I476" s="281">
        <f>IFERROR(INDEX(ราคาที่ดิน!$B:$C,MATCH($C476,ราคาที่ดิน!$A:$A,0),MATCH($B476,ราคาที่ดิน!$B$1:$C$1,0)),"")</f>
        <v>975</v>
      </c>
      <c r="J476" s="281">
        <f t="shared" si="78"/>
        <v>14625</v>
      </c>
      <c r="K476" s="279">
        <v>4</v>
      </c>
      <c r="L476" s="280" t="s">
        <v>130</v>
      </c>
      <c r="M476" s="280"/>
      <c r="N476" s="280" t="s">
        <v>296</v>
      </c>
      <c r="O476" s="282">
        <v>60</v>
      </c>
      <c r="P476" s="283">
        <v>100</v>
      </c>
      <c r="Q476" s="281">
        <f t="array" ref="Q476">INDEX(ราคาสิ่งปลูกสร้าง!$D$6:$CC$47,MATCH($L476,ราคาสิ่งปลูกสร้าง!$B$6:$B$45,0),MATCH($O$4,ราคาสิ่งปลูกสร้าง!$D$5:$CC$5,0))</f>
        <v>5500</v>
      </c>
      <c r="R476" s="281">
        <f t="shared" si="79"/>
        <v>330000</v>
      </c>
      <c r="S476" s="280"/>
      <c r="T476" s="279">
        <f t="array" ref="T476">INDEX(ค่าเสื่อมสิ่งปลูกสร้าง!$A$5:$D$105,MATCH($S476,ค่าเสื่อมสิ่งปลูกสร้าง!$A$5:$A$105,0),MATCH($M476,ค่าเสื่อมสิ่งปลูกสร้าง!$A$3:$D$3))</f>
        <v>0</v>
      </c>
      <c r="U476" s="281">
        <f t="shared" si="80"/>
        <v>330000</v>
      </c>
      <c r="V476" s="281">
        <f t="shared" si="81"/>
        <v>344625</v>
      </c>
      <c r="W476" s="284">
        <f t="shared" si="82"/>
        <v>344625</v>
      </c>
      <c r="X476" s="280"/>
      <c r="Y476" s="284">
        <f t="shared" si="87"/>
        <v>344625</v>
      </c>
      <c r="Z476" s="282" t="s">
        <v>2260</v>
      </c>
      <c r="AA476" s="281">
        <f t="shared" si="83"/>
        <v>1033.875</v>
      </c>
      <c r="AB476" s="279"/>
      <c r="AC476" s="279" t="s">
        <v>2167</v>
      </c>
      <c r="AD476" s="279" t="s">
        <v>2167</v>
      </c>
      <c r="AG476" s="286" t="str">
        <f t="shared" si="84"/>
        <v>นางกชมน  สถาพรนุวงศ์</v>
      </c>
      <c r="AH476" s="286" t="s">
        <v>283</v>
      </c>
      <c r="AI476" s="286" t="s">
        <v>1593</v>
      </c>
      <c r="AJ476" s="286" t="s">
        <v>1594</v>
      </c>
      <c r="AK476" s="286" t="s">
        <v>1595</v>
      </c>
      <c r="AL476" s="286" t="s">
        <v>1596</v>
      </c>
      <c r="AM476" s="286">
        <v>10</v>
      </c>
      <c r="AN476" s="286"/>
      <c r="AO476" s="286"/>
      <c r="AP476" s="286" t="s">
        <v>270</v>
      </c>
      <c r="AQ476" s="286" t="s">
        <v>271</v>
      </c>
      <c r="AR476" s="286" t="s">
        <v>60</v>
      </c>
      <c r="AS476" s="286">
        <v>86130</v>
      </c>
      <c r="AU476" s="286" t="str">
        <f t="shared" si="85"/>
        <v>นางกชมน  สถาพรนุวงศ์</v>
      </c>
      <c r="AV476" s="286" t="s">
        <v>283</v>
      </c>
      <c r="AW476" s="286" t="s">
        <v>1593</v>
      </c>
      <c r="AX476" s="286" t="s">
        <v>1594</v>
      </c>
      <c r="AY476" s="286" t="s">
        <v>1595</v>
      </c>
      <c r="AZ476" s="286" t="s">
        <v>1596</v>
      </c>
      <c r="BA476" s="286">
        <v>10</v>
      </c>
      <c r="BB476" s="286"/>
      <c r="BC476" s="286"/>
      <c r="BD476" s="286" t="s">
        <v>270</v>
      </c>
      <c r="BE476" s="286" t="s">
        <v>271</v>
      </c>
      <c r="BF476" s="286" t="s">
        <v>60</v>
      </c>
      <c r="BG476" s="286">
        <v>86130</v>
      </c>
    </row>
    <row r="477" spans="1:59" ht="20.100000000000001" hidden="1" customHeight="1">
      <c r="A477" s="279" t="s">
        <v>2336</v>
      </c>
      <c r="B477" s="279" t="s">
        <v>29</v>
      </c>
      <c r="C477" s="279">
        <v>7675</v>
      </c>
      <c r="D477" s="279" t="s">
        <v>276</v>
      </c>
      <c r="E477" s="279" t="s">
        <v>275</v>
      </c>
      <c r="F477" s="279" t="s">
        <v>479</v>
      </c>
      <c r="G477" s="280">
        <v>1</v>
      </c>
      <c r="H477" s="281">
        <f t="shared" si="86"/>
        <v>116</v>
      </c>
      <c r="I477" s="281">
        <f>IFERROR(INDEX(ราคาที่ดิน!$B:$C,MATCH($C477,ราคาที่ดิน!$A:$A,0),MATCH($B477,ราคาที่ดิน!$B$1:$C$1,0)),"")</f>
        <v>1300</v>
      </c>
      <c r="J477" s="281">
        <f t="shared" si="78"/>
        <v>150800</v>
      </c>
      <c r="K477" s="279"/>
      <c r="L477" s="280"/>
      <c r="M477" s="280"/>
      <c r="N477" s="280" t="s">
        <v>196</v>
      </c>
      <c r="O477" s="282"/>
      <c r="P477" s="283"/>
      <c r="Q477" s="281">
        <f t="array" ref="Q477">INDEX(ราคาสิ่งปลูกสร้าง!$D$6:$CC$47,MATCH($L477,ราคาสิ่งปลูกสร้าง!$B$6:$B$45,0),MATCH($O$4,ราคาสิ่งปลูกสร้าง!$D$5:$CC$5,0))</f>
        <v>0</v>
      </c>
      <c r="R477" s="281">
        <f t="shared" si="79"/>
        <v>0</v>
      </c>
      <c r="S477" s="280"/>
      <c r="T477" s="279">
        <f t="array" ref="T477">INDEX(ค่าเสื่อมสิ่งปลูกสร้าง!$A$5:$D$105,MATCH($S477,ค่าเสื่อมสิ่งปลูกสร้าง!$A$5:$A$105,0),MATCH($M477,ค่าเสื่อมสิ่งปลูกสร้าง!$A$3:$D$3))</f>
        <v>0</v>
      </c>
      <c r="U477" s="281">
        <f t="shared" si="80"/>
        <v>0</v>
      </c>
      <c r="V477" s="281">
        <f t="shared" si="81"/>
        <v>150800</v>
      </c>
      <c r="W477" s="284">
        <f t="shared" si="82"/>
        <v>0</v>
      </c>
      <c r="X477" s="280">
        <v>50000000</v>
      </c>
      <c r="Y477" s="284">
        <f t="shared" si="87"/>
        <v>0</v>
      </c>
      <c r="Z477" s="282"/>
      <c r="AA477" s="281">
        <f t="shared" si="83"/>
        <v>0</v>
      </c>
      <c r="AB477" s="279"/>
      <c r="AC477" s="279" t="s">
        <v>2168</v>
      </c>
      <c r="AD477" s="279" t="s">
        <v>196</v>
      </c>
      <c r="AG477" s="286" t="str">
        <f t="shared" si="84"/>
        <v>นายสุชาติ  ช่วยเพชร</v>
      </c>
      <c r="AH477" s="286" t="s">
        <v>195</v>
      </c>
      <c r="AI477" s="286" t="s">
        <v>1252</v>
      </c>
      <c r="AJ477" s="286" t="s">
        <v>1600</v>
      </c>
      <c r="AK477" s="286" t="s">
        <v>1601</v>
      </c>
      <c r="AL477" s="286" t="s">
        <v>1602</v>
      </c>
      <c r="AM477" s="286">
        <v>7</v>
      </c>
      <c r="AN477" s="286"/>
      <c r="AO477" s="286"/>
      <c r="AP477" s="286" t="s">
        <v>270</v>
      </c>
      <c r="AQ477" s="286" t="s">
        <v>271</v>
      </c>
      <c r="AR477" s="286" t="s">
        <v>60</v>
      </c>
      <c r="AS477" s="286">
        <v>86130</v>
      </c>
      <c r="AU477" s="286" t="str">
        <f t="shared" si="85"/>
        <v/>
      </c>
      <c r="AV477" s="286"/>
      <c r="AW477" s="286"/>
      <c r="AX477" s="286"/>
      <c r="AY477" s="286"/>
      <c r="AZ477" s="286"/>
      <c r="BA477" s="286"/>
      <c r="BB477" s="286"/>
      <c r="BC477" s="286"/>
      <c r="BD477" s="286"/>
      <c r="BE477" s="286"/>
      <c r="BF477" s="286"/>
      <c r="BG477" s="286"/>
    </row>
    <row r="478" spans="1:59" ht="20.100000000000001" hidden="1" customHeight="1">
      <c r="A478" s="279"/>
      <c r="B478" s="279" t="s">
        <v>29</v>
      </c>
      <c r="C478" s="279">
        <v>7675</v>
      </c>
      <c r="D478" s="279"/>
      <c r="E478" s="279"/>
      <c r="F478" s="279"/>
      <c r="G478" s="280">
        <v>2</v>
      </c>
      <c r="H478" s="281" t="s">
        <v>2620</v>
      </c>
      <c r="I478" s="281">
        <f>IFERROR(INDEX(ราคาที่ดิน!$B:$C,MATCH($C478,ราคาที่ดิน!$A:$A,0),MATCH($B478,ราคาที่ดิน!$B$1:$C$1,0)),"")</f>
        <v>1300</v>
      </c>
      <c r="J478" s="281">
        <f t="shared" si="78"/>
        <v>68250</v>
      </c>
      <c r="K478" s="279">
        <v>1</v>
      </c>
      <c r="L478" s="280" t="s">
        <v>126</v>
      </c>
      <c r="M478" s="280" t="s">
        <v>179</v>
      </c>
      <c r="N478" s="280">
        <v>3</v>
      </c>
      <c r="O478" s="282">
        <v>210</v>
      </c>
      <c r="P478" s="283">
        <v>20</v>
      </c>
      <c r="Q478" s="281">
        <f t="array" ref="Q478">INDEX(ราคาสิ่งปลูกสร้าง!$D$6:$CC$47,MATCH($L478,ราคาสิ่งปลูกสร้าง!$B$6:$B$45,0),MATCH($O$4,ราคาสิ่งปลูกสร้าง!$D$5:$CC$5,0))</f>
        <v>6700</v>
      </c>
      <c r="R478" s="281">
        <f t="shared" si="79"/>
        <v>1407000</v>
      </c>
      <c r="S478" s="280">
        <v>18</v>
      </c>
      <c r="T478" s="279">
        <f t="array" ref="T478">INDEX(ค่าเสื่อมสิ่งปลูกสร้าง!$A$5:$D$105,MATCH($S478,ค่าเสื่อมสิ่งปลูกสร้าง!$A$5:$A$105,0),MATCH($M478,ค่าเสื่อมสิ่งปลูกสร้าง!$A$3:$D$3))</f>
        <v>26</v>
      </c>
      <c r="U478" s="281">
        <f t="shared" si="80"/>
        <v>1041180</v>
      </c>
      <c r="V478" s="281">
        <f t="shared" si="81"/>
        <v>1109430</v>
      </c>
      <c r="W478" s="284">
        <f t="shared" si="82"/>
        <v>221886</v>
      </c>
      <c r="X478" s="280"/>
      <c r="Y478" s="284">
        <f t="shared" si="87"/>
        <v>221886</v>
      </c>
      <c r="Z478" s="282" t="s">
        <v>2260</v>
      </c>
      <c r="AA478" s="281">
        <f t="shared" si="83"/>
        <v>665.65800000000002</v>
      </c>
      <c r="AB478" s="279"/>
      <c r="AC478" s="279" t="s">
        <v>2168</v>
      </c>
      <c r="AD478" s="279" t="s">
        <v>2168</v>
      </c>
      <c r="AG478" s="286" t="str">
        <f t="shared" si="84"/>
        <v>นายสุชาติ  ช่วยเพชร</v>
      </c>
      <c r="AH478" s="286" t="s">
        <v>195</v>
      </c>
      <c r="AI478" s="286" t="s">
        <v>1252</v>
      </c>
      <c r="AJ478" s="286" t="s">
        <v>1600</v>
      </c>
      <c r="AK478" s="286" t="s">
        <v>1601</v>
      </c>
      <c r="AL478" s="286" t="s">
        <v>1602</v>
      </c>
      <c r="AM478" s="286">
        <v>7</v>
      </c>
      <c r="AN478" s="286"/>
      <c r="AO478" s="286"/>
      <c r="AP478" s="286" t="s">
        <v>270</v>
      </c>
      <c r="AQ478" s="286" t="s">
        <v>271</v>
      </c>
      <c r="AR478" s="286" t="s">
        <v>60</v>
      </c>
      <c r="AS478" s="286">
        <v>86130</v>
      </c>
      <c r="AU478" s="286" t="str">
        <f t="shared" si="85"/>
        <v>นายสุชาติ  ช่วยเพชร</v>
      </c>
      <c r="AV478" s="286" t="s">
        <v>195</v>
      </c>
      <c r="AW478" s="286" t="s">
        <v>1252</v>
      </c>
      <c r="AX478" s="286" t="s">
        <v>1600</v>
      </c>
      <c r="AY478" s="286" t="s">
        <v>1601</v>
      </c>
      <c r="AZ478" s="286" t="s">
        <v>1602</v>
      </c>
      <c r="BA478" s="286">
        <v>7</v>
      </c>
      <c r="BB478" s="286"/>
      <c r="BC478" s="286"/>
      <c r="BD478" s="286" t="s">
        <v>270</v>
      </c>
      <c r="BE478" s="286" t="s">
        <v>271</v>
      </c>
      <c r="BF478" s="286" t="s">
        <v>60</v>
      </c>
      <c r="BG478" s="286">
        <v>86130</v>
      </c>
    </row>
    <row r="479" spans="1:59" ht="20.100000000000001" hidden="1" customHeight="1">
      <c r="A479" s="279" t="s">
        <v>2337</v>
      </c>
      <c r="B479" s="279" t="s">
        <v>29</v>
      </c>
      <c r="C479" s="279">
        <v>6479</v>
      </c>
      <c r="D479" s="279" t="s">
        <v>323</v>
      </c>
      <c r="E479" s="279" t="s">
        <v>276</v>
      </c>
      <c r="F479" s="279" t="s">
        <v>987</v>
      </c>
      <c r="G479" s="280">
        <v>1</v>
      </c>
      <c r="H479" s="281">
        <f t="shared" si="86"/>
        <v>1235</v>
      </c>
      <c r="I479" s="281">
        <f>IFERROR(INDEX(ราคาที่ดิน!$B:$C,MATCH($C479,ราคาที่ดิน!$A:$A,0),MATCH($B479,ราคาที่ดิน!$B$1:$C$1,0)),"")</f>
        <v>425</v>
      </c>
      <c r="J479" s="281">
        <f t="shared" si="78"/>
        <v>524875</v>
      </c>
      <c r="K479" s="279"/>
      <c r="L479" s="280"/>
      <c r="M479" s="280"/>
      <c r="N479" s="280" t="s">
        <v>196</v>
      </c>
      <c r="O479" s="282"/>
      <c r="P479" s="283"/>
      <c r="Q479" s="281">
        <f t="array" ref="Q479">INDEX(ราคาสิ่งปลูกสร้าง!$D$6:$CC$47,MATCH($L479,ราคาสิ่งปลูกสร้าง!$B$6:$B$45,0),MATCH($O$4,ราคาสิ่งปลูกสร้าง!$D$5:$CC$5,0))</f>
        <v>0</v>
      </c>
      <c r="R479" s="281">
        <f t="shared" si="79"/>
        <v>0</v>
      </c>
      <c r="S479" s="280"/>
      <c r="T479" s="279">
        <f t="array" ref="T479">INDEX(ค่าเสื่อมสิ่งปลูกสร้าง!$A$5:$D$105,MATCH($S479,ค่าเสื่อมสิ่งปลูกสร้าง!$A$5:$A$105,0),MATCH($M479,ค่าเสื่อมสิ่งปลูกสร้าง!$A$3:$D$3))</f>
        <v>0</v>
      </c>
      <c r="U479" s="281">
        <f t="shared" si="80"/>
        <v>0</v>
      </c>
      <c r="V479" s="281">
        <f t="shared" si="81"/>
        <v>524875</v>
      </c>
      <c r="W479" s="284">
        <f t="shared" si="82"/>
        <v>0</v>
      </c>
      <c r="X479" s="280">
        <v>50000000</v>
      </c>
      <c r="Y479" s="284">
        <f t="shared" si="87"/>
        <v>0</v>
      </c>
      <c r="Z479" s="282"/>
      <c r="AA479" s="281">
        <f t="shared" si="83"/>
        <v>0</v>
      </c>
      <c r="AB479" s="279"/>
      <c r="AC479" s="279" t="s">
        <v>2169</v>
      </c>
      <c r="AD479" s="279" t="s">
        <v>196</v>
      </c>
      <c r="AG479" s="286" t="str">
        <f t="shared" si="84"/>
        <v>นางอุทัย  ถึงเสียบญวน</v>
      </c>
      <c r="AH479" s="286" t="s">
        <v>283</v>
      </c>
      <c r="AI479" s="286" t="s">
        <v>1606</v>
      </c>
      <c r="AJ479" s="286" t="s">
        <v>1607</v>
      </c>
      <c r="AK479" s="286" t="s">
        <v>1608</v>
      </c>
      <c r="AL479" s="286">
        <v>10</v>
      </c>
      <c r="AM479" s="286">
        <v>7</v>
      </c>
      <c r="AN479" s="286"/>
      <c r="AO479" s="286"/>
      <c r="AP479" s="286" t="s">
        <v>270</v>
      </c>
      <c r="AQ479" s="286" t="s">
        <v>271</v>
      </c>
      <c r="AR479" s="286" t="s">
        <v>60</v>
      </c>
      <c r="AS479" s="286">
        <v>86130</v>
      </c>
      <c r="AU479" s="286" t="str">
        <f t="shared" si="85"/>
        <v/>
      </c>
      <c r="AV479" s="286"/>
      <c r="AW479" s="286"/>
      <c r="AX479" s="286"/>
      <c r="AY479" s="286"/>
      <c r="AZ479" s="286"/>
      <c r="BA479" s="286"/>
      <c r="BB479" s="286"/>
      <c r="BC479" s="286"/>
      <c r="BD479" s="286"/>
      <c r="BE479" s="286"/>
      <c r="BF479" s="286"/>
      <c r="BG479" s="286"/>
    </row>
    <row r="480" spans="1:59" ht="20.100000000000001" hidden="1" customHeight="1">
      <c r="A480" s="279"/>
      <c r="B480" s="279" t="s">
        <v>29</v>
      </c>
      <c r="C480" s="279">
        <v>6479</v>
      </c>
      <c r="D480" s="279"/>
      <c r="E480" s="279"/>
      <c r="F480" s="279"/>
      <c r="G480" s="280">
        <v>2</v>
      </c>
      <c r="H480" s="281" t="s">
        <v>1112</v>
      </c>
      <c r="I480" s="281">
        <f>IFERROR(INDEX(ราคาที่ดิน!$B:$C,MATCH($C480,ราคาที่ดิน!$A:$A,0),MATCH($B480,ราคาที่ดิน!$B$1:$C$1,0)),"")</f>
        <v>425</v>
      </c>
      <c r="J480" s="281">
        <f t="shared" si="78"/>
        <v>17850</v>
      </c>
      <c r="K480" s="279">
        <v>1</v>
      </c>
      <c r="L480" s="280" t="s">
        <v>126</v>
      </c>
      <c r="M480" s="280" t="s">
        <v>179</v>
      </c>
      <c r="N480" s="280">
        <v>3</v>
      </c>
      <c r="O480" s="282">
        <v>168</v>
      </c>
      <c r="P480" s="283">
        <v>14.29</v>
      </c>
      <c r="Q480" s="281">
        <f t="array" ref="Q480">INDEX(ราคาสิ่งปลูกสร้าง!$D$6:$CC$47,MATCH($L480,ราคาสิ่งปลูกสร้าง!$B$6:$B$45,0),MATCH($O$4,ราคาสิ่งปลูกสร้าง!$D$5:$CC$5,0))</f>
        <v>6700</v>
      </c>
      <c r="R480" s="281">
        <f t="shared" si="79"/>
        <v>1125600</v>
      </c>
      <c r="S480" s="280">
        <v>22</v>
      </c>
      <c r="T480" s="279">
        <f t="array" ref="T480">INDEX(ค่าเสื่อมสิ่งปลูกสร้าง!$A$5:$D$105,MATCH($S480,ค่าเสื่อมสิ่งปลูกสร้าง!$A$5:$A$105,0),MATCH($M480,ค่าเสื่อมสิ่งปลูกสร้าง!$A$3:$D$3))</f>
        <v>34</v>
      </c>
      <c r="U480" s="281">
        <f t="shared" si="80"/>
        <v>742896</v>
      </c>
      <c r="V480" s="281">
        <f t="shared" si="81"/>
        <v>760746</v>
      </c>
      <c r="W480" s="284">
        <f t="shared" si="82"/>
        <v>108710.60339999999</v>
      </c>
      <c r="X480" s="280"/>
      <c r="Y480" s="284">
        <f t="shared" si="87"/>
        <v>108710.60339999999</v>
      </c>
      <c r="Z480" s="282" t="s">
        <v>2260</v>
      </c>
      <c r="AA480" s="281">
        <f t="shared" si="83"/>
        <v>326.13181019999996</v>
      </c>
      <c r="AB480" s="279"/>
      <c r="AC480" s="279" t="s">
        <v>2169</v>
      </c>
      <c r="AD480" s="279" t="s">
        <v>2169</v>
      </c>
      <c r="AG480" s="286" t="str">
        <f t="shared" si="84"/>
        <v>นางอุทัย  ถึงเสียบญวน</v>
      </c>
      <c r="AH480" s="286" t="s">
        <v>283</v>
      </c>
      <c r="AI480" s="286" t="s">
        <v>1606</v>
      </c>
      <c r="AJ480" s="286" t="s">
        <v>1607</v>
      </c>
      <c r="AK480" s="286" t="s">
        <v>1608</v>
      </c>
      <c r="AL480" s="286">
        <v>10</v>
      </c>
      <c r="AM480" s="286">
        <v>7</v>
      </c>
      <c r="AN480" s="286"/>
      <c r="AO480" s="286"/>
      <c r="AP480" s="286" t="s">
        <v>270</v>
      </c>
      <c r="AQ480" s="286" t="s">
        <v>271</v>
      </c>
      <c r="AR480" s="286" t="s">
        <v>60</v>
      </c>
      <c r="AS480" s="286">
        <v>86130</v>
      </c>
      <c r="AU480" s="286" t="str">
        <f t="shared" si="85"/>
        <v>นางอุทัย  ถึงเสียบญวน</v>
      </c>
      <c r="AV480" s="286" t="s">
        <v>283</v>
      </c>
      <c r="AW480" s="286" t="s">
        <v>1606</v>
      </c>
      <c r="AX480" s="286" t="s">
        <v>1607</v>
      </c>
      <c r="AY480" s="286" t="s">
        <v>1608</v>
      </c>
      <c r="AZ480" s="286">
        <v>10</v>
      </c>
      <c r="BA480" s="286">
        <v>7</v>
      </c>
      <c r="BB480" s="286"/>
      <c r="BC480" s="286"/>
      <c r="BD480" s="286" t="s">
        <v>270</v>
      </c>
      <c r="BE480" s="286" t="s">
        <v>271</v>
      </c>
      <c r="BF480" s="286" t="s">
        <v>60</v>
      </c>
      <c r="BG480" s="286">
        <v>86130</v>
      </c>
    </row>
    <row r="481" spans="1:59" ht="20.100000000000001" hidden="1" customHeight="1">
      <c r="A481" s="279"/>
      <c r="B481" s="279" t="s">
        <v>29</v>
      </c>
      <c r="C481" s="279">
        <v>6479</v>
      </c>
      <c r="D481" s="279"/>
      <c r="E481" s="279"/>
      <c r="F481" s="279"/>
      <c r="G481" s="280">
        <v>2</v>
      </c>
      <c r="H481" s="281" t="s">
        <v>473</v>
      </c>
      <c r="I481" s="281">
        <f>IFERROR(INDEX(ราคาที่ดิน!$B:$C,MATCH($C481,ราคาที่ดิน!$A:$A,0),MATCH($B481,ราคาที่ดิน!$B$1:$C$1,0)),"")</f>
        <v>425</v>
      </c>
      <c r="J481" s="281">
        <f t="shared" si="78"/>
        <v>2550</v>
      </c>
      <c r="K481" s="279">
        <v>2</v>
      </c>
      <c r="L481" s="280" t="s">
        <v>129</v>
      </c>
      <c r="M481" s="280" t="s">
        <v>179</v>
      </c>
      <c r="N481" s="280" t="s">
        <v>296</v>
      </c>
      <c r="O481" s="282">
        <v>24</v>
      </c>
      <c r="P481" s="283">
        <v>100</v>
      </c>
      <c r="Q481" s="281">
        <f t="array" ref="Q481">INDEX(ราคาสิ่งปลูกสร้าง!$D$6:$CC$47,MATCH($L481,ราคาสิ่งปลูกสร้าง!$B$6:$B$45,0),MATCH($O$4,ราคาสิ่งปลูกสร้าง!$D$5:$CC$5,0))</f>
        <v>7650</v>
      </c>
      <c r="R481" s="281">
        <f t="shared" si="79"/>
        <v>183600</v>
      </c>
      <c r="S481" s="280">
        <v>10</v>
      </c>
      <c r="T481" s="279">
        <f t="array" ref="T481">INDEX(ค่าเสื่อมสิ่งปลูกสร้าง!$A$5:$D$105,MATCH($S481,ค่าเสื่อมสิ่งปลูกสร้าง!$A$5:$A$105,0),MATCH($M481,ค่าเสื่อมสิ่งปลูกสร้าง!$A$3:$D$3))</f>
        <v>10</v>
      </c>
      <c r="U481" s="281">
        <f t="shared" si="80"/>
        <v>165240</v>
      </c>
      <c r="V481" s="281">
        <f t="shared" si="81"/>
        <v>167790</v>
      </c>
      <c r="W481" s="284">
        <f t="shared" si="82"/>
        <v>167790</v>
      </c>
      <c r="X481" s="280"/>
      <c r="Y481" s="284">
        <f t="shared" si="87"/>
        <v>167790</v>
      </c>
      <c r="Z481" s="282" t="s">
        <v>2307</v>
      </c>
      <c r="AA481" s="281">
        <f t="shared" si="83"/>
        <v>33.558</v>
      </c>
      <c r="AB481" s="279"/>
      <c r="AC481" s="279" t="s">
        <v>2169</v>
      </c>
      <c r="AD481" s="279" t="s">
        <v>2229</v>
      </c>
      <c r="AG481" s="286" t="str">
        <f t="shared" si="84"/>
        <v>นางอุทัย  ถึงเสียบญวน</v>
      </c>
      <c r="AH481" s="286" t="s">
        <v>283</v>
      </c>
      <c r="AI481" s="286" t="s">
        <v>1606</v>
      </c>
      <c r="AJ481" s="286" t="s">
        <v>1607</v>
      </c>
      <c r="AK481" s="286" t="s">
        <v>1608</v>
      </c>
      <c r="AL481" s="286">
        <v>10</v>
      </c>
      <c r="AM481" s="286">
        <v>7</v>
      </c>
      <c r="AN481" s="286"/>
      <c r="AO481" s="286"/>
      <c r="AP481" s="286" t="s">
        <v>270</v>
      </c>
      <c r="AQ481" s="286" t="s">
        <v>271</v>
      </c>
      <c r="AR481" s="286" t="s">
        <v>60</v>
      </c>
      <c r="AS481" s="286">
        <v>86130</v>
      </c>
      <c r="AU481" s="286" t="str">
        <f t="shared" si="85"/>
        <v>นางพิมพา  ถึงเสียบญวน</v>
      </c>
      <c r="AV481" s="286" t="s">
        <v>283</v>
      </c>
      <c r="AW481" s="286" t="s">
        <v>1609</v>
      </c>
      <c r="AX481" s="286" t="s">
        <v>1607</v>
      </c>
      <c r="AY481" s="286"/>
      <c r="AZ481" s="286">
        <v>10</v>
      </c>
      <c r="BA481" s="286">
        <v>7</v>
      </c>
      <c r="BB481" s="286"/>
      <c r="BC481" s="286"/>
      <c r="BD481" s="286" t="s">
        <v>270</v>
      </c>
      <c r="BE481" s="286" t="s">
        <v>271</v>
      </c>
      <c r="BF481" s="286" t="s">
        <v>60</v>
      </c>
      <c r="BG481" s="286">
        <v>86130</v>
      </c>
    </row>
    <row r="482" spans="1:59" ht="20.100000000000001" hidden="1" customHeight="1">
      <c r="A482" s="279"/>
      <c r="B482" s="279" t="s">
        <v>29</v>
      </c>
      <c r="C482" s="279">
        <v>6479</v>
      </c>
      <c r="D482" s="279"/>
      <c r="E482" s="279"/>
      <c r="F482" s="279"/>
      <c r="G482" s="280">
        <v>2</v>
      </c>
      <c r="H482" s="281" t="s">
        <v>473</v>
      </c>
      <c r="I482" s="281">
        <f>IFERROR(INDEX(ราคาที่ดิน!$B:$C,MATCH($C482,ราคาที่ดิน!$A:$A,0),MATCH($B482,ราคาที่ดิน!$B$1:$C$1,0)),"")</f>
        <v>425</v>
      </c>
      <c r="J482" s="281">
        <f t="shared" si="78"/>
        <v>2550</v>
      </c>
      <c r="K482" s="279">
        <v>3</v>
      </c>
      <c r="L482" s="280" t="s">
        <v>129</v>
      </c>
      <c r="M482" s="280" t="s">
        <v>179</v>
      </c>
      <c r="N482" s="280" t="s">
        <v>296</v>
      </c>
      <c r="O482" s="282">
        <v>24</v>
      </c>
      <c r="P482" s="283">
        <v>100</v>
      </c>
      <c r="Q482" s="281">
        <f t="array" ref="Q482">INDEX(ราคาสิ่งปลูกสร้าง!$D$6:$CC$47,MATCH($L482,ราคาสิ่งปลูกสร้าง!$B$6:$B$45,0),MATCH($O$4,ราคาสิ่งปลูกสร้าง!$D$5:$CC$5,0))</f>
        <v>7650</v>
      </c>
      <c r="R482" s="281">
        <f t="shared" si="79"/>
        <v>183600</v>
      </c>
      <c r="S482" s="280">
        <v>10</v>
      </c>
      <c r="T482" s="279">
        <f t="array" ref="T482">INDEX(ค่าเสื่อมสิ่งปลูกสร้าง!$A$5:$D$105,MATCH($S482,ค่าเสื่อมสิ่งปลูกสร้าง!$A$5:$A$105,0),MATCH($M482,ค่าเสื่อมสิ่งปลูกสร้าง!$A$3:$D$3))</f>
        <v>10</v>
      </c>
      <c r="U482" s="281">
        <f t="shared" si="80"/>
        <v>165240</v>
      </c>
      <c r="V482" s="281">
        <f t="shared" si="81"/>
        <v>167790</v>
      </c>
      <c r="W482" s="284">
        <f t="shared" si="82"/>
        <v>167790</v>
      </c>
      <c r="X482" s="280"/>
      <c r="Y482" s="284">
        <f t="shared" si="87"/>
        <v>167790</v>
      </c>
      <c r="Z482" s="282" t="s">
        <v>2307</v>
      </c>
      <c r="AA482" s="281">
        <f t="shared" si="83"/>
        <v>33.558</v>
      </c>
      <c r="AB482" s="279"/>
      <c r="AC482" s="279" t="s">
        <v>2169</v>
      </c>
      <c r="AD482" s="279" t="s">
        <v>2229</v>
      </c>
      <c r="AG482" s="286" t="str">
        <f t="shared" si="84"/>
        <v>นางอุทัย  ถึงเสียบญวน</v>
      </c>
      <c r="AH482" s="286" t="s">
        <v>283</v>
      </c>
      <c r="AI482" s="286" t="s">
        <v>1606</v>
      </c>
      <c r="AJ482" s="286" t="s">
        <v>1607</v>
      </c>
      <c r="AK482" s="286" t="s">
        <v>1608</v>
      </c>
      <c r="AL482" s="286">
        <v>10</v>
      </c>
      <c r="AM482" s="286">
        <v>7</v>
      </c>
      <c r="AN482" s="286"/>
      <c r="AO482" s="286"/>
      <c r="AP482" s="286" t="s">
        <v>270</v>
      </c>
      <c r="AQ482" s="286" t="s">
        <v>271</v>
      </c>
      <c r="AR482" s="286" t="s">
        <v>60</v>
      </c>
      <c r="AS482" s="286">
        <v>86130</v>
      </c>
      <c r="AU482" s="286" t="str">
        <f t="shared" si="85"/>
        <v>นางพิมพา  ถึงเสียบญวน</v>
      </c>
      <c r="AV482" s="286" t="s">
        <v>283</v>
      </c>
      <c r="AW482" s="286" t="s">
        <v>1609</v>
      </c>
      <c r="AX482" s="286" t="s">
        <v>1607</v>
      </c>
      <c r="AY482" s="286"/>
      <c r="AZ482" s="286">
        <v>10</v>
      </c>
      <c r="BA482" s="286">
        <v>7</v>
      </c>
      <c r="BB482" s="286"/>
      <c r="BC482" s="286"/>
      <c r="BD482" s="286" t="s">
        <v>270</v>
      </c>
      <c r="BE482" s="286" t="s">
        <v>271</v>
      </c>
      <c r="BF482" s="286" t="s">
        <v>60</v>
      </c>
      <c r="BG482" s="286">
        <v>86130</v>
      </c>
    </row>
    <row r="483" spans="1:59" ht="20.100000000000001" hidden="1" customHeight="1">
      <c r="A483" s="279"/>
      <c r="B483" s="279" t="s">
        <v>29</v>
      </c>
      <c r="C483" s="279">
        <v>6479</v>
      </c>
      <c r="D483" s="279"/>
      <c r="E483" s="279"/>
      <c r="F483" s="279"/>
      <c r="G483" s="280">
        <v>2</v>
      </c>
      <c r="H483" s="281" t="s">
        <v>473</v>
      </c>
      <c r="I483" s="281">
        <f>IFERROR(INDEX(ราคาที่ดิน!$B:$C,MATCH($C483,ราคาที่ดิน!$A:$A,0),MATCH($B483,ราคาที่ดิน!$B$1:$C$1,0)),"")</f>
        <v>425</v>
      </c>
      <c r="J483" s="281">
        <f t="shared" si="78"/>
        <v>2550</v>
      </c>
      <c r="K483" s="279">
        <v>4</v>
      </c>
      <c r="L483" s="280" t="s">
        <v>129</v>
      </c>
      <c r="M483" s="280" t="s">
        <v>179</v>
      </c>
      <c r="N483" s="280" t="s">
        <v>296</v>
      </c>
      <c r="O483" s="282">
        <v>24</v>
      </c>
      <c r="P483" s="283">
        <v>100</v>
      </c>
      <c r="Q483" s="281">
        <f t="array" ref="Q483">INDEX(ราคาสิ่งปลูกสร้าง!$D$6:$CC$47,MATCH($L483,ราคาสิ่งปลูกสร้าง!$B$6:$B$45,0),MATCH($O$4,ราคาสิ่งปลูกสร้าง!$D$5:$CC$5,0))</f>
        <v>7650</v>
      </c>
      <c r="R483" s="281">
        <f t="shared" si="79"/>
        <v>183600</v>
      </c>
      <c r="S483" s="280">
        <v>10</v>
      </c>
      <c r="T483" s="279">
        <f t="array" ref="T483">INDEX(ค่าเสื่อมสิ่งปลูกสร้าง!$A$5:$D$105,MATCH($S483,ค่าเสื่อมสิ่งปลูกสร้าง!$A$5:$A$105,0),MATCH($M483,ค่าเสื่อมสิ่งปลูกสร้าง!$A$3:$D$3))</f>
        <v>10</v>
      </c>
      <c r="U483" s="281">
        <f t="shared" si="80"/>
        <v>165240</v>
      </c>
      <c r="V483" s="281">
        <f t="shared" si="81"/>
        <v>167790</v>
      </c>
      <c r="W483" s="284">
        <f t="shared" si="82"/>
        <v>167790</v>
      </c>
      <c r="X483" s="280"/>
      <c r="Y483" s="284">
        <f t="shared" si="87"/>
        <v>167790</v>
      </c>
      <c r="Z483" s="282" t="s">
        <v>2307</v>
      </c>
      <c r="AA483" s="281">
        <f t="shared" si="83"/>
        <v>33.558</v>
      </c>
      <c r="AB483" s="279"/>
      <c r="AC483" s="279" t="s">
        <v>2169</v>
      </c>
      <c r="AD483" s="279" t="s">
        <v>2229</v>
      </c>
      <c r="AG483" s="286" t="str">
        <f t="shared" si="84"/>
        <v>นางอุทัย  ถึงเสียบญวน</v>
      </c>
      <c r="AH483" s="286" t="s">
        <v>283</v>
      </c>
      <c r="AI483" s="286" t="s">
        <v>1606</v>
      </c>
      <c r="AJ483" s="286" t="s">
        <v>1607</v>
      </c>
      <c r="AK483" s="286" t="s">
        <v>1608</v>
      </c>
      <c r="AL483" s="286">
        <v>10</v>
      </c>
      <c r="AM483" s="286">
        <v>7</v>
      </c>
      <c r="AN483" s="286"/>
      <c r="AO483" s="286"/>
      <c r="AP483" s="286" t="s">
        <v>270</v>
      </c>
      <c r="AQ483" s="286" t="s">
        <v>271</v>
      </c>
      <c r="AR483" s="286" t="s">
        <v>60</v>
      </c>
      <c r="AS483" s="286">
        <v>86130</v>
      </c>
      <c r="AU483" s="286" t="str">
        <f t="shared" si="85"/>
        <v>นางพิมพา  ถึงเสียบญวน</v>
      </c>
      <c r="AV483" s="286" t="s">
        <v>283</v>
      </c>
      <c r="AW483" s="286" t="s">
        <v>1609</v>
      </c>
      <c r="AX483" s="286" t="s">
        <v>1607</v>
      </c>
      <c r="AY483" s="286"/>
      <c r="AZ483" s="286">
        <v>10</v>
      </c>
      <c r="BA483" s="286">
        <v>7</v>
      </c>
      <c r="BB483" s="286"/>
      <c r="BC483" s="286"/>
      <c r="BD483" s="286" t="s">
        <v>270</v>
      </c>
      <c r="BE483" s="286" t="s">
        <v>271</v>
      </c>
      <c r="BF483" s="286" t="s">
        <v>60</v>
      </c>
      <c r="BG483" s="286">
        <v>86130</v>
      </c>
    </row>
    <row r="484" spans="1:59" ht="20.100000000000001" hidden="1" customHeight="1">
      <c r="A484" s="279"/>
      <c r="B484" s="279" t="s">
        <v>29</v>
      </c>
      <c r="C484" s="279">
        <v>6479</v>
      </c>
      <c r="D484" s="279"/>
      <c r="E484" s="279"/>
      <c r="F484" s="279"/>
      <c r="G484" s="280">
        <v>2</v>
      </c>
      <c r="H484" s="281" t="s">
        <v>473</v>
      </c>
      <c r="I484" s="281">
        <f>IFERROR(INDEX(ราคาที่ดิน!$B:$C,MATCH($C484,ราคาที่ดิน!$A:$A,0),MATCH($B484,ราคาที่ดิน!$B$1:$C$1,0)),"")</f>
        <v>425</v>
      </c>
      <c r="J484" s="281">
        <f t="shared" si="78"/>
        <v>2550</v>
      </c>
      <c r="K484" s="279">
        <v>5</v>
      </c>
      <c r="L484" s="280" t="s">
        <v>129</v>
      </c>
      <c r="M484" s="280" t="s">
        <v>179</v>
      </c>
      <c r="N484" s="280" t="s">
        <v>296</v>
      </c>
      <c r="O484" s="282">
        <v>24</v>
      </c>
      <c r="P484" s="283">
        <v>100</v>
      </c>
      <c r="Q484" s="281">
        <f t="array" ref="Q484">INDEX(ราคาสิ่งปลูกสร้าง!$D$6:$CC$47,MATCH($L484,ราคาสิ่งปลูกสร้าง!$B$6:$B$45,0),MATCH($O$4,ราคาสิ่งปลูกสร้าง!$D$5:$CC$5,0))</f>
        <v>7650</v>
      </c>
      <c r="R484" s="281">
        <f t="shared" si="79"/>
        <v>183600</v>
      </c>
      <c r="S484" s="280">
        <v>10</v>
      </c>
      <c r="T484" s="279">
        <f t="array" ref="T484">INDEX(ค่าเสื่อมสิ่งปลูกสร้าง!$A$5:$D$105,MATCH($S484,ค่าเสื่อมสิ่งปลูกสร้าง!$A$5:$A$105,0),MATCH($M484,ค่าเสื่อมสิ่งปลูกสร้าง!$A$3:$D$3))</f>
        <v>10</v>
      </c>
      <c r="U484" s="281">
        <f t="shared" si="80"/>
        <v>165240</v>
      </c>
      <c r="V484" s="281">
        <f t="shared" si="81"/>
        <v>167790</v>
      </c>
      <c r="W484" s="284">
        <f t="shared" si="82"/>
        <v>167790</v>
      </c>
      <c r="X484" s="280"/>
      <c r="Y484" s="284">
        <f t="shared" si="87"/>
        <v>167790</v>
      </c>
      <c r="Z484" s="282" t="s">
        <v>2307</v>
      </c>
      <c r="AA484" s="281">
        <f t="shared" si="83"/>
        <v>33.558</v>
      </c>
      <c r="AB484" s="279"/>
      <c r="AC484" s="279" t="s">
        <v>2169</v>
      </c>
      <c r="AD484" s="279" t="s">
        <v>2229</v>
      </c>
      <c r="AG484" s="286" t="str">
        <f t="shared" si="84"/>
        <v>นางอุทัย  ถึงเสียบญวน</v>
      </c>
      <c r="AH484" s="286" t="s">
        <v>283</v>
      </c>
      <c r="AI484" s="286" t="s">
        <v>1606</v>
      </c>
      <c r="AJ484" s="286" t="s">
        <v>1607</v>
      </c>
      <c r="AK484" s="286" t="s">
        <v>1608</v>
      </c>
      <c r="AL484" s="286">
        <v>10</v>
      </c>
      <c r="AM484" s="286">
        <v>7</v>
      </c>
      <c r="AN484" s="286"/>
      <c r="AO484" s="286"/>
      <c r="AP484" s="286" t="s">
        <v>270</v>
      </c>
      <c r="AQ484" s="286" t="s">
        <v>271</v>
      </c>
      <c r="AR484" s="286" t="s">
        <v>60</v>
      </c>
      <c r="AS484" s="286">
        <v>86130</v>
      </c>
      <c r="AU484" s="286" t="str">
        <f t="shared" si="85"/>
        <v>นางพิมพา  ถึงเสียบญวน</v>
      </c>
      <c r="AV484" s="286" t="s">
        <v>283</v>
      </c>
      <c r="AW484" s="286" t="s">
        <v>1609</v>
      </c>
      <c r="AX484" s="286" t="s">
        <v>1607</v>
      </c>
      <c r="AY484" s="286"/>
      <c r="AZ484" s="286">
        <v>10</v>
      </c>
      <c r="BA484" s="286">
        <v>7</v>
      </c>
      <c r="BB484" s="286"/>
      <c r="BC484" s="286"/>
      <c r="BD484" s="286" t="s">
        <v>270</v>
      </c>
      <c r="BE484" s="286" t="s">
        <v>271</v>
      </c>
      <c r="BF484" s="286" t="s">
        <v>60</v>
      </c>
      <c r="BG484" s="286">
        <v>86130</v>
      </c>
    </row>
    <row r="485" spans="1:59" ht="20.100000000000001" hidden="1" customHeight="1">
      <c r="A485" s="279"/>
      <c r="B485" s="279" t="s">
        <v>29</v>
      </c>
      <c r="C485" s="279">
        <v>6479</v>
      </c>
      <c r="D485" s="279"/>
      <c r="E485" s="279"/>
      <c r="F485" s="279"/>
      <c r="G485" s="280">
        <v>2</v>
      </c>
      <c r="H485" s="281" t="s">
        <v>473</v>
      </c>
      <c r="I485" s="281">
        <f>IFERROR(INDEX(ราคาที่ดิน!$B:$C,MATCH($C485,ราคาที่ดิน!$A:$A,0),MATCH($B485,ราคาที่ดิน!$B$1:$C$1,0)),"")</f>
        <v>425</v>
      </c>
      <c r="J485" s="281">
        <f t="shared" si="78"/>
        <v>2550</v>
      </c>
      <c r="K485" s="279">
        <v>6</v>
      </c>
      <c r="L485" s="280" t="s">
        <v>129</v>
      </c>
      <c r="M485" s="280" t="s">
        <v>179</v>
      </c>
      <c r="N485" s="280" t="s">
        <v>296</v>
      </c>
      <c r="O485" s="282">
        <v>24</v>
      </c>
      <c r="P485" s="283">
        <v>100</v>
      </c>
      <c r="Q485" s="281">
        <f t="array" ref="Q485">INDEX(ราคาสิ่งปลูกสร้าง!$D$6:$CC$47,MATCH($L485,ราคาสิ่งปลูกสร้าง!$B$6:$B$45,0),MATCH($O$4,ราคาสิ่งปลูกสร้าง!$D$5:$CC$5,0))</f>
        <v>7650</v>
      </c>
      <c r="R485" s="281">
        <f t="shared" si="79"/>
        <v>183600</v>
      </c>
      <c r="S485" s="280">
        <v>10</v>
      </c>
      <c r="T485" s="279">
        <f t="array" ref="T485">INDEX(ค่าเสื่อมสิ่งปลูกสร้าง!$A$5:$D$105,MATCH($S485,ค่าเสื่อมสิ่งปลูกสร้าง!$A$5:$A$105,0),MATCH($M485,ค่าเสื่อมสิ่งปลูกสร้าง!$A$3:$D$3))</f>
        <v>10</v>
      </c>
      <c r="U485" s="281">
        <f t="shared" si="80"/>
        <v>165240</v>
      </c>
      <c r="V485" s="281">
        <f t="shared" si="81"/>
        <v>167790</v>
      </c>
      <c r="W485" s="284">
        <f t="shared" si="82"/>
        <v>167790</v>
      </c>
      <c r="X485" s="280"/>
      <c r="Y485" s="284">
        <f t="shared" si="87"/>
        <v>167790</v>
      </c>
      <c r="Z485" s="282" t="s">
        <v>2307</v>
      </c>
      <c r="AA485" s="281">
        <f t="shared" si="83"/>
        <v>33.558</v>
      </c>
      <c r="AB485" s="279"/>
      <c r="AC485" s="279" t="s">
        <v>2169</v>
      </c>
      <c r="AD485" s="279" t="s">
        <v>2229</v>
      </c>
      <c r="AG485" s="286" t="str">
        <f t="shared" si="84"/>
        <v>นางอุทัย  ถึงเสียบญวน</v>
      </c>
      <c r="AH485" s="286" t="s">
        <v>283</v>
      </c>
      <c r="AI485" s="286" t="s">
        <v>1606</v>
      </c>
      <c r="AJ485" s="286" t="s">
        <v>1607</v>
      </c>
      <c r="AK485" s="286" t="s">
        <v>1608</v>
      </c>
      <c r="AL485" s="286">
        <v>10</v>
      </c>
      <c r="AM485" s="286">
        <v>7</v>
      </c>
      <c r="AN485" s="286"/>
      <c r="AO485" s="286"/>
      <c r="AP485" s="286" t="s">
        <v>270</v>
      </c>
      <c r="AQ485" s="286" t="s">
        <v>271</v>
      </c>
      <c r="AR485" s="286" t="s">
        <v>60</v>
      </c>
      <c r="AS485" s="286">
        <v>86130</v>
      </c>
      <c r="AU485" s="286" t="str">
        <f t="shared" si="85"/>
        <v>นางพิมพา  ถึงเสียบญวน</v>
      </c>
      <c r="AV485" s="286" t="s">
        <v>283</v>
      </c>
      <c r="AW485" s="286" t="s">
        <v>1609</v>
      </c>
      <c r="AX485" s="286" t="s">
        <v>1607</v>
      </c>
      <c r="AY485" s="286"/>
      <c r="AZ485" s="286">
        <v>10</v>
      </c>
      <c r="BA485" s="286">
        <v>7</v>
      </c>
      <c r="BB485" s="286"/>
      <c r="BC485" s="286"/>
      <c r="BD485" s="286" t="s">
        <v>270</v>
      </c>
      <c r="BE485" s="286" t="s">
        <v>271</v>
      </c>
      <c r="BF485" s="286" t="s">
        <v>60</v>
      </c>
      <c r="BG485" s="286">
        <v>86130</v>
      </c>
    </row>
    <row r="486" spans="1:59" ht="20.100000000000001" hidden="1" customHeight="1">
      <c r="A486" s="279" t="s">
        <v>2338</v>
      </c>
      <c r="B486" s="279" t="s">
        <v>29</v>
      </c>
      <c r="C486" s="279">
        <v>7669</v>
      </c>
      <c r="D486" s="279" t="s">
        <v>599</v>
      </c>
      <c r="E486" s="279" t="s">
        <v>275</v>
      </c>
      <c r="F486" s="279" t="s">
        <v>435</v>
      </c>
      <c r="G486" s="280">
        <v>1</v>
      </c>
      <c r="H486" s="281">
        <f t="shared" si="86"/>
        <v>3360</v>
      </c>
      <c r="I486" s="281">
        <f>IFERROR(INDEX(ราคาที่ดิน!$B:$C,MATCH($C486,ราคาที่ดิน!$A:$A,0),MATCH($B486,ราคาที่ดิน!$B$1:$C$1,0)),"")</f>
        <v>300</v>
      </c>
      <c r="J486" s="281">
        <f t="shared" si="78"/>
        <v>1008000</v>
      </c>
      <c r="K486" s="279"/>
      <c r="L486" s="280"/>
      <c r="M486" s="280"/>
      <c r="N486" s="280" t="s">
        <v>196</v>
      </c>
      <c r="O486" s="282"/>
      <c r="P486" s="283"/>
      <c r="Q486" s="281">
        <f t="array" ref="Q486">INDEX(ราคาสิ่งปลูกสร้าง!$D$6:$CC$47,MATCH($L486,ราคาสิ่งปลูกสร้าง!$B$6:$B$45,0),MATCH($O$4,ราคาสิ่งปลูกสร้าง!$D$5:$CC$5,0))</f>
        <v>0</v>
      </c>
      <c r="R486" s="281">
        <f t="shared" si="79"/>
        <v>0</v>
      </c>
      <c r="S486" s="280"/>
      <c r="T486" s="279">
        <f t="array" ref="T486">INDEX(ค่าเสื่อมสิ่งปลูกสร้าง!$A$5:$D$105,MATCH($S486,ค่าเสื่อมสิ่งปลูกสร้าง!$A$5:$A$105,0),MATCH($M486,ค่าเสื่อมสิ่งปลูกสร้าง!$A$3:$D$3))</f>
        <v>0</v>
      </c>
      <c r="U486" s="281">
        <f t="shared" si="80"/>
        <v>0</v>
      </c>
      <c r="V486" s="281">
        <f t="shared" si="81"/>
        <v>1008000</v>
      </c>
      <c r="W486" s="284">
        <f t="shared" si="82"/>
        <v>0</v>
      </c>
      <c r="X486" s="280">
        <v>50000000</v>
      </c>
      <c r="Y486" s="284">
        <f t="shared" si="87"/>
        <v>0</v>
      </c>
      <c r="Z486" s="282"/>
      <c r="AA486" s="281">
        <f t="shared" si="83"/>
        <v>0</v>
      </c>
      <c r="AB486" s="279"/>
      <c r="AC486" s="279" t="s">
        <v>2170</v>
      </c>
      <c r="AD486" s="279" t="s">
        <v>196</v>
      </c>
      <c r="AG486" s="286" t="str">
        <f t="shared" si="84"/>
        <v>นายสมรัก  รัตนศิลา</v>
      </c>
      <c r="AH486" s="286" t="s">
        <v>195</v>
      </c>
      <c r="AI486" s="286" t="s">
        <v>1612</v>
      </c>
      <c r="AJ486" s="286" t="s">
        <v>701</v>
      </c>
      <c r="AK486" s="286" t="s">
        <v>1613</v>
      </c>
      <c r="AL486" s="286">
        <v>23</v>
      </c>
      <c r="AM486" s="286">
        <v>7</v>
      </c>
      <c r="AN486" s="286"/>
      <c r="AO486" s="286"/>
      <c r="AP486" s="286" t="s">
        <v>270</v>
      </c>
      <c r="AQ486" s="286" t="s">
        <v>271</v>
      </c>
      <c r="AR486" s="286" t="s">
        <v>60</v>
      </c>
      <c r="AS486" s="286">
        <v>86130</v>
      </c>
      <c r="AU486" s="286" t="str">
        <f t="shared" si="85"/>
        <v/>
      </c>
      <c r="AV486" s="286"/>
      <c r="AW486" s="286"/>
      <c r="AX486" s="286"/>
      <c r="AY486" s="286"/>
      <c r="AZ486" s="286"/>
      <c r="BA486" s="286"/>
      <c r="BB486" s="286"/>
      <c r="BC486" s="286"/>
      <c r="BD486" s="286"/>
      <c r="BE486" s="286"/>
      <c r="BF486" s="286"/>
      <c r="BG486" s="286"/>
    </row>
    <row r="487" spans="1:59" ht="20.100000000000001" hidden="1" customHeight="1">
      <c r="A487" s="279"/>
      <c r="B487" s="279" t="s">
        <v>29</v>
      </c>
      <c r="C487" s="279">
        <v>7669</v>
      </c>
      <c r="D487" s="279"/>
      <c r="E487" s="279"/>
      <c r="F487" s="279"/>
      <c r="G487" s="280">
        <v>2</v>
      </c>
      <c r="H487" s="281" t="s">
        <v>594</v>
      </c>
      <c r="I487" s="281">
        <f>IFERROR(INDEX(ราคาที่ดิน!$B:$C,MATCH($C487,ราคาที่ดิน!$A:$A,0),MATCH($B487,ราคาที่ดิน!$B$1:$C$1,0)),"")</f>
        <v>300</v>
      </c>
      <c r="J487" s="281">
        <f t="shared" si="78"/>
        <v>12000</v>
      </c>
      <c r="K487" s="279">
        <v>1</v>
      </c>
      <c r="L487" s="280" t="s">
        <v>126</v>
      </c>
      <c r="M487" s="280" t="s">
        <v>179</v>
      </c>
      <c r="N487" s="280" t="s">
        <v>296</v>
      </c>
      <c r="O487" s="282">
        <v>160</v>
      </c>
      <c r="P487" s="283">
        <v>100</v>
      </c>
      <c r="Q487" s="281">
        <f t="array" ref="Q487">INDEX(ราคาสิ่งปลูกสร้าง!$D$6:$CC$47,MATCH($L487,ราคาสิ่งปลูกสร้าง!$B$6:$B$45,0),MATCH($O$4,ราคาสิ่งปลูกสร้าง!$D$5:$CC$5,0))</f>
        <v>6700</v>
      </c>
      <c r="R487" s="281">
        <f t="shared" si="79"/>
        <v>1072000</v>
      </c>
      <c r="S487" s="280">
        <v>30</v>
      </c>
      <c r="T487" s="279">
        <f t="array" ref="T487">INDEX(ค่าเสื่อมสิ่งปลูกสร้าง!$A$5:$D$105,MATCH($S487,ค่าเสื่อมสิ่งปลูกสร้าง!$A$5:$A$105,0),MATCH($M487,ค่าเสื่อมสิ่งปลูกสร้าง!$A$3:$D$3))</f>
        <v>50</v>
      </c>
      <c r="U487" s="281">
        <f t="shared" si="80"/>
        <v>536000</v>
      </c>
      <c r="V487" s="281">
        <f t="shared" si="81"/>
        <v>548000</v>
      </c>
      <c r="W487" s="284">
        <f t="shared" si="82"/>
        <v>548000</v>
      </c>
      <c r="X487" s="280">
        <v>10000000</v>
      </c>
      <c r="Y487" s="284">
        <f t="shared" si="87"/>
        <v>0</v>
      </c>
      <c r="Z487" s="282"/>
      <c r="AA487" s="281">
        <f t="shared" si="83"/>
        <v>0</v>
      </c>
      <c r="AB487" s="279"/>
      <c r="AC487" s="279" t="s">
        <v>2170</v>
      </c>
      <c r="AD487" s="279" t="s">
        <v>2170</v>
      </c>
      <c r="AG487" s="286" t="str">
        <f t="shared" si="84"/>
        <v>นายสมรัก  รัตนศิลา</v>
      </c>
      <c r="AH487" s="286" t="s">
        <v>195</v>
      </c>
      <c r="AI487" s="286" t="s">
        <v>1612</v>
      </c>
      <c r="AJ487" s="286" t="s">
        <v>701</v>
      </c>
      <c r="AK487" s="286" t="s">
        <v>1613</v>
      </c>
      <c r="AL487" s="286">
        <v>23</v>
      </c>
      <c r="AM487" s="286">
        <v>7</v>
      </c>
      <c r="AN487" s="286"/>
      <c r="AO487" s="286"/>
      <c r="AP487" s="286" t="s">
        <v>270</v>
      </c>
      <c r="AQ487" s="286" t="s">
        <v>271</v>
      </c>
      <c r="AR487" s="286" t="s">
        <v>60</v>
      </c>
      <c r="AS487" s="286">
        <v>86130</v>
      </c>
      <c r="AU487" s="286" t="str">
        <f t="shared" si="85"/>
        <v>นายสมรัก  รัตนศิลา</v>
      </c>
      <c r="AV487" s="286" t="s">
        <v>195</v>
      </c>
      <c r="AW487" s="286" t="s">
        <v>1612</v>
      </c>
      <c r="AX487" s="286" t="s">
        <v>701</v>
      </c>
      <c r="AY487" s="286" t="s">
        <v>1613</v>
      </c>
      <c r="AZ487" s="286">
        <v>23</v>
      </c>
      <c r="BA487" s="286">
        <v>7</v>
      </c>
      <c r="BB487" s="286"/>
      <c r="BC487" s="286"/>
      <c r="BD487" s="286" t="s">
        <v>270</v>
      </c>
      <c r="BE487" s="286" t="s">
        <v>271</v>
      </c>
      <c r="BF487" s="286" t="s">
        <v>60</v>
      </c>
      <c r="BG487" s="286">
        <v>86130</v>
      </c>
    </row>
    <row r="488" spans="1:59" ht="20.100000000000001" hidden="1" customHeight="1">
      <c r="A488" s="279"/>
      <c r="B488" s="279" t="s">
        <v>29</v>
      </c>
      <c r="C488" s="279">
        <v>7669</v>
      </c>
      <c r="D488" s="279"/>
      <c r="E488" s="279"/>
      <c r="F488" s="279"/>
      <c r="G488" s="280">
        <v>2</v>
      </c>
      <c r="H488" s="281" t="s">
        <v>657</v>
      </c>
      <c r="I488" s="281">
        <f>IFERROR(INDEX(ราคาที่ดิน!$B:$C,MATCH($C488,ราคาที่ดิน!$A:$A,0),MATCH($B488,ราคาที่ดิน!$B$1:$C$1,0)),"")</f>
        <v>300</v>
      </c>
      <c r="J488" s="281">
        <f t="shared" si="78"/>
        <v>22500</v>
      </c>
      <c r="K488" s="279">
        <v>2</v>
      </c>
      <c r="L488" s="280" t="s">
        <v>132</v>
      </c>
      <c r="M488" s="280" t="s">
        <v>181</v>
      </c>
      <c r="N488" s="280" t="s">
        <v>323</v>
      </c>
      <c r="O488" s="282">
        <v>300</v>
      </c>
      <c r="P488" s="283">
        <v>100</v>
      </c>
      <c r="Q488" s="281">
        <f t="array" ref="Q488">INDEX(ราคาสิ่งปลูกสร้าง!$D$6:$CC$47,MATCH($L488,ราคาสิ่งปลูกสร้าง!$B$6:$B$45,0),MATCH($O$4,ราคาสิ่งปลูกสร้าง!$D$5:$CC$5,0))</f>
        <v>2600</v>
      </c>
      <c r="R488" s="281">
        <f t="shared" si="79"/>
        <v>780000</v>
      </c>
      <c r="S488" s="280">
        <v>15</v>
      </c>
      <c r="T488" s="279">
        <f t="array" ref="T488">INDEX(ค่าเสื่อมสิ่งปลูกสร้าง!$A$5:$D$105,MATCH($S488,ค่าเสื่อมสิ่งปลูกสร้าง!$A$5:$A$105,0),MATCH($M488,ค่าเสื่อมสิ่งปลูกสร้าง!$A$3:$D$3))</f>
        <v>65</v>
      </c>
      <c r="U488" s="281">
        <f t="shared" si="80"/>
        <v>273000</v>
      </c>
      <c r="V488" s="281">
        <f t="shared" si="81"/>
        <v>295500</v>
      </c>
      <c r="W488" s="284">
        <f t="shared" si="82"/>
        <v>295500</v>
      </c>
      <c r="X488" s="280"/>
      <c r="Y488" s="284">
        <f t="shared" si="87"/>
        <v>295500</v>
      </c>
      <c r="Z488" s="282" t="s">
        <v>2260</v>
      </c>
      <c r="AA488" s="281">
        <f t="shared" si="83"/>
        <v>886.5</v>
      </c>
      <c r="AB488" s="279"/>
      <c r="AC488" s="279" t="s">
        <v>2170</v>
      </c>
      <c r="AD488" s="279" t="s">
        <v>2170</v>
      </c>
      <c r="AG488" s="286" t="str">
        <f t="shared" si="84"/>
        <v>นายสมรัก  รัตนศิลา</v>
      </c>
      <c r="AH488" s="286" t="s">
        <v>195</v>
      </c>
      <c r="AI488" s="286" t="s">
        <v>1612</v>
      </c>
      <c r="AJ488" s="286" t="s">
        <v>701</v>
      </c>
      <c r="AK488" s="286" t="s">
        <v>1613</v>
      </c>
      <c r="AL488" s="286">
        <v>23</v>
      </c>
      <c r="AM488" s="286">
        <v>7</v>
      </c>
      <c r="AN488" s="286"/>
      <c r="AO488" s="286"/>
      <c r="AP488" s="286" t="s">
        <v>270</v>
      </c>
      <c r="AQ488" s="286" t="s">
        <v>271</v>
      </c>
      <c r="AR488" s="286" t="s">
        <v>60</v>
      </c>
      <c r="AS488" s="286">
        <v>86130</v>
      </c>
      <c r="AU488" s="286" t="str">
        <f t="shared" si="85"/>
        <v>นายสมรัก  รัตนศิลา</v>
      </c>
      <c r="AV488" s="286" t="s">
        <v>195</v>
      </c>
      <c r="AW488" s="286" t="s">
        <v>1612</v>
      </c>
      <c r="AX488" s="286" t="s">
        <v>701</v>
      </c>
      <c r="AY488" s="286" t="s">
        <v>1613</v>
      </c>
      <c r="AZ488" s="286">
        <v>23</v>
      </c>
      <c r="BA488" s="286">
        <v>7</v>
      </c>
      <c r="BB488" s="286"/>
      <c r="BC488" s="286"/>
      <c r="BD488" s="286" t="s">
        <v>270</v>
      </c>
      <c r="BE488" s="286" t="s">
        <v>271</v>
      </c>
      <c r="BF488" s="286" t="s">
        <v>60</v>
      </c>
      <c r="BG488" s="286">
        <v>86130</v>
      </c>
    </row>
    <row r="489" spans="1:59" ht="20.100000000000001" hidden="1" customHeight="1">
      <c r="A489" s="279" t="s">
        <v>2339</v>
      </c>
      <c r="B489" s="279" t="s">
        <v>29</v>
      </c>
      <c r="C489" s="279">
        <v>2952</v>
      </c>
      <c r="D489" s="279" t="s">
        <v>275</v>
      </c>
      <c r="E489" s="279" t="s">
        <v>275</v>
      </c>
      <c r="F489" s="279" t="s">
        <v>911</v>
      </c>
      <c r="G489" s="280">
        <v>1</v>
      </c>
      <c r="H489" s="281">
        <f t="shared" si="86"/>
        <v>507</v>
      </c>
      <c r="I489" s="281">
        <f>IFERROR(INDEX(ราคาที่ดิน!$B:$C,MATCH($C489,ราคาที่ดิน!$A:$A,0),MATCH($B489,ราคาที่ดิน!$B$1:$C$1,0)),"")</f>
        <v>1100</v>
      </c>
      <c r="J489" s="281">
        <f t="shared" si="78"/>
        <v>557700</v>
      </c>
      <c r="K489" s="279"/>
      <c r="L489" s="280"/>
      <c r="M489" s="280"/>
      <c r="N489" s="280" t="s">
        <v>196</v>
      </c>
      <c r="O489" s="282"/>
      <c r="P489" s="283"/>
      <c r="Q489" s="281">
        <f t="array" ref="Q489">INDEX(ราคาสิ่งปลูกสร้าง!$D$6:$CC$47,MATCH($L489,ราคาสิ่งปลูกสร้าง!$B$6:$B$45,0),MATCH($O$4,ราคาสิ่งปลูกสร้าง!$D$5:$CC$5,0))</f>
        <v>0</v>
      </c>
      <c r="R489" s="281">
        <f t="shared" si="79"/>
        <v>0</v>
      </c>
      <c r="S489" s="280"/>
      <c r="T489" s="279">
        <f t="array" ref="T489">INDEX(ค่าเสื่อมสิ่งปลูกสร้าง!$A$5:$D$105,MATCH($S489,ค่าเสื่อมสิ่งปลูกสร้าง!$A$5:$A$105,0),MATCH($M489,ค่าเสื่อมสิ่งปลูกสร้าง!$A$3:$D$3))</f>
        <v>0</v>
      </c>
      <c r="U489" s="281">
        <f t="shared" si="80"/>
        <v>0</v>
      </c>
      <c r="V489" s="281">
        <f t="shared" si="81"/>
        <v>557700</v>
      </c>
      <c r="W489" s="284">
        <f t="shared" si="82"/>
        <v>0</v>
      </c>
      <c r="X489" s="280">
        <v>50000000</v>
      </c>
      <c r="Y489" s="284">
        <f t="shared" si="87"/>
        <v>0</v>
      </c>
      <c r="Z489" s="282"/>
      <c r="AA489" s="281">
        <f t="shared" si="83"/>
        <v>0</v>
      </c>
      <c r="AB489" s="279"/>
      <c r="AC489" s="279" t="s">
        <v>2171</v>
      </c>
      <c r="AD489" s="279" t="s">
        <v>196</v>
      </c>
      <c r="AG489" s="286" t="str">
        <f t="shared" si="84"/>
        <v>นายณรงค์  ผุดเพชรแก้ว</v>
      </c>
      <c r="AH489" s="286" t="s">
        <v>195</v>
      </c>
      <c r="AI489" s="286" t="s">
        <v>1616</v>
      </c>
      <c r="AJ489" s="286" t="s">
        <v>950</v>
      </c>
      <c r="AK489" s="286" t="s">
        <v>1617</v>
      </c>
      <c r="AL489" s="286" t="s">
        <v>208</v>
      </c>
      <c r="AM489" s="286">
        <v>6</v>
      </c>
      <c r="AN489" s="286"/>
      <c r="AO489" s="286"/>
      <c r="AP489" s="286" t="s">
        <v>270</v>
      </c>
      <c r="AQ489" s="286" t="s">
        <v>271</v>
      </c>
      <c r="AR489" s="286" t="s">
        <v>60</v>
      </c>
      <c r="AS489" s="286">
        <v>86130</v>
      </c>
      <c r="AU489" s="286" t="str">
        <f t="shared" si="85"/>
        <v/>
      </c>
      <c r="AV489" s="286"/>
      <c r="AW489" s="286"/>
      <c r="AX489" s="286"/>
      <c r="AY489" s="286"/>
      <c r="AZ489" s="286"/>
      <c r="BA489" s="286"/>
      <c r="BB489" s="286"/>
      <c r="BC489" s="286"/>
      <c r="BD489" s="286"/>
      <c r="BE489" s="286"/>
      <c r="BF489" s="286"/>
      <c r="BG489" s="286"/>
    </row>
    <row r="490" spans="1:59" ht="20.100000000000001" hidden="1" customHeight="1">
      <c r="A490" s="279"/>
      <c r="B490" s="279" t="s">
        <v>29</v>
      </c>
      <c r="C490" s="279">
        <v>2952</v>
      </c>
      <c r="D490" s="279"/>
      <c r="E490" s="279"/>
      <c r="F490" s="279"/>
      <c r="G490" s="280">
        <v>2</v>
      </c>
      <c r="H490" s="281" t="s">
        <v>291</v>
      </c>
      <c r="I490" s="281">
        <f>IFERROR(INDEX(ราคาที่ดิน!$B:$C,MATCH($C490,ราคาที่ดิน!$A:$A,0),MATCH($B490,ราคาที่ดิน!$B$1:$C$1,0)),"")</f>
        <v>1100</v>
      </c>
      <c r="J490" s="281">
        <f t="shared" si="78"/>
        <v>33000</v>
      </c>
      <c r="K490" s="279">
        <v>1</v>
      </c>
      <c r="L490" s="280" t="s">
        <v>126</v>
      </c>
      <c r="M490" s="280" t="s">
        <v>179</v>
      </c>
      <c r="N490" s="280" t="s">
        <v>296</v>
      </c>
      <c r="O490" s="282">
        <v>120</v>
      </c>
      <c r="P490" s="283">
        <v>100</v>
      </c>
      <c r="Q490" s="281">
        <f t="array" ref="Q490">INDEX(ราคาสิ่งปลูกสร้าง!$D$6:$CC$47,MATCH($L490,ราคาสิ่งปลูกสร้าง!$B$6:$B$45,0),MATCH($O$4,ราคาสิ่งปลูกสร้าง!$D$5:$CC$5,0))</f>
        <v>6700</v>
      </c>
      <c r="R490" s="281">
        <f t="shared" si="79"/>
        <v>804000</v>
      </c>
      <c r="S490" s="280">
        <v>15</v>
      </c>
      <c r="T490" s="279">
        <f t="array" ref="T490">INDEX(ค่าเสื่อมสิ่งปลูกสร้าง!$A$5:$D$105,MATCH($S490,ค่าเสื่อมสิ่งปลูกสร้าง!$A$5:$A$105,0),MATCH($M490,ค่าเสื่อมสิ่งปลูกสร้าง!$A$3:$D$3))</f>
        <v>20</v>
      </c>
      <c r="U490" s="281">
        <f t="shared" si="80"/>
        <v>643200</v>
      </c>
      <c r="V490" s="281">
        <f t="shared" si="81"/>
        <v>676200</v>
      </c>
      <c r="W490" s="284">
        <f t="shared" si="82"/>
        <v>676200</v>
      </c>
      <c r="X490" s="280">
        <v>10000000</v>
      </c>
      <c r="Y490" s="284">
        <f t="shared" si="87"/>
        <v>0</v>
      </c>
      <c r="Z490" s="282"/>
      <c r="AA490" s="281">
        <f t="shared" si="83"/>
        <v>0</v>
      </c>
      <c r="AB490" s="279"/>
      <c r="AC490" s="279" t="s">
        <v>2171</v>
      </c>
      <c r="AD490" s="279" t="s">
        <v>2171</v>
      </c>
      <c r="AG490" s="286" t="str">
        <f t="shared" si="84"/>
        <v>นายณรงค์  ผุดเพชรแก้ว</v>
      </c>
      <c r="AH490" s="286" t="s">
        <v>195</v>
      </c>
      <c r="AI490" s="286" t="s">
        <v>1616</v>
      </c>
      <c r="AJ490" s="286" t="s">
        <v>950</v>
      </c>
      <c r="AK490" s="286" t="s">
        <v>1617</v>
      </c>
      <c r="AL490" s="286" t="s">
        <v>208</v>
      </c>
      <c r="AM490" s="286">
        <v>6</v>
      </c>
      <c r="AN490" s="286"/>
      <c r="AO490" s="286"/>
      <c r="AP490" s="286" t="s">
        <v>270</v>
      </c>
      <c r="AQ490" s="286" t="s">
        <v>271</v>
      </c>
      <c r="AR490" s="286" t="s">
        <v>60</v>
      </c>
      <c r="AS490" s="286">
        <v>86130</v>
      </c>
      <c r="AU490" s="286" t="str">
        <f t="shared" si="85"/>
        <v>นายณรงค์  ผุดเพชรแก้ว</v>
      </c>
      <c r="AV490" s="286" t="s">
        <v>195</v>
      </c>
      <c r="AW490" s="286" t="s">
        <v>1616</v>
      </c>
      <c r="AX490" s="286" t="s">
        <v>950</v>
      </c>
      <c r="AY490" s="286" t="s">
        <v>1617</v>
      </c>
      <c r="AZ490" s="286" t="s">
        <v>208</v>
      </c>
      <c r="BA490" s="286">
        <v>6</v>
      </c>
      <c r="BB490" s="286"/>
      <c r="BC490" s="286"/>
      <c r="BD490" s="286" t="s">
        <v>270</v>
      </c>
      <c r="BE490" s="286" t="s">
        <v>271</v>
      </c>
      <c r="BF490" s="286" t="s">
        <v>60</v>
      </c>
      <c r="BG490" s="286">
        <v>86130</v>
      </c>
    </row>
    <row r="491" spans="1:59" ht="20.100000000000001" hidden="1" customHeight="1">
      <c r="A491" s="279"/>
      <c r="B491" s="279" t="s">
        <v>29</v>
      </c>
      <c r="C491" s="279">
        <v>2952</v>
      </c>
      <c r="D491" s="279"/>
      <c r="E491" s="279"/>
      <c r="F491" s="279"/>
      <c r="G491" s="280">
        <v>2</v>
      </c>
      <c r="H491" s="281" t="s">
        <v>655</v>
      </c>
      <c r="I491" s="281">
        <f>IFERROR(INDEX(ราคาที่ดิน!$B:$C,MATCH($C491,ราคาที่ดิน!$A:$A,0),MATCH($B491,ราคาที่ดิน!$B$1:$C$1,0)),"")</f>
        <v>1100</v>
      </c>
      <c r="J491" s="281">
        <f t="shared" si="78"/>
        <v>19800</v>
      </c>
      <c r="K491" s="279">
        <v>2</v>
      </c>
      <c r="L491" s="280" t="s">
        <v>132</v>
      </c>
      <c r="M491" s="280" t="s">
        <v>181</v>
      </c>
      <c r="N491" s="280" t="s">
        <v>296</v>
      </c>
      <c r="O491" s="282">
        <v>72</v>
      </c>
      <c r="P491" s="283">
        <v>100</v>
      </c>
      <c r="Q491" s="281">
        <f t="array" ref="Q491">INDEX(ราคาสิ่งปลูกสร้าง!$D$6:$CC$47,MATCH($L491,ราคาสิ่งปลูกสร้าง!$B$6:$B$45,0),MATCH($O$4,ราคาสิ่งปลูกสร้าง!$D$5:$CC$5,0))</f>
        <v>2600</v>
      </c>
      <c r="R491" s="281">
        <f t="shared" si="79"/>
        <v>187200</v>
      </c>
      <c r="S491" s="280">
        <v>15</v>
      </c>
      <c r="T491" s="279">
        <f t="array" ref="T491">INDEX(ค่าเสื่อมสิ่งปลูกสร้าง!$A$5:$D$105,MATCH($S491,ค่าเสื่อมสิ่งปลูกสร้าง!$A$5:$A$105,0),MATCH($M491,ค่าเสื่อมสิ่งปลูกสร้าง!$A$3:$D$3))</f>
        <v>65</v>
      </c>
      <c r="U491" s="281">
        <f t="shared" si="80"/>
        <v>65519.999999999993</v>
      </c>
      <c r="V491" s="281">
        <f t="shared" si="81"/>
        <v>85320</v>
      </c>
      <c r="W491" s="284">
        <f t="shared" si="82"/>
        <v>85320</v>
      </c>
      <c r="X491" s="280">
        <v>10000000</v>
      </c>
      <c r="Y491" s="284">
        <f t="shared" si="87"/>
        <v>0</v>
      </c>
      <c r="Z491" s="282"/>
      <c r="AA491" s="281">
        <f t="shared" si="83"/>
        <v>0</v>
      </c>
      <c r="AB491" s="279"/>
      <c r="AC491" s="279" t="s">
        <v>2171</v>
      </c>
      <c r="AD491" s="279" t="s">
        <v>2171</v>
      </c>
      <c r="AG491" s="286" t="str">
        <f t="shared" si="84"/>
        <v>นายณรงค์  ผุดเพชรแก้ว</v>
      </c>
      <c r="AH491" s="286" t="s">
        <v>195</v>
      </c>
      <c r="AI491" s="286" t="s">
        <v>1616</v>
      </c>
      <c r="AJ491" s="286" t="s">
        <v>950</v>
      </c>
      <c r="AK491" s="286" t="s">
        <v>1617</v>
      </c>
      <c r="AL491" s="286" t="s">
        <v>208</v>
      </c>
      <c r="AM491" s="286">
        <v>6</v>
      </c>
      <c r="AN491" s="286"/>
      <c r="AO491" s="286"/>
      <c r="AP491" s="286" t="s">
        <v>270</v>
      </c>
      <c r="AQ491" s="286" t="s">
        <v>271</v>
      </c>
      <c r="AR491" s="286" t="s">
        <v>60</v>
      </c>
      <c r="AS491" s="286">
        <v>86130</v>
      </c>
      <c r="AU491" s="286" t="str">
        <f t="shared" si="85"/>
        <v>นายณรงค์  ผุดเพชรแก้ว</v>
      </c>
      <c r="AV491" s="286" t="s">
        <v>195</v>
      </c>
      <c r="AW491" s="286" t="s">
        <v>1616</v>
      </c>
      <c r="AX491" s="286" t="s">
        <v>950</v>
      </c>
      <c r="AY491" s="286" t="s">
        <v>1617</v>
      </c>
      <c r="AZ491" s="286" t="s">
        <v>208</v>
      </c>
      <c r="BA491" s="286">
        <v>6</v>
      </c>
      <c r="BB491" s="286"/>
      <c r="BC491" s="286"/>
      <c r="BD491" s="286" t="s">
        <v>270</v>
      </c>
      <c r="BE491" s="286" t="s">
        <v>271</v>
      </c>
      <c r="BF491" s="286" t="s">
        <v>60</v>
      </c>
      <c r="BG491" s="286">
        <v>86130</v>
      </c>
    </row>
    <row r="492" spans="1:59" ht="20.100000000000001" hidden="1" customHeight="1">
      <c r="A492" s="279"/>
      <c r="B492" s="279" t="s">
        <v>29</v>
      </c>
      <c r="C492" s="279">
        <v>2952</v>
      </c>
      <c r="D492" s="279"/>
      <c r="E492" s="279"/>
      <c r="F492" s="279"/>
      <c r="G492" s="280">
        <v>2</v>
      </c>
      <c r="H492" s="281" t="s">
        <v>335</v>
      </c>
      <c r="I492" s="281">
        <f>IFERROR(INDEX(ราคาที่ดิน!$B:$C,MATCH($C492,ราคาที่ดิน!$A:$A,0),MATCH($B492,ราคาที่ดิน!$B$1:$C$1,0)),"")</f>
        <v>1100</v>
      </c>
      <c r="J492" s="281">
        <f t="shared" si="78"/>
        <v>13200</v>
      </c>
      <c r="K492" s="279">
        <v>3</v>
      </c>
      <c r="L492" s="280" t="s">
        <v>129</v>
      </c>
      <c r="M492" s="280" t="s">
        <v>179</v>
      </c>
      <c r="N492" s="280" t="s">
        <v>296</v>
      </c>
      <c r="O492" s="282">
        <v>48</v>
      </c>
      <c r="P492" s="283">
        <v>100</v>
      </c>
      <c r="Q492" s="281">
        <f t="array" ref="Q492">INDEX(ราคาสิ่งปลูกสร้าง!$D$6:$CC$47,MATCH($L492,ราคาสิ่งปลูกสร้าง!$B$6:$B$45,0),MATCH($O$4,ราคาสิ่งปลูกสร้าง!$D$5:$CC$5,0))</f>
        <v>7650</v>
      </c>
      <c r="R492" s="281">
        <f t="shared" si="79"/>
        <v>367200</v>
      </c>
      <c r="S492" s="280">
        <v>15</v>
      </c>
      <c r="T492" s="279">
        <f t="array" ref="T492">INDEX(ค่าเสื่อมสิ่งปลูกสร้าง!$A$5:$D$105,MATCH($S492,ค่าเสื่อมสิ่งปลูกสร้าง!$A$5:$A$105,0),MATCH($M492,ค่าเสื่อมสิ่งปลูกสร้าง!$A$3:$D$3))</f>
        <v>20</v>
      </c>
      <c r="U492" s="281">
        <f t="shared" si="80"/>
        <v>293760</v>
      </c>
      <c r="V492" s="281">
        <f t="shared" si="81"/>
        <v>306960</v>
      </c>
      <c r="W492" s="284">
        <f t="shared" si="82"/>
        <v>306960</v>
      </c>
      <c r="X492" s="280"/>
      <c r="Y492" s="284">
        <f t="shared" si="87"/>
        <v>306960</v>
      </c>
      <c r="Z492" s="282" t="s">
        <v>2307</v>
      </c>
      <c r="AA492" s="281">
        <f t="shared" si="83"/>
        <v>61.392000000000003</v>
      </c>
      <c r="AB492" s="279"/>
      <c r="AC492" s="279" t="s">
        <v>2171</v>
      </c>
      <c r="AD492" s="279" t="s">
        <v>2171</v>
      </c>
      <c r="AG492" s="286" t="str">
        <f t="shared" si="84"/>
        <v>นายณรงค์  ผุดเพชรแก้ว</v>
      </c>
      <c r="AH492" s="286" t="s">
        <v>195</v>
      </c>
      <c r="AI492" s="286" t="s">
        <v>1616</v>
      </c>
      <c r="AJ492" s="286" t="s">
        <v>950</v>
      </c>
      <c r="AK492" s="286" t="s">
        <v>1617</v>
      </c>
      <c r="AL492" s="286" t="s">
        <v>208</v>
      </c>
      <c r="AM492" s="286">
        <v>6</v>
      </c>
      <c r="AN492" s="286"/>
      <c r="AO492" s="286"/>
      <c r="AP492" s="286" t="s">
        <v>270</v>
      </c>
      <c r="AQ492" s="286" t="s">
        <v>271</v>
      </c>
      <c r="AR492" s="286" t="s">
        <v>60</v>
      </c>
      <c r="AS492" s="286">
        <v>86130</v>
      </c>
      <c r="AU492" s="286" t="str">
        <f t="shared" si="85"/>
        <v>นายณรงค์  ผุดเพชรแก้ว</v>
      </c>
      <c r="AV492" s="286" t="s">
        <v>195</v>
      </c>
      <c r="AW492" s="286" t="s">
        <v>1616</v>
      </c>
      <c r="AX492" s="286" t="s">
        <v>950</v>
      </c>
      <c r="AY492" s="286" t="s">
        <v>1617</v>
      </c>
      <c r="AZ492" s="286" t="s">
        <v>208</v>
      </c>
      <c r="BA492" s="286">
        <v>6</v>
      </c>
      <c r="BB492" s="286"/>
      <c r="BC492" s="286"/>
      <c r="BD492" s="286" t="s">
        <v>270</v>
      </c>
      <c r="BE492" s="286" t="s">
        <v>271</v>
      </c>
      <c r="BF492" s="286" t="s">
        <v>60</v>
      </c>
      <c r="BG492" s="286">
        <v>86130</v>
      </c>
    </row>
    <row r="493" spans="1:59" ht="20.100000000000001" hidden="1" customHeight="1">
      <c r="A493" s="279" t="s">
        <v>2340</v>
      </c>
      <c r="B493" s="279" t="s">
        <v>29</v>
      </c>
      <c r="C493" s="279">
        <v>2358</v>
      </c>
      <c r="D493" s="279" t="s">
        <v>295</v>
      </c>
      <c r="E493" s="279" t="s">
        <v>296</v>
      </c>
      <c r="F493" s="279" t="s">
        <v>303</v>
      </c>
      <c r="G493" s="280" t="s">
        <v>1959</v>
      </c>
      <c r="H493" s="281">
        <f t="shared" si="86"/>
        <v>1808</v>
      </c>
      <c r="I493" s="281">
        <f>IFERROR(INDEX(ราคาที่ดิน!$B:$C,MATCH($C493,ราคาที่ดิน!$A:$A,0),MATCH($B493,ราคาที่ดิน!$B$1:$C$1,0)),"")</f>
        <v>100</v>
      </c>
      <c r="J493" s="281">
        <f t="shared" si="78"/>
        <v>180800</v>
      </c>
      <c r="K493" s="279"/>
      <c r="L493" s="280"/>
      <c r="M493" s="280"/>
      <c r="N493" s="280" t="s">
        <v>196</v>
      </c>
      <c r="O493" s="282"/>
      <c r="P493" s="283"/>
      <c r="Q493" s="281">
        <f t="array" ref="Q493">INDEX(ราคาสิ่งปลูกสร้าง!$D$6:$CC$47,MATCH($L493,ราคาสิ่งปลูกสร้าง!$B$6:$B$45,0),MATCH($O$4,ราคาสิ่งปลูกสร้าง!$D$5:$CC$5,0))</f>
        <v>0</v>
      </c>
      <c r="R493" s="281">
        <f t="shared" si="79"/>
        <v>0</v>
      </c>
      <c r="S493" s="280"/>
      <c r="T493" s="279">
        <f t="array" ref="T493">INDEX(ค่าเสื่อมสิ่งปลูกสร้าง!$A$5:$D$105,MATCH($S493,ค่าเสื่อมสิ่งปลูกสร้าง!$A$5:$A$105,0),MATCH($M493,ค่าเสื่อมสิ่งปลูกสร้าง!$A$3:$D$3))</f>
        <v>0</v>
      </c>
      <c r="U493" s="281">
        <f t="shared" si="80"/>
        <v>0</v>
      </c>
      <c r="V493" s="281">
        <f t="shared" si="81"/>
        <v>180800</v>
      </c>
      <c r="W493" s="284">
        <f t="shared" si="82"/>
        <v>0</v>
      </c>
      <c r="X493" s="280">
        <v>50000000</v>
      </c>
      <c r="Y493" s="284">
        <f t="shared" si="87"/>
        <v>0</v>
      </c>
      <c r="Z493" s="282"/>
      <c r="AA493" s="281">
        <f t="shared" si="83"/>
        <v>0</v>
      </c>
      <c r="AB493" s="279"/>
      <c r="AC493" s="279" t="s">
        <v>2172</v>
      </c>
      <c r="AD493" s="279" t="s">
        <v>196</v>
      </c>
      <c r="AG493" s="286" t="str">
        <f t="shared" si="84"/>
        <v>นางอัมพิกา  อนุรักษ์กุล</v>
      </c>
      <c r="AH493" s="286" t="s">
        <v>283</v>
      </c>
      <c r="AI493" s="286" t="s">
        <v>1628</v>
      </c>
      <c r="AJ493" s="286" t="s">
        <v>1629</v>
      </c>
      <c r="AK493" s="286" t="s">
        <v>1630</v>
      </c>
      <c r="AL493" s="286">
        <v>39</v>
      </c>
      <c r="AM493" s="286">
        <v>6</v>
      </c>
      <c r="AN493" s="286"/>
      <c r="AO493" s="286"/>
      <c r="AP493" s="286" t="s">
        <v>270</v>
      </c>
      <c r="AQ493" s="286" t="s">
        <v>271</v>
      </c>
      <c r="AR493" s="286" t="s">
        <v>60</v>
      </c>
      <c r="AS493" s="286">
        <v>86130</v>
      </c>
      <c r="AU493" s="286" t="str">
        <f t="shared" si="85"/>
        <v/>
      </c>
      <c r="AV493" s="286"/>
      <c r="AW493" s="286"/>
      <c r="AX493" s="286"/>
      <c r="AY493" s="286"/>
      <c r="AZ493" s="286"/>
      <c r="BA493" s="286"/>
      <c r="BB493" s="286"/>
      <c r="BC493" s="286"/>
      <c r="BD493" s="286"/>
      <c r="BE493" s="286"/>
      <c r="BF493" s="286"/>
      <c r="BG493" s="286"/>
    </row>
    <row r="494" spans="1:59" ht="20.100000000000001" hidden="1" customHeight="1">
      <c r="A494" s="279"/>
      <c r="B494" s="279" t="s">
        <v>29</v>
      </c>
      <c r="C494" s="279">
        <v>2358</v>
      </c>
      <c r="D494" s="279"/>
      <c r="E494" s="279"/>
      <c r="F494" s="279"/>
      <c r="G494" s="280">
        <v>3</v>
      </c>
      <c r="H494" s="281" t="s">
        <v>1259</v>
      </c>
      <c r="I494" s="281">
        <f>IFERROR(INDEX(ราคาที่ดิน!$B:$C,MATCH($C494,ราคาที่ดิน!$A:$A,0),MATCH($B494,ราคาที่ดิน!$B$1:$C$1,0)),"")</f>
        <v>100</v>
      </c>
      <c r="J494" s="281">
        <f t="shared" si="78"/>
        <v>2400</v>
      </c>
      <c r="K494" s="279">
        <v>1</v>
      </c>
      <c r="L494" s="280" t="s">
        <v>141</v>
      </c>
      <c r="M494" s="280" t="s">
        <v>179</v>
      </c>
      <c r="N494" s="280" t="s">
        <v>323</v>
      </c>
      <c r="O494" s="282">
        <v>96</v>
      </c>
      <c r="P494" s="283">
        <v>100</v>
      </c>
      <c r="Q494" s="281">
        <f t="array" ref="Q494">INDEX(ราคาสิ่งปลูกสร้าง!$D$6:$CC$47,MATCH($L494,ราคาสิ่งปลูกสร้าง!$B$6:$B$45,0),MATCH($O$4,ราคาสิ่งปลูกสร้าง!$D$5:$CC$5,0))</f>
        <v>7200</v>
      </c>
      <c r="R494" s="281">
        <f t="shared" si="79"/>
        <v>691200</v>
      </c>
      <c r="S494" s="280">
        <v>20</v>
      </c>
      <c r="T494" s="279">
        <f t="array" ref="T494">INDEX(ค่าเสื่อมสิ่งปลูกสร้าง!$A$5:$D$105,MATCH($S494,ค่าเสื่อมสิ่งปลูกสร้าง!$A$5:$A$105,0),MATCH($M494,ค่าเสื่อมสิ่งปลูกสร้าง!$A$3:$D$3))</f>
        <v>30</v>
      </c>
      <c r="U494" s="281">
        <f t="shared" si="80"/>
        <v>483839.99999999994</v>
      </c>
      <c r="V494" s="281">
        <f t="shared" si="81"/>
        <v>486239.99999999994</v>
      </c>
      <c r="W494" s="284">
        <f t="shared" si="82"/>
        <v>486239.99999999994</v>
      </c>
      <c r="X494" s="280"/>
      <c r="Y494" s="284">
        <f t="shared" si="87"/>
        <v>486239.99999999994</v>
      </c>
      <c r="Z494" s="282" t="s">
        <v>2260</v>
      </c>
      <c r="AA494" s="281">
        <f t="shared" si="83"/>
        <v>1458.7199999999998</v>
      </c>
      <c r="AB494" s="279"/>
      <c r="AC494" s="279" t="s">
        <v>2172</v>
      </c>
      <c r="AD494" s="279" t="s">
        <v>2172</v>
      </c>
      <c r="AG494" s="286" t="str">
        <f t="shared" si="84"/>
        <v>นางอัมพิกา  อนุรักษ์กุล</v>
      </c>
      <c r="AH494" s="286" t="s">
        <v>283</v>
      </c>
      <c r="AI494" s="286" t="s">
        <v>1628</v>
      </c>
      <c r="AJ494" s="286" t="s">
        <v>1629</v>
      </c>
      <c r="AK494" s="286" t="s">
        <v>1630</v>
      </c>
      <c r="AL494" s="286">
        <v>39</v>
      </c>
      <c r="AM494" s="286">
        <v>6</v>
      </c>
      <c r="AN494" s="286"/>
      <c r="AO494" s="286"/>
      <c r="AP494" s="286" t="s">
        <v>270</v>
      </c>
      <c r="AQ494" s="286" t="s">
        <v>271</v>
      </c>
      <c r="AR494" s="286" t="s">
        <v>60</v>
      </c>
      <c r="AS494" s="286">
        <v>86130</v>
      </c>
      <c r="AU494" s="286" t="str">
        <f t="shared" si="85"/>
        <v>นางอัมพิกา  อนุรักษ์กุล</v>
      </c>
      <c r="AV494" s="286" t="s">
        <v>283</v>
      </c>
      <c r="AW494" s="286" t="s">
        <v>1628</v>
      </c>
      <c r="AX494" s="286" t="s">
        <v>1629</v>
      </c>
      <c r="AY494" s="286" t="s">
        <v>1630</v>
      </c>
      <c r="AZ494" s="286">
        <v>39</v>
      </c>
      <c r="BA494" s="286">
        <v>6</v>
      </c>
      <c r="BB494" s="286"/>
      <c r="BC494" s="286"/>
      <c r="BD494" s="286" t="s">
        <v>270</v>
      </c>
      <c r="BE494" s="286" t="s">
        <v>271</v>
      </c>
      <c r="BF494" s="286" t="s">
        <v>60</v>
      </c>
      <c r="BG494" s="286">
        <v>86130</v>
      </c>
    </row>
    <row r="495" spans="1:59" ht="20.100000000000001" hidden="1" customHeight="1">
      <c r="A495" s="279"/>
      <c r="B495" s="279" t="s">
        <v>29</v>
      </c>
      <c r="C495" s="279">
        <v>2358</v>
      </c>
      <c r="D495" s="279"/>
      <c r="E495" s="279"/>
      <c r="F495" s="279"/>
      <c r="G495" s="280">
        <v>3</v>
      </c>
      <c r="H495" s="281" t="s">
        <v>1259</v>
      </c>
      <c r="I495" s="281">
        <f>IFERROR(INDEX(ราคาที่ดิน!$B:$C,MATCH($C495,ราคาที่ดิน!$A:$A,0),MATCH($B495,ราคาที่ดิน!$B$1:$C$1,0)),"")</f>
        <v>100</v>
      </c>
      <c r="J495" s="281">
        <f t="shared" ref="J495:J557" si="88">IFERROR($H495*$I495,"")</f>
        <v>2400</v>
      </c>
      <c r="K495" s="279">
        <v>2</v>
      </c>
      <c r="L495" s="280" t="s">
        <v>132</v>
      </c>
      <c r="M495" s="280" t="s">
        <v>181</v>
      </c>
      <c r="N495" s="280" t="s">
        <v>323</v>
      </c>
      <c r="O495" s="282">
        <v>96</v>
      </c>
      <c r="P495" s="283">
        <v>100</v>
      </c>
      <c r="Q495" s="281">
        <f t="array" ref="Q495">INDEX(ราคาสิ่งปลูกสร้าง!$D$6:$CC$47,MATCH($L495,ราคาสิ่งปลูกสร้าง!$B$6:$B$45,0),MATCH($O$4,ราคาสิ่งปลูกสร้าง!$D$5:$CC$5,0))</f>
        <v>2600</v>
      </c>
      <c r="R495" s="281">
        <f t="shared" ref="R495:R557" si="89">$O495*$Q495</f>
        <v>249600</v>
      </c>
      <c r="S495" s="280">
        <v>20</v>
      </c>
      <c r="T495" s="279">
        <f t="array" ref="T495">INDEX(ค่าเสื่อมสิ่งปลูกสร้าง!$A$5:$D$105,MATCH($S495,ค่าเสื่อมสิ่งปลูกสร้าง!$A$5:$A$105,0),MATCH($M495,ค่าเสื่อมสิ่งปลูกสร้าง!$A$3:$D$3))</f>
        <v>93</v>
      </c>
      <c r="U495" s="281">
        <f t="shared" ref="U495:U557" si="90">$R495*(100-$T495)%</f>
        <v>17472</v>
      </c>
      <c r="V495" s="281">
        <f t="shared" ref="V495:V557" si="91">IFERROR($J495+$U495,"")</f>
        <v>19872</v>
      </c>
      <c r="W495" s="284">
        <f t="shared" ref="W495:W557" si="92">IFERROR($P495%*$V495,"")</f>
        <v>19872</v>
      </c>
      <c r="X495" s="280"/>
      <c r="Y495" s="284">
        <f t="shared" si="87"/>
        <v>19872</v>
      </c>
      <c r="Z495" s="282" t="s">
        <v>2260</v>
      </c>
      <c r="AA495" s="281">
        <f t="shared" ref="AA495:AA557" si="93">IFERROR($Y495*$Z495%,"")</f>
        <v>59.616</v>
      </c>
      <c r="AB495" s="279"/>
      <c r="AC495" s="279" t="s">
        <v>2172</v>
      </c>
      <c r="AD495" s="279" t="s">
        <v>2172</v>
      </c>
      <c r="AG495" s="286" t="str">
        <f t="shared" ref="AG495:AG557" si="94">IF($AI495=0,"",$AH495&amp;$AI495&amp;"  "&amp;$AJ495)</f>
        <v>นางอัมพิกา  อนุรักษ์กุล</v>
      </c>
      <c r="AH495" s="286" t="s">
        <v>283</v>
      </c>
      <c r="AI495" s="286" t="s">
        <v>1628</v>
      </c>
      <c r="AJ495" s="286" t="s">
        <v>1629</v>
      </c>
      <c r="AK495" s="286" t="s">
        <v>1630</v>
      </c>
      <c r="AL495" s="286">
        <v>39</v>
      </c>
      <c r="AM495" s="286">
        <v>6</v>
      </c>
      <c r="AN495" s="286"/>
      <c r="AO495" s="286"/>
      <c r="AP495" s="286" t="s">
        <v>270</v>
      </c>
      <c r="AQ495" s="286" t="s">
        <v>271</v>
      </c>
      <c r="AR495" s="286" t="s">
        <v>60</v>
      </c>
      <c r="AS495" s="286">
        <v>86130</v>
      </c>
      <c r="AU495" s="286" t="str">
        <f t="shared" ref="AU495:AU530" si="95">IF($AW495=0,"",$AV495&amp;$AW495&amp;"  "&amp;$AX495)</f>
        <v>นางอัมพิกา  อนุรักษ์กุล</v>
      </c>
      <c r="AV495" s="286" t="s">
        <v>283</v>
      </c>
      <c r="AW495" s="286" t="s">
        <v>1628</v>
      </c>
      <c r="AX495" s="286" t="s">
        <v>1629</v>
      </c>
      <c r="AY495" s="286" t="s">
        <v>1630</v>
      </c>
      <c r="AZ495" s="286">
        <v>39</v>
      </c>
      <c r="BA495" s="286">
        <v>6</v>
      </c>
      <c r="BB495" s="286"/>
      <c r="BC495" s="286"/>
      <c r="BD495" s="286" t="s">
        <v>270</v>
      </c>
      <c r="BE495" s="286" t="s">
        <v>271</v>
      </c>
      <c r="BF495" s="286" t="s">
        <v>60</v>
      </c>
      <c r="BG495" s="286">
        <v>86130</v>
      </c>
    </row>
    <row r="496" spans="1:59" ht="20.100000000000001" hidden="1" customHeight="1">
      <c r="A496" s="279"/>
      <c r="B496" s="279" t="s">
        <v>29</v>
      </c>
      <c r="C496" s="279">
        <v>2358</v>
      </c>
      <c r="D496" s="279"/>
      <c r="E496" s="279"/>
      <c r="F496" s="279"/>
      <c r="G496" s="280">
        <v>3</v>
      </c>
      <c r="H496" s="281" t="s">
        <v>2534</v>
      </c>
      <c r="I496" s="281">
        <f>IFERROR(INDEX(ราคาที่ดิน!$B:$C,MATCH($C496,ราคาที่ดิน!$A:$A,0),MATCH($B496,ราคาที่ดิน!$B$1:$C$1,0)),"")</f>
        <v>100</v>
      </c>
      <c r="J496" s="281">
        <f t="shared" si="88"/>
        <v>24000</v>
      </c>
      <c r="K496" s="279">
        <v>3</v>
      </c>
      <c r="L496" s="280" t="s">
        <v>132</v>
      </c>
      <c r="M496" s="280" t="s">
        <v>181</v>
      </c>
      <c r="N496" s="280" t="s">
        <v>323</v>
      </c>
      <c r="O496" s="282">
        <v>1080</v>
      </c>
      <c r="P496" s="283">
        <v>100</v>
      </c>
      <c r="Q496" s="281">
        <f t="array" ref="Q496">INDEX(ราคาสิ่งปลูกสร้าง!$D$6:$CC$47,MATCH($L496,ราคาสิ่งปลูกสร้าง!$B$6:$B$45,0),MATCH($O$4,ราคาสิ่งปลูกสร้าง!$D$5:$CC$5,0))</f>
        <v>2600</v>
      </c>
      <c r="R496" s="281">
        <f t="shared" si="89"/>
        <v>2808000</v>
      </c>
      <c r="S496" s="280">
        <v>20</v>
      </c>
      <c r="T496" s="279">
        <f t="array" ref="T496">INDEX(ค่าเสื่อมสิ่งปลูกสร้าง!$A$5:$D$105,MATCH($S496,ค่าเสื่อมสิ่งปลูกสร้าง!$A$5:$A$105,0),MATCH($M496,ค่าเสื่อมสิ่งปลูกสร้าง!$A$3:$D$3))</f>
        <v>93</v>
      </c>
      <c r="U496" s="281">
        <f t="shared" si="90"/>
        <v>196560.00000000003</v>
      </c>
      <c r="V496" s="281">
        <f t="shared" si="91"/>
        <v>220560.00000000003</v>
      </c>
      <c r="W496" s="284">
        <f t="shared" si="92"/>
        <v>220560.00000000003</v>
      </c>
      <c r="X496" s="280"/>
      <c r="Y496" s="284">
        <f t="shared" si="87"/>
        <v>220560.00000000003</v>
      </c>
      <c r="Z496" s="282" t="s">
        <v>2260</v>
      </c>
      <c r="AA496" s="281">
        <f t="shared" si="93"/>
        <v>661.68000000000006</v>
      </c>
      <c r="AB496" s="279"/>
      <c r="AC496" s="279" t="s">
        <v>2172</v>
      </c>
      <c r="AD496" s="279" t="s">
        <v>2172</v>
      </c>
      <c r="AG496" s="286" t="str">
        <f t="shared" si="94"/>
        <v>นางอัมพิกา  อนุรักษ์กุล</v>
      </c>
      <c r="AH496" s="286" t="s">
        <v>283</v>
      </c>
      <c r="AI496" s="286" t="s">
        <v>1628</v>
      </c>
      <c r="AJ496" s="286" t="s">
        <v>1629</v>
      </c>
      <c r="AK496" s="286" t="s">
        <v>1630</v>
      </c>
      <c r="AL496" s="286">
        <v>39</v>
      </c>
      <c r="AM496" s="286">
        <v>6</v>
      </c>
      <c r="AN496" s="286"/>
      <c r="AO496" s="286"/>
      <c r="AP496" s="286" t="s">
        <v>270</v>
      </c>
      <c r="AQ496" s="286" t="s">
        <v>271</v>
      </c>
      <c r="AR496" s="286" t="s">
        <v>60</v>
      </c>
      <c r="AS496" s="286">
        <v>86130</v>
      </c>
      <c r="AU496" s="286" t="str">
        <f t="shared" si="95"/>
        <v>นางอัมพิกา  อนุรักษ์กุล</v>
      </c>
      <c r="AV496" s="286" t="s">
        <v>283</v>
      </c>
      <c r="AW496" s="286" t="s">
        <v>1628</v>
      </c>
      <c r="AX496" s="286" t="s">
        <v>1629</v>
      </c>
      <c r="AY496" s="286" t="s">
        <v>1630</v>
      </c>
      <c r="AZ496" s="286">
        <v>39</v>
      </c>
      <c r="BA496" s="286">
        <v>6</v>
      </c>
      <c r="BB496" s="286"/>
      <c r="BC496" s="286"/>
      <c r="BD496" s="286" t="s">
        <v>270</v>
      </c>
      <c r="BE496" s="286" t="s">
        <v>271</v>
      </c>
      <c r="BF496" s="286" t="s">
        <v>60</v>
      </c>
      <c r="BG496" s="286">
        <v>86130</v>
      </c>
    </row>
    <row r="497" spans="1:59" ht="20.100000000000001" hidden="1" customHeight="1">
      <c r="A497" s="279"/>
      <c r="B497" s="279" t="s">
        <v>29</v>
      </c>
      <c r="C497" s="279">
        <v>2358</v>
      </c>
      <c r="D497" s="279"/>
      <c r="E497" s="279"/>
      <c r="F497" s="279"/>
      <c r="G497" s="280">
        <v>3</v>
      </c>
      <c r="H497" s="281" t="s">
        <v>743</v>
      </c>
      <c r="I497" s="281">
        <f>IFERROR(INDEX(ราคาที่ดิน!$B:$C,MATCH($C497,ราคาที่ดิน!$A:$A,0),MATCH($B497,ราคาที่ดิน!$B$1:$C$1,0)),"")</f>
        <v>100</v>
      </c>
      <c r="J497" s="281">
        <f t="shared" si="88"/>
        <v>4500</v>
      </c>
      <c r="K497" s="279">
        <v>4</v>
      </c>
      <c r="L497" s="280" t="s">
        <v>132</v>
      </c>
      <c r="M497" s="280" t="s">
        <v>181</v>
      </c>
      <c r="N497" s="280" t="s">
        <v>323</v>
      </c>
      <c r="O497" s="282">
        <v>180</v>
      </c>
      <c r="P497" s="283">
        <v>100</v>
      </c>
      <c r="Q497" s="281">
        <f t="array" ref="Q497">INDEX(ราคาสิ่งปลูกสร้าง!$D$6:$CC$47,MATCH($L497,ราคาสิ่งปลูกสร้าง!$B$6:$B$45,0),MATCH($O$4,ราคาสิ่งปลูกสร้าง!$D$5:$CC$5,0))</f>
        <v>2600</v>
      </c>
      <c r="R497" s="281">
        <f t="shared" si="89"/>
        <v>468000</v>
      </c>
      <c r="S497" s="280">
        <v>20</v>
      </c>
      <c r="T497" s="279">
        <f t="array" ref="T497">INDEX(ค่าเสื่อมสิ่งปลูกสร้าง!$A$5:$D$105,MATCH($S497,ค่าเสื่อมสิ่งปลูกสร้าง!$A$5:$A$105,0),MATCH($M497,ค่าเสื่อมสิ่งปลูกสร้าง!$A$3:$D$3))</f>
        <v>93</v>
      </c>
      <c r="U497" s="281">
        <f t="shared" si="90"/>
        <v>32760.000000000004</v>
      </c>
      <c r="V497" s="281">
        <f t="shared" si="91"/>
        <v>37260</v>
      </c>
      <c r="W497" s="284">
        <f t="shared" si="92"/>
        <v>37260</v>
      </c>
      <c r="X497" s="280"/>
      <c r="Y497" s="284">
        <f t="shared" si="87"/>
        <v>37260</v>
      </c>
      <c r="Z497" s="282" t="s">
        <v>2260</v>
      </c>
      <c r="AA497" s="281">
        <f t="shared" si="93"/>
        <v>111.78</v>
      </c>
      <c r="AB497" s="279"/>
      <c r="AC497" s="279" t="s">
        <v>2172</v>
      </c>
      <c r="AD497" s="279" t="s">
        <v>2172</v>
      </c>
      <c r="AG497" s="286" t="str">
        <f t="shared" si="94"/>
        <v>นางอัมพิกา  อนุรักษ์กุล</v>
      </c>
      <c r="AH497" s="286" t="s">
        <v>283</v>
      </c>
      <c r="AI497" s="286" t="s">
        <v>1628</v>
      </c>
      <c r="AJ497" s="286" t="s">
        <v>1629</v>
      </c>
      <c r="AK497" s="286" t="s">
        <v>1630</v>
      </c>
      <c r="AL497" s="286">
        <v>39</v>
      </c>
      <c r="AM497" s="286">
        <v>6</v>
      </c>
      <c r="AN497" s="286"/>
      <c r="AO497" s="286"/>
      <c r="AP497" s="286" t="s">
        <v>270</v>
      </c>
      <c r="AQ497" s="286" t="s">
        <v>271</v>
      </c>
      <c r="AR497" s="286" t="s">
        <v>60</v>
      </c>
      <c r="AS497" s="286">
        <v>86130</v>
      </c>
      <c r="AU497" s="286" t="str">
        <f t="shared" si="95"/>
        <v>นางอัมพิกา  อนุรักษ์กุล</v>
      </c>
      <c r="AV497" s="286" t="s">
        <v>283</v>
      </c>
      <c r="AW497" s="286" t="s">
        <v>1628</v>
      </c>
      <c r="AX497" s="286" t="s">
        <v>1629</v>
      </c>
      <c r="AY497" s="286" t="s">
        <v>1630</v>
      </c>
      <c r="AZ497" s="286">
        <v>39</v>
      </c>
      <c r="BA497" s="286">
        <v>6</v>
      </c>
      <c r="BB497" s="286"/>
      <c r="BC497" s="286"/>
      <c r="BD497" s="286" t="s">
        <v>270</v>
      </c>
      <c r="BE497" s="286" t="s">
        <v>271</v>
      </c>
      <c r="BF497" s="286" t="s">
        <v>60</v>
      </c>
      <c r="BG497" s="286">
        <v>86130</v>
      </c>
    </row>
    <row r="498" spans="1:59" ht="20.100000000000001" hidden="1" customHeight="1">
      <c r="A498" s="279"/>
      <c r="B498" s="279" t="s">
        <v>29</v>
      </c>
      <c r="C498" s="279">
        <v>2358</v>
      </c>
      <c r="D498" s="279"/>
      <c r="E498" s="279"/>
      <c r="F498" s="279"/>
      <c r="G498" s="280">
        <v>3</v>
      </c>
      <c r="H498" s="281" t="s">
        <v>594</v>
      </c>
      <c r="I498" s="281">
        <f>IFERROR(INDEX(ราคาที่ดิน!$B:$C,MATCH($C498,ราคาที่ดิน!$A:$A,0),MATCH($B498,ราคาที่ดิน!$B$1:$C$1,0)),"")</f>
        <v>100</v>
      </c>
      <c r="J498" s="281">
        <f t="shared" si="88"/>
        <v>4000</v>
      </c>
      <c r="K498" s="279">
        <v>5</v>
      </c>
      <c r="L498" s="280" t="s">
        <v>132</v>
      </c>
      <c r="M498" s="280" t="s">
        <v>181</v>
      </c>
      <c r="N498" s="280" t="s">
        <v>323</v>
      </c>
      <c r="O498" s="282">
        <v>160</v>
      </c>
      <c r="P498" s="283">
        <v>100</v>
      </c>
      <c r="Q498" s="281">
        <f t="array" ref="Q498">INDEX(ราคาสิ่งปลูกสร้าง!$D$6:$CC$47,MATCH($L498,ราคาสิ่งปลูกสร้าง!$B$6:$B$45,0),MATCH($O$4,ราคาสิ่งปลูกสร้าง!$D$5:$CC$5,0))</f>
        <v>2600</v>
      </c>
      <c r="R498" s="281">
        <f t="shared" si="89"/>
        <v>416000</v>
      </c>
      <c r="S498" s="280">
        <v>20</v>
      </c>
      <c r="T498" s="279">
        <f t="array" ref="T498">INDEX(ค่าเสื่อมสิ่งปลูกสร้าง!$A$5:$D$105,MATCH($S498,ค่าเสื่อมสิ่งปลูกสร้าง!$A$5:$A$105,0),MATCH($M498,ค่าเสื่อมสิ่งปลูกสร้าง!$A$3:$D$3))</f>
        <v>93</v>
      </c>
      <c r="U498" s="281">
        <f t="shared" si="90"/>
        <v>29120.000000000004</v>
      </c>
      <c r="V498" s="281">
        <f t="shared" si="91"/>
        <v>33120</v>
      </c>
      <c r="W498" s="284">
        <f t="shared" si="92"/>
        <v>33120</v>
      </c>
      <c r="X498" s="280"/>
      <c r="Y498" s="284">
        <f t="shared" si="87"/>
        <v>33120</v>
      </c>
      <c r="Z498" s="282" t="s">
        <v>2260</v>
      </c>
      <c r="AA498" s="281">
        <f t="shared" si="93"/>
        <v>99.36</v>
      </c>
      <c r="AB498" s="279"/>
      <c r="AC498" s="279" t="s">
        <v>2172</v>
      </c>
      <c r="AD498" s="279" t="s">
        <v>2172</v>
      </c>
      <c r="AG498" s="286" t="str">
        <f t="shared" si="94"/>
        <v>นางอัมพิกา  อนุรักษ์กุล</v>
      </c>
      <c r="AH498" s="286" t="s">
        <v>283</v>
      </c>
      <c r="AI498" s="286" t="s">
        <v>1628</v>
      </c>
      <c r="AJ498" s="286" t="s">
        <v>1629</v>
      </c>
      <c r="AK498" s="286" t="s">
        <v>1630</v>
      </c>
      <c r="AL498" s="286">
        <v>39</v>
      </c>
      <c r="AM498" s="286">
        <v>6</v>
      </c>
      <c r="AN498" s="286"/>
      <c r="AO498" s="286"/>
      <c r="AP498" s="286" t="s">
        <v>270</v>
      </c>
      <c r="AQ498" s="286" t="s">
        <v>271</v>
      </c>
      <c r="AR498" s="286" t="s">
        <v>60</v>
      </c>
      <c r="AS498" s="286">
        <v>86130</v>
      </c>
      <c r="AU498" s="286" t="str">
        <f t="shared" si="95"/>
        <v>นางอัมพิกา  อนุรักษ์กุล</v>
      </c>
      <c r="AV498" s="286" t="s">
        <v>283</v>
      </c>
      <c r="AW498" s="286" t="s">
        <v>1628</v>
      </c>
      <c r="AX498" s="286" t="s">
        <v>1629</v>
      </c>
      <c r="AY498" s="286" t="s">
        <v>1630</v>
      </c>
      <c r="AZ498" s="286">
        <v>39</v>
      </c>
      <c r="BA498" s="286">
        <v>6</v>
      </c>
      <c r="BB498" s="286"/>
      <c r="BC498" s="286"/>
      <c r="BD498" s="286" t="s">
        <v>270</v>
      </c>
      <c r="BE498" s="286" t="s">
        <v>271</v>
      </c>
      <c r="BF498" s="286" t="s">
        <v>60</v>
      </c>
      <c r="BG498" s="286">
        <v>86130</v>
      </c>
    </row>
    <row r="499" spans="1:59" ht="20.100000000000001" hidden="1" customHeight="1">
      <c r="A499" s="279"/>
      <c r="B499" s="279" t="s">
        <v>29</v>
      </c>
      <c r="C499" s="279">
        <v>2358</v>
      </c>
      <c r="D499" s="279"/>
      <c r="E499" s="279"/>
      <c r="F499" s="279"/>
      <c r="G499" s="280">
        <v>3</v>
      </c>
      <c r="H499" s="281" t="s">
        <v>2399</v>
      </c>
      <c r="I499" s="281">
        <f>IFERROR(INDEX(ราคาที่ดิน!$B:$C,MATCH($C499,ราคาที่ดิน!$A:$A,0),MATCH($B499,ราคาที่ดิน!$B$1:$C$1,0)),"")</f>
        <v>100</v>
      </c>
      <c r="J499" s="281">
        <f t="shared" si="88"/>
        <v>5000</v>
      </c>
      <c r="K499" s="279">
        <v>6</v>
      </c>
      <c r="L499" s="280" t="s">
        <v>132</v>
      </c>
      <c r="M499" s="280" t="s">
        <v>181</v>
      </c>
      <c r="N499" s="280" t="s">
        <v>323</v>
      </c>
      <c r="O499" s="282">
        <v>200</v>
      </c>
      <c r="P499" s="283">
        <v>100</v>
      </c>
      <c r="Q499" s="281">
        <f t="array" ref="Q499">INDEX(ราคาสิ่งปลูกสร้าง!$D$6:$CC$47,MATCH($L499,ราคาสิ่งปลูกสร้าง!$B$6:$B$45,0),MATCH($O$4,ราคาสิ่งปลูกสร้าง!$D$5:$CC$5,0))</f>
        <v>2600</v>
      </c>
      <c r="R499" s="281">
        <f t="shared" si="89"/>
        <v>520000</v>
      </c>
      <c r="S499" s="280">
        <v>20</v>
      </c>
      <c r="T499" s="279">
        <f t="array" ref="T499">INDEX(ค่าเสื่อมสิ่งปลูกสร้าง!$A$5:$D$105,MATCH($S499,ค่าเสื่อมสิ่งปลูกสร้าง!$A$5:$A$105,0),MATCH($M499,ค่าเสื่อมสิ่งปลูกสร้าง!$A$3:$D$3))</f>
        <v>93</v>
      </c>
      <c r="U499" s="281">
        <f t="shared" si="90"/>
        <v>36400</v>
      </c>
      <c r="V499" s="281">
        <f t="shared" si="91"/>
        <v>41400</v>
      </c>
      <c r="W499" s="284">
        <f t="shared" si="92"/>
        <v>41400</v>
      </c>
      <c r="X499" s="280"/>
      <c r="Y499" s="284">
        <f t="shared" si="87"/>
        <v>41400</v>
      </c>
      <c r="Z499" s="282" t="s">
        <v>2260</v>
      </c>
      <c r="AA499" s="281">
        <f t="shared" si="93"/>
        <v>124.2</v>
      </c>
      <c r="AB499" s="279"/>
      <c r="AC499" s="279" t="s">
        <v>2172</v>
      </c>
      <c r="AD499" s="279" t="s">
        <v>2172</v>
      </c>
      <c r="AG499" s="286" t="str">
        <f t="shared" si="94"/>
        <v>นางอัมพิกา  อนุรักษ์กุล</v>
      </c>
      <c r="AH499" s="286" t="s">
        <v>283</v>
      </c>
      <c r="AI499" s="286" t="s">
        <v>1628</v>
      </c>
      <c r="AJ499" s="286" t="s">
        <v>1629</v>
      </c>
      <c r="AK499" s="286" t="s">
        <v>1630</v>
      </c>
      <c r="AL499" s="286">
        <v>39</v>
      </c>
      <c r="AM499" s="286">
        <v>6</v>
      </c>
      <c r="AN499" s="286"/>
      <c r="AO499" s="286"/>
      <c r="AP499" s="286" t="s">
        <v>270</v>
      </c>
      <c r="AQ499" s="286" t="s">
        <v>271</v>
      </c>
      <c r="AR499" s="286" t="s">
        <v>60</v>
      </c>
      <c r="AS499" s="286">
        <v>86130</v>
      </c>
      <c r="AU499" s="286" t="str">
        <f t="shared" si="95"/>
        <v>นางอัมพิกา  อนุรักษ์กุล</v>
      </c>
      <c r="AV499" s="286" t="s">
        <v>283</v>
      </c>
      <c r="AW499" s="286" t="s">
        <v>1628</v>
      </c>
      <c r="AX499" s="286" t="s">
        <v>1629</v>
      </c>
      <c r="AY499" s="286" t="s">
        <v>1630</v>
      </c>
      <c r="AZ499" s="286">
        <v>39</v>
      </c>
      <c r="BA499" s="286">
        <v>6</v>
      </c>
      <c r="BB499" s="286"/>
      <c r="BC499" s="286"/>
      <c r="BD499" s="286" t="s">
        <v>270</v>
      </c>
      <c r="BE499" s="286" t="s">
        <v>271</v>
      </c>
      <c r="BF499" s="286" t="s">
        <v>60</v>
      </c>
      <c r="BG499" s="286">
        <v>86130</v>
      </c>
    </row>
    <row r="500" spans="1:59" ht="20.100000000000001" hidden="1" customHeight="1">
      <c r="A500" s="279" t="s">
        <v>2341</v>
      </c>
      <c r="B500" s="279" t="s">
        <v>29</v>
      </c>
      <c r="C500" s="279">
        <v>18726</v>
      </c>
      <c r="D500" s="279" t="s">
        <v>363</v>
      </c>
      <c r="E500" s="279" t="s">
        <v>276</v>
      </c>
      <c r="F500" s="279" t="s">
        <v>277</v>
      </c>
      <c r="G500" s="280">
        <v>1</v>
      </c>
      <c r="H500" s="281">
        <f t="shared" ref="H500:H552" si="96">IFERROR($D500*400+$E500*100+$F500,"")</f>
        <v>2006</v>
      </c>
      <c r="I500" s="281">
        <f>IFERROR(INDEX(ราคาที่ดิน!$B:$C,MATCH($C500,ราคาที่ดิน!$A:$A,0),MATCH($B500,ราคาที่ดิน!$B$1:$C$1,0)),"")</f>
        <v>150</v>
      </c>
      <c r="J500" s="281">
        <f t="shared" si="88"/>
        <v>300900</v>
      </c>
      <c r="K500" s="279"/>
      <c r="L500" s="280"/>
      <c r="M500" s="280"/>
      <c r="N500" s="280" t="s">
        <v>196</v>
      </c>
      <c r="O500" s="282"/>
      <c r="P500" s="283"/>
      <c r="Q500" s="281">
        <f t="array" ref="Q500">INDEX(ราคาสิ่งปลูกสร้าง!$D$6:$CC$47,MATCH($L500,ราคาสิ่งปลูกสร้าง!$B$6:$B$45,0),MATCH($O$4,ราคาสิ่งปลูกสร้าง!$D$5:$CC$5,0))</f>
        <v>0</v>
      </c>
      <c r="R500" s="281">
        <f t="shared" si="89"/>
        <v>0</v>
      </c>
      <c r="S500" s="280"/>
      <c r="T500" s="279">
        <f t="array" ref="T500">INDEX(ค่าเสื่อมสิ่งปลูกสร้าง!$A$5:$D$105,MATCH($S500,ค่าเสื่อมสิ่งปลูกสร้าง!$A$5:$A$105,0),MATCH($M500,ค่าเสื่อมสิ่งปลูกสร้าง!$A$3:$D$3))</f>
        <v>0</v>
      </c>
      <c r="U500" s="281">
        <f t="shared" si="90"/>
        <v>0</v>
      </c>
      <c r="V500" s="281">
        <f t="shared" si="91"/>
        <v>300900</v>
      </c>
      <c r="W500" s="284">
        <f t="shared" si="92"/>
        <v>0</v>
      </c>
      <c r="X500" s="280">
        <v>50000000</v>
      </c>
      <c r="Y500" s="284">
        <f t="shared" si="87"/>
        <v>0</v>
      </c>
      <c r="Z500" s="282"/>
      <c r="AA500" s="281">
        <f t="shared" si="93"/>
        <v>0</v>
      </c>
      <c r="AB500" s="279"/>
      <c r="AC500" s="279" t="s">
        <v>2173</v>
      </c>
      <c r="AD500" s="279" t="s">
        <v>196</v>
      </c>
      <c r="AG500" s="286" t="str">
        <f t="shared" si="94"/>
        <v>นายสุชาติ  บุญเทศ</v>
      </c>
      <c r="AH500" s="286" t="s">
        <v>195</v>
      </c>
      <c r="AI500" s="286" t="s">
        <v>1252</v>
      </c>
      <c r="AJ500" s="286" t="s">
        <v>623</v>
      </c>
      <c r="AK500" s="286" t="s">
        <v>1637</v>
      </c>
      <c r="AL500" s="286" t="s">
        <v>449</v>
      </c>
      <c r="AM500" s="286">
        <v>2</v>
      </c>
      <c r="AN500" s="286"/>
      <c r="AO500" s="286"/>
      <c r="AP500" s="286" t="s">
        <v>270</v>
      </c>
      <c r="AQ500" s="286" t="s">
        <v>271</v>
      </c>
      <c r="AR500" s="286" t="s">
        <v>60</v>
      </c>
      <c r="AS500" s="286">
        <v>86130</v>
      </c>
      <c r="AU500" s="286" t="str">
        <f t="shared" si="95"/>
        <v/>
      </c>
      <c r="AV500" s="286"/>
      <c r="AW500" s="286"/>
      <c r="AX500" s="286"/>
      <c r="AY500" s="286"/>
      <c r="AZ500" s="286"/>
      <c r="BA500" s="286"/>
      <c r="BB500" s="286"/>
      <c r="BC500" s="286"/>
      <c r="BD500" s="286"/>
      <c r="BE500" s="286"/>
      <c r="BF500" s="286"/>
      <c r="BG500" s="286"/>
    </row>
    <row r="501" spans="1:59" ht="20.100000000000001" hidden="1" customHeight="1">
      <c r="A501" s="279"/>
      <c r="B501" s="279" t="s">
        <v>29</v>
      </c>
      <c r="C501" s="279">
        <v>18726</v>
      </c>
      <c r="D501" s="279"/>
      <c r="E501" s="279"/>
      <c r="F501" s="279"/>
      <c r="G501" s="280">
        <v>2</v>
      </c>
      <c r="H501" s="281" t="s">
        <v>2645</v>
      </c>
      <c r="I501" s="281">
        <f>IFERROR(INDEX(ราคาที่ดิน!$B:$C,MATCH($C501,ราคาที่ดิน!$A:$A,0),MATCH($B501,ราคาที่ดิน!$B$1:$C$1,0)),"")</f>
        <v>150</v>
      </c>
      <c r="J501" s="281">
        <f t="shared" si="88"/>
        <v>3375</v>
      </c>
      <c r="K501" s="279">
        <v>1</v>
      </c>
      <c r="L501" s="280" t="s">
        <v>126</v>
      </c>
      <c r="M501" s="280" t="s">
        <v>179</v>
      </c>
      <c r="N501" s="280" t="s">
        <v>296</v>
      </c>
      <c r="O501" s="282">
        <v>90</v>
      </c>
      <c r="P501" s="283">
        <v>100</v>
      </c>
      <c r="Q501" s="281">
        <f t="array" ref="Q501">INDEX(ราคาสิ่งปลูกสร้าง!$D$6:$CC$47,MATCH($L501,ราคาสิ่งปลูกสร้าง!$B$6:$B$45,0),MATCH($O$4,ราคาสิ่งปลูกสร้าง!$D$5:$CC$5,0))</f>
        <v>6700</v>
      </c>
      <c r="R501" s="281">
        <f t="shared" si="89"/>
        <v>603000</v>
      </c>
      <c r="S501" s="280">
        <v>48</v>
      </c>
      <c r="T501" s="279">
        <f t="array" ref="T501">INDEX(ค่าเสื่อมสิ่งปลูกสร้าง!$A$5:$D$105,MATCH($S501,ค่าเสื่อมสิ่งปลูกสร้าง!$A$5:$A$105,0),MATCH($M501,ค่าเสื่อมสิ่งปลูกสร้าง!$A$3:$D$3))</f>
        <v>76</v>
      </c>
      <c r="U501" s="281">
        <f t="shared" si="90"/>
        <v>144720</v>
      </c>
      <c r="V501" s="281">
        <f t="shared" si="91"/>
        <v>148095</v>
      </c>
      <c r="W501" s="284">
        <f t="shared" si="92"/>
        <v>148095</v>
      </c>
      <c r="X501" s="280">
        <v>10000000</v>
      </c>
      <c r="Y501" s="284">
        <f t="shared" si="87"/>
        <v>0</v>
      </c>
      <c r="Z501" s="282"/>
      <c r="AA501" s="281">
        <f t="shared" si="93"/>
        <v>0</v>
      </c>
      <c r="AB501" s="279"/>
      <c r="AC501" s="279" t="s">
        <v>2173</v>
      </c>
      <c r="AD501" s="279" t="s">
        <v>2173</v>
      </c>
      <c r="AG501" s="286" t="str">
        <f t="shared" si="94"/>
        <v>นายสุชาติ  บุญเทศ</v>
      </c>
      <c r="AH501" s="286" t="s">
        <v>195</v>
      </c>
      <c r="AI501" s="286" t="s">
        <v>1252</v>
      </c>
      <c r="AJ501" s="286" t="s">
        <v>623</v>
      </c>
      <c r="AK501" s="286" t="s">
        <v>1637</v>
      </c>
      <c r="AL501" s="286" t="s">
        <v>449</v>
      </c>
      <c r="AM501" s="286">
        <v>2</v>
      </c>
      <c r="AN501" s="286"/>
      <c r="AO501" s="286"/>
      <c r="AP501" s="286" t="s">
        <v>270</v>
      </c>
      <c r="AQ501" s="286" t="s">
        <v>271</v>
      </c>
      <c r="AR501" s="286" t="s">
        <v>60</v>
      </c>
      <c r="AS501" s="286">
        <v>86130</v>
      </c>
      <c r="AU501" s="286" t="str">
        <f t="shared" si="95"/>
        <v>นายสุชาติ  บุญเทศ</v>
      </c>
      <c r="AV501" s="286" t="s">
        <v>195</v>
      </c>
      <c r="AW501" s="286" t="s">
        <v>1252</v>
      </c>
      <c r="AX501" s="286" t="s">
        <v>623</v>
      </c>
      <c r="AY501" s="286"/>
      <c r="AZ501" s="286" t="s">
        <v>449</v>
      </c>
      <c r="BA501" s="286">
        <v>2</v>
      </c>
      <c r="BB501" s="286"/>
      <c r="BC501" s="286"/>
      <c r="BD501" s="286" t="s">
        <v>270</v>
      </c>
      <c r="BE501" s="286" t="s">
        <v>271</v>
      </c>
      <c r="BF501" s="286" t="s">
        <v>60</v>
      </c>
      <c r="BG501" s="286">
        <v>86130</v>
      </c>
    </row>
    <row r="502" spans="1:59" ht="20.100000000000001" hidden="1" customHeight="1">
      <c r="A502" s="279"/>
      <c r="B502" s="279" t="s">
        <v>29</v>
      </c>
      <c r="C502" s="279">
        <v>18726</v>
      </c>
      <c r="D502" s="279"/>
      <c r="E502" s="279"/>
      <c r="F502" s="279"/>
      <c r="G502" s="280">
        <v>2</v>
      </c>
      <c r="H502" s="281" t="s">
        <v>2645</v>
      </c>
      <c r="I502" s="281">
        <f>IFERROR(INDEX(ราคาที่ดิน!$B:$C,MATCH($C502,ราคาที่ดิน!$A:$A,0),MATCH($B502,ราคาที่ดิน!$B$1:$C$1,0)),"")</f>
        <v>150</v>
      </c>
      <c r="J502" s="281">
        <f t="shared" si="88"/>
        <v>3375</v>
      </c>
      <c r="K502" s="279">
        <v>2</v>
      </c>
      <c r="L502" s="280" t="s">
        <v>126</v>
      </c>
      <c r="M502" s="280" t="s">
        <v>179</v>
      </c>
      <c r="N502" s="280" t="s">
        <v>296</v>
      </c>
      <c r="O502" s="282">
        <v>90</v>
      </c>
      <c r="P502" s="283">
        <v>100</v>
      </c>
      <c r="Q502" s="281">
        <f t="array" ref="Q502">INDEX(ราคาสิ่งปลูกสร้าง!$D$6:$CC$47,MATCH($L502,ราคาสิ่งปลูกสร้าง!$B$6:$B$45,0),MATCH($O$4,ราคาสิ่งปลูกสร้าง!$D$5:$CC$5,0))</f>
        <v>6700</v>
      </c>
      <c r="R502" s="281">
        <f t="shared" si="89"/>
        <v>603000</v>
      </c>
      <c r="S502" s="280">
        <v>25</v>
      </c>
      <c r="T502" s="279">
        <f t="array" ref="T502">INDEX(ค่าเสื่อมสิ่งปลูกสร้าง!$A$5:$D$105,MATCH($S502,ค่าเสื่อมสิ่งปลูกสร้าง!$A$5:$A$105,0),MATCH($M502,ค่าเสื่อมสิ่งปลูกสร้าง!$A$3:$D$3))</f>
        <v>40</v>
      </c>
      <c r="U502" s="281">
        <f t="shared" si="90"/>
        <v>361800</v>
      </c>
      <c r="V502" s="281">
        <f t="shared" si="91"/>
        <v>365175</v>
      </c>
      <c r="W502" s="284">
        <f t="shared" si="92"/>
        <v>365175</v>
      </c>
      <c r="X502" s="280">
        <v>10000000</v>
      </c>
      <c r="Y502" s="284">
        <f t="shared" si="87"/>
        <v>0</v>
      </c>
      <c r="Z502" s="282"/>
      <c r="AA502" s="281">
        <f t="shared" si="93"/>
        <v>0</v>
      </c>
      <c r="AB502" s="279"/>
      <c r="AC502" s="279" t="s">
        <v>2173</v>
      </c>
      <c r="AD502" s="279" t="s">
        <v>2230</v>
      </c>
      <c r="AG502" s="286" t="str">
        <f t="shared" si="94"/>
        <v>นายสุชาติ  บุญเทศ</v>
      </c>
      <c r="AH502" s="286" t="s">
        <v>195</v>
      </c>
      <c r="AI502" s="286" t="s">
        <v>1252</v>
      </c>
      <c r="AJ502" s="286" t="s">
        <v>623</v>
      </c>
      <c r="AK502" s="286" t="s">
        <v>1637</v>
      </c>
      <c r="AL502" s="286" t="s">
        <v>449</v>
      </c>
      <c r="AM502" s="286">
        <v>2</v>
      </c>
      <c r="AN502" s="286"/>
      <c r="AO502" s="286"/>
      <c r="AP502" s="286" t="s">
        <v>270</v>
      </c>
      <c r="AQ502" s="286" t="s">
        <v>271</v>
      </c>
      <c r="AR502" s="286" t="s">
        <v>60</v>
      </c>
      <c r="AS502" s="286">
        <v>86130</v>
      </c>
      <c r="AU502" s="286" t="str">
        <f t="shared" si="95"/>
        <v>นายนพดล  บุญเทศ</v>
      </c>
      <c r="AV502" s="286" t="s">
        <v>195</v>
      </c>
      <c r="AW502" s="286" t="s">
        <v>1638</v>
      </c>
      <c r="AX502" s="286" t="s">
        <v>623</v>
      </c>
      <c r="AY502" s="286"/>
      <c r="AZ502" s="286" t="s">
        <v>318</v>
      </c>
      <c r="BA502" s="286">
        <v>2</v>
      </c>
      <c r="BB502" s="286"/>
      <c r="BC502" s="286"/>
      <c r="BD502" s="286" t="s">
        <v>270</v>
      </c>
      <c r="BE502" s="286" t="s">
        <v>271</v>
      </c>
      <c r="BF502" s="286" t="s">
        <v>60</v>
      </c>
      <c r="BG502" s="286">
        <v>86130</v>
      </c>
    </row>
    <row r="503" spans="1:59" ht="20.100000000000001" hidden="1" customHeight="1">
      <c r="A503" s="279"/>
      <c r="B503" s="279" t="s">
        <v>29</v>
      </c>
      <c r="C503" s="279">
        <v>18726</v>
      </c>
      <c r="D503" s="279"/>
      <c r="E503" s="279"/>
      <c r="F503" s="279"/>
      <c r="G503" s="280">
        <v>2</v>
      </c>
      <c r="H503" s="281" t="s">
        <v>2646</v>
      </c>
      <c r="I503" s="281">
        <f>IFERROR(INDEX(ราคาที่ดิน!$B:$C,MATCH($C503,ราคาที่ดิน!$A:$A,0),MATCH($B503,ราคาที่ดิน!$B$1:$C$1,0)),"")</f>
        <v>150</v>
      </c>
      <c r="J503" s="281">
        <f t="shared" si="88"/>
        <v>4875</v>
      </c>
      <c r="K503" s="279">
        <v>3</v>
      </c>
      <c r="L503" s="280" t="s">
        <v>126</v>
      </c>
      <c r="M503" s="280" t="s">
        <v>179</v>
      </c>
      <c r="N503" s="280">
        <v>3</v>
      </c>
      <c r="O503" s="282">
        <v>130</v>
      </c>
      <c r="P503" s="283">
        <v>69.23</v>
      </c>
      <c r="Q503" s="281">
        <f t="array" ref="Q503">INDEX(ราคาสิ่งปลูกสร้าง!$D$6:$CC$47,MATCH($L503,ราคาสิ่งปลูกสร้าง!$B$6:$B$45,0),MATCH($O$4,ราคาสิ่งปลูกสร้าง!$D$5:$CC$5,0))</f>
        <v>6700</v>
      </c>
      <c r="R503" s="281">
        <f t="shared" si="89"/>
        <v>871000</v>
      </c>
      <c r="S503" s="280">
        <v>9</v>
      </c>
      <c r="T503" s="279">
        <f t="array" ref="T503">INDEX(ค่าเสื่อมสิ่งปลูกสร้าง!$A$5:$D$105,MATCH($S503,ค่าเสื่อมสิ่งปลูกสร้าง!$A$5:$A$105,0),MATCH($M503,ค่าเสื่อมสิ่งปลูกสร้าง!$A$3:$D$3))</f>
        <v>9</v>
      </c>
      <c r="U503" s="281">
        <f t="shared" si="90"/>
        <v>792610</v>
      </c>
      <c r="V503" s="281">
        <f t="shared" si="91"/>
        <v>797485</v>
      </c>
      <c r="W503" s="284">
        <f t="shared" si="92"/>
        <v>552098.86550000007</v>
      </c>
      <c r="X503" s="280"/>
      <c r="Y503" s="284">
        <f t="shared" si="87"/>
        <v>552098.86550000007</v>
      </c>
      <c r="Z503" s="282" t="s">
        <v>2260</v>
      </c>
      <c r="AA503" s="281">
        <f t="shared" si="93"/>
        <v>1656.2965965000003</v>
      </c>
      <c r="AB503" s="279"/>
      <c r="AC503" s="279" t="s">
        <v>2173</v>
      </c>
      <c r="AD503" s="279" t="s">
        <v>2231</v>
      </c>
      <c r="AG503" s="286" t="str">
        <f t="shared" si="94"/>
        <v>นายสุชาติ  บุญเทศ</v>
      </c>
      <c r="AH503" s="286" t="s">
        <v>195</v>
      </c>
      <c r="AI503" s="286" t="s">
        <v>1252</v>
      </c>
      <c r="AJ503" s="286" t="s">
        <v>623</v>
      </c>
      <c r="AK503" s="286" t="s">
        <v>1637</v>
      </c>
      <c r="AL503" s="286" t="s">
        <v>449</v>
      </c>
      <c r="AM503" s="286">
        <v>2</v>
      </c>
      <c r="AN503" s="286"/>
      <c r="AO503" s="286"/>
      <c r="AP503" s="286" t="s">
        <v>270</v>
      </c>
      <c r="AQ503" s="286" t="s">
        <v>271</v>
      </c>
      <c r="AR503" s="286" t="s">
        <v>60</v>
      </c>
      <c r="AS503" s="286">
        <v>86130</v>
      </c>
      <c r="AU503" s="286" t="str">
        <f t="shared" si="95"/>
        <v>นางผกา  วานวงค์</v>
      </c>
      <c r="AV503" s="286" t="s">
        <v>283</v>
      </c>
      <c r="AW503" s="286" t="s">
        <v>1639</v>
      </c>
      <c r="AX503" s="286" t="s">
        <v>1640</v>
      </c>
      <c r="AY503" s="286"/>
      <c r="AZ503" s="286" t="s">
        <v>205</v>
      </c>
      <c r="BA503" s="286">
        <v>2</v>
      </c>
      <c r="BB503" s="286"/>
      <c r="BC503" s="286"/>
      <c r="BD503" s="286" t="s">
        <v>270</v>
      </c>
      <c r="BE503" s="286" t="s">
        <v>271</v>
      </c>
      <c r="BF503" s="286" t="s">
        <v>60</v>
      </c>
      <c r="BG503" s="286">
        <v>86130</v>
      </c>
    </row>
    <row r="504" spans="1:59" ht="20.100000000000001" hidden="1" customHeight="1">
      <c r="A504" s="279" t="s">
        <v>2342</v>
      </c>
      <c r="B504" s="279" t="s">
        <v>29</v>
      </c>
      <c r="C504" s="279">
        <v>7703</v>
      </c>
      <c r="D504" s="279" t="s">
        <v>276</v>
      </c>
      <c r="E504" s="279" t="s">
        <v>276</v>
      </c>
      <c r="F504" s="279" t="s">
        <v>482</v>
      </c>
      <c r="G504" s="280" t="s">
        <v>295</v>
      </c>
      <c r="H504" s="281">
        <f t="shared" si="96"/>
        <v>80</v>
      </c>
      <c r="I504" s="281">
        <f>IFERROR(INDEX(ราคาที่ดิน!$B:$C,MATCH($C504,ราคาที่ดิน!$A:$A,0),MATCH($B504,ราคาที่ดิน!$B$1:$C$1,0)),"")</f>
        <v>1300</v>
      </c>
      <c r="J504" s="281">
        <f t="shared" si="88"/>
        <v>104000</v>
      </c>
      <c r="K504" s="279"/>
      <c r="L504" s="280"/>
      <c r="M504" s="280"/>
      <c r="N504" s="280" t="s">
        <v>196</v>
      </c>
      <c r="O504" s="282"/>
      <c r="P504" s="283"/>
      <c r="Q504" s="281">
        <f t="array" ref="Q504">INDEX(ราคาสิ่งปลูกสร้าง!$D$6:$CC$47,MATCH($L504,ราคาสิ่งปลูกสร้าง!$B$6:$B$45,0),MATCH($O$4,ราคาสิ่งปลูกสร้าง!$D$5:$CC$5,0))</f>
        <v>0</v>
      </c>
      <c r="R504" s="281">
        <f t="shared" si="89"/>
        <v>0</v>
      </c>
      <c r="S504" s="280"/>
      <c r="T504" s="279">
        <f t="array" ref="T504">INDEX(ค่าเสื่อมสิ่งปลูกสร้าง!$A$5:$D$105,MATCH($S504,ค่าเสื่อมสิ่งปลูกสร้าง!$A$5:$A$105,0),MATCH($M504,ค่าเสื่อมสิ่งปลูกสร้าง!$A$3:$D$3))</f>
        <v>0</v>
      </c>
      <c r="U504" s="281">
        <f t="shared" si="90"/>
        <v>0</v>
      </c>
      <c r="V504" s="281">
        <f t="shared" si="91"/>
        <v>104000</v>
      </c>
      <c r="W504" s="284">
        <f t="shared" si="92"/>
        <v>0</v>
      </c>
      <c r="X504" s="280"/>
      <c r="Y504" s="279">
        <f>V504</f>
        <v>104000</v>
      </c>
      <c r="Z504" s="282" t="s">
        <v>2260</v>
      </c>
      <c r="AA504" s="281">
        <f t="shared" si="93"/>
        <v>312</v>
      </c>
      <c r="AB504" s="279"/>
      <c r="AC504" s="279" t="s">
        <v>2174</v>
      </c>
      <c r="AD504" s="279" t="s">
        <v>196</v>
      </c>
      <c r="AG504" s="286" t="str">
        <f t="shared" si="94"/>
        <v>นางสาวทิพย์พวรรณ  ยังสุข</v>
      </c>
      <c r="AH504" s="286" t="s">
        <v>325</v>
      </c>
      <c r="AI504" s="286" t="s">
        <v>1642</v>
      </c>
      <c r="AJ504" s="286" t="s">
        <v>308</v>
      </c>
      <c r="AK504" s="286" t="s">
        <v>1643</v>
      </c>
      <c r="AL504" s="286">
        <v>135</v>
      </c>
      <c r="AM504" s="286">
        <v>10</v>
      </c>
      <c r="AN504" s="286"/>
      <c r="AO504" s="286"/>
      <c r="AP504" s="286" t="s">
        <v>270</v>
      </c>
      <c r="AQ504" s="286" t="s">
        <v>271</v>
      </c>
      <c r="AR504" s="286" t="s">
        <v>60</v>
      </c>
      <c r="AS504" s="286">
        <v>86130</v>
      </c>
      <c r="AU504" s="286" t="str">
        <f t="shared" si="95"/>
        <v/>
      </c>
      <c r="AV504" s="286"/>
      <c r="AW504" s="286"/>
      <c r="AX504" s="286"/>
      <c r="AY504" s="286"/>
      <c r="AZ504" s="286"/>
      <c r="BA504" s="286"/>
      <c r="BB504" s="286"/>
      <c r="BC504" s="286"/>
      <c r="BD504" s="286"/>
      <c r="BE504" s="286"/>
      <c r="BF504" s="286"/>
      <c r="BG504" s="286"/>
    </row>
    <row r="505" spans="1:59" ht="20.100000000000001" hidden="1" customHeight="1">
      <c r="A505" s="279" t="s">
        <v>2343</v>
      </c>
      <c r="B505" s="279" t="s">
        <v>29</v>
      </c>
      <c r="C505" s="279">
        <v>16790</v>
      </c>
      <c r="D505" s="279" t="s">
        <v>363</v>
      </c>
      <c r="E505" s="279" t="s">
        <v>276</v>
      </c>
      <c r="F505" s="279" t="s">
        <v>1646</v>
      </c>
      <c r="G505" s="280">
        <v>1</v>
      </c>
      <c r="H505" s="281">
        <f t="shared" si="96"/>
        <v>2028.1</v>
      </c>
      <c r="I505" s="281">
        <f>IFERROR(INDEX(ราคาที่ดิน!$B:$C,MATCH($C505,ราคาที่ดิน!$A:$A,0),MATCH($B505,ราคาที่ดิน!$B$1:$C$1,0)),"")</f>
        <v>125</v>
      </c>
      <c r="J505" s="281">
        <f t="shared" si="88"/>
        <v>253512.5</v>
      </c>
      <c r="K505" s="279"/>
      <c r="L505" s="280"/>
      <c r="M505" s="280"/>
      <c r="N505" s="280" t="s">
        <v>196</v>
      </c>
      <c r="O505" s="282"/>
      <c r="P505" s="283"/>
      <c r="Q505" s="281">
        <f t="array" ref="Q505">INDEX(ราคาสิ่งปลูกสร้าง!$D$6:$CC$47,MATCH($L505,ราคาสิ่งปลูกสร้าง!$B$6:$B$45,0),MATCH($O$4,ราคาสิ่งปลูกสร้าง!$D$5:$CC$5,0))</f>
        <v>0</v>
      </c>
      <c r="R505" s="281">
        <f t="shared" si="89"/>
        <v>0</v>
      </c>
      <c r="S505" s="280"/>
      <c r="T505" s="279">
        <f t="array" ref="T505">INDEX(ค่าเสื่อมสิ่งปลูกสร้าง!$A$5:$D$105,MATCH($S505,ค่าเสื่อมสิ่งปลูกสร้าง!$A$5:$A$105,0),MATCH($M505,ค่าเสื่อมสิ่งปลูกสร้าง!$A$3:$D$3))</f>
        <v>0</v>
      </c>
      <c r="U505" s="281">
        <f t="shared" si="90"/>
        <v>0</v>
      </c>
      <c r="V505" s="281">
        <f t="shared" si="91"/>
        <v>253512.5</v>
      </c>
      <c r="W505" s="284">
        <f t="shared" si="92"/>
        <v>0</v>
      </c>
      <c r="X505" s="280">
        <v>50000000</v>
      </c>
      <c r="Y505" s="284">
        <f t="shared" si="87"/>
        <v>0</v>
      </c>
      <c r="Z505" s="282"/>
      <c r="AA505" s="281">
        <f t="shared" si="93"/>
        <v>0</v>
      </c>
      <c r="AB505" s="279"/>
      <c r="AC505" s="279" t="s">
        <v>2175</v>
      </c>
      <c r="AD505" s="279" t="s">
        <v>196</v>
      </c>
      <c r="AG505" s="286" t="str">
        <f t="shared" si="94"/>
        <v>นางจุฬาพร  แดงศิริ</v>
      </c>
      <c r="AH505" s="286" t="s">
        <v>283</v>
      </c>
      <c r="AI505" s="286" t="s">
        <v>1647</v>
      </c>
      <c r="AJ505" s="286" t="s">
        <v>1648</v>
      </c>
      <c r="AK505" s="286" t="s">
        <v>1649</v>
      </c>
      <c r="AL505" s="286" t="s">
        <v>1650</v>
      </c>
      <c r="AM505" s="286">
        <v>7</v>
      </c>
      <c r="AN505" s="286"/>
      <c r="AO505" s="286"/>
      <c r="AP505" s="286" t="s">
        <v>270</v>
      </c>
      <c r="AQ505" s="286" t="s">
        <v>271</v>
      </c>
      <c r="AR505" s="286" t="s">
        <v>60</v>
      </c>
      <c r="AS505" s="286">
        <v>86130</v>
      </c>
      <c r="AU505" s="286" t="str">
        <f t="shared" si="95"/>
        <v/>
      </c>
      <c r="AV505" s="286"/>
      <c r="AW505" s="286"/>
      <c r="AX505" s="286"/>
      <c r="AY505" s="286"/>
      <c r="AZ505" s="286"/>
      <c r="BA505" s="286"/>
      <c r="BB505" s="286"/>
      <c r="BC505" s="286"/>
      <c r="BD505" s="286"/>
      <c r="BE505" s="286"/>
      <c r="BF505" s="286"/>
      <c r="BG505" s="286"/>
    </row>
    <row r="506" spans="1:59" ht="20.100000000000001" hidden="1" customHeight="1">
      <c r="A506" s="279"/>
      <c r="B506" s="279" t="s">
        <v>29</v>
      </c>
      <c r="C506" s="279">
        <v>16790</v>
      </c>
      <c r="D506" s="279"/>
      <c r="E506" s="279"/>
      <c r="F506" s="279"/>
      <c r="G506" s="280">
        <v>2</v>
      </c>
      <c r="H506" s="281" t="s">
        <v>743</v>
      </c>
      <c r="I506" s="281">
        <f>IFERROR(INDEX(ราคาที่ดิน!$B:$C,MATCH($C506,ราคาที่ดิน!$A:$A,0),MATCH($B506,ราคาที่ดิน!$B$1:$C$1,0)),"")</f>
        <v>125</v>
      </c>
      <c r="J506" s="281">
        <f t="shared" si="88"/>
        <v>5625</v>
      </c>
      <c r="K506" s="279">
        <v>1</v>
      </c>
      <c r="L506" s="280" t="s">
        <v>126</v>
      </c>
      <c r="M506" s="280" t="s">
        <v>179</v>
      </c>
      <c r="N506" s="280" t="s">
        <v>296</v>
      </c>
      <c r="O506" s="282">
        <v>180</v>
      </c>
      <c r="P506" s="283">
        <v>100</v>
      </c>
      <c r="Q506" s="281">
        <f t="array" ref="Q506">INDEX(ราคาสิ่งปลูกสร้าง!$D$6:$CC$47,MATCH($L506,ราคาสิ่งปลูกสร้าง!$B$6:$B$45,0),MATCH($O$4,ราคาสิ่งปลูกสร้าง!$D$5:$CC$5,0))</f>
        <v>6700</v>
      </c>
      <c r="R506" s="281">
        <f t="shared" si="89"/>
        <v>1206000</v>
      </c>
      <c r="S506" s="280">
        <v>20</v>
      </c>
      <c r="T506" s="279">
        <f t="array" ref="T506">INDEX(ค่าเสื่อมสิ่งปลูกสร้าง!$A$5:$D$105,MATCH($S506,ค่าเสื่อมสิ่งปลูกสร้าง!$A$5:$A$105,0),MATCH($M506,ค่าเสื่อมสิ่งปลูกสร้าง!$A$3:$D$3))</f>
        <v>30</v>
      </c>
      <c r="U506" s="281">
        <f t="shared" si="90"/>
        <v>844200</v>
      </c>
      <c r="V506" s="281">
        <f t="shared" si="91"/>
        <v>849825</v>
      </c>
      <c r="W506" s="284">
        <f t="shared" si="92"/>
        <v>849825</v>
      </c>
      <c r="X506" s="280">
        <v>10000000</v>
      </c>
      <c r="Y506" s="284">
        <f t="shared" si="87"/>
        <v>0</v>
      </c>
      <c r="Z506" s="282"/>
      <c r="AA506" s="281">
        <f t="shared" si="93"/>
        <v>0</v>
      </c>
      <c r="AB506" s="279"/>
      <c r="AC506" s="279" t="s">
        <v>2175</v>
      </c>
      <c r="AD506" s="279" t="s">
        <v>2175</v>
      </c>
      <c r="AG506" s="286" t="str">
        <f t="shared" si="94"/>
        <v>นางจุฬาพร  แดงศิริ</v>
      </c>
      <c r="AH506" s="286" t="s">
        <v>283</v>
      </c>
      <c r="AI506" s="286" t="s">
        <v>1647</v>
      </c>
      <c r="AJ506" s="286" t="s">
        <v>1648</v>
      </c>
      <c r="AK506" s="286" t="s">
        <v>1649</v>
      </c>
      <c r="AL506" s="286" t="s">
        <v>1650</v>
      </c>
      <c r="AM506" s="286">
        <v>7</v>
      </c>
      <c r="AN506" s="286"/>
      <c r="AO506" s="286"/>
      <c r="AP506" s="286" t="s">
        <v>270</v>
      </c>
      <c r="AQ506" s="286" t="s">
        <v>271</v>
      </c>
      <c r="AR506" s="286" t="s">
        <v>60</v>
      </c>
      <c r="AS506" s="286">
        <v>86130</v>
      </c>
      <c r="AU506" s="286" t="str">
        <f t="shared" si="95"/>
        <v>นางจุฬาพร  แดงศิริ</v>
      </c>
      <c r="AV506" s="286" t="s">
        <v>283</v>
      </c>
      <c r="AW506" s="286" t="s">
        <v>1647</v>
      </c>
      <c r="AX506" s="286" t="s">
        <v>1648</v>
      </c>
      <c r="AY506" s="286" t="s">
        <v>1649</v>
      </c>
      <c r="AZ506" s="286" t="s">
        <v>1650</v>
      </c>
      <c r="BA506" s="286">
        <v>7</v>
      </c>
      <c r="BB506" s="286"/>
      <c r="BC506" s="286"/>
      <c r="BD506" s="286" t="s">
        <v>270</v>
      </c>
      <c r="BE506" s="286" t="s">
        <v>271</v>
      </c>
      <c r="BF506" s="286" t="s">
        <v>60</v>
      </c>
      <c r="BG506" s="286">
        <v>86130</v>
      </c>
    </row>
    <row r="507" spans="1:59" ht="20.100000000000001" hidden="1" customHeight="1">
      <c r="A507" s="279"/>
      <c r="B507" s="279" t="s">
        <v>29</v>
      </c>
      <c r="C507" s="279">
        <v>16790</v>
      </c>
      <c r="D507" s="279"/>
      <c r="E507" s="279"/>
      <c r="F507" s="279"/>
      <c r="G507" s="280">
        <v>2</v>
      </c>
      <c r="H507" s="281" t="s">
        <v>2647</v>
      </c>
      <c r="I507" s="281">
        <f>IFERROR(INDEX(ราคาที่ดิน!$B:$C,MATCH($C507,ราคาที่ดิน!$A:$A,0),MATCH($B507,ราคาที่ดิน!$B$1:$C$1,0)),"")</f>
        <v>125</v>
      </c>
      <c r="J507" s="281">
        <f t="shared" si="88"/>
        <v>5312.5</v>
      </c>
      <c r="K507" s="279">
        <v>2</v>
      </c>
      <c r="L507" s="280" t="s">
        <v>132</v>
      </c>
      <c r="M507" s="280" t="s">
        <v>181</v>
      </c>
      <c r="N507" s="280" t="s">
        <v>323</v>
      </c>
      <c r="O507" s="282">
        <v>170</v>
      </c>
      <c r="P507" s="283">
        <v>100</v>
      </c>
      <c r="Q507" s="281">
        <f t="array" ref="Q507">INDEX(ราคาสิ่งปลูกสร้าง!$D$6:$CC$47,MATCH($L507,ราคาสิ่งปลูกสร้าง!$B$6:$B$45,0),MATCH($O$4,ราคาสิ่งปลูกสร้าง!$D$5:$CC$5,0))</f>
        <v>2600</v>
      </c>
      <c r="R507" s="281">
        <f t="shared" si="89"/>
        <v>442000</v>
      </c>
      <c r="S507" s="280">
        <v>10</v>
      </c>
      <c r="T507" s="279">
        <f t="array" ref="T507">INDEX(ค่าเสื่อมสิ่งปลูกสร้าง!$A$5:$D$105,MATCH($S507,ค่าเสื่อมสิ่งปลูกสร้าง!$A$5:$A$105,0),MATCH($M507,ค่าเสื่อมสิ่งปลูกสร้าง!$A$3:$D$3))</f>
        <v>40</v>
      </c>
      <c r="U507" s="281">
        <f t="shared" si="90"/>
        <v>265200</v>
      </c>
      <c r="V507" s="281">
        <f t="shared" si="91"/>
        <v>270512.5</v>
      </c>
      <c r="W507" s="284">
        <f t="shared" si="92"/>
        <v>270512.5</v>
      </c>
      <c r="X507" s="280"/>
      <c r="Y507" s="284">
        <f t="shared" si="87"/>
        <v>270512.5</v>
      </c>
      <c r="Z507" s="282" t="s">
        <v>2260</v>
      </c>
      <c r="AA507" s="281">
        <f t="shared" si="93"/>
        <v>811.53750000000002</v>
      </c>
      <c r="AB507" s="279"/>
      <c r="AC507" s="279" t="s">
        <v>2175</v>
      </c>
      <c r="AD507" s="279" t="s">
        <v>2175</v>
      </c>
      <c r="AG507" s="286" t="str">
        <f t="shared" si="94"/>
        <v>นางจุฬาพร  แดงศิริ</v>
      </c>
      <c r="AH507" s="286" t="s">
        <v>283</v>
      </c>
      <c r="AI507" s="286" t="s">
        <v>1647</v>
      </c>
      <c r="AJ507" s="286" t="s">
        <v>1648</v>
      </c>
      <c r="AK507" s="286" t="s">
        <v>1649</v>
      </c>
      <c r="AL507" s="286" t="s">
        <v>1650</v>
      </c>
      <c r="AM507" s="286">
        <v>7</v>
      </c>
      <c r="AN507" s="286"/>
      <c r="AO507" s="286"/>
      <c r="AP507" s="286" t="s">
        <v>270</v>
      </c>
      <c r="AQ507" s="286" t="s">
        <v>271</v>
      </c>
      <c r="AR507" s="286" t="s">
        <v>60</v>
      </c>
      <c r="AS507" s="286">
        <v>86130</v>
      </c>
      <c r="AU507" s="286" t="str">
        <f t="shared" si="95"/>
        <v>นางจุฬาพร  แดงศิริ</v>
      </c>
      <c r="AV507" s="286" t="s">
        <v>283</v>
      </c>
      <c r="AW507" s="286" t="s">
        <v>1647</v>
      </c>
      <c r="AX507" s="286" t="s">
        <v>1648</v>
      </c>
      <c r="AY507" s="286" t="s">
        <v>1649</v>
      </c>
      <c r="AZ507" s="286" t="s">
        <v>1650</v>
      </c>
      <c r="BA507" s="286">
        <v>7</v>
      </c>
      <c r="BB507" s="286"/>
      <c r="BC507" s="286"/>
      <c r="BD507" s="286" t="s">
        <v>270</v>
      </c>
      <c r="BE507" s="286" t="s">
        <v>271</v>
      </c>
      <c r="BF507" s="286" t="s">
        <v>60</v>
      </c>
      <c r="BG507" s="286">
        <v>86130</v>
      </c>
    </row>
    <row r="508" spans="1:59" ht="20.100000000000001" hidden="1" customHeight="1">
      <c r="A508" s="279" t="s">
        <v>2552</v>
      </c>
      <c r="B508" s="279" t="s">
        <v>29</v>
      </c>
      <c r="C508" s="279">
        <v>14972</v>
      </c>
      <c r="D508" s="279" t="s">
        <v>322</v>
      </c>
      <c r="E508" s="279" t="s">
        <v>275</v>
      </c>
      <c r="F508" s="279" t="s">
        <v>324</v>
      </c>
      <c r="G508" s="280">
        <v>1</v>
      </c>
      <c r="H508" s="281">
        <f t="shared" si="96"/>
        <v>4113</v>
      </c>
      <c r="I508" s="281">
        <f>IFERROR(INDEX(ราคาที่ดิน!$B:$C,MATCH($C508,ราคาที่ดิน!$A:$A,0),MATCH($B508,ราคาที่ดิน!$B$1:$C$1,0)),"")</f>
        <v>300</v>
      </c>
      <c r="J508" s="281">
        <f t="shared" si="88"/>
        <v>1233900</v>
      </c>
      <c r="K508" s="279"/>
      <c r="L508" s="280"/>
      <c r="M508" s="280"/>
      <c r="N508" s="280" t="s">
        <v>196</v>
      </c>
      <c r="O508" s="282"/>
      <c r="P508" s="283"/>
      <c r="Q508" s="281">
        <f t="array" ref="Q508">INDEX(ราคาสิ่งปลูกสร้าง!$D$6:$CC$47,MATCH($L508,ราคาสิ่งปลูกสร้าง!$B$6:$B$45,0),MATCH($O$4,ราคาสิ่งปลูกสร้าง!$D$5:$CC$5,0))</f>
        <v>0</v>
      </c>
      <c r="R508" s="281">
        <f t="shared" si="89"/>
        <v>0</v>
      </c>
      <c r="S508" s="280"/>
      <c r="T508" s="279">
        <f t="array" ref="T508">INDEX(ค่าเสื่อมสิ่งปลูกสร้าง!$A$5:$D$105,MATCH($S508,ค่าเสื่อมสิ่งปลูกสร้าง!$A$5:$A$105,0),MATCH($M508,ค่าเสื่อมสิ่งปลูกสร้าง!$A$3:$D$3))</f>
        <v>0</v>
      </c>
      <c r="U508" s="281">
        <f t="shared" si="90"/>
        <v>0</v>
      </c>
      <c r="V508" s="281">
        <f t="shared" si="91"/>
        <v>1233900</v>
      </c>
      <c r="W508" s="284">
        <f t="shared" si="92"/>
        <v>0</v>
      </c>
      <c r="X508" s="280">
        <v>50000000</v>
      </c>
      <c r="Y508" s="284">
        <f t="shared" si="87"/>
        <v>0</v>
      </c>
      <c r="Z508" s="282"/>
      <c r="AA508" s="281">
        <f t="shared" si="93"/>
        <v>0</v>
      </c>
      <c r="AB508" s="279"/>
      <c r="AC508" s="279" t="s">
        <v>1992</v>
      </c>
      <c r="AD508" s="279" t="s">
        <v>196</v>
      </c>
      <c r="AG508" s="286" t="str">
        <f t="shared" si="94"/>
        <v>นายกุณฑล  ทองมี</v>
      </c>
      <c r="AH508" s="286" t="s">
        <v>195</v>
      </c>
      <c r="AI508" s="286" t="s">
        <v>488</v>
      </c>
      <c r="AJ508" s="286" t="s">
        <v>396</v>
      </c>
      <c r="AK508" s="286" t="s">
        <v>489</v>
      </c>
      <c r="AL508" s="286" t="s">
        <v>490</v>
      </c>
      <c r="AM508" s="286">
        <v>8</v>
      </c>
      <c r="AN508" s="286"/>
      <c r="AO508" s="286"/>
      <c r="AP508" s="286" t="s">
        <v>270</v>
      </c>
      <c r="AQ508" s="286" t="s">
        <v>271</v>
      </c>
      <c r="AR508" s="286" t="s">
        <v>60</v>
      </c>
      <c r="AS508" s="286">
        <v>86130</v>
      </c>
      <c r="AU508" s="286" t="str">
        <f t="shared" si="95"/>
        <v/>
      </c>
      <c r="AV508" s="286"/>
      <c r="AW508" s="286"/>
      <c r="AX508" s="286"/>
      <c r="AY508" s="286"/>
      <c r="AZ508" s="286"/>
      <c r="BA508" s="286"/>
      <c r="BB508" s="286"/>
      <c r="BC508" s="286"/>
      <c r="BD508" s="286"/>
      <c r="BE508" s="286"/>
      <c r="BF508" s="286"/>
      <c r="BG508" s="286"/>
    </row>
    <row r="509" spans="1:59" ht="20.100000000000001" hidden="1" customHeight="1">
      <c r="A509" s="279"/>
      <c r="B509" s="279" t="s">
        <v>29</v>
      </c>
      <c r="C509" s="279">
        <v>14972</v>
      </c>
      <c r="D509" s="279"/>
      <c r="E509" s="279"/>
      <c r="F509" s="279"/>
      <c r="G509" s="280">
        <v>2</v>
      </c>
      <c r="H509" s="281" t="s">
        <v>335</v>
      </c>
      <c r="I509" s="281">
        <f>IFERROR(INDEX(ราคาที่ดิน!$B:$C,MATCH($C509,ราคาที่ดิน!$A:$A,0),MATCH($B509,ราคาที่ดิน!$B$1:$C$1,0)),"")</f>
        <v>300</v>
      </c>
      <c r="J509" s="281">
        <f t="shared" si="88"/>
        <v>3600</v>
      </c>
      <c r="K509" s="279">
        <v>1</v>
      </c>
      <c r="L509" s="280" t="s">
        <v>129</v>
      </c>
      <c r="M509" s="280" t="s">
        <v>179</v>
      </c>
      <c r="N509" s="280" t="s">
        <v>296</v>
      </c>
      <c r="O509" s="282">
        <v>48</v>
      </c>
      <c r="P509" s="283">
        <v>100</v>
      </c>
      <c r="Q509" s="281">
        <f t="array" ref="Q509">INDEX(ราคาสิ่งปลูกสร้าง!$D$6:$CC$47,MATCH($L509,ราคาสิ่งปลูกสร้าง!$B$6:$B$45,0),MATCH($O$4,ราคาสิ่งปลูกสร้าง!$D$5:$CC$5,0))</f>
        <v>7650</v>
      </c>
      <c r="R509" s="281">
        <f t="shared" si="89"/>
        <v>367200</v>
      </c>
      <c r="S509" s="280">
        <v>8</v>
      </c>
      <c r="T509" s="279">
        <f t="array" ref="T509">INDEX(ค่าเสื่อมสิ่งปลูกสร้าง!$A$5:$D$105,MATCH($S509,ค่าเสื่อมสิ่งปลูกสร้าง!$A$5:$A$105,0),MATCH($M509,ค่าเสื่อมสิ่งปลูกสร้าง!$A$3:$D$3))</f>
        <v>8</v>
      </c>
      <c r="U509" s="281">
        <f t="shared" si="90"/>
        <v>337824</v>
      </c>
      <c r="V509" s="281">
        <f t="shared" si="91"/>
        <v>341424</v>
      </c>
      <c r="W509" s="284">
        <f t="shared" si="92"/>
        <v>341424</v>
      </c>
      <c r="X509" s="280"/>
      <c r="Y509" s="284">
        <f t="shared" si="87"/>
        <v>341424</v>
      </c>
      <c r="Z509" s="282" t="s">
        <v>2307</v>
      </c>
      <c r="AA509" s="281">
        <f t="shared" si="93"/>
        <v>68.284800000000004</v>
      </c>
      <c r="AB509" s="279"/>
      <c r="AC509" s="279" t="s">
        <v>1992</v>
      </c>
      <c r="AD509" s="279" t="s">
        <v>1992</v>
      </c>
      <c r="AG509" s="286" t="str">
        <f t="shared" si="94"/>
        <v>นายกุณฑล  ทองมี</v>
      </c>
      <c r="AH509" s="286" t="s">
        <v>195</v>
      </c>
      <c r="AI509" s="286" t="s">
        <v>488</v>
      </c>
      <c r="AJ509" s="286" t="s">
        <v>396</v>
      </c>
      <c r="AK509" s="286" t="s">
        <v>489</v>
      </c>
      <c r="AL509" s="286" t="s">
        <v>490</v>
      </c>
      <c r="AM509" s="286">
        <v>8</v>
      </c>
      <c r="AN509" s="286"/>
      <c r="AO509" s="286"/>
      <c r="AP509" s="286" t="s">
        <v>270</v>
      </c>
      <c r="AQ509" s="286" t="s">
        <v>271</v>
      </c>
      <c r="AR509" s="286" t="s">
        <v>60</v>
      </c>
      <c r="AS509" s="286">
        <v>86130</v>
      </c>
      <c r="AU509" s="286" t="str">
        <f t="shared" si="95"/>
        <v>นายกุณฑล  ทองมี</v>
      </c>
      <c r="AV509" s="286" t="s">
        <v>195</v>
      </c>
      <c r="AW509" s="286" t="s">
        <v>488</v>
      </c>
      <c r="AX509" s="286" t="s">
        <v>396</v>
      </c>
      <c r="AY509" s="286" t="s">
        <v>489</v>
      </c>
      <c r="AZ509" s="286" t="s">
        <v>490</v>
      </c>
      <c r="BA509" s="286">
        <v>8</v>
      </c>
      <c r="BB509" s="286"/>
      <c r="BC509" s="286"/>
      <c r="BD509" s="286" t="s">
        <v>270</v>
      </c>
      <c r="BE509" s="286" t="s">
        <v>271</v>
      </c>
      <c r="BF509" s="286" t="s">
        <v>60</v>
      </c>
      <c r="BG509" s="286">
        <v>86130</v>
      </c>
    </row>
    <row r="510" spans="1:59" ht="20.100000000000001" hidden="1" customHeight="1">
      <c r="A510" s="279"/>
      <c r="B510" s="279" t="s">
        <v>29</v>
      </c>
      <c r="C510" s="279">
        <v>14972</v>
      </c>
      <c r="D510" s="279"/>
      <c r="E510" s="279"/>
      <c r="F510" s="279"/>
      <c r="G510" s="280">
        <v>2</v>
      </c>
      <c r="H510" s="281" t="s">
        <v>335</v>
      </c>
      <c r="I510" s="281">
        <f>IFERROR(INDEX(ราคาที่ดิน!$B:$C,MATCH($C510,ราคาที่ดิน!$A:$A,0),MATCH($B510,ราคาที่ดิน!$B$1:$C$1,0)),"")</f>
        <v>300</v>
      </c>
      <c r="J510" s="281">
        <f t="shared" si="88"/>
        <v>3600</v>
      </c>
      <c r="K510" s="279">
        <v>2</v>
      </c>
      <c r="L510" s="280" t="s">
        <v>129</v>
      </c>
      <c r="M510" s="280" t="s">
        <v>179</v>
      </c>
      <c r="N510" s="280" t="s">
        <v>296</v>
      </c>
      <c r="O510" s="282">
        <v>48</v>
      </c>
      <c r="P510" s="283">
        <v>100</v>
      </c>
      <c r="Q510" s="281">
        <f t="array" ref="Q510">INDEX(ราคาสิ่งปลูกสร้าง!$D$6:$CC$47,MATCH($L510,ราคาสิ่งปลูกสร้าง!$B$6:$B$45,0),MATCH($O$4,ราคาสิ่งปลูกสร้าง!$D$5:$CC$5,0))</f>
        <v>7650</v>
      </c>
      <c r="R510" s="281">
        <f t="shared" si="89"/>
        <v>367200</v>
      </c>
      <c r="S510" s="280">
        <v>8</v>
      </c>
      <c r="T510" s="279">
        <f t="array" ref="T510">INDEX(ค่าเสื่อมสิ่งปลูกสร้าง!$A$5:$D$105,MATCH($S510,ค่าเสื่อมสิ่งปลูกสร้าง!$A$5:$A$105,0),MATCH($M510,ค่าเสื่อมสิ่งปลูกสร้าง!$A$3:$D$3))</f>
        <v>8</v>
      </c>
      <c r="U510" s="281">
        <f t="shared" si="90"/>
        <v>337824</v>
      </c>
      <c r="V510" s="281">
        <f t="shared" si="91"/>
        <v>341424</v>
      </c>
      <c r="W510" s="284">
        <f t="shared" si="92"/>
        <v>341424</v>
      </c>
      <c r="X510" s="280"/>
      <c r="Y510" s="284">
        <f t="shared" si="87"/>
        <v>341424</v>
      </c>
      <c r="Z510" s="282" t="s">
        <v>2307</v>
      </c>
      <c r="AA510" s="281">
        <f t="shared" si="93"/>
        <v>68.284800000000004</v>
      </c>
      <c r="AB510" s="279"/>
      <c r="AC510" s="279" t="s">
        <v>1992</v>
      </c>
      <c r="AD510" s="279" t="s">
        <v>1992</v>
      </c>
      <c r="AG510" s="286" t="str">
        <f t="shared" si="94"/>
        <v>นายกุณฑล  ทองมี</v>
      </c>
      <c r="AH510" s="286" t="s">
        <v>195</v>
      </c>
      <c r="AI510" s="286" t="s">
        <v>488</v>
      </c>
      <c r="AJ510" s="286" t="s">
        <v>396</v>
      </c>
      <c r="AK510" s="286" t="s">
        <v>489</v>
      </c>
      <c r="AL510" s="286" t="s">
        <v>490</v>
      </c>
      <c r="AM510" s="286">
        <v>8</v>
      </c>
      <c r="AN510" s="286"/>
      <c r="AO510" s="286"/>
      <c r="AP510" s="286" t="s">
        <v>270</v>
      </c>
      <c r="AQ510" s="286" t="s">
        <v>271</v>
      </c>
      <c r="AR510" s="286" t="s">
        <v>60</v>
      </c>
      <c r="AS510" s="286">
        <v>86130</v>
      </c>
      <c r="AU510" s="286" t="str">
        <f t="shared" si="95"/>
        <v>นายกุณฑล  ทองมี</v>
      </c>
      <c r="AV510" s="286" t="s">
        <v>195</v>
      </c>
      <c r="AW510" s="286" t="s">
        <v>488</v>
      </c>
      <c r="AX510" s="286" t="s">
        <v>396</v>
      </c>
      <c r="AY510" s="286" t="s">
        <v>489</v>
      </c>
      <c r="AZ510" s="286" t="s">
        <v>490</v>
      </c>
      <c r="BA510" s="286">
        <v>8</v>
      </c>
      <c r="BB510" s="286"/>
      <c r="BC510" s="286"/>
      <c r="BD510" s="286" t="s">
        <v>270</v>
      </c>
      <c r="BE510" s="286" t="s">
        <v>271</v>
      </c>
      <c r="BF510" s="286" t="s">
        <v>60</v>
      </c>
      <c r="BG510" s="286">
        <v>86130</v>
      </c>
    </row>
    <row r="511" spans="1:59" ht="20.100000000000001" hidden="1" customHeight="1">
      <c r="A511" s="279"/>
      <c r="B511" s="279" t="s">
        <v>29</v>
      </c>
      <c r="C511" s="279">
        <v>14972</v>
      </c>
      <c r="D511" s="279"/>
      <c r="E511" s="279"/>
      <c r="F511" s="279"/>
      <c r="G511" s="280">
        <v>2</v>
      </c>
      <c r="H511" s="281" t="s">
        <v>335</v>
      </c>
      <c r="I511" s="281">
        <f>IFERROR(INDEX(ราคาที่ดิน!$B:$C,MATCH($C511,ราคาที่ดิน!$A:$A,0),MATCH($B511,ราคาที่ดิน!$B$1:$C$1,0)),"")</f>
        <v>300</v>
      </c>
      <c r="J511" s="281">
        <f t="shared" si="88"/>
        <v>3600</v>
      </c>
      <c r="K511" s="279">
        <v>3</v>
      </c>
      <c r="L511" s="280" t="s">
        <v>129</v>
      </c>
      <c r="M511" s="280" t="s">
        <v>179</v>
      </c>
      <c r="N511" s="280" t="s">
        <v>296</v>
      </c>
      <c r="O511" s="282">
        <v>48</v>
      </c>
      <c r="P511" s="283">
        <v>100</v>
      </c>
      <c r="Q511" s="281">
        <f t="array" ref="Q511">INDEX(ราคาสิ่งปลูกสร้าง!$D$6:$CC$47,MATCH($L511,ราคาสิ่งปลูกสร้าง!$B$6:$B$45,0),MATCH($O$4,ราคาสิ่งปลูกสร้าง!$D$5:$CC$5,0))</f>
        <v>7650</v>
      </c>
      <c r="R511" s="281">
        <f t="shared" si="89"/>
        <v>367200</v>
      </c>
      <c r="S511" s="280">
        <v>8</v>
      </c>
      <c r="T511" s="279">
        <f t="array" ref="T511">INDEX(ค่าเสื่อมสิ่งปลูกสร้าง!$A$5:$D$105,MATCH($S511,ค่าเสื่อมสิ่งปลูกสร้าง!$A$5:$A$105,0),MATCH($M511,ค่าเสื่อมสิ่งปลูกสร้าง!$A$3:$D$3))</f>
        <v>8</v>
      </c>
      <c r="U511" s="281">
        <f t="shared" si="90"/>
        <v>337824</v>
      </c>
      <c r="V511" s="281">
        <f t="shared" si="91"/>
        <v>341424</v>
      </c>
      <c r="W511" s="284">
        <f t="shared" si="92"/>
        <v>341424</v>
      </c>
      <c r="X511" s="280"/>
      <c r="Y511" s="284">
        <f t="shared" si="87"/>
        <v>341424</v>
      </c>
      <c r="Z511" s="282" t="s">
        <v>2307</v>
      </c>
      <c r="AA511" s="281">
        <f t="shared" si="93"/>
        <v>68.284800000000004</v>
      </c>
      <c r="AB511" s="279"/>
      <c r="AC511" s="279" t="s">
        <v>1992</v>
      </c>
      <c r="AD511" s="279" t="s">
        <v>1992</v>
      </c>
      <c r="AG511" s="286" t="str">
        <f t="shared" si="94"/>
        <v>นายกุณฑล  ทองมี</v>
      </c>
      <c r="AH511" s="286" t="s">
        <v>195</v>
      </c>
      <c r="AI511" s="286" t="s">
        <v>488</v>
      </c>
      <c r="AJ511" s="286" t="s">
        <v>396</v>
      </c>
      <c r="AK511" s="286" t="s">
        <v>489</v>
      </c>
      <c r="AL511" s="286" t="s">
        <v>490</v>
      </c>
      <c r="AM511" s="286">
        <v>8</v>
      </c>
      <c r="AN511" s="286"/>
      <c r="AO511" s="286"/>
      <c r="AP511" s="286" t="s">
        <v>270</v>
      </c>
      <c r="AQ511" s="286" t="s">
        <v>271</v>
      </c>
      <c r="AR511" s="286" t="s">
        <v>60</v>
      </c>
      <c r="AS511" s="286">
        <v>86130</v>
      </c>
      <c r="AU511" s="286" t="str">
        <f t="shared" si="95"/>
        <v>นายกุณฑล  ทองมี</v>
      </c>
      <c r="AV511" s="286" t="s">
        <v>195</v>
      </c>
      <c r="AW511" s="286" t="s">
        <v>488</v>
      </c>
      <c r="AX511" s="286" t="s">
        <v>396</v>
      </c>
      <c r="AY511" s="286" t="s">
        <v>489</v>
      </c>
      <c r="AZ511" s="286" t="s">
        <v>490</v>
      </c>
      <c r="BA511" s="286">
        <v>8</v>
      </c>
      <c r="BB511" s="286"/>
      <c r="BC511" s="286"/>
      <c r="BD511" s="286" t="s">
        <v>270</v>
      </c>
      <c r="BE511" s="286" t="s">
        <v>271</v>
      </c>
      <c r="BF511" s="286" t="s">
        <v>60</v>
      </c>
      <c r="BG511" s="286">
        <v>86130</v>
      </c>
    </row>
    <row r="512" spans="1:59" ht="20.100000000000001" hidden="1" customHeight="1">
      <c r="A512" s="279"/>
      <c r="B512" s="279" t="s">
        <v>29</v>
      </c>
      <c r="C512" s="279">
        <v>14972</v>
      </c>
      <c r="D512" s="279"/>
      <c r="E512" s="279"/>
      <c r="F512" s="279"/>
      <c r="G512" s="280">
        <v>2</v>
      </c>
      <c r="H512" s="281" t="s">
        <v>335</v>
      </c>
      <c r="I512" s="281">
        <f>IFERROR(INDEX(ราคาที่ดิน!$B:$C,MATCH($C512,ราคาที่ดิน!$A:$A,0),MATCH($B512,ราคาที่ดิน!$B$1:$C$1,0)),"")</f>
        <v>300</v>
      </c>
      <c r="J512" s="281">
        <f t="shared" si="88"/>
        <v>3600</v>
      </c>
      <c r="K512" s="279">
        <v>4</v>
      </c>
      <c r="L512" s="280" t="s">
        <v>129</v>
      </c>
      <c r="M512" s="280" t="s">
        <v>179</v>
      </c>
      <c r="N512" s="280" t="s">
        <v>296</v>
      </c>
      <c r="O512" s="282">
        <v>48</v>
      </c>
      <c r="P512" s="283">
        <v>100</v>
      </c>
      <c r="Q512" s="281">
        <f t="array" ref="Q512">INDEX(ราคาสิ่งปลูกสร้าง!$D$6:$CC$47,MATCH($L512,ราคาสิ่งปลูกสร้าง!$B$6:$B$45,0),MATCH($O$4,ราคาสิ่งปลูกสร้าง!$D$5:$CC$5,0))</f>
        <v>7650</v>
      </c>
      <c r="R512" s="281">
        <f t="shared" si="89"/>
        <v>367200</v>
      </c>
      <c r="S512" s="280">
        <v>8</v>
      </c>
      <c r="T512" s="279">
        <f t="array" ref="T512">INDEX(ค่าเสื่อมสิ่งปลูกสร้าง!$A$5:$D$105,MATCH($S512,ค่าเสื่อมสิ่งปลูกสร้าง!$A$5:$A$105,0),MATCH($M512,ค่าเสื่อมสิ่งปลูกสร้าง!$A$3:$D$3))</f>
        <v>8</v>
      </c>
      <c r="U512" s="281">
        <f t="shared" si="90"/>
        <v>337824</v>
      </c>
      <c r="V512" s="281">
        <f t="shared" si="91"/>
        <v>341424</v>
      </c>
      <c r="W512" s="284">
        <f t="shared" si="92"/>
        <v>341424</v>
      </c>
      <c r="X512" s="280"/>
      <c r="Y512" s="284">
        <f t="shared" si="87"/>
        <v>341424</v>
      </c>
      <c r="Z512" s="282" t="s">
        <v>2307</v>
      </c>
      <c r="AA512" s="281">
        <f t="shared" si="93"/>
        <v>68.284800000000004</v>
      </c>
      <c r="AB512" s="279"/>
      <c r="AC512" s="279" t="s">
        <v>1992</v>
      </c>
      <c r="AD512" s="279" t="s">
        <v>1992</v>
      </c>
      <c r="AG512" s="286" t="str">
        <f t="shared" si="94"/>
        <v>นายกุณฑล  ทองมี</v>
      </c>
      <c r="AH512" s="286" t="s">
        <v>195</v>
      </c>
      <c r="AI512" s="286" t="s">
        <v>488</v>
      </c>
      <c r="AJ512" s="286" t="s">
        <v>396</v>
      </c>
      <c r="AK512" s="286" t="s">
        <v>489</v>
      </c>
      <c r="AL512" s="286" t="s">
        <v>490</v>
      </c>
      <c r="AM512" s="286">
        <v>8</v>
      </c>
      <c r="AN512" s="286"/>
      <c r="AO512" s="286"/>
      <c r="AP512" s="286" t="s">
        <v>270</v>
      </c>
      <c r="AQ512" s="286" t="s">
        <v>271</v>
      </c>
      <c r="AR512" s="286" t="s">
        <v>60</v>
      </c>
      <c r="AS512" s="286">
        <v>86130</v>
      </c>
      <c r="AU512" s="286" t="str">
        <f t="shared" si="95"/>
        <v>นายกุณฑล  ทองมี</v>
      </c>
      <c r="AV512" s="286" t="s">
        <v>195</v>
      </c>
      <c r="AW512" s="286" t="s">
        <v>488</v>
      </c>
      <c r="AX512" s="286" t="s">
        <v>396</v>
      </c>
      <c r="AY512" s="286" t="s">
        <v>489</v>
      </c>
      <c r="AZ512" s="286" t="s">
        <v>490</v>
      </c>
      <c r="BA512" s="286">
        <v>8</v>
      </c>
      <c r="BB512" s="286"/>
      <c r="BC512" s="286"/>
      <c r="BD512" s="286" t="s">
        <v>270</v>
      </c>
      <c r="BE512" s="286" t="s">
        <v>271</v>
      </c>
      <c r="BF512" s="286" t="s">
        <v>60</v>
      </c>
      <c r="BG512" s="286">
        <v>86130</v>
      </c>
    </row>
    <row r="513" spans="1:59" ht="20.100000000000001" hidden="1" customHeight="1">
      <c r="A513" s="279"/>
      <c r="B513" s="279" t="s">
        <v>29</v>
      </c>
      <c r="C513" s="279">
        <v>14972</v>
      </c>
      <c r="D513" s="279"/>
      <c r="E513" s="279"/>
      <c r="F513" s="279"/>
      <c r="G513" s="280">
        <v>2</v>
      </c>
      <c r="H513" s="281" t="s">
        <v>335</v>
      </c>
      <c r="I513" s="281">
        <f>IFERROR(INDEX(ราคาที่ดิน!$B:$C,MATCH($C513,ราคาที่ดิน!$A:$A,0),MATCH($B513,ราคาที่ดิน!$B$1:$C$1,0)),"")</f>
        <v>300</v>
      </c>
      <c r="J513" s="281">
        <f t="shared" si="88"/>
        <v>3600</v>
      </c>
      <c r="K513" s="279">
        <v>5</v>
      </c>
      <c r="L513" s="280" t="s">
        <v>129</v>
      </c>
      <c r="M513" s="280" t="s">
        <v>179</v>
      </c>
      <c r="N513" s="280" t="s">
        <v>323</v>
      </c>
      <c r="O513" s="282">
        <v>48</v>
      </c>
      <c r="P513" s="283">
        <v>100</v>
      </c>
      <c r="Q513" s="281">
        <f t="array" ref="Q513">INDEX(ราคาสิ่งปลูกสร้าง!$D$6:$CC$47,MATCH($L513,ราคาสิ่งปลูกสร้าง!$B$6:$B$45,0),MATCH($O$4,ราคาสิ่งปลูกสร้าง!$D$5:$CC$5,0))</f>
        <v>7650</v>
      </c>
      <c r="R513" s="281">
        <f t="shared" si="89"/>
        <v>367200</v>
      </c>
      <c r="S513" s="280">
        <v>8</v>
      </c>
      <c r="T513" s="279">
        <f t="array" ref="T513">INDEX(ค่าเสื่อมสิ่งปลูกสร้าง!$A$5:$D$105,MATCH($S513,ค่าเสื่อมสิ่งปลูกสร้าง!$A$5:$A$105,0),MATCH($M513,ค่าเสื่อมสิ่งปลูกสร้าง!$A$3:$D$3))</f>
        <v>8</v>
      </c>
      <c r="U513" s="281">
        <f t="shared" si="90"/>
        <v>337824</v>
      </c>
      <c r="V513" s="281">
        <f t="shared" si="91"/>
        <v>341424</v>
      </c>
      <c r="W513" s="284">
        <f t="shared" si="92"/>
        <v>341424</v>
      </c>
      <c r="X513" s="280"/>
      <c r="Y513" s="284">
        <f t="shared" si="87"/>
        <v>341424</v>
      </c>
      <c r="Z513" s="282" t="s">
        <v>2260</v>
      </c>
      <c r="AA513" s="281">
        <f t="shared" si="93"/>
        <v>1024.2719999999999</v>
      </c>
      <c r="AB513" s="279"/>
      <c r="AC513" s="279" t="s">
        <v>1992</v>
      </c>
      <c r="AD513" s="279" t="s">
        <v>1992</v>
      </c>
      <c r="AG513" s="286" t="str">
        <f t="shared" si="94"/>
        <v>นายกุณฑล  ทองมี</v>
      </c>
      <c r="AH513" s="286" t="s">
        <v>195</v>
      </c>
      <c r="AI513" s="286" t="s">
        <v>488</v>
      </c>
      <c r="AJ513" s="286" t="s">
        <v>396</v>
      </c>
      <c r="AK513" s="286" t="s">
        <v>489</v>
      </c>
      <c r="AL513" s="286" t="s">
        <v>490</v>
      </c>
      <c r="AM513" s="286">
        <v>8</v>
      </c>
      <c r="AN513" s="286"/>
      <c r="AO513" s="286"/>
      <c r="AP513" s="286" t="s">
        <v>270</v>
      </c>
      <c r="AQ513" s="286" t="s">
        <v>271</v>
      </c>
      <c r="AR513" s="286" t="s">
        <v>60</v>
      </c>
      <c r="AS513" s="286">
        <v>86130</v>
      </c>
      <c r="AU513" s="286" t="str">
        <f t="shared" si="95"/>
        <v>นายกุณฑล  ทองมี</v>
      </c>
      <c r="AV513" s="286" t="s">
        <v>195</v>
      </c>
      <c r="AW513" s="286" t="s">
        <v>488</v>
      </c>
      <c r="AX513" s="286" t="s">
        <v>396</v>
      </c>
      <c r="AY513" s="286" t="s">
        <v>489</v>
      </c>
      <c r="AZ513" s="286" t="s">
        <v>490</v>
      </c>
      <c r="BA513" s="286">
        <v>8</v>
      </c>
      <c r="BB513" s="286"/>
      <c r="BC513" s="286"/>
      <c r="BD513" s="286" t="s">
        <v>270</v>
      </c>
      <c r="BE513" s="286" t="s">
        <v>271</v>
      </c>
      <c r="BF513" s="286" t="s">
        <v>60</v>
      </c>
      <c r="BG513" s="286">
        <v>86130</v>
      </c>
    </row>
    <row r="514" spans="1:59" ht="20.100000000000001" hidden="1" customHeight="1">
      <c r="A514" s="279" t="s">
        <v>2344</v>
      </c>
      <c r="B514" s="279" t="s">
        <v>29</v>
      </c>
      <c r="C514" s="279">
        <v>1072</v>
      </c>
      <c r="D514" s="279" t="s">
        <v>295</v>
      </c>
      <c r="E514" s="279" t="s">
        <v>296</v>
      </c>
      <c r="F514" s="279" t="s">
        <v>336</v>
      </c>
      <c r="G514" s="280">
        <v>1</v>
      </c>
      <c r="H514" s="281">
        <f t="shared" si="96"/>
        <v>1853</v>
      </c>
      <c r="I514" s="281">
        <f>IFERROR(INDEX(ราคาที่ดิน!$B:$C,MATCH($C514,ราคาที่ดิน!$A:$A,0),MATCH($B514,ราคาที่ดิน!$B$1:$C$1,0)),"")</f>
        <v>800</v>
      </c>
      <c r="J514" s="281">
        <f t="shared" si="88"/>
        <v>1482400</v>
      </c>
      <c r="K514" s="279"/>
      <c r="L514" s="280"/>
      <c r="M514" s="280"/>
      <c r="N514" s="280" t="s">
        <v>196</v>
      </c>
      <c r="O514" s="282"/>
      <c r="P514" s="283"/>
      <c r="Q514" s="281">
        <f t="array" ref="Q514">INDEX(ราคาสิ่งปลูกสร้าง!$D$6:$CC$47,MATCH($L514,ราคาสิ่งปลูกสร้าง!$B$6:$B$45,0),MATCH($O$4,ราคาสิ่งปลูกสร้าง!$D$5:$CC$5,0))</f>
        <v>0</v>
      </c>
      <c r="R514" s="281">
        <f t="shared" si="89"/>
        <v>0</v>
      </c>
      <c r="S514" s="280"/>
      <c r="T514" s="279">
        <f t="array" ref="T514">INDEX(ค่าเสื่อมสิ่งปลูกสร้าง!$A$5:$D$105,MATCH($S514,ค่าเสื่อมสิ่งปลูกสร้าง!$A$5:$A$105,0),MATCH($M514,ค่าเสื่อมสิ่งปลูกสร้าง!$A$3:$D$3))</f>
        <v>0</v>
      </c>
      <c r="U514" s="281">
        <f t="shared" si="90"/>
        <v>0</v>
      </c>
      <c r="V514" s="281">
        <f t="shared" si="91"/>
        <v>1482400</v>
      </c>
      <c r="W514" s="284">
        <f t="shared" si="92"/>
        <v>0</v>
      </c>
      <c r="X514" s="280">
        <v>50000000</v>
      </c>
      <c r="Y514" s="284">
        <f t="shared" si="87"/>
        <v>0</v>
      </c>
      <c r="Z514" s="282"/>
      <c r="AA514" s="281">
        <f t="shared" si="93"/>
        <v>0</v>
      </c>
      <c r="AB514" s="279"/>
      <c r="AC514" s="279" t="s">
        <v>2092</v>
      </c>
      <c r="AD514" s="279" t="s">
        <v>196</v>
      </c>
      <c r="AG514" s="286" t="str">
        <f t="shared" si="94"/>
        <v>นางพยิน  นนทสิงห์</v>
      </c>
      <c r="AH514" s="286" t="s">
        <v>283</v>
      </c>
      <c r="AI514" s="286" t="s">
        <v>1090</v>
      </c>
      <c r="AJ514" s="286" t="s">
        <v>1091</v>
      </c>
      <c r="AK514" s="286" t="s">
        <v>1092</v>
      </c>
      <c r="AL514" s="286">
        <v>19</v>
      </c>
      <c r="AM514" s="286">
        <v>10</v>
      </c>
      <c r="AN514" s="286"/>
      <c r="AO514" s="286"/>
      <c r="AP514" s="286" t="s">
        <v>270</v>
      </c>
      <c r="AQ514" s="286" t="s">
        <v>271</v>
      </c>
      <c r="AR514" s="286" t="s">
        <v>60</v>
      </c>
      <c r="AS514" s="286">
        <v>86130</v>
      </c>
      <c r="AU514" s="286" t="str">
        <f t="shared" si="95"/>
        <v/>
      </c>
      <c r="AV514" s="286"/>
      <c r="AW514" s="286"/>
      <c r="AX514" s="286"/>
      <c r="AY514" s="286"/>
      <c r="AZ514" s="286"/>
      <c r="BA514" s="286"/>
      <c r="BB514" s="286"/>
      <c r="BC514" s="286"/>
      <c r="BD514" s="286"/>
      <c r="BE514" s="286"/>
      <c r="BF514" s="286"/>
      <c r="BG514" s="286"/>
    </row>
    <row r="515" spans="1:59" ht="20.100000000000001" hidden="1" customHeight="1">
      <c r="A515" s="279"/>
      <c r="B515" s="279" t="s">
        <v>29</v>
      </c>
      <c r="C515" s="279">
        <v>1072</v>
      </c>
      <c r="D515" s="279"/>
      <c r="E515" s="279"/>
      <c r="F515" s="279"/>
      <c r="G515" s="280">
        <v>2</v>
      </c>
      <c r="H515" s="281" t="s">
        <v>1305</v>
      </c>
      <c r="I515" s="281">
        <f>IFERROR(INDEX(ราคาที่ดิน!$B:$C,MATCH($C515,ราคาที่ดิน!$A:$A,0),MATCH($B515,ราคาที่ดิน!$B$1:$C$1,0)),"")</f>
        <v>800</v>
      </c>
      <c r="J515" s="281">
        <f t="shared" si="88"/>
        <v>54400</v>
      </c>
      <c r="K515" s="279">
        <v>1</v>
      </c>
      <c r="L515" s="280" t="s">
        <v>126</v>
      </c>
      <c r="M515" s="280" t="s">
        <v>179</v>
      </c>
      <c r="N515" s="280">
        <v>3</v>
      </c>
      <c r="O515" s="282">
        <v>272</v>
      </c>
      <c r="P515" s="283">
        <v>23.53</v>
      </c>
      <c r="Q515" s="281">
        <f t="array" ref="Q515">INDEX(ราคาสิ่งปลูกสร้าง!$D$6:$CC$47,MATCH($L515,ราคาสิ่งปลูกสร้าง!$B$6:$B$45,0),MATCH($O$4,ราคาสิ่งปลูกสร้าง!$D$5:$CC$5,0))</f>
        <v>6700</v>
      </c>
      <c r="R515" s="281">
        <f t="shared" si="89"/>
        <v>1822400</v>
      </c>
      <c r="S515" s="280">
        <v>26</v>
      </c>
      <c r="T515" s="279">
        <f t="array" ref="T515">INDEX(ค่าเสื่อมสิ่งปลูกสร้าง!$A$5:$D$105,MATCH($S515,ค่าเสื่อมสิ่งปลูกสร้าง!$A$5:$A$105,0),MATCH($M515,ค่าเสื่อมสิ่งปลูกสร้าง!$A$3:$D$3))</f>
        <v>42</v>
      </c>
      <c r="U515" s="281">
        <f t="shared" si="90"/>
        <v>1056992</v>
      </c>
      <c r="V515" s="281">
        <f t="shared" si="91"/>
        <v>1111392</v>
      </c>
      <c r="W515" s="284">
        <f t="shared" si="92"/>
        <v>261510.53760000001</v>
      </c>
      <c r="X515" s="280"/>
      <c r="Y515" s="284">
        <f t="shared" ref="Y515:Y577" si="97">IFERROR(IF($W515-$X515&lt;0,0,$W515-$X515),"")</f>
        <v>261510.53760000001</v>
      </c>
      <c r="Z515" s="282" t="s">
        <v>2260</v>
      </c>
      <c r="AA515" s="281">
        <f t="shared" si="93"/>
        <v>784.53161280000006</v>
      </c>
      <c r="AB515" s="279"/>
      <c r="AC515" s="279" t="s">
        <v>2092</v>
      </c>
      <c r="AD515" s="279" t="s">
        <v>2092</v>
      </c>
      <c r="AG515" s="286" t="str">
        <f t="shared" si="94"/>
        <v>นางพยิน  นนทสิงห์</v>
      </c>
      <c r="AH515" s="286" t="s">
        <v>283</v>
      </c>
      <c r="AI515" s="286" t="s">
        <v>1090</v>
      </c>
      <c r="AJ515" s="286" t="s">
        <v>1091</v>
      </c>
      <c r="AK515" s="286" t="s">
        <v>1092</v>
      </c>
      <c r="AL515" s="286">
        <v>19</v>
      </c>
      <c r="AM515" s="286">
        <v>10</v>
      </c>
      <c r="AN515" s="286"/>
      <c r="AO515" s="286"/>
      <c r="AP515" s="286" t="s">
        <v>270</v>
      </c>
      <c r="AQ515" s="286" t="s">
        <v>271</v>
      </c>
      <c r="AR515" s="286" t="s">
        <v>60</v>
      </c>
      <c r="AS515" s="286">
        <v>86130</v>
      </c>
      <c r="AU515" s="286" t="str">
        <f t="shared" si="95"/>
        <v>นางพยิน  นนทสิงห์</v>
      </c>
      <c r="AV515" s="286" t="s">
        <v>283</v>
      </c>
      <c r="AW515" s="286" t="s">
        <v>1090</v>
      </c>
      <c r="AX515" s="286" t="s">
        <v>1091</v>
      </c>
      <c r="AY515" s="286" t="s">
        <v>1092</v>
      </c>
      <c r="AZ515" s="286">
        <v>19</v>
      </c>
      <c r="BA515" s="286">
        <v>10</v>
      </c>
      <c r="BB515" s="286"/>
      <c r="BC515" s="286"/>
      <c r="BD515" s="286" t="s">
        <v>270</v>
      </c>
      <c r="BE515" s="286" t="s">
        <v>271</v>
      </c>
      <c r="BF515" s="286" t="s">
        <v>60</v>
      </c>
      <c r="BG515" s="286">
        <v>86130</v>
      </c>
    </row>
    <row r="516" spans="1:59" ht="20.100000000000001" hidden="1" customHeight="1">
      <c r="A516" s="279"/>
      <c r="B516" s="279" t="s">
        <v>29</v>
      </c>
      <c r="C516" s="279">
        <v>1072</v>
      </c>
      <c r="D516" s="279"/>
      <c r="E516" s="279"/>
      <c r="F516" s="279"/>
      <c r="G516" s="280">
        <v>2</v>
      </c>
      <c r="H516" s="281" t="s">
        <v>363</v>
      </c>
      <c r="I516" s="281">
        <f>IFERROR(INDEX(ราคาที่ดิน!$B:$C,MATCH($C516,ราคาที่ดิน!$A:$A,0),MATCH($B516,ราคาที่ดิน!$B$1:$C$1,0)),"")</f>
        <v>800</v>
      </c>
      <c r="J516" s="281">
        <f t="shared" si="88"/>
        <v>4000</v>
      </c>
      <c r="K516" s="279">
        <v>2</v>
      </c>
      <c r="L516" s="280" t="s">
        <v>132</v>
      </c>
      <c r="M516" s="280" t="s">
        <v>181</v>
      </c>
      <c r="N516" s="280" t="s">
        <v>296</v>
      </c>
      <c r="O516" s="282">
        <v>20</v>
      </c>
      <c r="P516" s="283">
        <v>100</v>
      </c>
      <c r="Q516" s="281">
        <f t="array" ref="Q516">INDEX(ราคาสิ่งปลูกสร้าง!$D$6:$CC$47,MATCH($L516,ราคาสิ่งปลูกสร้าง!$B$6:$B$45,0),MATCH($O$4,ราคาสิ่งปลูกสร้าง!$D$5:$CC$5,0))</f>
        <v>2600</v>
      </c>
      <c r="R516" s="281">
        <f t="shared" si="89"/>
        <v>52000</v>
      </c>
      <c r="S516" s="280">
        <v>26</v>
      </c>
      <c r="T516" s="279">
        <f t="array" ref="T516">INDEX(ค่าเสื่อมสิ่งปลูกสร้าง!$A$5:$D$105,MATCH($S516,ค่าเสื่อมสิ่งปลูกสร้าง!$A$5:$A$105,0),MATCH($M516,ค่าเสื่อมสิ่งปลูกสร้าง!$A$3:$D$3))</f>
        <v>93</v>
      </c>
      <c r="U516" s="281">
        <f t="shared" si="90"/>
        <v>3640.0000000000005</v>
      </c>
      <c r="V516" s="281">
        <f t="shared" si="91"/>
        <v>7640</v>
      </c>
      <c r="W516" s="284">
        <f t="shared" si="92"/>
        <v>7640</v>
      </c>
      <c r="X516" s="280">
        <v>10000000</v>
      </c>
      <c r="Y516" s="284">
        <f t="shared" si="97"/>
        <v>0</v>
      </c>
      <c r="Z516" s="282"/>
      <c r="AA516" s="281">
        <f t="shared" si="93"/>
        <v>0</v>
      </c>
      <c r="AB516" s="279"/>
      <c r="AC516" s="279" t="s">
        <v>2092</v>
      </c>
      <c r="AD516" s="279" t="s">
        <v>2092</v>
      </c>
      <c r="AG516" s="286" t="str">
        <f t="shared" si="94"/>
        <v>นางพยิน  นนทสิงห์</v>
      </c>
      <c r="AH516" s="286" t="s">
        <v>283</v>
      </c>
      <c r="AI516" s="286" t="s">
        <v>1090</v>
      </c>
      <c r="AJ516" s="286" t="s">
        <v>1091</v>
      </c>
      <c r="AK516" s="286" t="s">
        <v>1092</v>
      </c>
      <c r="AL516" s="286">
        <v>19</v>
      </c>
      <c r="AM516" s="286">
        <v>10</v>
      </c>
      <c r="AN516" s="286"/>
      <c r="AO516" s="286"/>
      <c r="AP516" s="286" t="s">
        <v>270</v>
      </c>
      <c r="AQ516" s="286" t="s">
        <v>271</v>
      </c>
      <c r="AR516" s="286" t="s">
        <v>60</v>
      </c>
      <c r="AS516" s="286">
        <v>86130</v>
      </c>
      <c r="AU516" s="286" t="str">
        <f t="shared" si="95"/>
        <v>นางพยิน  นนทสิงห์</v>
      </c>
      <c r="AV516" s="286" t="s">
        <v>283</v>
      </c>
      <c r="AW516" s="286" t="s">
        <v>1090</v>
      </c>
      <c r="AX516" s="286" t="s">
        <v>1091</v>
      </c>
      <c r="AY516" s="286" t="s">
        <v>1092</v>
      </c>
      <c r="AZ516" s="286">
        <v>19</v>
      </c>
      <c r="BA516" s="286">
        <v>10</v>
      </c>
      <c r="BB516" s="286"/>
      <c r="BC516" s="286"/>
      <c r="BD516" s="286" t="s">
        <v>270</v>
      </c>
      <c r="BE516" s="286" t="s">
        <v>271</v>
      </c>
      <c r="BF516" s="286" t="s">
        <v>60</v>
      </c>
      <c r="BG516" s="286">
        <v>86130</v>
      </c>
    </row>
    <row r="517" spans="1:59" ht="20.100000000000001" hidden="1" customHeight="1">
      <c r="A517" s="279" t="s">
        <v>2345</v>
      </c>
      <c r="B517" s="279" t="s">
        <v>29</v>
      </c>
      <c r="C517" s="279">
        <v>9490</v>
      </c>
      <c r="D517" s="279" t="s">
        <v>276</v>
      </c>
      <c r="E517" s="279" t="s">
        <v>275</v>
      </c>
      <c r="F517" s="279" t="s">
        <v>943</v>
      </c>
      <c r="G517" s="280">
        <v>2</v>
      </c>
      <c r="H517" s="281">
        <f t="shared" si="96"/>
        <v>182</v>
      </c>
      <c r="I517" s="281">
        <f>IFERROR(INDEX(ราคาที่ดิน!$B:$C,MATCH($C517,ราคาที่ดิน!$A:$A,0),MATCH($B517,ราคาที่ดิน!$B$1:$C$1,0)),"")</f>
        <v>200</v>
      </c>
      <c r="J517" s="281">
        <f t="shared" si="88"/>
        <v>36400</v>
      </c>
      <c r="K517" s="279"/>
      <c r="L517" s="280"/>
      <c r="M517" s="280"/>
      <c r="N517" s="280" t="s">
        <v>196</v>
      </c>
      <c r="O517" s="282"/>
      <c r="P517" s="283"/>
      <c r="Q517" s="281">
        <f t="array" ref="Q517">INDEX(ราคาสิ่งปลูกสร้าง!$D$6:$CC$47,MATCH($L517,ราคาสิ่งปลูกสร้าง!$B$6:$B$45,0),MATCH($O$4,ราคาสิ่งปลูกสร้าง!$D$5:$CC$5,0))</f>
        <v>0</v>
      </c>
      <c r="R517" s="281">
        <f t="shared" si="89"/>
        <v>0</v>
      </c>
      <c r="S517" s="280"/>
      <c r="T517" s="279">
        <f t="array" ref="T517">INDEX(ค่าเสื่อมสิ่งปลูกสร้าง!$A$5:$D$105,MATCH($S517,ค่าเสื่อมสิ่งปลูกสร้าง!$A$5:$A$105,0),MATCH($M517,ค่าเสื่อมสิ่งปลูกสร้าง!$A$3:$D$3))</f>
        <v>0</v>
      </c>
      <c r="U517" s="281">
        <f t="shared" si="90"/>
        <v>0</v>
      </c>
      <c r="V517" s="281">
        <f t="shared" si="91"/>
        <v>36400</v>
      </c>
      <c r="W517" s="284">
        <f t="shared" si="92"/>
        <v>0</v>
      </c>
      <c r="X517" s="280">
        <v>50000000</v>
      </c>
      <c r="Y517" s="284">
        <f t="shared" si="97"/>
        <v>0</v>
      </c>
      <c r="Z517" s="282"/>
      <c r="AA517" s="281">
        <f t="shared" si="93"/>
        <v>0</v>
      </c>
      <c r="AB517" s="279"/>
      <c r="AC517" s="279" t="s">
        <v>2176</v>
      </c>
      <c r="AD517" s="279" t="s">
        <v>196</v>
      </c>
      <c r="AG517" s="286" t="str">
        <f t="shared" si="94"/>
        <v>นายนาม  รัตนพิทย์</v>
      </c>
      <c r="AH517" s="286" t="s">
        <v>195</v>
      </c>
      <c r="AI517" s="286" t="s">
        <v>1661</v>
      </c>
      <c r="AJ517" s="286" t="s">
        <v>1317</v>
      </c>
      <c r="AK517" s="286" t="s">
        <v>1662</v>
      </c>
      <c r="AL517" s="286" t="s">
        <v>1663</v>
      </c>
      <c r="AM517" s="286">
        <v>3</v>
      </c>
      <c r="AN517" s="286"/>
      <c r="AO517" s="286"/>
      <c r="AP517" s="286" t="s">
        <v>270</v>
      </c>
      <c r="AQ517" s="286" t="s">
        <v>271</v>
      </c>
      <c r="AR517" s="286" t="s">
        <v>60</v>
      </c>
      <c r="AS517" s="286">
        <v>86130</v>
      </c>
      <c r="AU517" s="286" t="str">
        <f t="shared" si="95"/>
        <v/>
      </c>
      <c r="AV517" s="286"/>
      <c r="AW517" s="286"/>
      <c r="AX517" s="286"/>
      <c r="AY517" s="286"/>
      <c r="AZ517" s="286"/>
      <c r="BA517" s="286"/>
      <c r="BB517" s="286"/>
      <c r="BC517" s="286"/>
      <c r="BD517" s="286"/>
      <c r="BE517" s="286"/>
      <c r="BF517" s="286"/>
      <c r="BG517" s="286"/>
    </row>
    <row r="518" spans="1:59" ht="20.100000000000001" hidden="1" customHeight="1">
      <c r="A518" s="279"/>
      <c r="B518" s="279" t="s">
        <v>29</v>
      </c>
      <c r="C518" s="279">
        <v>9490</v>
      </c>
      <c r="D518" s="279"/>
      <c r="E518" s="279"/>
      <c r="F518" s="279"/>
      <c r="G518" s="280">
        <v>3</v>
      </c>
      <c r="H518" s="281" t="s">
        <v>2648</v>
      </c>
      <c r="I518" s="281">
        <f>IFERROR(INDEX(ราคาที่ดิน!$B:$C,MATCH($C518,ราคาที่ดิน!$A:$A,0),MATCH($B518,ราคาที่ดิน!$B$1:$C$1,0)),"")</f>
        <v>200</v>
      </c>
      <c r="J518" s="281">
        <f t="shared" si="88"/>
        <v>3750</v>
      </c>
      <c r="K518" s="279">
        <v>1</v>
      </c>
      <c r="L518" s="280" t="s">
        <v>141</v>
      </c>
      <c r="M518" s="280" t="s">
        <v>179</v>
      </c>
      <c r="N518" s="280" t="s">
        <v>323</v>
      </c>
      <c r="O518" s="282">
        <v>75</v>
      </c>
      <c r="P518" s="283">
        <v>100</v>
      </c>
      <c r="Q518" s="281">
        <f t="array" ref="Q518">INDEX(ราคาสิ่งปลูกสร้าง!$D$6:$CC$47,MATCH($L518,ราคาสิ่งปลูกสร้าง!$B$6:$B$45,0),MATCH($O$4,ราคาสิ่งปลูกสร้าง!$D$5:$CC$5,0))</f>
        <v>7200</v>
      </c>
      <c r="R518" s="281">
        <f t="shared" si="89"/>
        <v>540000</v>
      </c>
      <c r="S518" s="280">
        <v>24</v>
      </c>
      <c r="T518" s="279">
        <f t="array" ref="T518">INDEX(ค่าเสื่อมสิ่งปลูกสร้าง!$A$5:$D$105,MATCH($S518,ค่าเสื่อมสิ่งปลูกสร้าง!$A$5:$A$105,0),MATCH($M518,ค่าเสื่อมสิ่งปลูกสร้าง!$A$3:$D$3))</f>
        <v>38</v>
      </c>
      <c r="U518" s="281">
        <f t="shared" si="90"/>
        <v>334800</v>
      </c>
      <c r="V518" s="281">
        <f t="shared" si="91"/>
        <v>338550</v>
      </c>
      <c r="W518" s="284">
        <f t="shared" si="92"/>
        <v>338550</v>
      </c>
      <c r="X518" s="280"/>
      <c r="Y518" s="284">
        <f t="shared" si="97"/>
        <v>338550</v>
      </c>
      <c r="Z518" s="282" t="s">
        <v>2260</v>
      </c>
      <c r="AA518" s="281">
        <f t="shared" si="93"/>
        <v>1015.65</v>
      </c>
      <c r="AB518" s="279"/>
      <c r="AC518" s="279" t="s">
        <v>2176</v>
      </c>
      <c r="AD518" s="279" t="s">
        <v>2176</v>
      </c>
      <c r="AG518" s="286" t="str">
        <f t="shared" si="94"/>
        <v>นายนาม  รัตนพิทย์</v>
      </c>
      <c r="AH518" s="286" t="s">
        <v>195</v>
      </c>
      <c r="AI518" s="286" t="s">
        <v>1661</v>
      </c>
      <c r="AJ518" s="286" t="s">
        <v>1317</v>
      </c>
      <c r="AK518" s="286" t="s">
        <v>1662</v>
      </c>
      <c r="AL518" s="286" t="s">
        <v>1663</v>
      </c>
      <c r="AM518" s="286">
        <v>3</v>
      </c>
      <c r="AN518" s="286"/>
      <c r="AO518" s="286"/>
      <c r="AP518" s="286" t="s">
        <v>270</v>
      </c>
      <c r="AQ518" s="286" t="s">
        <v>271</v>
      </c>
      <c r="AR518" s="286" t="s">
        <v>60</v>
      </c>
      <c r="AS518" s="286">
        <v>86130</v>
      </c>
      <c r="AU518" s="286" t="str">
        <f t="shared" si="95"/>
        <v>นายนาม  รัตนพิทย์</v>
      </c>
      <c r="AV518" s="286" t="s">
        <v>195</v>
      </c>
      <c r="AW518" s="286" t="s">
        <v>1661</v>
      </c>
      <c r="AX518" s="286" t="s">
        <v>1317</v>
      </c>
      <c r="AY518" s="286" t="s">
        <v>1662</v>
      </c>
      <c r="AZ518" s="286" t="s">
        <v>1663</v>
      </c>
      <c r="BA518" s="286">
        <v>3</v>
      </c>
      <c r="BB518" s="286"/>
      <c r="BC518" s="286"/>
      <c r="BD518" s="286" t="s">
        <v>270</v>
      </c>
      <c r="BE518" s="286" t="s">
        <v>271</v>
      </c>
      <c r="BF518" s="286" t="s">
        <v>60</v>
      </c>
      <c r="BG518" s="286">
        <v>86130</v>
      </c>
    </row>
    <row r="519" spans="1:59" ht="20.100000000000001" hidden="1" customHeight="1">
      <c r="A519" s="279"/>
      <c r="B519" s="279" t="s">
        <v>29</v>
      </c>
      <c r="C519" s="279">
        <v>9490</v>
      </c>
      <c r="D519" s="279"/>
      <c r="E519" s="279"/>
      <c r="F519" s="279"/>
      <c r="G519" s="280">
        <v>3</v>
      </c>
      <c r="H519" s="281" t="s">
        <v>473</v>
      </c>
      <c r="I519" s="281">
        <f>IFERROR(INDEX(ราคาที่ดิน!$B:$C,MATCH($C519,ราคาที่ดิน!$A:$A,0),MATCH($B519,ราคาที่ดิน!$B$1:$C$1,0)),"")</f>
        <v>200</v>
      </c>
      <c r="J519" s="281">
        <f t="shared" si="88"/>
        <v>1200</v>
      </c>
      <c r="K519" s="279">
        <v>2</v>
      </c>
      <c r="L519" s="280" t="s">
        <v>132</v>
      </c>
      <c r="M519" s="280" t="s">
        <v>181</v>
      </c>
      <c r="N519" s="280" t="s">
        <v>323</v>
      </c>
      <c r="O519" s="282">
        <v>24</v>
      </c>
      <c r="P519" s="283">
        <v>100</v>
      </c>
      <c r="Q519" s="281">
        <f t="array" ref="Q519">INDEX(ราคาสิ่งปลูกสร้าง!$D$6:$CC$47,MATCH($L519,ราคาสิ่งปลูกสร้าง!$B$6:$B$45,0),MATCH($O$4,ราคาสิ่งปลูกสร้าง!$D$5:$CC$5,0))</f>
        <v>2600</v>
      </c>
      <c r="R519" s="281">
        <f t="shared" si="89"/>
        <v>62400</v>
      </c>
      <c r="S519" s="280">
        <v>24</v>
      </c>
      <c r="T519" s="279">
        <f t="array" ref="T519">INDEX(ค่าเสื่อมสิ่งปลูกสร้าง!$A$5:$D$105,MATCH($S519,ค่าเสื่อมสิ่งปลูกสร้าง!$A$5:$A$105,0),MATCH($M519,ค่าเสื่อมสิ่งปลูกสร้าง!$A$3:$D$3))</f>
        <v>93</v>
      </c>
      <c r="U519" s="281">
        <f t="shared" si="90"/>
        <v>4368</v>
      </c>
      <c r="V519" s="281">
        <f t="shared" si="91"/>
        <v>5568</v>
      </c>
      <c r="W519" s="284">
        <f t="shared" si="92"/>
        <v>5568</v>
      </c>
      <c r="X519" s="280"/>
      <c r="Y519" s="284">
        <f t="shared" si="97"/>
        <v>5568</v>
      </c>
      <c r="Z519" s="282" t="s">
        <v>2260</v>
      </c>
      <c r="AA519" s="281">
        <f t="shared" si="93"/>
        <v>16.704000000000001</v>
      </c>
      <c r="AB519" s="279"/>
      <c r="AC519" s="279" t="s">
        <v>2176</v>
      </c>
      <c r="AD519" s="279" t="s">
        <v>2176</v>
      </c>
      <c r="AG519" s="286" t="str">
        <f t="shared" si="94"/>
        <v>นายนาม  รัตนพิทย์</v>
      </c>
      <c r="AH519" s="286" t="s">
        <v>195</v>
      </c>
      <c r="AI519" s="286" t="s">
        <v>1661</v>
      </c>
      <c r="AJ519" s="286" t="s">
        <v>1317</v>
      </c>
      <c r="AK519" s="286" t="s">
        <v>1662</v>
      </c>
      <c r="AL519" s="286" t="s">
        <v>1663</v>
      </c>
      <c r="AM519" s="286">
        <v>3</v>
      </c>
      <c r="AN519" s="286"/>
      <c r="AO519" s="286"/>
      <c r="AP519" s="286" t="s">
        <v>270</v>
      </c>
      <c r="AQ519" s="286" t="s">
        <v>271</v>
      </c>
      <c r="AR519" s="286" t="s">
        <v>60</v>
      </c>
      <c r="AS519" s="286">
        <v>86130</v>
      </c>
      <c r="AU519" s="286" t="str">
        <f t="shared" si="95"/>
        <v>นายนาม  รัตนพิทย์</v>
      </c>
      <c r="AV519" s="286" t="s">
        <v>195</v>
      </c>
      <c r="AW519" s="286" t="s">
        <v>1661</v>
      </c>
      <c r="AX519" s="286" t="s">
        <v>1317</v>
      </c>
      <c r="AY519" s="286" t="s">
        <v>1662</v>
      </c>
      <c r="AZ519" s="286" t="s">
        <v>1663</v>
      </c>
      <c r="BA519" s="286">
        <v>3</v>
      </c>
      <c r="BB519" s="286"/>
      <c r="BC519" s="286"/>
      <c r="BD519" s="286" t="s">
        <v>270</v>
      </c>
      <c r="BE519" s="286" t="s">
        <v>271</v>
      </c>
      <c r="BF519" s="286" t="s">
        <v>60</v>
      </c>
      <c r="BG519" s="286">
        <v>86130</v>
      </c>
    </row>
    <row r="520" spans="1:59" ht="20.100000000000001" hidden="1" customHeight="1">
      <c r="A520" s="279"/>
      <c r="B520" s="279" t="s">
        <v>29</v>
      </c>
      <c r="C520" s="279">
        <v>9490</v>
      </c>
      <c r="D520" s="279"/>
      <c r="E520" s="279"/>
      <c r="F520" s="279"/>
      <c r="G520" s="280">
        <v>2</v>
      </c>
      <c r="H520" s="281" t="s">
        <v>1259</v>
      </c>
      <c r="I520" s="281">
        <f>IFERROR(INDEX(ราคาที่ดิน!$B:$C,MATCH($C520,ราคาที่ดิน!$A:$A,0),MATCH($B520,ราคาที่ดิน!$B$1:$C$1,0)),"")</f>
        <v>200</v>
      </c>
      <c r="J520" s="281">
        <f t="shared" si="88"/>
        <v>4800</v>
      </c>
      <c r="K520" s="279">
        <v>3</v>
      </c>
      <c r="L520" s="280" t="s">
        <v>126</v>
      </c>
      <c r="M520" s="280" t="s">
        <v>179</v>
      </c>
      <c r="N520" s="280" t="s">
        <v>296</v>
      </c>
      <c r="O520" s="282">
        <v>96</v>
      </c>
      <c r="P520" s="283">
        <v>100</v>
      </c>
      <c r="Q520" s="281">
        <f t="array" ref="Q520">INDEX(ราคาสิ่งปลูกสร้าง!$D$6:$CC$47,MATCH($L520,ราคาสิ่งปลูกสร้าง!$B$6:$B$45,0),MATCH($O$4,ราคาสิ่งปลูกสร้าง!$D$5:$CC$5,0))</f>
        <v>6700</v>
      </c>
      <c r="R520" s="281">
        <f t="shared" si="89"/>
        <v>643200</v>
      </c>
      <c r="S520" s="280">
        <v>24</v>
      </c>
      <c r="T520" s="279">
        <f t="array" ref="T520">INDEX(ค่าเสื่อมสิ่งปลูกสร้าง!$A$5:$D$105,MATCH($S520,ค่าเสื่อมสิ่งปลูกสร้าง!$A$5:$A$105,0),MATCH($M520,ค่าเสื่อมสิ่งปลูกสร้าง!$A$3:$D$3))</f>
        <v>38</v>
      </c>
      <c r="U520" s="281">
        <f t="shared" si="90"/>
        <v>398784</v>
      </c>
      <c r="V520" s="281">
        <f t="shared" si="91"/>
        <v>403584</v>
      </c>
      <c r="W520" s="284">
        <f t="shared" si="92"/>
        <v>403584</v>
      </c>
      <c r="X520" s="280"/>
      <c r="Y520" s="284">
        <f t="shared" si="97"/>
        <v>403584</v>
      </c>
      <c r="Z520" s="282" t="s">
        <v>2307</v>
      </c>
      <c r="AA520" s="281">
        <f t="shared" si="93"/>
        <v>80.716800000000006</v>
      </c>
      <c r="AB520" s="279"/>
      <c r="AC520" s="279" t="s">
        <v>2176</v>
      </c>
      <c r="AD520" s="279" t="s">
        <v>2176</v>
      </c>
      <c r="AG520" s="286" t="str">
        <f t="shared" si="94"/>
        <v>นายนาม  รัตนพิทย์</v>
      </c>
      <c r="AH520" s="286" t="s">
        <v>195</v>
      </c>
      <c r="AI520" s="286" t="s">
        <v>1661</v>
      </c>
      <c r="AJ520" s="286" t="s">
        <v>1317</v>
      </c>
      <c r="AK520" s="286" t="s">
        <v>1662</v>
      </c>
      <c r="AL520" s="286" t="s">
        <v>1663</v>
      </c>
      <c r="AM520" s="286">
        <v>3</v>
      </c>
      <c r="AN520" s="286"/>
      <c r="AO520" s="286"/>
      <c r="AP520" s="286" t="s">
        <v>270</v>
      </c>
      <c r="AQ520" s="286" t="s">
        <v>271</v>
      </c>
      <c r="AR520" s="286" t="s">
        <v>60</v>
      </c>
      <c r="AS520" s="286">
        <v>86130</v>
      </c>
      <c r="AU520" s="286" t="str">
        <f t="shared" si="95"/>
        <v>นายนาม  รัตนพิทย์</v>
      </c>
      <c r="AV520" s="286" t="s">
        <v>195</v>
      </c>
      <c r="AW520" s="286" t="s">
        <v>1661</v>
      </c>
      <c r="AX520" s="286" t="s">
        <v>1317</v>
      </c>
      <c r="AY520" s="286" t="s">
        <v>1662</v>
      </c>
      <c r="AZ520" s="286" t="s">
        <v>1663</v>
      </c>
      <c r="BA520" s="286">
        <v>3</v>
      </c>
      <c r="BB520" s="286"/>
      <c r="BC520" s="286"/>
      <c r="BD520" s="286" t="s">
        <v>270</v>
      </c>
      <c r="BE520" s="286" t="s">
        <v>271</v>
      </c>
      <c r="BF520" s="286" t="s">
        <v>60</v>
      </c>
      <c r="BG520" s="286">
        <v>86130</v>
      </c>
    </row>
    <row r="521" spans="1:59" ht="20.100000000000001" hidden="1" customHeight="1">
      <c r="A521" s="279"/>
      <c r="B521" s="279" t="s">
        <v>29</v>
      </c>
      <c r="C521" s="279">
        <v>9490</v>
      </c>
      <c r="D521" s="279"/>
      <c r="E521" s="279"/>
      <c r="F521" s="279"/>
      <c r="G521" s="280">
        <v>3</v>
      </c>
      <c r="H521" s="281" t="s">
        <v>473</v>
      </c>
      <c r="I521" s="281">
        <f>IFERROR(INDEX(ราคาที่ดิน!$B:$C,MATCH($C521,ราคาที่ดิน!$A:$A,0),MATCH($B521,ราคาที่ดิน!$B$1:$C$1,0)),"")</f>
        <v>200</v>
      </c>
      <c r="J521" s="281">
        <f t="shared" si="88"/>
        <v>1200</v>
      </c>
      <c r="K521" s="279">
        <v>4</v>
      </c>
      <c r="L521" s="280" t="s">
        <v>132</v>
      </c>
      <c r="M521" s="280" t="s">
        <v>181</v>
      </c>
      <c r="N521" s="280" t="s">
        <v>323</v>
      </c>
      <c r="O521" s="282">
        <v>24</v>
      </c>
      <c r="P521" s="283">
        <v>100</v>
      </c>
      <c r="Q521" s="281">
        <f t="array" ref="Q521">INDEX(ราคาสิ่งปลูกสร้าง!$D$6:$CC$47,MATCH($L521,ราคาสิ่งปลูกสร้าง!$B$6:$B$45,0),MATCH($O$4,ราคาสิ่งปลูกสร้าง!$D$5:$CC$5,0))</f>
        <v>2600</v>
      </c>
      <c r="R521" s="281">
        <f t="shared" si="89"/>
        <v>62400</v>
      </c>
      <c r="S521" s="280">
        <v>24</v>
      </c>
      <c r="T521" s="279">
        <f t="array" ref="T521">INDEX(ค่าเสื่อมสิ่งปลูกสร้าง!$A$5:$D$105,MATCH($S521,ค่าเสื่อมสิ่งปลูกสร้าง!$A$5:$A$105,0),MATCH($M521,ค่าเสื่อมสิ่งปลูกสร้าง!$A$3:$D$3))</f>
        <v>93</v>
      </c>
      <c r="U521" s="281">
        <f t="shared" si="90"/>
        <v>4368</v>
      </c>
      <c r="V521" s="281">
        <f t="shared" si="91"/>
        <v>5568</v>
      </c>
      <c r="W521" s="284">
        <f t="shared" si="92"/>
        <v>5568</v>
      </c>
      <c r="X521" s="280"/>
      <c r="Y521" s="284">
        <f t="shared" si="97"/>
        <v>5568</v>
      </c>
      <c r="Z521" s="282" t="s">
        <v>2260</v>
      </c>
      <c r="AA521" s="281">
        <f t="shared" si="93"/>
        <v>16.704000000000001</v>
      </c>
      <c r="AB521" s="279"/>
      <c r="AC521" s="279" t="s">
        <v>2176</v>
      </c>
      <c r="AD521" s="279" t="s">
        <v>2176</v>
      </c>
      <c r="AG521" s="286" t="str">
        <f t="shared" si="94"/>
        <v>นายนาม  รัตนพิทย์</v>
      </c>
      <c r="AH521" s="286" t="s">
        <v>195</v>
      </c>
      <c r="AI521" s="286" t="s">
        <v>1661</v>
      </c>
      <c r="AJ521" s="286" t="s">
        <v>1317</v>
      </c>
      <c r="AK521" s="286" t="s">
        <v>1662</v>
      </c>
      <c r="AL521" s="286" t="s">
        <v>1663</v>
      </c>
      <c r="AM521" s="286">
        <v>3</v>
      </c>
      <c r="AN521" s="286"/>
      <c r="AO521" s="286"/>
      <c r="AP521" s="286" t="s">
        <v>270</v>
      </c>
      <c r="AQ521" s="286" t="s">
        <v>271</v>
      </c>
      <c r="AR521" s="286" t="s">
        <v>60</v>
      </c>
      <c r="AS521" s="286">
        <v>86130</v>
      </c>
      <c r="AU521" s="286" t="str">
        <f t="shared" si="95"/>
        <v>นายนาม  รัตนพิทย์</v>
      </c>
      <c r="AV521" s="286" t="s">
        <v>195</v>
      </c>
      <c r="AW521" s="286" t="s">
        <v>1661</v>
      </c>
      <c r="AX521" s="286" t="s">
        <v>1317</v>
      </c>
      <c r="AY521" s="286" t="s">
        <v>1662</v>
      </c>
      <c r="AZ521" s="286" t="s">
        <v>1663</v>
      </c>
      <c r="BA521" s="286">
        <v>3</v>
      </c>
      <c r="BB521" s="286"/>
      <c r="BC521" s="286"/>
      <c r="BD521" s="286" t="s">
        <v>270</v>
      </c>
      <c r="BE521" s="286" t="s">
        <v>271</v>
      </c>
      <c r="BF521" s="286" t="s">
        <v>60</v>
      </c>
      <c r="BG521" s="286">
        <v>86130</v>
      </c>
    </row>
    <row r="522" spans="1:59" ht="20.100000000000001" hidden="1" customHeight="1">
      <c r="A522" s="279" t="s">
        <v>2346</v>
      </c>
      <c r="B522" s="279" t="s">
        <v>29</v>
      </c>
      <c r="C522" s="279">
        <v>16887</v>
      </c>
      <c r="D522" s="279" t="s">
        <v>296</v>
      </c>
      <c r="E522" s="279" t="s">
        <v>275</v>
      </c>
      <c r="F522" s="279" t="s">
        <v>1225</v>
      </c>
      <c r="G522" s="280">
        <v>2</v>
      </c>
      <c r="H522" s="281">
        <f t="shared" si="96"/>
        <v>979</v>
      </c>
      <c r="I522" s="281">
        <f>IFERROR(INDEX(ราคาที่ดิน!$B:$C,MATCH($C522,ราคาที่ดิน!$A:$A,0),MATCH($B522,ราคาที่ดิน!$B$1:$C$1,0)),"")</f>
        <v>425</v>
      </c>
      <c r="J522" s="281">
        <f t="shared" si="88"/>
        <v>416075</v>
      </c>
      <c r="K522" s="279"/>
      <c r="L522" s="280"/>
      <c r="M522" s="280"/>
      <c r="N522" s="280" t="s">
        <v>196</v>
      </c>
      <c r="O522" s="282"/>
      <c r="P522" s="283"/>
      <c r="Q522" s="281">
        <f t="array" ref="Q522">INDEX(ราคาสิ่งปลูกสร้าง!$D$6:$CC$47,MATCH($L522,ราคาสิ่งปลูกสร้าง!$B$6:$B$45,0),MATCH($O$4,ราคาสิ่งปลูกสร้าง!$D$5:$CC$5,0))</f>
        <v>0</v>
      </c>
      <c r="R522" s="281">
        <f t="shared" si="89"/>
        <v>0</v>
      </c>
      <c r="S522" s="280"/>
      <c r="T522" s="279">
        <f t="array" ref="T522">INDEX(ค่าเสื่อมสิ่งปลูกสร้าง!$A$5:$D$105,MATCH($S522,ค่าเสื่อมสิ่งปลูกสร้าง!$A$5:$A$105,0),MATCH($M522,ค่าเสื่อมสิ่งปลูกสร้าง!$A$3:$D$3))</f>
        <v>0</v>
      </c>
      <c r="U522" s="281">
        <f t="shared" si="90"/>
        <v>0</v>
      </c>
      <c r="V522" s="281">
        <f t="shared" si="91"/>
        <v>416075</v>
      </c>
      <c r="W522" s="284">
        <f t="shared" si="92"/>
        <v>0</v>
      </c>
      <c r="X522" s="280">
        <v>50000000</v>
      </c>
      <c r="Y522" s="284">
        <f t="shared" si="97"/>
        <v>0</v>
      </c>
      <c r="Z522" s="282"/>
      <c r="AA522" s="281">
        <f t="shared" si="93"/>
        <v>0</v>
      </c>
      <c r="AB522" s="279"/>
      <c r="AC522" s="279" t="s">
        <v>2177</v>
      </c>
      <c r="AD522" s="279" t="s">
        <v>196</v>
      </c>
      <c r="AG522" s="286" t="str">
        <f t="shared" si="94"/>
        <v>นางวิภาวี  จันทร์น้อย</v>
      </c>
      <c r="AH522" s="286" t="s">
        <v>283</v>
      </c>
      <c r="AI522" s="286" t="s">
        <v>1666</v>
      </c>
      <c r="AJ522" s="286" t="s">
        <v>285</v>
      </c>
      <c r="AK522" s="286" t="s">
        <v>1667</v>
      </c>
      <c r="AL522" s="286">
        <v>86</v>
      </c>
      <c r="AM522" s="286">
        <v>8</v>
      </c>
      <c r="AN522" s="286"/>
      <c r="AO522" s="286"/>
      <c r="AP522" s="286" t="s">
        <v>270</v>
      </c>
      <c r="AQ522" s="286" t="s">
        <v>271</v>
      </c>
      <c r="AR522" s="286" t="s">
        <v>60</v>
      </c>
      <c r="AS522" s="286">
        <v>86130</v>
      </c>
      <c r="AU522" s="286" t="str">
        <f t="shared" si="95"/>
        <v/>
      </c>
      <c r="AV522" s="286"/>
      <c r="AW522" s="286"/>
      <c r="AX522" s="286"/>
      <c r="AY522" s="286"/>
      <c r="AZ522" s="286"/>
      <c r="BA522" s="286"/>
      <c r="BB522" s="286"/>
      <c r="BC522" s="286"/>
      <c r="BD522" s="286"/>
      <c r="BE522" s="286"/>
      <c r="BF522" s="286"/>
      <c r="BG522" s="286"/>
    </row>
    <row r="523" spans="1:59" ht="20.100000000000001" hidden="1" customHeight="1">
      <c r="A523" s="279"/>
      <c r="B523" s="279" t="s">
        <v>29</v>
      </c>
      <c r="C523" s="279">
        <v>16887</v>
      </c>
      <c r="D523" s="279"/>
      <c r="E523" s="279"/>
      <c r="F523" s="279"/>
      <c r="G523" s="280">
        <v>2</v>
      </c>
      <c r="H523" s="281" t="s">
        <v>766</v>
      </c>
      <c r="I523" s="281">
        <f>IFERROR(INDEX(ราคาที่ดิน!$B:$C,MATCH($C523,ราคาที่ดิน!$A:$A,0),MATCH($B523,ราคาที่ดิน!$B$1:$C$1,0)),"")</f>
        <v>425</v>
      </c>
      <c r="J523" s="281">
        <f t="shared" si="88"/>
        <v>16575</v>
      </c>
      <c r="K523" s="279">
        <v>1</v>
      </c>
      <c r="L523" s="280" t="s">
        <v>126</v>
      </c>
      <c r="M523" s="280" t="s">
        <v>179</v>
      </c>
      <c r="N523" s="280">
        <v>3</v>
      </c>
      <c r="O523" s="282">
        <v>156</v>
      </c>
      <c r="P523" s="283">
        <v>28.46</v>
      </c>
      <c r="Q523" s="281">
        <f t="array" ref="Q523">INDEX(ราคาสิ่งปลูกสร้าง!$D$6:$CC$47,MATCH($L523,ราคาสิ่งปลูกสร้าง!$B$6:$B$45,0),MATCH($O$4,ราคาสิ่งปลูกสร้าง!$D$5:$CC$5,0))</f>
        <v>6700</v>
      </c>
      <c r="R523" s="281">
        <f t="shared" si="89"/>
        <v>1045200</v>
      </c>
      <c r="S523" s="280">
        <v>40</v>
      </c>
      <c r="T523" s="279">
        <f t="array" ref="T523">INDEX(ค่าเสื่อมสิ่งปลูกสร้าง!$A$5:$D$105,MATCH($S523,ค่าเสื่อมสิ่งปลูกสร้าง!$A$5:$A$105,0),MATCH($M523,ค่าเสื่อมสิ่งปลูกสร้าง!$A$3:$D$3))</f>
        <v>70</v>
      </c>
      <c r="U523" s="281">
        <f t="shared" si="90"/>
        <v>313560</v>
      </c>
      <c r="V523" s="281">
        <f t="shared" si="91"/>
        <v>330135</v>
      </c>
      <c r="W523" s="284">
        <f t="shared" si="92"/>
        <v>93956.421000000002</v>
      </c>
      <c r="X523" s="280"/>
      <c r="Y523" s="284">
        <f t="shared" si="97"/>
        <v>93956.421000000002</v>
      </c>
      <c r="Z523" s="282" t="s">
        <v>2260</v>
      </c>
      <c r="AA523" s="281">
        <f t="shared" si="93"/>
        <v>281.86926299999999</v>
      </c>
      <c r="AB523" s="279"/>
      <c r="AC523" s="279" t="s">
        <v>2177</v>
      </c>
      <c r="AD523" s="279" t="s">
        <v>2177</v>
      </c>
      <c r="AG523" s="286" t="str">
        <f t="shared" si="94"/>
        <v>นางวิภาวี  จันทร์น้อย</v>
      </c>
      <c r="AH523" s="286" t="s">
        <v>283</v>
      </c>
      <c r="AI523" s="286" t="s">
        <v>1666</v>
      </c>
      <c r="AJ523" s="286" t="s">
        <v>285</v>
      </c>
      <c r="AK523" s="286" t="s">
        <v>1667</v>
      </c>
      <c r="AL523" s="286">
        <v>86</v>
      </c>
      <c r="AM523" s="286">
        <v>8</v>
      </c>
      <c r="AN523" s="286"/>
      <c r="AO523" s="286"/>
      <c r="AP523" s="286" t="s">
        <v>270</v>
      </c>
      <c r="AQ523" s="286" t="s">
        <v>271</v>
      </c>
      <c r="AR523" s="286" t="s">
        <v>60</v>
      </c>
      <c r="AS523" s="286">
        <v>86130</v>
      </c>
      <c r="AU523" s="286" t="str">
        <f t="shared" si="95"/>
        <v>นางวิภาวี  จันทร์น้อย</v>
      </c>
      <c r="AV523" s="286" t="s">
        <v>283</v>
      </c>
      <c r="AW523" s="286" t="s">
        <v>1666</v>
      </c>
      <c r="AX523" s="286" t="s">
        <v>285</v>
      </c>
      <c r="AY523" s="286" t="s">
        <v>1667</v>
      </c>
      <c r="AZ523" s="286">
        <v>86</v>
      </c>
      <c r="BA523" s="286">
        <v>8</v>
      </c>
      <c r="BB523" s="286"/>
      <c r="BC523" s="286"/>
      <c r="BD523" s="286" t="s">
        <v>270</v>
      </c>
      <c r="BE523" s="286" t="s">
        <v>271</v>
      </c>
      <c r="BF523" s="286" t="s">
        <v>60</v>
      </c>
      <c r="BG523" s="286">
        <v>86130</v>
      </c>
    </row>
    <row r="524" spans="1:59" ht="20.100000000000001" hidden="1" customHeight="1">
      <c r="A524" s="279"/>
      <c r="B524" s="279" t="s">
        <v>29</v>
      </c>
      <c r="C524" s="279">
        <v>16887</v>
      </c>
      <c r="D524" s="279"/>
      <c r="E524" s="279"/>
      <c r="F524" s="279"/>
      <c r="G524" s="280">
        <v>2</v>
      </c>
      <c r="H524" s="281" t="s">
        <v>2649</v>
      </c>
      <c r="I524" s="281">
        <f>IFERROR(INDEX(ราคาที่ดิน!$B:$C,MATCH($C524,ราคาที่ดิน!$A:$A,0),MATCH($B524,ราคาที่ดิน!$B$1:$C$1,0)),"")</f>
        <v>425</v>
      </c>
      <c r="J524" s="281">
        <f t="shared" si="88"/>
        <v>4462.5</v>
      </c>
      <c r="K524" s="279">
        <v>2</v>
      </c>
      <c r="L524" s="280" t="s">
        <v>132</v>
      </c>
      <c r="M524" s="280" t="s">
        <v>181</v>
      </c>
      <c r="N524" s="280" t="s">
        <v>296</v>
      </c>
      <c r="O524" s="282">
        <v>42</v>
      </c>
      <c r="P524" s="283">
        <v>100</v>
      </c>
      <c r="Q524" s="281">
        <f t="array" ref="Q524">INDEX(ราคาสิ่งปลูกสร้าง!$D$6:$CC$47,MATCH($L524,ราคาสิ่งปลูกสร้าง!$B$6:$B$45,0),MATCH($O$4,ราคาสิ่งปลูกสร้าง!$D$5:$CC$5,0))</f>
        <v>2600</v>
      </c>
      <c r="R524" s="281">
        <f t="shared" si="89"/>
        <v>109200</v>
      </c>
      <c r="S524" s="280">
        <v>20</v>
      </c>
      <c r="T524" s="279">
        <f t="array" ref="T524">INDEX(ค่าเสื่อมสิ่งปลูกสร้าง!$A$5:$D$105,MATCH($S524,ค่าเสื่อมสิ่งปลูกสร้าง!$A$5:$A$105,0),MATCH($M524,ค่าเสื่อมสิ่งปลูกสร้าง!$A$3:$D$3))</f>
        <v>93</v>
      </c>
      <c r="U524" s="281">
        <f t="shared" si="90"/>
        <v>7644.0000000000009</v>
      </c>
      <c r="V524" s="281">
        <f t="shared" si="91"/>
        <v>12106.5</v>
      </c>
      <c r="W524" s="284">
        <f t="shared" si="92"/>
        <v>12106.5</v>
      </c>
      <c r="X524" s="280">
        <v>10000000</v>
      </c>
      <c r="Y524" s="284">
        <f t="shared" si="97"/>
        <v>0</v>
      </c>
      <c r="Z524" s="282"/>
      <c r="AA524" s="281">
        <f t="shared" si="93"/>
        <v>0</v>
      </c>
      <c r="AB524" s="279"/>
      <c r="AC524" s="279" t="s">
        <v>2177</v>
      </c>
      <c r="AD524" s="279" t="s">
        <v>2177</v>
      </c>
      <c r="AG524" s="286" t="str">
        <f t="shared" si="94"/>
        <v>นางวิภาวี  จันทร์น้อย</v>
      </c>
      <c r="AH524" s="286" t="s">
        <v>283</v>
      </c>
      <c r="AI524" s="286" t="s">
        <v>1666</v>
      </c>
      <c r="AJ524" s="286" t="s">
        <v>285</v>
      </c>
      <c r="AK524" s="286" t="s">
        <v>1667</v>
      </c>
      <c r="AL524" s="286">
        <v>86</v>
      </c>
      <c r="AM524" s="286">
        <v>8</v>
      </c>
      <c r="AN524" s="286"/>
      <c r="AO524" s="286"/>
      <c r="AP524" s="286" t="s">
        <v>270</v>
      </c>
      <c r="AQ524" s="286" t="s">
        <v>271</v>
      </c>
      <c r="AR524" s="286" t="s">
        <v>60</v>
      </c>
      <c r="AS524" s="286">
        <v>86130</v>
      </c>
      <c r="AU524" s="286" t="str">
        <f t="shared" si="95"/>
        <v>นางวิภาวี  จันทร์น้อย</v>
      </c>
      <c r="AV524" s="286" t="s">
        <v>283</v>
      </c>
      <c r="AW524" s="286" t="s">
        <v>1666</v>
      </c>
      <c r="AX524" s="286" t="s">
        <v>285</v>
      </c>
      <c r="AY524" s="286" t="s">
        <v>1667</v>
      </c>
      <c r="AZ524" s="286">
        <v>86</v>
      </c>
      <c r="BA524" s="286">
        <v>8</v>
      </c>
      <c r="BB524" s="286"/>
      <c r="BC524" s="286"/>
      <c r="BD524" s="286" t="s">
        <v>270</v>
      </c>
      <c r="BE524" s="286" t="s">
        <v>271</v>
      </c>
      <c r="BF524" s="286" t="s">
        <v>60</v>
      </c>
      <c r="BG524" s="286">
        <v>86130</v>
      </c>
    </row>
    <row r="525" spans="1:59" ht="20.100000000000001" hidden="1" customHeight="1">
      <c r="A525" s="279" t="s">
        <v>1901</v>
      </c>
      <c r="B525" s="279" t="s">
        <v>29</v>
      </c>
      <c r="C525" s="279">
        <v>23605</v>
      </c>
      <c r="D525" s="279" t="s">
        <v>276</v>
      </c>
      <c r="E525" s="279" t="s">
        <v>296</v>
      </c>
      <c r="F525" s="279" t="s">
        <v>350</v>
      </c>
      <c r="G525" s="280">
        <v>1</v>
      </c>
      <c r="H525" s="281">
        <f t="shared" si="96"/>
        <v>200</v>
      </c>
      <c r="I525" s="281" t="s">
        <v>2257</v>
      </c>
      <c r="J525" s="281">
        <f t="shared" si="88"/>
        <v>80000</v>
      </c>
      <c r="K525" s="279"/>
      <c r="L525" s="280"/>
      <c r="M525" s="280"/>
      <c r="N525" s="280" t="s">
        <v>196</v>
      </c>
      <c r="O525" s="282"/>
      <c r="P525" s="283"/>
      <c r="Q525" s="281">
        <f t="array" ref="Q525">INDEX(ราคาสิ่งปลูกสร้าง!$D$6:$CC$47,MATCH($L525,ราคาสิ่งปลูกสร้าง!$B$6:$B$45,0),MATCH($O$4,ราคาสิ่งปลูกสร้าง!$D$5:$CC$5,0))</f>
        <v>0</v>
      </c>
      <c r="R525" s="281">
        <f t="shared" si="89"/>
        <v>0</v>
      </c>
      <c r="S525" s="280"/>
      <c r="T525" s="279">
        <f t="array" ref="T525">INDEX(ค่าเสื่อมสิ่งปลูกสร้าง!$A$5:$D$105,MATCH($S525,ค่าเสื่อมสิ่งปลูกสร้าง!$A$5:$A$105,0),MATCH($M525,ค่าเสื่อมสิ่งปลูกสร้าง!$A$3:$D$3))</f>
        <v>0</v>
      </c>
      <c r="U525" s="281">
        <f t="shared" si="90"/>
        <v>0</v>
      </c>
      <c r="V525" s="281">
        <f t="shared" si="91"/>
        <v>80000</v>
      </c>
      <c r="W525" s="284">
        <f t="shared" si="92"/>
        <v>0</v>
      </c>
      <c r="X525" s="280">
        <v>50000000</v>
      </c>
      <c r="Y525" s="284">
        <f t="shared" si="97"/>
        <v>0</v>
      </c>
      <c r="Z525" s="282"/>
      <c r="AA525" s="281">
        <f t="shared" si="93"/>
        <v>0</v>
      </c>
      <c r="AB525" s="279"/>
      <c r="AC525" s="279" t="s">
        <v>2178</v>
      </c>
      <c r="AD525" s="279" t="s">
        <v>196</v>
      </c>
      <c r="AG525" s="286" t="str">
        <f t="shared" si="94"/>
        <v>นางอารีย์  พร้อมสกุล</v>
      </c>
      <c r="AH525" s="286" t="s">
        <v>283</v>
      </c>
      <c r="AI525" s="286" t="s">
        <v>1083</v>
      </c>
      <c r="AJ525" s="286" t="s">
        <v>1670</v>
      </c>
      <c r="AK525" s="286" t="s">
        <v>1671</v>
      </c>
      <c r="AL525" s="286">
        <v>99</v>
      </c>
      <c r="AM525" s="286">
        <v>2</v>
      </c>
      <c r="AN525" s="286"/>
      <c r="AO525" s="286"/>
      <c r="AP525" s="286" t="s">
        <v>270</v>
      </c>
      <c r="AQ525" s="286" t="s">
        <v>271</v>
      </c>
      <c r="AR525" s="286" t="s">
        <v>60</v>
      </c>
      <c r="AS525" s="286">
        <v>86130</v>
      </c>
      <c r="AU525" s="286" t="str">
        <f t="shared" si="95"/>
        <v/>
      </c>
      <c r="AV525" s="286"/>
      <c r="AW525" s="286"/>
      <c r="AX525" s="286"/>
      <c r="AY525" s="286"/>
      <c r="AZ525" s="286"/>
      <c r="BA525" s="286"/>
      <c r="BB525" s="286"/>
      <c r="BC525" s="286"/>
      <c r="BD525" s="286"/>
      <c r="BE525" s="286"/>
      <c r="BF525" s="286"/>
      <c r="BG525" s="286"/>
    </row>
    <row r="526" spans="1:59" ht="20.100000000000001" hidden="1" customHeight="1">
      <c r="A526" s="279"/>
      <c r="B526" s="279" t="s">
        <v>29</v>
      </c>
      <c r="C526" s="279">
        <v>23605</v>
      </c>
      <c r="D526" s="279"/>
      <c r="E526" s="279"/>
      <c r="F526" s="279"/>
      <c r="G526" s="280">
        <v>2</v>
      </c>
      <c r="H526" s="281" t="s">
        <v>594</v>
      </c>
      <c r="I526" s="281" t="s">
        <v>2257</v>
      </c>
      <c r="J526" s="281">
        <f t="shared" si="88"/>
        <v>16000</v>
      </c>
      <c r="K526" s="279">
        <v>1</v>
      </c>
      <c r="L526" s="280" t="s">
        <v>126</v>
      </c>
      <c r="M526" s="280" t="s">
        <v>179</v>
      </c>
      <c r="N526" s="280">
        <v>3</v>
      </c>
      <c r="O526" s="282">
        <v>160</v>
      </c>
      <c r="P526" s="283">
        <v>40</v>
      </c>
      <c r="Q526" s="281">
        <f t="array" ref="Q526">INDEX(ราคาสิ่งปลูกสร้าง!$D$6:$CC$47,MATCH($L526,ราคาสิ่งปลูกสร้าง!$B$6:$B$45,0),MATCH($O$4,ราคาสิ่งปลูกสร้าง!$D$5:$CC$5,0))</f>
        <v>6700</v>
      </c>
      <c r="R526" s="281">
        <f t="shared" si="89"/>
        <v>1072000</v>
      </c>
      <c r="S526" s="280">
        <v>30</v>
      </c>
      <c r="T526" s="279">
        <f t="array" ref="T526">INDEX(ค่าเสื่อมสิ่งปลูกสร้าง!$A$5:$D$105,MATCH($S526,ค่าเสื่อมสิ่งปลูกสร้าง!$A$5:$A$105,0),MATCH($M526,ค่าเสื่อมสิ่งปลูกสร้าง!$A$3:$D$3))</f>
        <v>50</v>
      </c>
      <c r="U526" s="281">
        <f t="shared" si="90"/>
        <v>536000</v>
      </c>
      <c r="V526" s="281">
        <f t="shared" si="91"/>
        <v>552000</v>
      </c>
      <c r="W526" s="284">
        <f t="shared" si="92"/>
        <v>220800</v>
      </c>
      <c r="X526" s="280"/>
      <c r="Y526" s="284">
        <f t="shared" si="97"/>
        <v>220800</v>
      </c>
      <c r="Z526" s="282" t="s">
        <v>2260</v>
      </c>
      <c r="AA526" s="281">
        <f t="shared" si="93"/>
        <v>662.4</v>
      </c>
      <c r="AB526" s="279"/>
      <c r="AC526" s="279" t="s">
        <v>2178</v>
      </c>
      <c r="AD526" s="279" t="s">
        <v>2178</v>
      </c>
      <c r="AG526" s="286" t="str">
        <f t="shared" si="94"/>
        <v>นางอารีย์  พร้อมสกุล</v>
      </c>
      <c r="AH526" s="286" t="s">
        <v>283</v>
      </c>
      <c r="AI526" s="286" t="s">
        <v>1083</v>
      </c>
      <c r="AJ526" s="286" t="s">
        <v>1670</v>
      </c>
      <c r="AK526" s="286" t="s">
        <v>1671</v>
      </c>
      <c r="AL526" s="286">
        <v>99</v>
      </c>
      <c r="AM526" s="286">
        <v>2</v>
      </c>
      <c r="AN526" s="286"/>
      <c r="AO526" s="286"/>
      <c r="AP526" s="286" t="s">
        <v>270</v>
      </c>
      <c r="AQ526" s="286" t="s">
        <v>271</v>
      </c>
      <c r="AR526" s="286" t="s">
        <v>60</v>
      </c>
      <c r="AS526" s="286">
        <v>86130</v>
      </c>
      <c r="AU526" s="286" t="str">
        <f t="shared" si="95"/>
        <v>นางอารีย์  พร้อมสกุล</v>
      </c>
      <c r="AV526" s="286" t="s">
        <v>283</v>
      </c>
      <c r="AW526" s="286" t="s">
        <v>1083</v>
      </c>
      <c r="AX526" s="286" t="s">
        <v>1670</v>
      </c>
      <c r="AY526" s="286" t="s">
        <v>1671</v>
      </c>
      <c r="AZ526" s="286">
        <v>99</v>
      </c>
      <c r="BA526" s="286">
        <v>2</v>
      </c>
      <c r="BB526" s="286"/>
      <c r="BC526" s="286"/>
      <c r="BD526" s="286" t="s">
        <v>270</v>
      </c>
      <c r="BE526" s="286" t="s">
        <v>271</v>
      </c>
      <c r="BF526" s="286" t="s">
        <v>60</v>
      </c>
      <c r="BG526" s="286">
        <v>86130</v>
      </c>
    </row>
    <row r="527" spans="1:59" ht="20.100000000000001" hidden="1" customHeight="1">
      <c r="A527" s="279" t="s">
        <v>2347</v>
      </c>
      <c r="B527" s="279" t="s">
        <v>29</v>
      </c>
      <c r="C527" s="279">
        <v>3632</v>
      </c>
      <c r="D527" s="279" t="s">
        <v>323</v>
      </c>
      <c r="E527" s="279" t="s">
        <v>276</v>
      </c>
      <c r="F527" s="279" t="s">
        <v>1201</v>
      </c>
      <c r="G527" s="280" t="s">
        <v>1959</v>
      </c>
      <c r="H527" s="281">
        <f t="shared" si="96"/>
        <v>1237</v>
      </c>
      <c r="I527" s="281">
        <f>IFERROR(INDEX(ราคาที่ดิน!$B:$C,MATCH($C527,ราคาที่ดิน!$A:$A,0),MATCH($B527,ราคาที่ดิน!$B$1:$C$1,0)),"")</f>
        <v>275</v>
      </c>
      <c r="J527" s="281">
        <f t="shared" si="88"/>
        <v>340175</v>
      </c>
      <c r="K527" s="279"/>
      <c r="L527" s="280"/>
      <c r="M527" s="280"/>
      <c r="N527" s="280" t="s">
        <v>196</v>
      </c>
      <c r="O527" s="282"/>
      <c r="P527" s="283"/>
      <c r="Q527" s="281">
        <f t="array" ref="Q527">INDEX(ราคาสิ่งปลูกสร้าง!$D$6:$CC$47,MATCH($L527,ราคาสิ่งปลูกสร้าง!$B$6:$B$45,0),MATCH($O$4,ราคาสิ่งปลูกสร้าง!$D$5:$CC$5,0))</f>
        <v>0</v>
      </c>
      <c r="R527" s="281">
        <f t="shared" si="89"/>
        <v>0</v>
      </c>
      <c r="S527" s="280"/>
      <c r="T527" s="279">
        <f t="array" ref="T527">INDEX(ค่าเสื่อมสิ่งปลูกสร้าง!$A$5:$D$105,MATCH($S527,ค่าเสื่อมสิ่งปลูกสร้าง!$A$5:$A$105,0),MATCH($M527,ค่าเสื่อมสิ่งปลูกสร้าง!$A$3:$D$3))</f>
        <v>0</v>
      </c>
      <c r="U527" s="281">
        <f t="shared" si="90"/>
        <v>0</v>
      </c>
      <c r="V527" s="281">
        <f t="shared" si="91"/>
        <v>340175</v>
      </c>
      <c r="W527" s="284">
        <f t="shared" si="92"/>
        <v>0</v>
      </c>
      <c r="X527" s="280">
        <v>50000000</v>
      </c>
      <c r="Y527" s="284">
        <f t="shared" si="97"/>
        <v>0</v>
      </c>
      <c r="Z527" s="282"/>
      <c r="AA527" s="281">
        <f t="shared" si="93"/>
        <v>0</v>
      </c>
      <c r="AB527" s="279"/>
      <c r="AC527" s="279" t="s">
        <v>2179</v>
      </c>
      <c r="AD527" s="279" t="s">
        <v>196</v>
      </c>
      <c r="AG527" s="286" t="str">
        <f t="shared" si="94"/>
        <v>นางจำเนียร  หลักซั้ว</v>
      </c>
      <c r="AH527" s="286" t="s">
        <v>283</v>
      </c>
      <c r="AI527" s="286" t="s">
        <v>1674</v>
      </c>
      <c r="AJ527" s="286" t="s">
        <v>1675</v>
      </c>
      <c r="AK527" s="286" t="s">
        <v>1676</v>
      </c>
      <c r="AL527" s="286" t="s">
        <v>1677</v>
      </c>
      <c r="AM527" s="286">
        <v>2</v>
      </c>
      <c r="AN527" s="286"/>
      <c r="AO527" s="286"/>
      <c r="AP527" s="286" t="s">
        <v>270</v>
      </c>
      <c r="AQ527" s="286" t="s">
        <v>271</v>
      </c>
      <c r="AR527" s="286" t="s">
        <v>60</v>
      </c>
      <c r="AS527" s="286">
        <v>86130</v>
      </c>
      <c r="AU527" s="286" t="str">
        <f t="shared" si="95"/>
        <v/>
      </c>
      <c r="AV527" s="286"/>
      <c r="AW527" s="286"/>
      <c r="AX527" s="286"/>
      <c r="AY527" s="286"/>
      <c r="AZ527" s="286"/>
      <c r="BA527" s="286"/>
      <c r="BB527" s="286"/>
      <c r="BC527" s="286"/>
      <c r="BD527" s="286"/>
      <c r="BE527" s="286"/>
      <c r="BF527" s="286"/>
      <c r="BG527" s="286"/>
    </row>
    <row r="528" spans="1:59" ht="20.100000000000001" hidden="1" customHeight="1">
      <c r="A528" s="279"/>
      <c r="B528" s="279" t="s">
        <v>29</v>
      </c>
      <c r="C528" s="279">
        <v>3632</v>
      </c>
      <c r="D528" s="279"/>
      <c r="E528" s="279"/>
      <c r="F528" s="279"/>
      <c r="G528" s="280">
        <v>2</v>
      </c>
      <c r="H528" s="281" t="s">
        <v>384</v>
      </c>
      <c r="I528" s="281">
        <f>IFERROR(INDEX(ราคาที่ดิน!$B:$C,MATCH($C528,ราคาที่ดิน!$A:$A,0),MATCH($B528,ราคาที่ดิน!$B$1:$C$1,0)),"")</f>
        <v>275</v>
      </c>
      <c r="J528" s="281">
        <f t="shared" si="88"/>
        <v>8800</v>
      </c>
      <c r="K528" s="279">
        <v>1</v>
      </c>
      <c r="L528" s="280" t="s">
        <v>126</v>
      </c>
      <c r="M528" s="280" t="s">
        <v>179</v>
      </c>
      <c r="N528" s="280">
        <v>3</v>
      </c>
      <c r="O528" s="282">
        <v>128</v>
      </c>
      <c r="P528" s="283">
        <v>18.75</v>
      </c>
      <c r="Q528" s="281">
        <f t="array" ref="Q528">INDEX(ราคาสิ่งปลูกสร้าง!$D$6:$CC$47,MATCH($L528,ราคาสิ่งปลูกสร้าง!$B$6:$B$45,0),MATCH($O$4,ราคาสิ่งปลูกสร้าง!$D$5:$CC$5,0))</f>
        <v>6700</v>
      </c>
      <c r="R528" s="281">
        <f t="shared" si="89"/>
        <v>857600</v>
      </c>
      <c r="S528" s="280">
        <v>30</v>
      </c>
      <c r="T528" s="279">
        <f t="array" ref="T528">INDEX(ค่าเสื่อมสิ่งปลูกสร้าง!$A$5:$D$105,MATCH($S528,ค่าเสื่อมสิ่งปลูกสร้าง!$A$5:$A$105,0),MATCH($M528,ค่าเสื่อมสิ่งปลูกสร้าง!$A$3:$D$3))</f>
        <v>50</v>
      </c>
      <c r="U528" s="281">
        <f t="shared" si="90"/>
        <v>428800</v>
      </c>
      <c r="V528" s="281">
        <f t="shared" si="91"/>
        <v>437600</v>
      </c>
      <c r="W528" s="284">
        <f t="shared" si="92"/>
        <v>82050</v>
      </c>
      <c r="X528" s="280"/>
      <c r="Y528" s="284">
        <f t="shared" si="97"/>
        <v>82050</v>
      </c>
      <c r="Z528" s="282" t="s">
        <v>2260</v>
      </c>
      <c r="AA528" s="281">
        <f t="shared" si="93"/>
        <v>246.15</v>
      </c>
      <c r="AB528" s="279"/>
      <c r="AC528" s="279" t="s">
        <v>2179</v>
      </c>
      <c r="AD528" s="279" t="s">
        <v>2179</v>
      </c>
      <c r="AG528" s="286" t="str">
        <f t="shared" si="94"/>
        <v>นางจำเนียร  หลักซั้ว</v>
      </c>
      <c r="AH528" s="286" t="s">
        <v>283</v>
      </c>
      <c r="AI528" s="286" t="s">
        <v>1674</v>
      </c>
      <c r="AJ528" s="286" t="s">
        <v>1675</v>
      </c>
      <c r="AK528" s="286" t="s">
        <v>1676</v>
      </c>
      <c r="AL528" s="286" t="s">
        <v>1677</v>
      </c>
      <c r="AM528" s="286">
        <v>2</v>
      </c>
      <c r="AN528" s="286"/>
      <c r="AO528" s="286"/>
      <c r="AP528" s="286" t="s">
        <v>270</v>
      </c>
      <c r="AQ528" s="286" t="s">
        <v>271</v>
      </c>
      <c r="AR528" s="286" t="s">
        <v>60</v>
      </c>
      <c r="AS528" s="286">
        <v>86130</v>
      </c>
      <c r="AU528" s="286" t="str">
        <f t="shared" si="95"/>
        <v>นางจำเนียร  หลักซั้ว</v>
      </c>
      <c r="AV528" s="286" t="s">
        <v>283</v>
      </c>
      <c r="AW528" s="286" t="s">
        <v>1674</v>
      </c>
      <c r="AX528" s="286" t="s">
        <v>1675</v>
      </c>
      <c r="AY528" s="286" t="s">
        <v>1676</v>
      </c>
      <c r="AZ528" s="286" t="s">
        <v>1677</v>
      </c>
      <c r="BA528" s="286">
        <v>2</v>
      </c>
      <c r="BB528" s="286"/>
      <c r="BC528" s="286"/>
      <c r="BD528" s="286" t="s">
        <v>270</v>
      </c>
      <c r="BE528" s="286" t="s">
        <v>271</v>
      </c>
      <c r="BF528" s="286" t="s">
        <v>60</v>
      </c>
      <c r="BG528" s="286">
        <v>86130</v>
      </c>
    </row>
    <row r="529" spans="1:59" ht="20.100000000000001" hidden="1" customHeight="1">
      <c r="A529" s="279"/>
      <c r="B529" s="279" t="s">
        <v>29</v>
      </c>
      <c r="C529" s="279">
        <v>3632</v>
      </c>
      <c r="D529" s="279"/>
      <c r="E529" s="279"/>
      <c r="F529" s="279"/>
      <c r="G529" s="280">
        <v>2</v>
      </c>
      <c r="H529" s="281" t="s">
        <v>466</v>
      </c>
      <c r="I529" s="281">
        <f>IFERROR(INDEX(ราคาที่ดิน!$B:$C,MATCH($C529,ราคาที่ดิน!$A:$A,0),MATCH($B529,ราคาที่ดิน!$B$1:$C$1,0)),"")</f>
        <v>275</v>
      </c>
      <c r="J529" s="281">
        <f t="shared" si="88"/>
        <v>4125</v>
      </c>
      <c r="K529" s="279">
        <v>2</v>
      </c>
      <c r="L529" s="280" t="s">
        <v>132</v>
      </c>
      <c r="M529" s="280" t="s">
        <v>181</v>
      </c>
      <c r="N529" s="280" t="s">
        <v>296</v>
      </c>
      <c r="O529" s="282">
        <v>60</v>
      </c>
      <c r="P529" s="283">
        <v>100</v>
      </c>
      <c r="Q529" s="281">
        <f t="array" ref="Q529">INDEX(ราคาสิ่งปลูกสร้าง!$D$6:$CC$47,MATCH($L529,ราคาสิ่งปลูกสร้าง!$B$6:$B$45,0),MATCH($O$4,ราคาสิ่งปลูกสร้าง!$D$5:$CC$5,0))</f>
        <v>2600</v>
      </c>
      <c r="R529" s="281">
        <f t="shared" si="89"/>
        <v>156000</v>
      </c>
      <c r="S529" s="280">
        <v>30</v>
      </c>
      <c r="T529" s="279">
        <f t="array" ref="T529">INDEX(ค่าเสื่อมสิ่งปลูกสร้าง!$A$5:$D$105,MATCH($S529,ค่าเสื่อมสิ่งปลูกสร้าง!$A$5:$A$105,0),MATCH($M529,ค่าเสื่อมสิ่งปลูกสร้าง!$A$3:$D$3))</f>
        <v>93</v>
      </c>
      <c r="U529" s="281">
        <f t="shared" si="90"/>
        <v>10920.000000000002</v>
      </c>
      <c r="V529" s="281">
        <f t="shared" si="91"/>
        <v>15045.000000000002</v>
      </c>
      <c r="W529" s="284">
        <f t="shared" si="92"/>
        <v>15045.000000000002</v>
      </c>
      <c r="X529" s="280">
        <v>10000000</v>
      </c>
      <c r="Y529" s="284">
        <f t="shared" si="97"/>
        <v>0</v>
      </c>
      <c r="Z529" s="282"/>
      <c r="AA529" s="281">
        <f t="shared" si="93"/>
        <v>0</v>
      </c>
      <c r="AB529" s="279"/>
      <c r="AC529" s="279" t="s">
        <v>2179</v>
      </c>
      <c r="AD529" s="279" t="s">
        <v>2179</v>
      </c>
      <c r="AG529" s="286" t="str">
        <f t="shared" si="94"/>
        <v>นางจำเนียร  หลักซั้ว</v>
      </c>
      <c r="AH529" s="286" t="s">
        <v>283</v>
      </c>
      <c r="AI529" s="286" t="s">
        <v>1674</v>
      </c>
      <c r="AJ529" s="286" t="s">
        <v>1675</v>
      </c>
      <c r="AK529" s="286" t="s">
        <v>1676</v>
      </c>
      <c r="AL529" s="286" t="s">
        <v>1677</v>
      </c>
      <c r="AM529" s="286">
        <v>2</v>
      </c>
      <c r="AN529" s="286"/>
      <c r="AO529" s="286"/>
      <c r="AP529" s="286" t="s">
        <v>270</v>
      </c>
      <c r="AQ529" s="286" t="s">
        <v>271</v>
      </c>
      <c r="AR529" s="286" t="s">
        <v>60</v>
      </c>
      <c r="AS529" s="286">
        <v>86130</v>
      </c>
      <c r="AU529" s="286" t="str">
        <f t="shared" si="95"/>
        <v>นางจำเนียร  หลักซั้ว</v>
      </c>
      <c r="AV529" s="286" t="s">
        <v>283</v>
      </c>
      <c r="AW529" s="286" t="s">
        <v>1674</v>
      </c>
      <c r="AX529" s="286" t="s">
        <v>1675</v>
      </c>
      <c r="AY529" s="286" t="s">
        <v>1676</v>
      </c>
      <c r="AZ529" s="286" t="s">
        <v>1677</v>
      </c>
      <c r="BA529" s="286">
        <v>2</v>
      </c>
      <c r="BB529" s="286"/>
      <c r="BC529" s="286"/>
      <c r="BD529" s="286" t="s">
        <v>270</v>
      </c>
      <c r="BE529" s="286" t="s">
        <v>271</v>
      </c>
      <c r="BF529" s="286" t="s">
        <v>60</v>
      </c>
      <c r="BG529" s="286">
        <v>86130</v>
      </c>
    </row>
    <row r="530" spans="1:59" ht="20.100000000000001" hidden="1" customHeight="1">
      <c r="A530" s="279"/>
      <c r="B530" s="279" t="s">
        <v>29</v>
      </c>
      <c r="C530" s="279">
        <v>3632</v>
      </c>
      <c r="D530" s="279"/>
      <c r="E530" s="279"/>
      <c r="F530" s="279"/>
      <c r="G530" s="280">
        <v>2</v>
      </c>
      <c r="H530" s="281" t="s">
        <v>660</v>
      </c>
      <c r="I530" s="281">
        <f>IFERROR(INDEX(ราคาที่ดิน!$B:$C,MATCH($C530,ราคาที่ดิน!$A:$A,0),MATCH($B530,ราคาที่ดิน!$B$1:$C$1,0)),"")</f>
        <v>275</v>
      </c>
      <c r="J530" s="281">
        <f t="shared" si="88"/>
        <v>5225</v>
      </c>
      <c r="K530" s="279">
        <v>3</v>
      </c>
      <c r="L530" s="280" t="s">
        <v>126</v>
      </c>
      <c r="M530" s="280" t="s">
        <v>179</v>
      </c>
      <c r="N530" s="280" t="s">
        <v>296</v>
      </c>
      <c r="O530" s="282">
        <v>76</v>
      </c>
      <c r="P530" s="283">
        <v>100</v>
      </c>
      <c r="Q530" s="281">
        <f t="array" ref="Q530">INDEX(ราคาสิ่งปลูกสร้าง!$D$6:$CC$47,MATCH($L530,ราคาสิ่งปลูกสร้าง!$B$6:$B$45,0),MATCH($O$4,ราคาสิ่งปลูกสร้าง!$D$5:$CC$5,0))</f>
        <v>6700</v>
      </c>
      <c r="R530" s="281">
        <f t="shared" si="89"/>
        <v>509200</v>
      </c>
      <c r="S530" s="280">
        <v>30</v>
      </c>
      <c r="T530" s="279">
        <f t="array" ref="T530">INDEX(ค่าเสื่อมสิ่งปลูกสร้าง!$A$5:$D$105,MATCH($S530,ค่าเสื่อมสิ่งปลูกสร้าง!$A$5:$A$105,0),MATCH($M530,ค่าเสื่อมสิ่งปลูกสร้าง!$A$3:$D$3))</f>
        <v>50</v>
      </c>
      <c r="U530" s="281">
        <f t="shared" si="90"/>
        <v>254600</v>
      </c>
      <c r="V530" s="281">
        <f t="shared" si="91"/>
        <v>259825</v>
      </c>
      <c r="W530" s="284">
        <f t="shared" si="92"/>
        <v>259825</v>
      </c>
      <c r="X530" s="280">
        <v>10000000</v>
      </c>
      <c r="Y530" s="284">
        <f t="shared" si="97"/>
        <v>0</v>
      </c>
      <c r="Z530" s="282"/>
      <c r="AA530" s="281">
        <f t="shared" si="93"/>
        <v>0</v>
      </c>
      <c r="AB530" s="279"/>
      <c r="AC530" s="279" t="s">
        <v>2179</v>
      </c>
      <c r="AD530" s="279" t="s">
        <v>2215</v>
      </c>
      <c r="AG530" s="286" t="str">
        <f t="shared" si="94"/>
        <v>นางจำเนียร  หลักซั้ว</v>
      </c>
      <c r="AH530" s="286" t="s">
        <v>283</v>
      </c>
      <c r="AI530" s="286" t="s">
        <v>1674</v>
      </c>
      <c r="AJ530" s="286" t="s">
        <v>1675</v>
      </c>
      <c r="AK530" s="286" t="s">
        <v>1676</v>
      </c>
      <c r="AL530" s="286" t="s">
        <v>1677</v>
      </c>
      <c r="AM530" s="286">
        <v>2</v>
      </c>
      <c r="AN530" s="286"/>
      <c r="AO530" s="286"/>
      <c r="AP530" s="286" t="s">
        <v>270</v>
      </c>
      <c r="AQ530" s="286" t="s">
        <v>271</v>
      </c>
      <c r="AR530" s="286" t="s">
        <v>60</v>
      </c>
      <c r="AS530" s="286">
        <v>86130</v>
      </c>
      <c r="AU530" s="286" t="str">
        <f t="shared" si="95"/>
        <v>นายสมคิด  หลักซั้ว</v>
      </c>
      <c r="AV530" s="286" t="s">
        <v>195</v>
      </c>
      <c r="AW530" s="286" t="s">
        <v>1679</v>
      </c>
      <c r="AX530" s="286" t="s">
        <v>1675</v>
      </c>
      <c r="AY530" s="286"/>
      <c r="AZ530" s="286" t="s">
        <v>1677</v>
      </c>
      <c r="BA530" s="286">
        <v>2</v>
      </c>
      <c r="BB530" s="286"/>
      <c r="BC530" s="286"/>
      <c r="BD530" s="286" t="s">
        <v>270</v>
      </c>
      <c r="BE530" s="286" t="s">
        <v>271</v>
      </c>
      <c r="BF530" s="286" t="s">
        <v>60</v>
      </c>
      <c r="BG530" s="286">
        <v>86130</v>
      </c>
    </row>
    <row r="531" spans="1:59" ht="20.100000000000001" hidden="1" customHeight="1">
      <c r="A531" s="279" t="s">
        <v>2348</v>
      </c>
      <c r="B531" s="279" t="s">
        <v>29</v>
      </c>
      <c r="C531" s="279">
        <v>3581</v>
      </c>
      <c r="D531" s="279" t="s">
        <v>426</v>
      </c>
      <c r="E531" s="279" t="s">
        <v>275</v>
      </c>
      <c r="F531" s="279" t="s">
        <v>1040</v>
      </c>
      <c r="G531" s="280">
        <v>1</v>
      </c>
      <c r="H531" s="281">
        <f t="shared" si="96"/>
        <v>3724</v>
      </c>
      <c r="I531" s="281">
        <f>IFERROR(INDEX(ราคาที่ดิน!$B:$C,MATCH($C531,ราคาที่ดิน!$A:$A,0),MATCH($B531,ราคาที่ดิน!$B$1:$C$1,0)),"")</f>
        <v>200</v>
      </c>
      <c r="J531" s="281">
        <f t="shared" si="88"/>
        <v>744800</v>
      </c>
      <c r="K531" s="279"/>
      <c r="L531" s="280"/>
      <c r="M531" s="280"/>
      <c r="N531" s="280" t="s">
        <v>196</v>
      </c>
      <c r="O531" s="282"/>
      <c r="P531" s="283"/>
      <c r="Q531" s="281">
        <f t="array" ref="Q531">INDEX(ราคาสิ่งปลูกสร้าง!$D$6:$CC$47,MATCH($L531,ราคาสิ่งปลูกสร้าง!$B$6:$B$45,0),MATCH($O$4,ราคาสิ่งปลูกสร้าง!$D$5:$CC$5,0))</f>
        <v>0</v>
      </c>
      <c r="R531" s="281">
        <f t="shared" si="89"/>
        <v>0</v>
      </c>
      <c r="S531" s="280"/>
      <c r="T531" s="279">
        <f t="array" ref="T531">INDEX(ค่าเสื่อมสิ่งปลูกสร้าง!$A$5:$D$105,MATCH($S531,ค่าเสื่อมสิ่งปลูกสร้าง!$A$5:$A$105,0),MATCH($M531,ค่าเสื่อมสิ่งปลูกสร้าง!$A$3:$D$3))</f>
        <v>0</v>
      </c>
      <c r="U531" s="281">
        <f t="shared" si="90"/>
        <v>0</v>
      </c>
      <c r="V531" s="281">
        <f t="shared" si="91"/>
        <v>744800</v>
      </c>
      <c r="W531" s="284">
        <f t="shared" si="92"/>
        <v>0</v>
      </c>
      <c r="X531" s="280">
        <v>50000000</v>
      </c>
      <c r="Y531" s="284">
        <f t="shared" si="97"/>
        <v>0</v>
      </c>
      <c r="Z531" s="282"/>
      <c r="AA531" s="281">
        <f t="shared" si="93"/>
        <v>0</v>
      </c>
      <c r="AB531" s="279"/>
      <c r="AC531" s="279" t="s">
        <v>2013</v>
      </c>
      <c r="AD531" s="279" t="s">
        <v>196</v>
      </c>
      <c r="AG531" s="286" t="str">
        <f t="shared" si="94"/>
        <v>นายประมาณ  โกสิทธิ์</v>
      </c>
      <c r="AH531" s="286" t="s">
        <v>195</v>
      </c>
      <c r="AI531" s="286" t="s">
        <v>595</v>
      </c>
      <c r="AJ531" s="286" t="s">
        <v>596</v>
      </c>
      <c r="AK531" s="286" t="s">
        <v>597</v>
      </c>
      <c r="AL531" s="286">
        <v>3</v>
      </c>
      <c r="AM531" s="286">
        <v>3</v>
      </c>
      <c r="AN531" s="286"/>
      <c r="AO531" s="286"/>
      <c r="AP531" s="286" t="s">
        <v>270</v>
      </c>
      <c r="AQ531" s="286" t="s">
        <v>271</v>
      </c>
      <c r="AR531" s="286" t="s">
        <v>60</v>
      </c>
      <c r="AS531" s="286">
        <v>86130</v>
      </c>
      <c r="AU531" s="286"/>
      <c r="AV531" s="286"/>
      <c r="AW531" s="286"/>
      <c r="AX531" s="286"/>
      <c r="AY531" s="286"/>
      <c r="AZ531" s="286"/>
      <c r="BA531" s="286"/>
      <c r="BB531" s="286"/>
      <c r="BC531" s="286"/>
      <c r="BD531" s="286"/>
      <c r="BE531" s="286"/>
      <c r="BF531" s="286"/>
      <c r="BG531" s="286"/>
    </row>
    <row r="532" spans="1:59" ht="20.100000000000001" hidden="1" customHeight="1">
      <c r="A532" s="279"/>
      <c r="B532" s="279" t="s">
        <v>29</v>
      </c>
      <c r="C532" s="279">
        <v>3581</v>
      </c>
      <c r="D532" s="279"/>
      <c r="E532" s="279"/>
      <c r="F532" s="279"/>
      <c r="G532" s="280">
        <v>2</v>
      </c>
      <c r="H532" s="281" t="s">
        <v>335</v>
      </c>
      <c r="I532" s="281">
        <f>IFERROR(INDEX(ราคาที่ดิน!$B:$C,MATCH($C532,ราคาที่ดิน!$A:$A,0),MATCH($B532,ราคาที่ดิน!$B$1:$C$1,0)),"")</f>
        <v>200</v>
      </c>
      <c r="J532" s="281">
        <f t="shared" si="88"/>
        <v>2400</v>
      </c>
      <c r="K532" s="279">
        <v>1</v>
      </c>
      <c r="L532" s="280" t="s">
        <v>129</v>
      </c>
      <c r="M532" s="280" t="s">
        <v>179</v>
      </c>
      <c r="N532" s="280" t="s">
        <v>296</v>
      </c>
      <c r="O532" s="282">
        <v>48</v>
      </c>
      <c r="P532" s="283">
        <v>100</v>
      </c>
      <c r="Q532" s="281">
        <f t="array" ref="Q532">INDEX(ราคาสิ่งปลูกสร้าง!$D$6:$CC$47,MATCH($L532,ราคาสิ่งปลูกสร้าง!$B$6:$B$45,0),MATCH($O$4,ราคาสิ่งปลูกสร้าง!$D$5:$CC$5,0))</f>
        <v>7650</v>
      </c>
      <c r="R532" s="281">
        <f t="shared" si="89"/>
        <v>367200</v>
      </c>
      <c r="S532" s="280">
        <v>10</v>
      </c>
      <c r="T532" s="279">
        <f t="array" ref="T532">INDEX(ค่าเสื่อมสิ่งปลูกสร้าง!$A$5:$D$105,MATCH($S532,ค่าเสื่อมสิ่งปลูกสร้าง!$A$5:$A$105,0),MATCH($M532,ค่าเสื่อมสิ่งปลูกสร้าง!$A$3:$D$3))</f>
        <v>10</v>
      </c>
      <c r="U532" s="281">
        <f t="shared" si="90"/>
        <v>330480</v>
      </c>
      <c r="V532" s="281">
        <f t="shared" si="91"/>
        <v>332880</v>
      </c>
      <c r="W532" s="284">
        <f t="shared" si="92"/>
        <v>332880</v>
      </c>
      <c r="X532" s="280"/>
      <c r="Y532" s="284">
        <f t="shared" si="97"/>
        <v>332880</v>
      </c>
      <c r="Z532" s="282" t="s">
        <v>2307</v>
      </c>
      <c r="AA532" s="281">
        <f t="shared" si="93"/>
        <v>66.576000000000008</v>
      </c>
      <c r="AB532" s="279"/>
      <c r="AC532" s="279" t="s">
        <v>2013</v>
      </c>
      <c r="AD532" s="279" t="s">
        <v>2013</v>
      </c>
      <c r="AG532" s="286" t="str">
        <f t="shared" si="94"/>
        <v>นายประมาณ  โกสิทธิ์</v>
      </c>
      <c r="AH532" s="286" t="s">
        <v>195</v>
      </c>
      <c r="AI532" s="286" t="s">
        <v>595</v>
      </c>
      <c r="AJ532" s="286" t="s">
        <v>596</v>
      </c>
      <c r="AK532" s="286" t="s">
        <v>597</v>
      </c>
      <c r="AL532" s="286">
        <v>3</v>
      </c>
      <c r="AM532" s="286">
        <v>3</v>
      </c>
      <c r="AN532" s="286"/>
      <c r="AO532" s="286"/>
      <c r="AP532" s="286" t="s">
        <v>270</v>
      </c>
      <c r="AQ532" s="286" t="s">
        <v>271</v>
      </c>
      <c r="AR532" s="286" t="s">
        <v>60</v>
      </c>
      <c r="AS532" s="286">
        <v>86130</v>
      </c>
      <c r="AU532" s="286"/>
      <c r="AV532" s="286" t="s">
        <v>195</v>
      </c>
      <c r="AW532" s="286" t="s">
        <v>595</v>
      </c>
      <c r="AX532" s="286" t="s">
        <v>596</v>
      </c>
      <c r="AY532" s="286" t="s">
        <v>597</v>
      </c>
      <c r="AZ532" s="286">
        <v>3</v>
      </c>
      <c r="BA532" s="286">
        <v>3</v>
      </c>
      <c r="BB532" s="286"/>
      <c r="BC532" s="286"/>
      <c r="BD532" s="286" t="s">
        <v>270</v>
      </c>
      <c r="BE532" s="286" t="s">
        <v>271</v>
      </c>
      <c r="BF532" s="286" t="s">
        <v>60</v>
      </c>
      <c r="BG532" s="286">
        <v>86130</v>
      </c>
    </row>
    <row r="533" spans="1:59" ht="20.100000000000001" hidden="1" customHeight="1">
      <c r="A533" s="279"/>
      <c r="B533" s="279" t="s">
        <v>29</v>
      </c>
      <c r="C533" s="279">
        <v>3581</v>
      </c>
      <c r="D533" s="279"/>
      <c r="E533" s="279"/>
      <c r="F533" s="279"/>
      <c r="G533" s="280">
        <v>2</v>
      </c>
      <c r="H533" s="281" t="s">
        <v>335</v>
      </c>
      <c r="I533" s="281">
        <f>IFERROR(INDEX(ราคาที่ดิน!$B:$C,MATCH($C533,ราคาที่ดิน!$A:$A,0),MATCH($B533,ราคาที่ดิน!$B$1:$C$1,0)),"")</f>
        <v>200</v>
      </c>
      <c r="J533" s="281">
        <f t="shared" si="88"/>
        <v>2400</v>
      </c>
      <c r="K533" s="279">
        <v>2</v>
      </c>
      <c r="L533" s="280" t="s">
        <v>129</v>
      </c>
      <c r="M533" s="280" t="s">
        <v>179</v>
      </c>
      <c r="N533" s="280" t="s">
        <v>296</v>
      </c>
      <c r="O533" s="282">
        <v>48</v>
      </c>
      <c r="P533" s="283">
        <v>100</v>
      </c>
      <c r="Q533" s="281">
        <f t="array" ref="Q533">INDEX(ราคาสิ่งปลูกสร้าง!$D$6:$CC$47,MATCH($L533,ราคาสิ่งปลูกสร้าง!$B$6:$B$45,0),MATCH($O$4,ราคาสิ่งปลูกสร้าง!$D$5:$CC$5,0))</f>
        <v>7650</v>
      </c>
      <c r="R533" s="281">
        <f t="shared" si="89"/>
        <v>367200</v>
      </c>
      <c r="S533" s="280">
        <v>10</v>
      </c>
      <c r="T533" s="279">
        <f t="array" ref="T533">INDEX(ค่าเสื่อมสิ่งปลูกสร้าง!$A$5:$D$105,MATCH($S533,ค่าเสื่อมสิ่งปลูกสร้าง!$A$5:$A$105,0),MATCH($M533,ค่าเสื่อมสิ่งปลูกสร้าง!$A$3:$D$3))</f>
        <v>10</v>
      </c>
      <c r="U533" s="281">
        <f t="shared" si="90"/>
        <v>330480</v>
      </c>
      <c r="V533" s="281">
        <f t="shared" si="91"/>
        <v>332880</v>
      </c>
      <c r="W533" s="284">
        <f t="shared" si="92"/>
        <v>332880</v>
      </c>
      <c r="X533" s="280"/>
      <c r="Y533" s="284">
        <f t="shared" si="97"/>
        <v>332880</v>
      </c>
      <c r="Z533" s="282" t="s">
        <v>2307</v>
      </c>
      <c r="AA533" s="281">
        <f t="shared" si="93"/>
        <v>66.576000000000008</v>
      </c>
      <c r="AB533" s="279"/>
      <c r="AC533" s="279" t="s">
        <v>2013</v>
      </c>
      <c r="AD533" s="279" t="s">
        <v>2013</v>
      </c>
      <c r="AG533" s="286" t="str">
        <f t="shared" si="94"/>
        <v>นายประมาณ  โกสิทธิ์</v>
      </c>
      <c r="AH533" s="286" t="s">
        <v>195</v>
      </c>
      <c r="AI533" s="286" t="s">
        <v>595</v>
      </c>
      <c r="AJ533" s="286" t="s">
        <v>596</v>
      </c>
      <c r="AK533" s="286" t="s">
        <v>597</v>
      </c>
      <c r="AL533" s="286">
        <v>3</v>
      </c>
      <c r="AM533" s="286">
        <v>3</v>
      </c>
      <c r="AN533" s="286"/>
      <c r="AO533" s="286"/>
      <c r="AP533" s="286" t="s">
        <v>270</v>
      </c>
      <c r="AQ533" s="286" t="s">
        <v>271</v>
      </c>
      <c r="AR533" s="286" t="s">
        <v>60</v>
      </c>
      <c r="AS533" s="286">
        <v>86130</v>
      </c>
      <c r="AU533" s="286"/>
      <c r="AV533" s="286" t="s">
        <v>195</v>
      </c>
      <c r="AW533" s="286" t="s">
        <v>595</v>
      </c>
      <c r="AX533" s="286" t="s">
        <v>596</v>
      </c>
      <c r="AY533" s="286" t="s">
        <v>597</v>
      </c>
      <c r="AZ533" s="286">
        <v>3</v>
      </c>
      <c r="BA533" s="286">
        <v>3</v>
      </c>
      <c r="BB533" s="286"/>
      <c r="BC533" s="286"/>
      <c r="BD533" s="286" t="s">
        <v>270</v>
      </c>
      <c r="BE533" s="286" t="s">
        <v>271</v>
      </c>
      <c r="BF533" s="286" t="s">
        <v>60</v>
      </c>
      <c r="BG533" s="286">
        <v>86130</v>
      </c>
    </row>
    <row r="534" spans="1:59" ht="20.100000000000001" hidden="1" customHeight="1">
      <c r="A534" s="279"/>
      <c r="B534" s="279" t="s">
        <v>29</v>
      </c>
      <c r="C534" s="279">
        <v>3581</v>
      </c>
      <c r="D534" s="279"/>
      <c r="E534" s="279"/>
      <c r="F534" s="279"/>
      <c r="G534" s="280">
        <v>2</v>
      </c>
      <c r="H534" s="281" t="s">
        <v>335</v>
      </c>
      <c r="I534" s="281">
        <f>IFERROR(INDEX(ราคาที่ดิน!$B:$C,MATCH($C534,ราคาที่ดิน!$A:$A,0),MATCH($B534,ราคาที่ดิน!$B$1:$C$1,0)),"")</f>
        <v>200</v>
      </c>
      <c r="J534" s="281">
        <f t="shared" si="88"/>
        <v>2400</v>
      </c>
      <c r="K534" s="279">
        <v>3</v>
      </c>
      <c r="L534" s="280" t="s">
        <v>129</v>
      </c>
      <c r="M534" s="280" t="s">
        <v>179</v>
      </c>
      <c r="N534" s="280" t="s">
        <v>296</v>
      </c>
      <c r="O534" s="282">
        <v>48</v>
      </c>
      <c r="P534" s="283">
        <v>100</v>
      </c>
      <c r="Q534" s="281">
        <f t="array" ref="Q534">INDEX(ราคาสิ่งปลูกสร้าง!$D$6:$CC$47,MATCH($L534,ราคาสิ่งปลูกสร้าง!$B$6:$B$45,0),MATCH($O$4,ราคาสิ่งปลูกสร้าง!$D$5:$CC$5,0))</f>
        <v>7650</v>
      </c>
      <c r="R534" s="281">
        <f t="shared" si="89"/>
        <v>367200</v>
      </c>
      <c r="S534" s="280">
        <v>10</v>
      </c>
      <c r="T534" s="279">
        <f t="array" ref="T534">INDEX(ค่าเสื่อมสิ่งปลูกสร้าง!$A$5:$D$105,MATCH($S534,ค่าเสื่อมสิ่งปลูกสร้าง!$A$5:$A$105,0),MATCH($M534,ค่าเสื่อมสิ่งปลูกสร้าง!$A$3:$D$3))</f>
        <v>10</v>
      </c>
      <c r="U534" s="281">
        <f t="shared" si="90"/>
        <v>330480</v>
      </c>
      <c r="V534" s="281">
        <f t="shared" si="91"/>
        <v>332880</v>
      </c>
      <c r="W534" s="284">
        <f t="shared" si="92"/>
        <v>332880</v>
      </c>
      <c r="X534" s="280"/>
      <c r="Y534" s="284">
        <f t="shared" si="97"/>
        <v>332880</v>
      </c>
      <c r="Z534" s="282" t="s">
        <v>2307</v>
      </c>
      <c r="AA534" s="281">
        <f t="shared" si="93"/>
        <v>66.576000000000008</v>
      </c>
      <c r="AB534" s="279"/>
      <c r="AC534" s="279" t="s">
        <v>2013</v>
      </c>
      <c r="AD534" s="279" t="s">
        <v>2013</v>
      </c>
      <c r="AG534" s="286" t="str">
        <f t="shared" si="94"/>
        <v>นายประมาณ  โกสิทธิ์</v>
      </c>
      <c r="AH534" s="286" t="s">
        <v>195</v>
      </c>
      <c r="AI534" s="286" t="s">
        <v>595</v>
      </c>
      <c r="AJ534" s="286" t="s">
        <v>596</v>
      </c>
      <c r="AK534" s="286" t="s">
        <v>597</v>
      </c>
      <c r="AL534" s="286">
        <v>3</v>
      </c>
      <c r="AM534" s="286">
        <v>3</v>
      </c>
      <c r="AN534" s="286"/>
      <c r="AO534" s="286"/>
      <c r="AP534" s="286" t="s">
        <v>270</v>
      </c>
      <c r="AQ534" s="286" t="s">
        <v>271</v>
      </c>
      <c r="AR534" s="286" t="s">
        <v>60</v>
      </c>
      <c r="AS534" s="286">
        <v>86130</v>
      </c>
      <c r="AU534" s="286"/>
      <c r="AV534" s="286" t="s">
        <v>195</v>
      </c>
      <c r="AW534" s="286" t="s">
        <v>595</v>
      </c>
      <c r="AX534" s="286" t="s">
        <v>596</v>
      </c>
      <c r="AY534" s="286" t="s">
        <v>597</v>
      </c>
      <c r="AZ534" s="286">
        <v>3</v>
      </c>
      <c r="BA534" s="286">
        <v>3</v>
      </c>
      <c r="BB534" s="286"/>
      <c r="BC534" s="286"/>
      <c r="BD534" s="286" t="s">
        <v>270</v>
      </c>
      <c r="BE534" s="286" t="s">
        <v>271</v>
      </c>
      <c r="BF534" s="286" t="s">
        <v>60</v>
      </c>
      <c r="BG534" s="286">
        <v>86130</v>
      </c>
    </row>
    <row r="535" spans="1:59" ht="20.100000000000001" hidden="1" customHeight="1">
      <c r="A535" s="279"/>
      <c r="B535" s="279" t="s">
        <v>29</v>
      </c>
      <c r="C535" s="279">
        <v>3581</v>
      </c>
      <c r="D535" s="279"/>
      <c r="E535" s="279"/>
      <c r="F535" s="279"/>
      <c r="G535" s="280">
        <v>2</v>
      </c>
      <c r="H535" s="281" t="s">
        <v>335</v>
      </c>
      <c r="I535" s="281">
        <f>IFERROR(INDEX(ราคาที่ดิน!$B:$C,MATCH($C535,ราคาที่ดิน!$A:$A,0),MATCH($B535,ราคาที่ดิน!$B$1:$C$1,0)),"")</f>
        <v>200</v>
      </c>
      <c r="J535" s="281">
        <f t="shared" si="88"/>
        <v>2400</v>
      </c>
      <c r="K535" s="279">
        <v>4</v>
      </c>
      <c r="L535" s="280" t="s">
        <v>129</v>
      </c>
      <c r="M535" s="280" t="s">
        <v>179</v>
      </c>
      <c r="N535" s="280" t="s">
        <v>296</v>
      </c>
      <c r="O535" s="282">
        <v>48</v>
      </c>
      <c r="P535" s="283">
        <v>100</v>
      </c>
      <c r="Q535" s="281">
        <f t="array" ref="Q535">INDEX(ราคาสิ่งปลูกสร้าง!$D$6:$CC$47,MATCH($L535,ราคาสิ่งปลูกสร้าง!$B$6:$B$45,0),MATCH($O$4,ราคาสิ่งปลูกสร้าง!$D$5:$CC$5,0))</f>
        <v>7650</v>
      </c>
      <c r="R535" s="281">
        <f t="shared" si="89"/>
        <v>367200</v>
      </c>
      <c r="S535" s="280">
        <v>10</v>
      </c>
      <c r="T535" s="279">
        <f t="array" ref="T535">INDEX(ค่าเสื่อมสิ่งปลูกสร้าง!$A$5:$D$105,MATCH($S535,ค่าเสื่อมสิ่งปลูกสร้าง!$A$5:$A$105,0),MATCH($M535,ค่าเสื่อมสิ่งปลูกสร้าง!$A$3:$D$3))</f>
        <v>10</v>
      </c>
      <c r="U535" s="281">
        <f t="shared" si="90"/>
        <v>330480</v>
      </c>
      <c r="V535" s="281">
        <f t="shared" si="91"/>
        <v>332880</v>
      </c>
      <c r="W535" s="284">
        <f t="shared" si="92"/>
        <v>332880</v>
      </c>
      <c r="X535" s="280"/>
      <c r="Y535" s="284">
        <f t="shared" si="97"/>
        <v>332880</v>
      </c>
      <c r="Z535" s="282" t="s">
        <v>2307</v>
      </c>
      <c r="AA535" s="281">
        <f t="shared" si="93"/>
        <v>66.576000000000008</v>
      </c>
      <c r="AB535" s="279"/>
      <c r="AC535" s="279" t="s">
        <v>2013</v>
      </c>
      <c r="AD535" s="279" t="s">
        <v>2013</v>
      </c>
      <c r="AG535" s="286" t="str">
        <f t="shared" si="94"/>
        <v>นายประมาณ  โกสิทธิ์</v>
      </c>
      <c r="AH535" s="286" t="s">
        <v>195</v>
      </c>
      <c r="AI535" s="286" t="s">
        <v>595</v>
      </c>
      <c r="AJ535" s="286" t="s">
        <v>596</v>
      </c>
      <c r="AK535" s="286" t="s">
        <v>597</v>
      </c>
      <c r="AL535" s="286">
        <v>3</v>
      </c>
      <c r="AM535" s="286">
        <v>3</v>
      </c>
      <c r="AN535" s="286"/>
      <c r="AO535" s="286"/>
      <c r="AP535" s="286" t="s">
        <v>270</v>
      </c>
      <c r="AQ535" s="286" t="s">
        <v>271</v>
      </c>
      <c r="AR535" s="286" t="s">
        <v>60</v>
      </c>
      <c r="AS535" s="286">
        <v>86130</v>
      </c>
      <c r="AU535" s="286"/>
      <c r="AV535" s="286" t="s">
        <v>195</v>
      </c>
      <c r="AW535" s="286" t="s">
        <v>595</v>
      </c>
      <c r="AX535" s="286" t="s">
        <v>596</v>
      </c>
      <c r="AY535" s="286" t="s">
        <v>597</v>
      </c>
      <c r="AZ535" s="286">
        <v>3</v>
      </c>
      <c r="BA535" s="286">
        <v>3</v>
      </c>
      <c r="BB535" s="286"/>
      <c r="BC535" s="286"/>
      <c r="BD535" s="286" t="s">
        <v>270</v>
      </c>
      <c r="BE535" s="286" t="s">
        <v>271</v>
      </c>
      <c r="BF535" s="286" t="s">
        <v>60</v>
      </c>
      <c r="BG535" s="286">
        <v>86130</v>
      </c>
    </row>
    <row r="536" spans="1:59" ht="20.100000000000001" hidden="1" customHeight="1">
      <c r="A536" s="279"/>
      <c r="B536" s="279" t="s">
        <v>29</v>
      </c>
      <c r="C536" s="279">
        <v>3581</v>
      </c>
      <c r="D536" s="279"/>
      <c r="E536" s="279"/>
      <c r="F536" s="279"/>
      <c r="G536" s="280">
        <v>2</v>
      </c>
      <c r="H536" s="281" t="s">
        <v>497</v>
      </c>
      <c r="I536" s="281">
        <f>IFERROR(INDEX(ราคาที่ดิน!$B:$C,MATCH($C536,ราคาที่ดิน!$A:$A,0),MATCH($B536,ราคาที่ดิน!$B$1:$C$1,0)),"")</f>
        <v>200</v>
      </c>
      <c r="J536" s="281">
        <f t="shared" si="88"/>
        <v>4000</v>
      </c>
      <c r="K536" s="279">
        <v>5</v>
      </c>
      <c r="L536" s="280" t="s">
        <v>126</v>
      </c>
      <c r="M536" s="280" t="s">
        <v>179</v>
      </c>
      <c r="N536" s="280">
        <v>3</v>
      </c>
      <c r="O536" s="282">
        <v>80</v>
      </c>
      <c r="P536" s="283">
        <v>40</v>
      </c>
      <c r="Q536" s="281">
        <f t="array" ref="Q536">INDEX(ราคาสิ่งปลูกสร้าง!$D$6:$CC$47,MATCH($L536,ราคาสิ่งปลูกสร้าง!$B$6:$B$45,0),MATCH($O$4,ราคาสิ่งปลูกสร้าง!$D$5:$CC$5,0))</f>
        <v>6700</v>
      </c>
      <c r="R536" s="281">
        <f t="shared" si="89"/>
        <v>536000</v>
      </c>
      <c r="S536" s="280">
        <v>50</v>
      </c>
      <c r="T536" s="279">
        <f t="array" ref="T536">INDEX(ค่าเสื่อมสิ่งปลูกสร้าง!$A$5:$D$105,MATCH($S536,ค่าเสื่อมสิ่งปลูกสร้าง!$A$5:$A$105,0),MATCH($M536,ค่าเสื่อมสิ่งปลูกสร้าง!$A$3:$D$3))</f>
        <v>76</v>
      </c>
      <c r="U536" s="281">
        <f t="shared" si="90"/>
        <v>128640</v>
      </c>
      <c r="V536" s="281">
        <f t="shared" si="91"/>
        <v>132640</v>
      </c>
      <c r="W536" s="284">
        <f t="shared" si="92"/>
        <v>53056</v>
      </c>
      <c r="X536" s="280"/>
      <c r="Y536" s="284">
        <f t="shared" si="97"/>
        <v>53056</v>
      </c>
      <c r="Z536" s="282" t="s">
        <v>2260</v>
      </c>
      <c r="AA536" s="281">
        <f t="shared" si="93"/>
        <v>159.16800000000001</v>
      </c>
      <c r="AB536" s="279"/>
      <c r="AC536" s="279" t="s">
        <v>2013</v>
      </c>
      <c r="AD536" s="279" t="s">
        <v>2013</v>
      </c>
      <c r="AG536" s="286" t="str">
        <f t="shared" si="94"/>
        <v>นายประมาณ  โกสิทธิ์</v>
      </c>
      <c r="AH536" s="286" t="s">
        <v>195</v>
      </c>
      <c r="AI536" s="286" t="s">
        <v>595</v>
      </c>
      <c r="AJ536" s="286" t="s">
        <v>596</v>
      </c>
      <c r="AK536" s="286" t="s">
        <v>597</v>
      </c>
      <c r="AL536" s="286">
        <v>3</v>
      </c>
      <c r="AM536" s="286">
        <v>3</v>
      </c>
      <c r="AN536" s="286"/>
      <c r="AO536" s="286"/>
      <c r="AP536" s="286" t="s">
        <v>270</v>
      </c>
      <c r="AQ536" s="286" t="s">
        <v>271</v>
      </c>
      <c r="AR536" s="286" t="s">
        <v>60</v>
      </c>
      <c r="AS536" s="286">
        <v>86130</v>
      </c>
      <c r="AU536" s="286"/>
      <c r="AV536" s="286" t="s">
        <v>195</v>
      </c>
      <c r="AW536" s="286" t="s">
        <v>595</v>
      </c>
      <c r="AX536" s="286" t="s">
        <v>596</v>
      </c>
      <c r="AY536" s="286" t="s">
        <v>597</v>
      </c>
      <c r="AZ536" s="286">
        <v>3</v>
      </c>
      <c r="BA536" s="286">
        <v>3</v>
      </c>
      <c r="BB536" s="286"/>
      <c r="BC536" s="286"/>
      <c r="BD536" s="286" t="s">
        <v>270</v>
      </c>
      <c r="BE536" s="286" t="s">
        <v>271</v>
      </c>
      <c r="BF536" s="286" t="s">
        <v>60</v>
      </c>
      <c r="BG536" s="286">
        <v>86130</v>
      </c>
    </row>
    <row r="537" spans="1:59" ht="20.100000000000001" hidden="1" customHeight="1">
      <c r="A537" s="279" t="s">
        <v>816</v>
      </c>
      <c r="B537" s="279" t="s">
        <v>29</v>
      </c>
      <c r="C537" s="279">
        <v>1029</v>
      </c>
      <c r="D537" s="279" t="s">
        <v>276</v>
      </c>
      <c r="E537" s="279" t="s">
        <v>323</v>
      </c>
      <c r="F537" s="279" t="s">
        <v>324</v>
      </c>
      <c r="G537" s="280">
        <v>1</v>
      </c>
      <c r="H537" s="281">
        <f t="shared" si="96"/>
        <v>313</v>
      </c>
      <c r="I537" s="281">
        <f>IFERROR(INDEX(ราคาที่ดิน!$B:$C,MATCH($C537,ราคาที่ดิน!$A:$A,0),MATCH($B537,ราคาที่ดิน!$B$1:$C$1,0)),"")</f>
        <v>1100</v>
      </c>
      <c r="J537" s="281">
        <f t="shared" si="88"/>
        <v>344300</v>
      </c>
      <c r="K537" s="279"/>
      <c r="L537" s="280"/>
      <c r="M537" s="280"/>
      <c r="N537" s="280" t="s">
        <v>196</v>
      </c>
      <c r="O537" s="282"/>
      <c r="P537" s="283"/>
      <c r="Q537" s="281">
        <f t="array" ref="Q537">INDEX(ราคาสิ่งปลูกสร้าง!$D$6:$CC$47,MATCH($L537,ราคาสิ่งปลูกสร้าง!$B$6:$B$45,0),MATCH($O$4,ราคาสิ่งปลูกสร้าง!$D$5:$CC$5,0))</f>
        <v>0</v>
      </c>
      <c r="R537" s="281">
        <f t="shared" si="89"/>
        <v>0</v>
      </c>
      <c r="S537" s="280"/>
      <c r="T537" s="279">
        <f t="array" ref="T537">INDEX(ค่าเสื่อมสิ่งปลูกสร้าง!$A$5:$D$105,MATCH($S537,ค่าเสื่อมสิ่งปลูกสร้าง!$A$5:$A$105,0),MATCH($M537,ค่าเสื่อมสิ่งปลูกสร้าง!$A$3:$D$3))</f>
        <v>0</v>
      </c>
      <c r="U537" s="281">
        <f t="shared" si="90"/>
        <v>0</v>
      </c>
      <c r="V537" s="281">
        <f t="shared" si="91"/>
        <v>344300</v>
      </c>
      <c r="W537" s="284">
        <f t="shared" si="92"/>
        <v>0</v>
      </c>
      <c r="X537" s="280">
        <v>50000000</v>
      </c>
      <c r="Y537" s="284">
        <f t="shared" si="97"/>
        <v>0</v>
      </c>
      <c r="Z537" s="282"/>
      <c r="AA537" s="281">
        <f t="shared" si="93"/>
        <v>0</v>
      </c>
      <c r="AB537" s="279"/>
      <c r="AC537" s="279" t="s">
        <v>2180</v>
      </c>
      <c r="AD537" s="279" t="s">
        <v>196</v>
      </c>
      <c r="AG537" s="286" t="str">
        <f t="shared" si="94"/>
        <v>นายวีระ  ริดภูบรรณ์</v>
      </c>
      <c r="AH537" s="286" t="s">
        <v>195</v>
      </c>
      <c r="AI537" s="286" t="s">
        <v>1688</v>
      </c>
      <c r="AJ537" s="286" t="s">
        <v>1689</v>
      </c>
      <c r="AK537" s="286" t="s">
        <v>1690</v>
      </c>
      <c r="AL537" s="286">
        <v>72</v>
      </c>
      <c r="AM537" s="286">
        <v>10</v>
      </c>
      <c r="AN537" s="286"/>
      <c r="AO537" s="286"/>
      <c r="AP537" s="286" t="s">
        <v>270</v>
      </c>
      <c r="AQ537" s="286" t="s">
        <v>271</v>
      </c>
      <c r="AR537" s="286" t="s">
        <v>60</v>
      </c>
      <c r="AS537" s="286">
        <v>86130</v>
      </c>
      <c r="AU537" s="286"/>
      <c r="AV537" s="286"/>
      <c r="AW537" s="286"/>
      <c r="AX537" s="286"/>
      <c r="AY537" s="286"/>
      <c r="AZ537" s="286"/>
      <c r="BA537" s="286"/>
      <c r="BB537" s="286"/>
      <c r="BC537" s="286"/>
      <c r="BD537" s="286"/>
      <c r="BE537" s="286"/>
      <c r="BF537" s="286"/>
      <c r="BG537" s="286"/>
    </row>
    <row r="538" spans="1:59" ht="20.100000000000001" hidden="1" customHeight="1">
      <c r="A538" s="279"/>
      <c r="B538" s="279" t="s">
        <v>29</v>
      </c>
      <c r="C538" s="279">
        <v>1029</v>
      </c>
      <c r="D538" s="279"/>
      <c r="E538" s="279"/>
      <c r="F538" s="279"/>
      <c r="G538" s="280">
        <v>2</v>
      </c>
      <c r="H538" s="281" t="s">
        <v>1881</v>
      </c>
      <c r="I538" s="281">
        <f>IFERROR(INDEX(ราคาที่ดิน!$B:$C,MATCH($C538,ราคาที่ดิน!$A:$A,0),MATCH($B538,ราคาที่ดิน!$B$1:$C$1,0)),"")</f>
        <v>1100</v>
      </c>
      <c r="J538" s="281">
        <f t="shared" si="88"/>
        <v>36300</v>
      </c>
      <c r="K538" s="279">
        <v>1</v>
      </c>
      <c r="L538" s="280" t="s">
        <v>126</v>
      </c>
      <c r="M538" s="280" t="s">
        <v>179</v>
      </c>
      <c r="N538" s="280">
        <v>3</v>
      </c>
      <c r="O538" s="282">
        <v>132</v>
      </c>
      <c r="P538" s="283">
        <v>36.36</v>
      </c>
      <c r="Q538" s="281">
        <f t="array" ref="Q538">INDEX(ราคาสิ่งปลูกสร้าง!$D$6:$CC$47,MATCH($L538,ราคาสิ่งปลูกสร้าง!$B$6:$B$45,0),MATCH($O$4,ราคาสิ่งปลูกสร้าง!$D$5:$CC$5,0))</f>
        <v>6700</v>
      </c>
      <c r="R538" s="281">
        <f t="shared" si="89"/>
        <v>884400</v>
      </c>
      <c r="S538" s="280">
        <v>30</v>
      </c>
      <c r="T538" s="279">
        <f t="array" ref="T538">INDEX(ค่าเสื่อมสิ่งปลูกสร้าง!$A$5:$D$105,MATCH($S538,ค่าเสื่อมสิ่งปลูกสร้าง!$A$5:$A$105,0),MATCH($M538,ค่าเสื่อมสิ่งปลูกสร้าง!$A$3:$D$3))</f>
        <v>50</v>
      </c>
      <c r="U538" s="281">
        <f t="shared" si="90"/>
        <v>442200</v>
      </c>
      <c r="V538" s="281">
        <f t="shared" si="91"/>
        <v>478500</v>
      </c>
      <c r="W538" s="284">
        <f t="shared" si="92"/>
        <v>173982.59999999998</v>
      </c>
      <c r="X538" s="280"/>
      <c r="Y538" s="284">
        <f t="shared" si="97"/>
        <v>173982.59999999998</v>
      </c>
      <c r="Z538" s="282" t="s">
        <v>2260</v>
      </c>
      <c r="AA538" s="281">
        <f t="shared" si="93"/>
        <v>521.94779999999992</v>
      </c>
      <c r="AB538" s="279"/>
      <c r="AC538" s="279" t="s">
        <v>2180</v>
      </c>
      <c r="AD538" s="279" t="s">
        <v>2180</v>
      </c>
      <c r="AG538" s="286" t="str">
        <f t="shared" si="94"/>
        <v>นายวีระ  ริดภูบรรณ์</v>
      </c>
      <c r="AH538" s="286" t="s">
        <v>195</v>
      </c>
      <c r="AI538" s="286" t="s">
        <v>1688</v>
      </c>
      <c r="AJ538" s="286" t="s">
        <v>1689</v>
      </c>
      <c r="AK538" s="286" t="s">
        <v>1690</v>
      </c>
      <c r="AL538" s="286">
        <v>72</v>
      </c>
      <c r="AM538" s="286">
        <v>10</v>
      </c>
      <c r="AN538" s="286"/>
      <c r="AO538" s="286"/>
      <c r="AP538" s="286" t="s">
        <v>270</v>
      </c>
      <c r="AQ538" s="286" t="s">
        <v>271</v>
      </c>
      <c r="AR538" s="286" t="s">
        <v>60</v>
      </c>
      <c r="AS538" s="286">
        <v>86130</v>
      </c>
      <c r="AU538" s="286"/>
      <c r="AV538" s="286" t="s">
        <v>195</v>
      </c>
      <c r="AW538" s="286" t="s">
        <v>1688</v>
      </c>
      <c r="AX538" s="286" t="s">
        <v>1689</v>
      </c>
      <c r="AY538" s="286" t="s">
        <v>1690</v>
      </c>
      <c r="AZ538" s="286">
        <v>72</v>
      </c>
      <c r="BA538" s="286">
        <v>10</v>
      </c>
      <c r="BB538" s="286"/>
      <c r="BC538" s="286"/>
      <c r="BD538" s="286" t="s">
        <v>270</v>
      </c>
      <c r="BE538" s="286" t="s">
        <v>271</v>
      </c>
      <c r="BF538" s="286" t="s">
        <v>60</v>
      </c>
      <c r="BG538" s="286">
        <v>86130</v>
      </c>
    </row>
    <row r="539" spans="1:59" ht="20.100000000000001" hidden="1" customHeight="1">
      <c r="A539" s="279" t="s">
        <v>818</v>
      </c>
      <c r="B539" s="279" t="s">
        <v>29</v>
      </c>
      <c r="C539" s="279">
        <v>1597</v>
      </c>
      <c r="D539" s="279" t="s">
        <v>275</v>
      </c>
      <c r="E539" s="279" t="s">
        <v>323</v>
      </c>
      <c r="F539" s="279" t="s">
        <v>1028</v>
      </c>
      <c r="G539" s="280">
        <v>2</v>
      </c>
      <c r="H539" s="281">
        <f t="shared" si="96"/>
        <v>756</v>
      </c>
      <c r="I539" s="281">
        <f>IFERROR(INDEX(ราคาที่ดิน!$B:$C,MATCH($C539,ราคาที่ดิน!$A:$A,0),MATCH($B539,ราคาที่ดิน!$B$1:$C$1,0)),"")</f>
        <v>1100</v>
      </c>
      <c r="J539" s="281">
        <f t="shared" si="88"/>
        <v>831600</v>
      </c>
      <c r="K539" s="279"/>
      <c r="L539" s="280"/>
      <c r="M539" s="280"/>
      <c r="N539" s="280" t="s">
        <v>196</v>
      </c>
      <c r="O539" s="282"/>
      <c r="P539" s="283"/>
      <c r="Q539" s="281">
        <f t="array" ref="Q539">INDEX(ราคาสิ่งปลูกสร้าง!$D$6:$CC$47,MATCH($L539,ราคาสิ่งปลูกสร้าง!$B$6:$B$45,0),MATCH($O$4,ราคาสิ่งปลูกสร้าง!$D$5:$CC$5,0))</f>
        <v>0</v>
      </c>
      <c r="R539" s="281">
        <f t="shared" si="89"/>
        <v>0</v>
      </c>
      <c r="S539" s="280"/>
      <c r="T539" s="279">
        <f t="array" ref="T539">INDEX(ค่าเสื่อมสิ่งปลูกสร้าง!$A$5:$D$105,MATCH($S539,ค่าเสื่อมสิ่งปลูกสร้าง!$A$5:$A$105,0),MATCH($M539,ค่าเสื่อมสิ่งปลูกสร้าง!$A$3:$D$3))</f>
        <v>0</v>
      </c>
      <c r="U539" s="281">
        <f t="shared" si="90"/>
        <v>0</v>
      </c>
      <c r="V539" s="281">
        <f t="shared" si="91"/>
        <v>831600</v>
      </c>
      <c r="W539" s="284">
        <f t="shared" si="92"/>
        <v>0</v>
      </c>
      <c r="X539" s="280">
        <v>50000000</v>
      </c>
      <c r="Y539" s="284">
        <f t="shared" si="97"/>
        <v>0</v>
      </c>
      <c r="Z539" s="282"/>
      <c r="AA539" s="281">
        <f t="shared" si="93"/>
        <v>0</v>
      </c>
      <c r="AB539" s="279"/>
      <c r="AC539" s="279" t="s">
        <v>2181</v>
      </c>
      <c r="AD539" s="279" t="s">
        <v>196</v>
      </c>
      <c r="AG539" s="286" t="str">
        <f t="shared" si="94"/>
        <v>นายไชยพงษ์  ทองคำ</v>
      </c>
      <c r="AH539" s="286" t="s">
        <v>195</v>
      </c>
      <c r="AI539" s="286" t="s">
        <v>1693</v>
      </c>
      <c r="AJ539" s="286" t="s">
        <v>634</v>
      </c>
      <c r="AK539" s="286" t="s">
        <v>1694</v>
      </c>
      <c r="AL539" s="286">
        <v>8</v>
      </c>
      <c r="AM539" s="286">
        <v>2</v>
      </c>
      <c r="AN539" s="286"/>
      <c r="AO539" s="286"/>
      <c r="AP539" s="286" t="s">
        <v>270</v>
      </c>
      <c r="AQ539" s="286" t="s">
        <v>271</v>
      </c>
      <c r="AR539" s="286" t="s">
        <v>60</v>
      </c>
      <c r="AS539" s="286">
        <v>86130</v>
      </c>
      <c r="AU539" s="286"/>
      <c r="AV539" s="286"/>
      <c r="AW539" s="286"/>
      <c r="AX539" s="286"/>
      <c r="AY539" s="286"/>
      <c r="AZ539" s="286"/>
      <c r="BA539" s="286"/>
      <c r="BB539" s="286"/>
      <c r="BC539" s="286"/>
      <c r="BD539" s="286"/>
      <c r="BE539" s="286"/>
      <c r="BF539" s="286"/>
      <c r="BG539" s="286"/>
    </row>
    <row r="540" spans="1:59" ht="20.100000000000001" hidden="1" customHeight="1">
      <c r="A540" s="279"/>
      <c r="B540" s="279" t="s">
        <v>29</v>
      </c>
      <c r="C540" s="279">
        <v>1597</v>
      </c>
      <c r="D540" s="279"/>
      <c r="E540" s="279"/>
      <c r="F540" s="279"/>
      <c r="G540" s="280">
        <v>3</v>
      </c>
      <c r="H540" s="281" t="s">
        <v>1259</v>
      </c>
      <c r="I540" s="281">
        <f>IFERROR(INDEX(ราคาที่ดิน!$B:$C,MATCH($C540,ราคาที่ดิน!$A:$A,0),MATCH($B540,ราคาที่ดิน!$B$1:$C$1,0)),"")</f>
        <v>1100</v>
      </c>
      <c r="J540" s="281">
        <f t="shared" si="88"/>
        <v>26400</v>
      </c>
      <c r="K540" s="279">
        <v>1</v>
      </c>
      <c r="L540" s="280" t="s">
        <v>126</v>
      </c>
      <c r="M540" s="280" t="s">
        <v>179</v>
      </c>
      <c r="N540" s="280" t="s">
        <v>323</v>
      </c>
      <c r="O540" s="282">
        <v>96</v>
      </c>
      <c r="P540" s="283">
        <v>100</v>
      </c>
      <c r="Q540" s="281">
        <f t="array" ref="Q540">INDEX(ราคาสิ่งปลูกสร้าง!$D$6:$CC$47,MATCH($L540,ราคาสิ่งปลูกสร้าง!$B$6:$B$45,0),MATCH($O$4,ราคาสิ่งปลูกสร้าง!$D$5:$CC$5,0))</f>
        <v>6700</v>
      </c>
      <c r="R540" s="281">
        <f t="shared" si="89"/>
        <v>643200</v>
      </c>
      <c r="S540" s="280">
        <v>20</v>
      </c>
      <c r="T540" s="279">
        <f t="array" ref="T540">INDEX(ค่าเสื่อมสิ่งปลูกสร้าง!$A$5:$D$105,MATCH($S540,ค่าเสื่อมสิ่งปลูกสร้าง!$A$5:$A$105,0),MATCH($M540,ค่าเสื่อมสิ่งปลูกสร้าง!$A$3:$D$3))</f>
        <v>30</v>
      </c>
      <c r="U540" s="281">
        <f t="shared" si="90"/>
        <v>450240</v>
      </c>
      <c r="V540" s="281">
        <f t="shared" si="91"/>
        <v>476640</v>
      </c>
      <c r="W540" s="284">
        <f t="shared" si="92"/>
        <v>476640</v>
      </c>
      <c r="X540" s="280"/>
      <c r="Y540" s="284">
        <f t="shared" si="97"/>
        <v>476640</v>
      </c>
      <c r="Z540" s="282" t="s">
        <v>2260</v>
      </c>
      <c r="AA540" s="281">
        <f t="shared" si="93"/>
        <v>1429.92</v>
      </c>
      <c r="AB540" s="279"/>
      <c r="AC540" s="279" t="s">
        <v>2181</v>
      </c>
      <c r="AD540" s="279" t="s">
        <v>2232</v>
      </c>
      <c r="AG540" s="286" t="str">
        <f t="shared" si="94"/>
        <v>นายไชยพงษ์  ทองคำ</v>
      </c>
      <c r="AH540" s="286" t="s">
        <v>195</v>
      </c>
      <c r="AI540" s="286" t="s">
        <v>1693</v>
      </c>
      <c r="AJ540" s="286" t="s">
        <v>634</v>
      </c>
      <c r="AK540" s="286" t="s">
        <v>1694</v>
      </c>
      <c r="AL540" s="286">
        <v>8</v>
      </c>
      <c r="AM540" s="286">
        <v>2</v>
      </c>
      <c r="AN540" s="286"/>
      <c r="AO540" s="286"/>
      <c r="AP540" s="286" t="s">
        <v>270</v>
      </c>
      <c r="AQ540" s="286" t="s">
        <v>271</v>
      </c>
      <c r="AR540" s="286" t="s">
        <v>60</v>
      </c>
      <c r="AS540" s="286">
        <v>86130</v>
      </c>
      <c r="AU540" s="286"/>
      <c r="AV540" s="286" t="s">
        <v>325</v>
      </c>
      <c r="AW540" s="286" t="s">
        <v>1696</v>
      </c>
      <c r="AX540" s="286" t="s">
        <v>1697</v>
      </c>
      <c r="AY540" s="286"/>
      <c r="AZ540" s="286">
        <v>57</v>
      </c>
      <c r="BA540" s="286">
        <v>4</v>
      </c>
      <c r="BB540" s="286"/>
      <c r="BC540" s="286"/>
      <c r="BD540" s="286" t="s">
        <v>270</v>
      </c>
      <c r="BE540" s="286" t="s">
        <v>271</v>
      </c>
      <c r="BF540" s="286" t="s">
        <v>60</v>
      </c>
      <c r="BG540" s="286">
        <v>86130</v>
      </c>
    </row>
    <row r="541" spans="1:59" ht="20.100000000000001" hidden="1" customHeight="1">
      <c r="A541" s="279" t="s">
        <v>376</v>
      </c>
      <c r="B541" s="279" t="s">
        <v>29</v>
      </c>
      <c r="C541" s="279">
        <v>9494</v>
      </c>
      <c r="D541" s="279" t="s">
        <v>296</v>
      </c>
      <c r="E541" s="279" t="s">
        <v>296</v>
      </c>
      <c r="F541" s="279" t="s">
        <v>713</v>
      </c>
      <c r="G541" s="280">
        <v>3</v>
      </c>
      <c r="H541" s="281">
        <f t="shared" si="96"/>
        <v>1015</v>
      </c>
      <c r="I541" s="281">
        <f>IFERROR(INDEX(ราคาที่ดิน!$B:$C,MATCH($C541,ราคาที่ดิน!$A:$A,0),MATCH($B541,ราคาที่ดิน!$B$1:$C$1,0)),"")</f>
        <v>1100</v>
      </c>
      <c r="J541" s="281">
        <f t="shared" si="88"/>
        <v>1116500</v>
      </c>
      <c r="K541" s="279"/>
      <c r="L541" s="280"/>
      <c r="M541" s="280"/>
      <c r="N541" s="280" t="s">
        <v>196</v>
      </c>
      <c r="O541" s="282"/>
      <c r="P541" s="283"/>
      <c r="Q541" s="281">
        <f t="array" ref="Q541">INDEX(ราคาสิ่งปลูกสร้าง!$D$6:$CC$47,MATCH($L541,ราคาสิ่งปลูกสร้าง!$B$6:$B$45,0),MATCH($O$4,ราคาสิ่งปลูกสร้าง!$D$5:$CC$5,0))</f>
        <v>0</v>
      </c>
      <c r="R541" s="281">
        <f t="shared" si="89"/>
        <v>0</v>
      </c>
      <c r="S541" s="280"/>
      <c r="T541" s="279">
        <f t="array" ref="T541">INDEX(ค่าเสื่อมสิ่งปลูกสร้าง!$A$5:$D$105,MATCH($S541,ค่าเสื่อมสิ่งปลูกสร้าง!$A$5:$A$105,0),MATCH($M541,ค่าเสื่อมสิ่งปลูกสร้าง!$A$3:$D$3))</f>
        <v>0</v>
      </c>
      <c r="U541" s="281">
        <f t="shared" si="90"/>
        <v>0</v>
      </c>
      <c r="V541" s="281">
        <f t="shared" si="91"/>
        <v>1116500</v>
      </c>
      <c r="W541" s="284">
        <f t="shared" si="92"/>
        <v>0</v>
      </c>
      <c r="X541" s="280">
        <v>0</v>
      </c>
      <c r="Y541" s="279">
        <f>V541</f>
        <v>1116500</v>
      </c>
      <c r="Z541" s="282" t="s">
        <v>2260</v>
      </c>
      <c r="AA541" s="281">
        <f t="shared" si="93"/>
        <v>3349.5</v>
      </c>
      <c r="AB541" s="279"/>
      <c r="AC541" s="279" t="s">
        <v>2139</v>
      </c>
      <c r="AD541" s="279" t="s">
        <v>196</v>
      </c>
      <c r="AG541" s="286" t="str">
        <f t="shared" si="94"/>
        <v xml:space="preserve">บริษัทเจซี แอสเซทคอร์ปอเรชั่น จำกัด  </v>
      </c>
      <c r="AH541" s="286" t="s">
        <v>458</v>
      </c>
      <c r="AI541" s="286" t="s">
        <v>1386</v>
      </c>
      <c r="AJ541" s="286"/>
      <c r="AK541" s="286"/>
      <c r="AL541" s="286" t="s">
        <v>1387</v>
      </c>
      <c r="AM541" s="286">
        <v>3</v>
      </c>
      <c r="AN541" s="286"/>
      <c r="AO541" s="286" t="s">
        <v>1388</v>
      </c>
      <c r="AP541" s="286" t="s">
        <v>1389</v>
      </c>
      <c r="AQ541" s="286" t="s">
        <v>1390</v>
      </c>
      <c r="AR541" s="286" t="s">
        <v>67</v>
      </c>
      <c r="AS541" s="286">
        <v>73110</v>
      </c>
      <c r="AU541" s="286"/>
      <c r="AV541" s="286"/>
      <c r="AW541" s="286"/>
      <c r="AX541" s="286"/>
      <c r="AY541" s="286"/>
      <c r="AZ541" s="286"/>
      <c r="BA541" s="286"/>
      <c r="BB541" s="286"/>
      <c r="BC541" s="286"/>
      <c r="BD541" s="286"/>
      <c r="BE541" s="286"/>
      <c r="BF541" s="286"/>
      <c r="BG541" s="286"/>
    </row>
    <row r="542" spans="1:59" ht="20.100000000000001" hidden="1" customHeight="1">
      <c r="A542" s="279"/>
      <c r="B542" s="279" t="s">
        <v>29</v>
      </c>
      <c r="C542" s="279">
        <v>9494</v>
      </c>
      <c r="D542" s="279"/>
      <c r="E542" s="279"/>
      <c r="F542" s="279"/>
      <c r="G542" s="280">
        <v>3</v>
      </c>
      <c r="H542" s="281" t="s">
        <v>575</v>
      </c>
      <c r="I542" s="281">
        <f>IFERROR(INDEX(ราคาที่ดิน!$B:$C,MATCH($C542,ราคาที่ดิน!$A:$A,0),MATCH($B542,ราคาที่ดิน!$B$1:$C$1,0)),"")</f>
        <v>1100</v>
      </c>
      <c r="J542" s="281">
        <f t="shared" si="88"/>
        <v>29700</v>
      </c>
      <c r="K542" s="279">
        <v>1</v>
      </c>
      <c r="L542" s="280" t="s">
        <v>144</v>
      </c>
      <c r="M542" s="280" t="s">
        <v>179</v>
      </c>
      <c r="N542" s="280" t="s">
        <v>323</v>
      </c>
      <c r="O542" s="282">
        <v>108</v>
      </c>
      <c r="P542" s="283">
        <v>100</v>
      </c>
      <c r="Q542" s="281">
        <f t="array" ref="Q542">INDEX(ราคาสิ่งปลูกสร้าง!$D$6:$CC$47,MATCH($L542,ราคาสิ่งปลูกสร้าง!$B$6:$B$45,0),MATCH($O$4,ราคาสิ่งปลูกสร้าง!$D$5:$CC$5,0))</f>
        <v>6750</v>
      </c>
      <c r="R542" s="281">
        <f t="shared" si="89"/>
        <v>729000</v>
      </c>
      <c r="S542" s="280">
        <v>7</v>
      </c>
      <c r="T542" s="279">
        <f t="array" ref="T542">INDEX(ค่าเสื่อมสิ่งปลูกสร้าง!$A$5:$D$105,MATCH($S542,ค่าเสื่อมสิ่งปลูกสร้าง!$A$5:$A$105,0),MATCH($M542,ค่าเสื่อมสิ่งปลูกสร้าง!$A$3:$D$3))</f>
        <v>7</v>
      </c>
      <c r="U542" s="281">
        <f t="shared" si="90"/>
        <v>677970</v>
      </c>
      <c r="V542" s="281">
        <f t="shared" si="91"/>
        <v>707670</v>
      </c>
      <c r="W542" s="284">
        <f t="shared" si="92"/>
        <v>707670</v>
      </c>
      <c r="X542" s="280"/>
      <c r="Y542" s="284">
        <f t="shared" si="97"/>
        <v>707670</v>
      </c>
      <c r="Z542" s="282" t="s">
        <v>2260</v>
      </c>
      <c r="AA542" s="281">
        <f t="shared" si="93"/>
        <v>2123.0100000000002</v>
      </c>
      <c r="AB542" s="279"/>
      <c r="AC542" s="279" t="s">
        <v>2139</v>
      </c>
      <c r="AD542" s="279" t="s">
        <v>2233</v>
      </c>
      <c r="AG542" s="286" t="str">
        <f t="shared" si="94"/>
        <v xml:space="preserve">บริษัทเจซี แอสเซทคอร์ปอเรชั่น จำกัด  </v>
      </c>
      <c r="AH542" s="286" t="s">
        <v>458</v>
      </c>
      <c r="AI542" s="286" t="s">
        <v>1386</v>
      </c>
      <c r="AJ542" s="286"/>
      <c r="AK542" s="286"/>
      <c r="AL542" s="286" t="s">
        <v>1387</v>
      </c>
      <c r="AM542" s="286">
        <v>3</v>
      </c>
      <c r="AN542" s="286"/>
      <c r="AO542" s="286" t="s">
        <v>1388</v>
      </c>
      <c r="AP542" s="286" t="s">
        <v>1389</v>
      </c>
      <c r="AQ542" s="286" t="s">
        <v>1390</v>
      </c>
      <c r="AR542" s="286" t="s">
        <v>67</v>
      </c>
      <c r="AS542" s="286">
        <v>73110</v>
      </c>
      <c r="AU542" s="286"/>
      <c r="AV542" s="286" t="s">
        <v>325</v>
      </c>
      <c r="AW542" s="286" t="s">
        <v>1703</v>
      </c>
      <c r="AX542" s="286" t="s">
        <v>1704</v>
      </c>
      <c r="AY542" s="286"/>
      <c r="AZ542" s="286" t="s">
        <v>1701</v>
      </c>
      <c r="BA542" s="286">
        <v>3</v>
      </c>
      <c r="BB542" s="286"/>
      <c r="BC542" s="286"/>
      <c r="BD542" s="286" t="s">
        <v>270</v>
      </c>
      <c r="BE542" s="286" t="s">
        <v>271</v>
      </c>
      <c r="BF542" s="286" t="s">
        <v>60</v>
      </c>
      <c r="BG542" s="286">
        <v>86130</v>
      </c>
    </row>
    <row r="543" spans="1:59" ht="20.100000000000001" hidden="1" customHeight="1">
      <c r="A543" s="279"/>
      <c r="B543" s="279" t="s">
        <v>29</v>
      </c>
      <c r="C543" s="279">
        <v>9494</v>
      </c>
      <c r="D543" s="279"/>
      <c r="E543" s="279"/>
      <c r="F543" s="279"/>
      <c r="G543" s="280">
        <v>3</v>
      </c>
      <c r="H543" s="281" t="s">
        <v>2650</v>
      </c>
      <c r="I543" s="281">
        <f>IFERROR(INDEX(ราคาที่ดิน!$B:$C,MATCH($C543,ราคาที่ดิน!$A:$A,0),MATCH($B543,ราคาที่ดิน!$B$1:$C$1,0)),"")</f>
        <v>1100</v>
      </c>
      <c r="J543" s="281">
        <f t="shared" si="88"/>
        <v>93225</v>
      </c>
      <c r="K543" s="279">
        <v>2</v>
      </c>
      <c r="L543" s="280" t="s">
        <v>132</v>
      </c>
      <c r="M543" s="280" t="s">
        <v>181</v>
      </c>
      <c r="N543" s="280" t="s">
        <v>323</v>
      </c>
      <c r="O543" s="282">
        <v>339</v>
      </c>
      <c r="P543" s="283">
        <v>100</v>
      </c>
      <c r="Q543" s="281">
        <f t="array" ref="Q543">INDEX(ราคาสิ่งปลูกสร้าง!$D$6:$CC$47,MATCH($L543,ราคาสิ่งปลูกสร้าง!$B$6:$B$45,0),MATCH($O$4,ราคาสิ่งปลูกสร้าง!$D$5:$CC$5,0))</f>
        <v>2600</v>
      </c>
      <c r="R543" s="281">
        <f t="shared" si="89"/>
        <v>881400</v>
      </c>
      <c r="S543" s="280">
        <v>8</v>
      </c>
      <c r="T543" s="279">
        <f t="array" ref="T543">INDEX(ค่าเสื่อมสิ่งปลูกสร้าง!$A$5:$D$105,MATCH($S543,ค่าเสื่อมสิ่งปลูกสร้าง!$A$5:$A$105,0),MATCH($M543,ค่าเสื่อมสิ่งปลูกสร้าง!$A$3:$D$3))</f>
        <v>30</v>
      </c>
      <c r="U543" s="281">
        <f t="shared" si="90"/>
        <v>616980</v>
      </c>
      <c r="V543" s="281">
        <f t="shared" si="91"/>
        <v>710205</v>
      </c>
      <c r="W543" s="284">
        <f t="shared" si="92"/>
        <v>710205</v>
      </c>
      <c r="X543" s="280"/>
      <c r="Y543" s="284">
        <f t="shared" si="97"/>
        <v>710205</v>
      </c>
      <c r="Z543" s="282" t="s">
        <v>2260</v>
      </c>
      <c r="AA543" s="281">
        <f t="shared" si="93"/>
        <v>2130.6150000000002</v>
      </c>
      <c r="AB543" s="279"/>
      <c r="AC543" s="279" t="s">
        <v>2139</v>
      </c>
      <c r="AD543" s="279" t="s">
        <v>2234</v>
      </c>
      <c r="AG543" s="286" t="str">
        <f t="shared" si="94"/>
        <v xml:space="preserve">บริษัทเจซี แอสเซทคอร์ปอเรชั่น จำกัด  </v>
      </c>
      <c r="AH543" s="286" t="s">
        <v>458</v>
      </c>
      <c r="AI543" s="286" t="s">
        <v>1386</v>
      </c>
      <c r="AJ543" s="286"/>
      <c r="AK543" s="286"/>
      <c r="AL543" s="286" t="s">
        <v>1387</v>
      </c>
      <c r="AM543" s="286">
        <v>3</v>
      </c>
      <c r="AN543" s="286"/>
      <c r="AO543" s="286" t="s">
        <v>1388</v>
      </c>
      <c r="AP543" s="286" t="s">
        <v>1389</v>
      </c>
      <c r="AQ543" s="286" t="s">
        <v>1390</v>
      </c>
      <c r="AR543" s="286" t="s">
        <v>67</v>
      </c>
      <c r="AS543" s="286">
        <v>73110</v>
      </c>
      <c r="AU543" s="286"/>
      <c r="AV543" s="286" t="s">
        <v>325</v>
      </c>
      <c r="AW543" s="286" t="s">
        <v>1706</v>
      </c>
      <c r="AX543" s="286" t="s">
        <v>1707</v>
      </c>
      <c r="AY543" s="286"/>
      <c r="AZ543" s="286" t="s">
        <v>1708</v>
      </c>
      <c r="BA543" s="286">
        <v>3</v>
      </c>
      <c r="BB543" s="286"/>
      <c r="BC543" s="286"/>
      <c r="BD543" s="286" t="s">
        <v>270</v>
      </c>
      <c r="BE543" s="286" t="s">
        <v>271</v>
      </c>
      <c r="BF543" s="286" t="s">
        <v>60</v>
      </c>
      <c r="BG543" s="286">
        <v>86130</v>
      </c>
    </row>
    <row r="544" spans="1:59" ht="20.100000000000001" hidden="1" customHeight="1">
      <c r="A544" s="279" t="s">
        <v>2349</v>
      </c>
      <c r="B544" s="279" t="s">
        <v>29</v>
      </c>
      <c r="C544" s="279">
        <v>16068</v>
      </c>
      <c r="D544" s="279" t="s">
        <v>295</v>
      </c>
      <c r="E544" s="279" t="s">
        <v>296</v>
      </c>
      <c r="F544" s="279" t="s">
        <v>1711</v>
      </c>
      <c r="G544" s="280">
        <v>1</v>
      </c>
      <c r="H544" s="281">
        <f t="shared" si="96"/>
        <v>1873.1</v>
      </c>
      <c r="I544" s="281">
        <f>IFERROR(INDEX(ราคาที่ดิน!$B:$C,MATCH($C544,ราคาที่ดิน!$A:$A,0),MATCH($B544,ราคาที่ดิน!$B$1:$C$1,0)),"")</f>
        <v>150</v>
      </c>
      <c r="J544" s="281">
        <f t="shared" si="88"/>
        <v>280965</v>
      </c>
      <c r="K544" s="279"/>
      <c r="L544" s="280"/>
      <c r="M544" s="280"/>
      <c r="N544" s="280" t="s">
        <v>196</v>
      </c>
      <c r="O544" s="282"/>
      <c r="P544" s="283"/>
      <c r="Q544" s="281">
        <f t="array" ref="Q544">INDEX(ราคาสิ่งปลูกสร้าง!$D$6:$CC$47,MATCH($L544,ราคาสิ่งปลูกสร้าง!$B$6:$B$45,0),MATCH($O$4,ราคาสิ่งปลูกสร้าง!$D$5:$CC$5,0))</f>
        <v>0</v>
      </c>
      <c r="R544" s="281">
        <f t="shared" si="89"/>
        <v>0</v>
      </c>
      <c r="S544" s="280"/>
      <c r="T544" s="279">
        <f t="array" ref="T544">INDEX(ค่าเสื่อมสิ่งปลูกสร้าง!$A$5:$D$105,MATCH($S544,ค่าเสื่อมสิ่งปลูกสร้าง!$A$5:$A$105,0),MATCH($M544,ค่าเสื่อมสิ่งปลูกสร้าง!$A$3:$D$3))</f>
        <v>0</v>
      </c>
      <c r="U544" s="281">
        <f t="shared" si="90"/>
        <v>0</v>
      </c>
      <c r="V544" s="281">
        <f t="shared" si="91"/>
        <v>280965</v>
      </c>
      <c r="W544" s="284">
        <f t="shared" si="92"/>
        <v>0</v>
      </c>
      <c r="X544" s="280">
        <v>50000000</v>
      </c>
      <c r="Y544" s="284">
        <f t="shared" si="97"/>
        <v>0</v>
      </c>
      <c r="Z544" s="282"/>
      <c r="AA544" s="281">
        <f t="shared" si="93"/>
        <v>0</v>
      </c>
      <c r="AB544" s="279"/>
      <c r="AC544" s="279" t="s">
        <v>2182</v>
      </c>
      <c r="AD544" s="279" t="s">
        <v>196</v>
      </c>
      <c r="AG544" s="286" t="str">
        <f t="shared" si="94"/>
        <v>นายภิรมย์  ภูมิสุวรรณ</v>
      </c>
      <c r="AH544" s="286" t="s">
        <v>195</v>
      </c>
      <c r="AI544" s="286" t="s">
        <v>1713</v>
      </c>
      <c r="AJ544" s="286" t="s">
        <v>1714</v>
      </c>
      <c r="AK544" s="286" t="s">
        <v>1715</v>
      </c>
      <c r="AL544" s="286">
        <v>79</v>
      </c>
      <c r="AM544" s="286">
        <v>9</v>
      </c>
      <c r="AN544" s="286"/>
      <c r="AO544" s="286"/>
      <c r="AP544" s="286" t="s">
        <v>270</v>
      </c>
      <c r="AQ544" s="286" t="s">
        <v>271</v>
      </c>
      <c r="AR544" s="286" t="s">
        <v>60</v>
      </c>
      <c r="AS544" s="286">
        <v>86130</v>
      </c>
      <c r="AU544" s="286"/>
      <c r="AV544" s="286"/>
      <c r="AW544" s="286"/>
      <c r="AX544" s="286"/>
      <c r="AY544" s="286"/>
      <c r="AZ544" s="286"/>
      <c r="BA544" s="286"/>
      <c r="BB544" s="286"/>
      <c r="BC544" s="286"/>
      <c r="BD544" s="286"/>
      <c r="BE544" s="286"/>
      <c r="BF544" s="286"/>
      <c r="BG544" s="286"/>
    </row>
    <row r="545" spans="1:59" ht="20.100000000000001" hidden="1" customHeight="1">
      <c r="A545" s="279"/>
      <c r="B545" s="279" t="s">
        <v>29</v>
      </c>
      <c r="C545" s="279">
        <v>16068</v>
      </c>
      <c r="D545" s="279"/>
      <c r="E545" s="279"/>
      <c r="F545" s="279"/>
      <c r="G545" s="280">
        <v>3</v>
      </c>
      <c r="H545" s="281" t="s">
        <v>2398</v>
      </c>
      <c r="I545" s="281">
        <f>IFERROR(INDEX(ราคาที่ดิน!$B:$C,MATCH($C545,ราคาที่ดิน!$A:$A,0),MATCH($B545,ราคาที่ดิน!$B$1:$C$1,0)),"")</f>
        <v>150</v>
      </c>
      <c r="J545" s="281">
        <f t="shared" si="88"/>
        <v>7200</v>
      </c>
      <c r="K545" s="279">
        <v>1</v>
      </c>
      <c r="L545" s="280" t="s">
        <v>126</v>
      </c>
      <c r="M545" s="280" t="s">
        <v>179</v>
      </c>
      <c r="N545" s="280" t="s">
        <v>323</v>
      </c>
      <c r="O545" s="282">
        <v>192</v>
      </c>
      <c r="P545" s="283">
        <v>50</v>
      </c>
      <c r="Q545" s="281">
        <f t="array" ref="Q545">INDEX(ราคาสิ่งปลูกสร้าง!$D$6:$CC$47,MATCH($L545,ราคาสิ่งปลูกสร้าง!$B$6:$B$45,0),MATCH($O$4,ราคาสิ่งปลูกสร้าง!$D$5:$CC$5,0))</f>
        <v>6700</v>
      </c>
      <c r="R545" s="281">
        <f t="shared" si="89"/>
        <v>1286400</v>
      </c>
      <c r="S545" s="280">
        <v>2</v>
      </c>
      <c r="T545" s="279">
        <f t="array" ref="T545">INDEX(ค่าเสื่อมสิ่งปลูกสร้าง!$A$5:$D$105,MATCH($S545,ค่าเสื่อมสิ่งปลูกสร้าง!$A$5:$A$105,0),MATCH($M545,ค่าเสื่อมสิ่งปลูกสร้าง!$A$3:$D$3))</f>
        <v>2</v>
      </c>
      <c r="U545" s="281">
        <f t="shared" si="90"/>
        <v>1260672</v>
      </c>
      <c r="V545" s="281">
        <f t="shared" si="91"/>
        <v>1267872</v>
      </c>
      <c r="W545" s="284">
        <f t="shared" si="92"/>
        <v>633936</v>
      </c>
      <c r="X545" s="280"/>
      <c r="Y545" s="284">
        <f t="shared" si="97"/>
        <v>633936</v>
      </c>
      <c r="Z545" s="282" t="s">
        <v>2260</v>
      </c>
      <c r="AA545" s="281">
        <f t="shared" si="93"/>
        <v>1901.808</v>
      </c>
      <c r="AB545" s="279"/>
      <c r="AC545" s="279" t="s">
        <v>2182</v>
      </c>
      <c r="AD545" s="279" t="s">
        <v>2235</v>
      </c>
      <c r="AG545" s="286" t="str">
        <f t="shared" si="94"/>
        <v>นายภิรมย์  ภูมิสุวรรณ</v>
      </c>
      <c r="AH545" s="286" t="s">
        <v>195</v>
      </c>
      <c r="AI545" s="286" t="s">
        <v>1713</v>
      </c>
      <c r="AJ545" s="286" t="s">
        <v>1714</v>
      </c>
      <c r="AK545" s="286" t="s">
        <v>1715</v>
      </c>
      <c r="AL545" s="286">
        <v>79</v>
      </c>
      <c r="AM545" s="286">
        <v>9</v>
      </c>
      <c r="AN545" s="286"/>
      <c r="AO545" s="286"/>
      <c r="AP545" s="286" t="s">
        <v>270</v>
      </c>
      <c r="AQ545" s="286" t="s">
        <v>271</v>
      </c>
      <c r="AR545" s="286" t="s">
        <v>60</v>
      </c>
      <c r="AS545" s="286">
        <v>86130</v>
      </c>
      <c r="AU545" s="286"/>
      <c r="AV545" s="286" t="s">
        <v>325</v>
      </c>
      <c r="AW545" s="286" t="s">
        <v>1717</v>
      </c>
      <c r="AX545" s="286" t="s">
        <v>1714</v>
      </c>
      <c r="AY545" s="286"/>
      <c r="AZ545" s="286">
        <v>79</v>
      </c>
      <c r="BA545" s="286">
        <v>9</v>
      </c>
      <c r="BB545" s="286"/>
      <c r="BC545" s="286"/>
      <c r="BD545" s="286" t="s">
        <v>270</v>
      </c>
      <c r="BE545" s="286" t="s">
        <v>271</v>
      </c>
      <c r="BF545" s="286" t="s">
        <v>60</v>
      </c>
      <c r="BG545" s="286">
        <v>86130</v>
      </c>
    </row>
    <row r="546" spans="1:59" ht="20.100000000000001" hidden="1" customHeight="1">
      <c r="A546" s="279" t="s">
        <v>2350</v>
      </c>
      <c r="B546" s="279" t="s">
        <v>29</v>
      </c>
      <c r="C546" s="279">
        <v>2337</v>
      </c>
      <c r="D546" s="279" t="s">
        <v>296</v>
      </c>
      <c r="E546" s="279" t="s">
        <v>276</v>
      </c>
      <c r="F546" s="279" t="s">
        <v>814</v>
      </c>
      <c r="G546" s="280" t="s">
        <v>295</v>
      </c>
      <c r="H546" s="281">
        <f t="shared" si="96"/>
        <v>812</v>
      </c>
      <c r="I546" s="281">
        <f>IFERROR(INDEX(ราคาที่ดิน!$B:$C,MATCH($C546,ราคาที่ดิน!$A:$A,0),MATCH($B546,ราคาที่ดิน!$B$1:$C$1,0)),"")</f>
        <v>100</v>
      </c>
      <c r="J546" s="281">
        <f t="shared" si="88"/>
        <v>81200</v>
      </c>
      <c r="K546" s="279"/>
      <c r="L546" s="280"/>
      <c r="M546" s="280"/>
      <c r="N546" s="280" t="s">
        <v>196</v>
      </c>
      <c r="O546" s="282"/>
      <c r="P546" s="283"/>
      <c r="Q546" s="281">
        <f t="array" ref="Q546">INDEX(ราคาสิ่งปลูกสร้าง!$D$6:$CC$47,MATCH($L546,ราคาสิ่งปลูกสร้าง!$B$6:$B$45,0),MATCH($O$4,ราคาสิ่งปลูกสร้าง!$D$5:$CC$5,0))</f>
        <v>0</v>
      </c>
      <c r="R546" s="281">
        <f t="shared" si="89"/>
        <v>0</v>
      </c>
      <c r="S546" s="280"/>
      <c r="T546" s="279">
        <f t="array" ref="T546">INDEX(ค่าเสื่อมสิ่งปลูกสร้าง!$A$5:$D$105,MATCH($S546,ค่าเสื่อมสิ่งปลูกสร้าง!$A$5:$A$105,0),MATCH($M546,ค่าเสื่อมสิ่งปลูกสร้าง!$A$3:$D$3))</f>
        <v>0</v>
      </c>
      <c r="U546" s="281">
        <f t="shared" si="90"/>
        <v>0</v>
      </c>
      <c r="V546" s="281">
        <f t="shared" si="91"/>
        <v>81200</v>
      </c>
      <c r="W546" s="284">
        <f t="shared" si="92"/>
        <v>0</v>
      </c>
      <c r="X546" s="280"/>
      <c r="Y546" s="279">
        <f>V546</f>
        <v>81200</v>
      </c>
      <c r="Z546" s="282" t="s">
        <v>2260</v>
      </c>
      <c r="AA546" s="281">
        <f t="shared" si="93"/>
        <v>243.6</v>
      </c>
      <c r="AB546" s="279" t="s">
        <v>2485</v>
      </c>
      <c r="AC546" s="279" t="s">
        <v>2183</v>
      </c>
      <c r="AD546" s="279" t="s">
        <v>196</v>
      </c>
      <c r="AG546" s="286" t="str">
        <f t="shared" si="94"/>
        <v>นางสุภาพร  พรหมบางญวน</v>
      </c>
      <c r="AH546" s="286" t="s">
        <v>283</v>
      </c>
      <c r="AI546" s="286" t="s">
        <v>1721</v>
      </c>
      <c r="AJ546" s="286" t="s">
        <v>755</v>
      </c>
      <c r="AK546" s="286" t="s">
        <v>1722</v>
      </c>
      <c r="AL546" s="286" t="s">
        <v>1723</v>
      </c>
      <c r="AM546" s="286">
        <v>5</v>
      </c>
      <c r="AN546" s="286"/>
      <c r="AO546" s="286"/>
      <c r="AP546" s="286" t="s">
        <v>270</v>
      </c>
      <c r="AQ546" s="286" t="s">
        <v>271</v>
      </c>
      <c r="AR546" s="286" t="s">
        <v>60</v>
      </c>
      <c r="AS546" s="286">
        <v>86130</v>
      </c>
      <c r="AU546" s="286"/>
      <c r="AV546" s="286"/>
      <c r="AW546" s="286"/>
      <c r="AX546" s="286"/>
      <c r="AY546" s="286"/>
      <c r="AZ546" s="286"/>
      <c r="BA546" s="286"/>
      <c r="BB546" s="286"/>
      <c r="BC546" s="286"/>
      <c r="BD546" s="286"/>
      <c r="BE546" s="286"/>
      <c r="BF546" s="286"/>
      <c r="BG546" s="286"/>
    </row>
    <row r="547" spans="1:59" ht="20.100000000000001" hidden="1" customHeight="1">
      <c r="A547" s="279" t="s">
        <v>2351</v>
      </c>
      <c r="B547" s="279" t="s">
        <v>29</v>
      </c>
      <c r="C547" s="279">
        <v>9475</v>
      </c>
      <c r="D547" s="279" t="s">
        <v>276</v>
      </c>
      <c r="E547" s="279" t="s">
        <v>276</v>
      </c>
      <c r="F547" s="279" t="s">
        <v>1302</v>
      </c>
      <c r="G547" s="280" t="s">
        <v>295</v>
      </c>
      <c r="H547" s="281">
        <f t="shared" si="96"/>
        <v>61</v>
      </c>
      <c r="I547" s="281">
        <f>IFERROR(INDEX(ราคาที่ดิน!$B:$C,MATCH($C547,ราคาที่ดิน!$A:$A,0),MATCH($B547,ราคาที่ดิน!$B$1:$C$1,0)),"")</f>
        <v>1300</v>
      </c>
      <c r="J547" s="281">
        <f t="shared" si="88"/>
        <v>79300</v>
      </c>
      <c r="K547" s="279"/>
      <c r="L547" s="280"/>
      <c r="M547" s="280"/>
      <c r="N547" s="280" t="s">
        <v>196</v>
      </c>
      <c r="O547" s="282"/>
      <c r="P547" s="283"/>
      <c r="Q547" s="281">
        <f t="array" ref="Q547">INDEX(ราคาสิ่งปลูกสร้าง!$D$6:$CC$47,MATCH($L547,ราคาสิ่งปลูกสร้าง!$B$6:$B$45,0),MATCH($O$4,ราคาสิ่งปลูกสร้าง!$D$5:$CC$5,0))</f>
        <v>0</v>
      </c>
      <c r="R547" s="281">
        <f t="shared" si="89"/>
        <v>0</v>
      </c>
      <c r="S547" s="280"/>
      <c r="T547" s="279">
        <f t="array" ref="T547">INDEX(ค่าเสื่อมสิ่งปลูกสร้าง!$A$5:$D$105,MATCH($S547,ค่าเสื่อมสิ่งปลูกสร้าง!$A$5:$A$105,0),MATCH($M547,ค่าเสื่อมสิ่งปลูกสร้าง!$A$3:$D$3))</f>
        <v>0</v>
      </c>
      <c r="U547" s="281">
        <f t="shared" si="90"/>
        <v>0</v>
      </c>
      <c r="V547" s="281">
        <f t="shared" si="91"/>
        <v>79300</v>
      </c>
      <c r="W547" s="284">
        <f t="shared" si="92"/>
        <v>0</v>
      </c>
      <c r="X547" s="280"/>
      <c r="Y547" s="279">
        <f>V547</f>
        <v>79300</v>
      </c>
      <c r="Z547" s="282" t="s">
        <v>2260</v>
      </c>
      <c r="AA547" s="281">
        <f t="shared" si="93"/>
        <v>237.9</v>
      </c>
      <c r="AB547" s="279"/>
      <c r="AC547" s="279" t="s">
        <v>2184</v>
      </c>
      <c r="AD547" s="279" t="s">
        <v>196</v>
      </c>
      <c r="AG547" s="286" t="str">
        <f t="shared" si="94"/>
        <v>นางสาวอารี  ผุดเพชรแก้ว</v>
      </c>
      <c r="AH547" s="286" t="s">
        <v>325</v>
      </c>
      <c r="AI547" s="286" t="s">
        <v>1301</v>
      </c>
      <c r="AJ547" s="286" t="s">
        <v>950</v>
      </c>
      <c r="AK547" s="286" t="s">
        <v>1726</v>
      </c>
      <c r="AL547" s="286">
        <v>15</v>
      </c>
      <c r="AM547" s="286">
        <v>7</v>
      </c>
      <c r="AN547" s="286"/>
      <c r="AO547" s="286"/>
      <c r="AP547" s="286" t="s">
        <v>270</v>
      </c>
      <c r="AQ547" s="286" t="s">
        <v>271</v>
      </c>
      <c r="AR547" s="286" t="s">
        <v>60</v>
      </c>
      <c r="AS547" s="286">
        <v>86130</v>
      </c>
      <c r="AU547" s="286"/>
      <c r="AV547" s="286"/>
      <c r="AW547" s="286"/>
      <c r="AX547" s="286"/>
      <c r="AY547" s="286"/>
      <c r="AZ547" s="286"/>
      <c r="BA547" s="286"/>
      <c r="BB547" s="286"/>
      <c r="BC547" s="286"/>
      <c r="BD547" s="286"/>
      <c r="BE547" s="286"/>
      <c r="BF547" s="286"/>
      <c r="BG547" s="286"/>
    </row>
    <row r="548" spans="1:59" ht="20.100000000000001" hidden="1" customHeight="1">
      <c r="A548" s="279" t="s">
        <v>2352</v>
      </c>
      <c r="B548" s="279" t="s">
        <v>29</v>
      </c>
      <c r="C548" s="279">
        <v>9484</v>
      </c>
      <c r="D548" s="279" t="s">
        <v>296</v>
      </c>
      <c r="E548" s="279" t="s">
        <v>323</v>
      </c>
      <c r="F548" s="279" t="s">
        <v>1005</v>
      </c>
      <c r="G548" s="280">
        <v>1</v>
      </c>
      <c r="H548" s="281">
        <f t="shared" si="96"/>
        <v>1155</v>
      </c>
      <c r="I548" s="281">
        <f>IFERROR(INDEX(ราคาที่ดิน!$B:$C,MATCH($C548,ราคาที่ดิน!$A:$A,0),MATCH($B548,ราคาที่ดิน!$B$1:$C$1,0)),"")</f>
        <v>1100</v>
      </c>
      <c r="J548" s="281">
        <f t="shared" si="88"/>
        <v>1270500</v>
      </c>
      <c r="K548" s="279"/>
      <c r="L548" s="280"/>
      <c r="M548" s="280"/>
      <c r="N548" s="280" t="s">
        <v>196</v>
      </c>
      <c r="O548" s="282"/>
      <c r="P548" s="283"/>
      <c r="Q548" s="281">
        <f t="array" ref="Q548">INDEX(ราคาสิ่งปลูกสร้าง!$D$6:$CC$47,MATCH($L548,ราคาสิ่งปลูกสร้าง!$B$6:$B$45,0),MATCH($O$4,ราคาสิ่งปลูกสร้าง!$D$5:$CC$5,0))</f>
        <v>0</v>
      </c>
      <c r="R548" s="281">
        <f t="shared" si="89"/>
        <v>0</v>
      </c>
      <c r="S548" s="280"/>
      <c r="T548" s="279">
        <f t="array" ref="T548">INDEX(ค่าเสื่อมสิ่งปลูกสร้าง!$A$5:$D$105,MATCH($S548,ค่าเสื่อมสิ่งปลูกสร้าง!$A$5:$A$105,0),MATCH($M548,ค่าเสื่อมสิ่งปลูกสร้าง!$A$3:$D$3))</f>
        <v>0</v>
      </c>
      <c r="U548" s="281">
        <f t="shared" si="90"/>
        <v>0</v>
      </c>
      <c r="V548" s="281">
        <f t="shared" si="91"/>
        <v>1270500</v>
      </c>
      <c r="W548" s="284">
        <f t="shared" si="92"/>
        <v>0</v>
      </c>
      <c r="X548" s="280">
        <v>50000000</v>
      </c>
      <c r="Y548" s="284">
        <f t="shared" si="97"/>
        <v>0</v>
      </c>
      <c r="Z548" s="282"/>
      <c r="AA548" s="281">
        <f t="shared" si="93"/>
        <v>0</v>
      </c>
      <c r="AB548" s="279"/>
      <c r="AC548" s="279" t="s">
        <v>2185</v>
      </c>
      <c r="AD548" s="279" t="s">
        <v>196</v>
      </c>
      <c r="AG548" s="286" t="str">
        <f t="shared" si="94"/>
        <v>นายไตรลาศ  ภู่ขันเงิน</v>
      </c>
      <c r="AH548" s="286" t="s">
        <v>195</v>
      </c>
      <c r="AI548" s="286" t="s">
        <v>1730</v>
      </c>
      <c r="AJ548" s="286" t="s">
        <v>553</v>
      </c>
      <c r="AK548" s="286" t="s">
        <v>1731</v>
      </c>
      <c r="AL548" s="286" t="s">
        <v>1732</v>
      </c>
      <c r="AM548" s="286">
        <v>9</v>
      </c>
      <c r="AN548" s="286"/>
      <c r="AO548" s="286"/>
      <c r="AP548" s="286" t="s">
        <v>270</v>
      </c>
      <c r="AQ548" s="286" t="s">
        <v>271</v>
      </c>
      <c r="AR548" s="286" t="s">
        <v>60</v>
      </c>
      <c r="AS548" s="286">
        <v>86130</v>
      </c>
      <c r="AU548" s="286"/>
      <c r="AV548" s="286"/>
      <c r="AW548" s="286"/>
      <c r="AX548" s="286"/>
      <c r="AY548" s="286"/>
      <c r="AZ548" s="286"/>
      <c r="BA548" s="286"/>
      <c r="BB548" s="286"/>
      <c r="BC548" s="286"/>
      <c r="BD548" s="286"/>
      <c r="BE548" s="286"/>
      <c r="BF548" s="286"/>
      <c r="BG548" s="286"/>
    </row>
    <row r="549" spans="1:59" ht="20.100000000000001" hidden="1" customHeight="1">
      <c r="A549" s="279"/>
      <c r="B549" s="279" t="s">
        <v>29</v>
      </c>
      <c r="C549" s="279">
        <v>9484</v>
      </c>
      <c r="D549" s="279"/>
      <c r="E549" s="279"/>
      <c r="F549" s="279"/>
      <c r="G549" s="280">
        <v>2</v>
      </c>
      <c r="H549" s="281" t="s">
        <v>784</v>
      </c>
      <c r="I549" s="281">
        <f>IFERROR(INDEX(ราคาที่ดิน!$B:$C,MATCH($C549,ราคาที่ดิน!$A:$A,0),MATCH($B549,ราคาที่ดิน!$B$1:$C$1,0)),"")</f>
        <v>1100</v>
      </c>
      <c r="J549" s="281">
        <f t="shared" si="88"/>
        <v>88000</v>
      </c>
      <c r="K549" s="279">
        <v>1</v>
      </c>
      <c r="L549" s="280" t="s">
        <v>126</v>
      </c>
      <c r="M549" s="280" t="s">
        <v>179</v>
      </c>
      <c r="N549" s="280">
        <v>3</v>
      </c>
      <c r="O549" s="282">
        <v>320</v>
      </c>
      <c r="P549" s="283">
        <v>55</v>
      </c>
      <c r="Q549" s="281">
        <f t="array" ref="Q549">INDEX(ราคาสิ่งปลูกสร้าง!$D$6:$CC$47,MATCH($L549,ราคาสิ่งปลูกสร้าง!$B$6:$B$45,0),MATCH($O$4,ราคาสิ่งปลูกสร้าง!$D$5:$CC$5,0))</f>
        <v>6700</v>
      </c>
      <c r="R549" s="281">
        <f t="shared" si="89"/>
        <v>2144000</v>
      </c>
      <c r="S549" s="280">
        <v>10</v>
      </c>
      <c r="T549" s="279">
        <f t="array" ref="T549">INDEX(ค่าเสื่อมสิ่งปลูกสร้าง!$A$5:$D$105,MATCH($S549,ค่าเสื่อมสิ่งปลูกสร้าง!$A$5:$A$105,0),MATCH($M549,ค่าเสื่อมสิ่งปลูกสร้าง!$A$3:$D$3))</f>
        <v>10</v>
      </c>
      <c r="U549" s="281">
        <f t="shared" si="90"/>
        <v>1929600</v>
      </c>
      <c r="V549" s="281">
        <f t="shared" si="91"/>
        <v>2017600</v>
      </c>
      <c r="W549" s="284">
        <f t="shared" si="92"/>
        <v>1109680</v>
      </c>
      <c r="X549" s="280"/>
      <c r="Y549" s="284">
        <f t="shared" si="97"/>
        <v>1109680</v>
      </c>
      <c r="Z549" s="282" t="s">
        <v>2260</v>
      </c>
      <c r="AA549" s="281">
        <f t="shared" si="93"/>
        <v>3329.04</v>
      </c>
      <c r="AB549" s="279"/>
      <c r="AC549" s="279" t="s">
        <v>2185</v>
      </c>
      <c r="AD549" s="279" t="s">
        <v>2236</v>
      </c>
      <c r="AG549" s="286" t="str">
        <f t="shared" si="94"/>
        <v>นายไตรลาศ  ภู่ขันเงิน</v>
      </c>
      <c r="AH549" s="286" t="s">
        <v>195</v>
      </c>
      <c r="AI549" s="286" t="s">
        <v>1730</v>
      </c>
      <c r="AJ549" s="286" t="s">
        <v>553</v>
      </c>
      <c r="AK549" s="286" t="s">
        <v>1731</v>
      </c>
      <c r="AL549" s="286" t="s">
        <v>1732</v>
      </c>
      <c r="AM549" s="286">
        <v>9</v>
      </c>
      <c r="AN549" s="286"/>
      <c r="AO549" s="286"/>
      <c r="AP549" s="286" t="s">
        <v>270</v>
      </c>
      <c r="AQ549" s="286" t="s">
        <v>271</v>
      </c>
      <c r="AR549" s="286" t="s">
        <v>60</v>
      </c>
      <c r="AS549" s="286">
        <v>86130</v>
      </c>
      <c r="AU549" s="286"/>
      <c r="AV549" s="286" t="s">
        <v>325</v>
      </c>
      <c r="AW549" s="286" t="s">
        <v>1735</v>
      </c>
      <c r="AX549" s="286" t="s">
        <v>1736</v>
      </c>
      <c r="AY549" s="286"/>
      <c r="AZ549" s="286" t="s">
        <v>1733</v>
      </c>
      <c r="BA549" s="286">
        <v>9</v>
      </c>
      <c r="BB549" s="286"/>
      <c r="BC549" s="286"/>
      <c r="BD549" s="286" t="s">
        <v>270</v>
      </c>
      <c r="BE549" s="286" t="s">
        <v>271</v>
      </c>
      <c r="BF549" s="286" t="s">
        <v>60</v>
      </c>
      <c r="BG549" s="286">
        <v>86130</v>
      </c>
    </row>
    <row r="550" spans="1:59" ht="20.100000000000001" hidden="1" customHeight="1">
      <c r="A550" s="279"/>
      <c r="B550" s="279" t="s">
        <v>29</v>
      </c>
      <c r="C550" s="279">
        <v>9484</v>
      </c>
      <c r="D550" s="279"/>
      <c r="E550" s="279"/>
      <c r="F550" s="279"/>
      <c r="G550" s="280">
        <v>2</v>
      </c>
      <c r="H550" s="281" t="s">
        <v>776</v>
      </c>
      <c r="I550" s="281">
        <f>IFERROR(INDEX(ราคาที่ดิน!$B:$C,MATCH($C550,ราคาที่ดิน!$A:$A,0),MATCH($B550,ราคาที่ดิน!$B$1:$C$1,0)),"")</f>
        <v>1100</v>
      </c>
      <c r="J550" s="281">
        <f t="shared" si="88"/>
        <v>66000</v>
      </c>
      <c r="K550" s="279">
        <v>2</v>
      </c>
      <c r="L550" s="280" t="s">
        <v>126</v>
      </c>
      <c r="M550" s="280" t="s">
        <v>179</v>
      </c>
      <c r="N550" s="280" t="s">
        <v>296</v>
      </c>
      <c r="O550" s="282">
        <v>240</v>
      </c>
      <c r="P550" s="283">
        <v>100</v>
      </c>
      <c r="Q550" s="281">
        <f t="array" ref="Q550">INDEX(ราคาสิ่งปลูกสร้าง!$D$6:$CC$47,MATCH($L550,ราคาสิ่งปลูกสร้าง!$B$6:$B$45,0),MATCH($O$4,ราคาสิ่งปลูกสร้าง!$D$5:$CC$5,0))</f>
        <v>6700</v>
      </c>
      <c r="R550" s="281">
        <f t="shared" si="89"/>
        <v>1608000</v>
      </c>
      <c r="S550" s="280">
        <v>10</v>
      </c>
      <c r="T550" s="279">
        <f t="array" ref="T550">INDEX(ค่าเสื่อมสิ่งปลูกสร้าง!$A$5:$D$105,MATCH($S550,ค่าเสื่อมสิ่งปลูกสร้าง!$A$5:$A$105,0),MATCH($M550,ค่าเสื่อมสิ่งปลูกสร้าง!$A$3:$D$3))</f>
        <v>10</v>
      </c>
      <c r="U550" s="281">
        <f t="shared" si="90"/>
        <v>1447200</v>
      </c>
      <c r="V550" s="281">
        <f t="shared" si="91"/>
        <v>1513200</v>
      </c>
      <c r="W550" s="284">
        <f t="shared" si="92"/>
        <v>1513200</v>
      </c>
      <c r="X550" s="280">
        <v>10000000</v>
      </c>
      <c r="Y550" s="284">
        <f t="shared" si="97"/>
        <v>0</v>
      </c>
      <c r="Z550" s="282"/>
      <c r="AA550" s="281">
        <f t="shared" si="93"/>
        <v>0</v>
      </c>
      <c r="AB550" s="279"/>
      <c r="AC550" s="279" t="s">
        <v>2185</v>
      </c>
      <c r="AD550" s="279" t="s">
        <v>2185</v>
      </c>
      <c r="AG550" s="286" t="str">
        <f t="shared" si="94"/>
        <v>นายไตรลาศ  ภู่ขันเงิน</v>
      </c>
      <c r="AH550" s="286" t="s">
        <v>195</v>
      </c>
      <c r="AI550" s="286" t="s">
        <v>1730</v>
      </c>
      <c r="AJ550" s="286" t="s">
        <v>553</v>
      </c>
      <c r="AK550" s="286" t="s">
        <v>1731</v>
      </c>
      <c r="AL550" s="286" t="s">
        <v>1732</v>
      </c>
      <c r="AM550" s="286">
        <v>9</v>
      </c>
      <c r="AN550" s="286"/>
      <c r="AO550" s="286"/>
      <c r="AP550" s="286" t="s">
        <v>270</v>
      </c>
      <c r="AQ550" s="286" t="s">
        <v>271</v>
      </c>
      <c r="AR550" s="286" t="s">
        <v>60</v>
      </c>
      <c r="AS550" s="286">
        <v>86130</v>
      </c>
      <c r="AU550" s="286"/>
      <c r="AV550" s="286" t="s">
        <v>195</v>
      </c>
      <c r="AW550" s="286" t="s">
        <v>1730</v>
      </c>
      <c r="AX550" s="286" t="s">
        <v>553</v>
      </c>
      <c r="AY550" s="286" t="s">
        <v>1731</v>
      </c>
      <c r="AZ550" s="286" t="s">
        <v>1732</v>
      </c>
      <c r="BA550" s="286">
        <v>9</v>
      </c>
      <c r="BB550" s="286"/>
      <c r="BC550" s="286"/>
      <c r="BD550" s="286" t="s">
        <v>270</v>
      </c>
      <c r="BE550" s="286" t="s">
        <v>271</v>
      </c>
      <c r="BF550" s="286" t="s">
        <v>60</v>
      </c>
      <c r="BG550" s="286">
        <v>86130</v>
      </c>
    </row>
    <row r="551" spans="1:59" ht="20.100000000000001" hidden="1" customHeight="1">
      <c r="A551" s="279" t="s">
        <v>2353</v>
      </c>
      <c r="B551" s="279" t="s">
        <v>29</v>
      </c>
      <c r="C551" s="279">
        <v>2344</v>
      </c>
      <c r="D551" s="279" t="s">
        <v>276</v>
      </c>
      <c r="E551" s="279" t="s">
        <v>275</v>
      </c>
      <c r="F551" s="279" t="s">
        <v>1739</v>
      </c>
      <c r="G551" s="280" t="s">
        <v>295</v>
      </c>
      <c r="H551" s="281">
        <f t="shared" si="96"/>
        <v>145</v>
      </c>
      <c r="I551" s="281">
        <f>IFERROR(INDEX(ราคาที่ดิน!$B:$C,MATCH($C551,ราคาที่ดิน!$A:$A,0),MATCH($B551,ราคาที่ดิน!$B$1:$C$1,0)),"")</f>
        <v>225</v>
      </c>
      <c r="J551" s="281">
        <f t="shared" si="88"/>
        <v>32625</v>
      </c>
      <c r="K551" s="279"/>
      <c r="L551" s="280"/>
      <c r="M551" s="280"/>
      <c r="N551" s="280" t="s">
        <v>196</v>
      </c>
      <c r="O551" s="282"/>
      <c r="P551" s="283"/>
      <c r="Q551" s="281">
        <f t="array" ref="Q551">INDEX(ราคาสิ่งปลูกสร้าง!$D$6:$CC$47,MATCH($L551,ราคาสิ่งปลูกสร้าง!$B$6:$B$45,0),MATCH($O$4,ราคาสิ่งปลูกสร้าง!$D$5:$CC$5,0))</f>
        <v>0</v>
      </c>
      <c r="R551" s="281">
        <f t="shared" si="89"/>
        <v>0</v>
      </c>
      <c r="S551" s="280"/>
      <c r="T551" s="279">
        <f t="array" ref="T551">INDEX(ค่าเสื่อมสิ่งปลูกสร้าง!$A$5:$D$105,MATCH($S551,ค่าเสื่อมสิ่งปลูกสร้าง!$A$5:$A$105,0),MATCH($M551,ค่าเสื่อมสิ่งปลูกสร้าง!$A$3:$D$3))</f>
        <v>0</v>
      </c>
      <c r="U551" s="281">
        <f t="shared" si="90"/>
        <v>0</v>
      </c>
      <c r="V551" s="281">
        <f t="shared" si="91"/>
        <v>32625</v>
      </c>
      <c r="W551" s="284">
        <f t="shared" si="92"/>
        <v>0</v>
      </c>
      <c r="X551" s="280"/>
      <c r="Y551" s="279">
        <f>V551</f>
        <v>32625</v>
      </c>
      <c r="Z551" s="282" t="s">
        <v>2260</v>
      </c>
      <c r="AA551" s="281">
        <f t="shared" si="93"/>
        <v>97.875</v>
      </c>
      <c r="AB551" s="279"/>
      <c r="AC551" s="279" t="s">
        <v>2186</v>
      </c>
      <c r="AD551" s="279" t="s">
        <v>196</v>
      </c>
      <c r="AG551" s="286" t="str">
        <f t="shared" si="94"/>
        <v>นายณรงค์  แสงสุริย์</v>
      </c>
      <c r="AH551" s="286" t="s">
        <v>195</v>
      </c>
      <c r="AI551" s="286" t="s">
        <v>1616</v>
      </c>
      <c r="AJ551" s="286" t="s">
        <v>269</v>
      </c>
      <c r="AK551" s="286" t="s">
        <v>1740</v>
      </c>
      <c r="AL551" s="286">
        <v>132</v>
      </c>
      <c r="AM551" s="286">
        <v>7</v>
      </c>
      <c r="AN551" s="286"/>
      <c r="AO551" s="286"/>
      <c r="AP551" s="286" t="s">
        <v>270</v>
      </c>
      <c r="AQ551" s="286" t="s">
        <v>271</v>
      </c>
      <c r="AR551" s="286" t="s">
        <v>60</v>
      </c>
      <c r="AS551" s="286">
        <v>86130</v>
      </c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</row>
    <row r="552" spans="1:59" ht="20.100000000000001" hidden="1" customHeight="1">
      <c r="A552" s="279" t="s">
        <v>2354</v>
      </c>
      <c r="B552" s="279" t="s">
        <v>29</v>
      </c>
      <c r="C552" s="279">
        <v>16813</v>
      </c>
      <c r="D552" s="279" t="s">
        <v>323</v>
      </c>
      <c r="E552" s="279" t="s">
        <v>323</v>
      </c>
      <c r="F552" s="279" t="s">
        <v>1040</v>
      </c>
      <c r="G552" s="280">
        <v>1</v>
      </c>
      <c r="H552" s="281">
        <f t="shared" si="96"/>
        <v>1524</v>
      </c>
      <c r="I552" s="281">
        <f>IFERROR(INDEX(ราคาที่ดิน!$B:$C,MATCH($C552,ราคาที่ดิน!$A:$A,0),MATCH($B552,ราคาที่ดิน!$B$1:$C$1,0)),"")</f>
        <v>275</v>
      </c>
      <c r="J552" s="281">
        <f t="shared" si="88"/>
        <v>419100</v>
      </c>
      <c r="K552" s="279"/>
      <c r="L552" s="280"/>
      <c r="M552" s="280"/>
      <c r="N552" s="280" t="s">
        <v>196</v>
      </c>
      <c r="O552" s="282"/>
      <c r="P552" s="283"/>
      <c r="Q552" s="281">
        <f t="array" ref="Q552">INDEX(ราคาสิ่งปลูกสร้าง!$D$6:$CC$47,MATCH($L552,ราคาสิ่งปลูกสร้าง!$B$6:$B$45,0),MATCH($O$4,ราคาสิ่งปลูกสร้าง!$D$5:$CC$5,0))</f>
        <v>0</v>
      </c>
      <c r="R552" s="281">
        <f t="shared" si="89"/>
        <v>0</v>
      </c>
      <c r="S552" s="280"/>
      <c r="T552" s="279">
        <f t="array" ref="T552">INDEX(ค่าเสื่อมสิ่งปลูกสร้าง!$A$5:$D$105,MATCH($S552,ค่าเสื่อมสิ่งปลูกสร้าง!$A$5:$A$105,0),MATCH($M552,ค่าเสื่อมสิ่งปลูกสร้าง!$A$3:$D$3))</f>
        <v>0</v>
      </c>
      <c r="U552" s="281">
        <f t="shared" si="90"/>
        <v>0</v>
      </c>
      <c r="V552" s="281">
        <f t="shared" si="91"/>
        <v>419100</v>
      </c>
      <c r="W552" s="284">
        <f t="shared" si="92"/>
        <v>0</v>
      </c>
      <c r="X552" s="280">
        <v>50000000</v>
      </c>
      <c r="Y552" s="284">
        <f t="shared" si="97"/>
        <v>0</v>
      </c>
      <c r="Z552" s="282"/>
      <c r="AA552" s="281">
        <f t="shared" si="93"/>
        <v>0</v>
      </c>
      <c r="AB552" s="279"/>
      <c r="AC552" s="279" t="s">
        <v>2187</v>
      </c>
      <c r="AD552" s="279" t="s">
        <v>196</v>
      </c>
      <c r="AG552" s="286" t="str">
        <f t="shared" si="94"/>
        <v>นายนิพนธ์  ทองมี</v>
      </c>
      <c r="AH552" s="286" t="s">
        <v>195</v>
      </c>
      <c r="AI552" s="286" t="s">
        <v>1743</v>
      </c>
      <c r="AJ552" s="286" t="s">
        <v>396</v>
      </c>
      <c r="AK552" s="286" t="s">
        <v>1744</v>
      </c>
      <c r="AL552" s="286">
        <v>147</v>
      </c>
      <c r="AM552" s="286">
        <v>4</v>
      </c>
      <c r="AN552" s="286"/>
      <c r="AO552" s="286"/>
      <c r="AP552" s="286" t="s">
        <v>270</v>
      </c>
      <c r="AQ552" s="286" t="s">
        <v>271</v>
      </c>
      <c r="AR552" s="286" t="s">
        <v>60</v>
      </c>
      <c r="AS552" s="286">
        <v>86130</v>
      </c>
      <c r="AU552" s="286"/>
      <c r="AV552" s="286"/>
      <c r="AW552" s="286"/>
      <c r="AX552" s="286"/>
      <c r="AY552" s="286"/>
      <c r="AZ552" s="286"/>
      <c r="BA552" s="286"/>
      <c r="BB552" s="286"/>
      <c r="BC552" s="286"/>
      <c r="BD552" s="286"/>
      <c r="BE552" s="286"/>
      <c r="BF552" s="286"/>
      <c r="BG552" s="286"/>
    </row>
    <row r="553" spans="1:59" ht="20.100000000000001" hidden="1" customHeight="1">
      <c r="A553" s="279"/>
      <c r="B553" s="279" t="s">
        <v>29</v>
      </c>
      <c r="C553" s="279">
        <v>16813</v>
      </c>
      <c r="D553" s="279"/>
      <c r="E553" s="279"/>
      <c r="F553" s="279"/>
      <c r="G553" s="280">
        <v>2</v>
      </c>
      <c r="H553" s="281" t="s">
        <v>466</v>
      </c>
      <c r="I553" s="281">
        <f>IFERROR(INDEX(ราคาที่ดิน!$B:$C,MATCH($C553,ราคาที่ดิน!$A:$A,0),MATCH($B553,ราคาที่ดิน!$B$1:$C$1,0)),"")</f>
        <v>275</v>
      </c>
      <c r="J553" s="281">
        <f t="shared" si="88"/>
        <v>4125</v>
      </c>
      <c r="K553" s="279">
        <v>1</v>
      </c>
      <c r="L553" s="280" t="s">
        <v>126</v>
      </c>
      <c r="M553" s="280" t="s">
        <v>179</v>
      </c>
      <c r="N553" s="280" t="s">
        <v>296</v>
      </c>
      <c r="O553" s="282">
        <v>60</v>
      </c>
      <c r="P553" s="283">
        <v>100</v>
      </c>
      <c r="Q553" s="281">
        <f t="array" ref="Q553">INDEX(ราคาสิ่งปลูกสร้าง!$D$6:$CC$47,MATCH($L553,ราคาสิ่งปลูกสร้าง!$B$6:$B$45,0),MATCH($O$4,ราคาสิ่งปลูกสร้าง!$D$5:$CC$5,0))</f>
        <v>6700</v>
      </c>
      <c r="R553" s="281">
        <f t="shared" si="89"/>
        <v>402000</v>
      </c>
      <c r="S553" s="280">
        <v>30</v>
      </c>
      <c r="T553" s="279">
        <f t="array" ref="T553">INDEX(ค่าเสื่อมสิ่งปลูกสร้าง!$A$5:$D$105,MATCH($S553,ค่าเสื่อมสิ่งปลูกสร้าง!$A$5:$A$105,0),MATCH($M553,ค่าเสื่อมสิ่งปลูกสร้าง!$A$3:$D$3))</f>
        <v>50</v>
      </c>
      <c r="U553" s="281">
        <f t="shared" si="90"/>
        <v>201000</v>
      </c>
      <c r="V553" s="281">
        <f t="shared" si="91"/>
        <v>205125</v>
      </c>
      <c r="W553" s="284">
        <f t="shared" si="92"/>
        <v>205125</v>
      </c>
      <c r="X553" s="280">
        <v>10000000</v>
      </c>
      <c r="Y553" s="284">
        <f t="shared" si="97"/>
        <v>0</v>
      </c>
      <c r="Z553" s="282"/>
      <c r="AA553" s="281">
        <f t="shared" si="93"/>
        <v>0</v>
      </c>
      <c r="AB553" s="279"/>
      <c r="AC553" s="279" t="s">
        <v>2187</v>
      </c>
      <c r="AD553" s="279" t="s">
        <v>2187</v>
      </c>
      <c r="AG553" s="286" t="str">
        <f t="shared" si="94"/>
        <v>นายนิพนธ์  ทองมี</v>
      </c>
      <c r="AH553" s="286" t="s">
        <v>195</v>
      </c>
      <c r="AI553" s="286" t="s">
        <v>1743</v>
      </c>
      <c r="AJ553" s="286" t="s">
        <v>396</v>
      </c>
      <c r="AK553" s="286" t="s">
        <v>1744</v>
      </c>
      <c r="AL553" s="286">
        <v>147</v>
      </c>
      <c r="AM553" s="286">
        <v>4</v>
      </c>
      <c r="AN553" s="286"/>
      <c r="AO553" s="286"/>
      <c r="AP553" s="286" t="s">
        <v>270</v>
      </c>
      <c r="AQ553" s="286" t="s">
        <v>271</v>
      </c>
      <c r="AR553" s="286" t="s">
        <v>60</v>
      </c>
      <c r="AS553" s="286">
        <v>86130</v>
      </c>
      <c r="AU553" s="286"/>
      <c r="AV553" s="286" t="s">
        <v>195</v>
      </c>
      <c r="AW553" s="286" t="s">
        <v>1743</v>
      </c>
      <c r="AX553" s="286" t="s">
        <v>396</v>
      </c>
      <c r="AY553" s="286" t="s">
        <v>1744</v>
      </c>
      <c r="AZ553" s="286">
        <v>147</v>
      </c>
      <c r="BA553" s="286">
        <v>4</v>
      </c>
      <c r="BB553" s="286"/>
      <c r="BC553" s="286"/>
      <c r="BD553" s="286" t="s">
        <v>270</v>
      </c>
      <c r="BE553" s="286" t="s">
        <v>271</v>
      </c>
      <c r="BF553" s="286" t="s">
        <v>60</v>
      </c>
      <c r="BG553" s="286">
        <v>86130</v>
      </c>
    </row>
    <row r="554" spans="1:59" ht="20.100000000000001" hidden="1" customHeight="1">
      <c r="A554" s="279"/>
      <c r="B554" s="279" t="s">
        <v>29</v>
      </c>
      <c r="C554" s="279">
        <v>16813</v>
      </c>
      <c r="D554" s="279"/>
      <c r="E554" s="279"/>
      <c r="F554" s="279"/>
      <c r="G554" s="280">
        <v>2</v>
      </c>
      <c r="H554" s="281" t="s">
        <v>599</v>
      </c>
      <c r="I554" s="281">
        <f>IFERROR(INDEX(ราคาที่ดิน!$B:$C,MATCH($C554,ราคาที่ดิน!$A:$A,0),MATCH($B554,ราคาที่ดิน!$B$1:$C$1,0)),"")</f>
        <v>275</v>
      </c>
      <c r="J554" s="281">
        <f t="shared" si="88"/>
        <v>2200</v>
      </c>
      <c r="K554" s="279">
        <v>2</v>
      </c>
      <c r="L554" s="280" t="s">
        <v>132</v>
      </c>
      <c r="M554" s="280" t="s">
        <v>181</v>
      </c>
      <c r="N554" s="280" t="s">
        <v>296</v>
      </c>
      <c r="O554" s="282">
        <v>32</v>
      </c>
      <c r="P554" s="283">
        <v>100</v>
      </c>
      <c r="Q554" s="281">
        <f t="array" ref="Q554">INDEX(ราคาสิ่งปลูกสร้าง!$D$6:$CC$47,MATCH($L554,ราคาสิ่งปลูกสร้าง!$B$6:$B$45,0),MATCH($O$4,ราคาสิ่งปลูกสร้าง!$D$5:$CC$5,0))</f>
        <v>2600</v>
      </c>
      <c r="R554" s="281">
        <f t="shared" si="89"/>
        <v>83200</v>
      </c>
      <c r="S554" s="280">
        <v>3</v>
      </c>
      <c r="T554" s="279">
        <f t="array" ref="T554">INDEX(ค่าเสื่อมสิ่งปลูกสร้าง!$A$5:$D$105,MATCH($S554,ค่าเสื่อมสิ่งปลูกสร้าง!$A$5:$A$105,0),MATCH($M554,ค่าเสื่อมสิ่งปลูกสร้าง!$A$3:$D$3))</f>
        <v>9</v>
      </c>
      <c r="U554" s="281">
        <f t="shared" si="90"/>
        <v>75712</v>
      </c>
      <c r="V554" s="281">
        <f t="shared" si="91"/>
        <v>77912</v>
      </c>
      <c r="W554" s="284">
        <f t="shared" si="92"/>
        <v>77912</v>
      </c>
      <c r="X554" s="280">
        <v>10000000</v>
      </c>
      <c r="Y554" s="284">
        <f t="shared" si="97"/>
        <v>0</v>
      </c>
      <c r="Z554" s="282"/>
      <c r="AA554" s="281">
        <f t="shared" si="93"/>
        <v>0</v>
      </c>
      <c r="AB554" s="279"/>
      <c r="AC554" s="279" t="s">
        <v>2187</v>
      </c>
      <c r="AD554" s="279" t="s">
        <v>2187</v>
      </c>
      <c r="AG554" s="286" t="str">
        <f t="shared" si="94"/>
        <v>นายนิพนธ์  ทองมี</v>
      </c>
      <c r="AH554" s="286" t="s">
        <v>195</v>
      </c>
      <c r="AI554" s="286" t="s">
        <v>1743</v>
      </c>
      <c r="AJ554" s="286" t="s">
        <v>396</v>
      </c>
      <c r="AK554" s="286" t="s">
        <v>1744</v>
      </c>
      <c r="AL554" s="286">
        <v>147</v>
      </c>
      <c r="AM554" s="286">
        <v>4</v>
      </c>
      <c r="AN554" s="286"/>
      <c r="AO554" s="286"/>
      <c r="AP554" s="286" t="s">
        <v>270</v>
      </c>
      <c r="AQ554" s="286" t="s">
        <v>271</v>
      </c>
      <c r="AR554" s="286" t="s">
        <v>60</v>
      </c>
      <c r="AS554" s="286">
        <v>86130</v>
      </c>
      <c r="AU554" s="286"/>
      <c r="AV554" s="286" t="s">
        <v>195</v>
      </c>
      <c r="AW554" s="286" t="s">
        <v>1743</v>
      </c>
      <c r="AX554" s="286" t="s">
        <v>396</v>
      </c>
      <c r="AY554" s="286" t="s">
        <v>1744</v>
      </c>
      <c r="AZ554" s="286">
        <v>147</v>
      </c>
      <c r="BA554" s="286">
        <v>4</v>
      </c>
      <c r="BB554" s="286"/>
      <c r="BC554" s="286"/>
      <c r="BD554" s="286" t="s">
        <v>270</v>
      </c>
      <c r="BE554" s="286" t="s">
        <v>271</v>
      </c>
      <c r="BF554" s="286" t="s">
        <v>60</v>
      </c>
      <c r="BG554" s="286">
        <v>86130</v>
      </c>
    </row>
    <row r="555" spans="1:59" ht="20.100000000000001" hidden="1" customHeight="1">
      <c r="A555" s="279"/>
      <c r="B555" s="279" t="s">
        <v>29</v>
      </c>
      <c r="C555" s="279">
        <v>16813</v>
      </c>
      <c r="D555" s="279"/>
      <c r="E555" s="279"/>
      <c r="F555" s="279"/>
      <c r="G555" s="280">
        <v>2</v>
      </c>
      <c r="H555" s="281" t="s">
        <v>2651</v>
      </c>
      <c r="I555" s="281">
        <f>IFERROR(INDEX(ราคาที่ดิน!$B:$C,MATCH($C555,ราคาที่ดิน!$A:$A,0),MATCH($B555,ราคาที่ดิน!$B$1:$C$1,0)),"")</f>
        <v>275</v>
      </c>
      <c r="J555" s="281">
        <f t="shared" si="88"/>
        <v>176</v>
      </c>
      <c r="K555" s="279">
        <v>3</v>
      </c>
      <c r="L555" s="280" t="s">
        <v>126</v>
      </c>
      <c r="M555" s="280" t="s">
        <v>179</v>
      </c>
      <c r="N555" s="280" t="s">
        <v>323</v>
      </c>
      <c r="O555" s="282">
        <v>9</v>
      </c>
      <c r="P555" s="283">
        <v>100</v>
      </c>
      <c r="Q555" s="281">
        <f t="array" ref="Q555">INDEX(ราคาสิ่งปลูกสร้าง!$D$6:$CC$47,MATCH($L555,ราคาสิ่งปลูกสร้าง!$B$6:$B$45,0),MATCH($O$4,ราคาสิ่งปลูกสร้าง!$D$5:$CC$5,0))</f>
        <v>6700</v>
      </c>
      <c r="R555" s="281">
        <f t="shared" si="89"/>
        <v>60300</v>
      </c>
      <c r="S555" s="280">
        <v>3</v>
      </c>
      <c r="T555" s="279">
        <f t="array" ref="T555">INDEX(ค่าเสื่อมสิ่งปลูกสร้าง!$A$5:$D$105,MATCH($S555,ค่าเสื่อมสิ่งปลูกสร้าง!$A$5:$A$105,0),MATCH($M555,ค่าเสื่อมสิ่งปลูกสร้าง!$A$3:$D$3))</f>
        <v>3</v>
      </c>
      <c r="U555" s="281">
        <f t="shared" si="90"/>
        <v>58491</v>
      </c>
      <c r="V555" s="281">
        <f t="shared" si="91"/>
        <v>58667</v>
      </c>
      <c r="W555" s="284">
        <f t="shared" si="92"/>
        <v>58667</v>
      </c>
      <c r="X555" s="280"/>
      <c r="Y555" s="284">
        <f t="shared" si="97"/>
        <v>58667</v>
      </c>
      <c r="Z555" s="282" t="s">
        <v>2260</v>
      </c>
      <c r="AA555" s="281">
        <f t="shared" si="93"/>
        <v>176.001</v>
      </c>
      <c r="AB555" s="279"/>
      <c r="AC555" s="279" t="s">
        <v>2187</v>
      </c>
      <c r="AD555" s="279" t="s">
        <v>2237</v>
      </c>
      <c r="AG555" s="286" t="str">
        <f t="shared" si="94"/>
        <v>นายนิพนธ์  ทองมี</v>
      </c>
      <c r="AH555" s="286" t="s">
        <v>195</v>
      </c>
      <c r="AI555" s="286" t="s">
        <v>1743</v>
      </c>
      <c r="AJ555" s="286" t="s">
        <v>396</v>
      </c>
      <c r="AK555" s="286" t="s">
        <v>1744</v>
      </c>
      <c r="AL555" s="286">
        <v>147</v>
      </c>
      <c r="AM555" s="286">
        <v>4</v>
      </c>
      <c r="AN555" s="286"/>
      <c r="AO555" s="286"/>
      <c r="AP555" s="286" t="s">
        <v>270</v>
      </c>
      <c r="AQ555" s="286" t="s">
        <v>271</v>
      </c>
      <c r="AR555" s="286" t="s">
        <v>60</v>
      </c>
      <c r="AS555" s="286">
        <v>86130</v>
      </c>
      <c r="AU555" s="286"/>
      <c r="AV555" s="286" t="s">
        <v>283</v>
      </c>
      <c r="AW555" s="286" t="s">
        <v>1746</v>
      </c>
      <c r="AX555" s="286" t="s">
        <v>396</v>
      </c>
      <c r="AY555" s="286"/>
      <c r="AZ555" s="286">
        <v>147</v>
      </c>
      <c r="BA555" s="286">
        <v>4</v>
      </c>
      <c r="BB555" s="286"/>
      <c r="BC555" s="286"/>
      <c r="BD555" s="286" t="s">
        <v>270</v>
      </c>
      <c r="BE555" s="286" t="s">
        <v>271</v>
      </c>
      <c r="BF555" s="286" t="s">
        <v>60</v>
      </c>
      <c r="BG555" s="286">
        <v>86130</v>
      </c>
    </row>
    <row r="556" spans="1:59" ht="20.100000000000001" hidden="1" customHeight="1">
      <c r="A556" s="279"/>
      <c r="B556" s="279" t="s">
        <v>29</v>
      </c>
      <c r="C556" s="279">
        <v>16813</v>
      </c>
      <c r="D556" s="279"/>
      <c r="E556" s="279"/>
      <c r="F556" s="279"/>
      <c r="G556" s="280">
        <v>2</v>
      </c>
      <c r="H556" s="281" t="s">
        <v>323</v>
      </c>
      <c r="I556" s="281">
        <f>IFERROR(INDEX(ราคาที่ดิน!$B:$C,MATCH($C556,ราคาที่ดิน!$A:$A,0),MATCH($B556,ราคาที่ดิน!$B$1:$C$1,0)),"")</f>
        <v>275</v>
      </c>
      <c r="J556" s="281">
        <f t="shared" si="88"/>
        <v>825</v>
      </c>
      <c r="K556" s="279">
        <v>4</v>
      </c>
      <c r="L556" s="280" t="s">
        <v>126</v>
      </c>
      <c r="M556" s="280" t="s">
        <v>179</v>
      </c>
      <c r="N556" s="280" t="s">
        <v>323</v>
      </c>
      <c r="O556" s="282">
        <v>12</v>
      </c>
      <c r="P556" s="283">
        <v>100</v>
      </c>
      <c r="Q556" s="281">
        <f t="array" ref="Q556">INDEX(ราคาสิ่งปลูกสร้าง!$D$6:$CC$47,MATCH($L556,ราคาสิ่งปลูกสร้าง!$B$6:$B$45,0),MATCH($O$4,ราคาสิ่งปลูกสร้าง!$D$5:$CC$5,0))</f>
        <v>6700</v>
      </c>
      <c r="R556" s="281">
        <f t="shared" si="89"/>
        <v>80400</v>
      </c>
      <c r="S556" s="280">
        <v>3</v>
      </c>
      <c r="T556" s="279">
        <f t="array" ref="T556">INDEX(ค่าเสื่อมสิ่งปลูกสร้าง!$A$5:$D$105,MATCH($S556,ค่าเสื่อมสิ่งปลูกสร้าง!$A$5:$A$105,0),MATCH($M556,ค่าเสื่อมสิ่งปลูกสร้าง!$A$3:$D$3))</f>
        <v>3</v>
      </c>
      <c r="U556" s="281">
        <f t="shared" si="90"/>
        <v>77988</v>
      </c>
      <c r="V556" s="281">
        <f t="shared" si="91"/>
        <v>78813</v>
      </c>
      <c r="W556" s="284">
        <f t="shared" si="92"/>
        <v>78813</v>
      </c>
      <c r="X556" s="280"/>
      <c r="Y556" s="284">
        <f t="shared" si="97"/>
        <v>78813</v>
      </c>
      <c r="Z556" s="282" t="s">
        <v>2260</v>
      </c>
      <c r="AA556" s="281">
        <f t="shared" si="93"/>
        <v>236.43899999999999</v>
      </c>
      <c r="AB556" s="279"/>
      <c r="AC556" s="279" t="s">
        <v>2187</v>
      </c>
      <c r="AD556" s="279" t="s">
        <v>2237</v>
      </c>
      <c r="AG556" s="286" t="str">
        <f t="shared" si="94"/>
        <v>นายนิพนธ์  ทองมี</v>
      </c>
      <c r="AH556" s="286" t="s">
        <v>195</v>
      </c>
      <c r="AI556" s="286" t="s">
        <v>1743</v>
      </c>
      <c r="AJ556" s="286" t="s">
        <v>396</v>
      </c>
      <c r="AK556" s="286" t="s">
        <v>1744</v>
      </c>
      <c r="AL556" s="286">
        <v>147</v>
      </c>
      <c r="AM556" s="286">
        <v>4</v>
      </c>
      <c r="AN556" s="286"/>
      <c r="AO556" s="286"/>
      <c r="AP556" s="286" t="s">
        <v>270</v>
      </c>
      <c r="AQ556" s="286" t="s">
        <v>271</v>
      </c>
      <c r="AR556" s="286" t="s">
        <v>60</v>
      </c>
      <c r="AS556" s="286">
        <v>86130</v>
      </c>
      <c r="AU556" s="286"/>
      <c r="AV556" s="286" t="s">
        <v>283</v>
      </c>
      <c r="AW556" s="286" t="s">
        <v>1746</v>
      </c>
      <c r="AX556" s="286" t="s">
        <v>396</v>
      </c>
      <c r="AY556" s="286"/>
      <c r="AZ556" s="286">
        <v>147</v>
      </c>
      <c r="BA556" s="286">
        <v>4</v>
      </c>
      <c r="BB556" s="286"/>
      <c r="BC556" s="286"/>
      <c r="BD556" s="286" t="s">
        <v>270</v>
      </c>
      <c r="BE556" s="286" t="s">
        <v>271</v>
      </c>
      <c r="BF556" s="286" t="s">
        <v>60</v>
      </c>
      <c r="BG556" s="286">
        <v>86130</v>
      </c>
    </row>
    <row r="557" spans="1:59" ht="20.100000000000001" hidden="1" customHeight="1">
      <c r="A557" s="279"/>
      <c r="B557" s="279" t="s">
        <v>29</v>
      </c>
      <c r="C557" s="279">
        <v>16813</v>
      </c>
      <c r="D557" s="279"/>
      <c r="E557" s="279"/>
      <c r="F557" s="279"/>
      <c r="G557" s="280">
        <v>2</v>
      </c>
      <c r="H557" s="281" t="s">
        <v>466</v>
      </c>
      <c r="I557" s="281">
        <f>IFERROR(INDEX(ราคาที่ดิน!$B:$C,MATCH($C557,ราคาที่ดิน!$A:$A,0),MATCH($B557,ราคาที่ดิน!$B$1:$C$1,0)),"")</f>
        <v>275</v>
      </c>
      <c r="J557" s="281">
        <f t="shared" si="88"/>
        <v>4125</v>
      </c>
      <c r="K557" s="279">
        <v>5</v>
      </c>
      <c r="L557" s="280" t="s">
        <v>126</v>
      </c>
      <c r="M557" s="280" t="s">
        <v>179</v>
      </c>
      <c r="N557" s="280" t="s">
        <v>296</v>
      </c>
      <c r="O557" s="282">
        <v>60</v>
      </c>
      <c r="P557" s="283">
        <v>100</v>
      </c>
      <c r="Q557" s="281">
        <f t="array" ref="Q557">INDEX(ราคาสิ่งปลูกสร้าง!$D$6:$CC$47,MATCH($L557,ราคาสิ่งปลูกสร้าง!$B$6:$B$45,0),MATCH($O$4,ราคาสิ่งปลูกสร้าง!$D$5:$CC$5,0))</f>
        <v>6700</v>
      </c>
      <c r="R557" s="281">
        <f t="shared" si="89"/>
        <v>402000</v>
      </c>
      <c r="S557" s="280">
        <v>3</v>
      </c>
      <c r="T557" s="279">
        <f t="array" ref="T557">INDEX(ค่าเสื่อมสิ่งปลูกสร้าง!$A$5:$D$105,MATCH($S557,ค่าเสื่อมสิ่งปลูกสร้าง!$A$5:$A$105,0),MATCH($M557,ค่าเสื่อมสิ่งปลูกสร้าง!$A$3:$D$3))</f>
        <v>3</v>
      </c>
      <c r="U557" s="281">
        <f t="shared" si="90"/>
        <v>389940</v>
      </c>
      <c r="V557" s="281">
        <f t="shared" si="91"/>
        <v>394065</v>
      </c>
      <c r="W557" s="284">
        <f t="shared" si="92"/>
        <v>394065</v>
      </c>
      <c r="X557" s="280">
        <v>10000000</v>
      </c>
      <c r="Y557" s="284">
        <f t="shared" si="97"/>
        <v>0</v>
      </c>
      <c r="Z557" s="282"/>
      <c r="AA557" s="281">
        <f t="shared" si="93"/>
        <v>0</v>
      </c>
      <c r="AB557" s="279"/>
      <c r="AC557" s="279" t="s">
        <v>2187</v>
      </c>
      <c r="AD557" s="279" t="s">
        <v>2237</v>
      </c>
      <c r="AG557" s="286" t="str">
        <f t="shared" si="94"/>
        <v>นายนิพนธ์  ทองมี</v>
      </c>
      <c r="AH557" s="286" t="s">
        <v>195</v>
      </c>
      <c r="AI557" s="286" t="s">
        <v>1743</v>
      </c>
      <c r="AJ557" s="286" t="s">
        <v>396</v>
      </c>
      <c r="AK557" s="286" t="s">
        <v>1744</v>
      </c>
      <c r="AL557" s="286">
        <v>147</v>
      </c>
      <c r="AM557" s="286">
        <v>4</v>
      </c>
      <c r="AN557" s="286"/>
      <c r="AO557" s="286"/>
      <c r="AP557" s="286" t="s">
        <v>270</v>
      </c>
      <c r="AQ557" s="286" t="s">
        <v>271</v>
      </c>
      <c r="AR557" s="286" t="s">
        <v>60</v>
      </c>
      <c r="AS557" s="286">
        <v>86130</v>
      </c>
      <c r="AU557" s="286"/>
      <c r="AV557" s="286" t="s">
        <v>283</v>
      </c>
      <c r="AW557" s="286" t="s">
        <v>1746</v>
      </c>
      <c r="AX557" s="286" t="s">
        <v>396</v>
      </c>
      <c r="AY557" s="286"/>
      <c r="AZ557" s="286">
        <v>147</v>
      </c>
      <c r="BA557" s="286">
        <v>4</v>
      </c>
      <c r="BB557" s="286"/>
      <c r="BC557" s="286"/>
      <c r="BD557" s="286" t="s">
        <v>270</v>
      </c>
      <c r="BE557" s="286" t="s">
        <v>271</v>
      </c>
      <c r="BF557" s="286" t="s">
        <v>60</v>
      </c>
      <c r="BG557" s="286">
        <v>86130</v>
      </c>
    </row>
    <row r="558" spans="1:59" ht="20.100000000000001" hidden="1" customHeight="1">
      <c r="A558" s="279" t="s">
        <v>2355</v>
      </c>
      <c r="B558" s="279" t="s">
        <v>29</v>
      </c>
      <c r="C558" s="279">
        <v>15157</v>
      </c>
      <c r="D558" s="279" t="s">
        <v>275</v>
      </c>
      <c r="E558" s="279" t="s">
        <v>275</v>
      </c>
      <c r="F558" s="279" t="s">
        <v>1750</v>
      </c>
      <c r="G558" s="280">
        <v>1</v>
      </c>
      <c r="H558" s="281">
        <f t="shared" ref="H558:H617" si="98">IFERROR($D558*400+$E558*100+$F558,"")</f>
        <v>593.1</v>
      </c>
      <c r="I558" s="281">
        <f>IFERROR(INDEX(ราคาที่ดิน!$B:$C,MATCH($C558,ราคาที่ดิน!$A:$A,0),MATCH($B558,ราคาที่ดิน!$B$1:$C$1,0)),"")</f>
        <v>525</v>
      </c>
      <c r="J558" s="281">
        <f t="shared" ref="J558:J619" si="99">IFERROR($H558*$I558,"")</f>
        <v>311377.5</v>
      </c>
      <c r="K558" s="279"/>
      <c r="L558" s="280"/>
      <c r="M558" s="280"/>
      <c r="N558" s="280" t="s">
        <v>196</v>
      </c>
      <c r="O558" s="282"/>
      <c r="P558" s="283"/>
      <c r="Q558" s="281">
        <f t="array" ref="Q558">INDEX(ราคาสิ่งปลูกสร้าง!$D$6:$CC$47,MATCH($L558,ราคาสิ่งปลูกสร้าง!$B$6:$B$45,0),MATCH($O$4,ราคาสิ่งปลูกสร้าง!$D$5:$CC$5,0))</f>
        <v>0</v>
      </c>
      <c r="R558" s="281">
        <f t="shared" ref="R558:R619" si="100">$O558*$Q558</f>
        <v>0</v>
      </c>
      <c r="S558" s="280"/>
      <c r="T558" s="279">
        <f t="array" ref="T558">INDEX(ค่าเสื่อมสิ่งปลูกสร้าง!$A$5:$D$105,MATCH($S558,ค่าเสื่อมสิ่งปลูกสร้าง!$A$5:$A$105,0),MATCH($M558,ค่าเสื่อมสิ่งปลูกสร้าง!$A$3:$D$3))</f>
        <v>0</v>
      </c>
      <c r="U558" s="281">
        <f t="shared" ref="U558:U619" si="101">$R558*(100-$T558)%</f>
        <v>0</v>
      </c>
      <c r="V558" s="281">
        <f t="shared" ref="V558:V619" si="102">IFERROR($J558+$U558,"")</f>
        <v>311377.5</v>
      </c>
      <c r="W558" s="284">
        <f t="shared" ref="W558:W619" si="103">IFERROR($P558%*$V558,"")</f>
        <v>0</v>
      </c>
      <c r="X558" s="280">
        <v>50000000</v>
      </c>
      <c r="Y558" s="284">
        <f t="shared" si="97"/>
        <v>0</v>
      </c>
      <c r="Z558" s="282"/>
      <c r="AA558" s="281">
        <f t="shared" ref="AA558:AA619" si="104">IFERROR($Y558*$Z558%,"")</f>
        <v>0</v>
      </c>
      <c r="AB558" s="279"/>
      <c r="AC558" s="279" t="s">
        <v>2188</v>
      </c>
      <c r="AD558" s="279" t="s">
        <v>196</v>
      </c>
      <c r="AG558" s="286" t="str">
        <f t="shared" ref="AG558:AG621" si="105">IF($AI558=0,"",$AH558&amp;$AI558&amp;"  "&amp;$AJ558)</f>
        <v>นางสาววรรษา  อินทร์ทอง</v>
      </c>
      <c r="AH558" s="286" t="s">
        <v>325</v>
      </c>
      <c r="AI558" s="286" t="s">
        <v>1751</v>
      </c>
      <c r="AJ558" s="286" t="s">
        <v>1752</v>
      </c>
      <c r="AK558" s="286" t="s">
        <v>1753</v>
      </c>
      <c r="AL558" s="286">
        <v>65</v>
      </c>
      <c r="AM558" s="286">
        <v>8</v>
      </c>
      <c r="AN558" s="286"/>
      <c r="AO558" s="286"/>
      <c r="AP558" s="286" t="s">
        <v>270</v>
      </c>
      <c r="AQ558" s="286" t="s">
        <v>271</v>
      </c>
      <c r="AR558" s="286" t="s">
        <v>60</v>
      </c>
      <c r="AS558" s="286">
        <v>86130</v>
      </c>
      <c r="AU558" s="286"/>
      <c r="AV558" s="286"/>
      <c r="AW558" s="286"/>
      <c r="AX558" s="286"/>
      <c r="AY558" s="286"/>
      <c r="AZ558" s="286"/>
      <c r="BA558" s="286"/>
      <c r="BB558" s="286"/>
      <c r="BC558" s="286"/>
      <c r="BD558" s="286"/>
      <c r="BE558" s="286"/>
      <c r="BF558" s="286"/>
      <c r="BG558" s="286"/>
    </row>
    <row r="559" spans="1:59" ht="20.100000000000001" hidden="1" customHeight="1">
      <c r="A559" s="279"/>
      <c r="B559" s="279" t="s">
        <v>29</v>
      </c>
      <c r="C559" s="279">
        <v>15157</v>
      </c>
      <c r="D559" s="279"/>
      <c r="E559" s="279"/>
      <c r="F559" s="279"/>
      <c r="G559" s="280">
        <v>2</v>
      </c>
      <c r="H559" s="281" t="s">
        <v>473</v>
      </c>
      <c r="I559" s="281">
        <f>IFERROR(INDEX(ราคาที่ดิน!$B:$C,MATCH($C559,ราคาที่ดิน!$A:$A,0),MATCH($B559,ราคาที่ดิน!$B$1:$C$1,0)),"")</f>
        <v>525</v>
      </c>
      <c r="J559" s="281">
        <f t="shared" si="99"/>
        <v>3150</v>
      </c>
      <c r="K559" s="279">
        <v>1</v>
      </c>
      <c r="L559" s="280" t="s">
        <v>126</v>
      </c>
      <c r="M559" s="280" t="s">
        <v>179</v>
      </c>
      <c r="N559" s="280" t="s">
        <v>296</v>
      </c>
      <c r="O559" s="282" t="s">
        <v>575</v>
      </c>
      <c r="P559" s="283">
        <v>33</v>
      </c>
      <c r="Q559" s="281">
        <f t="array" ref="Q559">INDEX(ราคาสิ่งปลูกสร้าง!$D$6:$CC$47,MATCH($L559,ราคาสิ่งปลูกสร้าง!$B$6:$B$45,0),MATCH($O$4,ราคาสิ่งปลูกสร้าง!$D$5:$CC$5,0))</f>
        <v>6700</v>
      </c>
      <c r="R559" s="281">
        <f t="shared" si="100"/>
        <v>180900</v>
      </c>
      <c r="S559" s="280">
        <v>25</v>
      </c>
      <c r="T559" s="279">
        <f t="array" ref="T559">INDEX(ค่าเสื่อมสิ่งปลูกสร้าง!$A$5:$D$105,MATCH($S559,ค่าเสื่อมสิ่งปลูกสร้าง!$A$5:$A$105,0),MATCH($M559,ค่าเสื่อมสิ่งปลูกสร้าง!$A$3:$D$3))</f>
        <v>40</v>
      </c>
      <c r="U559" s="281">
        <f t="shared" si="101"/>
        <v>108540</v>
      </c>
      <c r="V559" s="281">
        <f t="shared" si="102"/>
        <v>111690</v>
      </c>
      <c r="W559" s="284">
        <f t="shared" si="103"/>
        <v>36857.700000000004</v>
      </c>
      <c r="X559" s="280"/>
      <c r="Y559" s="284">
        <f t="shared" si="97"/>
        <v>36857.700000000004</v>
      </c>
      <c r="Z559" s="282" t="s">
        <v>2260</v>
      </c>
      <c r="AA559" s="281">
        <f t="shared" si="104"/>
        <v>110.57310000000001</v>
      </c>
      <c r="AB559" s="279"/>
      <c r="AC559" s="279" t="s">
        <v>2188</v>
      </c>
      <c r="AD559" s="279" t="s">
        <v>2188</v>
      </c>
      <c r="AG559" s="286" t="str">
        <f t="shared" si="105"/>
        <v>นางสาววรรษา  อินทร์ทอง</v>
      </c>
      <c r="AH559" s="286" t="s">
        <v>325</v>
      </c>
      <c r="AI559" s="286" t="s">
        <v>1751</v>
      </c>
      <c r="AJ559" s="286" t="s">
        <v>1752</v>
      </c>
      <c r="AK559" s="286" t="s">
        <v>1753</v>
      </c>
      <c r="AL559" s="286">
        <v>65</v>
      </c>
      <c r="AM559" s="286">
        <v>8</v>
      </c>
      <c r="AN559" s="286"/>
      <c r="AO559" s="286"/>
      <c r="AP559" s="286" t="s">
        <v>270</v>
      </c>
      <c r="AQ559" s="286" t="s">
        <v>271</v>
      </c>
      <c r="AR559" s="286" t="s">
        <v>60</v>
      </c>
      <c r="AS559" s="286">
        <v>86130</v>
      </c>
      <c r="AU559" s="286"/>
      <c r="AV559" s="286" t="s">
        <v>325</v>
      </c>
      <c r="AW559" s="286" t="s">
        <v>1751</v>
      </c>
      <c r="AX559" s="286" t="s">
        <v>1752</v>
      </c>
      <c r="AY559" s="286" t="s">
        <v>1753</v>
      </c>
      <c r="AZ559" s="286">
        <v>65</v>
      </c>
      <c r="BA559" s="286">
        <v>8</v>
      </c>
      <c r="BB559" s="286"/>
      <c r="BC559" s="286"/>
      <c r="BD559" s="286" t="s">
        <v>270</v>
      </c>
      <c r="BE559" s="286" t="s">
        <v>271</v>
      </c>
      <c r="BF559" s="286" t="s">
        <v>60</v>
      </c>
      <c r="BG559" s="286">
        <v>86130</v>
      </c>
    </row>
    <row r="560" spans="1:59" ht="20.100000000000001" hidden="1" customHeight="1">
      <c r="A560" s="279" t="s">
        <v>820</v>
      </c>
      <c r="B560" s="279" t="s">
        <v>29</v>
      </c>
      <c r="C560" s="279">
        <v>7688</v>
      </c>
      <c r="D560" s="279" t="s">
        <v>276</v>
      </c>
      <c r="E560" s="279" t="s">
        <v>275</v>
      </c>
      <c r="F560" s="279" t="s">
        <v>1168</v>
      </c>
      <c r="G560" s="280">
        <v>1</v>
      </c>
      <c r="H560" s="281">
        <f t="shared" si="98"/>
        <v>171</v>
      </c>
      <c r="I560" s="281">
        <f>IFERROR(INDEX(ราคาที่ดิน!$B:$C,MATCH($C560,ราคาที่ดิน!$A:$A,0),MATCH($B560,ราคาที่ดิน!$B$1:$C$1,0)),"")</f>
        <v>1100</v>
      </c>
      <c r="J560" s="281">
        <f t="shared" si="99"/>
        <v>188100</v>
      </c>
      <c r="K560" s="279"/>
      <c r="L560" s="280"/>
      <c r="M560" s="280"/>
      <c r="N560" s="280" t="s">
        <v>196</v>
      </c>
      <c r="O560" s="282"/>
      <c r="P560" s="283"/>
      <c r="Q560" s="281">
        <f t="array" ref="Q560">INDEX(ราคาสิ่งปลูกสร้าง!$D$6:$CC$47,MATCH($L560,ราคาสิ่งปลูกสร้าง!$B$6:$B$45,0),MATCH($O$4,ราคาสิ่งปลูกสร้าง!$D$5:$CC$5,0))</f>
        <v>0</v>
      </c>
      <c r="R560" s="281">
        <f t="shared" si="100"/>
        <v>0</v>
      </c>
      <c r="S560" s="280"/>
      <c r="T560" s="279">
        <f t="array" ref="T560">INDEX(ค่าเสื่อมสิ่งปลูกสร้าง!$A$5:$D$105,MATCH($S560,ค่าเสื่อมสิ่งปลูกสร้าง!$A$5:$A$105,0),MATCH($M560,ค่าเสื่อมสิ่งปลูกสร้าง!$A$3:$D$3))</f>
        <v>0</v>
      </c>
      <c r="U560" s="281">
        <f t="shared" si="101"/>
        <v>0</v>
      </c>
      <c r="V560" s="281">
        <f t="shared" si="102"/>
        <v>188100</v>
      </c>
      <c r="W560" s="284">
        <f t="shared" si="103"/>
        <v>0</v>
      </c>
      <c r="X560" s="280">
        <v>50000000</v>
      </c>
      <c r="Y560" s="284">
        <f t="shared" si="97"/>
        <v>0</v>
      </c>
      <c r="Z560" s="282"/>
      <c r="AA560" s="281">
        <f t="shared" si="104"/>
        <v>0</v>
      </c>
      <c r="AB560" s="279"/>
      <c r="AC560" s="279" t="s">
        <v>2189</v>
      </c>
      <c r="AD560" s="279" t="s">
        <v>196</v>
      </c>
      <c r="AG560" s="286" t="str">
        <f t="shared" si="105"/>
        <v>นางมะนิจ  ไข้บวช</v>
      </c>
      <c r="AH560" s="286" t="s">
        <v>283</v>
      </c>
      <c r="AI560" s="286" t="s">
        <v>1755</v>
      </c>
      <c r="AJ560" s="286" t="s">
        <v>1756</v>
      </c>
      <c r="AK560" s="286" t="s">
        <v>1757</v>
      </c>
      <c r="AL560" s="286">
        <v>30</v>
      </c>
      <c r="AM560" s="286">
        <v>3</v>
      </c>
      <c r="AN560" s="286"/>
      <c r="AO560" s="286"/>
      <c r="AP560" s="286" t="s">
        <v>270</v>
      </c>
      <c r="AQ560" s="286" t="s">
        <v>271</v>
      </c>
      <c r="AR560" s="286" t="s">
        <v>60</v>
      </c>
      <c r="AS560" s="286">
        <v>86130</v>
      </c>
      <c r="AU560" s="286"/>
      <c r="AV560" s="286"/>
      <c r="AW560" s="286"/>
      <c r="AX560" s="286"/>
      <c r="AY560" s="286"/>
      <c r="AZ560" s="286"/>
      <c r="BA560" s="286"/>
      <c r="BB560" s="286"/>
      <c r="BC560" s="286"/>
      <c r="BD560" s="286"/>
      <c r="BE560" s="286"/>
      <c r="BF560" s="286"/>
      <c r="BG560" s="286"/>
    </row>
    <row r="561" spans="1:59" ht="20.100000000000001" hidden="1" customHeight="1">
      <c r="A561" s="279"/>
      <c r="B561" s="279" t="s">
        <v>29</v>
      </c>
      <c r="C561" s="279">
        <v>7688</v>
      </c>
      <c r="D561" s="279"/>
      <c r="E561" s="279"/>
      <c r="F561" s="279"/>
      <c r="G561" s="280">
        <v>2</v>
      </c>
      <c r="H561" s="281" t="s">
        <v>753</v>
      </c>
      <c r="I561" s="281">
        <f>IFERROR(INDEX(ราคาที่ดิน!$B:$C,MATCH($C561,ราคาที่ดิน!$A:$A,0),MATCH($B561,ราคาที่ดิน!$B$1:$C$1,0)),"")</f>
        <v>1100</v>
      </c>
      <c r="J561" s="281">
        <f t="shared" si="99"/>
        <v>110000</v>
      </c>
      <c r="K561" s="279">
        <v>1</v>
      </c>
      <c r="L561" s="280" t="s">
        <v>126</v>
      </c>
      <c r="M561" s="280" t="s">
        <v>179</v>
      </c>
      <c r="N561" s="280">
        <v>3</v>
      </c>
      <c r="O561" s="282" t="s">
        <v>2257</v>
      </c>
      <c r="P561" s="283">
        <v>30</v>
      </c>
      <c r="Q561" s="281">
        <f t="array" ref="Q561">INDEX(ราคาสิ่งปลูกสร้าง!$D$6:$CC$47,MATCH($L561,ราคาสิ่งปลูกสร้าง!$B$6:$B$45,0),MATCH($O$4,ราคาสิ่งปลูกสร้าง!$D$5:$CC$5,0))</f>
        <v>6700</v>
      </c>
      <c r="R561" s="281">
        <f t="shared" si="100"/>
        <v>2680000</v>
      </c>
      <c r="S561" s="280">
        <v>20</v>
      </c>
      <c r="T561" s="279">
        <f t="array" ref="T561">INDEX(ค่าเสื่อมสิ่งปลูกสร้าง!$A$5:$D$105,MATCH($S561,ค่าเสื่อมสิ่งปลูกสร้าง!$A$5:$A$105,0),MATCH($M561,ค่าเสื่อมสิ่งปลูกสร้าง!$A$3:$D$3))</f>
        <v>30</v>
      </c>
      <c r="U561" s="281">
        <f t="shared" si="101"/>
        <v>1875999.9999999998</v>
      </c>
      <c r="V561" s="281">
        <f t="shared" si="102"/>
        <v>1985999.9999999998</v>
      </c>
      <c r="W561" s="284">
        <f t="shared" si="103"/>
        <v>595799.99999999988</v>
      </c>
      <c r="X561" s="280"/>
      <c r="Y561" s="284">
        <f t="shared" si="97"/>
        <v>595799.99999999988</v>
      </c>
      <c r="Z561" s="282" t="s">
        <v>2260</v>
      </c>
      <c r="AA561" s="281">
        <f t="shared" si="104"/>
        <v>1787.3999999999996</v>
      </c>
      <c r="AB561" s="279"/>
      <c r="AC561" s="279" t="s">
        <v>2189</v>
      </c>
      <c r="AD561" s="279" t="s">
        <v>2189</v>
      </c>
      <c r="AG561" s="286" t="str">
        <f t="shared" si="105"/>
        <v>นางมะนิจ  ไข้บวช</v>
      </c>
      <c r="AH561" s="286" t="s">
        <v>283</v>
      </c>
      <c r="AI561" s="286" t="s">
        <v>1755</v>
      </c>
      <c r="AJ561" s="286" t="s">
        <v>1756</v>
      </c>
      <c r="AK561" s="286" t="s">
        <v>1757</v>
      </c>
      <c r="AL561" s="286">
        <v>30</v>
      </c>
      <c r="AM561" s="286">
        <v>3</v>
      </c>
      <c r="AN561" s="286"/>
      <c r="AO561" s="286"/>
      <c r="AP561" s="286" t="s">
        <v>270</v>
      </c>
      <c r="AQ561" s="286" t="s">
        <v>271</v>
      </c>
      <c r="AR561" s="286" t="s">
        <v>60</v>
      </c>
      <c r="AS561" s="286">
        <v>86130</v>
      </c>
      <c r="AU561" s="286"/>
      <c r="AV561" s="286" t="s">
        <v>283</v>
      </c>
      <c r="AW561" s="286" t="s">
        <v>1755</v>
      </c>
      <c r="AX561" s="286" t="s">
        <v>1756</v>
      </c>
      <c r="AY561" s="286" t="s">
        <v>1757</v>
      </c>
      <c r="AZ561" s="286">
        <v>30</v>
      </c>
      <c r="BA561" s="286">
        <v>3</v>
      </c>
      <c r="BB561" s="286"/>
      <c r="BC561" s="286"/>
      <c r="BD561" s="286" t="s">
        <v>270</v>
      </c>
      <c r="BE561" s="286" t="s">
        <v>271</v>
      </c>
      <c r="BF561" s="286" t="s">
        <v>60</v>
      </c>
      <c r="BG561" s="286">
        <v>86130</v>
      </c>
    </row>
    <row r="562" spans="1:59" ht="20.100000000000001" hidden="1" customHeight="1">
      <c r="A562" s="279" t="s">
        <v>918</v>
      </c>
      <c r="B562" s="279" t="s">
        <v>29</v>
      </c>
      <c r="C562" s="279">
        <v>16812</v>
      </c>
      <c r="D562" s="279" t="s">
        <v>276</v>
      </c>
      <c r="E562" s="279" t="s">
        <v>276</v>
      </c>
      <c r="F562" s="279" t="s">
        <v>335</v>
      </c>
      <c r="G562" s="280">
        <v>3</v>
      </c>
      <c r="H562" s="281">
        <f t="shared" si="98"/>
        <v>12</v>
      </c>
      <c r="I562" s="281">
        <f>IFERROR(INDEX(ราคาที่ดิน!$B:$C,MATCH($C562,ราคาที่ดิน!$A:$A,0),MATCH($B562,ราคาที่ดิน!$B$1:$C$1,0)),"")</f>
        <v>1300</v>
      </c>
      <c r="J562" s="281">
        <f t="shared" si="99"/>
        <v>15600</v>
      </c>
      <c r="K562" s="279"/>
      <c r="L562" s="280"/>
      <c r="M562" s="280"/>
      <c r="N562" s="280" t="s">
        <v>196</v>
      </c>
      <c r="O562" s="282"/>
      <c r="P562" s="283"/>
      <c r="Q562" s="281">
        <f t="array" ref="Q562">INDEX(ราคาสิ่งปลูกสร้าง!$D$6:$CC$47,MATCH($L562,ราคาสิ่งปลูกสร้าง!$B$6:$B$45,0),MATCH($O$4,ราคาสิ่งปลูกสร้าง!$D$5:$CC$5,0))</f>
        <v>0</v>
      </c>
      <c r="R562" s="281">
        <f t="shared" si="100"/>
        <v>0</v>
      </c>
      <c r="S562" s="280"/>
      <c r="T562" s="279">
        <f t="array" ref="T562">INDEX(ค่าเสื่อมสิ่งปลูกสร้าง!$A$5:$D$105,MATCH($S562,ค่าเสื่อมสิ่งปลูกสร้าง!$A$5:$A$105,0),MATCH($M562,ค่าเสื่อมสิ่งปลูกสร้าง!$A$3:$D$3))</f>
        <v>0</v>
      </c>
      <c r="U562" s="281">
        <f t="shared" si="101"/>
        <v>0</v>
      </c>
      <c r="V562" s="281">
        <f t="shared" si="102"/>
        <v>15600</v>
      </c>
      <c r="W562" s="284">
        <f t="shared" si="103"/>
        <v>0</v>
      </c>
      <c r="X562" s="280">
        <v>0</v>
      </c>
      <c r="Y562" s="279">
        <f>V562</f>
        <v>15600</v>
      </c>
      <c r="Z562" s="282" t="s">
        <v>2260</v>
      </c>
      <c r="AA562" s="281">
        <f t="shared" si="104"/>
        <v>46.800000000000004</v>
      </c>
      <c r="AB562" s="279"/>
      <c r="AC562" s="279" t="s">
        <v>2190</v>
      </c>
      <c r="AD562" s="279" t="s">
        <v>196</v>
      </c>
      <c r="AG562" s="286" t="str">
        <f t="shared" si="105"/>
        <v>นางภัทรานิษฐ์  ศรีสุโข</v>
      </c>
      <c r="AH562" s="286" t="s">
        <v>283</v>
      </c>
      <c r="AI562" s="286" t="s">
        <v>1760</v>
      </c>
      <c r="AJ562" s="286" t="s">
        <v>1761</v>
      </c>
      <c r="AK562" s="286" t="s">
        <v>1762</v>
      </c>
      <c r="AL562" s="286" t="s">
        <v>1763</v>
      </c>
      <c r="AM562" s="286">
        <v>4</v>
      </c>
      <c r="AN562" s="286"/>
      <c r="AO562" s="286"/>
      <c r="AP562" s="286" t="s">
        <v>270</v>
      </c>
      <c r="AQ562" s="286" t="s">
        <v>271</v>
      </c>
      <c r="AR562" s="286" t="s">
        <v>60</v>
      </c>
      <c r="AS562" s="286">
        <v>86130</v>
      </c>
      <c r="AU562" s="286"/>
      <c r="AV562" s="286"/>
      <c r="AW562" s="286"/>
      <c r="AX562" s="286"/>
      <c r="AY562" s="286"/>
      <c r="AZ562" s="286"/>
      <c r="BA562" s="286"/>
      <c r="BB562" s="286"/>
      <c r="BC562" s="286"/>
      <c r="BD562" s="286"/>
      <c r="BE562" s="286"/>
      <c r="BF562" s="286"/>
      <c r="BG562" s="286"/>
    </row>
    <row r="563" spans="1:59" ht="20.100000000000001" hidden="1" customHeight="1">
      <c r="A563" s="279"/>
      <c r="B563" s="279" t="s">
        <v>29</v>
      </c>
      <c r="C563" s="279">
        <v>16812</v>
      </c>
      <c r="D563" s="279"/>
      <c r="E563" s="279"/>
      <c r="F563" s="279"/>
      <c r="G563" s="280">
        <v>2</v>
      </c>
      <c r="H563" s="281" t="s">
        <v>272</v>
      </c>
      <c r="I563" s="281">
        <f>IFERROR(INDEX(ราคาที่ดิน!$B:$C,MATCH($C563,ราคาที่ดิน!$A:$A,0),MATCH($B563,ราคาที่ดิน!$B$1:$C$1,0)),"")</f>
        <v>1300</v>
      </c>
      <c r="J563" s="281">
        <f t="shared" si="99"/>
        <v>57200</v>
      </c>
      <c r="K563" s="279">
        <v>1</v>
      </c>
      <c r="L563" s="280" t="s">
        <v>126</v>
      </c>
      <c r="M563" s="280" t="s">
        <v>179</v>
      </c>
      <c r="N563" s="280">
        <v>2</v>
      </c>
      <c r="O563" s="282" t="s">
        <v>1734</v>
      </c>
      <c r="P563" s="283">
        <v>100</v>
      </c>
      <c r="Q563" s="281">
        <f t="array" ref="Q563">INDEX(ราคาสิ่งปลูกสร้าง!$D$6:$CC$47,MATCH($L563,ราคาสิ่งปลูกสร้าง!$B$6:$B$45,0),MATCH($O$4,ราคาสิ่งปลูกสร้าง!$D$5:$CC$5,0))</f>
        <v>6700</v>
      </c>
      <c r="R563" s="281">
        <f t="shared" si="100"/>
        <v>1179200</v>
      </c>
      <c r="S563" s="280">
        <v>15</v>
      </c>
      <c r="T563" s="279">
        <f t="array" ref="T563">INDEX(ค่าเสื่อมสิ่งปลูกสร้าง!$A$5:$D$105,MATCH($S563,ค่าเสื่อมสิ่งปลูกสร้าง!$A$5:$A$105,0),MATCH($M563,ค่าเสื่อมสิ่งปลูกสร้าง!$A$3:$D$3))</f>
        <v>20</v>
      </c>
      <c r="U563" s="281">
        <f t="shared" si="101"/>
        <v>943360</v>
      </c>
      <c r="V563" s="281">
        <f t="shared" si="102"/>
        <v>1000560</v>
      </c>
      <c r="W563" s="284">
        <f t="shared" si="103"/>
        <v>1000560</v>
      </c>
      <c r="X563" s="280">
        <v>10000000</v>
      </c>
      <c r="Y563" s="284">
        <f t="shared" si="97"/>
        <v>0</v>
      </c>
      <c r="Z563" s="282"/>
      <c r="AA563" s="281">
        <f t="shared" si="104"/>
        <v>0</v>
      </c>
      <c r="AB563" s="279"/>
      <c r="AC563" s="279" t="s">
        <v>2190</v>
      </c>
      <c r="AD563" s="279" t="s">
        <v>2238</v>
      </c>
      <c r="AG563" s="286" t="str">
        <f t="shared" si="105"/>
        <v>นางภัทรานิษฐ์  ศรีสุโข</v>
      </c>
      <c r="AH563" s="286" t="s">
        <v>283</v>
      </c>
      <c r="AI563" s="286" t="s">
        <v>1760</v>
      </c>
      <c r="AJ563" s="286" t="s">
        <v>1761</v>
      </c>
      <c r="AK563" s="286" t="s">
        <v>1762</v>
      </c>
      <c r="AL563" s="286" t="s">
        <v>1763</v>
      </c>
      <c r="AM563" s="286">
        <v>4</v>
      </c>
      <c r="AN563" s="286"/>
      <c r="AO563" s="286"/>
      <c r="AP563" s="286" t="s">
        <v>270</v>
      </c>
      <c r="AQ563" s="286" t="s">
        <v>271</v>
      </c>
      <c r="AR563" s="286" t="s">
        <v>60</v>
      </c>
      <c r="AS563" s="286">
        <v>86130</v>
      </c>
      <c r="AU563" s="286"/>
      <c r="AV563" s="286" t="s">
        <v>195</v>
      </c>
      <c r="AW563" s="286" t="s">
        <v>1764</v>
      </c>
      <c r="AX563" s="286" t="s">
        <v>1765</v>
      </c>
      <c r="AY563" s="286"/>
      <c r="AZ563" s="286" t="s">
        <v>1763</v>
      </c>
      <c r="BA563" s="286">
        <v>4</v>
      </c>
      <c r="BB563" s="286"/>
      <c r="BC563" s="286"/>
      <c r="BD563" s="286" t="s">
        <v>270</v>
      </c>
      <c r="BE563" s="286" t="s">
        <v>271</v>
      </c>
      <c r="BF563" s="286" t="s">
        <v>60</v>
      </c>
      <c r="BG563" s="286">
        <v>86130</v>
      </c>
    </row>
    <row r="564" spans="1:59" ht="20.100000000000001" hidden="1" customHeight="1">
      <c r="A564" s="279" t="s">
        <v>2356</v>
      </c>
      <c r="B564" s="279" t="s">
        <v>29</v>
      </c>
      <c r="C564" s="279">
        <v>3553</v>
      </c>
      <c r="D564" s="279" t="s">
        <v>466</v>
      </c>
      <c r="E564" s="279" t="s">
        <v>275</v>
      </c>
      <c r="F564" s="279" t="s">
        <v>615</v>
      </c>
      <c r="G564" s="280">
        <v>1</v>
      </c>
      <c r="H564" s="281">
        <f t="shared" si="98"/>
        <v>6131</v>
      </c>
      <c r="I564" s="281">
        <f>IFERROR(INDEX(ราคาที่ดิน!$B:$C,MATCH($C564,ราคาที่ดิน!$A:$A,0),MATCH($B564,ราคาที่ดิน!$B$1:$C$1,0)),"")</f>
        <v>250</v>
      </c>
      <c r="J564" s="281">
        <f t="shared" si="99"/>
        <v>1532750</v>
      </c>
      <c r="K564" s="279"/>
      <c r="L564" s="280"/>
      <c r="M564" s="280"/>
      <c r="N564" s="280" t="s">
        <v>196</v>
      </c>
      <c r="O564" s="282"/>
      <c r="P564" s="283"/>
      <c r="Q564" s="281">
        <f t="array" ref="Q564">INDEX(ราคาสิ่งปลูกสร้าง!$D$6:$CC$47,MATCH($L564,ราคาสิ่งปลูกสร้าง!$B$6:$B$45,0),MATCH($O$4,ราคาสิ่งปลูกสร้าง!$D$5:$CC$5,0))</f>
        <v>0</v>
      </c>
      <c r="R564" s="281">
        <f t="shared" si="100"/>
        <v>0</v>
      </c>
      <c r="S564" s="280"/>
      <c r="T564" s="279">
        <f t="array" ref="T564">INDEX(ค่าเสื่อมสิ่งปลูกสร้าง!$A$5:$D$105,MATCH($S564,ค่าเสื่อมสิ่งปลูกสร้าง!$A$5:$A$105,0),MATCH($M564,ค่าเสื่อมสิ่งปลูกสร้าง!$A$3:$D$3))</f>
        <v>0</v>
      </c>
      <c r="U564" s="281">
        <f t="shared" si="101"/>
        <v>0</v>
      </c>
      <c r="V564" s="281">
        <f t="shared" si="102"/>
        <v>1532750</v>
      </c>
      <c r="W564" s="284">
        <f t="shared" si="103"/>
        <v>0</v>
      </c>
      <c r="X564" s="280">
        <v>50000000</v>
      </c>
      <c r="Y564" s="284">
        <f t="shared" si="97"/>
        <v>0</v>
      </c>
      <c r="Z564" s="282"/>
      <c r="AA564" s="281">
        <f t="shared" si="104"/>
        <v>0</v>
      </c>
      <c r="AB564" s="279"/>
      <c r="AC564" s="279" t="s">
        <v>2191</v>
      </c>
      <c r="AD564" s="279" t="s">
        <v>196</v>
      </c>
      <c r="AG564" s="286" t="str">
        <f t="shared" si="105"/>
        <v>นางอุไร  ฉิมวาส</v>
      </c>
      <c r="AH564" s="286" t="s">
        <v>283</v>
      </c>
      <c r="AI564" s="286" t="s">
        <v>1768</v>
      </c>
      <c r="AJ564" s="286" t="s">
        <v>1769</v>
      </c>
      <c r="AK564" s="286" t="s">
        <v>1770</v>
      </c>
      <c r="AL564" s="286" t="s">
        <v>275</v>
      </c>
      <c r="AM564" s="286" t="s">
        <v>275</v>
      </c>
      <c r="AN564" s="286"/>
      <c r="AO564" s="286"/>
      <c r="AP564" s="286" t="s">
        <v>270</v>
      </c>
      <c r="AQ564" s="286" t="s">
        <v>271</v>
      </c>
      <c r="AR564" s="286" t="s">
        <v>60</v>
      </c>
      <c r="AS564" s="286"/>
      <c r="AU564" s="286"/>
      <c r="AV564" s="286"/>
      <c r="AW564" s="286"/>
      <c r="AX564" s="286"/>
      <c r="AY564" s="286"/>
      <c r="AZ564" s="286"/>
      <c r="BA564" s="286"/>
      <c r="BB564" s="286"/>
      <c r="BC564" s="286"/>
      <c r="BD564" s="286"/>
      <c r="BE564" s="286"/>
      <c r="BF564" s="286"/>
      <c r="BG564" s="286"/>
    </row>
    <row r="565" spans="1:59" ht="20.100000000000001" hidden="1" customHeight="1">
      <c r="A565" s="279"/>
      <c r="B565" s="279" t="s">
        <v>29</v>
      </c>
      <c r="C565" s="279">
        <v>3553</v>
      </c>
      <c r="D565" s="279"/>
      <c r="E565" s="279"/>
      <c r="F565" s="279"/>
      <c r="G565" s="280">
        <v>3</v>
      </c>
      <c r="H565" s="281" t="s">
        <v>322</v>
      </c>
      <c r="I565" s="281">
        <f>IFERROR(INDEX(ราคาที่ดิน!$B:$C,MATCH($C565,ราคาที่ดิน!$A:$A,0),MATCH($B565,ราคาที่ดิน!$B$1:$C$1,0)),"")</f>
        <v>250</v>
      </c>
      <c r="J565" s="281">
        <f t="shared" si="99"/>
        <v>2500</v>
      </c>
      <c r="K565" s="279">
        <v>1</v>
      </c>
      <c r="L565" s="280" t="s">
        <v>132</v>
      </c>
      <c r="M565" s="280" t="s">
        <v>181</v>
      </c>
      <c r="N565" s="280" t="s">
        <v>323</v>
      </c>
      <c r="O565" s="282">
        <v>40</v>
      </c>
      <c r="P565" s="283">
        <v>100</v>
      </c>
      <c r="Q565" s="281">
        <f t="array" ref="Q565">INDEX(ราคาสิ่งปลูกสร้าง!$D$6:$CC$47,MATCH($L565,ราคาสิ่งปลูกสร้าง!$B$6:$B$45,0),MATCH($O$4,ราคาสิ่งปลูกสร้าง!$D$5:$CC$5,0))</f>
        <v>2600</v>
      </c>
      <c r="R565" s="281">
        <f t="shared" si="100"/>
        <v>104000</v>
      </c>
      <c r="S565" s="280">
        <v>1</v>
      </c>
      <c r="T565" s="279">
        <f t="array" ref="T565">INDEX(ค่าเสื่อมสิ่งปลูกสร้าง!$A$5:$D$105,MATCH($S565,ค่าเสื่อมสิ่งปลูกสร้าง!$A$5:$A$105,0),MATCH($M565,ค่าเสื่อมสิ่งปลูกสร้าง!$A$3:$D$3))</f>
        <v>3</v>
      </c>
      <c r="U565" s="281">
        <f t="shared" si="101"/>
        <v>100880</v>
      </c>
      <c r="V565" s="281">
        <f t="shared" si="102"/>
        <v>103380</v>
      </c>
      <c r="W565" s="284">
        <f t="shared" si="103"/>
        <v>103380</v>
      </c>
      <c r="X565" s="280"/>
      <c r="Y565" s="284">
        <f t="shared" si="97"/>
        <v>103380</v>
      </c>
      <c r="Z565" s="282" t="s">
        <v>2260</v>
      </c>
      <c r="AA565" s="281">
        <f t="shared" si="104"/>
        <v>310.14</v>
      </c>
      <c r="AB565" s="279"/>
      <c r="AC565" s="279" t="s">
        <v>2191</v>
      </c>
      <c r="AD565" s="279" t="s">
        <v>2239</v>
      </c>
      <c r="AG565" s="286" t="str">
        <f t="shared" si="105"/>
        <v>นางอุไร  ฉิมวาส</v>
      </c>
      <c r="AH565" s="286" t="s">
        <v>283</v>
      </c>
      <c r="AI565" s="286" t="s">
        <v>1768</v>
      </c>
      <c r="AJ565" s="286" t="s">
        <v>1769</v>
      </c>
      <c r="AK565" s="286" t="s">
        <v>1770</v>
      </c>
      <c r="AL565" s="286" t="s">
        <v>275</v>
      </c>
      <c r="AM565" s="286" t="s">
        <v>275</v>
      </c>
      <c r="AN565" s="286"/>
      <c r="AO565" s="286"/>
      <c r="AP565" s="286" t="s">
        <v>270</v>
      </c>
      <c r="AQ565" s="286" t="s">
        <v>271</v>
      </c>
      <c r="AR565" s="286" t="s">
        <v>60</v>
      </c>
      <c r="AS565" s="286"/>
      <c r="AU565" s="286"/>
      <c r="AV565" s="286" t="s">
        <v>283</v>
      </c>
      <c r="AW565" s="286" t="s">
        <v>1772</v>
      </c>
      <c r="AX565" s="286" t="s">
        <v>1773</v>
      </c>
      <c r="AY565" s="286"/>
      <c r="AZ565" s="286">
        <v>39</v>
      </c>
      <c r="BA565" s="286">
        <v>1</v>
      </c>
      <c r="BB565" s="286"/>
      <c r="BC565" s="286"/>
      <c r="BD565" s="286" t="s">
        <v>270</v>
      </c>
      <c r="BE565" s="286" t="s">
        <v>271</v>
      </c>
      <c r="BF565" s="286" t="s">
        <v>60</v>
      </c>
      <c r="BG565" s="286">
        <v>86130</v>
      </c>
    </row>
    <row r="566" spans="1:59" ht="20.100000000000001" hidden="1" customHeight="1">
      <c r="A566" s="279" t="s">
        <v>2357</v>
      </c>
      <c r="B566" s="279" t="s">
        <v>29</v>
      </c>
      <c r="C566" s="279">
        <v>14983</v>
      </c>
      <c r="D566" s="279" t="s">
        <v>599</v>
      </c>
      <c r="E566" s="279" t="s">
        <v>323</v>
      </c>
      <c r="F566" s="279" t="s">
        <v>1455</v>
      </c>
      <c r="G566" s="280">
        <v>1</v>
      </c>
      <c r="H566" s="281">
        <f t="shared" si="98"/>
        <v>3526.1</v>
      </c>
      <c r="I566" s="281">
        <f>IFERROR(INDEX(ราคาที่ดิน!$B:$C,MATCH($C566,ราคาที่ดิน!$A:$A,0),MATCH($B566,ราคาที่ดิน!$B$1:$C$1,0)),"")</f>
        <v>225</v>
      </c>
      <c r="J566" s="281">
        <f t="shared" si="99"/>
        <v>793372.5</v>
      </c>
      <c r="K566" s="279"/>
      <c r="L566" s="280"/>
      <c r="M566" s="280"/>
      <c r="N566" s="280" t="s">
        <v>196</v>
      </c>
      <c r="O566" s="282"/>
      <c r="P566" s="283"/>
      <c r="Q566" s="281">
        <f t="array" ref="Q566">INDEX(ราคาสิ่งปลูกสร้าง!$D$6:$CC$47,MATCH($L566,ราคาสิ่งปลูกสร้าง!$B$6:$B$45,0),MATCH($O$4,ราคาสิ่งปลูกสร้าง!$D$5:$CC$5,0))</f>
        <v>0</v>
      </c>
      <c r="R566" s="281">
        <f t="shared" si="100"/>
        <v>0</v>
      </c>
      <c r="S566" s="280"/>
      <c r="T566" s="279">
        <f t="array" ref="T566">INDEX(ค่าเสื่อมสิ่งปลูกสร้าง!$A$5:$D$105,MATCH($S566,ค่าเสื่อมสิ่งปลูกสร้าง!$A$5:$A$105,0),MATCH($M566,ค่าเสื่อมสิ่งปลูกสร้าง!$A$3:$D$3))</f>
        <v>0</v>
      </c>
      <c r="U566" s="281">
        <f t="shared" si="101"/>
        <v>0</v>
      </c>
      <c r="V566" s="281">
        <f t="shared" si="102"/>
        <v>793372.5</v>
      </c>
      <c r="W566" s="284">
        <f t="shared" si="103"/>
        <v>0</v>
      </c>
      <c r="X566" s="280">
        <v>50000000</v>
      </c>
      <c r="Y566" s="284">
        <f t="shared" si="97"/>
        <v>0</v>
      </c>
      <c r="Z566" s="282"/>
      <c r="AA566" s="281">
        <f t="shared" si="104"/>
        <v>0</v>
      </c>
      <c r="AB566" s="279"/>
      <c r="AC566" s="279" t="s">
        <v>2192</v>
      </c>
      <c r="AD566" s="279" t="s">
        <v>196</v>
      </c>
      <c r="AG566" s="286" t="str">
        <f t="shared" si="105"/>
        <v>นายอนงค์  ชังสัจจา</v>
      </c>
      <c r="AH566" s="286" t="s">
        <v>195</v>
      </c>
      <c r="AI566" s="286" t="s">
        <v>1776</v>
      </c>
      <c r="AJ566" s="286" t="s">
        <v>442</v>
      </c>
      <c r="AK566" s="286" t="s">
        <v>1777</v>
      </c>
      <c r="AL566" s="286" t="s">
        <v>1778</v>
      </c>
      <c r="AM566" s="286">
        <v>8</v>
      </c>
      <c r="AN566" s="286"/>
      <c r="AO566" s="286"/>
      <c r="AP566" s="286" t="s">
        <v>270</v>
      </c>
      <c r="AQ566" s="286" t="s">
        <v>271</v>
      </c>
      <c r="AR566" s="286" t="s">
        <v>60</v>
      </c>
      <c r="AS566" s="286">
        <v>86130</v>
      </c>
      <c r="AU566" s="286"/>
      <c r="AV566" s="286"/>
      <c r="AW566" s="286"/>
      <c r="AX566" s="286"/>
      <c r="AY566" s="286"/>
      <c r="AZ566" s="286"/>
      <c r="BA566" s="286"/>
      <c r="BB566" s="286"/>
      <c r="BC566" s="286"/>
      <c r="BD566" s="286"/>
      <c r="BE566" s="286"/>
      <c r="BF566" s="286"/>
      <c r="BG566" s="286"/>
    </row>
    <row r="567" spans="1:59" ht="20.100000000000001" hidden="1" customHeight="1">
      <c r="A567" s="279"/>
      <c r="B567" s="279" t="s">
        <v>29</v>
      </c>
      <c r="C567" s="279">
        <v>14983</v>
      </c>
      <c r="D567" s="279"/>
      <c r="E567" s="279"/>
      <c r="F567" s="279"/>
      <c r="G567" s="280">
        <v>2</v>
      </c>
      <c r="H567" s="281" t="s">
        <v>784</v>
      </c>
      <c r="I567" s="281">
        <f>IFERROR(INDEX(ราคาที่ดิน!$B:$C,MATCH($C567,ราคาที่ดิน!$A:$A,0),MATCH($B567,ราคาที่ดิน!$B$1:$C$1,0)),"")</f>
        <v>225</v>
      </c>
      <c r="J567" s="281">
        <f t="shared" si="99"/>
        <v>18000</v>
      </c>
      <c r="K567" s="279">
        <v>1</v>
      </c>
      <c r="L567" s="280" t="s">
        <v>126</v>
      </c>
      <c r="M567" s="280" t="s">
        <v>179</v>
      </c>
      <c r="N567" s="280" t="s">
        <v>296</v>
      </c>
      <c r="O567" s="282">
        <v>320</v>
      </c>
      <c r="P567" s="283">
        <v>100</v>
      </c>
      <c r="Q567" s="281">
        <f t="array" ref="Q567">INDEX(ราคาสิ่งปลูกสร้าง!$D$6:$CC$47,MATCH($L567,ราคาสิ่งปลูกสร้าง!$B$6:$B$45,0),MATCH($O$4,ราคาสิ่งปลูกสร้าง!$D$5:$CC$5,0))</f>
        <v>6700</v>
      </c>
      <c r="R567" s="281">
        <f t="shared" si="100"/>
        <v>2144000</v>
      </c>
      <c r="S567" s="280">
        <v>29</v>
      </c>
      <c r="T567" s="279">
        <f t="array" ref="T567">INDEX(ค่าเสื่อมสิ่งปลูกสร้าง!$A$5:$D$105,MATCH($S567,ค่าเสื่อมสิ่งปลูกสร้าง!$A$5:$A$105,0),MATCH($M567,ค่าเสื่อมสิ่งปลูกสร้าง!$A$3:$D$3))</f>
        <v>48</v>
      </c>
      <c r="U567" s="281">
        <f t="shared" si="101"/>
        <v>1114880</v>
      </c>
      <c r="V567" s="281">
        <f t="shared" si="102"/>
        <v>1132880</v>
      </c>
      <c r="W567" s="284">
        <f t="shared" si="103"/>
        <v>1132880</v>
      </c>
      <c r="X567" s="280">
        <v>10000000</v>
      </c>
      <c r="Y567" s="284">
        <f t="shared" si="97"/>
        <v>0</v>
      </c>
      <c r="Z567" s="282"/>
      <c r="AA567" s="281">
        <f t="shared" si="104"/>
        <v>0</v>
      </c>
      <c r="AB567" s="279"/>
      <c r="AC567" s="279" t="s">
        <v>2192</v>
      </c>
      <c r="AD567" s="279" t="s">
        <v>2192</v>
      </c>
      <c r="AG567" s="286" t="str">
        <f t="shared" si="105"/>
        <v>นายอนงค์  ชังสัจจา</v>
      </c>
      <c r="AH567" s="286" t="s">
        <v>195</v>
      </c>
      <c r="AI567" s="286" t="s">
        <v>1776</v>
      </c>
      <c r="AJ567" s="286" t="s">
        <v>442</v>
      </c>
      <c r="AK567" s="286" t="s">
        <v>1777</v>
      </c>
      <c r="AL567" s="286" t="s">
        <v>1778</v>
      </c>
      <c r="AM567" s="286">
        <v>8</v>
      </c>
      <c r="AN567" s="286"/>
      <c r="AO567" s="286"/>
      <c r="AP567" s="286" t="s">
        <v>270</v>
      </c>
      <c r="AQ567" s="286" t="s">
        <v>271</v>
      </c>
      <c r="AR567" s="286" t="s">
        <v>60</v>
      </c>
      <c r="AS567" s="286">
        <v>86130</v>
      </c>
      <c r="AU567" s="286"/>
      <c r="AV567" s="286" t="s">
        <v>195</v>
      </c>
      <c r="AW567" s="286" t="s">
        <v>1776</v>
      </c>
      <c r="AX567" s="286" t="s">
        <v>442</v>
      </c>
      <c r="AY567" s="286" t="s">
        <v>1777</v>
      </c>
      <c r="AZ567" s="286" t="s">
        <v>1778</v>
      </c>
      <c r="BA567" s="286">
        <v>8</v>
      </c>
      <c r="BB567" s="286"/>
      <c r="BC567" s="286"/>
      <c r="BD567" s="286" t="s">
        <v>270</v>
      </c>
      <c r="BE567" s="286" t="s">
        <v>271</v>
      </c>
      <c r="BF567" s="286" t="s">
        <v>60</v>
      </c>
      <c r="BG567" s="286">
        <v>86130</v>
      </c>
    </row>
    <row r="568" spans="1:59" ht="20.100000000000001" hidden="1" customHeight="1">
      <c r="A568" s="279"/>
      <c r="B568" s="279" t="s">
        <v>29</v>
      </c>
      <c r="C568" s="279">
        <v>14983</v>
      </c>
      <c r="D568" s="279"/>
      <c r="E568" s="279"/>
      <c r="F568" s="279"/>
      <c r="G568" s="280">
        <v>2</v>
      </c>
      <c r="H568" s="281" t="s">
        <v>487</v>
      </c>
      <c r="I568" s="281">
        <f>IFERROR(INDEX(ราคาที่ดิน!$B:$C,MATCH($C568,ราคาที่ดิน!$A:$A,0),MATCH($B568,ราคาที่ดิน!$B$1:$C$1,0)),"")</f>
        <v>225</v>
      </c>
      <c r="J568" s="281">
        <f t="shared" si="99"/>
        <v>11700</v>
      </c>
      <c r="K568" s="279">
        <v>2</v>
      </c>
      <c r="L568" s="280" t="s">
        <v>132</v>
      </c>
      <c r="M568" s="280" t="s">
        <v>181</v>
      </c>
      <c r="N568" s="280">
        <v>3</v>
      </c>
      <c r="O568" s="282">
        <v>208</v>
      </c>
      <c r="P568" s="283">
        <v>76.92</v>
      </c>
      <c r="Q568" s="281">
        <f t="array" ref="Q568">INDEX(ราคาสิ่งปลูกสร้าง!$D$6:$CC$47,MATCH($L568,ราคาสิ่งปลูกสร้าง!$B$6:$B$45,0),MATCH($O$4,ราคาสิ่งปลูกสร้าง!$D$5:$CC$5,0))</f>
        <v>2600</v>
      </c>
      <c r="R568" s="281">
        <f t="shared" si="100"/>
        <v>540800</v>
      </c>
      <c r="S568" s="280">
        <v>10</v>
      </c>
      <c r="T568" s="279">
        <f t="array" ref="T568">INDEX(ค่าเสื่อมสิ่งปลูกสร้าง!$A$5:$D$105,MATCH($S568,ค่าเสื่อมสิ่งปลูกสร้าง!$A$5:$A$105,0),MATCH($M568,ค่าเสื่อมสิ่งปลูกสร้าง!$A$3:$D$3))</f>
        <v>40</v>
      </c>
      <c r="U568" s="281">
        <f t="shared" si="101"/>
        <v>324480</v>
      </c>
      <c r="V568" s="281">
        <f t="shared" si="102"/>
        <v>336180</v>
      </c>
      <c r="W568" s="284">
        <f t="shared" si="103"/>
        <v>258589.65599999999</v>
      </c>
      <c r="X568" s="280"/>
      <c r="Y568" s="284">
        <f t="shared" si="97"/>
        <v>258589.65599999999</v>
      </c>
      <c r="Z568" s="282" t="s">
        <v>2260</v>
      </c>
      <c r="AA568" s="281">
        <f t="shared" si="104"/>
        <v>775.76896799999997</v>
      </c>
      <c r="AB568" s="279"/>
      <c r="AC568" s="279" t="s">
        <v>2192</v>
      </c>
      <c r="AD568" s="279" t="s">
        <v>2192</v>
      </c>
      <c r="AG568" s="286" t="str">
        <f t="shared" si="105"/>
        <v>นายอนงค์  ชังสัจจา</v>
      </c>
      <c r="AH568" s="286" t="s">
        <v>195</v>
      </c>
      <c r="AI568" s="286" t="s">
        <v>1776</v>
      </c>
      <c r="AJ568" s="286" t="s">
        <v>442</v>
      </c>
      <c r="AK568" s="286" t="s">
        <v>1777</v>
      </c>
      <c r="AL568" s="286" t="s">
        <v>1778</v>
      </c>
      <c r="AM568" s="286">
        <v>8</v>
      </c>
      <c r="AN568" s="286"/>
      <c r="AO568" s="286"/>
      <c r="AP568" s="286" t="s">
        <v>270</v>
      </c>
      <c r="AQ568" s="286" t="s">
        <v>271</v>
      </c>
      <c r="AR568" s="286" t="s">
        <v>60</v>
      </c>
      <c r="AS568" s="286">
        <v>86130</v>
      </c>
      <c r="AU568" s="286"/>
      <c r="AV568" s="286" t="s">
        <v>195</v>
      </c>
      <c r="AW568" s="286" t="s">
        <v>1776</v>
      </c>
      <c r="AX568" s="286" t="s">
        <v>442</v>
      </c>
      <c r="AY568" s="286" t="s">
        <v>1777</v>
      </c>
      <c r="AZ568" s="286" t="s">
        <v>1778</v>
      </c>
      <c r="BA568" s="286">
        <v>8</v>
      </c>
      <c r="BB568" s="286"/>
      <c r="BC568" s="286"/>
      <c r="BD568" s="286" t="s">
        <v>270</v>
      </c>
      <c r="BE568" s="286" t="s">
        <v>271</v>
      </c>
      <c r="BF568" s="286" t="s">
        <v>60</v>
      </c>
      <c r="BG568" s="286">
        <v>86130</v>
      </c>
    </row>
    <row r="569" spans="1:59" ht="20.100000000000001" hidden="1" customHeight="1">
      <c r="A569" s="279" t="s">
        <v>1315</v>
      </c>
      <c r="B569" s="279" t="s">
        <v>29</v>
      </c>
      <c r="C569" s="279">
        <v>15178</v>
      </c>
      <c r="D569" s="279" t="s">
        <v>296</v>
      </c>
      <c r="E569" s="279" t="s">
        <v>276</v>
      </c>
      <c r="F569" s="279" t="s">
        <v>1782</v>
      </c>
      <c r="G569" s="280" t="s">
        <v>323</v>
      </c>
      <c r="H569" s="281">
        <f t="shared" si="98"/>
        <v>883.1</v>
      </c>
      <c r="I569" s="281" t="s">
        <v>2257</v>
      </c>
      <c r="J569" s="281">
        <f t="shared" si="99"/>
        <v>353240</v>
      </c>
      <c r="K569" s="279"/>
      <c r="L569" s="280"/>
      <c r="M569" s="280"/>
      <c r="N569" s="280" t="s">
        <v>196</v>
      </c>
      <c r="O569" s="282"/>
      <c r="P569" s="283"/>
      <c r="Q569" s="281">
        <f t="array" ref="Q569">INDEX(ราคาสิ่งปลูกสร้าง!$D$6:$CC$47,MATCH($L569,ราคาสิ่งปลูกสร้าง!$B$6:$B$45,0),MATCH($O$4,ราคาสิ่งปลูกสร้าง!$D$5:$CC$5,0))</f>
        <v>0</v>
      </c>
      <c r="R569" s="281">
        <f t="shared" si="100"/>
        <v>0</v>
      </c>
      <c r="S569" s="280"/>
      <c r="T569" s="279">
        <f t="array" ref="T569">INDEX(ค่าเสื่อมสิ่งปลูกสร้าง!$A$5:$D$105,MATCH($S569,ค่าเสื่อมสิ่งปลูกสร้าง!$A$5:$A$105,0),MATCH($M569,ค่าเสื่อมสิ่งปลูกสร้าง!$A$3:$D$3))</f>
        <v>0</v>
      </c>
      <c r="U569" s="281">
        <f t="shared" si="101"/>
        <v>0</v>
      </c>
      <c r="V569" s="281">
        <f t="shared" si="102"/>
        <v>353240</v>
      </c>
      <c r="W569" s="284">
        <f t="shared" si="103"/>
        <v>0</v>
      </c>
      <c r="X569" s="280"/>
      <c r="Y569" s="279">
        <f>V569</f>
        <v>353240</v>
      </c>
      <c r="Z569" s="282" t="s">
        <v>2260</v>
      </c>
      <c r="AA569" s="281">
        <f t="shared" si="104"/>
        <v>1059.72</v>
      </c>
      <c r="AB569" s="279"/>
      <c r="AC569" s="279" t="s">
        <v>2495</v>
      </c>
      <c r="AD569" s="279" t="s">
        <v>196</v>
      </c>
      <c r="AG569" s="286" t="str">
        <f t="shared" si="105"/>
        <v>นางสาวมินทร์รฐา  ปัญจพลวราธรณ์</v>
      </c>
      <c r="AH569" s="286" t="s">
        <v>325</v>
      </c>
      <c r="AI569" s="286" t="s">
        <v>1481</v>
      </c>
      <c r="AJ569" s="286" t="s">
        <v>1482</v>
      </c>
      <c r="AK569" s="286" t="s">
        <v>1483</v>
      </c>
      <c r="AL569" s="286" t="s">
        <v>1484</v>
      </c>
      <c r="AM569" s="286" t="s">
        <v>1485</v>
      </c>
      <c r="AN569" s="286"/>
      <c r="AO569" s="286"/>
      <c r="AP569" s="286"/>
      <c r="AQ569" s="286"/>
      <c r="AR569" s="286" t="s">
        <v>463</v>
      </c>
      <c r="AS569" s="286"/>
      <c r="AU569" s="286"/>
      <c r="AV569" s="286"/>
      <c r="AW569" s="286"/>
      <c r="AX569" s="286"/>
      <c r="AY569" s="286"/>
      <c r="AZ569" s="286"/>
      <c r="BA569" s="286"/>
      <c r="BB569" s="286"/>
      <c r="BC569" s="286"/>
      <c r="BD569" s="286"/>
      <c r="BE569" s="286"/>
      <c r="BF569" s="286"/>
      <c r="BG569" s="286"/>
    </row>
    <row r="570" spans="1:59" ht="20.100000000000001" hidden="1" customHeight="1">
      <c r="A570" s="279"/>
      <c r="B570" s="279" t="s">
        <v>29</v>
      </c>
      <c r="C570" s="279">
        <v>15178</v>
      </c>
      <c r="D570" s="279"/>
      <c r="E570" s="279"/>
      <c r="F570" s="279"/>
      <c r="G570" s="280">
        <v>3</v>
      </c>
      <c r="H570" s="281" t="s">
        <v>323</v>
      </c>
      <c r="I570" s="281" t="s">
        <v>2257</v>
      </c>
      <c r="J570" s="281">
        <f t="shared" si="99"/>
        <v>1200</v>
      </c>
      <c r="K570" s="279">
        <v>1</v>
      </c>
      <c r="L570" s="280" t="s">
        <v>126</v>
      </c>
      <c r="M570" s="280" t="s">
        <v>179</v>
      </c>
      <c r="N570" s="280" t="s">
        <v>323</v>
      </c>
      <c r="O570" s="282" t="s">
        <v>335</v>
      </c>
      <c r="P570" s="283">
        <v>100</v>
      </c>
      <c r="Q570" s="281">
        <f t="array" ref="Q570">INDEX(ราคาสิ่งปลูกสร้าง!$D$6:$CC$47,MATCH($L570,ราคาสิ่งปลูกสร้าง!$B$6:$B$45,0),MATCH($O$4,ราคาสิ่งปลูกสร้าง!$D$5:$CC$5,0))</f>
        <v>6700</v>
      </c>
      <c r="R570" s="281">
        <f t="shared" si="100"/>
        <v>80400</v>
      </c>
      <c r="S570" s="280"/>
      <c r="T570" s="279">
        <f t="array" ref="T570">INDEX(ค่าเสื่อมสิ่งปลูกสร้าง!$A$5:$D$105,MATCH($S570,ค่าเสื่อมสิ่งปลูกสร้าง!$A$5:$A$105,0),MATCH($M570,ค่าเสื่อมสิ่งปลูกสร้าง!$A$3:$D$3))</f>
        <v>0</v>
      </c>
      <c r="U570" s="281">
        <f t="shared" si="101"/>
        <v>80400</v>
      </c>
      <c r="V570" s="281">
        <f t="shared" si="102"/>
        <v>81600</v>
      </c>
      <c r="W570" s="284">
        <f t="shared" si="103"/>
        <v>81600</v>
      </c>
      <c r="X570" s="280">
        <v>0</v>
      </c>
      <c r="Y570" s="284">
        <f t="shared" si="97"/>
        <v>81600</v>
      </c>
      <c r="Z570" s="282" t="s">
        <v>2307</v>
      </c>
      <c r="AA570" s="281">
        <f t="shared" si="104"/>
        <v>16.32</v>
      </c>
      <c r="AB570" s="279"/>
      <c r="AC570" s="279" t="s">
        <v>2495</v>
      </c>
      <c r="AD570" s="279" t="s">
        <v>2495</v>
      </c>
      <c r="AG570" s="286" t="str">
        <f t="shared" si="105"/>
        <v>นางสาวมินทร์รฐา  ปัญจพลวราธรณ์</v>
      </c>
      <c r="AH570" s="286" t="s">
        <v>325</v>
      </c>
      <c r="AI570" s="286" t="s">
        <v>1481</v>
      </c>
      <c r="AJ570" s="286" t="s">
        <v>1482</v>
      </c>
      <c r="AK570" s="286" t="s">
        <v>1483</v>
      </c>
      <c r="AL570" s="286" t="s">
        <v>1484</v>
      </c>
      <c r="AM570" s="286" t="s">
        <v>1485</v>
      </c>
      <c r="AN570" s="286"/>
      <c r="AO570" s="286"/>
      <c r="AP570" s="286"/>
      <c r="AQ570" s="286"/>
      <c r="AR570" s="286" t="s">
        <v>463</v>
      </c>
      <c r="AS570" s="286"/>
      <c r="AU570" s="286"/>
      <c r="AV570" s="286" t="s">
        <v>325</v>
      </c>
      <c r="AW570" s="286" t="s">
        <v>1481</v>
      </c>
      <c r="AX570" s="286" t="s">
        <v>1482</v>
      </c>
      <c r="AY570" s="286" t="s">
        <v>1483</v>
      </c>
      <c r="AZ570" s="286" t="s">
        <v>1484</v>
      </c>
      <c r="BA570" s="286" t="s">
        <v>1485</v>
      </c>
      <c r="BB570" s="286"/>
      <c r="BC570" s="286"/>
      <c r="BD570" s="286"/>
      <c r="BE570" s="286"/>
      <c r="BF570" s="286" t="s">
        <v>463</v>
      </c>
      <c r="BG570" s="286"/>
    </row>
    <row r="571" spans="1:59" ht="20.100000000000001" hidden="1" customHeight="1">
      <c r="A571" s="279" t="s">
        <v>2358</v>
      </c>
      <c r="B571" s="279" t="s">
        <v>29</v>
      </c>
      <c r="C571" s="279">
        <v>18284</v>
      </c>
      <c r="D571" s="279" t="s">
        <v>599</v>
      </c>
      <c r="E571" s="279" t="s">
        <v>323</v>
      </c>
      <c r="F571" s="279" t="s">
        <v>1787</v>
      </c>
      <c r="G571" s="280">
        <v>1</v>
      </c>
      <c r="H571" s="281">
        <f t="shared" si="98"/>
        <v>3514</v>
      </c>
      <c r="I571" s="281">
        <f>IFERROR(INDEX(ราคาที่ดิน!$B:$C,MATCH($C571,ราคาที่ดิน!$A:$A,0),MATCH($B571,ราคาที่ดิน!$B$1:$C$1,0)),"")</f>
        <v>200</v>
      </c>
      <c r="J571" s="281">
        <f t="shared" si="99"/>
        <v>702800</v>
      </c>
      <c r="K571" s="279"/>
      <c r="L571" s="280"/>
      <c r="M571" s="280"/>
      <c r="N571" s="280" t="s">
        <v>196</v>
      </c>
      <c r="O571" s="282"/>
      <c r="P571" s="283"/>
      <c r="Q571" s="281">
        <f t="array" ref="Q571">INDEX(ราคาสิ่งปลูกสร้าง!$D$6:$CC$47,MATCH($L571,ราคาสิ่งปลูกสร้าง!$B$6:$B$45,0),MATCH($O$4,ราคาสิ่งปลูกสร้าง!$D$5:$CC$5,0))</f>
        <v>0</v>
      </c>
      <c r="R571" s="281">
        <f t="shared" si="100"/>
        <v>0</v>
      </c>
      <c r="S571" s="280"/>
      <c r="T571" s="279">
        <f t="array" ref="T571">INDEX(ค่าเสื่อมสิ่งปลูกสร้าง!$A$5:$D$105,MATCH($S571,ค่าเสื่อมสิ่งปลูกสร้าง!$A$5:$A$105,0),MATCH($M571,ค่าเสื่อมสิ่งปลูกสร้าง!$A$3:$D$3))</f>
        <v>0</v>
      </c>
      <c r="U571" s="281">
        <f t="shared" si="101"/>
        <v>0</v>
      </c>
      <c r="V571" s="281">
        <f t="shared" si="102"/>
        <v>702800</v>
      </c>
      <c r="W571" s="284">
        <f t="shared" si="103"/>
        <v>0</v>
      </c>
      <c r="X571" s="280">
        <v>50000000</v>
      </c>
      <c r="Y571" s="284">
        <f t="shared" si="97"/>
        <v>0</v>
      </c>
      <c r="Z571" s="282"/>
      <c r="AA571" s="281">
        <f t="shared" si="104"/>
        <v>0</v>
      </c>
      <c r="AB571" s="279"/>
      <c r="AC571" s="279" t="s">
        <v>2193</v>
      </c>
      <c r="AD571" s="279" t="s">
        <v>196</v>
      </c>
      <c r="AG571" s="286" t="str">
        <f t="shared" si="105"/>
        <v>นายนิพัทธ์  คุ้มครอง</v>
      </c>
      <c r="AH571" s="286" t="s">
        <v>195</v>
      </c>
      <c r="AI571" s="286" t="s">
        <v>1788</v>
      </c>
      <c r="AJ571" s="286" t="s">
        <v>1789</v>
      </c>
      <c r="AK571" s="286" t="s">
        <v>1790</v>
      </c>
      <c r="AL571" s="286" t="s">
        <v>1791</v>
      </c>
      <c r="AM571" s="286">
        <v>2</v>
      </c>
      <c r="AN571" s="286"/>
      <c r="AO571" s="286"/>
      <c r="AP571" s="286" t="s">
        <v>270</v>
      </c>
      <c r="AQ571" s="286" t="s">
        <v>271</v>
      </c>
      <c r="AR571" s="286" t="s">
        <v>60</v>
      </c>
      <c r="AS571" s="286">
        <v>86130</v>
      </c>
      <c r="AU571" s="286"/>
      <c r="AV571" s="286"/>
      <c r="AW571" s="286"/>
      <c r="AX571" s="286"/>
      <c r="AY571" s="286"/>
      <c r="AZ571" s="286"/>
      <c r="BA571" s="286"/>
      <c r="BB571" s="286"/>
      <c r="BC571" s="286"/>
      <c r="BD571" s="286"/>
      <c r="BE571" s="286"/>
      <c r="BF571" s="286"/>
      <c r="BG571" s="286"/>
    </row>
    <row r="572" spans="1:59" ht="20.100000000000001" hidden="1" customHeight="1">
      <c r="A572" s="279"/>
      <c r="B572" s="279" t="s">
        <v>29</v>
      </c>
      <c r="C572" s="279">
        <v>18284</v>
      </c>
      <c r="D572" s="279"/>
      <c r="E572" s="279"/>
      <c r="F572" s="279"/>
      <c r="G572" s="280">
        <v>2</v>
      </c>
      <c r="H572" s="281" t="s">
        <v>335</v>
      </c>
      <c r="I572" s="281">
        <f>IFERROR(INDEX(ราคาที่ดิน!$B:$C,MATCH($C572,ราคาที่ดิน!$A:$A,0),MATCH($B572,ราคาที่ดิน!$B$1:$C$1,0)),"")</f>
        <v>200</v>
      </c>
      <c r="J572" s="281">
        <f t="shared" si="99"/>
        <v>2400</v>
      </c>
      <c r="K572" s="279">
        <v>1</v>
      </c>
      <c r="L572" s="280" t="s">
        <v>129</v>
      </c>
      <c r="M572" s="280" t="s">
        <v>179</v>
      </c>
      <c r="N572" s="280" t="s">
        <v>296</v>
      </c>
      <c r="O572" s="282">
        <v>48</v>
      </c>
      <c r="P572" s="283">
        <v>100</v>
      </c>
      <c r="Q572" s="281">
        <f t="array" ref="Q572">INDEX(ราคาสิ่งปลูกสร้าง!$D$6:$CC$47,MATCH($L572,ราคาสิ่งปลูกสร้าง!$B$6:$B$45,0),MATCH($O$4,ราคาสิ่งปลูกสร้าง!$D$5:$CC$5,0))</f>
        <v>7650</v>
      </c>
      <c r="R572" s="281">
        <f t="shared" si="100"/>
        <v>367200</v>
      </c>
      <c r="S572" s="280">
        <v>5</v>
      </c>
      <c r="T572" s="279">
        <f t="array" ref="T572">INDEX(ค่าเสื่อมสิ่งปลูกสร้าง!$A$5:$D$105,MATCH($S572,ค่าเสื่อมสิ่งปลูกสร้าง!$A$5:$A$105,0),MATCH($M572,ค่าเสื่อมสิ่งปลูกสร้าง!$A$3:$D$3))</f>
        <v>5</v>
      </c>
      <c r="U572" s="281">
        <f t="shared" si="101"/>
        <v>348840</v>
      </c>
      <c r="V572" s="281">
        <f t="shared" si="102"/>
        <v>351240</v>
      </c>
      <c r="W572" s="284">
        <f t="shared" si="103"/>
        <v>351240</v>
      </c>
      <c r="X572" s="280"/>
      <c r="Y572" s="284">
        <f t="shared" si="97"/>
        <v>351240</v>
      </c>
      <c r="Z572" s="282" t="s">
        <v>2307</v>
      </c>
      <c r="AA572" s="281">
        <f t="shared" si="104"/>
        <v>70.248000000000005</v>
      </c>
      <c r="AB572" s="279"/>
      <c r="AC572" s="279" t="s">
        <v>2193</v>
      </c>
      <c r="AD572" s="279" t="s">
        <v>196</v>
      </c>
      <c r="AG572" s="286" t="str">
        <f t="shared" si="105"/>
        <v>นายนิพัทธ์  คุ้มครอง</v>
      </c>
      <c r="AH572" s="286" t="s">
        <v>195</v>
      </c>
      <c r="AI572" s="286" t="s">
        <v>1788</v>
      </c>
      <c r="AJ572" s="286" t="s">
        <v>1789</v>
      </c>
      <c r="AK572" s="286" t="s">
        <v>1790</v>
      </c>
      <c r="AL572" s="286" t="s">
        <v>1791</v>
      </c>
      <c r="AM572" s="286">
        <v>2</v>
      </c>
      <c r="AN572" s="286"/>
      <c r="AO572" s="286"/>
      <c r="AP572" s="286" t="s">
        <v>270</v>
      </c>
      <c r="AQ572" s="286" t="s">
        <v>271</v>
      </c>
      <c r="AR572" s="286" t="s">
        <v>60</v>
      </c>
      <c r="AS572" s="286">
        <v>86130</v>
      </c>
      <c r="AU572" s="286"/>
      <c r="AV572" s="286"/>
      <c r="AW572" s="286"/>
      <c r="AX572" s="286"/>
      <c r="AY572" s="286"/>
      <c r="AZ572" s="286"/>
      <c r="BA572" s="286"/>
      <c r="BB572" s="286"/>
      <c r="BC572" s="286"/>
      <c r="BD572" s="286"/>
      <c r="BE572" s="286"/>
      <c r="BF572" s="286"/>
      <c r="BG572" s="286"/>
    </row>
    <row r="573" spans="1:59" ht="20.100000000000001" hidden="1" customHeight="1">
      <c r="A573" s="279"/>
      <c r="B573" s="279" t="s">
        <v>29</v>
      </c>
      <c r="C573" s="279">
        <v>18284</v>
      </c>
      <c r="D573" s="279"/>
      <c r="E573" s="279"/>
      <c r="F573" s="279"/>
      <c r="G573" s="280">
        <v>2</v>
      </c>
      <c r="H573" s="281" t="s">
        <v>335</v>
      </c>
      <c r="I573" s="281">
        <f>IFERROR(INDEX(ราคาที่ดิน!$B:$C,MATCH($C573,ราคาที่ดิน!$A:$A,0),MATCH($B573,ราคาที่ดิน!$B$1:$C$1,0)),"")</f>
        <v>200</v>
      </c>
      <c r="J573" s="281">
        <f t="shared" si="99"/>
        <v>2400</v>
      </c>
      <c r="K573" s="279">
        <v>2</v>
      </c>
      <c r="L573" s="280" t="s">
        <v>129</v>
      </c>
      <c r="M573" s="280" t="s">
        <v>179</v>
      </c>
      <c r="N573" s="280" t="s">
        <v>296</v>
      </c>
      <c r="O573" s="282">
        <v>48</v>
      </c>
      <c r="P573" s="283">
        <v>100</v>
      </c>
      <c r="Q573" s="281">
        <f t="array" ref="Q573">INDEX(ราคาสิ่งปลูกสร้าง!$D$6:$CC$47,MATCH($L573,ราคาสิ่งปลูกสร้าง!$B$6:$B$45,0),MATCH($O$4,ราคาสิ่งปลูกสร้าง!$D$5:$CC$5,0))</f>
        <v>7650</v>
      </c>
      <c r="R573" s="281">
        <f t="shared" si="100"/>
        <v>367200</v>
      </c>
      <c r="S573" s="280">
        <v>5</v>
      </c>
      <c r="T573" s="279">
        <f t="array" ref="T573">INDEX(ค่าเสื่อมสิ่งปลูกสร้าง!$A$5:$D$105,MATCH($S573,ค่าเสื่อมสิ่งปลูกสร้าง!$A$5:$A$105,0),MATCH($M573,ค่าเสื่อมสิ่งปลูกสร้าง!$A$3:$D$3))</f>
        <v>5</v>
      </c>
      <c r="U573" s="281">
        <f t="shared" si="101"/>
        <v>348840</v>
      </c>
      <c r="V573" s="281">
        <f t="shared" si="102"/>
        <v>351240</v>
      </c>
      <c r="W573" s="284">
        <f t="shared" si="103"/>
        <v>351240</v>
      </c>
      <c r="X573" s="280"/>
      <c r="Y573" s="284">
        <f t="shared" si="97"/>
        <v>351240</v>
      </c>
      <c r="Z573" s="282" t="s">
        <v>2307</v>
      </c>
      <c r="AA573" s="281">
        <f t="shared" si="104"/>
        <v>70.248000000000005</v>
      </c>
      <c r="AB573" s="279"/>
      <c r="AC573" s="279" t="s">
        <v>2193</v>
      </c>
      <c r="AD573" s="279" t="s">
        <v>196</v>
      </c>
      <c r="AG573" s="286" t="str">
        <f t="shared" si="105"/>
        <v>นายนิพัทธ์  คุ้มครอง</v>
      </c>
      <c r="AH573" s="286" t="s">
        <v>195</v>
      </c>
      <c r="AI573" s="286" t="s">
        <v>1788</v>
      </c>
      <c r="AJ573" s="286" t="s">
        <v>1789</v>
      </c>
      <c r="AK573" s="286" t="s">
        <v>1790</v>
      </c>
      <c r="AL573" s="286" t="s">
        <v>1791</v>
      </c>
      <c r="AM573" s="286">
        <v>2</v>
      </c>
      <c r="AN573" s="286"/>
      <c r="AO573" s="286"/>
      <c r="AP573" s="286" t="s">
        <v>270</v>
      </c>
      <c r="AQ573" s="286" t="s">
        <v>271</v>
      </c>
      <c r="AR573" s="286" t="s">
        <v>60</v>
      </c>
      <c r="AS573" s="286">
        <v>86130</v>
      </c>
      <c r="AU573" s="286"/>
      <c r="AV573" s="286"/>
      <c r="AW573" s="286"/>
      <c r="AX573" s="286"/>
      <c r="AY573" s="286"/>
      <c r="AZ573" s="286"/>
      <c r="BA573" s="286"/>
      <c r="BB573" s="286"/>
      <c r="BC573" s="286"/>
      <c r="BD573" s="286"/>
      <c r="BE573" s="286"/>
      <c r="BF573" s="286"/>
      <c r="BG573" s="286"/>
    </row>
    <row r="574" spans="1:59" ht="20.100000000000001" hidden="1" customHeight="1">
      <c r="A574" s="279"/>
      <c r="B574" s="279" t="s">
        <v>29</v>
      </c>
      <c r="C574" s="279">
        <v>18284</v>
      </c>
      <c r="D574" s="279"/>
      <c r="E574" s="279"/>
      <c r="F574" s="279"/>
      <c r="G574" s="280">
        <v>2</v>
      </c>
      <c r="H574" s="281" t="s">
        <v>335</v>
      </c>
      <c r="I574" s="281">
        <f>IFERROR(INDEX(ราคาที่ดิน!$B:$C,MATCH($C574,ราคาที่ดิน!$A:$A,0),MATCH($B574,ราคาที่ดิน!$B$1:$C$1,0)),"")</f>
        <v>200</v>
      </c>
      <c r="J574" s="281">
        <f t="shared" si="99"/>
        <v>2400</v>
      </c>
      <c r="K574" s="279">
        <v>3</v>
      </c>
      <c r="L574" s="280" t="s">
        <v>129</v>
      </c>
      <c r="M574" s="280" t="s">
        <v>179</v>
      </c>
      <c r="N574" s="280" t="s">
        <v>296</v>
      </c>
      <c r="O574" s="282">
        <v>48</v>
      </c>
      <c r="P574" s="283">
        <v>100</v>
      </c>
      <c r="Q574" s="281">
        <f t="array" ref="Q574">INDEX(ราคาสิ่งปลูกสร้าง!$D$6:$CC$47,MATCH($L574,ราคาสิ่งปลูกสร้าง!$B$6:$B$45,0),MATCH($O$4,ราคาสิ่งปลูกสร้าง!$D$5:$CC$5,0))</f>
        <v>7650</v>
      </c>
      <c r="R574" s="281">
        <f t="shared" si="100"/>
        <v>367200</v>
      </c>
      <c r="S574" s="280">
        <v>5</v>
      </c>
      <c r="T574" s="279">
        <f t="array" ref="T574">INDEX(ค่าเสื่อมสิ่งปลูกสร้าง!$A$5:$D$105,MATCH($S574,ค่าเสื่อมสิ่งปลูกสร้าง!$A$5:$A$105,0),MATCH($M574,ค่าเสื่อมสิ่งปลูกสร้าง!$A$3:$D$3))</f>
        <v>5</v>
      </c>
      <c r="U574" s="281">
        <f t="shared" si="101"/>
        <v>348840</v>
      </c>
      <c r="V574" s="281">
        <f t="shared" si="102"/>
        <v>351240</v>
      </c>
      <c r="W574" s="284">
        <f t="shared" si="103"/>
        <v>351240</v>
      </c>
      <c r="X574" s="280"/>
      <c r="Y574" s="284">
        <f t="shared" si="97"/>
        <v>351240</v>
      </c>
      <c r="Z574" s="282" t="s">
        <v>2307</v>
      </c>
      <c r="AA574" s="281">
        <f t="shared" si="104"/>
        <v>70.248000000000005</v>
      </c>
      <c r="AB574" s="279"/>
      <c r="AC574" s="279" t="s">
        <v>2193</v>
      </c>
      <c r="AD574" s="279" t="s">
        <v>196</v>
      </c>
      <c r="AG574" s="286" t="str">
        <f t="shared" si="105"/>
        <v>นายนิพัทธ์  คุ้มครอง</v>
      </c>
      <c r="AH574" s="286" t="s">
        <v>195</v>
      </c>
      <c r="AI574" s="286" t="s">
        <v>1788</v>
      </c>
      <c r="AJ574" s="286" t="s">
        <v>1789</v>
      </c>
      <c r="AK574" s="286" t="s">
        <v>1790</v>
      </c>
      <c r="AL574" s="286" t="s">
        <v>1791</v>
      </c>
      <c r="AM574" s="286">
        <v>2</v>
      </c>
      <c r="AN574" s="286"/>
      <c r="AO574" s="286"/>
      <c r="AP574" s="286" t="s">
        <v>270</v>
      </c>
      <c r="AQ574" s="286" t="s">
        <v>271</v>
      </c>
      <c r="AR574" s="286" t="s">
        <v>60</v>
      </c>
      <c r="AS574" s="286">
        <v>86130</v>
      </c>
      <c r="AU574" s="286"/>
      <c r="AV574" s="286"/>
      <c r="AW574" s="286"/>
      <c r="AX574" s="286"/>
      <c r="AY574" s="286"/>
      <c r="AZ574" s="286"/>
      <c r="BA574" s="286"/>
      <c r="BB574" s="286"/>
      <c r="BC574" s="286"/>
      <c r="BD574" s="286"/>
      <c r="BE574" s="286"/>
      <c r="BF574" s="286"/>
      <c r="BG574" s="286"/>
    </row>
    <row r="575" spans="1:59" ht="20.100000000000001" hidden="1" customHeight="1">
      <c r="A575" s="279"/>
      <c r="B575" s="279" t="s">
        <v>29</v>
      </c>
      <c r="C575" s="279">
        <v>18284</v>
      </c>
      <c r="D575" s="279"/>
      <c r="E575" s="279"/>
      <c r="F575" s="279"/>
      <c r="G575" s="280">
        <v>2</v>
      </c>
      <c r="H575" s="281" t="s">
        <v>335</v>
      </c>
      <c r="I575" s="281">
        <f>IFERROR(INDEX(ราคาที่ดิน!$B:$C,MATCH($C575,ราคาที่ดิน!$A:$A,0),MATCH($B575,ราคาที่ดิน!$B$1:$C$1,0)),"")</f>
        <v>200</v>
      </c>
      <c r="J575" s="281">
        <f t="shared" si="99"/>
        <v>2400</v>
      </c>
      <c r="K575" s="279">
        <v>4</v>
      </c>
      <c r="L575" s="280" t="s">
        <v>129</v>
      </c>
      <c r="M575" s="280" t="s">
        <v>179</v>
      </c>
      <c r="N575" s="280" t="s">
        <v>296</v>
      </c>
      <c r="O575" s="282">
        <v>48</v>
      </c>
      <c r="P575" s="283">
        <v>100</v>
      </c>
      <c r="Q575" s="281">
        <f t="array" ref="Q575">INDEX(ราคาสิ่งปลูกสร้าง!$D$6:$CC$47,MATCH($L575,ราคาสิ่งปลูกสร้าง!$B$6:$B$45,0),MATCH($O$4,ราคาสิ่งปลูกสร้าง!$D$5:$CC$5,0))</f>
        <v>7650</v>
      </c>
      <c r="R575" s="281">
        <f t="shared" si="100"/>
        <v>367200</v>
      </c>
      <c r="S575" s="280">
        <v>5</v>
      </c>
      <c r="T575" s="279">
        <f t="array" ref="T575">INDEX(ค่าเสื่อมสิ่งปลูกสร้าง!$A$5:$D$105,MATCH($S575,ค่าเสื่อมสิ่งปลูกสร้าง!$A$5:$A$105,0),MATCH($M575,ค่าเสื่อมสิ่งปลูกสร้าง!$A$3:$D$3))</f>
        <v>5</v>
      </c>
      <c r="U575" s="281">
        <f t="shared" si="101"/>
        <v>348840</v>
      </c>
      <c r="V575" s="281">
        <f t="shared" si="102"/>
        <v>351240</v>
      </c>
      <c r="W575" s="284">
        <f t="shared" si="103"/>
        <v>351240</v>
      </c>
      <c r="X575" s="280"/>
      <c r="Y575" s="284">
        <f t="shared" si="97"/>
        <v>351240</v>
      </c>
      <c r="Z575" s="282" t="s">
        <v>2307</v>
      </c>
      <c r="AA575" s="281">
        <f t="shared" si="104"/>
        <v>70.248000000000005</v>
      </c>
      <c r="AB575" s="279"/>
      <c r="AC575" s="279" t="s">
        <v>2193</v>
      </c>
      <c r="AD575" s="279" t="s">
        <v>196</v>
      </c>
      <c r="AG575" s="286" t="str">
        <f t="shared" si="105"/>
        <v>นายนิพัทธ์  คุ้มครอง</v>
      </c>
      <c r="AH575" s="286" t="s">
        <v>195</v>
      </c>
      <c r="AI575" s="286" t="s">
        <v>1788</v>
      </c>
      <c r="AJ575" s="286" t="s">
        <v>1789</v>
      </c>
      <c r="AK575" s="286" t="s">
        <v>1790</v>
      </c>
      <c r="AL575" s="286" t="s">
        <v>1791</v>
      </c>
      <c r="AM575" s="286">
        <v>2</v>
      </c>
      <c r="AN575" s="286"/>
      <c r="AO575" s="286"/>
      <c r="AP575" s="286" t="s">
        <v>270</v>
      </c>
      <c r="AQ575" s="286" t="s">
        <v>271</v>
      </c>
      <c r="AR575" s="286" t="s">
        <v>60</v>
      </c>
      <c r="AS575" s="286">
        <v>86130</v>
      </c>
      <c r="AU575" s="286"/>
      <c r="AV575" s="286"/>
      <c r="AW575" s="286"/>
      <c r="AX575" s="286"/>
      <c r="AY575" s="286"/>
      <c r="AZ575" s="286"/>
      <c r="BA575" s="286"/>
      <c r="BB575" s="286"/>
      <c r="BC575" s="286"/>
      <c r="BD575" s="286"/>
      <c r="BE575" s="286"/>
      <c r="BF575" s="286"/>
      <c r="BG575" s="286"/>
    </row>
    <row r="576" spans="1:59" ht="20.100000000000001" hidden="1" customHeight="1">
      <c r="A576" s="279"/>
      <c r="B576" s="279" t="s">
        <v>29</v>
      </c>
      <c r="C576" s="279">
        <v>18284</v>
      </c>
      <c r="D576" s="279"/>
      <c r="E576" s="279"/>
      <c r="F576" s="279"/>
      <c r="G576" s="280">
        <v>2</v>
      </c>
      <c r="H576" s="281" t="s">
        <v>335</v>
      </c>
      <c r="I576" s="281">
        <f>IFERROR(INDEX(ราคาที่ดิน!$B:$C,MATCH($C576,ราคาที่ดิน!$A:$A,0),MATCH($B576,ราคาที่ดิน!$B$1:$C$1,0)),"")</f>
        <v>200</v>
      </c>
      <c r="J576" s="281">
        <f t="shared" si="99"/>
        <v>2400</v>
      </c>
      <c r="K576" s="279">
        <v>5</v>
      </c>
      <c r="L576" s="280" t="s">
        <v>129</v>
      </c>
      <c r="M576" s="280" t="s">
        <v>179</v>
      </c>
      <c r="N576" s="280" t="s">
        <v>296</v>
      </c>
      <c r="O576" s="282">
        <v>48</v>
      </c>
      <c r="P576" s="283">
        <v>100</v>
      </c>
      <c r="Q576" s="281">
        <f t="array" ref="Q576">INDEX(ราคาสิ่งปลูกสร้าง!$D$6:$CC$47,MATCH($L576,ราคาสิ่งปลูกสร้าง!$B$6:$B$45,0),MATCH($O$4,ราคาสิ่งปลูกสร้าง!$D$5:$CC$5,0))</f>
        <v>7650</v>
      </c>
      <c r="R576" s="281">
        <f t="shared" si="100"/>
        <v>367200</v>
      </c>
      <c r="S576" s="280">
        <v>5</v>
      </c>
      <c r="T576" s="279">
        <f t="array" ref="T576">INDEX(ค่าเสื่อมสิ่งปลูกสร้าง!$A$5:$D$105,MATCH($S576,ค่าเสื่อมสิ่งปลูกสร้าง!$A$5:$A$105,0),MATCH($M576,ค่าเสื่อมสิ่งปลูกสร้าง!$A$3:$D$3))</f>
        <v>5</v>
      </c>
      <c r="U576" s="281">
        <f t="shared" si="101"/>
        <v>348840</v>
      </c>
      <c r="V576" s="281">
        <f t="shared" si="102"/>
        <v>351240</v>
      </c>
      <c r="W576" s="284">
        <f t="shared" si="103"/>
        <v>351240</v>
      </c>
      <c r="X576" s="280"/>
      <c r="Y576" s="284">
        <f t="shared" si="97"/>
        <v>351240</v>
      </c>
      <c r="Z576" s="282" t="s">
        <v>2307</v>
      </c>
      <c r="AA576" s="281">
        <f t="shared" si="104"/>
        <v>70.248000000000005</v>
      </c>
      <c r="AB576" s="279"/>
      <c r="AC576" s="279" t="s">
        <v>2193</v>
      </c>
      <c r="AD576" s="279" t="s">
        <v>196</v>
      </c>
      <c r="AG576" s="286" t="str">
        <f t="shared" si="105"/>
        <v>นายนิพัทธ์  คุ้มครอง</v>
      </c>
      <c r="AH576" s="286" t="s">
        <v>195</v>
      </c>
      <c r="AI576" s="286" t="s">
        <v>1788</v>
      </c>
      <c r="AJ576" s="286" t="s">
        <v>1789</v>
      </c>
      <c r="AK576" s="286" t="s">
        <v>1790</v>
      </c>
      <c r="AL576" s="286" t="s">
        <v>1791</v>
      </c>
      <c r="AM576" s="286">
        <v>2</v>
      </c>
      <c r="AN576" s="286"/>
      <c r="AO576" s="286"/>
      <c r="AP576" s="286" t="s">
        <v>270</v>
      </c>
      <c r="AQ576" s="286" t="s">
        <v>271</v>
      </c>
      <c r="AR576" s="286" t="s">
        <v>60</v>
      </c>
      <c r="AS576" s="286">
        <v>86130</v>
      </c>
      <c r="AU576" s="286"/>
      <c r="AV576" s="286"/>
      <c r="AW576" s="286"/>
      <c r="AX576" s="286"/>
      <c r="AY576" s="286"/>
      <c r="AZ576" s="286"/>
      <c r="BA576" s="286"/>
      <c r="BB576" s="286"/>
      <c r="BC576" s="286"/>
      <c r="BD576" s="286"/>
      <c r="BE576" s="286"/>
      <c r="BF576" s="286"/>
      <c r="BG576" s="286"/>
    </row>
    <row r="577" spans="1:59" ht="20.100000000000001" hidden="1" customHeight="1">
      <c r="A577" s="279"/>
      <c r="B577" s="279" t="s">
        <v>29</v>
      </c>
      <c r="C577" s="279">
        <v>18284</v>
      </c>
      <c r="D577" s="279"/>
      <c r="E577" s="279"/>
      <c r="F577" s="279"/>
      <c r="G577" s="280">
        <v>2</v>
      </c>
      <c r="H577" s="281" t="s">
        <v>335</v>
      </c>
      <c r="I577" s="281">
        <f>IFERROR(INDEX(ราคาที่ดิน!$B:$C,MATCH($C577,ราคาที่ดิน!$A:$A,0),MATCH($B577,ราคาที่ดิน!$B$1:$C$1,0)),"")</f>
        <v>200</v>
      </c>
      <c r="J577" s="281">
        <f t="shared" si="99"/>
        <v>2400</v>
      </c>
      <c r="K577" s="279">
        <v>6</v>
      </c>
      <c r="L577" s="280" t="s">
        <v>129</v>
      </c>
      <c r="M577" s="280" t="s">
        <v>179</v>
      </c>
      <c r="N577" s="280" t="s">
        <v>296</v>
      </c>
      <c r="O577" s="282">
        <v>48</v>
      </c>
      <c r="P577" s="283">
        <v>100</v>
      </c>
      <c r="Q577" s="281">
        <f t="array" ref="Q577">INDEX(ราคาสิ่งปลูกสร้าง!$D$6:$CC$47,MATCH($L577,ราคาสิ่งปลูกสร้าง!$B$6:$B$45,0),MATCH($O$4,ราคาสิ่งปลูกสร้าง!$D$5:$CC$5,0))</f>
        <v>7650</v>
      </c>
      <c r="R577" s="281">
        <f t="shared" si="100"/>
        <v>367200</v>
      </c>
      <c r="S577" s="280">
        <v>5</v>
      </c>
      <c r="T577" s="279">
        <f t="array" ref="T577">INDEX(ค่าเสื่อมสิ่งปลูกสร้าง!$A$5:$D$105,MATCH($S577,ค่าเสื่อมสิ่งปลูกสร้าง!$A$5:$A$105,0),MATCH($M577,ค่าเสื่อมสิ่งปลูกสร้าง!$A$3:$D$3))</f>
        <v>5</v>
      </c>
      <c r="U577" s="281">
        <f t="shared" si="101"/>
        <v>348840</v>
      </c>
      <c r="V577" s="281">
        <f t="shared" si="102"/>
        <v>351240</v>
      </c>
      <c r="W577" s="284">
        <f t="shared" si="103"/>
        <v>351240</v>
      </c>
      <c r="X577" s="280"/>
      <c r="Y577" s="284">
        <f t="shared" si="97"/>
        <v>351240</v>
      </c>
      <c r="Z577" s="282" t="s">
        <v>2307</v>
      </c>
      <c r="AA577" s="281">
        <f t="shared" si="104"/>
        <v>70.248000000000005</v>
      </c>
      <c r="AB577" s="279"/>
      <c r="AC577" s="279" t="s">
        <v>2193</v>
      </c>
      <c r="AD577" s="279" t="s">
        <v>196</v>
      </c>
      <c r="AG577" s="286" t="str">
        <f t="shared" si="105"/>
        <v>นายนิพัทธ์  คุ้มครอง</v>
      </c>
      <c r="AH577" s="286" t="s">
        <v>195</v>
      </c>
      <c r="AI577" s="286" t="s">
        <v>1788</v>
      </c>
      <c r="AJ577" s="286" t="s">
        <v>1789</v>
      </c>
      <c r="AK577" s="286" t="s">
        <v>1790</v>
      </c>
      <c r="AL577" s="286" t="s">
        <v>1791</v>
      </c>
      <c r="AM577" s="286">
        <v>2</v>
      </c>
      <c r="AN577" s="286"/>
      <c r="AO577" s="286"/>
      <c r="AP577" s="286" t="s">
        <v>270</v>
      </c>
      <c r="AQ577" s="286" t="s">
        <v>271</v>
      </c>
      <c r="AR577" s="286" t="s">
        <v>60</v>
      </c>
      <c r="AS577" s="286">
        <v>86130</v>
      </c>
      <c r="AU577" s="286"/>
      <c r="AV577" s="286"/>
      <c r="AW577" s="286"/>
      <c r="AX577" s="286"/>
      <c r="AY577" s="286"/>
      <c r="AZ577" s="286"/>
      <c r="BA577" s="286"/>
      <c r="BB577" s="286"/>
      <c r="BC577" s="286"/>
      <c r="BD577" s="286"/>
      <c r="BE577" s="286"/>
      <c r="BF577" s="286"/>
      <c r="BG577" s="286"/>
    </row>
    <row r="578" spans="1:59" ht="20.100000000000001" hidden="1" customHeight="1">
      <c r="A578" s="279"/>
      <c r="B578" s="279" t="s">
        <v>29</v>
      </c>
      <c r="C578" s="279">
        <v>18284</v>
      </c>
      <c r="D578" s="279"/>
      <c r="E578" s="279"/>
      <c r="F578" s="279"/>
      <c r="G578" s="280">
        <v>2</v>
      </c>
      <c r="H578" s="281" t="s">
        <v>335</v>
      </c>
      <c r="I578" s="281">
        <f>IFERROR(INDEX(ราคาที่ดิน!$B:$C,MATCH($C578,ราคาที่ดิน!$A:$A,0),MATCH($B578,ราคาที่ดิน!$B$1:$C$1,0)),"")</f>
        <v>200</v>
      </c>
      <c r="J578" s="281">
        <f t="shared" si="99"/>
        <v>2400</v>
      </c>
      <c r="K578" s="279">
        <v>7</v>
      </c>
      <c r="L578" s="280" t="s">
        <v>129</v>
      </c>
      <c r="M578" s="280" t="s">
        <v>179</v>
      </c>
      <c r="N578" s="280" t="s">
        <v>323</v>
      </c>
      <c r="O578" s="282">
        <v>48</v>
      </c>
      <c r="P578" s="283">
        <v>100</v>
      </c>
      <c r="Q578" s="281">
        <f t="array" ref="Q578">INDEX(ราคาสิ่งปลูกสร้าง!$D$6:$CC$47,MATCH($L578,ราคาสิ่งปลูกสร้าง!$B$6:$B$45,0),MATCH($O$4,ราคาสิ่งปลูกสร้าง!$D$5:$CC$5,0))</f>
        <v>7650</v>
      </c>
      <c r="R578" s="281">
        <f t="shared" si="100"/>
        <v>367200</v>
      </c>
      <c r="S578" s="280">
        <v>5</v>
      </c>
      <c r="T578" s="279">
        <f t="array" ref="T578">INDEX(ค่าเสื่อมสิ่งปลูกสร้าง!$A$5:$D$105,MATCH($S578,ค่าเสื่อมสิ่งปลูกสร้าง!$A$5:$A$105,0),MATCH($M578,ค่าเสื่อมสิ่งปลูกสร้าง!$A$3:$D$3))</f>
        <v>5</v>
      </c>
      <c r="U578" s="281">
        <f t="shared" si="101"/>
        <v>348840</v>
      </c>
      <c r="V578" s="281">
        <f t="shared" si="102"/>
        <v>351240</v>
      </c>
      <c r="W578" s="284">
        <f t="shared" si="103"/>
        <v>351240</v>
      </c>
      <c r="X578" s="280"/>
      <c r="Y578" s="284">
        <f t="shared" ref="Y578:Y638" si="106">IFERROR(IF($W578-$X578&lt;0,0,$W578-$X578),"")</f>
        <v>351240</v>
      </c>
      <c r="Z578" s="282" t="s">
        <v>2260</v>
      </c>
      <c r="AA578" s="281">
        <f t="shared" si="104"/>
        <v>1053.72</v>
      </c>
      <c r="AB578" s="279"/>
      <c r="AC578" s="279" t="s">
        <v>2193</v>
      </c>
      <c r="AD578" s="279" t="s">
        <v>196</v>
      </c>
      <c r="AG578" s="286" t="str">
        <f t="shared" si="105"/>
        <v>นายนิพัทธ์  คุ้มครอง</v>
      </c>
      <c r="AH578" s="286" t="s">
        <v>195</v>
      </c>
      <c r="AI578" s="286" t="s">
        <v>1788</v>
      </c>
      <c r="AJ578" s="286" t="s">
        <v>1789</v>
      </c>
      <c r="AK578" s="286" t="s">
        <v>1790</v>
      </c>
      <c r="AL578" s="286" t="s">
        <v>1791</v>
      </c>
      <c r="AM578" s="286">
        <v>2</v>
      </c>
      <c r="AN578" s="286"/>
      <c r="AO578" s="286"/>
      <c r="AP578" s="286" t="s">
        <v>270</v>
      </c>
      <c r="AQ578" s="286" t="s">
        <v>271</v>
      </c>
      <c r="AR578" s="286" t="s">
        <v>60</v>
      </c>
      <c r="AS578" s="286">
        <v>86130</v>
      </c>
      <c r="AU578" s="286"/>
      <c r="AV578" s="286"/>
      <c r="AW578" s="286"/>
      <c r="AX578" s="286"/>
      <c r="AY578" s="286"/>
      <c r="AZ578" s="286"/>
      <c r="BA578" s="286"/>
      <c r="BB578" s="286"/>
      <c r="BC578" s="286"/>
      <c r="BD578" s="286"/>
      <c r="BE578" s="286"/>
      <c r="BF578" s="286"/>
      <c r="BG578" s="286"/>
    </row>
    <row r="579" spans="1:59" ht="20.100000000000001" hidden="1" customHeight="1">
      <c r="A579" s="279"/>
      <c r="B579" s="279" t="s">
        <v>29</v>
      </c>
      <c r="C579" s="279">
        <v>18284</v>
      </c>
      <c r="D579" s="279"/>
      <c r="E579" s="279"/>
      <c r="F579" s="279"/>
      <c r="G579" s="280">
        <v>2</v>
      </c>
      <c r="H579" s="281" t="s">
        <v>335</v>
      </c>
      <c r="I579" s="281">
        <f>IFERROR(INDEX(ราคาที่ดิน!$B:$C,MATCH($C579,ราคาที่ดิน!$A:$A,0),MATCH($B579,ราคาที่ดิน!$B$1:$C$1,0)),"")</f>
        <v>200</v>
      </c>
      <c r="J579" s="281">
        <f t="shared" si="99"/>
        <v>2400</v>
      </c>
      <c r="K579" s="279">
        <v>8</v>
      </c>
      <c r="L579" s="280" t="s">
        <v>129</v>
      </c>
      <c r="M579" s="280" t="s">
        <v>179</v>
      </c>
      <c r="N579" s="280" t="s">
        <v>323</v>
      </c>
      <c r="O579" s="282">
        <v>48</v>
      </c>
      <c r="P579" s="283">
        <v>100</v>
      </c>
      <c r="Q579" s="281">
        <f t="array" ref="Q579">INDEX(ราคาสิ่งปลูกสร้าง!$D$6:$CC$47,MATCH($L579,ราคาสิ่งปลูกสร้าง!$B$6:$B$45,0),MATCH($O$4,ราคาสิ่งปลูกสร้าง!$D$5:$CC$5,0))</f>
        <v>7650</v>
      </c>
      <c r="R579" s="281">
        <f t="shared" si="100"/>
        <v>367200</v>
      </c>
      <c r="S579" s="280">
        <v>5</v>
      </c>
      <c r="T579" s="279">
        <f t="array" ref="T579">INDEX(ค่าเสื่อมสิ่งปลูกสร้าง!$A$5:$D$105,MATCH($S579,ค่าเสื่อมสิ่งปลูกสร้าง!$A$5:$A$105,0),MATCH($M579,ค่าเสื่อมสิ่งปลูกสร้าง!$A$3:$D$3))</f>
        <v>5</v>
      </c>
      <c r="U579" s="281">
        <f t="shared" si="101"/>
        <v>348840</v>
      </c>
      <c r="V579" s="281">
        <f t="shared" si="102"/>
        <v>351240</v>
      </c>
      <c r="W579" s="284">
        <f t="shared" si="103"/>
        <v>351240</v>
      </c>
      <c r="X579" s="280"/>
      <c r="Y579" s="284">
        <f t="shared" si="106"/>
        <v>351240</v>
      </c>
      <c r="Z579" s="282" t="s">
        <v>2260</v>
      </c>
      <c r="AA579" s="281">
        <f t="shared" si="104"/>
        <v>1053.72</v>
      </c>
      <c r="AB579" s="279"/>
      <c r="AC579" s="279" t="s">
        <v>2193</v>
      </c>
      <c r="AD579" s="279" t="s">
        <v>196</v>
      </c>
      <c r="AG579" s="286" t="str">
        <f t="shared" si="105"/>
        <v>นายนิพัทธ์  คุ้มครอง</v>
      </c>
      <c r="AH579" s="286" t="s">
        <v>195</v>
      </c>
      <c r="AI579" s="286" t="s">
        <v>1788</v>
      </c>
      <c r="AJ579" s="286" t="s">
        <v>1789</v>
      </c>
      <c r="AK579" s="286" t="s">
        <v>1790</v>
      </c>
      <c r="AL579" s="286" t="s">
        <v>1791</v>
      </c>
      <c r="AM579" s="286">
        <v>2</v>
      </c>
      <c r="AN579" s="286"/>
      <c r="AO579" s="286"/>
      <c r="AP579" s="286" t="s">
        <v>270</v>
      </c>
      <c r="AQ579" s="286" t="s">
        <v>271</v>
      </c>
      <c r="AR579" s="286" t="s">
        <v>60</v>
      </c>
      <c r="AS579" s="286">
        <v>86130</v>
      </c>
      <c r="AU579" s="286"/>
      <c r="AV579" s="286"/>
      <c r="AW579" s="286"/>
      <c r="AX579" s="286"/>
      <c r="AY579" s="286"/>
      <c r="AZ579" s="286"/>
      <c r="BA579" s="286"/>
      <c r="BB579" s="286"/>
      <c r="BC579" s="286"/>
      <c r="BD579" s="286"/>
      <c r="BE579" s="286"/>
      <c r="BF579" s="286"/>
      <c r="BG579" s="286"/>
    </row>
    <row r="580" spans="1:59" ht="20.100000000000001" hidden="1" customHeight="1">
      <c r="A580" s="279"/>
      <c r="B580" s="279" t="s">
        <v>29</v>
      </c>
      <c r="C580" s="279">
        <v>18284</v>
      </c>
      <c r="D580" s="279"/>
      <c r="E580" s="279"/>
      <c r="F580" s="279"/>
      <c r="G580" s="280">
        <v>2</v>
      </c>
      <c r="H580" s="281" t="s">
        <v>335</v>
      </c>
      <c r="I580" s="281">
        <f>IFERROR(INDEX(ราคาที่ดิน!$B:$C,MATCH($C580,ราคาที่ดิน!$A:$A,0),MATCH($B580,ราคาที่ดิน!$B$1:$C$1,0)),"")</f>
        <v>200</v>
      </c>
      <c r="J580" s="281">
        <f t="shared" si="99"/>
        <v>2400</v>
      </c>
      <c r="K580" s="279">
        <v>9</v>
      </c>
      <c r="L580" s="280" t="s">
        <v>129</v>
      </c>
      <c r="M580" s="280" t="s">
        <v>179</v>
      </c>
      <c r="N580" s="280" t="s">
        <v>296</v>
      </c>
      <c r="O580" s="282">
        <v>48</v>
      </c>
      <c r="P580" s="283">
        <v>100</v>
      </c>
      <c r="Q580" s="281">
        <f t="array" ref="Q580">INDEX(ราคาสิ่งปลูกสร้าง!$D$6:$CC$47,MATCH($L580,ราคาสิ่งปลูกสร้าง!$B$6:$B$45,0),MATCH($O$4,ราคาสิ่งปลูกสร้าง!$D$5:$CC$5,0))</f>
        <v>7650</v>
      </c>
      <c r="R580" s="281">
        <f t="shared" si="100"/>
        <v>367200</v>
      </c>
      <c r="S580" s="280">
        <v>5</v>
      </c>
      <c r="T580" s="279">
        <f t="array" ref="T580">INDEX(ค่าเสื่อมสิ่งปลูกสร้าง!$A$5:$D$105,MATCH($S580,ค่าเสื่อมสิ่งปลูกสร้าง!$A$5:$A$105,0),MATCH($M580,ค่าเสื่อมสิ่งปลูกสร้าง!$A$3:$D$3))</f>
        <v>5</v>
      </c>
      <c r="U580" s="281">
        <f t="shared" si="101"/>
        <v>348840</v>
      </c>
      <c r="V580" s="281">
        <f t="shared" si="102"/>
        <v>351240</v>
      </c>
      <c r="W580" s="284">
        <f t="shared" si="103"/>
        <v>351240</v>
      </c>
      <c r="X580" s="280"/>
      <c r="Y580" s="284">
        <f t="shared" si="106"/>
        <v>351240</v>
      </c>
      <c r="Z580" s="282" t="s">
        <v>2307</v>
      </c>
      <c r="AA580" s="281">
        <f t="shared" si="104"/>
        <v>70.248000000000005</v>
      </c>
      <c r="AB580" s="279"/>
      <c r="AC580" s="279" t="s">
        <v>2193</v>
      </c>
      <c r="AD580" s="279" t="s">
        <v>196</v>
      </c>
      <c r="AG580" s="286" t="str">
        <f t="shared" si="105"/>
        <v>นายนิพัทธ์  คุ้มครอง</v>
      </c>
      <c r="AH580" s="286" t="s">
        <v>195</v>
      </c>
      <c r="AI580" s="286" t="s">
        <v>1788</v>
      </c>
      <c r="AJ580" s="286" t="s">
        <v>1789</v>
      </c>
      <c r="AK580" s="286" t="s">
        <v>1790</v>
      </c>
      <c r="AL580" s="286" t="s">
        <v>1791</v>
      </c>
      <c r="AM580" s="286">
        <v>2</v>
      </c>
      <c r="AN580" s="286"/>
      <c r="AO580" s="286"/>
      <c r="AP580" s="286" t="s">
        <v>270</v>
      </c>
      <c r="AQ580" s="286" t="s">
        <v>271</v>
      </c>
      <c r="AR580" s="286" t="s">
        <v>60</v>
      </c>
      <c r="AS580" s="286">
        <v>86130</v>
      </c>
      <c r="AU580" s="286"/>
      <c r="AV580" s="286"/>
      <c r="AW580" s="286"/>
      <c r="AX580" s="286"/>
      <c r="AY580" s="286"/>
      <c r="AZ580" s="286"/>
      <c r="BA580" s="286"/>
      <c r="BB580" s="286"/>
      <c r="BC580" s="286"/>
      <c r="BD580" s="286"/>
      <c r="BE580" s="286"/>
      <c r="BF580" s="286"/>
      <c r="BG580" s="286"/>
    </row>
    <row r="581" spans="1:59" ht="20.100000000000001" hidden="1" customHeight="1">
      <c r="A581" s="279"/>
      <c r="B581" s="279" t="s">
        <v>29</v>
      </c>
      <c r="C581" s="279">
        <v>18284</v>
      </c>
      <c r="D581" s="279"/>
      <c r="E581" s="279"/>
      <c r="F581" s="279"/>
      <c r="G581" s="280">
        <v>2</v>
      </c>
      <c r="H581" s="281" t="s">
        <v>335</v>
      </c>
      <c r="I581" s="281">
        <f>IFERROR(INDEX(ราคาที่ดิน!$B:$C,MATCH($C581,ราคาที่ดิน!$A:$A,0),MATCH($B581,ราคาที่ดิน!$B$1:$C$1,0)),"")</f>
        <v>200</v>
      </c>
      <c r="J581" s="281">
        <f t="shared" si="99"/>
        <v>2400</v>
      </c>
      <c r="K581" s="279">
        <v>10</v>
      </c>
      <c r="L581" s="280" t="s">
        <v>129</v>
      </c>
      <c r="M581" s="280" t="s">
        <v>179</v>
      </c>
      <c r="N581" s="280" t="s">
        <v>296</v>
      </c>
      <c r="O581" s="282">
        <v>48</v>
      </c>
      <c r="P581" s="283">
        <v>100</v>
      </c>
      <c r="Q581" s="281">
        <f t="array" ref="Q581">INDEX(ราคาสิ่งปลูกสร้าง!$D$6:$CC$47,MATCH($L581,ราคาสิ่งปลูกสร้าง!$B$6:$B$45,0),MATCH($O$4,ราคาสิ่งปลูกสร้าง!$D$5:$CC$5,0))</f>
        <v>7650</v>
      </c>
      <c r="R581" s="281">
        <f t="shared" si="100"/>
        <v>367200</v>
      </c>
      <c r="S581" s="280">
        <v>5</v>
      </c>
      <c r="T581" s="279">
        <f t="array" ref="T581">INDEX(ค่าเสื่อมสิ่งปลูกสร้าง!$A$5:$D$105,MATCH($S581,ค่าเสื่อมสิ่งปลูกสร้าง!$A$5:$A$105,0),MATCH($M581,ค่าเสื่อมสิ่งปลูกสร้าง!$A$3:$D$3))</f>
        <v>5</v>
      </c>
      <c r="U581" s="281">
        <f t="shared" si="101"/>
        <v>348840</v>
      </c>
      <c r="V581" s="281">
        <f t="shared" si="102"/>
        <v>351240</v>
      </c>
      <c r="W581" s="284">
        <f t="shared" si="103"/>
        <v>351240</v>
      </c>
      <c r="X581" s="280"/>
      <c r="Y581" s="284">
        <f t="shared" si="106"/>
        <v>351240</v>
      </c>
      <c r="Z581" s="282" t="s">
        <v>2307</v>
      </c>
      <c r="AA581" s="281">
        <f t="shared" si="104"/>
        <v>70.248000000000005</v>
      </c>
      <c r="AB581" s="279"/>
      <c r="AC581" s="279" t="s">
        <v>2193</v>
      </c>
      <c r="AD581" s="279" t="s">
        <v>196</v>
      </c>
      <c r="AG581" s="286" t="str">
        <f t="shared" si="105"/>
        <v>นายนิพัทธ์  คุ้มครอง</v>
      </c>
      <c r="AH581" s="286" t="s">
        <v>195</v>
      </c>
      <c r="AI581" s="286" t="s">
        <v>1788</v>
      </c>
      <c r="AJ581" s="286" t="s">
        <v>1789</v>
      </c>
      <c r="AK581" s="286" t="s">
        <v>1790</v>
      </c>
      <c r="AL581" s="286" t="s">
        <v>1791</v>
      </c>
      <c r="AM581" s="286">
        <v>2</v>
      </c>
      <c r="AN581" s="286"/>
      <c r="AO581" s="286"/>
      <c r="AP581" s="286" t="s">
        <v>270</v>
      </c>
      <c r="AQ581" s="286" t="s">
        <v>271</v>
      </c>
      <c r="AR581" s="286" t="s">
        <v>60</v>
      </c>
      <c r="AS581" s="286">
        <v>86130</v>
      </c>
      <c r="AU581" s="286"/>
      <c r="AV581" s="286"/>
      <c r="AW581" s="286"/>
      <c r="AX581" s="286"/>
      <c r="AY581" s="286"/>
      <c r="AZ581" s="286"/>
      <c r="BA581" s="286"/>
      <c r="BB581" s="286"/>
      <c r="BC581" s="286"/>
      <c r="BD581" s="286"/>
      <c r="BE581" s="286"/>
      <c r="BF581" s="286"/>
      <c r="BG581" s="286"/>
    </row>
    <row r="582" spans="1:59" ht="20.100000000000001" hidden="1" customHeight="1">
      <c r="A582" s="279" t="s">
        <v>1908</v>
      </c>
      <c r="B582" s="279" t="s">
        <v>29</v>
      </c>
      <c r="C582" s="279">
        <v>3717</v>
      </c>
      <c r="D582" s="279" t="s">
        <v>473</v>
      </c>
      <c r="E582" s="279" t="s">
        <v>323</v>
      </c>
      <c r="F582" s="279" t="s">
        <v>1806</v>
      </c>
      <c r="G582" s="280">
        <v>1</v>
      </c>
      <c r="H582" s="281">
        <f t="shared" si="98"/>
        <v>2753.1</v>
      </c>
      <c r="I582" s="281">
        <f>IFERROR(INDEX(ราคาที่ดิน!$B:$C,MATCH($C582,ราคาที่ดิน!$A:$A,0),MATCH($B582,ราคาที่ดิน!$B$1:$C$1,0)),"")</f>
        <v>150</v>
      </c>
      <c r="J582" s="281">
        <f t="shared" si="99"/>
        <v>412965</v>
      </c>
      <c r="K582" s="279"/>
      <c r="L582" s="280"/>
      <c r="M582" s="280"/>
      <c r="N582" s="280" t="s">
        <v>196</v>
      </c>
      <c r="O582" s="282"/>
      <c r="P582" s="283"/>
      <c r="Q582" s="281">
        <f t="array" ref="Q582">INDEX(ราคาสิ่งปลูกสร้าง!$D$6:$CC$47,MATCH($L582,ราคาสิ่งปลูกสร้าง!$B$6:$B$45,0),MATCH($O$4,ราคาสิ่งปลูกสร้าง!$D$5:$CC$5,0))</f>
        <v>0</v>
      </c>
      <c r="R582" s="281">
        <f t="shared" si="100"/>
        <v>0</v>
      </c>
      <c r="S582" s="280"/>
      <c r="T582" s="279">
        <f t="array" ref="T582">INDEX(ค่าเสื่อมสิ่งปลูกสร้าง!$A$5:$D$105,MATCH($S582,ค่าเสื่อมสิ่งปลูกสร้าง!$A$5:$A$105,0),MATCH($M582,ค่าเสื่อมสิ่งปลูกสร้าง!$A$3:$D$3))</f>
        <v>0</v>
      </c>
      <c r="U582" s="281">
        <f t="shared" si="101"/>
        <v>0</v>
      </c>
      <c r="V582" s="281">
        <f t="shared" si="102"/>
        <v>412965</v>
      </c>
      <c r="W582" s="284">
        <f t="shared" si="103"/>
        <v>0</v>
      </c>
      <c r="X582" s="280">
        <v>50000000</v>
      </c>
      <c r="Y582" s="284">
        <f t="shared" si="106"/>
        <v>0</v>
      </c>
      <c r="Z582" s="282"/>
      <c r="AA582" s="281">
        <f t="shared" si="104"/>
        <v>0</v>
      </c>
      <c r="AB582" s="279"/>
      <c r="AC582" s="279" t="s">
        <v>2194</v>
      </c>
      <c r="AD582" s="279" t="s">
        <v>196</v>
      </c>
      <c r="AG582" s="286" t="str">
        <f t="shared" si="105"/>
        <v>นางอารีย์  พรมประเสริฐ</v>
      </c>
      <c r="AH582" s="286" t="s">
        <v>283</v>
      </c>
      <c r="AI582" s="286" t="s">
        <v>1083</v>
      </c>
      <c r="AJ582" s="286" t="s">
        <v>1807</v>
      </c>
      <c r="AK582" s="286" t="s">
        <v>1808</v>
      </c>
      <c r="AL582" s="286" t="s">
        <v>206</v>
      </c>
      <c r="AM582" s="286">
        <v>2</v>
      </c>
      <c r="AN582" s="286"/>
      <c r="AO582" s="286"/>
      <c r="AP582" s="286" t="s">
        <v>270</v>
      </c>
      <c r="AQ582" s="286" t="s">
        <v>271</v>
      </c>
      <c r="AR582" s="286" t="s">
        <v>60</v>
      </c>
      <c r="AS582" s="286">
        <v>86130</v>
      </c>
      <c r="AU582" s="286"/>
      <c r="AV582" s="286"/>
      <c r="AW582" s="286"/>
      <c r="AX582" s="286"/>
      <c r="AY582" s="286"/>
      <c r="AZ582" s="286"/>
      <c r="BA582" s="286"/>
      <c r="BB582" s="286"/>
      <c r="BC582" s="286"/>
      <c r="BD582" s="286"/>
      <c r="BE582" s="286"/>
      <c r="BF582" s="286"/>
      <c r="BG582" s="286"/>
    </row>
    <row r="583" spans="1:59" ht="20.100000000000001" hidden="1" customHeight="1">
      <c r="A583" s="279"/>
      <c r="B583" s="279" t="s">
        <v>29</v>
      </c>
      <c r="C583" s="279">
        <v>3717</v>
      </c>
      <c r="D583" s="279"/>
      <c r="E583" s="279"/>
      <c r="F583" s="279"/>
      <c r="G583" s="280">
        <v>2</v>
      </c>
      <c r="H583" s="281" t="s">
        <v>2652</v>
      </c>
      <c r="I583" s="281">
        <f>IFERROR(INDEX(ราคาที่ดิน!$B:$C,MATCH($C583,ราคาที่ดิน!$A:$A,0),MATCH($B583,ราคาที่ดิน!$B$1:$C$1,0)),"")</f>
        <v>150</v>
      </c>
      <c r="J583" s="281">
        <f t="shared" si="99"/>
        <v>6337.5</v>
      </c>
      <c r="K583" s="279">
        <v>1</v>
      </c>
      <c r="L583" s="280" t="s">
        <v>126</v>
      </c>
      <c r="M583" s="280" t="s">
        <v>179</v>
      </c>
      <c r="N583" s="280">
        <v>3</v>
      </c>
      <c r="O583" s="282">
        <v>169</v>
      </c>
      <c r="P583" s="283">
        <v>11.83</v>
      </c>
      <c r="Q583" s="281">
        <f t="array" ref="Q583">INDEX(ราคาสิ่งปลูกสร้าง!$D$6:$CC$47,MATCH($L583,ราคาสิ่งปลูกสร้าง!$B$6:$B$45,0),MATCH($O$4,ราคาสิ่งปลูกสร้าง!$D$5:$CC$5,0))</f>
        <v>6700</v>
      </c>
      <c r="R583" s="281">
        <f t="shared" si="100"/>
        <v>1132300</v>
      </c>
      <c r="S583" s="280"/>
      <c r="T583" s="279">
        <f t="array" ref="T583">INDEX(ค่าเสื่อมสิ่งปลูกสร้าง!$A$5:$D$105,MATCH($S583,ค่าเสื่อมสิ่งปลูกสร้าง!$A$5:$A$105,0),MATCH($M583,ค่าเสื่อมสิ่งปลูกสร้าง!$A$3:$D$3))</f>
        <v>0</v>
      </c>
      <c r="U583" s="281">
        <f t="shared" si="101"/>
        <v>1132300</v>
      </c>
      <c r="V583" s="281">
        <f t="shared" si="102"/>
        <v>1138637.5</v>
      </c>
      <c r="W583" s="284">
        <f t="shared" si="103"/>
        <v>134700.81625</v>
      </c>
      <c r="X583" s="280"/>
      <c r="Y583" s="284">
        <f t="shared" si="106"/>
        <v>134700.81625</v>
      </c>
      <c r="Z583" s="282" t="s">
        <v>2260</v>
      </c>
      <c r="AA583" s="281">
        <f t="shared" si="104"/>
        <v>404.10244875000001</v>
      </c>
      <c r="AB583" s="279"/>
      <c r="AC583" s="279" t="s">
        <v>2194</v>
      </c>
      <c r="AD583" s="279" t="s">
        <v>2194</v>
      </c>
      <c r="AG583" s="286" t="str">
        <f t="shared" si="105"/>
        <v>นางอารีย์  พรมประเสริฐ</v>
      </c>
      <c r="AH583" s="286" t="s">
        <v>283</v>
      </c>
      <c r="AI583" s="286" t="s">
        <v>1083</v>
      </c>
      <c r="AJ583" s="286" t="s">
        <v>1807</v>
      </c>
      <c r="AK583" s="286" t="s">
        <v>1808</v>
      </c>
      <c r="AL583" s="286" t="s">
        <v>206</v>
      </c>
      <c r="AM583" s="286">
        <v>2</v>
      </c>
      <c r="AN583" s="286"/>
      <c r="AO583" s="286"/>
      <c r="AP583" s="286" t="s">
        <v>270</v>
      </c>
      <c r="AQ583" s="286" t="s">
        <v>271</v>
      </c>
      <c r="AR583" s="286" t="s">
        <v>60</v>
      </c>
      <c r="AS583" s="286">
        <v>86130</v>
      </c>
      <c r="AU583" s="286"/>
      <c r="AV583" s="286" t="s">
        <v>283</v>
      </c>
      <c r="AW583" s="286" t="s">
        <v>1083</v>
      </c>
      <c r="AX583" s="286" t="s">
        <v>1807</v>
      </c>
      <c r="AY583" s="286" t="s">
        <v>1808</v>
      </c>
      <c r="AZ583" s="286" t="s">
        <v>206</v>
      </c>
      <c r="BA583" s="286">
        <v>2</v>
      </c>
      <c r="BB583" s="286"/>
      <c r="BC583" s="286"/>
      <c r="BD583" s="286" t="s">
        <v>270</v>
      </c>
      <c r="BE583" s="286" t="s">
        <v>271</v>
      </c>
      <c r="BF583" s="286" t="s">
        <v>60</v>
      </c>
      <c r="BG583" s="286">
        <v>86130</v>
      </c>
    </row>
    <row r="584" spans="1:59" ht="20.100000000000001" hidden="1" customHeight="1">
      <c r="A584" s="279"/>
      <c r="B584" s="279" t="s">
        <v>29</v>
      </c>
      <c r="C584" s="279">
        <v>3717</v>
      </c>
      <c r="D584" s="279"/>
      <c r="E584" s="279"/>
      <c r="F584" s="279"/>
      <c r="G584" s="280">
        <v>2</v>
      </c>
      <c r="H584" s="281" t="s">
        <v>2645</v>
      </c>
      <c r="I584" s="281">
        <f>IFERROR(INDEX(ราคาที่ดิน!$B:$C,MATCH($C584,ราคาที่ดิน!$A:$A,0),MATCH($B584,ราคาที่ดิน!$B$1:$C$1,0)),"")</f>
        <v>150</v>
      </c>
      <c r="J584" s="281">
        <f t="shared" si="99"/>
        <v>3375</v>
      </c>
      <c r="K584" s="279">
        <v>2</v>
      </c>
      <c r="L584" s="280" t="s">
        <v>132</v>
      </c>
      <c r="M584" s="280" t="s">
        <v>181</v>
      </c>
      <c r="N584" s="280" t="s">
        <v>296</v>
      </c>
      <c r="O584" s="282">
        <v>90</v>
      </c>
      <c r="P584" s="283">
        <v>100</v>
      </c>
      <c r="Q584" s="281">
        <f t="array" ref="Q584">INDEX(ราคาสิ่งปลูกสร้าง!$D$6:$CC$47,MATCH($L584,ราคาสิ่งปลูกสร้าง!$B$6:$B$45,0),MATCH($O$4,ราคาสิ่งปลูกสร้าง!$D$5:$CC$5,0))</f>
        <v>2600</v>
      </c>
      <c r="R584" s="281">
        <f t="shared" si="100"/>
        <v>234000</v>
      </c>
      <c r="S584" s="280"/>
      <c r="T584" s="279">
        <f t="array" ref="T584">INDEX(ค่าเสื่อมสิ่งปลูกสร้าง!$A$5:$D$105,MATCH($S584,ค่าเสื่อมสิ่งปลูกสร้าง!$A$5:$A$105,0),MATCH($M584,ค่าเสื่อมสิ่งปลูกสร้าง!$A$3:$D$3))</f>
        <v>0</v>
      </c>
      <c r="U584" s="281">
        <f t="shared" si="101"/>
        <v>234000</v>
      </c>
      <c r="V584" s="281">
        <f t="shared" si="102"/>
        <v>237375</v>
      </c>
      <c r="W584" s="284">
        <f t="shared" si="103"/>
        <v>237375</v>
      </c>
      <c r="X584" s="280">
        <v>10000000</v>
      </c>
      <c r="Y584" s="284">
        <f t="shared" si="106"/>
        <v>0</v>
      </c>
      <c r="Z584" s="282"/>
      <c r="AA584" s="281">
        <f t="shared" si="104"/>
        <v>0</v>
      </c>
      <c r="AB584" s="279"/>
      <c r="AC584" s="279" t="s">
        <v>2194</v>
      </c>
      <c r="AD584" s="279" t="s">
        <v>2194</v>
      </c>
      <c r="AG584" s="286" t="str">
        <f t="shared" si="105"/>
        <v>นางอารีย์  พรมประเสริฐ</v>
      </c>
      <c r="AH584" s="286" t="s">
        <v>283</v>
      </c>
      <c r="AI584" s="286" t="s">
        <v>1083</v>
      </c>
      <c r="AJ584" s="286" t="s">
        <v>1807</v>
      </c>
      <c r="AK584" s="286" t="s">
        <v>1808</v>
      </c>
      <c r="AL584" s="286" t="s">
        <v>206</v>
      </c>
      <c r="AM584" s="286">
        <v>2</v>
      </c>
      <c r="AN584" s="286"/>
      <c r="AO584" s="286"/>
      <c r="AP584" s="286" t="s">
        <v>270</v>
      </c>
      <c r="AQ584" s="286" t="s">
        <v>271</v>
      </c>
      <c r="AR584" s="286" t="s">
        <v>60</v>
      </c>
      <c r="AS584" s="286">
        <v>86130</v>
      </c>
      <c r="AU584" s="286"/>
      <c r="AV584" s="286" t="s">
        <v>283</v>
      </c>
      <c r="AW584" s="286" t="s">
        <v>1083</v>
      </c>
      <c r="AX584" s="286" t="s">
        <v>1807</v>
      </c>
      <c r="AY584" s="286" t="s">
        <v>1808</v>
      </c>
      <c r="AZ584" s="286" t="s">
        <v>206</v>
      </c>
      <c r="BA584" s="286">
        <v>2</v>
      </c>
      <c r="BB584" s="286"/>
      <c r="BC584" s="286"/>
      <c r="BD584" s="286" t="s">
        <v>270</v>
      </c>
      <c r="BE584" s="286" t="s">
        <v>271</v>
      </c>
      <c r="BF584" s="286" t="s">
        <v>60</v>
      </c>
      <c r="BG584" s="286">
        <v>86130</v>
      </c>
    </row>
    <row r="585" spans="1:59" ht="20.100000000000001" hidden="1" customHeight="1">
      <c r="A585" s="279"/>
      <c r="B585" s="279" t="s">
        <v>29</v>
      </c>
      <c r="C585" s="279">
        <v>3717</v>
      </c>
      <c r="D585" s="279"/>
      <c r="E585" s="279"/>
      <c r="F585" s="279"/>
      <c r="G585" s="280">
        <v>2</v>
      </c>
      <c r="H585" s="281" t="s">
        <v>291</v>
      </c>
      <c r="I585" s="281">
        <f>IFERROR(INDEX(ราคาที่ดิน!$B:$C,MATCH($C585,ราคาที่ดิน!$A:$A,0),MATCH($B585,ราคาที่ดิน!$B$1:$C$1,0)),"")</f>
        <v>150</v>
      </c>
      <c r="J585" s="281">
        <f t="shared" si="99"/>
        <v>4500</v>
      </c>
      <c r="K585" s="279">
        <v>3</v>
      </c>
      <c r="L585" s="280" t="s">
        <v>132</v>
      </c>
      <c r="M585" s="280" t="s">
        <v>181</v>
      </c>
      <c r="N585" s="280" t="s">
        <v>296</v>
      </c>
      <c r="O585" s="282">
        <v>120</v>
      </c>
      <c r="P585" s="283">
        <v>100</v>
      </c>
      <c r="Q585" s="281">
        <f t="array" ref="Q585">INDEX(ราคาสิ่งปลูกสร้าง!$D$6:$CC$47,MATCH($L585,ราคาสิ่งปลูกสร้าง!$B$6:$B$45,0),MATCH($O$4,ราคาสิ่งปลูกสร้าง!$D$5:$CC$5,0))</f>
        <v>2600</v>
      </c>
      <c r="R585" s="281">
        <f t="shared" si="100"/>
        <v>312000</v>
      </c>
      <c r="S585" s="280"/>
      <c r="T585" s="279">
        <f t="array" ref="T585">INDEX(ค่าเสื่อมสิ่งปลูกสร้าง!$A$5:$D$105,MATCH($S585,ค่าเสื่อมสิ่งปลูกสร้าง!$A$5:$A$105,0),MATCH($M585,ค่าเสื่อมสิ่งปลูกสร้าง!$A$3:$D$3))</f>
        <v>0</v>
      </c>
      <c r="U585" s="281">
        <f t="shared" si="101"/>
        <v>312000</v>
      </c>
      <c r="V585" s="281">
        <f t="shared" si="102"/>
        <v>316500</v>
      </c>
      <c r="W585" s="284">
        <f t="shared" si="103"/>
        <v>316500</v>
      </c>
      <c r="X585" s="280">
        <v>10000000</v>
      </c>
      <c r="Y585" s="284">
        <f t="shared" si="106"/>
        <v>0</v>
      </c>
      <c r="Z585" s="282"/>
      <c r="AA585" s="281">
        <f t="shared" si="104"/>
        <v>0</v>
      </c>
      <c r="AB585" s="279"/>
      <c r="AC585" s="279" t="s">
        <v>2194</v>
      </c>
      <c r="AD585" s="279" t="s">
        <v>2194</v>
      </c>
      <c r="AG585" s="286" t="str">
        <f t="shared" si="105"/>
        <v>นางอารีย์  พรมประเสริฐ</v>
      </c>
      <c r="AH585" s="286" t="s">
        <v>283</v>
      </c>
      <c r="AI585" s="286" t="s">
        <v>1083</v>
      </c>
      <c r="AJ585" s="286" t="s">
        <v>1807</v>
      </c>
      <c r="AK585" s="286" t="s">
        <v>1808</v>
      </c>
      <c r="AL585" s="286" t="s">
        <v>206</v>
      </c>
      <c r="AM585" s="286">
        <v>2</v>
      </c>
      <c r="AN585" s="286"/>
      <c r="AO585" s="286"/>
      <c r="AP585" s="286" t="s">
        <v>270</v>
      </c>
      <c r="AQ585" s="286" t="s">
        <v>271</v>
      </c>
      <c r="AR585" s="286" t="s">
        <v>60</v>
      </c>
      <c r="AS585" s="286">
        <v>86130</v>
      </c>
      <c r="AU585" s="286"/>
      <c r="AV585" s="286" t="s">
        <v>283</v>
      </c>
      <c r="AW585" s="286" t="s">
        <v>1083</v>
      </c>
      <c r="AX585" s="286" t="s">
        <v>1807</v>
      </c>
      <c r="AY585" s="286" t="s">
        <v>1808</v>
      </c>
      <c r="AZ585" s="286" t="s">
        <v>206</v>
      </c>
      <c r="BA585" s="286">
        <v>2</v>
      </c>
      <c r="BB585" s="286"/>
      <c r="BC585" s="286"/>
      <c r="BD585" s="286" t="s">
        <v>270</v>
      </c>
      <c r="BE585" s="286" t="s">
        <v>271</v>
      </c>
      <c r="BF585" s="286" t="s">
        <v>60</v>
      </c>
      <c r="BG585" s="286">
        <v>86130</v>
      </c>
    </row>
    <row r="586" spans="1:59" ht="20.100000000000001" hidden="1" customHeight="1">
      <c r="A586" s="279" t="s">
        <v>2359</v>
      </c>
      <c r="B586" s="279" t="s">
        <v>29</v>
      </c>
      <c r="C586" s="279">
        <v>20313</v>
      </c>
      <c r="D586" s="279" t="s">
        <v>426</v>
      </c>
      <c r="E586" s="279" t="s">
        <v>275</v>
      </c>
      <c r="F586" s="279" t="s">
        <v>336</v>
      </c>
      <c r="G586" s="280">
        <v>1</v>
      </c>
      <c r="H586" s="281">
        <f t="shared" si="98"/>
        <v>3753</v>
      </c>
      <c r="I586" s="281">
        <f>IFERROR(INDEX(ราคาที่ดิน!$B:$C,MATCH($C586,ราคาที่ดิน!$A:$A,0),MATCH($B586,ราคาที่ดิน!$B$1:$C$1,0)),"")</f>
        <v>175</v>
      </c>
      <c r="J586" s="281">
        <f t="shared" si="99"/>
        <v>656775</v>
      </c>
      <c r="K586" s="279"/>
      <c r="L586" s="280"/>
      <c r="M586" s="280"/>
      <c r="N586" s="280" t="s">
        <v>196</v>
      </c>
      <c r="O586" s="282"/>
      <c r="P586" s="283"/>
      <c r="Q586" s="281">
        <f t="array" ref="Q586">INDEX(ราคาสิ่งปลูกสร้าง!$D$6:$CC$47,MATCH($L586,ราคาสิ่งปลูกสร้าง!$B$6:$B$45,0),MATCH($O$4,ราคาสิ่งปลูกสร้าง!$D$5:$CC$5,0))</f>
        <v>0</v>
      </c>
      <c r="R586" s="281">
        <f t="shared" si="100"/>
        <v>0</v>
      </c>
      <c r="S586" s="280"/>
      <c r="T586" s="279">
        <f t="array" ref="T586">INDEX(ค่าเสื่อมสิ่งปลูกสร้าง!$A$5:$D$105,MATCH($S586,ค่าเสื่อมสิ่งปลูกสร้าง!$A$5:$A$105,0),MATCH($M586,ค่าเสื่อมสิ่งปลูกสร้าง!$A$3:$D$3))</f>
        <v>0</v>
      </c>
      <c r="U586" s="281">
        <f t="shared" si="101"/>
        <v>0</v>
      </c>
      <c r="V586" s="281">
        <f t="shared" si="102"/>
        <v>656775</v>
      </c>
      <c r="W586" s="284">
        <f t="shared" si="103"/>
        <v>0</v>
      </c>
      <c r="X586" s="280">
        <v>50000000</v>
      </c>
      <c r="Y586" s="284">
        <f t="shared" si="106"/>
        <v>0</v>
      </c>
      <c r="Z586" s="282"/>
      <c r="AA586" s="281">
        <f t="shared" si="104"/>
        <v>0</v>
      </c>
      <c r="AB586" s="279"/>
      <c r="AC586" s="279" t="s">
        <v>2195</v>
      </c>
      <c r="AD586" s="279" t="s">
        <v>196</v>
      </c>
      <c r="AG586" s="286" t="str">
        <f t="shared" si="105"/>
        <v>นายสายัณ  ครุฑไชยันต์</v>
      </c>
      <c r="AH586" s="286" t="s">
        <v>195</v>
      </c>
      <c r="AI586" s="286" t="s">
        <v>1813</v>
      </c>
      <c r="AJ586" s="286" t="s">
        <v>1814</v>
      </c>
      <c r="AK586" s="286" t="s">
        <v>1815</v>
      </c>
      <c r="AL586" s="286">
        <v>3</v>
      </c>
      <c r="AM586" s="286">
        <v>6</v>
      </c>
      <c r="AN586" s="286"/>
      <c r="AO586" s="286"/>
      <c r="AP586" s="286" t="s">
        <v>270</v>
      </c>
      <c r="AQ586" s="286" t="s">
        <v>271</v>
      </c>
      <c r="AR586" s="286" t="s">
        <v>60</v>
      </c>
      <c r="AS586" s="286">
        <v>86130</v>
      </c>
      <c r="AU586" s="286"/>
      <c r="AV586" s="286"/>
      <c r="AW586" s="286"/>
      <c r="AX586" s="286"/>
      <c r="AY586" s="286"/>
      <c r="AZ586" s="286"/>
      <c r="BA586" s="286"/>
      <c r="BB586" s="286"/>
      <c r="BC586" s="286"/>
      <c r="BD586" s="286"/>
      <c r="BE586" s="286"/>
      <c r="BF586" s="286"/>
      <c r="BG586" s="286"/>
    </row>
    <row r="587" spans="1:59" ht="20.100000000000001" hidden="1" customHeight="1">
      <c r="A587" s="279"/>
      <c r="B587" s="279" t="s">
        <v>29</v>
      </c>
      <c r="C587" s="279">
        <v>20313</v>
      </c>
      <c r="D587" s="279"/>
      <c r="E587" s="279"/>
      <c r="F587" s="279"/>
      <c r="G587" s="280">
        <v>2</v>
      </c>
      <c r="H587" s="281" t="s">
        <v>466</v>
      </c>
      <c r="I587" s="281">
        <f>IFERROR(INDEX(ราคาที่ดิน!$B:$C,MATCH($C587,ราคาที่ดิน!$A:$A,0),MATCH($B587,ราคาที่ดิน!$B$1:$C$1,0)),"")</f>
        <v>175</v>
      </c>
      <c r="J587" s="281">
        <f t="shared" si="99"/>
        <v>2625</v>
      </c>
      <c r="K587" s="279">
        <v>1</v>
      </c>
      <c r="L587" s="280" t="s">
        <v>126</v>
      </c>
      <c r="M587" s="280" t="s">
        <v>179</v>
      </c>
      <c r="N587" s="280" t="s">
        <v>296</v>
      </c>
      <c r="O587" s="282">
        <v>60</v>
      </c>
      <c r="P587" s="283">
        <v>100</v>
      </c>
      <c r="Q587" s="281">
        <f t="array" ref="Q587">INDEX(ราคาสิ่งปลูกสร้าง!$D$6:$CC$47,MATCH($L587,ราคาสิ่งปลูกสร้าง!$B$6:$B$45,0),MATCH($O$4,ราคาสิ่งปลูกสร้าง!$D$5:$CC$5,0))</f>
        <v>6700</v>
      </c>
      <c r="R587" s="281">
        <f t="shared" si="100"/>
        <v>402000</v>
      </c>
      <c r="S587" s="280">
        <v>35</v>
      </c>
      <c r="T587" s="279">
        <f t="array" ref="T587">INDEX(ค่าเสื่อมสิ่งปลูกสร้าง!$A$5:$D$105,MATCH($S587,ค่าเสื่อมสิ่งปลูกสร้าง!$A$5:$A$105,0),MATCH($M587,ค่าเสื่อมสิ่งปลูกสร้าง!$A$3:$D$3))</f>
        <v>60</v>
      </c>
      <c r="U587" s="281">
        <f t="shared" si="101"/>
        <v>160800</v>
      </c>
      <c r="V587" s="281">
        <f t="shared" si="102"/>
        <v>163425</v>
      </c>
      <c r="W587" s="284">
        <f t="shared" si="103"/>
        <v>163425</v>
      </c>
      <c r="X587" s="280">
        <v>10000000</v>
      </c>
      <c r="Y587" s="284">
        <f t="shared" si="106"/>
        <v>0</v>
      </c>
      <c r="Z587" s="282"/>
      <c r="AA587" s="281">
        <f t="shared" si="104"/>
        <v>0</v>
      </c>
      <c r="AB587" s="279"/>
      <c r="AC587" s="279" t="s">
        <v>2195</v>
      </c>
      <c r="AD587" s="279" t="s">
        <v>2195</v>
      </c>
      <c r="AG587" s="286" t="str">
        <f t="shared" si="105"/>
        <v>นายสายัณ  ครุฑไชยันต์</v>
      </c>
      <c r="AH587" s="286" t="s">
        <v>195</v>
      </c>
      <c r="AI587" s="286" t="s">
        <v>1813</v>
      </c>
      <c r="AJ587" s="286" t="s">
        <v>1814</v>
      </c>
      <c r="AK587" s="286" t="s">
        <v>1815</v>
      </c>
      <c r="AL587" s="286">
        <v>3</v>
      </c>
      <c r="AM587" s="286">
        <v>6</v>
      </c>
      <c r="AN587" s="286"/>
      <c r="AO587" s="286"/>
      <c r="AP587" s="286" t="s">
        <v>270</v>
      </c>
      <c r="AQ587" s="286" t="s">
        <v>271</v>
      </c>
      <c r="AR587" s="286" t="s">
        <v>60</v>
      </c>
      <c r="AS587" s="286">
        <v>86130</v>
      </c>
      <c r="AU587" s="286"/>
      <c r="AV587" s="286" t="s">
        <v>195</v>
      </c>
      <c r="AW587" s="286" t="s">
        <v>1813</v>
      </c>
      <c r="AX587" s="286" t="s">
        <v>1814</v>
      </c>
      <c r="AY587" s="286" t="s">
        <v>1815</v>
      </c>
      <c r="AZ587" s="286">
        <v>3</v>
      </c>
      <c r="BA587" s="286">
        <v>6</v>
      </c>
      <c r="BB587" s="286"/>
      <c r="BC587" s="286"/>
      <c r="BD587" s="286" t="s">
        <v>270</v>
      </c>
      <c r="BE587" s="286" t="s">
        <v>271</v>
      </c>
      <c r="BF587" s="286" t="s">
        <v>60</v>
      </c>
      <c r="BG587" s="286">
        <v>86130</v>
      </c>
    </row>
    <row r="588" spans="1:59" ht="20.100000000000001" hidden="1" customHeight="1">
      <c r="A588" s="279"/>
      <c r="B588" s="279" t="s">
        <v>29</v>
      </c>
      <c r="C588" s="279">
        <v>20313</v>
      </c>
      <c r="D588" s="279"/>
      <c r="E588" s="279"/>
      <c r="F588" s="279"/>
      <c r="G588" s="280">
        <v>2</v>
      </c>
      <c r="H588" s="281" t="s">
        <v>605</v>
      </c>
      <c r="I588" s="281">
        <f>IFERROR(INDEX(ราคาที่ดิน!$B:$C,MATCH($C588,ราคาที่ดิน!$A:$A,0),MATCH($B588,ราคาที่ดิน!$B$1:$C$1,0)),"")</f>
        <v>175</v>
      </c>
      <c r="J588" s="281">
        <f t="shared" si="99"/>
        <v>6300</v>
      </c>
      <c r="K588" s="279">
        <v>2</v>
      </c>
      <c r="L588" s="280" t="s">
        <v>132</v>
      </c>
      <c r="M588" s="280" t="s">
        <v>181</v>
      </c>
      <c r="N588" s="280" t="s">
        <v>323</v>
      </c>
      <c r="O588" s="282">
        <v>144</v>
      </c>
      <c r="P588" s="283">
        <v>100</v>
      </c>
      <c r="Q588" s="281">
        <f t="array" ref="Q588">INDEX(ราคาสิ่งปลูกสร้าง!$D$6:$CC$47,MATCH($L588,ราคาสิ่งปลูกสร้าง!$B$6:$B$45,0),MATCH($O$4,ราคาสิ่งปลูกสร้าง!$D$5:$CC$5,0))</f>
        <v>2600</v>
      </c>
      <c r="R588" s="281">
        <f t="shared" si="100"/>
        <v>374400</v>
      </c>
      <c r="S588" s="280">
        <v>8</v>
      </c>
      <c r="T588" s="279">
        <f t="array" ref="T588">INDEX(ค่าเสื่อมสิ่งปลูกสร้าง!$A$5:$D$105,MATCH($S588,ค่าเสื่อมสิ่งปลูกสร้าง!$A$5:$A$105,0),MATCH($M588,ค่าเสื่อมสิ่งปลูกสร้าง!$A$3:$D$3))</f>
        <v>30</v>
      </c>
      <c r="U588" s="281">
        <f t="shared" si="101"/>
        <v>262079.99999999997</v>
      </c>
      <c r="V588" s="281">
        <f t="shared" si="102"/>
        <v>268380</v>
      </c>
      <c r="W588" s="284">
        <f t="shared" si="103"/>
        <v>268380</v>
      </c>
      <c r="X588" s="280"/>
      <c r="Y588" s="284">
        <f t="shared" si="106"/>
        <v>268380</v>
      </c>
      <c r="Z588" s="282" t="s">
        <v>2260</v>
      </c>
      <c r="AA588" s="281">
        <f t="shared" si="104"/>
        <v>805.14</v>
      </c>
      <c r="AB588" s="279"/>
      <c r="AC588" s="279" t="s">
        <v>2195</v>
      </c>
      <c r="AD588" s="279" t="s">
        <v>2195</v>
      </c>
      <c r="AG588" s="286" t="str">
        <f t="shared" si="105"/>
        <v>นายสายัณ  ครุฑไชยันต์</v>
      </c>
      <c r="AH588" s="286" t="s">
        <v>195</v>
      </c>
      <c r="AI588" s="286" t="s">
        <v>1813</v>
      </c>
      <c r="AJ588" s="286" t="s">
        <v>1814</v>
      </c>
      <c r="AK588" s="286" t="s">
        <v>1815</v>
      </c>
      <c r="AL588" s="286">
        <v>3</v>
      </c>
      <c r="AM588" s="286">
        <v>6</v>
      </c>
      <c r="AN588" s="286"/>
      <c r="AO588" s="286"/>
      <c r="AP588" s="286" t="s">
        <v>270</v>
      </c>
      <c r="AQ588" s="286" t="s">
        <v>271</v>
      </c>
      <c r="AR588" s="286" t="s">
        <v>60</v>
      </c>
      <c r="AS588" s="286">
        <v>86130</v>
      </c>
      <c r="AU588" s="286"/>
      <c r="AV588" s="286" t="s">
        <v>195</v>
      </c>
      <c r="AW588" s="286" t="s">
        <v>1813</v>
      </c>
      <c r="AX588" s="286" t="s">
        <v>1814</v>
      </c>
      <c r="AY588" s="286" t="s">
        <v>1815</v>
      </c>
      <c r="AZ588" s="286">
        <v>3</v>
      </c>
      <c r="BA588" s="286">
        <v>6</v>
      </c>
      <c r="BB588" s="286"/>
      <c r="BC588" s="286"/>
      <c r="BD588" s="286" t="s">
        <v>270</v>
      </c>
      <c r="BE588" s="286" t="s">
        <v>271</v>
      </c>
      <c r="BF588" s="286" t="s">
        <v>60</v>
      </c>
      <c r="BG588" s="286">
        <v>86130</v>
      </c>
    </row>
    <row r="589" spans="1:59" ht="20.100000000000001" hidden="1" customHeight="1">
      <c r="A589" s="279"/>
      <c r="B589" s="279" t="s">
        <v>29</v>
      </c>
      <c r="C589" s="279">
        <v>20313</v>
      </c>
      <c r="D589" s="279"/>
      <c r="E589" s="279"/>
      <c r="F589" s="279"/>
      <c r="G589" s="280">
        <v>2</v>
      </c>
      <c r="H589" s="281" t="s">
        <v>291</v>
      </c>
      <c r="I589" s="281">
        <f>IFERROR(INDEX(ราคาที่ดิน!$B:$C,MATCH($C589,ราคาที่ดิน!$A:$A,0),MATCH($B589,ราคาที่ดิน!$B$1:$C$1,0)),"")</f>
        <v>175</v>
      </c>
      <c r="J589" s="281">
        <f t="shared" si="99"/>
        <v>5250</v>
      </c>
      <c r="K589" s="279">
        <v>3</v>
      </c>
      <c r="L589" s="280" t="s">
        <v>132</v>
      </c>
      <c r="M589" s="280" t="s">
        <v>181</v>
      </c>
      <c r="N589" s="280" t="s">
        <v>296</v>
      </c>
      <c r="O589" s="282">
        <v>120</v>
      </c>
      <c r="P589" s="283">
        <v>100</v>
      </c>
      <c r="Q589" s="281">
        <f t="array" ref="Q589">INDEX(ราคาสิ่งปลูกสร้าง!$D$6:$CC$47,MATCH($L589,ราคาสิ่งปลูกสร้าง!$B$6:$B$45,0),MATCH($O$4,ราคาสิ่งปลูกสร้าง!$D$5:$CC$5,0))</f>
        <v>2600</v>
      </c>
      <c r="R589" s="281">
        <f t="shared" si="100"/>
        <v>312000</v>
      </c>
      <c r="S589" s="280">
        <v>8</v>
      </c>
      <c r="T589" s="279">
        <f t="array" ref="T589">INDEX(ค่าเสื่อมสิ่งปลูกสร้าง!$A$5:$D$105,MATCH($S589,ค่าเสื่อมสิ่งปลูกสร้าง!$A$5:$A$105,0),MATCH($M589,ค่าเสื่อมสิ่งปลูกสร้าง!$A$3:$D$3))</f>
        <v>30</v>
      </c>
      <c r="U589" s="281">
        <f t="shared" si="101"/>
        <v>218400</v>
      </c>
      <c r="V589" s="281">
        <f t="shared" si="102"/>
        <v>223650</v>
      </c>
      <c r="W589" s="284">
        <f t="shared" si="103"/>
        <v>223650</v>
      </c>
      <c r="X589" s="280">
        <v>10000000</v>
      </c>
      <c r="Y589" s="284">
        <f t="shared" si="106"/>
        <v>0</v>
      </c>
      <c r="Z589" s="282"/>
      <c r="AA589" s="281">
        <f t="shared" si="104"/>
        <v>0</v>
      </c>
      <c r="AB589" s="279"/>
      <c r="AC589" s="279" t="s">
        <v>2195</v>
      </c>
      <c r="AD589" s="279" t="s">
        <v>2195</v>
      </c>
      <c r="AG589" s="286" t="str">
        <f t="shared" si="105"/>
        <v>นายสายัณ  ครุฑไชยันต์</v>
      </c>
      <c r="AH589" s="286" t="s">
        <v>195</v>
      </c>
      <c r="AI589" s="286" t="s">
        <v>1813</v>
      </c>
      <c r="AJ589" s="286" t="s">
        <v>1814</v>
      </c>
      <c r="AK589" s="286" t="s">
        <v>1815</v>
      </c>
      <c r="AL589" s="286">
        <v>3</v>
      </c>
      <c r="AM589" s="286">
        <v>6</v>
      </c>
      <c r="AN589" s="286"/>
      <c r="AO589" s="286"/>
      <c r="AP589" s="286" t="s">
        <v>270</v>
      </c>
      <c r="AQ589" s="286" t="s">
        <v>271</v>
      </c>
      <c r="AR589" s="286" t="s">
        <v>60</v>
      </c>
      <c r="AS589" s="286">
        <v>86130</v>
      </c>
      <c r="AU589" s="286"/>
      <c r="AV589" s="286" t="s">
        <v>195</v>
      </c>
      <c r="AW589" s="286" t="s">
        <v>1813</v>
      </c>
      <c r="AX589" s="286" t="s">
        <v>1814</v>
      </c>
      <c r="AY589" s="286" t="s">
        <v>1815</v>
      </c>
      <c r="AZ589" s="286">
        <v>3</v>
      </c>
      <c r="BA589" s="286">
        <v>6</v>
      </c>
      <c r="BB589" s="286"/>
      <c r="BC589" s="286"/>
      <c r="BD589" s="286" t="s">
        <v>270</v>
      </c>
      <c r="BE589" s="286" t="s">
        <v>271</v>
      </c>
      <c r="BF589" s="286" t="s">
        <v>60</v>
      </c>
      <c r="BG589" s="286">
        <v>86130</v>
      </c>
    </row>
    <row r="590" spans="1:59" ht="20.100000000000001" hidden="1" customHeight="1">
      <c r="A590" s="279" t="s">
        <v>1326</v>
      </c>
      <c r="B590" s="279" t="s">
        <v>29</v>
      </c>
      <c r="C590" s="279">
        <v>19734</v>
      </c>
      <c r="D590" s="279" t="s">
        <v>276</v>
      </c>
      <c r="E590" s="279" t="s">
        <v>275</v>
      </c>
      <c r="F590" s="279" t="s">
        <v>728</v>
      </c>
      <c r="G590" s="280" t="s">
        <v>295</v>
      </c>
      <c r="H590" s="281">
        <f t="shared" si="98"/>
        <v>170</v>
      </c>
      <c r="I590" s="281">
        <f>IFERROR(INDEX(ราคาที่ดิน!$B:$C,MATCH($C590,ราคาที่ดิน!$A:$A,0),MATCH($B590,ราคาที่ดิน!$B$1:$C$1,0)),"")</f>
        <v>1300</v>
      </c>
      <c r="J590" s="281">
        <f t="shared" si="99"/>
        <v>221000</v>
      </c>
      <c r="K590" s="279"/>
      <c r="L590" s="280"/>
      <c r="M590" s="280"/>
      <c r="N590" s="280" t="s">
        <v>196</v>
      </c>
      <c r="O590" s="282"/>
      <c r="P590" s="283"/>
      <c r="Q590" s="281">
        <f t="array" ref="Q590">INDEX(ราคาสิ่งปลูกสร้าง!$D$6:$CC$47,MATCH($L590,ราคาสิ่งปลูกสร้าง!$B$6:$B$45,0),MATCH($O$4,ราคาสิ่งปลูกสร้าง!$D$5:$CC$5,0))</f>
        <v>0</v>
      </c>
      <c r="R590" s="281">
        <f t="shared" si="100"/>
        <v>0</v>
      </c>
      <c r="S590" s="280"/>
      <c r="T590" s="279">
        <f t="array" ref="T590">INDEX(ค่าเสื่อมสิ่งปลูกสร้าง!$A$5:$D$105,MATCH($S590,ค่าเสื่อมสิ่งปลูกสร้าง!$A$5:$A$105,0),MATCH($M590,ค่าเสื่อมสิ่งปลูกสร้าง!$A$3:$D$3))</f>
        <v>0</v>
      </c>
      <c r="U590" s="281">
        <f t="shared" si="101"/>
        <v>0</v>
      </c>
      <c r="V590" s="281">
        <f t="shared" si="102"/>
        <v>221000</v>
      </c>
      <c r="W590" s="284">
        <f t="shared" si="103"/>
        <v>0</v>
      </c>
      <c r="X590" s="280"/>
      <c r="Y590" s="279">
        <f>V590</f>
        <v>221000</v>
      </c>
      <c r="Z590" s="282" t="s">
        <v>2260</v>
      </c>
      <c r="AA590" s="281">
        <f t="shared" si="104"/>
        <v>663</v>
      </c>
      <c r="AB590" s="279"/>
      <c r="AC590" s="279" t="s">
        <v>2196</v>
      </c>
      <c r="AD590" s="279" t="s">
        <v>196</v>
      </c>
      <c r="AG590" s="286" t="str">
        <f t="shared" si="105"/>
        <v>เรืออากาศโทวิทยา  ธนกุลวิสิษ</v>
      </c>
      <c r="AH590" s="286" t="s">
        <v>1818</v>
      </c>
      <c r="AI590" s="286" t="s">
        <v>1819</v>
      </c>
      <c r="AJ590" s="286" t="s">
        <v>1820</v>
      </c>
      <c r="AK590" s="286" t="s">
        <v>1821</v>
      </c>
      <c r="AL590" s="286" t="s">
        <v>1822</v>
      </c>
      <c r="AM590" s="286">
        <v>6</v>
      </c>
      <c r="AN590" s="286"/>
      <c r="AO590" s="286"/>
      <c r="AP590" s="286" t="s">
        <v>270</v>
      </c>
      <c r="AQ590" s="286" t="s">
        <v>271</v>
      </c>
      <c r="AR590" s="286" t="s">
        <v>60</v>
      </c>
      <c r="AS590" s="286">
        <v>86130</v>
      </c>
      <c r="AU590" s="286"/>
      <c r="AV590" s="286"/>
      <c r="AW590" s="286"/>
      <c r="AX590" s="286"/>
      <c r="AY590" s="286"/>
      <c r="AZ590" s="286"/>
      <c r="BA590" s="286"/>
      <c r="BB590" s="286"/>
      <c r="BC590" s="286"/>
      <c r="BD590" s="286"/>
      <c r="BE590" s="286"/>
      <c r="BF590" s="286"/>
      <c r="BG590" s="286"/>
    </row>
    <row r="591" spans="1:59" ht="20.100000000000001" hidden="1" customHeight="1">
      <c r="A591" s="279" t="s">
        <v>2360</v>
      </c>
      <c r="B591" s="279" t="s">
        <v>29</v>
      </c>
      <c r="C591" s="279">
        <v>2235</v>
      </c>
      <c r="D591" s="279" t="s">
        <v>296</v>
      </c>
      <c r="E591" s="279" t="s">
        <v>296</v>
      </c>
      <c r="F591" s="279" t="s">
        <v>1825</v>
      </c>
      <c r="G591" s="280">
        <v>1</v>
      </c>
      <c r="H591" s="281">
        <f t="shared" si="98"/>
        <v>1039</v>
      </c>
      <c r="I591" s="281">
        <f>IFERROR(INDEX(ราคาที่ดิน!$B:$C,MATCH($C591,ราคาที่ดิน!$A:$A,0),MATCH($B591,ราคาที่ดิน!$B$1:$C$1,0)),"")</f>
        <v>1100</v>
      </c>
      <c r="J591" s="281">
        <f t="shared" si="99"/>
        <v>1142900</v>
      </c>
      <c r="K591" s="279"/>
      <c r="L591" s="280"/>
      <c r="M591" s="280"/>
      <c r="N591" s="280" t="s">
        <v>196</v>
      </c>
      <c r="O591" s="282"/>
      <c r="P591" s="283"/>
      <c r="Q591" s="281">
        <f t="array" ref="Q591">INDEX(ราคาสิ่งปลูกสร้าง!$D$6:$CC$47,MATCH($L591,ราคาสิ่งปลูกสร้าง!$B$6:$B$45,0),MATCH($O$4,ราคาสิ่งปลูกสร้าง!$D$5:$CC$5,0))</f>
        <v>0</v>
      </c>
      <c r="R591" s="281">
        <f t="shared" si="100"/>
        <v>0</v>
      </c>
      <c r="S591" s="280"/>
      <c r="T591" s="279">
        <f t="array" ref="T591">INDEX(ค่าเสื่อมสิ่งปลูกสร้าง!$A$5:$D$105,MATCH($S591,ค่าเสื่อมสิ่งปลูกสร้าง!$A$5:$A$105,0),MATCH($M591,ค่าเสื่อมสิ่งปลูกสร้าง!$A$3:$D$3))</f>
        <v>0</v>
      </c>
      <c r="U591" s="281">
        <f t="shared" si="101"/>
        <v>0</v>
      </c>
      <c r="V591" s="281">
        <f t="shared" si="102"/>
        <v>1142900</v>
      </c>
      <c r="W591" s="284">
        <f t="shared" si="103"/>
        <v>0</v>
      </c>
      <c r="X591" s="280">
        <v>50000000</v>
      </c>
      <c r="Y591" s="284">
        <f t="shared" si="106"/>
        <v>0</v>
      </c>
      <c r="Z591" s="282"/>
      <c r="AA591" s="281">
        <f t="shared" si="104"/>
        <v>0</v>
      </c>
      <c r="AB591" s="279"/>
      <c r="AC591" s="279" t="s">
        <v>2197</v>
      </c>
      <c r="AD591" s="279" t="s">
        <v>196</v>
      </c>
      <c r="AG591" s="286" t="str">
        <f t="shared" si="105"/>
        <v>นายมาโนชญ์  สมประสงค์</v>
      </c>
      <c r="AH591" s="286" t="s">
        <v>195</v>
      </c>
      <c r="AI591" s="286" t="s">
        <v>1826</v>
      </c>
      <c r="AJ591" s="286" t="s">
        <v>1827</v>
      </c>
      <c r="AK591" s="286" t="s">
        <v>1828</v>
      </c>
      <c r="AL591" s="286" t="s">
        <v>1829</v>
      </c>
      <c r="AM591" s="286">
        <v>4</v>
      </c>
      <c r="AN591" s="286"/>
      <c r="AO591" s="286"/>
      <c r="AP591" s="286" t="s">
        <v>270</v>
      </c>
      <c r="AQ591" s="286" t="s">
        <v>271</v>
      </c>
      <c r="AR591" s="286" t="s">
        <v>60</v>
      </c>
      <c r="AS591" s="286">
        <v>86130</v>
      </c>
      <c r="AU591" s="286"/>
      <c r="AV591" s="286"/>
      <c r="AW591" s="286"/>
      <c r="AX591" s="286"/>
      <c r="AY591" s="286"/>
      <c r="AZ591" s="286"/>
      <c r="BA591" s="286"/>
      <c r="BB591" s="286"/>
      <c r="BC591" s="286"/>
      <c r="BD591" s="286"/>
      <c r="BE591" s="286"/>
      <c r="BF591" s="286"/>
      <c r="BG591" s="286"/>
    </row>
    <row r="592" spans="1:59" ht="20.100000000000001" hidden="1" customHeight="1">
      <c r="A592" s="279"/>
      <c r="B592" s="279" t="s">
        <v>29</v>
      </c>
      <c r="C592" s="279">
        <v>2235</v>
      </c>
      <c r="D592" s="279"/>
      <c r="E592" s="279"/>
      <c r="F592" s="279"/>
      <c r="G592" s="280">
        <v>2</v>
      </c>
      <c r="H592" s="281" t="s">
        <v>2653</v>
      </c>
      <c r="I592" s="281">
        <f>IFERROR(INDEX(ราคาที่ดิน!$B:$C,MATCH($C592,ราคาที่ดิน!$A:$A,0),MATCH($B592,ราคาที่ดิน!$B$1:$C$1,0)),"")</f>
        <v>1100</v>
      </c>
      <c r="J592" s="281">
        <f t="shared" si="99"/>
        <v>28875</v>
      </c>
      <c r="K592" s="279">
        <v>1</v>
      </c>
      <c r="L592" s="280" t="s">
        <v>126</v>
      </c>
      <c r="M592" s="280" t="s">
        <v>179</v>
      </c>
      <c r="N592" s="280" t="s">
        <v>296</v>
      </c>
      <c r="O592" s="282">
        <v>105</v>
      </c>
      <c r="P592" s="283">
        <v>100</v>
      </c>
      <c r="Q592" s="281">
        <f t="array" ref="Q592">INDEX(ราคาสิ่งปลูกสร้าง!$D$6:$CC$47,MATCH($L592,ราคาสิ่งปลูกสร้าง!$B$6:$B$45,0),MATCH($O$4,ราคาสิ่งปลูกสร้าง!$D$5:$CC$5,0))</f>
        <v>6700</v>
      </c>
      <c r="R592" s="281">
        <f t="shared" si="100"/>
        <v>703500</v>
      </c>
      <c r="S592" s="280">
        <v>5</v>
      </c>
      <c r="T592" s="279">
        <f t="array" ref="T592">INDEX(ค่าเสื่อมสิ่งปลูกสร้าง!$A$5:$D$105,MATCH($S592,ค่าเสื่อมสิ่งปลูกสร้าง!$A$5:$A$105,0),MATCH($M592,ค่าเสื่อมสิ่งปลูกสร้าง!$A$3:$D$3))</f>
        <v>5</v>
      </c>
      <c r="U592" s="281">
        <f t="shared" si="101"/>
        <v>668325</v>
      </c>
      <c r="V592" s="281">
        <f t="shared" si="102"/>
        <v>697200</v>
      </c>
      <c r="W592" s="284">
        <f t="shared" si="103"/>
        <v>697200</v>
      </c>
      <c r="X592" s="280">
        <v>10000000</v>
      </c>
      <c r="Y592" s="284">
        <f t="shared" si="106"/>
        <v>0</v>
      </c>
      <c r="Z592" s="282"/>
      <c r="AA592" s="281">
        <f t="shared" si="104"/>
        <v>0</v>
      </c>
      <c r="AB592" s="279"/>
      <c r="AC592" s="279" t="s">
        <v>2197</v>
      </c>
      <c r="AD592" s="279" t="s">
        <v>2197</v>
      </c>
      <c r="AG592" s="286" t="str">
        <f t="shared" si="105"/>
        <v>นายมาโนชญ์  สมประสงค์</v>
      </c>
      <c r="AH592" s="286" t="s">
        <v>195</v>
      </c>
      <c r="AI592" s="286" t="s">
        <v>1826</v>
      </c>
      <c r="AJ592" s="286" t="s">
        <v>1827</v>
      </c>
      <c r="AK592" s="286" t="s">
        <v>1828</v>
      </c>
      <c r="AL592" s="286" t="s">
        <v>1829</v>
      </c>
      <c r="AM592" s="286">
        <v>4</v>
      </c>
      <c r="AN592" s="286"/>
      <c r="AO592" s="286"/>
      <c r="AP592" s="286" t="s">
        <v>270</v>
      </c>
      <c r="AQ592" s="286" t="s">
        <v>271</v>
      </c>
      <c r="AR592" s="286" t="s">
        <v>60</v>
      </c>
      <c r="AS592" s="286">
        <v>86130</v>
      </c>
      <c r="AU592" s="286"/>
      <c r="AV592" s="286" t="s">
        <v>195</v>
      </c>
      <c r="AW592" s="286" t="s">
        <v>1826</v>
      </c>
      <c r="AX592" s="286" t="s">
        <v>1827</v>
      </c>
      <c r="AY592" s="286" t="s">
        <v>1828</v>
      </c>
      <c r="AZ592" s="286" t="s">
        <v>1829</v>
      </c>
      <c r="BA592" s="286">
        <v>4</v>
      </c>
      <c r="BB592" s="286"/>
      <c r="BC592" s="286"/>
      <c r="BD592" s="286" t="s">
        <v>270</v>
      </c>
      <c r="BE592" s="286" t="s">
        <v>271</v>
      </c>
      <c r="BF592" s="286" t="s">
        <v>60</v>
      </c>
      <c r="BG592" s="286">
        <v>86130</v>
      </c>
    </row>
    <row r="593" spans="1:59" ht="20.100000000000001" hidden="1" customHeight="1">
      <c r="A593" s="279"/>
      <c r="B593" s="279" t="s">
        <v>29</v>
      </c>
      <c r="C593" s="279">
        <v>2235</v>
      </c>
      <c r="D593" s="279"/>
      <c r="E593" s="279"/>
      <c r="F593" s="279"/>
      <c r="G593" s="280">
        <v>2</v>
      </c>
      <c r="H593" s="281" t="s">
        <v>655</v>
      </c>
      <c r="I593" s="281">
        <f>IFERROR(INDEX(ราคาที่ดิน!$B:$C,MATCH($C593,ราคาที่ดิน!$A:$A,0),MATCH($B593,ราคาที่ดิน!$B$1:$C$1,0)),"")</f>
        <v>1100</v>
      </c>
      <c r="J593" s="281">
        <f t="shared" si="99"/>
        <v>19800</v>
      </c>
      <c r="K593" s="279">
        <v>2</v>
      </c>
      <c r="L593" s="280" t="s">
        <v>132</v>
      </c>
      <c r="M593" s="280" t="s">
        <v>181</v>
      </c>
      <c r="N593" s="280" t="s">
        <v>323</v>
      </c>
      <c r="O593" s="282">
        <v>72</v>
      </c>
      <c r="P593" s="283">
        <v>100</v>
      </c>
      <c r="Q593" s="281">
        <f t="array" ref="Q593">INDEX(ราคาสิ่งปลูกสร้าง!$D$6:$CC$47,MATCH($L593,ราคาสิ่งปลูกสร้าง!$B$6:$B$45,0),MATCH($O$4,ราคาสิ่งปลูกสร้าง!$D$5:$CC$5,0))</f>
        <v>2600</v>
      </c>
      <c r="R593" s="281">
        <f t="shared" si="100"/>
        <v>187200</v>
      </c>
      <c r="S593" s="280">
        <v>5</v>
      </c>
      <c r="T593" s="279">
        <f t="array" ref="T593">INDEX(ค่าเสื่อมสิ่งปลูกสร้าง!$A$5:$D$105,MATCH($S593,ค่าเสื่อมสิ่งปลูกสร้าง!$A$5:$A$105,0),MATCH($M593,ค่าเสื่อมสิ่งปลูกสร้าง!$A$3:$D$3))</f>
        <v>15</v>
      </c>
      <c r="U593" s="281">
        <f t="shared" si="101"/>
        <v>159120</v>
      </c>
      <c r="V593" s="281">
        <f t="shared" si="102"/>
        <v>178920</v>
      </c>
      <c r="W593" s="284">
        <f t="shared" si="103"/>
        <v>178920</v>
      </c>
      <c r="X593" s="280"/>
      <c r="Y593" s="284">
        <f t="shared" si="106"/>
        <v>178920</v>
      </c>
      <c r="Z593" s="282" t="s">
        <v>2260</v>
      </c>
      <c r="AA593" s="281">
        <f t="shared" si="104"/>
        <v>536.76</v>
      </c>
      <c r="AB593" s="279"/>
      <c r="AC593" s="279" t="s">
        <v>2197</v>
      </c>
      <c r="AD593" s="279" t="s">
        <v>2197</v>
      </c>
      <c r="AG593" s="286" t="str">
        <f t="shared" si="105"/>
        <v>นายมาโนชญ์  สมประสงค์</v>
      </c>
      <c r="AH593" s="286" t="s">
        <v>195</v>
      </c>
      <c r="AI593" s="286" t="s">
        <v>1826</v>
      </c>
      <c r="AJ593" s="286" t="s">
        <v>1827</v>
      </c>
      <c r="AK593" s="286" t="s">
        <v>1828</v>
      </c>
      <c r="AL593" s="286" t="s">
        <v>1829</v>
      </c>
      <c r="AM593" s="286">
        <v>4</v>
      </c>
      <c r="AN593" s="286"/>
      <c r="AO593" s="286"/>
      <c r="AP593" s="286" t="s">
        <v>270</v>
      </c>
      <c r="AQ593" s="286" t="s">
        <v>271</v>
      </c>
      <c r="AR593" s="286" t="s">
        <v>60</v>
      </c>
      <c r="AS593" s="286">
        <v>86130</v>
      </c>
      <c r="AU593" s="286"/>
      <c r="AV593" s="286" t="s">
        <v>195</v>
      </c>
      <c r="AW593" s="286" t="s">
        <v>1826</v>
      </c>
      <c r="AX593" s="286" t="s">
        <v>1827</v>
      </c>
      <c r="AY593" s="286" t="s">
        <v>1828</v>
      </c>
      <c r="AZ593" s="286" t="s">
        <v>1829</v>
      </c>
      <c r="BA593" s="286">
        <v>4</v>
      </c>
      <c r="BB593" s="286"/>
      <c r="BC593" s="286"/>
      <c r="BD593" s="286" t="s">
        <v>270</v>
      </c>
      <c r="BE593" s="286" t="s">
        <v>271</v>
      </c>
      <c r="BF593" s="286" t="s">
        <v>60</v>
      </c>
      <c r="BG593" s="286">
        <v>86130</v>
      </c>
    </row>
    <row r="594" spans="1:59" ht="20.100000000000001" hidden="1" customHeight="1">
      <c r="A594" s="279" t="s">
        <v>2361</v>
      </c>
      <c r="B594" s="279" t="s">
        <v>29</v>
      </c>
      <c r="C594" s="279">
        <v>3614</v>
      </c>
      <c r="D594" s="279" t="s">
        <v>426</v>
      </c>
      <c r="E594" s="279" t="s">
        <v>323</v>
      </c>
      <c r="F594" s="279" t="s">
        <v>1313</v>
      </c>
      <c r="G594" s="280">
        <v>1</v>
      </c>
      <c r="H594" s="281">
        <f t="shared" si="98"/>
        <v>3928</v>
      </c>
      <c r="I594" s="281">
        <f>IFERROR(INDEX(ราคาที่ดิน!$B:$C,MATCH($C594,ราคาที่ดิน!$A:$A,0),MATCH($B594,ราคาที่ดิน!$B$1:$C$1,0)),"")</f>
        <v>200</v>
      </c>
      <c r="J594" s="281">
        <f t="shared" si="99"/>
        <v>785600</v>
      </c>
      <c r="K594" s="279"/>
      <c r="L594" s="280"/>
      <c r="M594" s="280"/>
      <c r="N594" s="280" t="s">
        <v>196</v>
      </c>
      <c r="O594" s="282"/>
      <c r="P594" s="283"/>
      <c r="Q594" s="281">
        <f t="array" ref="Q594">INDEX(ราคาสิ่งปลูกสร้าง!$D$6:$CC$47,MATCH($L594,ราคาสิ่งปลูกสร้าง!$B$6:$B$45,0),MATCH($O$4,ราคาสิ่งปลูกสร้าง!$D$5:$CC$5,0))</f>
        <v>0</v>
      </c>
      <c r="R594" s="281">
        <f t="shared" si="100"/>
        <v>0</v>
      </c>
      <c r="S594" s="280"/>
      <c r="T594" s="279">
        <f t="array" ref="T594">INDEX(ค่าเสื่อมสิ่งปลูกสร้าง!$A$5:$D$105,MATCH($S594,ค่าเสื่อมสิ่งปลูกสร้าง!$A$5:$A$105,0),MATCH($M594,ค่าเสื่อมสิ่งปลูกสร้าง!$A$3:$D$3))</f>
        <v>0</v>
      </c>
      <c r="U594" s="281">
        <f t="shared" si="101"/>
        <v>0</v>
      </c>
      <c r="V594" s="281">
        <f t="shared" si="102"/>
        <v>785600</v>
      </c>
      <c r="W594" s="284">
        <f t="shared" si="103"/>
        <v>0</v>
      </c>
      <c r="X594" s="280">
        <v>50000000</v>
      </c>
      <c r="Y594" s="284">
        <f t="shared" si="106"/>
        <v>0</v>
      </c>
      <c r="Z594" s="282"/>
      <c r="AA594" s="281">
        <f t="shared" si="104"/>
        <v>0</v>
      </c>
      <c r="AB594" s="279"/>
      <c r="AC594" s="279" t="s">
        <v>2019</v>
      </c>
      <c r="AD594" s="279" t="s">
        <v>196</v>
      </c>
      <c r="AG594" s="286" t="str">
        <f t="shared" si="105"/>
        <v>นางญาณิศา  ทองคำ</v>
      </c>
      <c r="AH594" s="286" t="s">
        <v>283</v>
      </c>
      <c r="AI594" s="286" t="s">
        <v>633</v>
      </c>
      <c r="AJ594" s="286" t="s">
        <v>634</v>
      </c>
      <c r="AK594" s="286" t="s">
        <v>635</v>
      </c>
      <c r="AL594" s="286" t="s">
        <v>636</v>
      </c>
      <c r="AM594" s="286">
        <v>2</v>
      </c>
      <c r="AN594" s="286"/>
      <c r="AO594" s="286"/>
      <c r="AP594" s="286" t="s">
        <v>270</v>
      </c>
      <c r="AQ594" s="286" t="s">
        <v>271</v>
      </c>
      <c r="AR594" s="286" t="s">
        <v>60</v>
      </c>
      <c r="AS594" s="286">
        <v>86130</v>
      </c>
      <c r="AU594" s="286"/>
      <c r="AV594" s="286"/>
      <c r="AW594" s="286"/>
      <c r="AX594" s="286"/>
      <c r="AY594" s="286"/>
      <c r="AZ594" s="286"/>
      <c r="BA594" s="286"/>
      <c r="BB594" s="286"/>
      <c r="BC594" s="286"/>
      <c r="BD594" s="286"/>
      <c r="BE594" s="286"/>
      <c r="BF594" s="286"/>
      <c r="BG594" s="286"/>
    </row>
    <row r="595" spans="1:59" ht="20.100000000000001" hidden="1" customHeight="1">
      <c r="A595" s="279"/>
      <c r="B595" s="279" t="s">
        <v>29</v>
      </c>
      <c r="C595" s="279">
        <v>3614</v>
      </c>
      <c r="D595" s="279"/>
      <c r="E595" s="279"/>
      <c r="F595" s="279"/>
      <c r="G595" s="280">
        <v>2</v>
      </c>
      <c r="H595" s="281" t="s">
        <v>2654</v>
      </c>
      <c r="I595" s="281">
        <f>IFERROR(INDEX(ราคาที่ดิน!$B:$C,MATCH($C595,ราคาที่ดิน!$A:$A,0),MATCH($B595,ราคาที่ดิน!$B$1:$C$1,0)),"")</f>
        <v>200</v>
      </c>
      <c r="J595" s="281">
        <f t="shared" si="99"/>
        <v>12500</v>
      </c>
      <c r="K595" s="279">
        <v>1</v>
      </c>
      <c r="L595" s="280" t="s">
        <v>126</v>
      </c>
      <c r="M595" s="280" t="s">
        <v>179</v>
      </c>
      <c r="N595" s="280" t="s">
        <v>296</v>
      </c>
      <c r="O595" s="282">
        <v>250</v>
      </c>
      <c r="P595" s="283">
        <v>100</v>
      </c>
      <c r="Q595" s="281">
        <f t="array" ref="Q595">INDEX(ราคาสิ่งปลูกสร้าง!$D$6:$CC$47,MATCH($L595,ราคาสิ่งปลูกสร้าง!$B$6:$B$45,0),MATCH($O$4,ราคาสิ่งปลูกสร้าง!$D$5:$CC$5,0))</f>
        <v>6700</v>
      </c>
      <c r="R595" s="281">
        <f t="shared" si="100"/>
        <v>1675000</v>
      </c>
      <c r="S595" s="280">
        <v>23</v>
      </c>
      <c r="T595" s="279">
        <f t="array" ref="T595">INDEX(ค่าเสื่อมสิ่งปลูกสร้าง!$A$5:$D$105,MATCH($S595,ค่าเสื่อมสิ่งปลูกสร้าง!$A$5:$A$105,0),MATCH($M595,ค่าเสื่อมสิ่งปลูกสร้าง!$A$3:$D$3))</f>
        <v>36</v>
      </c>
      <c r="U595" s="281">
        <f t="shared" si="101"/>
        <v>1072000</v>
      </c>
      <c r="V595" s="281">
        <f t="shared" si="102"/>
        <v>1084500</v>
      </c>
      <c r="W595" s="284">
        <f t="shared" si="103"/>
        <v>1084500</v>
      </c>
      <c r="X595" s="280">
        <v>10000000</v>
      </c>
      <c r="Y595" s="284">
        <f t="shared" si="106"/>
        <v>0</v>
      </c>
      <c r="Z595" s="282"/>
      <c r="AA595" s="281">
        <f t="shared" si="104"/>
        <v>0</v>
      </c>
      <c r="AB595" s="279"/>
      <c r="AC595" s="279" t="s">
        <v>2019</v>
      </c>
      <c r="AD595" s="279" t="s">
        <v>2019</v>
      </c>
      <c r="AG595" s="286" t="str">
        <f t="shared" si="105"/>
        <v>นางญาณิศา  ทองคำ</v>
      </c>
      <c r="AH595" s="286" t="s">
        <v>283</v>
      </c>
      <c r="AI595" s="286" t="s">
        <v>633</v>
      </c>
      <c r="AJ595" s="286" t="s">
        <v>634</v>
      </c>
      <c r="AK595" s="286" t="s">
        <v>635</v>
      </c>
      <c r="AL595" s="286" t="s">
        <v>636</v>
      </c>
      <c r="AM595" s="286">
        <v>2</v>
      </c>
      <c r="AN595" s="286"/>
      <c r="AO595" s="286"/>
      <c r="AP595" s="286" t="s">
        <v>270</v>
      </c>
      <c r="AQ595" s="286" t="s">
        <v>271</v>
      </c>
      <c r="AR595" s="286" t="s">
        <v>60</v>
      </c>
      <c r="AS595" s="286">
        <v>86130</v>
      </c>
      <c r="AU595" s="286"/>
      <c r="AV595" s="286" t="s">
        <v>283</v>
      </c>
      <c r="AW595" s="286" t="s">
        <v>633</v>
      </c>
      <c r="AX595" s="286" t="s">
        <v>634</v>
      </c>
      <c r="AY595" s="286" t="s">
        <v>635</v>
      </c>
      <c r="AZ595" s="286" t="s">
        <v>636</v>
      </c>
      <c r="BA595" s="286">
        <v>2</v>
      </c>
      <c r="BB595" s="286"/>
      <c r="BC595" s="286"/>
      <c r="BD595" s="286" t="s">
        <v>270</v>
      </c>
      <c r="BE595" s="286" t="s">
        <v>271</v>
      </c>
      <c r="BF595" s="286" t="s">
        <v>60</v>
      </c>
      <c r="BG595" s="286">
        <v>86130</v>
      </c>
    </row>
    <row r="596" spans="1:59" ht="20.100000000000001" hidden="1" customHeight="1">
      <c r="A596" s="279"/>
      <c r="B596" s="279" t="s">
        <v>29</v>
      </c>
      <c r="C596" s="279">
        <v>3614</v>
      </c>
      <c r="D596" s="279"/>
      <c r="E596" s="279"/>
      <c r="F596" s="279"/>
      <c r="G596" s="280">
        <v>2</v>
      </c>
      <c r="H596" s="281" t="s">
        <v>291</v>
      </c>
      <c r="I596" s="281">
        <f>IFERROR(INDEX(ราคาที่ดิน!$B:$C,MATCH($C596,ราคาที่ดิน!$A:$A,0),MATCH($B596,ราคาที่ดิน!$B$1:$C$1,0)),"")</f>
        <v>200</v>
      </c>
      <c r="J596" s="281">
        <f t="shared" si="99"/>
        <v>6000</v>
      </c>
      <c r="K596" s="279">
        <v>2</v>
      </c>
      <c r="L596" s="280" t="s">
        <v>132</v>
      </c>
      <c r="M596" s="280" t="s">
        <v>181</v>
      </c>
      <c r="N596" s="280" t="s">
        <v>323</v>
      </c>
      <c r="O596" s="282">
        <v>120</v>
      </c>
      <c r="P596" s="283">
        <v>100</v>
      </c>
      <c r="Q596" s="281">
        <f t="array" ref="Q596">INDEX(ราคาสิ่งปลูกสร้าง!$D$6:$CC$47,MATCH($L596,ราคาสิ่งปลูกสร้าง!$B$6:$B$45,0),MATCH($O$4,ราคาสิ่งปลูกสร้าง!$D$5:$CC$5,0))</f>
        <v>2600</v>
      </c>
      <c r="R596" s="281">
        <f t="shared" si="100"/>
        <v>312000</v>
      </c>
      <c r="S596" s="280">
        <v>23</v>
      </c>
      <c r="T596" s="279">
        <f t="array" ref="T596">INDEX(ค่าเสื่อมสิ่งปลูกสร้าง!$A$5:$D$105,MATCH($S596,ค่าเสื่อมสิ่งปลูกสร้าง!$A$5:$A$105,0),MATCH($M596,ค่าเสื่อมสิ่งปลูกสร้าง!$A$3:$D$3))</f>
        <v>93</v>
      </c>
      <c r="U596" s="281">
        <f t="shared" si="101"/>
        <v>21840.000000000004</v>
      </c>
      <c r="V596" s="281">
        <f t="shared" si="102"/>
        <v>27840.000000000004</v>
      </c>
      <c r="W596" s="284">
        <f t="shared" si="103"/>
        <v>27840.000000000004</v>
      </c>
      <c r="X596" s="280"/>
      <c r="Y596" s="284">
        <f t="shared" si="106"/>
        <v>27840.000000000004</v>
      </c>
      <c r="Z596" s="282" t="s">
        <v>2260</v>
      </c>
      <c r="AA596" s="281">
        <f t="shared" si="104"/>
        <v>83.52000000000001</v>
      </c>
      <c r="AB596" s="279"/>
      <c r="AC596" s="279" t="s">
        <v>2019</v>
      </c>
      <c r="AD596" s="279" t="s">
        <v>2019</v>
      </c>
      <c r="AG596" s="286" t="str">
        <f t="shared" si="105"/>
        <v>นางญาณิศา  ทองคำ</v>
      </c>
      <c r="AH596" s="286" t="s">
        <v>283</v>
      </c>
      <c r="AI596" s="286" t="s">
        <v>633</v>
      </c>
      <c r="AJ596" s="286" t="s">
        <v>634</v>
      </c>
      <c r="AK596" s="286" t="s">
        <v>635</v>
      </c>
      <c r="AL596" s="286" t="s">
        <v>636</v>
      </c>
      <c r="AM596" s="286">
        <v>2</v>
      </c>
      <c r="AN596" s="286"/>
      <c r="AO596" s="286"/>
      <c r="AP596" s="286" t="s">
        <v>270</v>
      </c>
      <c r="AQ596" s="286" t="s">
        <v>271</v>
      </c>
      <c r="AR596" s="286" t="s">
        <v>60</v>
      </c>
      <c r="AS596" s="286">
        <v>86130</v>
      </c>
      <c r="AU596" s="286"/>
      <c r="AV596" s="286" t="s">
        <v>283</v>
      </c>
      <c r="AW596" s="286" t="s">
        <v>633</v>
      </c>
      <c r="AX596" s="286" t="s">
        <v>634</v>
      </c>
      <c r="AY596" s="286" t="s">
        <v>635</v>
      </c>
      <c r="AZ596" s="286" t="s">
        <v>636</v>
      </c>
      <c r="BA596" s="286">
        <v>2</v>
      </c>
      <c r="BB596" s="286"/>
      <c r="BC596" s="286"/>
      <c r="BD596" s="286" t="s">
        <v>270</v>
      </c>
      <c r="BE596" s="286" t="s">
        <v>271</v>
      </c>
      <c r="BF596" s="286" t="s">
        <v>60</v>
      </c>
      <c r="BG596" s="286">
        <v>86130</v>
      </c>
    </row>
    <row r="597" spans="1:59" ht="20.100000000000001" hidden="1" customHeight="1">
      <c r="A597" s="279" t="s">
        <v>2362</v>
      </c>
      <c r="B597" s="279" t="s">
        <v>29</v>
      </c>
      <c r="C597" s="279">
        <v>3619</v>
      </c>
      <c r="D597" s="279" t="s">
        <v>363</v>
      </c>
      <c r="E597" s="279" t="s">
        <v>296</v>
      </c>
      <c r="F597" s="279" t="s">
        <v>394</v>
      </c>
      <c r="G597" s="280">
        <v>1</v>
      </c>
      <c r="H597" s="281">
        <f t="shared" si="98"/>
        <v>2226</v>
      </c>
      <c r="I597" s="281">
        <f>IFERROR(INDEX(ราคาที่ดิน!$B:$C,MATCH($C597,ราคาที่ดิน!$A:$A,0),MATCH($B597,ราคาที่ดิน!$B$1:$C$1,0)),"")</f>
        <v>275</v>
      </c>
      <c r="J597" s="281">
        <f t="shared" si="99"/>
        <v>612150</v>
      </c>
      <c r="K597" s="279"/>
      <c r="L597" s="280"/>
      <c r="M597" s="280"/>
      <c r="N597" s="280" t="s">
        <v>196</v>
      </c>
      <c r="O597" s="282"/>
      <c r="P597" s="283"/>
      <c r="Q597" s="281">
        <f t="array" ref="Q597">INDEX(ราคาสิ่งปลูกสร้าง!$D$6:$CC$47,MATCH($L597,ราคาสิ่งปลูกสร้าง!$B$6:$B$45,0),MATCH($O$4,ราคาสิ่งปลูกสร้าง!$D$5:$CC$5,0))</f>
        <v>0</v>
      </c>
      <c r="R597" s="281">
        <f t="shared" si="100"/>
        <v>0</v>
      </c>
      <c r="S597" s="280"/>
      <c r="T597" s="279">
        <f t="array" ref="T597">INDEX(ค่าเสื่อมสิ่งปลูกสร้าง!$A$5:$D$105,MATCH($S597,ค่าเสื่อมสิ่งปลูกสร้าง!$A$5:$A$105,0),MATCH($M597,ค่าเสื่อมสิ่งปลูกสร้าง!$A$3:$D$3))</f>
        <v>0</v>
      </c>
      <c r="U597" s="281">
        <f t="shared" si="101"/>
        <v>0</v>
      </c>
      <c r="V597" s="281">
        <f t="shared" si="102"/>
        <v>612150</v>
      </c>
      <c r="W597" s="284">
        <f t="shared" si="103"/>
        <v>0</v>
      </c>
      <c r="X597" s="280">
        <v>50000000</v>
      </c>
      <c r="Y597" s="284">
        <f t="shared" si="106"/>
        <v>0</v>
      </c>
      <c r="Z597" s="282"/>
      <c r="AA597" s="281">
        <f t="shared" si="104"/>
        <v>0</v>
      </c>
      <c r="AB597" s="279"/>
      <c r="AC597" s="279" t="s">
        <v>2198</v>
      </c>
      <c r="AD597" s="279" t="s">
        <v>196</v>
      </c>
      <c r="AG597" s="286" t="str">
        <f t="shared" si="105"/>
        <v>นางพรธิภา  นัทธี</v>
      </c>
      <c r="AH597" s="286" t="s">
        <v>283</v>
      </c>
      <c r="AI597" s="286" t="s">
        <v>1834</v>
      </c>
      <c r="AJ597" s="286" t="s">
        <v>1835</v>
      </c>
      <c r="AK597" s="286" t="s">
        <v>1836</v>
      </c>
      <c r="AL597" s="286">
        <v>16</v>
      </c>
      <c r="AM597" s="286">
        <v>2</v>
      </c>
      <c r="AN597" s="286"/>
      <c r="AO597" s="286"/>
      <c r="AP597" s="286" t="s">
        <v>270</v>
      </c>
      <c r="AQ597" s="286" t="s">
        <v>271</v>
      </c>
      <c r="AR597" s="286" t="s">
        <v>60</v>
      </c>
      <c r="AS597" s="286">
        <v>86130</v>
      </c>
      <c r="AU597" s="286"/>
      <c r="AV597" s="286"/>
      <c r="AW597" s="286"/>
      <c r="AX597" s="286"/>
      <c r="AY597" s="286"/>
      <c r="AZ597" s="286"/>
      <c r="BA597" s="286"/>
      <c r="BB597" s="286"/>
      <c r="BC597" s="286"/>
      <c r="BD597" s="286"/>
      <c r="BE597" s="286"/>
      <c r="BF597" s="286"/>
      <c r="BG597" s="286"/>
    </row>
    <row r="598" spans="1:59" ht="20.100000000000001" hidden="1" customHeight="1">
      <c r="A598" s="279"/>
      <c r="B598" s="279" t="s">
        <v>29</v>
      </c>
      <c r="C598" s="279">
        <v>3619</v>
      </c>
      <c r="D598" s="279"/>
      <c r="E598" s="279"/>
      <c r="F598" s="279"/>
      <c r="G598" s="280">
        <v>2</v>
      </c>
      <c r="H598" s="281" t="s">
        <v>335</v>
      </c>
      <c r="I598" s="281">
        <f>IFERROR(INDEX(ราคาที่ดิน!$B:$C,MATCH($C598,ราคาที่ดิน!$A:$A,0),MATCH($B598,ราคาที่ดิน!$B$1:$C$1,0)),"")</f>
        <v>275</v>
      </c>
      <c r="J598" s="281">
        <f t="shared" si="99"/>
        <v>3300</v>
      </c>
      <c r="K598" s="279">
        <v>1</v>
      </c>
      <c r="L598" s="280" t="s">
        <v>126</v>
      </c>
      <c r="M598" s="280" t="s">
        <v>179</v>
      </c>
      <c r="N598" s="280" t="s">
        <v>296</v>
      </c>
      <c r="O598" s="282">
        <v>48</v>
      </c>
      <c r="P598" s="283">
        <v>100</v>
      </c>
      <c r="Q598" s="281">
        <f t="array" ref="Q598">INDEX(ราคาสิ่งปลูกสร้าง!$D$6:$CC$47,MATCH($L598,ราคาสิ่งปลูกสร้าง!$B$6:$B$45,0),MATCH($O$4,ราคาสิ่งปลูกสร้าง!$D$5:$CC$5,0))</f>
        <v>6700</v>
      </c>
      <c r="R598" s="281">
        <f t="shared" si="100"/>
        <v>321600</v>
      </c>
      <c r="S598" s="280">
        <v>2</v>
      </c>
      <c r="T598" s="279">
        <f t="array" ref="T598">INDEX(ค่าเสื่อมสิ่งปลูกสร้าง!$A$5:$D$105,MATCH($S598,ค่าเสื่อมสิ่งปลูกสร้าง!$A$5:$A$105,0),MATCH($M598,ค่าเสื่อมสิ่งปลูกสร้าง!$A$3:$D$3))</f>
        <v>2</v>
      </c>
      <c r="U598" s="281">
        <f t="shared" si="101"/>
        <v>315168</v>
      </c>
      <c r="V598" s="281">
        <f t="shared" si="102"/>
        <v>318468</v>
      </c>
      <c r="W598" s="284">
        <f t="shared" si="103"/>
        <v>318468</v>
      </c>
      <c r="X598" s="280">
        <v>10000000</v>
      </c>
      <c r="Y598" s="284">
        <f t="shared" si="106"/>
        <v>0</v>
      </c>
      <c r="Z598" s="282"/>
      <c r="AA598" s="281">
        <f t="shared" si="104"/>
        <v>0</v>
      </c>
      <c r="AB598" s="279"/>
      <c r="AC598" s="279" t="s">
        <v>2198</v>
      </c>
      <c r="AD598" s="279" t="s">
        <v>2240</v>
      </c>
      <c r="AG598" s="286" t="str">
        <f t="shared" si="105"/>
        <v>นางพรธิภา  นัทธี</v>
      </c>
      <c r="AH598" s="286" t="s">
        <v>283</v>
      </c>
      <c r="AI598" s="286" t="s">
        <v>1834</v>
      </c>
      <c r="AJ598" s="286" t="s">
        <v>1835</v>
      </c>
      <c r="AK598" s="286" t="s">
        <v>1836</v>
      </c>
      <c r="AL598" s="286">
        <v>16</v>
      </c>
      <c r="AM598" s="286">
        <v>2</v>
      </c>
      <c r="AN598" s="286"/>
      <c r="AO598" s="286"/>
      <c r="AP598" s="286" t="s">
        <v>270</v>
      </c>
      <c r="AQ598" s="286" t="s">
        <v>271</v>
      </c>
      <c r="AR598" s="286" t="s">
        <v>60</v>
      </c>
      <c r="AS598" s="286">
        <v>86130</v>
      </c>
      <c r="AU598" s="286"/>
      <c r="AV598" s="286" t="s">
        <v>195</v>
      </c>
      <c r="AW598" s="286" t="s">
        <v>313</v>
      </c>
      <c r="AX598" s="286" t="s">
        <v>854</v>
      </c>
      <c r="AY598" s="286" t="s">
        <v>1837</v>
      </c>
      <c r="AZ598" s="286">
        <v>16</v>
      </c>
      <c r="BA598" s="286">
        <v>2</v>
      </c>
      <c r="BB598" s="286"/>
      <c r="BC598" s="286"/>
      <c r="BD598" s="286" t="s">
        <v>270</v>
      </c>
      <c r="BE598" s="286" t="s">
        <v>271</v>
      </c>
      <c r="BF598" s="286" t="s">
        <v>60</v>
      </c>
      <c r="BG598" s="286">
        <v>86130</v>
      </c>
    </row>
    <row r="599" spans="1:59" ht="20.100000000000001" hidden="1" customHeight="1">
      <c r="A599" s="279"/>
      <c r="B599" s="279" t="s">
        <v>29</v>
      </c>
      <c r="C599" s="279">
        <v>3619</v>
      </c>
      <c r="D599" s="279"/>
      <c r="E599" s="279"/>
      <c r="F599" s="279"/>
      <c r="G599" s="280">
        <v>2</v>
      </c>
      <c r="H599" s="281" t="s">
        <v>323</v>
      </c>
      <c r="I599" s="281">
        <f>IFERROR(INDEX(ราคาที่ดิน!$B:$C,MATCH($C599,ราคาที่ดิน!$A:$A,0),MATCH($B599,ราคาที่ดิน!$B$1:$C$1,0)),"")</f>
        <v>275</v>
      </c>
      <c r="J599" s="281">
        <f t="shared" si="99"/>
        <v>825</v>
      </c>
      <c r="K599" s="279">
        <v>2</v>
      </c>
      <c r="L599" s="280" t="s">
        <v>132</v>
      </c>
      <c r="M599" s="280" t="s">
        <v>181</v>
      </c>
      <c r="N599" s="280">
        <v>2</v>
      </c>
      <c r="O599" s="282">
        <v>12</v>
      </c>
      <c r="P599" s="283">
        <v>100</v>
      </c>
      <c r="Q599" s="281">
        <f t="array" ref="Q599">INDEX(ราคาสิ่งปลูกสร้าง!$D$6:$CC$47,MATCH($L599,ราคาสิ่งปลูกสร้าง!$B$6:$B$45,0),MATCH($O$4,ราคาสิ่งปลูกสร้าง!$D$5:$CC$5,0))</f>
        <v>2600</v>
      </c>
      <c r="R599" s="281">
        <f t="shared" si="100"/>
        <v>31200</v>
      </c>
      <c r="S599" s="280">
        <v>2</v>
      </c>
      <c r="T599" s="279">
        <f t="array" ref="T599">INDEX(ค่าเสื่อมสิ่งปลูกสร้าง!$A$5:$D$105,MATCH($S599,ค่าเสื่อมสิ่งปลูกสร้าง!$A$5:$A$105,0),MATCH($M599,ค่าเสื่อมสิ่งปลูกสร้าง!$A$3:$D$3))</f>
        <v>6</v>
      </c>
      <c r="U599" s="281">
        <f t="shared" si="101"/>
        <v>29328</v>
      </c>
      <c r="V599" s="281">
        <f t="shared" si="102"/>
        <v>30153</v>
      </c>
      <c r="W599" s="284">
        <f t="shared" si="103"/>
        <v>30153</v>
      </c>
      <c r="X599" s="280"/>
      <c r="Y599" s="284">
        <f t="shared" si="106"/>
        <v>30153</v>
      </c>
      <c r="Z599" s="282" t="s">
        <v>2260</v>
      </c>
      <c r="AA599" s="281">
        <f t="shared" si="104"/>
        <v>90.459000000000003</v>
      </c>
      <c r="AB599" s="279"/>
      <c r="AC599" s="279" t="s">
        <v>2198</v>
      </c>
      <c r="AD599" s="279" t="s">
        <v>2240</v>
      </c>
      <c r="AG599" s="286" t="str">
        <f t="shared" si="105"/>
        <v>นางพรธิภา  นัทธี</v>
      </c>
      <c r="AH599" s="286" t="s">
        <v>283</v>
      </c>
      <c r="AI599" s="286" t="s">
        <v>1834</v>
      </c>
      <c r="AJ599" s="286" t="s">
        <v>1835</v>
      </c>
      <c r="AK599" s="286" t="s">
        <v>1836</v>
      </c>
      <c r="AL599" s="286">
        <v>16</v>
      </c>
      <c r="AM599" s="286">
        <v>2</v>
      </c>
      <c r="AN599" s="286"/>
      <c r="AO599" s="286"/>
      <c r="AP599" s="286" t="s">
        <v>270</v>
      </c>
      <c r="AQ599" s="286" t="s">
        <v>271</v>
      </c>
      <c r="AR599" s="286" t="s">
        <v>60</v>
      </c>
      <c r="AS599" s="286">
        <v>86130</v>
      </c>
      <c r="AU599" s="286"/>
      <c r="AV599" s="286" t="s">
        <v>195</v>
      </c>
      <c r="AW599" s="286" t="s">
        <v>313</v>
      </c>
      <c r="AX599" s="286" t="s">
        <v>854</v>
      </c>
      <c r="AY599" s="286" t="s">
        <v>1837</v>
      </c>
      <c r="AZ599" s="286">
        <v>16</v>
      </c>
      <c r="BA599" s="286">
        <v>2</v>
      </c>
      <c r="BB599" s="286"/>
      <c r="BC599" s="286"/>
      <c r="BD599" s="286" t="s">
        <v>270</v>
      </c>
      <c r="BE599" s="286" t="s">
        <v>271</v>
      </c>
      <c r="BF599" s="286" t="s">
        <v>60</v>
      </c>
      <c r="BG599" s="286">
        <v>86130</v>
      </c>
    </row>
    <row r="600" spans="1:59" ht="20.100000000000001" hidden="1" customHeight="1">
      <c r="A600" s="279" t="s">
        <v>2363</v>
      </c>
      <c r="B600" s="279" t="s">
        <v>29</v>
      </c>
      <c r="C600" s="279">
        <v>3030</v>
      </c>
      <c r="D600" s="279" t="s">
        <v>363</v>
      </c>
      <c r="E600" s="279" t="s">
        <v>296</v>
      </c>
      <c r="F600" s="279" t="s">
        <v>343</v>
      </c>
      <c r="G600" s="280">
        <v>1</v>
      </c>
      <c r="H600" s="281">
        <f t="shared" si="98"/>
        <v>2286</v>
      </c>
      <c r="I600" s="281">
        <f>IFERROR(INDEX(ราคาที่ดิน!$B:$C,MATCH($C600,ราคาที่ดิน!$A:$A,0),MATCH($B600,ราคาที่ดิน!$B$1:$C$1,0)),"")</f>
        <v>250</v>
      </c>
      <c r="J600" s="281">
        <f t="shared" si="99"/>
        <v>571500</v>
      </c>
      <c r="K600" s="279"/>
      <c r="L600" s="280"/>
      <c r="M600" s="280"/>
      <c r="N600" s="280" t="s">
        <v>196</v>
      </c>
      <c r="O600" s="282"/>
      <c r="P600" s="283"/>
      <c r="Q600" s="281">
        <f t="array" ref="Q600">INDEX(ราคาสิ่งปลูกสร้าง!$D$6:$CC$47,MATCH($L600,ราคาสิ่งปลูกสร้าง!$B$6:$B$45,0),MATCH($O$4,ราคาสิ่งปลูกสร้าง!$D$5:$CC$5,0))</f>
        <v>0</v>
      </c>
      <c r="R600" s="281">
        <f t="shared" si="100"/>
        <v>0</v>
      </c>
      <c r="S600" s="280"/>
      <c r="T600" s="279">
        <f t="array" ref="T600">INDEX(ค่าเสื่อมสิ่งปลูกสร้าง!$A$5:$D$105,MATCH($S600,ค่าเสื่อมสิ่งปลูกสร้าง!$A$5:$A$105,0),MATCH($M600,ค่าเสื่อมสิ่งปลูกสร้าง!$A$3:$D$3))</f>
        <v>0</v>
      </c>
      <c r="U600" s="281">
        <f t="shared" si="101"/>
        <v>0</v>
      </c>
      <c r="V600" s="281">
        <f t="shared" si="102"/>
        <v>571500</v>
      </c>
      <c r="W600" s="284">
        <f t="shared" si="103"/>
        <v>0</v>
      </c>
      <c r="X600" s="280">
        <v>50000000</v>
      </c>
      <c r="Y600" s="284">
        <f t="shared" si="106"/>
        <v>0</v>
      </c>
      <c r="Z600" s="282"/>
      <c r="AA600" s="281">
        <f t="shared" si="104"/>
        <v>0</v>
      </c>
      <c r="AB600" s="279"/>
      <c r="AC600" s="279" t="s">
        <v>2199</v>
      </c>
      <c r="AD600" s="279" t="s">
        <v>196</v>
      </c>
      <c r="AG600" s="286" t="str">
        <f t="shared" si="105"/>
        <v>นางสุกัญญา  วีระกูล</v>
      </c>
      <c r="AH600" s="286" t="s">
        <v>283</v>
      </c>
      <c r="AI600" s="286" t="s">
        <v>1841</v>
      </c>
      <c r="AJ600" s="286" t="s">
        <v>1842</v>
      </c>
      <c r="AK600" s="286" t="s">
        <v>1843</v>
      </c>
      <c r="AL600" s="286" t="s">
        <v>1844</v>
      </c>
      <c r="AM600" s="286">
        <v>1</v>
      </c>
      <c r="AN600" s="286"/>
      <c r="AO600" s="286"/>
      <c r="AP600" s="286" t="s">
        <v>270</v>
      </c>
      <c r="AQ600" s="286" t="s">
        <v>271</v>
      </c>
      <c r="AR600" s="286" t="s">
        <v>60</v>
      </c>
      <c r="AS600" s="286">
        <v>86130</v>
      </c>
      <c r="AU600" s="286"/>
      <c r="AV600" s="286"/>
      <c r="AW600" s="286"/>
      <c r="AX600" s="286"/>
      <c r="AY600" s="286"/>
      <c r="AZ600" s="286"/>
      <c r="BA600" s="286"/>
      <c r="BB600" s="286"/>
      <c r="BC600" s="286"/>
      <c r="BD600" s="286"/>
      <c r="BE600" s="286"/>
      <c r="BF600" s="286"/>
      <c r="BG600" s="286"/>
    </row>
    <row r="601" spans="1:59" ht="20.100000000000001" hidden="1" customHeight="1">
      <c r="A601" s="279"/>
      <c r="B601" s="279" t="s">
        <v>29</v>
      </c>
      <c r="C601" s="279">
        <v>3030</v>
      </c>
      <c r="D601" s="279"/>
      <c r="E601" s="279"/>
      <c r="F601" s="279"/>
      <c r="G601" s="280">
        <v>2</v>
      </c>
      <c r="H601" s="281" t="s">
        <v>612</v>
      </c>
      <c r="I601" s="281">
        <f>IFERROR(INDEX(ราคาที่ดิน!$B:$C,MATCH($C601,ราคาที่ดิน!$A:$A,0),MATCH($B601,ราคาที่ดิน!$B$1:$C$1,0)),"")</f>
        <v>250</v>
      </c>
      <c r="J601" s="281">
        <f t="shared" si="99"/>
        <v>9500</v>
      </c>
      <c r="K601" s="279">
        <v>1</v>
      </c>
      <c r="L601" s="280" t="s">
        <v>126</v>
      </c>
      <c r="M601" s="280" t="s">
        <v>179</v>
      </c>
      <c r="N601" s="280">
        <v>3</v>
      </c>
      <c r="O601" s="282">
        <v>152</v>
      </c>
      <c r="P601" s="283">
        <v>7.89</v>
      </c>
      <c r="Q601" s="281">
        <f t="array" ref="Q601">INDEX(ราคาสิ่งปลูกสร้าง!$D$6:$CC$47,MATCH($L601,ราคาสิ่งปลูกสร้าง!$B$6:$B$45,0),MATCH($O$4,ราคาสิ่งปลูกสร้าง!$D$5:$CC$5,0))</f>
        <v>6700</v>
      </c>
      <c r="R601" s="281">
        <f t="shared" si="100"/>
        <v>1018400</v>
      </c>
      <c r="S601" s="280">
        <v>15</v>
      </c>
      <c r="T601" s="279">
        <f t="array" ref="T601">INDEX(ค่าเสื่อมสิ่งปลูกสร้าง!$A$5:$D$105,MATCH($S601,ค่าเสื่อมสิ่งปลูกสร้าง!$A$5:$A$105,0),MATCH($M601,ค่าเสื่อมสิ่งปลูกสร้าง!$A$3:$D$3))</f>
        <v>20</v>
      </c>
      <c r="U601" s="281">
        <f t="shared" si="101"/>
        <v>814720</v>
      </c>
      <c r="V601" s="281">
        <f t="shared" si="102"/>
        <v>824220</v>
      </c>
      <c r="W601" s="284">
        <f t="shared" si="103"/>
        <v>65030.957999999999</v>
      </c>
      <c r="X601" s="280"/>
      <c r="Y601" s="284">
        <f t="shared" si="106"/>
        <v>65030.957999999999</v>
      </c>
      <c r="Z601" s="282" t="s">
        <v>2260</v>
      </c>
      <c r="AA601" s="281">
        <f t="shared" si="104"/>
        <v>195.09287399999999</v>
      </c>
      <c r="AB601" s="279"/>
      <c r="AC601" s="279" t="s">
        <v>2199</v>
      </c>
      <c r="AD601" s="279" t="s">
        <v>2199</v>
      </c>
      <c r="AG601" s="286" t="str">
        <f t="shared" si="105"/>
        <v>นางสุกัญญา  วีระกูล</v>
      </c>
      <c r="AH601" s="286" t="s">
        <v>283</v>
      </c>
      <c r="AI601" s="286" t="s">
        <v>1841</v>
      </c>
      <c r="AJ601" s="286" t="s">
        <v>1842</v>
      </c>
      <c r="AK601" s="286" t="s">
        <v>1843</v>
      </c>
      <c r="AL601" s="286" t="s">
        <v>404</v>
      </c>
      <c r="AM601" s="286">
        <v>2</v>
      </c>
      <c r="AN601" s="286"/>
      <c r="AO601" s="286"/>
      <c r="AP601" s="286" t="s">
        <v>270</v>
      </c>
      <c r="AQ601" s="286" t="s">
        <v>271</v>
      </c>
      <c r="AR601" s="286" t="s">
        <v>60</v>
      </c>
      <c r="AS601" s="286">
        <v>86130</v>
      </c>
      <c r="AU601" s="286"/>
      <c r="AV601" s="286" t="s">
        <v>283</v>
      </c>
      <c r="AW601" s="286" t="s">
        <v>1841</v>
      </c>
      <c r="AX601" s="286" t="s">
        <v>1842</v>
      </c>
      <c r="AY601" s="286" t="s">
        <v>1843</v>
      </c>
      <c r="AZ601" s="286" t="s">
        <v>404</v>
      </c>
      <c r="BA601" s="286">
        <v>2</v>
      </c>
      <c r="BB601" s="286"/>
      <c r="BC601" s="286"/>
      <c r="BD601" s="286" t="s">
        <v>270</v>
      </c>
      <c r="BE601" s="286" t="s">
        <v>271</v>
      </c>
      <c r="BF601" s="286" t="s">
        <v>60</v>
      </c>
      <c r="BG601" s="286">
        <v>86130</v>
      </c>
    </row>
    <row r="602" spans="1:59" ht="20.100000000000001" hidden="1" customHeight="1">
      <c r="A602" s="279" t="s">
        <v>2364</v>
      </c>
      <c r="B602" s="279" t="s">
        <v>29</v>
      </c>
      <c r="C602" s="279">
        <v>7176</v>
      </c>
      <c r="D602" s="279" t="s">
        <v>276</v>
      </c>
      <c r="E602" s="279" t="s">
        <v>276</v>
      </c>
      <c r="F602" s="279" t="s">
        <v>364</v>
      </c>
      <c r="G602" s="280">
        <v>1</v>
      </c>
      <c r="H602" s="281">
        <f t="shared" si="98"/>
        <v>43</v>
      </c>
      <c r="I602" s="281">
        <f>IFERROR(INDEX(ราคาที่ดิน!$B:$C,MATCH($C602,ราคาที่ดิน!$A:$A,0),MATCH($B602,ราคาที่ดิน!$B$1:$C$1,0)),"")</f>
        <v>1300</v>
      </c>
      <c r="J602" s="281">
        <f t="shared" si="99"/>
        <v>55900</v>
      </c>
      <c r="K602" s="279"/>
      <c r="L602" s="280"/>
      <c r="M602" s="280"/>
      <c r="N602" s="280" t="s">
        <v>196</v>
      </c>
      <c r="O602" s="282"/>
      <c r="P602" s="283"/>
      <c r="Q602" s="281">
        <f t="array" ref="Q602">INDEX(ราคาสิ่งปลูกสร้าง!$D$6:$CC$47,MATCH($L602,ราคาสิ่งปลูกสร้าง!$B$6:$B$45,0),MATCH($O$4,ราคาสิ่งปลูกสร้าง!$D$5:$CC$5,0))</f>
        <v>0</v>
      </c>
      <c r="R602" s="281">
        <f t="shared" si="100"/>
        <v>0</v>
      </c>
      <c r="S602" s="280"/>
      <c r="T602" s="279">
        <f t="array" ref="T602">INDEX(ค่าเสื่อมสิ่งปลูกสร้าง!$A$5:$D$105,MATCH($S602,ค่าเสื่อมสิ่งปลูกสร้าง!$A$5:$A$105,0),MATCH($M602,ค่าเสื่อมสิ่งปลูกสร้าง!$A$3:$D$3))</f>
        <v>0</v>
      </c>
      <c r="U602" s="281">
        <f t="shared" si="101"/>
        <v>0</v>
      </c>
      <c r="V602" s="281">
        <f t="shared" si="102"/>
        <v>55900</v>
      </c>
      <c r="W602" s="284">
        <f t="shared" si="103"/>
        <v>0</v>
      </c>
      <c r="X602" s="280"/>
      <c r="Y602" s="279">
        <f>V602</f>
        <v>55900</v>
      </c>
      <c r="Z602" s="282" t="s">
        <v>2260</v>
      </c>
      <c r="AA602" s="281">
        <f t="shared" si="104"/>
        <v>167.70000000000002</v>
      </c>
      <c r="AB602" s="279"/>
      <c r="AC602" s="279" t="s">
        <v>2200</v>
      </c>
      <c r="AD602" s="279" t="s">
        <v>196</v>
      </c>
      <c r="AG602" s="286" t="str">
        <f t="shared" si="105"/>
        <v>นางสาวริลรฎา  ใยยอง</v>
      </c>
      <c r="AH602" s="286" t="s">
        <v>325</v>
      </c>
      <c r="AI602" s="286" t="s">
        <v>1847</v>
      </c>
      <c r="AJ602" s="286" t="s">
        <v>1848</v>
      </c>
      <c r="AK602" s="286" t="s">
        <v>1849</v>
      </c>
      <c r="AL602" s="286">
        <v>9</v>
      </c>
      <c r="AM602" s="286">
        <v>3</v>
      </c>
      <c r="AN602" s="286"/>
      <c r="AO602" s="286"/>
      <c r="AP602" s="286" t="s">
        <v>270</v>
      </c>
      <c r="AQ602" s="286" t="s">
        <v>271</v>
      </c>
      <c r="AR602" s="286" t="s">
        <v>60</v>
      </c>
      <c r="AS602" s="286">
        <v>86130</v>
      </c>
      <c r="AU602" s="286"/>
      <c r="AV602" s="286"/>
      <c r="AW602" s="286"/>
      <c r="AX602" s="286"/>
      <c r="AY602" s="286"/>
      <c r="AZ602" s="286"/>
      <c r="BA602" s="286"/>
      <c r="BB602" s="286"/>
      <c r="BC602" s="286"/>
      <c r="BD602" s="286"/>
      <c r="BE602" s="286"/>
      <c r="BF602" s="286"/>
      <c r="BG602" s="286"/>
    </row>
    <row r="603" spans="1:59" ht="20.100000000000001" hidden="1" customHeight="1">
      <c r="A603" s="279" t="s">
        <v>949</v>
      </c>
      <c r="B603" s="279" t="s">
        <v>29</v>
      </c>
      <c r="C603" s="279">
        <v>17715</v>
      </c>
      <c r="D603" s="279" t="s">
        <v>466</v>
      </c>
      <c r="E603" s="279" t="s">
        <v>296</v>
      </c>
      <c r="F603" s="279" t="s">
        <v>838</v>
      </c>
      <c r="G603" s="280">
        <v>1</v>
      </c>
      <c r="H603" s="281">
        <f t="shared" si="98"/>
        <v>6204</v>
      </c>
      <c r="I603" s="281">
        <f>IFERROR(INDEX(ราคาที่ดิน!$B:$C,MATCH($C603,ราคาที่ดิน!$A:$A,0),MATCH($B603,ราคาที่ดิน!$B$1:$C$1,0)),"")</f>
        <v>125</v>
      </c>
      <c r="J603" s="281">
        <f t="shared" si="99"/>
        <v>775500</v>
      </c>
      <c r="K603" s="279"/>
      <c r="L603" s="280"/>
      <c r="M603" s="280"/>
      <c r="N603" s="280" t="s">
        <v>196</v>
      </c>
      <c r="O603" s="282"/>
      <c r="P603" s="283"/>
      <c r="Q603" s="281">
        <f t="array" ref="Q603">INDEX(ราคาสิ่งปลูกสร้าง!$D$6:$CC$47,MATCH($L603,ราคาสิ่งปลูกสร้าง!$B$6:$B$45,0),MATCH($O$4,ราคาสิ่งปลูกสร้าง!$D$5:$CC$5,0))</f>
        <v>0</v>
      </c>
      <c r="R603" s="281">
        <f t="shared" si="100"/>
        <v>0</v>
      </c>
      <c r="S603" s="280"/>
      <c r="T603" s="279">
        <f t="array" ref="T603">INDEX(ค่าเสื่อมสิ่งปลูกสร้าง!$A$5:$D$105,MATCH($S603,ค่าเสื่อมสิ่งปลูกสร้าง!$A$5:$A$105,0),MATCH($M603,ค่าเสื่อมสิ่งปลูกสร้าง!$A$3:$D$3))</f>
        <v>0</v>
      </c>
      <c r="U603" s="281">
        <f t="shared" si="101"/>
        <v>0</v>
      </c>
      <c r="V603" s="281">
        <f t="shared" si="102"/>
        <v>775500</v>
      </c>
      <c r="W603" s="284">
        <f t="shared" si="103"/>
        <v>0</v>
      </c>
      <c r="X603" s="280">
        <v>50000000</v>
      </c>
      <c r="Y603" s="284">
        <f t="shared" si="106"/>
        <v>0</v>
      </c>
      <c r="Z603" s="282"/>
      <c r="AA603" s="281">
        <f t="shared" si="104"/>
        <v>0</v>
      </c>
      <c r="AB603" s="279"/>
      <c r="AC603" s="279" t="s">
        <v>2201</v>
      </c>
      <c r="AD603" s="279" t="s">
        <v>196</v>
      </c>
      <c r="AG603" s="286" t="str">
        <f t="shared" si="105"/>
        <v>นายสายันต์  แสงสุริย์</v>
      </c>
      <c r="AH603" s="286" t="s">
        <v>195</v>
      </c>
      <c r="AI603" s="286" t="s">
        <v>1852</v>
      </c>
      <c r="AJ603" s="286" t="s">
        <v>269</v>
      </c>
      <c r="AK603" s="286" t="s">
        <v>1853</v>
      </c>
      <c r="AL603" s="286" t="s">
        <v>1854</v>
      </c>
      <c r="AM603" s="286">
        <v>5</v>
      </c>
      <c r="AN603" s="286"/>
      <c r="AO603" s="286"/>
      <c r="AP603" s="286" t="s">
        <v>270</v>
      </c>
      <c r="AQ603" s="286" t="s">
        <v>271</v>
      </c>
      <c r="AR603" s="286" t="s">
        <v>60</v>
      </c>
      <c r="AS603" s="286">
        <v>86130</v>
      </c>
      <c r="AU603" s="286"/>
      <c r="AV603" s="286"/>
      <c r="AW603" s="286"/>
      <c r="AX603" s="286"/>
      <c r="AY603" s="286"/>
      <c r="AZ603" s="286"/>
      <c r="BA603" s="286"/>
      <c r="BB603" s="286"/>
      <c r="BC603" s="286"/>
      <c r="BD603" s="286"/>
      <c r="BE603" s="286"/>
      <c r="BF603" s="286"/>
      <c r="BG603" s="286"/>
    </row>
    <row r="604" spans="1:59" ht="20.100000000000001" hidden="1" customHeight="1">
      <c r="A604" s="279"/>
      <c r="B604" s="279" t="s">
        <v>29</v>
      </c>
      <c r="C604" s="279">
        <v>17715</v>
      </c>
      <c r="D604" s="279"/>
      <c r="E604" s="279"/>
      <c r="F604" s="279"/>
      <c r="G604" s="280">
        <v>2</v>
      </c>
      <c r="H604" s="281" t="s">
        <v>2397</v>
      </c>
      <c r="I604" s="281">
        <f>IFERROR(INDEX(ราคาที่ดิน!$B:$C,MATCH($C604,ราคาที่ดิน!$A:$A,0),MATCH($B604,ราคาที่ดิน!$B$1:$C$1,0)),"")</f>
        <v>125</v>
      </c>
      <c r="J604" s="281">
        <f t="shared" si="99"/>
        <v>4375</v>
      </c>
      <c r="K604" s="279">
        <v>1</v>
      </c>
      <c r="L604" s="280" t="s">
        <v>126</v>
      </c>
      <c r="M604" s="280" t="s">
        <v>179</v>
      </c>
      <c r="N604" s="280" t="s">
        <v>296</v>
      </c>
      <c r="O604" s="282">
        <v>140</v>
      </c>
      <c r="P604" s="283">
        <v>100</v>
      </c>
      <c r="Q604" s="281">
        <f t="array" ref="Q604">INDEX(ราคาสิ่งปลูกสร้าง!$D$6:$CC$47,MATCH($L604,ราคาสิ่งปลูกสร้าง!$B$6:$B$45,0),MATCH($O$4,ราคาสิ่งปลูกสร้าง!$D$5:$CC$5,0))</f>
        <v>6700</v>
      </c>
      <c r="R604" s="281">
        <f t="shared" si="100"/>
        <v>938000</v>
      </c>
      <c r="S604" s="280">
        <v>6</v>
      </c>
      <c r="T604" s="279">
        <f t="array" ref="T604">INDEX(ค่าเสื่อมสิ่งปลูกสร้าง!$A$5:$D$105,MATCH($S604,ค่าเสื่อมสิ่งปลูกสร้าง!$A$5:$A$105,0),MATCH($M604,ค่าเสื่อมสิ่งปลูกสร้าง!$A$3:$D$3))</f>
        <v>6</v>
      </c>
      <c r="U604" s="281">
        <f t="shared" si="101"/>
        <v>881720</v>
      </c>
      <c r="V604" s="281">
        <f t="shared" si="102"/>
        <v>886095</v>
      </c>
      <c r="W604" s="284">
        <f t="shared" si="103"/>
        <v>886095</v>
      </c>
      <c r="X604" s="280">
        <v>10000000</v>
      </c>
      <c r="Y604" s="284">
        <f t="shared" si="106"/>
        <v>0</v>
      </c>
      <c r="Z604" s="282"/>
      <c r="AA604" s="281">
        <f t="shared" si="104"/>
        <v>0</v>
      </c>
      <c r="AB604" s="279"/>
      <c r="AC604" s="279" t="s">
        <v>2201</v>
      </c>
      <c r="AD604" s="279" t="s">
        <v>2201</v>
      </c>
      <c r="AG604" s="286" t="str">
        <f t="shared" si="105"/>
        <v>นายสายันต์  แสงสุริย์</v>
      </c>
      <c r="AH604" s="286" t="s">
        <v>195</v>
      </c>
      <c r="AI604" s="286" t="s">
        <v>1852</v>
      </c>
      <c r="AJ604" s="286" t="s">
        <v>269</v>
      </c>
      <c r="AK604" s="286" t="s">
        <v>1853</v>
      </c>
      <c r="AL604" s="286" t="s">
        <v>1854</v>
      </c>
      <c r="AM604" s="286">
        <v>5</v>
      </c>
      <c r="AN604" s="286"/>
      <c r="AO604" s="286"/>
      <c r="AP604" s="286" t="s">
        <v>270</v>
      </c>
      <c r="AQ604" s="286" t="s">
        <v>271</v>
      </c>
      <c r="AR604" s="286" t="s">
        <v>60</v>
      </c>
      <c r="AS604" s="286">
        <v>86130</v>
      </c>
      <c r="AU604" s="286"/>
      <c r="AV604" s="286" t="s">
        <v>195</v>
      </c>
      <c r="AW604" s="286" t="s">
        <v>1852</v>
      </c>
      <c r="AX604" s="286" t="s">
        <v>269</v>
      </c>
      <c r="AY604" s="286" t="s">
        <v>1853</v>
      </c>
      <c r="AZ604" s="286" t="s">
        <v>1854</v>
      </c>
      <c r="BA604" s="286">
        <v>5</v>
      </c>
      <c r="BB604" s="286"/>
      <c r="BC604" s="286"/>
      <c r="BD604" s="286" t="s">
        <v>270</v>
      </c>
      <c r="BE604" s="286" t="s">
        <v>271</v>
      </c>
      <c r="BF604" s="286" t="s">
        <v>60</v>
      </c>
      <c r="BG604" s="286">
        <v>86130</v>
      </c>
    </row>
    <row r="605" spans="1:59" ht="20.100000000000001" hidden="1" customHeight="1">
      <c r="A605" s="279"/>
      <c r="B605" s="279" t="s">
        <v>29</v>
      </c>
      <c r="C605" s="279">
        <v>17715</v>
      </c>
      <c r="D605" s="279"/>
      <c r="E605" s="279"/>
      <c r="F605" s="279"/>
      <c r="G605" s="280">
        <v>3</v>
      </c>
      <c r="H605" s="281" t="s">
        <v>910</v>
      </c>
      <c r="I605" s="281">
        <f>IFERROR(INDEX(ราคาที่ดิน!$B:$C,MATCH($C605,ราคาที่ดิน!$A:$A,0),MATCH($B605,ราคาที่ดิน!$B$1:$C$1,0)),"")</f>
        <v>125</v>
      </c>
      <c r="J605" s="281">
        <f t="shared" si="99"/>
        <v>18000</v>
      </c>
      <c r="K605" s="279">
        <v>2</v>
      </c>
      <c r="L605" s="280" t="s">
        <v>169</v>
      </c>
      <c r="M605" s="280" t="s">
        <v>179</v>
      </c>
      <c r="N605" s="280" t="s">
        <v>323</v>
      </c>
      <c r="O605" s="282">
        <v>576</v>
      </c>
      <c r="P605" s="283">
        <v>100</v>
      </c>
      <c r="Q605" s="281">
        <f t="array" ref="Q605">INDEX(ราคาสิ่งปลูกสร้าง!$D$6:$CC$47,MATCH($L605,ราคาสิ่งปลูกสร้าง!$B$6:$B$45,0),MATCH($O$4,ราคาสิ่งปลูกสร้าง!$D$5:$CC$5,0))</f>
        <v>2250</v>
      </c>
      <c r="R605" s="281">
        <f t="shared" si="100"/>
        <v>1296000</v>
      </c>
      <c r="S605" s="280">
        <v>13</v>
      </c>
      <c r="T605" s="279">
        <f t="array" ref="T605">INDEX(ค่าเสื่อมสิ่งปลูกสร้าง!$A$5:$D$105,MATCH($S605,ค่าเสื่อมสิ่งปลูกสร้าง!$A$5:$A$105,0),MATCH($M605,ค่าเสื่อมสิ่งปลูกสร้าง!$A$3:$D$3))</f>
        <v>16</v>
      </c>
      <c r="U605" s="281">
        <f t="shared" si="101"/>
        <v>1088640</v>
      </c>
      <c r="V605" s="281">
        <f t="shared" si="102"/>
        <v>1106640</v>
      </c>
      <c r="W605" s="284">
        <f t="shared" si="103"/>
        <v>1106640</v>
      </c>
      <c r="X605" s="280"/>
      <c r="Y605" s="284">
        <f t="shared" si="106"/>
        <v>1106640</v>
      </c>
      <c r="Z605" s="282" t="s">
        <v>2260</v>
      </c>
      <c r="AA605" s="281">
        <f t="shared" si="104"/>
        <v>3319.92</v>
      </c>
      <c r="AB605" s="279"/>
      <c r="AC605" s="279" t="s">
        <v>2201</v>
      </c>
      <c r="AD605" s="279" t="s">
        <v>2241</v>
      </c>
      <c r="AG605" s="286" t="str">
        <f t="shared" si="105"/>
        <v>นายสายันต์  แสงสุริย์</v>
      </c>
      <c r="AH605" s="286" t="s">
        <v>195</v>
      </c>
      <c r="AI605" s="286" t="s">
        <v>1852</v>
      </c>
      <c r="AJ605" s="286" t="s">
        <v>269</v>
      </c>
      <c r="AK605" s="286" t="s">
        <v>1853</v>
      </c>
      <c r="AL605" s="286" t="s">
        <v>1854</v>
      </c>
      <c r="AM605" s="286">
        <v>5</v>
      </c>
      <c r="AN605" s="286"/>
      <c r="AO605" s="286"/>
      <c r="AP605" s="286" t="s">
        <v>270</v>
      </c>
      <c r="AQ605" s="286" t="s">
        <v>271</v>
      </c>
      <c r="AR605" s="286" t="s">
        <v>60</v>
      </c>
      <c r="AS605" s="286">
        <v>86130</v>
      </c>
      <c r="AU605" s="286"/>
      <c r="AV605" s="286" t="s">
        <v>283</v>
      </c>
      <c r="AW605" s="286" t="s">
        <v>1772</v>
      </c>
      <c r="AX605" s="286" t="s">
        <v>269</v>
      </c>
      <c r="AY605" s="286"/>
      <c r="AZ605" s="286" t="s">
        <v>1855</v>
      </c>
      <c r="BA605" s="286">
        <v>10</v>
      </c>
      <c r="BB605" s="286"/>
      <c r="BC605" s="286"/>
      <c r="BD605" s="286" t="s">
        <v>270</v>
      </c>
      <c r="BE605" s="286" t="s">
        <v>271</v>
      </c>
      <c r="BF605" s="286" t="s">
        <v>60</v>
      </c>
      <c r="BG605" s="286">
        <v>86130</v>
      </c>
    </row>
    <row r="606" spans="1:59" ht="20.100000000000001" hidden="1" customHeight="1">
      <c r="A606" s="279" t="s">
        <v>2365</v>
      </c>
      <c r="B606" s="279" t="s">
        <v>29</v>
      </c>
      <c r="C606" s="279">
        <v>19574</v>
      </c>
      <c r="D606" s="279" t="s">
        <v>363</v>
      </c>
      <c r="E606" s="279" t="s">
        <v>296</v>
      </c>
      <c r="F606" s="279" t="s">
        <v>1518</v>
      </c>
      <c r="G606" s="280">
        <v>1</v>
      </c>
      <c r="H606" s="281">
        <f t="shared" si="98"/>
        <v>2218</v>
      </c>
      <c r="I606" s="281">
        <f>IFERROR(INDEX(ราคาที่ดิน!$B:$C,MATCH($C606,ราคาที่ดิน!$A:$A,0),MATCH($B606,ราคาที่ดิน!$B$1:$C$1,0)),"")</f>
        <v>425</v>
      </c>
      <c r="J606" s="281">
        <f t="shared" si="99"/>
        <v>942650</v>
      </c>
      <c r="K606" s="279"/>
      <c r="L606" s="280"/>
      <c r="M606" s="280"/>
      <c r="N606" s="280" t="s">
        <v>196</v>
      </c>
      <c r="O606" s="282"/>
      <c r="P606" s="283"/>
      <c r="Q606" s="281">
        <f t="array" ref="Q606">INDEX(ราคาสิ่งปลูกสร้าง!$D$6:$CC$47,MATCH($L606,ราคาสิ่งปลูกสร้าง!$B$6:$B$45,0),MATCH($O$4,ราคาสิ่งปลูกสร้าง!$D$5:$CC$5,0))</f>
        <v>0</v>
      </c>
      <c r="R606" s="281">
        <f t="shared" si="100"/>
        <v>0</v>
      </c>
      <c r="S606" s="280"/>
      <c r="T606" s="279">
        <f t="array" ref="T606">INDEX(ค่าเสื่อมสิ่งปลูกสร้าง!$A$5:$D$105,MATCH($S606,ค่าเสื่อมสิ่งปลูกสร้าง!$A$5:$A$105,0),MATCH($M606,ค่าเสื่อมสิ่งปลูกสร้าง!$A$3:$D$3))</f>
        <v>0</v>
      </c>
      <c r="U606" s="281">
        <f t="shared" si="101"/>
        <v>0</v>
      </c>
      <c r="V606" s="281">
        <f t="shared" si="102"/>
        <v>942650</v>
      </c>
      <c r="W606" s="284">
        <f t="shared" si="103"/>
        <v>0</v>
      </c>
      <c r="X606" s="280">
        <v>50000000</v>
      </c>
      <c r="Y606" s="284">
        <f t="shared" si="106"/>
        <v>0</v>
      </c>
      <c r="Z606" s="282"/>
      <c r="AA606" s="281">
        <f t="shared" si="104"/>
        <v>0</v>
      </c>
      <c r="AB606" s="279"/>
      <c r="AC606" s="279" t="s">
        <v>2202</v>
      </c>
      <c r="AD606" s="279" t="s">
        <v>196</v>
      </c>
      <c r="AG606" s="286" t="str">
        <f t="shared" si="105"/>
        <v>นายสัญญา  พิมลรัตน์</v>
      </c>
      <c r="AH606" s="286" t="s">
        <v>195</v>
      </c>
      <c r="AI606" s="286" t="s">
        <v>1858</v>
      </c>
      <c r="AJ606" s="286" t="s">
        <v>1859</v>
      </c>
      <c r="AK606" s="286" t="s">
        <v>1860</v>
      </c>
      <c r="AL606" s="286" t="s">
        <v>1861</v>
      </c>
      <c r="AM606" s="286">
        <v>7</v>
      </c>
      <c r="AN606" s="286"/>
      <c r="AO606" s="286"/>
      <c r="AP606" s="286" t="s">
        <v>270</v>
      </c>
      <c r="AQ606" s="286" t="s">
        <v>271</v>
      </c>
      <c r="AR606" s="286" t="s">
        <v>60</v>
      </c>
      <c r="AS606" s="286">
        <v>86130</v>
      </c>
      <c r="AU606" s="286"/>
      <c r="AV606" s="286"/>
      <c r="AW606" s="286"/>
      <c r="AX606" s="286"/>
      <c r="AY606" s="286"/>
      <c r="AZ606" s="286"/>
      <c r="BA606" s="286"/>
      <c r="BB606" s="286"/>
      <c r="BC606" s="286"/>
      <c r="BD606" s="286"/>
      <c r="BE606" s="286"/>
      <c r="BF606" s="286"/>
      <c r="BG606" s="286"/>
    </row>
    <row r="607" spans="1:59" ht="20.100000000000001" hidden="1" customHeight="1">
      <c r="A607" s="279"/>
      <c r="B607" s="279" t="s">
        <v>29</v>
      </c>
      <c r="C607" s="279">
        <v>19574</v>
      </c>
      <c r="D607" s="279"/>
      <c r="E607" s="279"/>
      <c r="F607" s="279"/>
      <c r="G607" s="280">
        <v>2</v>
      </c>
      <c r="H607" s="281" t="s">
        <v>1544</v>
      </c>
      <c r="I607" s="281">
        <f>IFERROR(INDEX(ราคาที่ดิน!$B:$C,MATCH($C607,ราคาที่ดิน!$A:$A,0),MATCH($B607,ราคาที่ดิน!$B$1:$C$1,0)),"")</f>
        <v>425</v>
      </c>
      <c r="J607" s="281">
        <f t="shared" si="99"/>
        <v>24225</v>
      </c>
      <c r="K607" s="279">
        <v>1</v>
      </c>
      <c r="L607" s="280" t="s">
        <v>126</v>
      </c>
      <c r="M607" s="280" t="s">
        <v>179</v>
      </c>
      <c r="N607" s="280" t="s">
        <v>296</v>
      </c>
      <c r="O607" s="282">
        <v>228</v>
      </c>
      <c r="P607" s="283">
        <v>100</v>
      </c>
      <c r="Q607" s="281">
        <f t="array" ref="Q607">INDEX(ราคาสิ่งปลูกสร้าง!$D$6:$CC$47,MATCH($L607,ราคาสิ่งปลูกสร้าง!$B$6:$B$45,0),MATCH($O$4,ราคาสิ่งปลูกสร้าง!$D$5:$CC$5,0))</f>
        <v>6700</v>
      </c>
      <c r="R607" s="281">
        <f t="shared" si="100"/>
        <v>1527600</v>
      </c>
      <c r="S607" s="280">
        <v>30</v>
      </c>
      <c r="T607" s="279">
        <f t="array" ref="T607">INDEX(ค่าเสื่อมสิ่งปลูกสร้าง!$A$5:$D$105,MATCH($S607,ค่าเสื่อมสิ่งปลูกสร้าง!$A$5:$A$105,0),MATCH($M607,ค่าเสื่อมสิ่งปลูกสร้าง!$A$3:$D$3))</f>
        <v>50</v>
      </c>
      <c r="U607" s="281">
        <f t="shared" si="101"/>
        <v>763800</v>
      </c>
      <c r="V607" s="281">
        <f t="shared" si="102"/>
        <v>788025</v>
      </c>
      <c r="W607" s="284">
        <f t="shared" si="103"/>
        <v>788025</v>
      </c>
      <c r="X607" s="280">
        <v>10000000</v>
      </c>
      <c r="Y607" s="284">
        <f t="shared" si="106"/>
        <v>0</v>
      </c>
      <c r="Z607" s="282"/>
      <c r="AA607" s="281">
        <f t="shared" si="104"/>
        <v>0</v>
      </c>
      <c r="AB607" s="279"/>
      <c r="AC607" s="279" t="s">
        <v>2202</v>
      </c>
      <c r="AD607" s="279" t="s">
        <v>2202</v>
      </c>
      <c r="AG607" s="286" t="str">
        <f t="shared" si="105"/>
        <v>นายสัญญา  พิมลรัตน์</v>
      </c>
      <c r="AH607" s="286" t="s">
        <v>195</v>
      </c>
      <c r="AI607" s="286" t="s">
        <v>1858</v>
      </c>
      <c r="AJ607" s="286" t="s">
        <v>1859</v>
      </c>
      <c r="AK607" s="286" t="s">
        <v>1860</v>
      </c>
      <c r="AL607" s="286" t="s">
        <v>1861</v>
      </c>
      <c r="AM607" s="286">
        <v>7</v>
      </c>
      <c r="AN607" s="286"/>
      <c r="AO607" s="286"/>
      <c r="AP607" s="286" t="s">
        <v>270</v>
      </c>
      <c r="AQ607" s="286" t="s">
        <v>271</v>
      </c>
      <c r="AR607" s="286" t="s">
        <v>60</v>
      </c>
      <c r="AS607" s="286">
        <v>86130</v>
      </c>
      <c r="AU607" s="286"/>
      <c r="AV607" s="286" t="s">
        <v>195</v>
      </c>
      <c r="AW607" s="286" t="s">
        <v>1858</v>
      </c>
      <c r="AX607" s="286" t="s">
        <v>1859</v>
      </c>
      <c r="AY607" s="286" t="s">
        <v>1860</v>
      </c>
      <c r="AZ607" s="286" t="s">
        <v>1861</v>
      </c>
      <c r="BA607" s="286">
        <v>7</v>
      </c>
      <c r="BB607" s="286"/>
      <c r="BC607" s="286"/>
      <c r="BD607" s="286" t="s">
        <v>270</v>
      </c>
      <c r="BE607" s="286" t="s">
        <v>271</v>
      </c>
      <c r="BF607" s="286" t="s">
        <v>60</v>
      </c>
      <c r="BG607" s="286">
        <v>86130</v>
      </c>
    </row>
    <row r="608" spans="1:59" ht="20.100000000000001" hidden="1" customHeight="1">
      <c r="A608" s="279"/>
      <c r="B608" s="279" t="s">
        <v>29</v>
      </c>
      <c r="C608" s="279">
        <v>19574</v>
      </c>
      <c r="D608" s="279"/>
      <c r="E608" s="279"/>
      <c r="F608" s="279"/>
      <c r="G608" s="280">
        <v>2</v>
      </c>
      <c r="H608" s="281" t="s">
        <v>575</v>
      </c>
      <c r="I608" s="281">
        <f>IFERROR(INDEX(ราคาที่ดิน!$B:$C,MATCH($C608,ราคาที่ดิน!$A:$A,0),MATCH($B608,ราคาที่ดิน!$B$1:$C$1,0)),"")</f>
        <v>425</v>
      </c>
      <c r="J608" s="281">
        <f t="shared" si="99"/>
        <v>11475</v>
      </c>
      <c r="K608" s="279">
        <v>2</v>
      </c>
      <c r="L608" s="280" t="s">
        <v>132</v>
      </c>
      <c r="M608" s="280" t="s">
        <v>181</v>
      </c>
      <c r="N608" s="280" t="s">
        <v>323</v>
      </c>
      <c r="O608" s="282">
        <v>108</v>
      </c>
      <c r="P608" s="283">
        <v>100</v>
      </c>
      <c r="Q608" s="281">
        <f t="array" ref="Q608">INDEX(ราคาสิ่งปลูกสร้าง!$D$6:$CC$47,MATCH($L608,ราคาสิ่งปลูกสร้าง!$B$6:$B$45,0),MATCH($O$4,ราคาสิ่งปลูกสร้าง!$D$5:$CC$5,0))</f>
        <v>2600</v>
      </c>
      <c r="R608" s="281">
        <f t="shared" si="100"/>
        <v>280800</v>
      </c>
      <c r="S608" s="280">
        <v>5</v>
      </c>
      <c r="T608" s="279">
        <f t="array" ref="T608">INDEX(ค่าเสื่อมสิ่งปลูกสร้าง!$A$5:$D$105,MATCH($S608,ค่าเสื่อมสิ่งปลูกสร้าง!$A$5:$A$105,0),MATCH($M608,ค่าเสื่อมสิ่งปลูกสร้าง!$A$3:$D$3))</f>
        <v>15</v>
      </c>
      <c r="U608" s="281">
        <f t="shared" si="101"/>
        <v>238680</v>
      </c>
      <c r="V608" s="281">
        <f t="shared" si="102"/>
        <v>250155</v>
      </c>
      <c r="W608" s="284">
        <f t="shared" si="103"/>
        <v>250155</v>
      </c>
      <c r="X608" s="280"/>
      <c r="Y608" s="284">
        <f t="shared" si="106"/>
        <v>250155</v>
      </c>
      <c r="Z608" s="282" t="s">
        <v>2260</v>
      </c>
      <c r="AA608" s="281">
        <f t="shared" si="104"/>
        <v>750.46500000000003</v>
      </c>
      <c r="AB608" s="279"/>
      <c r="AC608" s="279" t="s">
        <v>2202</v>
      </c>
      <c r="AD608" s="279" t="s">
        <v>2202</v>
      </c>
      <c r="AG608" s="286" t="str">
        <f t="shared" si="105"/>
        <v>นายสัญญา  พิมลรัตน์</v>
      </c>
      <c r="AH608" s="286" t="s">
        <v>195</v>
      </c>
      <c r="AI608" s="286" t="s">
        <v>1858</v>
      </c>
      <c r="AJ608" s="286" t="s">
        <v>1859</v>
      </c>
      <c r="AK608" s="286" t="s">
        <v>1860</v>
      </c>
      <c r="AL608" s="286" t="s">
        <v>1861</v>
      </c>
      <c r="AM608" s="286">
        <v>7</v>
      </c>
      <c r="AN608" s="286"/>
      <c r="AO608" s="286"/>
      <c r="AP608" s="286" t="s">
        <v>270</v>
      </c>
      <c r="AQ608" s="286" t="s">
        <v>271</v>
      </c>
      <c r="AR608" s="286" t="s">
        <v>60</v>
      </c>
      <c r="AS608" s="286">
        <v>86130</v>
      </c>
      <c r="AU608" s="286"/>
      <c r="AV608" s="286" t="s">
        <v>195</v>
      </c>
      <c r="AW608" s="286" t="s">
        <v>1858</v>
      </c>
      <c r="AX608" s="286" t="s">
        <v>1859</v>
      </c>
      <c r="AY608" s="286" t="s">
        <v>1860</v>
      </c>
      <c r="AZ608" s="286" t="s">
        <v>1861</v>
      </c>
      <c r="BA608" s="286">
        <v>7</v>
      </c>
      <c r="BB608" s="286"/>
      <c r="BC608" s="286"/>
      <c r="BD608" s="286" t="s">
        <v>270</v>
      </c>
      <c r="BE608" s="286" t="s">
        <v>271</v>
      </c>
      <c r="BF608" s="286" t="s">
        <v>60</v>
      </c>
      <c r="BG608" s="286">
        <v>86130</v>
      </c>
    </row>
    <row r="609" spans="1:59" ht="20.100000000000001" hidden="1" customHeight="1">
      <c r="A609" s="279" t="s">
        <v>2366</v>
      </c>
      <c r="B609" s="279" t="s">
        <v>29</v>
      </c>
      <c r="C609" s="279">
        <v>2965</v>
      </c>
      <c r="D609" s="279" t="s">
        <v>296</v>
      </c>
      <c r="E609" s="279" t="s">
        <v>323</v>
      </c>
      <c r="F609" s="279" t="s">
        <v>530</v>
      </c>
      <c r="G609" s="280">
        <v>1</v>
      </c>
      <c r="H609" s="281">
        <f t="shared" si="98"/>
        <v>1120</v>
      </c>
      <c r="I609" s="281">
        <f>IFERROR(INDEX(ราคาที่ดิน!$B:$C,MATCH($C609,ราคาที่ดิน!$A:$A,0),MATCH($B609,ราคาที่ดิน!$B$1:$C$1,0)),"")</f>
        <v>1100</v>
      </c>
      <c r="J609" s="281">
        <f t="shared" si="99"/>
        <v>1232000</v>
      </c>
      <c r="K609" s="279"/>
      <c r="L609" s="280"/>
      <c r="M609" s="280"/>
      <c r="N609" s="280" t="s">
        <v>196</v>
      </c>
      <c r="O609" s="282"/>
      <c r="P609" s="283"/>
      <c r="Q609" s="281">
        <f t="array" ref="Q609">INDEX(ราคาสิ่งปลูกสร้าง!$D$6:$CC$47,MATCH($L609,ราคาสิ่งปลูกสร้าง!$B$6:$B$45,0),MATCH($O$4,ราคาสิ่งปลูกสร้าง!$D$5:$CC$5,0))</f>
        <v>0</v>
      </c>
      <c r="R609" s="281">
        <f t="shared" si="100"/>
        <v>0</v>
      </c>
      <c r="S609" s="280"/>
      <c r="T609" s="279">
        <f t="array" ref="T609">INDEX(ค่าเสื่อมสิ่งปลูกสร้าง!$A$5:$D$105,MATCH($S609,ค่าเสื่อมสิ่งปลูกสร้าง!$A$5:$A$105,0),MATCH($M609,ค่าเสื่อมสิ่งปลูกสร้าง!$A$3:$D$3))</f>
        <v>0</v>
      </c>
      <c r="U609" s="281">
        <f t="shared" si="101"/>
        <v>0</v>
      </c>
      <c r="V609" s="281">
        <f t="shared" si="102"/>
        <v>1232000</v>
      </c>
      <c r="W609" s="284">
        <f t="shared" si="103"/>
        <v>0</v>
      </c>
      <c r="X609" s="280">
        <v>50000000</v>
      </c>
      <c r="Y609" s="284">
        <f t="shared" si="106"/>
        <v>0</v>
      </c>
      <c r="Z609" s="282"/>
      <c r="AA609" s="281">
        <f t="shared" si="104"/>
        <v>0</v>
      </c>
      <c r="AB609" s="279"/>
      <c r="AC609" s="279" t="s">
        <v>1998</v>
      </c>
      <c r="AD609" s="279" t="s">
        <v>196</v>
      </c>
      <c r="AG609" s="286" t="str">
        <f t="shared" si="105"/>
        <v>นายทวีป  บุญพัตร</v>
      </c>
      <c r="AH609" s="286" t="s">
        <v>195</v>
      </c>
      <c r="AI609" s="286" t="s">
        <v>526</v>
      </c>
      <c r="AJ609" s="286" t="s">
        <v>470</v>
      </c>
      <c r="AK609" s="286" t="s">
        <v>527</v>
      </c>
      <c r="AL609" s="286">
        <v>43</v>
      </c>
      <c r="AM609" s="286">
        <v>6</v>
      </c>
      <c r="AN609" s="286"/>
      <c r="AO609" s="286"/>
      <c r="AP609" s="286" t="s">
        <v>270</v>
      </c>
      <c r="AQ609" s="286" t="s">
        <v>271</v>
      </c>
      <c r="AR609" s="286" t="s">
        <v>60</v>
      </c>
      <c r="AS609" s="286">
        <v>86130</v>
      </c>
      <c r="AU609" s="286"/>
      <c r="AV609" s="286"/>
      <c r="AW609" s="286"/>
      <c r="AX609" s="286"/>
      <c r="AY609" s="286"/>
      <c r="AZ609" s="286"/>
      <c r="BA609" s="286"/>
      <c r="BB609" s="286"/>
      <c r="BC609" s="286"/>
      <c r="BD609" s="286"/>
      <c r="BE609" s="286"/>
      <c r="BF609" s="286"/>
      <c r="BG609" s="286"/>
    </row>
    <row r="610" spans="1:59" ht="20.100000000000001" hidden="1" customHeight="1">
      <c r="A610" s="279"/>
      <c r="B610" s="279" t="s">
        <v>29</v>
      </c>
      <c r="C610" s="279">
        <v>2965</v>
      </c>
      <c r="D610" s="279"/>
      <c r="E610" s="279"/>
      <c r="F610" s="279"/>
      <c r="G610" s="280">
        <v>2</v>
      </c>
      <c r="H610" s="281" t="s">
        <v>646</v>
      </c>
      <c r="I610" s="281">
        <f>IFERROR(INDEX(ราคาที่ดิน!$B:$C,MATCH($C610,ราคาที่ดิน!$A:$A,0),MATCH($B610,ราคาที่ดิน!$B$1:$C$1,0)),"")</f>
        <v>1100</v>
      </c>
      <c r="J610" s="281">
        <f t="shared" si="99"/>
        <v>77000</v>
      </c>
      <c r="K610" s="279">
        <v>1</v>
      </c>
      <c r="L610" s="280" t="s">
        <v>126</v>
      </c>
      <c r="M610" s="280" t="s">
        <v>179</v>
      </c>
      <c r="N610" s="280">
        <v>3</v>
      </c>
      <c r="O610" s="282">
        <v>280</v>
      </c>
      <c r="P610" s="283">
        <v>3.21</v>
      </c>
      <c r="Q610" s="281">
        <f t="array" ref="Q610">INDEX(ราคาสิ่งปลูกสร้าง!$D$6:$CC$47,MATCH($L610,ราคาสิ่งปลูกสร้าง!$B$6:$B$45,0),MATCH($O$4,ราคาสิ่งปลูกสร้าง!$D$5:$CC$5,0))</f>
        <v>6700</v>
      </c>
      <c r="R610" s="281">
        <f t="shared" si="100"/>
        <v>1876000</v>
      </c>
      <c r="S610" s="280">
        <v>25</v>
      </c>
      <c r="T610" s="279">
        <f t="array" ref="T610">INDEX(ค่าเสื่อมสิ่งปลูกสร้าง!$A$5:$D$105,MATCH($S610,ค่าเสื่อมสิ่งปลูกสร้าง!$A$5:$A$105,0),MATCH($M610,ค่าเสื่อมสิ่งปลูกสร้าง!$A$3:$D$3))</f>
        <v>40</v>
      </c>
      <c r="U610" s="281">
        <f t="shared" si="101"/>
        <v>1125600</v>
      </c>
      <c r="V610" s="281">
        <f t="shared" si="102"/>
        <v>1202600</v>
      </c>
      <c r="W610" s="284">
        <f t="shared" si="103"/>
        <v>38603.46</v>
      </c>
      <c r="X610" s="280"/>
      <c r="Y610" s="284">
        <f t="shared" si="106"/>
        <v>38603.46</v>
      </c>
      <c r="Z610" s="282" t="s">
        <v>2260</v>
      </c>
      <c r="AA610" s="281">
        <f t="shared" si="104"/>
        <v>115.81037999999999</v>
      </c>
      <c r="AB610" s="279"/>
      <c r="AC610" s="279" t="s">
        <v>1998</v>
      </c>
      <c r="AD610" s="279" t="s">
        <v>2242</v>
      </c>
      <c r="AG610" s="286" t="str">
        <f t="shared" si="105"/>
        <v>นายทวีป  บุญพัตร</v>
      </c>
      <c r="AH610" s="286" t="s">
        <v>195</v>
      </c>
      <c r="AI610" s="286" t="s">
        <v>526</v>
      </c>
      <c r="AJ610" s="286" t="s">
        <v>470</v>
      </c>
      <c r="AK610" s="286" t="s">
        <v>527</v>
      </c>
      <c r="AL610" s="286">
        <v>43</v>
      </c>
      <c r="AM610" s="286">
        <v>6</v>
      </c>
      <c r="AN610" s="286"/>
      <c r="AO610" s="286"/>
      <c r="AP610" s="286" t="s">
        <v>270</v>
      </c>
      <c r="AQ610" s="286" t="s">
        <v>271</v>
      </c>
      <c r="AR610" s="286" t="s">
        <v>60</v>
      </c>
      <c r="AS610" s="286">
        <v>86130</v>
      </c>
      <c r="AU610" s="286"/>
      <c r="AV610" s="286" t="s">
        <v>195</v>
      </c>
      <c r="AW610" s="286" t="s">
        <v>1867</v>
      </c>
      <c r="AX610" s="286" t="s">
        <v>470</v>
      </c>
      <c r="AY610" s="286"/>
      <c r="AZ610" s="286">
        <v>43</v>
      </c>
      <c r="BA610" s="286">
        <v>6</v>
      </c>
      <c r="BB610" s="286"/>
      <c r="BC610" s="286"/>
      <c r="BD610" s="286" t="s">
        <v>270</v>
      </c>
      <c r="BE610" s="286" t="s">
        <v>271</v>
      </c>
      <c r="BF610" s="286" t="s">
        <v>60</v>
      </c>
      <c r="BG610" s="286">
        <v>86130</v>
      </c>
    </row>
    <row r="611" spans="1:59" ht="20.100000000000001" hidden="1" customHeight="1">
      <c r="A611" s="279" t="s">
        <v>2367</v>
      </c>
      <c r="B611" s="279" t="s">
        <v>29</v>
      </c>
      <c r="C611" s="279">
        <v>9491</v>
      </c>
      <c r="D611" s="279" t="s">
        <v>276</v>
      </c>
      <c r="E611" s="279" t="s">
        <v>275</v>
      </c>
      <c r="F611" s="279" t="s">
        <v>336</v>
      </c>
      <c r="G611" s="280">
        <v>3</v>
      </c>
      <c r="H611" s="281">
        <f t="shared" si="98"/>
        <v>153</v>
      </c>
      <c r="I611" s="281">
        <f>IFERROR(INDEX(ราคาที่ดิน!$B:$C,MATCH($C611,ราคาที่ดิน!$A:$A,0),MATCH($B611,ราคาที่ดิน!$B$1:$C$1,0)),"")</f>
        <v>1300</v>
      </c>
      <c r="J611" s="281">
        <f t="shared" si="99"/>
        <v>198900</v>
      </c>
      <c r="K611" s="279"/>
      <c r="L611" s="280"/>
      <c r="M611" s="280"/>
      <c r="N611" s="280" t="s">
        <v>196</v>
      </c>
      <c r="O611" s="282"/>
      <c r="P611" s="283"/>
      <c r="Q611" s="281">
        <f t="array" ref="Q611">INDEX(ราคาสิ่งปลูกสร้าง!$D$6:$CC$47,MATCH($L611,ราคาสิ่งปลูกสร้าง!$B$6:$B$45,0),MATCH($O$4,ราคาสิ่งปลูกสร้าง!$D$5:$CC$5,0))</f>
        <v>0</v>
      </c>
      <c r="R611" s="281">
        <f t="shared" si="100"/>
        <v>0</v>
      </c>
      <c r="S611" s="280"/>
      <c r="T611" s="279">
        <f t="array" ref="T611">INDEX(ค่าเสื่อมสิ่งปลูกสร้าง!$A$5:$D$105,MATCH($S611,ค่าเสื่อมสิ่งปลูกสร้าง!$A$5:$A$105,0),MATCH($M611,ค่าเสื่อมสิ่งปลูกสร้าง!$A$3:$D$3))</f>
        <v>0</v>
      </c>
      <c r="U611" s="281">
        <f t="shared" si="101"/>
        <v>0</v>
      </c>
      <c r="V611" s="281">
        <f t="shared" si="102"/>
        <v>198900</v>
      </c>
      <c r="W611" s="284">
        <f t="shared" si="103"/>
        <v>0</v>
      </c>
      <c r="X611" s="280">
        <v>50000000</v>
      </c>
      <c r="Y611" s="284">
        <f t="shared" si="106"/>
        <v>0</v>
      </c>
      <c r="Z611" s="282"/>
      <c r="AA611" s="281">
        <f t="shared" si="104"/>
        <v>0</v>
      </c>
      <c r="AB611" s="279"/>
      <c r="AC611" s="279" t="s">
        <v>2176</v>
      </c>
      <c r="AD611" s="279" t="s">
        <v>196</v>
      </c>
      <c r="AG611" s="286" t="str">
        <f t="shared" si="105"/>
        <v>นายนาม  รัตนพิทย์</v>
      </c>
      <c r="AH611" s="286" t="s">
        <v>195</v>
      </c>
      <c r="AI611" s="286" t="s">
        <v>1661</v>
      </c>
      <c r="AJ611" s="286" t="s">
        <v>1317</v>
      </c>
      <c r="AK611" s="286" t="s">
        <v>1662</v>
      </c>
      <c r="AL611" s="286" t="s">
        <v>1663</v>
      </c>
      <c r="AM611" s="286">
        <v>3</v>
      </c>
      <c r="AN611" s="286"/>
      <c r="AO611" s="286"/>
      <c r="AP611" s="286" t="s">
        <v>270</v>
      </c>
      <c r="AQ611" s="286" t="s">
        <v>271</v>
      </c>
      <c r="AR611" s="286" t="s">
        <v>60</v>
      </c>
      <c r="AS611" s="286">
        <v>86130</v>
      </c>
      <c r="AU611" s="286"/>
      <c r="AV611" s="286"/>
      <c r="AW611" s="286"/>
      <c r="AX611" s="286"/>
      <c r="AY611" s="286"/>
      <c r="AZ611" s="286"/>
      <c r="BA611" s="286"/>
      <c r="BB611" s="286"/>
      <c r="BC611" s="286"/>
      <c r="BD611" s="286"/>
      <c r="BE611" s="286"/>
      <c r="BF611" s="286"/>
      <c r="BG611" s="286"/>
    </row>
    <row r="612" spans="1:59" ht="20.100000000000001" hidden="1" customHeight="1">
      <c r="A612" s="279"/>
      <c r="B612" s="279" t="s">
        <v>29</v>
      </c>
      <c r="C612" s="279">
        <v>9491</v>
      </c>
      <c r="D612" s="279"/>
      <c r="E612" s="279"/>
      <c r="F612" s="279"/>
      <c r="G612" s="280">
        <v>3</v>
      </c>
      <c r="H612" s="281" t="s">
        <v>605</v>
      </c>
      <c r="I612" s="281">
        <f>IFERROR(INDEX(ราคาที่ดิน!$B:$C,MATCH($C612,ราคาที่ดิน!$A:$A,0),MATCH($B612,ราคาที่ดิน!$B$1:$C$1,0)),"")</f>
        <v>1300</v>
      </c>
      <c r="J612" s="281">
        <f t="shared" si="99"/>
        <v>46800</v>
      </c>
      <c r="K612" s="279">
        <v>1</v>
      </c>
      <c r="L612" s="280" t="s">
        <v>149</v>
      </c>
      <c r="M612" s="280" t="s">
        <v>179</v>
      </c>
      <c r="N612" s="280" t="s">
        <v>323</v>
      </c>
      <c r="O612" s="282">
        <v>144</v>
      </c>
      <c r="P612" s="283">
        <v>100</v>
      </c>
      <c r="Q612" s="281">
        <f t="array" ref="Q612">INDEX(ราคาสิ่งปลูกสร้าง!$D$6:$CC$47,MATCH($L612,ราคาสิ่งปลูกสร้าง!$B$6:$B$45,0),MATCH($O$4,ราคาสิ่งปลูกสร้าง!$D$5:$CC$5,0))</f>
        <v>5600</v>
      </c>
      <c r="R612" s="281">
        <f t="shared" si="100"/>
        <v>806400</v>
      </c>
      <c r="S612" s="280">
        <v>24</v>
      </c>
      <c r="T612" s="279">
        <f t="array" ref="T612">INDEX(ค่าเสื่อมสิ่งปลูกสร้าง!$A$5:$D$105,MATCH($S612,ค่าเสื่อมสิ่งปลูกสร้าง!$A$5:$A$105,0),MATCH($M612,ค่าเสื่อมสิ่งปลูกสร้าง!$A$3:$D$3))</f>
        <v>38</v>
      </c>
      <c r="U612" s="281">
        <f t="shared" si="101"/>
        <v>499968</v>
      </c>
      <c r="V612" s="281">
        <f t="shared" si="102"/>
        <v>546768</v>
      </c>
      <c r="W612" s="284">
        <f t="shared" si="103"/>
        <v>546768</v>
      </c>
      <c r="X612" s="280"/>
      <c r="Y612" s="284">
        <f t="shared" si="106"/>
        <v>546768</v>
      </c>
      <c r="Z612" s="282" t="s">
        <v>2260</v>
      </c>
      <c r="AA612" s="281">
        <f t="shared" si="104"/>
        <v>1640.3040000000001</v>
      </c>
      <c r="AB612" s="279"/>
      <c r="AC612" s="279" t="s">
        <v>2176</v>
      </c>
      <c r="AD612" s="279" t="s">
        <v>2176</v>
      </c>
      <c r="AG612" s="286" t="str">
        <f t="shared" si="105"/>
        <v>นายนาม  รัตนพิทย์</v>
      </c>
      <c r="AH612" s="286" t="s">
        <v>195</v>
      </c>
      <c r="AI612" s="286" t="s">
        <v>1661</v>
      </c>
      <c r="AJ612" s="286" t="s">
        <v>1317</v>
      </c>
      <c r="AK612" s="286" t="s">
        <v>1662</v>
      </c>
      <c r="AL612" s="286" t="s">
        <v>1663</v>
      </c>
      <c r="AM612" s="286">
        <v>3</v>
      </c>
      <c r="AN612" s="286"/>
      <c r="AO612" s="286"/>
      <c r="AP612" s="286" t="s">
        <v>270</v>
      </c>
      <c r="AQ612" s="286" t="s">
        <v>271</v>
      </c>
      <c r="AR612" s="286" t="s">
        <v>60</v>
      </c>
      <c r="AS612" s="286">
        <v>86130</v>
      </c>
      <c r="AU612" s="286"/>
      <c r="AV612" s="286" t="s">
        <v>195</v>
      </c>
      <c r="AW612" s="286" t="s">
        <v>1661</v>
      </c>
      <c r="AX612" s="286" t="s">
        <v>1317</v>
      </c>
      <c r="AY612" s="286" t="s">
        <v>1662</v>
      </c>
      <c r="AZ612" s="286" t="s">
        <v>1663</v>
      </c>
      <c r="BA612" s="286">
        <v>3</v>
      </c>
      <c r="BB612" s="286"/>
      <c r="BC612" s="286"/>
      <c r="BD612" s="286" t="s">
        <v>270</v>
      </c>
      <c r="BE612" s="286" t="s">
        <v>271</v>
      </c>
      <c r="BF612" s="286" t="s">
        <v>60</v>
      </c>
      <c r="BG612" s="286">
        <v>86130</v>
      </c>
    </row>
    <row r="613" spans="1:59" ht="20.100000000000001" hidden="1" customHeight="1">
      <c r="A613" s="279" t="s">
        <v>381</v>
      </c>
      <c r="B613" s="279" t="s">
        <v>29</v>
      </c>
      <c r="C613" s="279">
        <v>7682</v>
      </c>
      <c r="D613" s="279" t="s">
        <v>276</v>
      </c>
      <c r="E613" s="279" t="s">
        <v>276</v>
      </c>
      <c r="F613" s="279" t="s">
        <v>1313</v>
      </c>
      <c r="G613" s="280">
        <v>2</v>
      </c>
      <c r="H613" s="281">
        <f t="shared" si="98"/>
        <v>28</v>
      </c>
      <c r="I613" s="281">
        <f>IFERROR(INDEX(ราคาที่ดิน!$B:$C,MATCH($C613,ราคาที่ดิน!$A:$A,0),MATCH($B613,ราคาที่ดิน!$B$1:$C$1,0)),"")</f>
        <v>1300</v>
      </c>
      <c r="J613" s="281">
        <f t="shared" si="99"/>
        <v>36400</v>
      </c>
      <c r="K613" s="279"/>
      <c r="L613" s="280"/>
      <c r="M613" s="280"/>
      <c r="N613" s="280" t="s">
        <v>196</v>
      </c>
      <c r="O613" s="282"/>
      <c r="P613" s="283"/>
      <c r="Q613" s="281">
        <f t="array" ref="Q613">INDEX(ราคาสิ่งปลูกสร้าง!$D$6:$CC$47,MATCH($L613,ราคาสิ่งปลูกสร้าง!$B$6:$B$45,0),MATCH($O$4,ราคาสิ่งปลูกสร้าง!$D$5:$CC$5,0))</f>
        <v>0</v>
      </c>
      <c r="R613" s="281">
        <f t="shared" si="100"/>
        <v>0</v>
      </c>
      <c r="S613" s="280"/>
      <c r="T613" s="279">
        <f t="array" ref="T613">INDEX(ค่าเสื่อมสิ่งปลูกสร้าง!$A$5:$D$105,MATCH($S613,ค่าเสื่อมสิ่งปลูกสร้าง!$A$5:$A$105,0),MATCH($M613,ค่าเสื่อมสิ่งปลูกสร้าง!$A$3:$D$3))</f>
        <v>0</v>
      </c>
      <c r="U613" s="281">
        <f t="shared" si="101"/>
        <v>0</v>
      </c>
      <c r="V613" s="281">
        <f t="shared" si="102"/>
        <v>36400</v>
      </c>
      <c r="W613" s="284">
        <f t="shared" si="103"/>
        <v>0</v>
      </c>
      <c r="X613" s="280">
        <v>50000000</v>
      </c>
      <c r="Y613" s="284">
        <f t="shared" si="106"/>
        <v>0</v>
      </c>
      <c r="Z613" s="282"/>
      <c r="AA613" s="281">
        <f t="shared" si="104"/>
        <v>0</v>
      </c>
      <c r="AB613" s="279"/>
      <c r="AC613" s="279" t="s">
        <v>2203</v>
      </c>
      <c r="AD613" s="279" t="s">
        <v>196</v>
      </c>
      <c r="AG613" s="286" t="str">
        <f t="shared" si="105"/>
        <v>นางสาวศรีประไพ  ควรหาเวช</v>
      </c>
      <c r="AH613" s="286" t="s">
        <v>325</v>
      </c>
      <c r="AI613" s="286" t="s">
        <v>1877</v>
      </c>
      <c r="AJ613" s="286" t="s">
        <v>722</v>
      </c>
      <c r="AK613" s="286" t="s">
        <v>1878</v>
      </c>
      <c r="AL613" s="286">
        <v>41</v>
      </c>
      <c r="AM613" s="286">
        <v>3</v>
      </c>
      <c r="AN613" s="286"/>
      <c r="AO613" s="286"/>
      <c r="AP613" s="286" t="s">
        <v>270</v>
      </c>
      <c r="AQ613" s="286" t="s">
        <v>271</v>
      </c>
      <c r="AR613" s="286" t="s">
        <v>60</v>
      </c>
      <c r="AS613" s="286">
        <v>86130</v>
      </c>
      <c r="AU613" s="286"/>
      <c r="AV613" s="286"/>
      <c r="AW613" s="286"/>
      <c r="AX613" s="286"/>
      <c r="AY613" s="286"/>
      <c r="AZ613" s="286"/>
      <c r="BA613" s="286"/>
      <c r="BB613" s="286"/>
      <c r="BC613" s="286"/>
      <c r="BD613" s="286"/>
      <c r="BE613" s="286"/>
      <c r="BF613" s="286"/>
      <c r="BG613" s="286"/>
    </row>
    <row r="614" spans="1:59" ht="20.100000000000001" hidden="1" customHeight="1">
      <c r="A614" s="279"/>
      <c r="B614" s="279" t="s">
        <v>29</v>
      </c>
      <c r="C614" s="279">
        <v>7682</v>
      </c>
      <c r="D614" s="279"/>
      <c r="E614" s="279"/>
      <c r="F614" s="279"/>
      <c r="G614" s="280">
        <v>3</v>
      </c>
      <c r="H614" s="281" t="s">
        <v>659</v>
      </c>
      <c r="I614" s="281">
        <f>IFERROR(INDEX(ราคาที่ดิน!$B:$C,MATCH($C614,ราคาที่ดิน!$A:$A,0),MATCH($B614,ราคาที่ดิน!$B$1:$C$1,0)),"")</f>
        <v>1300</v>
      </c>
      <c r="J614" s="281">
        <f t="shared" si="99"/>
        <v>83200</v>
      </c>
      <c r="K614" s="279">
        <v>1</v>
      </c>
      <c r="L614" s="280" t="s">
        <v>126</v>
      </c>
      <c r="M614" s="280" t="s">
        <v>179</v>
      </c>
      <c r="N614" s="280">
        <v>3</v>
      </c>
      <c r="O614" s="282">
        <v>256</v>
      </c>
      <c r="P614" s="283">
        <v>9.77</v>
      </c>
      <c r="Q614" s="281">
        <f t="array" ref="Q614">INDEX(ราคาสิ่งปลูกสร้าง!$D$6:$CC$47,MATCH($L614,ราคาสิ่งปลูกสร้าง!$B$6:$B$45,0),MATCH($O$4,ราคาสิ่งปลูกสร้าง!$D$5:$CC$5,0))</f>
        <v>6700</v>
      </c>
      <c r="R614" s="281">
        <f t="shared" si="100"/>
        <v>1715200</v>
      </c>
      <c r="S614" s="280"/>
      <c r="T614" s="279">
        <f t="array" ref="T614">INDEX(ค่าเสื่อมสิ่งปลูกสร้าง!$A$5:$D$105,MATCH($S614,ค่าเสื่อมสิ่งปลูกสร้าง!$A$5:$A$105,0),MATCH($M614,ค่าเสื่อมสิ่งปลูกสร้าง!$A$3:$D$3))</f>
        <v>0</v>
      </c>
      <c r="U614" s="281">
        <f t="shared" si="101"/>
        <v>1715200</v>
      </c>
      <c r="V614" s="281">
        <f t="shared" si="102"/>
        <v>1798400</v>
      </c>
      <c r="W614" s="284">
        <f t="shared" si="103"/>
        <v>175703.67999999999</v>
      </c>
      <c r="X614" s="280"/>
      <c r="Y614" s="284">
        <f t="shared" si="106"/>
        <v>175703.67999999999</v>
      </c>
      <c r="Z614" s="282" t="s">
        <v>2260</v>
      </c>
      <c r="AA614" s="281">
        <f t="shared" si="104"/>
        <v>527.11104</v>
      </c>
      <c r="AB614" s="279"/>
      <c r="AC614" s="279" t="s">
        <v>2203</v>
      </c>
      <c r="AD614" s="279" t="s">
        <v>2203</v>
      </c>
      <c r="AG614" s="286" t="str">
        <f t="shared" si="105"/>
        <v>นางสาวศรีประไพ  ควรหาเวช</v>
      </c>
      <c r="AH614" s="286" t="s">
        <v>325</v>
      </c>
      <c r="AI614" s="286" t="s">
        <v>1877</v>
      </c>
      <c r="AJ614" s="286" t="s">
        <v>722</v>
      </c>
      <c r="AK614" s="286" t="s">
        <v>1878</v>
      </c>
      <c r="AL614" s="286">
        <v>41</v>
      </c>
      <c r="AM614" s="286">
        <v>3</v>
      </c>
      <c r="AN614" s="286"/>
      <c r="AO614" s="286"/>
      <c r="AP614" s="286" t="s">
        <v>270</v>
      </c>
      <c r="AQ614" s="286" t="s">
        <v>271</v>
      </c>
      <c r="AR614" s="286" t="s">
        <v>60</v>
      </c>
      <c r="AS614" s="286">
        <v>86130</v>
      </c>
      <c r="AU614" s="286"/>
      <c r="AV614" s="286" t="s">
        <v>325</v>
      </c>
      <c r="AW614" s="286" t="s">
        <v>1877</v>
      </c>
      <c r="AX614" s="286" t="s">
        <v>722</v>
      </c>
      <c r="AY614" s="286" t="s">
        <v>1878</v>
      </c>
      <c r="AZ614" s="286">
        <v>41</v>
      </c>
      <c r="BA614" s="286">
        <v>3</v>
      </c>
      <c r="BB614" s="286"/>
      <c r="BC614" s="286"/>
      <c r="BD614" s="286" t="s">
        <v>270</v>
      </c>
      <c r="BE614" s="286" t="s">
        <v>271</v>
      </c>
      <c r="BF614" s="286" t="s">
        <v>60</v>
      </c>
      <c r="BG614" s="286">
        <v>86130</v>
      </c>
    </row>
    <row r="615" spans="1:59" ht="20.100000000000001" hidden="1" customHeight="1">
      <c r="A615" s="279" t="s">
        <v>2368</v>
      </c>
      <c r="B615" s="279" t="s">
        <v>29</v>
      </c>
      <c r="C615" s="279">
        <v>7681</v>
      </c>
      <c r="D615" s="279" t="s">
        <v>276</v>
      </c>
      <c r="E615" s="279" t="s">
        <v>276</v>
      </c>
      <c r="F615" s="279" t="s">
        <v>1883</v>
      </c>
      <c r="G615" s="280" t="s">
        <v>323</v>
      </c>
      <c r="H615" s="281">
        <f t="shared" si="98"/>
        <v>29</v>
      </c>
      <c r="I615" s="281">
        <f>IFERROR(INDEX(ราคาที่ดิน!$B:$C,MATCH($C615,ราคาที่ดิน!$A:$A,0),MATCH($B615,ราคาที่ดิน!$B$1:$C$1,0)),"")</f>
        <v>1300</v>
      </c>
      <c r="J615" s="281">
        <f t="shared" si="99"/>
        <v>37700</v>
      </c>
      <c r="K615" s="279"/>
      <c r="L615" s="280"/>
      <c r="M615" s="280"/>
      <c r="N615" s="280" t="s">
        <v>196</v>
      </c>
      <c r="O615" s="282"/>
      <c r="P615" s="283"/>
      <c r="Q615" s="281">
        <f t="array" ref="Q615">INDEX(ราคาสิ่งปลูกสร้าง!$D$6:$CC$47,MATCH($L615,ราคาสิ่งปลูกสร้าง!$B$6:$B$45,0),MATCH($O$4,ราคาสิ่งปลูกสร้าง!$D$5:$CC$5,0))</f>
        <v>0</v>
      </c>
      <c r="R615" s="281">
        <f t="shared" si="100"/>
        <v>0</v>
      </c>
      <c r="S615" s="280"/>
      <c r="T615" s="279">
        <f t="array" ref="T615">INDEX(ค่าเสื่อมสิ่งปลูกสร้าง!$A$5:$D$105,MATCH($S615,ค่าเสื่อมสิ่งปลูกสร้าง!$A$5:$A$105,0),MATCH($M615,ค่าเสื่อมสิ่งปลูกสร้าง!$A$3:$D$3))</f>
        <v>0</v>
      </c>
      <c r="U615" s="281">
        <f t="shared" si="101"/>
        <v>0</v>
      </c>
      <c r="V615" s="281">
        <f t="shared" si="102"/>
        <v>37700</v>
      </c>
      <c r="W615" s="284">
        <f t="shared" si="103"/>
        <v>0</v>
      </c>
      <c r="X615" s="280">
        <v>50000000</v>
      </c>
      <c r="Y615" s="284">
        <f t="shared" si="106"/>
        <v>0</v>
      </c>
      <c r="Z615" s="282"/>
      <c r="AA615" s="281">
        <f t="shared" si="104"/>
        <v>0</v>
      </c>
      <c r="AB615" s="279"/>
      <c r="AC615" s="279" t="s">
        <v>2203</v>
      </c>
      <c r="AD615" s="279" t="s">
        <v>196</v>
      </c>
      <c r="AG615" s="286" t="str">
        <f t="shared" si="105"/>
        <v>นางสาวศรีประไพ  ควรหาเวช</v>
      </c>
      <c r="AH615" s="286" t="s">
        <v>325</v>
      </c>
      <c r="AI615" s="286" t="s">
        <v>1877</v>
      </c>
      <c r="AJ615" s="286" t="s">
        <v>722</v>
      </c>
      <c r="AK615" s="286" t="s">
        <v>1878</v>
      </c>
      <c r="AL615" s="286">
        <v>41</v>
      </c>
      <c r="AM615" s="286">
        <v>3</v>
      </c>
      <c r="AN615" s="286"/>
      <c r="AO615" s="286"/>
      <c r="AP615" s="286" t="s">
        <v>270</v>
      </c>
      <c r="AQ615" s="286" t="s">
        <v>271</v>
      </c>
      <c r="AR615" s="286" t="s">
        <v>60</v>
      </c>
      <c r="AS615" s="286">
        <v>86130</v>
      </c>
      <c r="AU615" s="286"/>
      <c r="AV615" s="286"/>
      <c r="AW615" s="286"/>
      <c r="AX615" s="286"/>
      <c r="AY615" s="286"/>
      <c r="AZ615" s="286"/>
      <c r="BA615" s="286"/>
      <c r="BB615" s="286"/>
      <c r="BC615" s="286"/>
      <c r="BD615" s="286"/>
      <c r="BE615" s="286"/>
      <c r="BF615" s="286"/>
      <c r="BG615" s="286"/>
    </row>
    <row r="616" spans="1:59" ht="20.100000000000001" hidden="1" customHeight="1">
      <c r="A616" s="279"/>
      <c r="B616" s="279" t="s">
        <v>29</v>
      </c>
      <c r="C616" s="279">
        <v>7681</v>
      </c>
      <c r="D616" s="279"/>
      <c r="E616" s="279"/>
      <c r="F616" s="279"/>
      <c r="G616" s="280">
        <v>3</v>
      </c>
      <c r="H616" s="281" t="s">
        <v>508</v>
      </c>
      <c r="I616" s="281">
        <f>IFERROR(INDEX(ราคาที่ดิน!$B:$C,MATCH($C616,ราคาที่ดิน!$A:$A,0),MATCH($B616,ราคาที่ดิน!$B$1:$C$1,0)),"")</f>
        <v>1300</v>
      </c>
      <c r="J616" s="281">
        <f t="shared" si="99"/>
        <v>37700</v>
      </c>
      <c r="K616" s="279">
        <v>1</v>
      </c>
      <c r="L616" s="280" t="s">
        <v>130</v>
      </c>
      <c r="M616" s="280" t="s">
        <v>179</v>
      </c>
      <c r="N616" s="280" t="s">
        <v>323</v>
      </c>
      <c r="O616" s="282">
        <v>116</v>
      </c>
      <c r="P616" s="283">
        <v>100</v>
      </c>
      <c r="Q616" s="281">
        <f t="array" ref="Q616">INDEX(ราคาสิ่งปลูกสร้าง!$D$6:$CC$47,MATCH($L616,ราคาสิ่งปลูกสร้าง!$B$6:$B$45,0),MATCH($O$4,ราคาสิ่งปลูกสร้าง!$D$5:$CC$5,0))</f>
        <v>5500</v>
      </c>
      <c r="R616" s="281">
        <f t="shared" si="100"/>
        <v>638000</v>
      </c>
      <c r="S616" s="280"/>
      <c r="T616" s="279">
        <f t="array" ref="T616">INDEX(ค่าเสื่อมสิ่งปลูกสร้าง!$A$5:$D$105,MATCH($S616,ค่าเสื่อมสิ่งปลูกสร้าง!$A$5:$A$105,0),MATCH($M616,ค่าเสื่อมสิ่งปลูกสร้าง!$A$3:$D$3))</f>
        <v>0</v>
      </c>
      <c r="U616" s="281">
        <f t="shared" si="101"/>
        <v>638000</v>
      </c>
      <c r="V616" s="281">
        <f t="shared" si="102"/>
        <v>675700</v>
      </c>
      <c r="W616" s="284">
        <f t="shared" si="103"/>
        <v>675700</v>
      </c>
      <c r="X616" s="280"/>
      <c r="Y616" s="284">
        <f t="shared" si="106"/>
        <v>675700</v>
      </c>
      <c r="Z616" s="282" t="s">
        <v>2260</v>
      </c>
      <c r="AA616" s="281">
        <f t="shared" si="104"/>
        <v>2027.1000000000001</v>
      </c>
      <c r="AB616" s="279"/>
      <c r="AC616" s="279" t="s">
        <v>2203</v>
      </c>
      <c r="AD616" s="279" t="s">
        <v>2243</v>
      </c>
      <c r="AG616" s="286" t="str">
        <f t="shared" si="105"/>
        <v>นางสาวศรีประไพ  ควรหาเวช</v>
      </c>
      <c r="AH616" s="286" t="s">
        <v>325</v>
      </c>
      <c r="AI616" s="286" t="s">
        <v>1877</v>
      </c>
      <c r="AJ616" s="286" t="s">
        <v>722</v>
      </c>
      <c r="AK616" s="286" t="s">
        <v>1878</v>
      </c>
      <c r="AL616" s="286">
        <v>41</v>
      </c>
      <c r="AM616" s="286">
        <v>3</v>
      </c>
      <c r="AN616" s="286"/>
      <c r="AO616" s="286"/>
      <c r="AP616" s="286" t="s">
        <v>270</v>
      </c>
      <c r="AQ616" s="286" t="s">
        <v>271</v>
      </c>
      <c r="AR616" s="286" t="s">
        <v>60</v>
      </c>
      <c r="AS616" s="286">
        <v>86130</v>
      </c>
      <c r="AU616" s="286"/>
      <c r="AV616" s="286" t="s">
        <v>195</v>
      </c>
      <c r="AW616" s="286" t="s">
        <v>1884</v>
      </c>
      <c r="AX616" s="286" t="s">
        <v>722</v>
      </c>
      <c r="AY616" s="286" t="s">
        <v>1878</v>
      </c>
      <c r="AZ616" s="286">
        <v>41</v>
      </c>
      <c r="BA616" s="286">
        <v>3</v>
      </c>
      <c r="BB616" s="286"/>
      <c r="BC616" s="286"/>
      <c r="BD616" s="286" t="s">
        <v>270</v>
      </c>
      <c r="BE616" s="286" t="s">
        <v>271</v>
      </c>
      <c r="BF616" s="286" t="s">
        <v>60</v>
      </c>
      <c r="BG616" s="286">
        <v>86130</v>
      </c>
    </row>
    <row r="617" spans="1:59" ht="20.100000000000001" hidden="1" customHeight="1">
      <c r="A617" s="279" t="s">
        <v>2369</v>
      </c>
      <c r="B617" s="279" t="s">
        <v>29</v>
      </c>
      <c r="C617" s="279">
        <v>7159</v>
      </c>
      <c r="D617" s="279" t="s">
        <v>275</v>
      </c>
      <c r="E617" s="279" t="s">
        <v>276</v>
      </c>
      <c r="F617" s="279" t="s">
        <v>277</v>
      </c>
      <c r="G617" s="280">
        <v>1</v>
      </c>
      <c r="H617" s="281">
        <f t="shared" si="98"/>
        <v>406</v>
      </c>
      <c r="I617" s="281">
        <f>IFERROR(INDEX(ราคาที่ดิน!$B:$C,MATCH($C617,ราคาที่ดิน!$A:$A,0),MATCH($B617,ราคาที่ดิน!$B$1:$C$1,0)),"")</f>
        <v>1300</v>
      </c>
      <c r="J617" s="281">
        <f t="shared" si="99"/>
        <v>527800</v>
      </c>
      <c r="K617" s="279"/>
      <c r="L617" s="280"/>
      <c r="M617" s="280"/>
      <c r="N617" s="280" t="s">
        <v>196</v>
      </c>
      <c r="O617" s="282"/>
      <c r="P617" s="283"/>
      <c r="Q617" s="281">
        <f t="array" ref="Q617">INDEX(ราคาสิ่งปลูกสร้าง!$D$6:$CC$47,MATCH($L617,ราคาสิ่งปลูกสร้าง!$B$6:$B$45,0),MATCH($O$4,ราคาสิ่งปลูกสร้าง!$D$5:$CC$5,0))</f>
        <v>0</v>
      </c>
      <c r="R617" s="281">
        <f t="shared" si="100"/>
        <v>0</v>
      </c>
      <c r="S617" s="280"/>
      <c r="T617" s="279">
        <f t="array" ref="T617">INDEX(ค่าเสื่อมสิ่งปลูกสร้าง!$A$5:$D$105,MATCH($S617,ค่าเสื่อมสิ่งปลูกสร้าง!$A$5:$A$105,0),MATCH($M617,ค่าเสื่อมสิ่งปลูกสร้าง!$A$3:$D$3))</f>
        <v>0</v>
      </c>
      <c r="U617" s="281">
        <f t="shared" si="101"/>
        <v>0</v>
      </c>
      <c r="V617" s="281">
        <f t="shared" si="102"/>
        <v>527800</v>
      </c>
      <c r="W617" s="284">
        <f t="shared" si="103"/>
        <v>0</v>
      </c>
      <c r="X617" s="280">
        <v>50000000</v>
      </c>
      <c r="Y617" s="284">
        <f t="shared" si="106"/>
        <v>0</v>
      </c>
      <c r="Z617" s="282"/>
      <c r="AA617" s="281">
        <f t="shared" si="104"/>
        <v>0</v>
      </c>
      <c r="AB617" s="279"/>
      <c r="AC617" s="279" t="s">
        <v>2204</v>
      </c>
      <c r="AD617" s="279" t="s">
        <v>196</v>
      </c>
      <c r="AG617" s="286" t="str">
        <f t="shared" si="105"/>
        <v>นายไชยวัฒน์  วงษ์ทอง</v>
      </c>
      <c r="AH617" s="286" t="s">
        <v>195</v>
      </c>
      <c r="AI617" s="286" t="s">
        <v>1888</v>
      </c>
      <c r="AJ617" s="286" t="s">
        <v>1889</v>
      </c>
      <c r="AK617" s="286" t="s">
        <v>1890</v>
      </c>
      <c r="AL617" s="286" t="s">
        <v>681</v>
      </c>
      <c r="AM617" s="286">
        <v>7</v>
      </c>
      <c r="AN617" s="286"/>
      <c r="AO617" s="286"/>
      <c r="AP617" s="286" t="s">
        <v>270</v>
      </c>
      <c r="AQ617" s="286" t="s">
        <v>271</v>
      </c>
      <c r="AR617" s="286" t="s">
        <v>60</v>
      </c>
      <c r="AS617" s="286">
        <v>86130</v>
      </c>
      <c r="AU617" s="286"/>
      <c r="AV617" s="286"/>
      <c r="AW617" s="286"/>
      <c r="AX617" s="286"/>
      <c r="AY617" s="286"/>
      <c r="AZ617" s="286"/>
      <c r="BA617" s="286"/>
      <c r="BB617" s="286"/>
      <c r="BC617" s="286"/>
      <c r="BD617" s="286"/>
      <c r="BE617" s="286"/>
      <c r="BF617" s="286"/>
      <c r="BG617" s="286"/>
    </row>
    <row r="618" spans="1:59" ht="20.100000000000001" hidden="1" customHeight="1">
      <c r="A618" s="279"/>
      <c r="B618" s="279" t="s">
        <v>29</v>
      </c>
      <c r="C618" s="279">
        <v>7159</v>
      </c>
      <c r="D618" s="279"/>
      <c r="E618" s="279"/>
      <c r="F618" s="279"/>
      <c r="G618" s="280">
        <v>3</v>
      </c>
      <c r="H618" s="281" t="s">
        <v>465</v>
      </c>
      <c r="I618" s="281">
        <f>IFERROR(INDEX(ราคาที่ดิน!$B:$C,MATCH($C618,ราคาที่ดิน!$A:$A,0),MATCH($B618,ราคาที่ดิน!$B$1:$C$1,0)),"")</f>
        <v>1300</v>
      </c>
      <c r="J618" s="281">
        <f t="shared" si="99"/>
        <v>143000</v>
      </c>
      <c r="K618" s="279">
        <v>1</v>
      </c>
      <c r="L618" s="280" t="s">
        <v>130</v>
      </c>
      <c r="M618" s="280"/>
      <c r="N618" s="280" t="s">
        <v>323</v>
      </c>
      <c r="O618" s="282">
        <v>440</v>
      </c>
      <c r="P618" s="283">
        <v>100</v>
      </c>
      <c r="Q618" s="281">
        <f t="array" ref="Q618">INDEX(ราคาสิ่งปลูกสร้าง!$D$6:$CC$47,MATCH($L618,ราคาสิ่งปลูกสร้าง!$B$6:$B$45,0),MATCH($O$4,ราคาสิ่งปลูกสร้าง!$D$5:$CC$5,0))</f>
        <v>5500</v>
      </c>
      <c r="R618" s="281">
        <f t="shared" si="100"/>
        <v>2420000</v>
      </c>
      <c r="S618" s="280">
        <v>8</v>
      </c>
      <c r="T618" s="279">
        <f t="array" ref="T618">INDEX(ค่าเสื่อมสิ่งปลูกสร้าง!$A$5:$D$105,MATCH($S618,ค่าเสื่อมสิ่งปลูกสร้าง!$A$5:$A$105,0),MATCH($M618,ค่าเสื่อมสิ่งปลูกสร้าง!$A$3:$D$3))</f>
        <v>8</v>
      </c>
      <c r="U618" s="281">
        <f t="shared" si="101"/>
        <v>2226400</v>
      </c>
      <c r="V618" s="281">
        <f t="shared" si="102"/>
        <v>2369400</v>
      </c>
      <c r="W618" s="284">
        <f t="shared" si="103"/>
        <v>2369400</v>
      </c>
      <c r="X618" s="280"/>
      <c r="Y618" s="284">
        <f t="shared" si="106"/>
        <v>2369400</v>
      </c>
      <c r="Z618" s="282" t="s">
        <v>2260</v>
      </c>
      <c r="AA618" s="281">
        <f t="shared" si="104"/>
        <v>7108.2</v>
      </c>
      <c r="AB618" s="279"/>
      <c r="AC618" s="279" t="s">
        <v>2204</v>
      </c>
      <c r="AD618" s="279" t="s">
        <v>2244</v>
      </c>
      <c r="AG618" s="286" t="str">
        <f t="shared" si="105"/>
        <v>นายไชยวัฒน์  วงษ์ทอง</v>
      </c>
      <c r="AH618" s="286" t="s">
        <v>195</v>
      </c>
      <c r="AI618" s="286" t="s">
        <v>1888</v>
      </c>
      <c r="AJ618" s="286" t="s">
        <v>1889</v>
      </c>
      <c r="AK618" s="286" t="s">
        <v>1890</v>
      </c>
      <c r="AL618" s="286" t="s">
        <v>681</v>
      </c>
      <c r="AM618" s="286">
        <v>7</v>
      </c>
      <c r="AN618" s="286"/>
      <c r="AO618" s="286"/>
      <c r="AP618" s="286" t="s">
        <v>270</v>
      </c>
      <c r="AQ618" s="286" t="s">
        <v>271</v>
      </c>
      <c r="AR618" s="286" t="s">
        <v>60</v>
      </c>
      <c r="AS618" s="286">
        <v>86130</v>
      </c>
      <c r="AU618" s="286"/>
      <c r="AV618" s="286" t="s">
        <v>325</v>
      </c>
      <c r="AW618" s="286" t="s">
        <v>1892</v>
      </c>
      <c r="AX618" s="286" t="s">
        <v>1893</v>
      </c>
      <c r="AY618" s="286"/>
      <c r="AZ618" s="286" t="s">
        <v>681</v>
      </c>
      <c r="BA618" s="286">
        <v>7</v>
      </c>
      <c r="BB618" s="286"/>
      <c r="BC618" s="286"/>
      <c r="BD618" s="286" t="s">
        <v>270</v>
      </c>
      <c r="BE618" s="286" t="s">
        <v>271</v>
      </c>
      <c r="BF618" s="286" t="s">
        <v>60</v>
      </c>
      <c r="BG618" s="286">
        <v>86130</v>
      </c>
    </row>
    <row r="619" spans="1:59" ht="20.100000000000001" hidden="1" customHeight="1">
      <c r="A619" s="279"/>
      <c r="B619" s="279" t="s">
        <v>29</v>
      </c>
      <c r="C619" s="279">
        <v>7159</v>
      </c>
      <c r="D619" s="279"/>
      <c r="E619" s="279"/>
      <c r="F619" s="279"/>
      <c r="G619" s="280">
        <v>2</v>
      </c>
      <c r="H619" s="281" t="s">
        <v>2398</v>
      </c>
      <c r="I619" s="281">
        <f>IFERROR(INDEX(ราคาที่ดิน!$B:$C,MATCH($C619,ราคาที่ดิน!$A:$A,0),MATCH($B619,ราคาที่ดิน!$B$1:$C$1,0)),"")</f>
        <v>1300</v>
      </c>
      <c r="J619" s="281">
        <f t="shared" si="99"/>
        <v>62400</v>
      </c>
      <c r="K619" s="279">
        <v>2</v>
      </c>
      <c r="L619" s="280" t="s">
        <v>129</v>
      </c>
      <c r="M619" s="280" t="s">
        <v>179</v>
      </c>
      <c r="N619" s="280" t="s">
        <v>296</v>
      </c>
      <c r="O619" s="282">
        <v>192</v>
      </c>
      <c r="P619" s="283">
        <v>100</v>
      </c>
      <c r="Q619" s="281">
        <f t="array" ref="Q619">INDEX(ราคาสิ่งปลูกสร้าง!$D$6:$CC$47,MATCH($L619,ราคาสิ่งปลูกสร้าง!$B$6:$B$45,0),MATCH($O$4,ราคาสิ่งปลูกสร้าง!$D$5:$CC$5,0))</f>
        <v>7650</v>
      </c>
      <c r="R619" s="281">
        <f t="shared" si="100"/>
        <v>1468800</v>
      </c>
      <c r="S619" s="280">
        <v>8</v>
      </c>
      <c r="T619" s="279">
        <f t="array" ref="T619">INDEX(ค่าเสื่อมสิ่งปลูกสร้าง!$A$5:$D$105,MATCH($S619,ค่าเสื่อมสิ่งปลูกสร้าง!$A$5:$A$105,0),MATCH($M619,ค่าเสื่อมสิ่งปลูกสร้าง!$A$3:$D$3))</f>
        <v>8</v>
      </c>
      <c r="U619" s="281">
        <f t="shared" si="101"/>
        <v>1351296</v>
      </c>
      <c r="V619" s="281">
        <f t="shared" si="102"/>
        <v>1413696</v>
      </c>
      <c r="W619" s="284">
        <f t="shared" si="103"/>
        <v>1413696</v>
      </c>
      <c r="X619" s="280">
        <v>0</v>
      </c>
      <c r="Y619" s="284">
        <f t="shared" si="106"/>
        <v>1413696</v>
      </c>
      <c r="Z619" s="282" t="s">
        <v>2307</v>
      </c>
      <c r="AA619" s="281">
        <f t="shared" si="104"/>
        <v>282.73920000000004</v>
      </c>
      <c r="AB619" s="279"/>
      <c r="AC619" s="279" t="s">
        <v>2204</v>
      </c>
      <c r="AD619" s="279" t="s">
        <v>2244</v>
      </c>
      <c r="AG619" s="286" t="str">
        <f t="shared" si="105"/>
        <v>นายไชยวัฒน์  วงษ์ทอง</v>
      </c>
      <c r="AH619" s="286" t="s">
        <v>195</v>
      </c>
      <c r="AI619" s="286" t="s">
        <v>1888</v>
      </c>
      <c r="AJ619" s="286" t="s">
        <v>1889</v>
      </c>
      <c r="AK619" s="286" t="s">
        <v>1890</v>
      </c>
      <c r="AL619" s="286" t="s">
        <v>681</v>
      </c>
      <c r="AM619" s="286">
        <v>7</v>
      </c>
      <c r="AN619" s="286"/>
      <c r="AO619" s="286"/>
      <c r="AP619" s="286" t="s">
        <v>270</v>
      </c>
      <c r="AQ619" s="286" t="s">
        <v>271</v>
      </c>
      <c r="AR619" s="286" t="s">
        <v>60</v>
      </c>
      <c r="AS619" s="286">
        <v>86130</v>
      </c>
      <c r="AU619" s="286"/>
      <c r="AV619" s="286" t="s">
        <v>325</v>
      </c>
      <c r="AW619" s="286" t="s">
        <v>1892</v>
      </c>
      <c r="AX619" s="286" t="s">
        <v>1893</v>
      </c>
      <c r="AY619" s="286"/>
      <c r="AZ619" s="286" t="s">
        <v>681</v>
      </c>
      <c r="BA619" s="286">
        <v>7</v>
      </c>
      <c r="BB619" s="286"/>
      <c r="BC619" s="286"/>
      <c r="BD619" s="286" t="s">
        <v>270</v>
      </c>
      <c r="BE619" s="286" t="s">
        <v>271</v>
      </c>
      <c r="BF619" s="286" t="s">
        <v>60</v>
      </c>
      <c r="BG619" s="286">
        <v>86130</v>
      </c>
    </row>
    <row r="620" spans="1:59" ht="20.100000000000001" hidden="1" customHeight="1">
      <c r="A620" s="279"/>
      <c r="B620" s="279" t="s">
        <v>29</v>
      </c>
      <c r="C620" s="279">
        <v>7159</v>
      </c>
      <c r="D620" s="279"/>
      <c r="E620" s="279"/>
      <c r="F620" s="279"/>
      <c r="G620" s="280">
        <v>2</v>
      </c>
      <c r="H620" s="281" t="s">
        <v>657</v>
      </c>
      <c r="I620" s="281">
        <f>IFERROR(INDEX(ราคาที่ดิน!$B:$C,MATCH($C620,ราคาที่ดิน!$A:$A,0),MATCH($B620,ราคาที่ดิน!$B$1:$C$1,0)),"")</f>
        <v>1300</v>
      </c>
      <c r="J620" s="281">
        <f t="shared" ref="J620:J657" si="107">IFERROR($H620*$I620,"")</f>
        <v>97500</v>
      </c>
      <c r="K620" s="279">
        <v>3</v>
      </c>
      <c r="L620" s="280" t="s">
        <v>129</v>
      </c>
      <c r="M620" s="280" t="s">
        <v>179</v>
      </c>
      <c r="N620" s="280" t="s">
        <v>296</v>
      </c>
      <c r="O620" s="282">
        <v>300</v>
      </c>
      <c r="P620" s="283">
        <v>100</v>
      </c>
      <c r="Q620" s="281">
        <f t="array" ref="Q620">INDEX(ราคาสิ่งปลูกสร้าง!$D$6:$CC$47,MATCH($L620,ราคาสิ่งปลูกสร้าง!$B$6:$B$45,0),MATCH($O$4,ราคาสิ่งปลูกสร้าง!$D$5:$CC$5,0))</f>
        <v>7650</v>
      </c>
      <c r="R620" s="281">
        <f t="shared" ref="R620:R693" si="108">$O620*$Q620</f>
        <v>2295000</v>
      </c>
      <c r="S620" s="280">
        <v>8</v>
      </c>
      <c r="T620" s="279">
        <f t="array" ref="T620">INDEX(ค่าเสื่อมสิ่งปลูกสร้าง!$A$5:$D$105,MATCH($S620,ค่าเสื่อมสิ่งปลูกสร้าง!$A$5:$A$105,0),MATCH($M620,ค่าเสื่อมสิ่งปลูกสร้าง!$A$3:$D$3))</f>
        <v>8</v>
      </c>
      <c r="U620" s="281">
        <f t="shared" ref="U620:U657" si="109">$R620*(100-$T620)%</f>
        <v>2111400</v>
      </c>
      <c r="V620" s="281">
        <f t="shared" ref="V620:V657" si="110">IFERROR($J620+$U620,"")</f>
        <v>2208900</v>
      </c>
      <c r="W620" s="284">
        <f t="shared" ref="W620:W683" si="111">IFERROR($P620%*$V620,"")</f>
        <v>2208900</v>
      </c>
      <c r="X620" s="280">
        <v>0</v>
      </c>
      <c r="Y620" s="284">
        <f t="shared" si="106"/>
        <v>2208900</v>
      </c>
      <c r="Z620" s="282" t="s">
        <v>2307</v>
      </c>
      <c r="AA620" s="281">
        <f t="shared" ref="AA620:AA657" si="112">IFERROR($Y620*$Z620%,"")</f>
        <v>441.78000000000003</v>
      </c>
      <c r="AB620" s="279"/>
      <c r="AC620" s="279" t="s">
        <v>2204</v>
      </c>
      <c r="AD620" s="279" t="s">
        <v>2244</v>
      </c>
      <c r="AG620" s="286" t="str">
        <f t="shared" si="105"/>
        <v>นายไชยวัฒน์  วงษ์ทอง</v>
      </c>
      <c r="AH620" s="286" t="s">
        <v>195</v>
      </c>
      <c r="AI620" s="286" t="s">
        <v>1888</v>
      </c>
      <c r="AJ620" s="286" t="s">
        <v>1889</v>
      </c>
      <c r="AK620" s="286" t="s">
        <v>1890</v>
      </c>
      <c r="AL620" s="286" t="s">
        <v>681</v>
      </c>
      <c r="AM620" s="286">
        <v>7</v>
      </c>
      <c r="AN620" s="286"/>
      <c r="AO620" s="286"/>
      <c r="AP620" s="286" t="s">
        <v>270</v>
      </c>
      <c r="AQ620" s="286" t="s">
        <v>271</v>
      </c>
      <c r="AR620" s="286" t="s">
        <v>60</v>
      </c>
      <c r="AS620" s="286">
        <v>86130</v>
      </c>
      <c r="AU620" s="286"/>
      <c r="AV620" s="286" t="s">
        <v>325</v>
      </c>
      <c r="AW620" s="286" t="s">
        <v>1892</v>
      </c>
      <c r="AX620" s="286" t="s">
        <v>1893</v>
      </c>
      <c r="AY620" s="286"/>
      <c r="AZ620" s="286" t="s">
        <v>681</v>
      </c>
      <c r="BA620" s="286">
        <v>7</v>
      </c>
      <c r="BB620" s="286"/>
      <c r="BC620" s="286"/>
      <c r="BD620" s="286" t="s">
        <v>270</v>
      </c>
      <c r="BE620" s="286" t="s">
        <v>271</v>
      </c>
      <c r="BF620" s="286" t="s">
        <v>60</v>
      </c>
      <c r="BG620" s="286">
        <v>86130</v>
      </c>
    </row>
    <row r="621" spans="1:59" ht="20.100000000000001" hidden="1" customHeight="1">
      <c r="A621" s="279"/>
      <c r="B621" s="279" t="s">
        <v>29</v>
      </c>
      <c r="C621" s="279">
        <v>7159</v>
      </c>
      <c r="D621" s="279"/>
      <c r="E621" s="279"/>
      <c r="F621" s="279"/>
      <c r="G621" s="280">
        <v>2</v>
      </c>
      <c r="H621" s="281" t="s">
        <v>594</v>
      </c>
      <c r="I621" s="281">
        <f>IFERROR(INDEX(ราคาที่ดิน!$B:$C,MATCH($C621,ราคาที่ดิน!$A:$A,0),MATCH($B621,ราคาที่ดิน!$B$1:$C$1,0)),"")</f>
        <v>1300</v>
      </c>
      <c r="J621" s="281">
        <f t="shared" si="107"/>
        <v>52000</v>
      </c>
      <c r="K621" s="279">
        <v>4</v>
      </c>
      <c r="L621" s="280" t="s">
        <v>126</v>
      </c>
      <c r="M621" s="280" t="s">
        <v>179</v>
      </c>
      <c r="N621" s="280" t="s">
        <v>296</v>
      </c>
      <c r="O621" s="282">
        <v>160</v>
      </c>
      <c r="P621" s="283">
        <v>100</v>
      </c>
      <c r="Q621" s="281">
        <f t="array" ref="Q621">INDEX(ราคาสิ่งปลูกสร้าง!$D$6:$CC$47,MATCH($L621,ราคาสิ่งปลูกสร้าง!$B$6:$B$45,0),MATCH($O$4,ราคาสิ่งปลูกสร้าง!$D$5:$CC$5,0))</f>
        <v>6700</v>
      </c>
      <c r="R621" s="281">
        <f t="shared" si="108"/>
        <v>1072000</v>
      </c>
      <c r="S621" s="280">
        <v>8</v>
      </c>
      <c r="T621" s="279">
        <f t="array" ref="T621">INDEX(ค่าเสื่อมสิ่งปลูกสร้าง!$A$5:$D$105,MATCH($S621,ค่าเสื่อมสิ่งปลูกสร้าง!$A$5:$A$105,0),MATCH($M621,ค่าเสื่อมสิ่งปลูกสร้าง!$A$3:$D$3))</f>
        <v>8</v>
      </c>
      <c r="U621" s="281">
        <f t="shared" si="109"/>
        <v>986240</v>
      </c>
      <c r="V621" s="281">
        <f t="shared" si="110"/>
        <v>1038240</v>
      </c>
      <c r="W621" s="284">
        <f t="shared" si="111"/>
        <v>1038240</v>
      </c>
      <c r="X621" s="280">
        <v>0</v>
      </c>
      <c r="Y621" s="284">
        <f t="shared" si="106"/>
        <v>1038240</v>
      </c>
      <c r="Z621" s="282" t="s">
        <v>2307</v>
      </c>
      <c r="AA621" s="281">
        <f t="shared" si="112"/>
        <v>207.648</v>
      </c>
      <c r="AB621" s="279"/>
      <c r="AC621" s="279" t="s">
        <v>2204</v>
      </c>
      <c r="AD621" s="279" t="s">
        <v>2244</v>
      </c>
      <c r="AG621" s="286" t="str">
        <f t="shared" si="105"/>
        <v>นายไชยวัฒน์  วงษ์ทอง</v>
      </c>
      <c r="AH621" s="286" t="s">
        <v>195</v>
      </c>
      <c r="AI621" s="286" t="s">
        <v>1888</v>
      </c>
      <c r="AJ621" s="286" t="s">
        <v>1889</v>
      </c>
      <c r="AK621" s="286" t="s">
        <v>1890</v>
      </c>
      <c r="AL621" s="286" t="s">
        <v>681</v>
      </c>
      <c r="AM621" s="286">
        <v>7</v>
      </c>
      <c r="AN621" s="286"/>
      <c r="AO621" s="286"/>
      <c r="AP621" s="286" t="s">
        <v>270</v>
      </c>
      <c r="AQ621" s="286" t="s">
        <v>271</v>
      </c>
      <c r="AR621" s="286" t="s">
        <v>60</v>
      </c>
      <c r="AS621" s="286">
        <v>86130</v>
      </c>
      <c r="AU621" s="286"/>
      <c r="AV621" s="286" t="s">
        <v>325</v>
      </c>
      <c r="AW621" s="286" t="s">
        <v>1892</v>
      </c>
      <c r="AX621" s="286" t="s">
        <v>1893</v>
      </c>
      <c r="AY621" s="286"/>
      <c r="AZ621" s="286" t="s">
        <v>681</v>
      </c>
      <c r="BA621" s="286">
        <v>7</v>
      </c>
      <c r="BB621" s="286"/>
      <c r="BC621" s="286"/>
      <c r="BD621" s="286" t="s">
        <v>270</v>
      </c>
      <c r="BE621" s="286" t="s">
        <v>271</v>
      </c>
      <c r="BF621" s="286" t="s">
        <v>60</v>
      </c>
      <c r="BG621" s="286">
        <v>86130</v>
      </c>
    </row>
    <row r="622" spans="1:59" ht="20.100000000000001" hidden="1" customHeight="1">
      <c r="A622" s="279"/>
      <c r="B622" s="279" t="s">
        <v>29</v>
      </c>
      <c r="C622" s="279">
        <v>7159</v>
      </c>
      <c r="D622" s="279"/>
      <c r="E622" s="279"/>
      <c r="F622" s="279"/>
      <c r="G622" s="280">
        <v>2</v>
      </c>
      <c r="H622" s="281" t="s">
        <v>497</v>
      </c>
      <c r="I622" s="281">
        <f>IFERROR(INDEX(ราคาที่ดิน!$B:$C,MATCH($C622,ราคาที่ดิน!$A:$A,0),MATCH($B622,ราคาที่ดิน!$B$1:$C$1,0)),"")</f>
        <v>1300</v>
      </c>
      <c r="J622" s="281">
        <f t="shared" si="107"/>
        <v>26000</v>
      </c>
      <c r="K622" s="279">
        <v>5</v>
      </c>
      <c r="L622" s="280" t="s">
        <v>132</v>
      </c>
      <c r="M622" s="280" t="s">
        <v>181</v>
      </c>
      <c r="N622" s="280" t="s">
        <v>296</v>
      </c>
      <c r="O622" s="282">
        <v>80</v>
      </c>
      <c r="P622" s="283">
        <v>100</v>
      </c>
      <c r="Q622" s="281">
        <f t="array" ref="Q622">INDEX(ราคาสิ่งปลูกสร้าง!$D$6:$CC$47,MATCH($L622,ราคาสิ่งปลูกสร้าง!$B$6:$B$45,0),MATCH($O$4,ราคาสิ่งปลูกสร้าง!$D$5:$CC$5,0))</f>
        <v>2600</v>
      </c>
      <c r="R622" s="281">
        <f t="shared" si="108"/>
        <v>208000</v>
      </c>
      <c r="S622" s="280">
        <v>8</v>
      </c>
      <c r="T622" s="279">
        <f t="array" ref="T622">INDEX(ค่าเสื่อมสิ่งปลูกสร้าง!$A$5:$D$105,MATCH($S622,ค่าเสื่อมสิ่งปลูกสร้าง!$A$5:$A$105,0),MATCH($M622,ค่าเสื่อมสิ่งปลูกสร้าง!$A$3:$D$3))</f>
        <v>30</v>
      </c>
      <c r="U622" s="281">
        <f t="shared" si="109"/>
        <v>145600</v>
      </c>
      <c r="V622" s="281">
        <f t="shared" si="110"/>
        <v>171600</v>
      </c>
      <c r="W622" s="284">
        <f t="shared" si="111"/>
        <v>171600</v>
      </c>
      <c r="X622" s="280">
        <v>10000000</v>
      </c>
      <c r="Y622" s="284">
        <f t="shared" si="106"/>
        <v>0</v>
      </c>
      <c r="Z622" s="282"/>
      <c r="AA622" s="281">
        <f t="shared" si="112"/>
        <v>0</v>
      </c>
      <c r="AB622" s="279"/>
      <c r="AC622" s="279" t="s">
        <v>2204</v>
      </c>
      <c r="AD622" s="279" t="s">
        <v>2244</v>
      </c>
      <c r="AG622" s="286" t="str">
        <f t="shared" ref="AG622:AG657" si="113">IF($AI622=0,"",$AH622&amp;$AI622&amp;"  "&amp;$AJ622)</f>
        <v>นายไชยวัฒน์  วงษ์ทอง</v>
      </c>
      <c r="AH622" s="286" t="s">
        <v>195</v>
      </c>
      <c r="AI622" s="286" t="s">
        <v>1888</v>
      </c>
      <c r="AJ622" s="286" t="s">
        <v>1889</v>
      </c>
      <c r="AK622" s="286" t="s">
        <v>1890</v>
      </c>
      <c r="AL622" s="286" t="s">
        <v>681</v>
      </c>
      <c r="AM622" s="286">
        <v>7</v>
      </c>
      <c r="AN622" s="286"/>
      <c r="AO622" s="286"/>
      <c r="AP622" s="286" t="s">
        <v>270</v>
      </c>
      <c r="AQ622" s="286" t="s">
        <v>271</v>
      </c>
      <c r="AR622" s="286" t="s">
        <v>60</v>
      </c>
      <c r="AS622" s="286">
        <v>86130</v>
      </c>
      <c r="AU622" s="286"/>
      <c r="AV622" s="286" t="s">
        <v>325</v>
      </c>
      <c r="AW622" s="286" t="s">
        <v>1892</v>
      </c>
      <c r="AX622" s="286" t="s">
        <v>1893</v>
      </c>
      <c r="AY622" s="286"/>
      <c r="AZ622" s="286" t="s">
        <v>681</v>
      </c>
      <c r="BA622" s="286">
        <v>7</v>
      </c>
      <c r="BB622" s="286"/>
      <c r="BC622" s="286"/>
      <c r="BD622" s="286" t="s">
        <v>270</v>
      </c>
      <c r="BE622" s="286" t="s">
        <v>271</v>
      </c>
      <c r="BF622" s="286" t="s">
        <v>60</v>
      </c>
      <c r="BG622" s="286">
        <v>86130</v>
      </c>
    </row>
    <row r="623" spans="1:59" ht="20.100000000000001" hidden="1" customHeight="1">
      <c r="A623" s="279"/>
      <c r="B623" s="279" t="s">
        <v>29</v>
      </c>
      <c r="C623" s="279">
        <v>7159</v>
      </c>
      <c r="D623" s="279"/>
      <c r="E623" s="279"/>
      <c r="F623" s="279"/>
      <c r="G623" s="280">
        <v>2</v>
      </c>
      <c r="H623" s="281" t="s">
        <v>291</v>
      </c>
      <c r="I623" s="281">
        <f>IFERROR(INDEX(ราคาที่ดิน!$B:$C,MATCH($C623,ราคาที่ดิน!$A:$A,0),MATCH($B623,ราคาที่ดิน!$B$1:$C$1,0)),"")</f>
        <v>1300</v>
      </c>
      <c r="J623" s="281">
        <f t="shared" si="107"/>
        <v>39000</v>
      </c>
      <c r="K623" s="279">
        <v>6</v>
      </c>
      <c r="L623" s="280" t="s">
        <v>126</v>
      </c>
      <c r="M623" s="280" t="s">
        <v>179</v>
      </c>
      <c r="N623" s="280" t="s">
        <v>296</v>
      </c>
      <c r="O623" s="282">
        <v>120</v>
      </c>
      <c r="P623" s="283">
        <v>100</v>
      </c>
      <c r="Q623" s="281">
        <f t="array" ref="Q623">INDEX(ราคาสิ่งปลูกสร้าง!$D$6:$CC$47,MATCH($L623,ราคาสิ่งปลูกสร้าง!$B$6:$B$45,0),MATCH($O$4,ราคาสิ่งปลูกสร้าง!$D$5:$CC$5,0))</f>
        <v>6700</v>
      </c>
      <c r="R623" s="281">
        <f t="shared" si="108"/>
        <v>804000</v>
      </c>
      <c r="S623" s="280">
        <v>8</v>
      </c>
      <c r="T623" s="279">
        <f t="array" ref="T623">INDEX(ค่าเสื่อมสิ่งปลูกสร้าง!$A$5:$D$105,MATCH($S623,ค่าเสื่อมสิ่งปลูกสร้าง!$A$5:$A$105,0),MATCH($M623,ค่าเสื่อมสิ่งปลูกสร้าง!$A$3:$D$3))</f>
        <v>8</v>
      </c>
      <c r="U623" s="281">
        <f t="shared" si="109"/>
        <v>739680</v>
      </c>
      <c r="V623" s="281">
        <f t="shared" si="110"/>
        <v>778680</v>
      </c>
      <c r="W623" s="284">
        <f t="shared" si="111"/>
        <v>778680</v>
      </c>
      <c r="X623" s="280">
        <v>10000000</v>
      </c>
      <c r="Y623" s="284">
        <f t="shared" si="106"/>
        <v>0</v>
      </c>
      <c r="Z623" s="282"/>
      <c r="AA623" s="281">
        <f t="shared" si="112"/>
        <v>0</v>
      </c>
      <c r="AB623" s="279"/>
      <c r="AC623" s="279" t="s">
        <v>2204</v>
      </c>
      <c r="AD623" s="279" t="s">
        <v>2244</v>
      </c>
      <c r="AG623" s="286" t="str">
        <f t="shared" si="113"/>
        <v>นายไชยวัฒน์  วงษ์ทอง</v>
      </c>
      <c r="AH623" s="286" t="s">
        <v>195</v>
      </c>
      <c r="AI623" s="286" t="s">
        <v>1888</v>
      </c>
      <c r="AJ623" s="286" t="s">
        <v>1889</v>
      </c>
      <c r="AK623" s="286" t="s">
        <v>1890</v>
      </c>
      <c r="AL623" s="286" t="s">
        <v>681</v>
      </c>
      <c r="AM623" s="286">
        <v>7</v>
      </c>
      <c r="AN623" s="286"/>
      <c r="AO623" s="286"/>
      <c r="AP623" s="286" t="s">
        <v>270</v>
      </c>
      <c r="AQ623" s="286" t="s">
        <v>271</v>
      </c>
      <c r="AR623" s="286" t="s">
        <v>60</v>
      </c>
      <c r="AS623" s="286">
        <v>86130</v>
      </c>
      <c r="AU623" s="286"/>
      <c r="AV623" s="286" t="s">
        <v>325</v>
      </c>
      <c r="AW623" s="286" t="s">
        <v>1892</v>
      </c>
      <c r="AX623" s="286" t="s">
        <v>1893</v>
      </c>
      <c r="AY623" s="286"/>
      <c r="AZ623" s="286" t="s">
        <v>681</v>
      </c>
      <c r="BA623" s="286">
        <v>7</v>
      </c>
      <c r="BB623" s="286"/>
      <c r="BC623" s="286"/>
      <c r="BD623" s="286" t="s">
        <v>270</v>
      </c>
      <c r="BE623" s="286" t="s">
        <v>271</v>
      </c>
      <c r="BF623" s="286" t="s">
        <v>60</v>
      </c>
      <c r="BG623" s="286">
        <v>86130</v>
      </c>
    </row>
    <row r="624" spans="1:59" ht="20.100000000000001" hidden="1" customHeight="1">
      <c r="A624" s="279" t="s">
        <v>2370</v>
      </c>
      <c r="B624" s="279" t="s">
        <v>29</v>
      </c>
      <c r="C624" s="279">
        <v>18010</v>
      </c>
      <c r="D624" s="279" t="s">
        <v>296</v>
      </c>
      <c r="E624" s="279" t="s">
        <v>296</v>
      </c>
      <c r="F624" s="279" t="s">
        <v>385</v>
      </c>
      <c r="G624" s="280">
        <v>1</v>
      </c>
      <c r="H624" s="281">
        <f t="shared" ref="H624:H651" si="114">IFERROR($D624*400+$E624*100+$F624,"")</f>
        <v>1032</v>
      </c>
      <c r="I624" s="281">
        <f>IFERROR(INDEX(ราคาที่ดิน!$B:$C,MATCH($C624,ราคาที่ดิน!$A:$A,0),MATCH($B624,ราคาที่ดิน!$B$1:$C$1,0)),"")</f>
        <v>225</v>
      </c>
      <c r="J624" s="281">
        <f t="shared" si="107"/>
        <v>232200</v>
      </c>
      <c r="K624" s="279"/>
      <c r="L624" s="280"/>
      <c r="M624" s="280"/>
      <c r="N624" s="280" t="s">
        <v>196</v>
      </c>
      <c r="O624" s="282"/>
      <c r="P624" s="283"/>
      <c r="Q624" s="281">
        <f t="array" ref="Q624">INDEX(ราคาสิ่งปลูกสร้าง!$D$6:$CC$47,MATCH($L624,ราคาสิ่งปลูกสร้าง!$B$6:$B$45,0),MATCH($O$4,ราคาสิ่งปลูกสร้าง!$D$5:$CC$5,0))</f>
        <v>0</v>
      </c>
      <c r="R624" s="281">
        <f t="shared" si="108"/>
        <v>0</v>
      </c>
      <c r="S624" s="280"/>
      <c r="T624" s="279">
        <f t="array" ref="T624">INDEX(ค่าเสื่อมสิ่งปลูกสร้าง!$A$5:$D$105,MATCH($S624,ค่าเสื่อมสิ่งปลูกสร้าง!$A$5:$A$105,0),MATCH($M624,ค่าเสื่อมสิ่งปลูกสร้าง!$A$3:$D$3))</f>
        <v>0</v>
      </c>
      <c r="U624" s="281">
        <f t="shared" si="109"/>
        <v>0</v>
      </c>
      <c r="V624" s="281">
        <f t="shared" si="110"/>
        <v>232200</v>
      </c>
      <c r="W624" s="284">
        <f t="shared" si="111"/>
        <v>0</v>
      </c>
      <c r="X624" s="280">
        <v>50000000</v>
      </c>
      <c r="Y624" s="284">
        <f t="shared" si="106"/>
        <v>0</v>
      </c>
      <c r="Z624" s="282"/>
      <c r="AA624" s="281">
        <f t="shared" si="112"/>
        <v>0</v>
      </c>
      <c r="AB624" s="279"/>
      <c r="AC624" s="279" t="s">
        <v>2205</v>
      </c>
      <c r="AD624" s="279" t="s">
        <v>196</v>
      </c>
      <c r="AG624" s="286" t="str">
        <f t="shared" si="113"/>
        <v>นางพรรณทิพย์  โขมพัตร</v>
      </c>
      <c r="AH624" s="286" t="s">
        <v>283</v>
      </c>
      <c r="AI624" s="286" t="s">
        <v>1896</v>
      </c>
      <c r="AJ624" s="286" t="s">
        <v>1303</v>
      </c>
      <c r="AK624" s="286" t="s">
        <v>1897</v>
      </c>
      <c r="AL624" s="286">
        <v>7</v>
      </c>
      <c r="AM624" s="286">
        <v>5</v>
      </c>
      <c r="AN624" s="286"/>
      <c r="AO624" s="286"/>
      <c r="AP624" s="286" t="s">
        <v>270</v>
      </c>
      <c r="AQ624" s="286" t="s">
        <v>271</v>
      </c>
      <c r="AR624" s="286" t="s">
        <v>60</v>
      </c>
      <c r="AS624" s="286">
        <v>86130</v>
      </c>
      <c r="AU624" s="286"/>
      <c r="AV624" s="286"/>
      <c r="AW624" s="286"/>
      <c r="AX624" s="286"/>
      <c r="AY624" s="286"/>
      <c r="AZ624" s="286"/>
      <c r="BA624" s="286"/>
      <c r="BB624" s="286"/>
      <c r="BC624" s="286"/>
      <c r="BD624" s="286"/>
      <c r="BE624" s="286"/>
      <c r="BF624" s="286"/>
      <c r="BG624" s="286"/>
    </row>
    <row r="625" spans="1:59" ht="20.100000000000001" hidden="1" customHeight="1">
      <c r="A625" s="279"/>
      <c r="B625" s="279" t="s">
        <v>29</v>
      </c>
      <c r="C625" s="279">
        <v>18010</v>
      </c>
      <c r="D625" s="279"/>
      <c r="E625" s="279"/>
      <c r="F625" s="279"/>
      <c r="G625" s="280">
        <v>2</v>
      </c>
      <c r="H625" s="281" t="s">
        <v>753</v>
      </c>
      <c r="I625" s="281">
        <f>IFERROR(INDEX(ราคาที่ดิน!$B:$C,MATCH($C625,ราคาที่ดิน!$A:$A,0),MATCH($B625,ราคาที่ดิน!$B$1:$C$1,0)),"")</f>
        <v>225</v>
      </c>
      <c r="J625" s="281">
        <f t="shared" si="107"/>
        <v>22500</v>
      </c>
      <c r="K625" s="279">
        <v>1</v>
      </c>
      <c r="L625" s="280" t="s">
        <v>126</v>
      </c>
      <c r="M625" s="280" t="s">
        <v>179</v>
      </c>
      <c r="N625" s="280" t="s">
        <v>296</v>
      </c>
      <c r="O625" s="282">
        <v>400</v>
      </c>
      <c r="P625" s="283">
        <v>100</v>
      </c>
      <c r="Q625" s="281">
        <f t="array" ref="Q625">INDEX(ราคาสิ่งปลูกสร้าง!$D$6:$CC$47,MATCH($L625,ราคาสิ่งปลูกสร้าง!$B$6:$B$45,0),MATCH($O$4,ราคาสิ่งปลูกสร้าง!$D$5:$CC$5,0))</f>
        <v>6700</v>
      </c>
      <c r="R625" s="281">
        <f t="shared" si="108"/>
        <v>2680000</v>
      </c>
      <c r="S625" s="280">
        <v>80</v>
      </c>
      <c r="T625" s="279">
        <f t="array" ref="T625">INDEX(ค่าเสื่อมสิ่งปลูกสร้าง!$A$5:$D$105,MATCH($S625,ค่าเสื่อมสิ่งปลูกสร้าง!$A$5:$A$105,0),MATCH($M625,ค่าเสื่อมสิ่งปลูกสร้าง!$A$3:$D$3))</f>
        <v>76</v>
      </c>
      <c r="U625" s="281">
        <f t="shared" si="109"/>
        <v>643200</v>
      </c>
      <c r="V625" s="281">
        <f t="shared" si="110"/>
        <v>665700</v>
      </c>
      <c r="W625" s="284">
        <f t="shared" si="111"/>
        <v>665700</v>
      </c>
      <c r="X625" s="280">
        <v>10000000</v>
      </c>
      <c r="Y625" s="284">
        <f t="shared" si="106"/>
        <v>0</v>
      </c>
      <c r="Z625" s="282"/>
      <c r="AA625" s="281">
        <f t="shared" si="112"/>
        <v>0</v>
      </c>
      <c r="AB625" s="279"/>
      <c r="AC625" s="279" t="s">
        <v>2205</v>
      </c>
      <c r="AD625" s="279" t="s">
        <v>2205</v>
      </c>
      <c r="AG625" s="286" t="str">
        <f t="shared" si="113"/>
        <v>นางพรรณทิพย์  โขมพัตร</v>
      </c>
      <c r="AH625" s="286" t="s">
        <v>283</v>
      </c>
      <c r="AI625" s="286" t="s">
        <v>1896</v>
      </c>
      <c r="AJ625" s="286" t="s">
        <v>1303</v>
      </c>
      <c r="AK625" s="286" t="s">
        <v>1897</v>
      </c>
      <c r="AL625" s="286">
        <v>7</v>
      </c>
      <c r="AM625" s="286">
        <v>5</v>
      </c>
      <c r="AN625" s="286"/>
      <c r="AO625" s="286"/>
      <c r="AP625" s="286" t="s">
        <v>270</v>
      </c>
      <c r="AQ625" s="286" t="s">
        <v>271</v>
      </c>
      <c r="AR625" s="286" t="s">
        <v>60</v>
      </c>
      <c r="AS625" s="286">
        <v>86130</v>
      </c>
      <c r="AU625" s="286"/>
      <c r="AV625" s="286" t="s">
        <v>283</v>
      </c>
      <c r="AW625" s="286" t="s">
        <v>1896</v>
      </c>
      <c r="AX625" s="286" t="s">
        <v>1303</v>
      </c>
      <c r="AY625" s="286" t="s">
        <v>1897</v>
      </c>
      <c r="AZ625" s="286">
        <v>7</v>
      </c>
      <c r="BA625" s="286">
        <v>5</v>
      </c>
      <c r="BB625" s="286"/>
      <c r="BC625" s="286"/>
      <c r="BD625" s="286" t="s">
        <v>270</v>
      </c>
      <c r="BE625" s="286" t="s">
        <v>271</v>
      </c>
      <c r="BF625" s="286" t="s">
        <v>60</v>
      </c>
      <c r="BG625" s="286">
        <v>86130</v>
      </c>
    </row>
    <row r="626" spans="1:59" ht="20.100000000000001" hidden="1" customHeight="1">
      <c r="A626" s="279"/>
      <c r="B626" s="279" t="s">
        <v>29</v>
      </c>
      <c r="C626" s="279">
        <v>18010</v>
      </c>
      <c r="D626" s="279"/>
      <c r="E626" s="279"/>
      <c r="F626" s="279"/>
      <c r="G626" s="280">
        <v>3</v>
      </c>
      <c r="H626" s="281" t="s">
        <v>594</v>
      </c>
      <c r="I626" s="281">
        <f>IFERROR(INDEX(ราคาที่ดิน!$B:$C,MATCH($C626,ราคาที่ดิน!$A:$A,0),MATCH($B626,ราคาที่ดิน!$B$1:$C$1,0)),"")</f>
        <v>225</v>
      </c>
      <c r="J626" s="281">
        <f t="shared" si="107"/>
        <v>9000</v>
      </c>
      <c r="K626" s="279">
        <v>2</v>
      </c>
      <c r="L626" s="280" t="s">
        <v>130</v>
      </c>
      <c r="M626" s="280"/>
      <c r="N626" s="280" t="s">
        <v>323</v>
      </c>
      <c r="O626" s="282">
        <v>160</v>
      </c>
      <c r="P626" s="283">
        <v>100</v>
      </c>
      <c r="Q626" s="281">
        <f t="array" ref="Q626">INDEX(ราคาสิ่งปลูกสร้าง!$D$6:$CC$47,MATCH($L626,ราคาสิ่งปลูกสร้าง!$B$6:$B$45,0),MATCH($O$4,ราคาสิ่งปลูกสร้าง!$D$5:$CC$5,0))</f>
        <v>5500</v>
      </c>
      <c r="R626" s="281">
        <f t="shared" si="108"/>
        <v>880000</v>
      </c>
      <c r="S626" s="280">
        <v>6</v>
      </c>
      <c r="T626" s="279">
        <f t="array" ref="T626">INDEX(ค่าเสื่อมสิ่งปลูกสร้าง!$A$5:$D$105,MATCH($S626,ค่าเสื่อมสิ่งปลูกสร้าง!$A$5:$A$105,0),MATCH($M626,ค่าเสื่อมสิ่งปลูกสร้าง!$A$3:$D$3))</f>
        <v>6</v>
      </c>
      <c r="U626" s="281">
        <f t="shared" si="109"/>
        <v>827200</v>
      </c>
      <c r="V626" s="281">
        <f t="shared" si="110"/>
        <v>836200</v>
      </c>
      <c r="W626" s="284">
        <f t="shared" si="111"/>
        <v>836200</v>
      </c>
      <c r="X626" s="280"/>
      <c r="Y626" s="284">
        <f t="shared" si="106"/>
        <v>836200</v>
      </c>
      <c r="Z626" s="282" t="s">
        <v>2260</v>
      </c>
      <c r="AA626" s="281">
        <f t="shared" si="112"/>
        <v>2508.6</v>
      </c>
      <c r="AB626" s="279"/>
      <c r="AC626" s="279" t="s">
        <v>2205</v>
      </c>
      <c r="AD626" s="279" t="s">
        <v>2205</v>
      </c>
      <c r="AG626" s="286" t="str">
        <f t="shared" si="113"/>
        <v>นางพรรณทิพย์  โขมพัตร</v>
      </c>
      <c r="AH626" s="286" t="s">
        <v>283</v>
      </c>
      <c r="AI626" s="286" t="s">
        <v>1896</v>
      </c>
      <c r="AJ626" s="286" t="s">
        <v>1303</v>
      </c>
      <c r="AK626" s="286" t="s">
        <v>1897</v>
      </c>
      <c r="AL626" s="286">
        <v>7</v>
      </c>
      <c r="AM626" s="286">
        <v>5</v>
      </c>
      <c r="AN626" s="286"/>
      <c r="AO626" s="286"/>
      <c r="AP626" s="286" t="s">
        <v>270</v>
      </c>
      <c r="AQ626" s="286" t="s">
        <v>271</v>
      </c>
      <c r="AR626" s="286" t="s">
        <v>60</v>
      </c>
      <c r="AS626" s="286">
        <v>86130</v>
      </c>
      <c r="AU626" s="286"/>
      <c r="AV626" s="286" t="s">
        <v>283</v>
      </c>
      <c r="AW626" s="286" t="s">
        <v>1896</v>
      </c>
      <c r="AX626" s="286" t="s">
        <v>1303</v>
      </c>
      <c r="AY626" s="286" t="s">
        <v>1897</v>
      </c>
      <c r="AZ626" s="286">
        <v>7</v>
      </c>
      <c r="BA626" s="286">
        <v>5</v>
      </c>
      <c r="BB626" s="286"/>
      <c r="BC626" s="286"/>
      <c r="BD626" s="286" t="s">
        <v>270</v>
      </c>
      <c r="BE626" s="286" t="s">
        <v>271</v>
      </c>
      <c r="BF626" s="286" t="s">
        <v>60</v>
      </c>
      <c r="BG626" s="286">
        <v>86130</v>
      </c>
    </row>
    <row r="627" spans="1:59" ht="20.100000000000001" hidden="1" customHeight="1">
      <c r="A627" s="279"/>
      <c r="B627" s="279" t="s">
        <v>29</v>
      </c>
      <c r="C627" s="279">
        <v>18010</v>
      </c>
      <c r="D627" s="279"/>
      <c r="E627" s="279"/>
      <c r="F627" s="279"/>
      <c r="G627" s="280">
        <v>3</v>
      </c>
      <c r="H627" s="281" t="s">
        <v>594</v>
      </c>
      <c r="I627" s="281">
        <f>IFERROR(INDEX(ราคาที่ดิน!$B:$C,MATCH($C627,ราคาที่ดิน!$A:$A,0),MATCH($B627,ราคาที่ดิน!$B$1:$C$1,0)),"")</f>
        <v>225</v>
      </c>
      <c r="J627" s="281">
        <f t="shared" si="107"/>
        <v>9000</v>
      </c>
      <c r="K627" s="279">
        <v>3</v>
      </c>
      <c r="L627" s="280" t="s">
        <v>130</v>
      </c>
      <c r="M627" s="280"/>
      <c r="N627" s="280" t="s">
        <v>323</v>
      </c>
      <c r="O627" s="282">
        <v>160</v>
      </c>
      <c r="P627" s="283">
        <v>100</v>
      </c>
      <c r="Q627" s="281">
        <f t="array" ref="Q627">INDEX(ราคาสิ่งปลูกสร้าง!$D$6:$CC$47,MATCH($L627,ราคาสิ่งปลูกสร้าง!$B$6:$B$45,0),MATCH($O$4,ราคาสิ่งปลูกสร้าง!$D$5:$CC$5,0))</f>
        <v>5500</v>
      </c>
      <c r="R627" s="281">
        <f t="shared" si="108"/>
        <v>880000</v>
      </c>
      <c r="S627" s="280">
        <v>6</v>
      </c>
      <c r="T627" s="279">
        <f t="array" ref="T627">INDEX(ค่าเสื่อมสิ่งปลูกสร้าง!$A$5:$D$105,MATCH($S627,ค่าเสื่อมสิ่งปลูกสร้าง!$A$5:$A$105,0),MATCH($M627,ค่าเสื่อมสิ่งปลูกสร้าง!$A$3:$D$3))</f>
        <v>6</v>
      </c>
      <c r="U627" s="281">
        <f t="shared" si="109"/>
        <v>827200</v>
      </c>
      <c r="V627" s="281">
        <f t="shared" si="110"/>
        <v>836200</v>
      </c>
      <c r="W627" s="284">
        <f t="shared" si="111"/>
        <v>836200</v>
      </c>
      <c r="X627" s="280"/>
      <c r="Y627" s="284">
        <f t="shared" si="106"/>
        <v>836200</v>
      </c>
      <c r="Z627" s="282" t="s">
        <v>2260</v>
      </c>
      <c r="AA627" s="281">
        <f t="shared" si="112"/>
        <v>2508.6</v>
      </c>
      <c r="AB627" s="279"/>
      <c r="AC627" s="279" t="s">
        <v>2205</v>
      </c>
      <c r="AD627" s="279" t="s">
        <v>2205</v>
      </c>
      <c r="AG627" s="286" t="str">
        <f t="shared" si="113"/>
        <v>นางพรรณทิพย์  โขมพัตร</v>
      </c>
      <c r="AH627" s="286" t="s">
        <v>283</v>
      </c>
      <c r="AI627" s="286" t="s">
        <v>1896</v>
      </c>
      <c r="AJ627" s="286" t="s">
        <v>1303</v>
      </c>
      <c r="AK627" s="286" t="s">
        <v>1897</v>
      </c>
      <c r="AL627" s="286">
        <v>7</v>
      </c>
      <c r="AM627" s="286">
        <v>5</v>
      </c>
      <c r="AN627" s="286"/>
      <c r="AO627" s="286"/>
      <c r="AP627" s="286" t="s">
        <v>270</v>
      </c>
      <c r="AQ627" s="286" t="s">
        <v>271</v>
      </c>
      <c r="AR627" s="286" t="s">
        <v>60</v>
      </c>
      <c r="AS627" s="286">
        <v>86130</v>
      </c>
      <c r="AU627" s="286"/>
      <c r="AV627" s="286" t="s">
        <v>283</v>
      </c>
      <c r="AW627" s="286" t="s">
        <v>1896</v>
      </c>
      <c r="AX627" s="286" t="s">
        <v>1303</v>
      </c>
      <c r="AY627" s="286" t="s">
        <v>1897</v>
      </c>
      <c r="AZ627" s="286">
        <v>7</v>
      </c>
      <c r="BA627" s="286">
        <v>5</v>
      </c>
      <c r="BB627" s="286"/>
      <c r="BC627" s="286"/>
      <c r="BD627" s="286" t="s">
        <v>270</v>
      </c>
      <c r="BE627" s="286" t="s">
        <v>271</v>
      </c>
      <c r="BF627" s="286" t="s">
        <v>60</v>
      </c>
      <c r="BG627" s="286">
        <v>86130</v>
      </c>
    </row>
    <row r="628" spans="1:59" ht="20.100000000000001" hidden="1" customHeight="1">
      <c r="A628" s="279" t="s">
        <v>2371</v>
      </c>
      <c r="B628" s="279" t="s">
        <v>29</v>
      </c>
      <c r="C628" s="279">
        <v>1471</v>
      </c>
      <c r="D628" s="279" t="s">
        <v>323</v>
      </c>
      <c r="E628" s="279" t="s">
        <v>275</v>
      </c>
      <c r="F628" s="279" t="s">
        <v>1242</v>
      </c>
      <c r="G628" s="280">
        <v>1</v>
      </c>
      <c r="H628" s="281">
        <f t="shared" si="114"/>
        <v>1372</v>
      </c>
      <c r="I628" s="281">
        <f>IFERROR(INDEX(ราคาที่ดิน!$B:$C,MATCH($C628,ราคาที่ดิน!$A:$A,0),MATCH($B628,ราคาที่ดิน!$B$1:$C$1,0)),"")</f>
        <v>200</v>
      </c>
      <c r="J628" s="281">
        <f t="shared" si="107"/>
        <v>274400</v>
      </c>
      <c r="K628" s="279"/>
      <c r="L628" s="280"/>
      <c r="M628" s="280"/>
      <c r="N628" s="280" t="s">
        <v>196</v>
      </c>
      <c r="O628" s="282"/>
      <c r="P628" s="283"/>
      <c r="Q628" s="281">
        <f t="array" ref="Q628">INDEX(ราคาสิ่งปลูกสร้าง!$D$6:$CC$47,MATCH($L628,ราคาสิ่งปลูกสร้าง!$B$6:$B$45,0),MATCH($O$4,ราคาสิ่งปลูกสร้าง!$D$5:$CC$5,0))</f>
        <v>0</v>
      </c>
      <c r="R628" s="281">
        <f t="shared" si="108"/>
        <v>0</v>
      </c>
      <c r="S628" s="280"/>
      <c r="T628" s="279">
        <f t="array" ref="T628">INDEX(ค่าเสื่อมสิ่งปลูกสร้าง!$A$5:$D$105,MATCH($S628,ค่าเสื่อมสิ่งปลูกสร้าง!$A$5:$A$105,0),MATCH($M628,ค่าเสื่อมสิ่งปลูกสร้าง!$A$3:$D$3))</f>
        <v>0</v>
      </c>
      <c r="U628" s="281">
        <f t="shared" si="109"/>
        <v>0</v>
      </c>
      <c r="V628" s="281">
        <f t="shared" si="110"/>
        <v>274400</v>
      </c>
      <c r="W628" s="284">
        <f t="shared" si="111"/>
        <v>0</v>
      </c>
      <c r="X628" s="280">
        <v>50000000</v>
      </c>
      <c r="Y628" s="284">
        <f t="shared" si="106"/>
        <v>0</v>
      </c>
      <c r="Z628" s="282"/>
      <c r="AA628" s="281">
        <f t="shared" si="112"/>
        <v>0</v>
      </c>
      <c r="AB628" s="279"/>
      <c r="AC628" s="279" t="s">
        <v>2206</v>
      </c>
      <c r="AD628" s="279" t="s">
        <v>196</v>
      </c>
      <c r="AG628" s="286" t="str">
        <f t="shared" si="113"/>
        <v>นางสาวอาภรณ์  วงศ์สงวน</v>
      </c>
      <c r="AH628" s="286" t="s">
        <v>325</v>
      </c>
      <c r="AI628" s="286" t="s">
        <v>1902</v>
      </c>
      <c r="AJ628" s="286" t="s">
        <v>1903</v>
      </c>
      <c r="AK628" s="286" t="s">
        <v>1904</v>
      </c>
      <c r="AL628" s="286">
        <v>7</v>
      </c>
      <c r="AM628" s="286">
        <v>10</v>
      </c>
      <c r="AN628" s="286"/>
      <c r="AO628" s="286"/>
      <c r="AP628" s="286" t="s">
        <v>270</v>
      </c>
      <c r="AQ628" s="286" t="s">
        <v>271</v>
      </c>
      <c r="AR628" s="286" t="s">
        <v>60</v>
      </c>
      <c r="AS628" s="286">
        <v>86130</v>
      </c>
      <c r="AU628" s="286"/>
      <c r="AV628" s="286"/>
      <c r="AW628" s="286"/>
      <c r="AX628" s="286"/>
      <c r="AY628" s="286"/>
      <c r="AZ628" s="286"/>
      <c r="BA628" s="286"/>
      <c r="BB628" s="286"/>
      <c r="BC628" s="286"/>
      <c r="BD628" s="286"/>
      <c r="BE628" s="286"/>
      <c r="BF628" s="286"/>
      <c r="BG628" s="286"/>
    </row>
    <row r="629" spans="1:59" ht="20.100000000000001" hidden="1" customHeight="1">
      <c r="A629" s="279"/>
      <c r="B629" s="279" t="s">
        <v>29</v>
      </c>
      <c r="C629" s="279">
        <v>1471</v>
      </c>
      <c r="D629" s="279"/>
      <c r="E629" s="279"/>
      <c r="F629" s="279"/>
      <c r="G629" s="280">
        <v>2</v>
      </c>
      <c r="H629" s="281" t="s">
        <v>1304</v>
      </c>
      <c r="I629" s="281">
        <f>IFERROR(INDEX(ราคาที่ดิน!$B:$C,MATCH($C629,ราคาที่ดิน!$A:$A,0),MATCH($B629,ราคาที่ดิน!$B$1:$C$1,0)),"")</f>
        <v>200</v>
      </c>
      <c r="J629" s="281">
        <f t="shared" si="107"/>
        <v>4200</v>
      </c>
      <c r="K629" s="279">
        <v>1</v>
      </c>
      <c r="L629" s="280" t="s">
        <v>126</v>
      </c>
      <c r="M629" s="280" t="s">
        <v>179</v>
      </c>
      <c r="N629" s="280">
        <v>3</v>
      </c>
      <c r="O629" s="282">
        <v>84</v>
      </c>
      <c r="P629" s="283">
        <v>19.05</v>
      </c>
      <c r="Q629" s="281">
        <f t="array" ref="Q629">INDEX(ราคาสิ่งปลูกสร้าง!$D$6:$CC$47,MATCH($L629,ราคาสิ่งปลูกสร้าง!$B$6:$B$45,0),MATCH($O$4,ราคาสิ่งปลูกสร้าง!$D$5:$CC$5,0))</f>
        <v>6700</v>
      </c>
      <c r="R629" s="281">
        <f t="shared" si="108"/>
        <v>562800</v>
      </c>
      <c r="S629" s="280">
        <v>5</v>
      </c>
      <c r="T629" s="279">
        <f t="array" ref="T629">INDEX(ค่าเสื่อมสิ่งปลูกสร้าง!$A$5:$D$105,MATCH($S629,ค่าเสื่อมสิ่งปลูกสร้าง!$A$5:$A$105,0),MATCH($M629,ค่าเสื่อมสิ่งปลูกสร้าง!$A$3:$D$3))</f>
        <v>5</v>
      </c>
      <c r="U629" s="281">
        <f t="shared" si="109"/>
        <v>534660</v>
      </c>
      <c r="V629" s="281">
        <f t="shared" si="110"/>
        <v>538860</v>
      </c>
      <c r="W629" s="284">
        <f t="shared" si="111"/>
        <v>102652.83</v>
      </c>
      <c r="X629" s="280"/>
      <c r="Y629" s="284">
        <f t="shared" si="106"/>
        <v>102652.83</v>
      </c>
      <c r="Z629" s="282" t="s">
        <v>2260</v>
      </c>
      <c r="AA629" s="281">
        <f t="shared" si="112"/>
        <v>307.95848999999998</v>
      </c>
      <c r="AB629" s="279"/>
      <c r="AC629" s="279" t="s">
        <v>2206</v>
      </c>
      <c r="AD629" s="279" t="s">
        <v>2206</v>
      </c>
      <c r="AG629" s="286" t="str">
        <f t="shared" si="113"/>
        <v>นางสาวอาภรณ์  วงศ์สงวน</v>
      </c>
      <c r="AH629" s="286" t="s">
        <v>325</v>
      </c>
      <c r="AI629" s="286" t="s">
        <v>1902</v>
      </c>
      <c r="AJ629" s="286" t="s">
        <v>1903</v>
      </c>
      <c r="AK629" s="286" t="s">
        <v>1904</v>
      </c>
      <c r="AL629" s="286">
        <v>7</v>
      </c>
      <c r="AM629" s="286">
        <v>10</v>
      </c>
      <c r="AN629" s="286"/>
      <c r="AO629" s="286"/>
      <c r="AP629" s="286" t="s">
        <v>270</v>
      </c>
      <c r="AQ629" s="286" t="s">
        <v>271</v>
      </c>
      <c r="AR629" s="286" t="s">
        <v>60</v>
      </c>
      <c r="AS629" s="286">
        <v>86130</v>
      </c>
      <c r="AU629" s="286"/>
      <c r="AV629" s="286" t="s">
        <v>325</v>
      </c>
      <c r="AW629" s="286" t="s">
        <v>1902</v>
      </c>
      <c r="AX629" s="286" t="s">
        <v>1903</v>
      </c>
      <c r="AY629" s="286" t="s">
        <v>1904</v>
      </c>
      <c r="AZ629" s="286">
        <v>7</v>
      </c>
      <c r="BA629" s="286">
        <v>10</v>
      </c>
      <c r="BB629" s="286"/>
      <c r="BC629" s="286"/>
      <c r="BD629" s="286" t="s">
        <v>270</v>
      </c>
      <c r="BE629" s="286" t="s">
        <v>271</v>
      </c>
      <c r="BF629" s="286" t="s">
        <v>60</v>
      </c>
      <c r="BG629" s="286">
        <v>86130</v>
      </c>
    </row>
    <row r="630" spans="1:59" ht="20.100000000000001" hidden="1" customHeight="1">
      <c r="A630" s="279"/>
      <c r="B630" s="279" t="s">
        <v>29</v>
      </c>
      <c r="C630" s="279">
        <v>1471</v>
      </c>
      <c r="D630" s="279"/>
      <c r="E630" s="279"/>
      <c r="F630" s="279"/>
      <c r="G630" s="280">
        <v>2</v>
      </c>
      <c r="H630" s="281" t="s">
        <v>295</v>
      </c>
      <c r="I630" s="281">
        <f>IFERROR(INDEX(ราคาที่ดิน!$B:$C,MATCH($C630,ราคาที่ดิน!$A:$A,0),MATCH($B630,ราคาที่ดิน!$B$1:$C$1,0)),"")</f>
        <v>200</v>
      </c>
      <c r="J630" s="281">
        <f t="shared" si="107"/>
        <v>800</v>
      </c>
      <c r="K630" s="279">
        <v>2</v>
      </c>
      <c r="L630" s="280" t="s">
        <v>132</v>
      </c>
      <c r="M630" s="280" t="s">
        <v>181</v>
      </c>
      <c r="N630" s="280" t="s">
        <v>323</v>
      </c>
      <c r="O630" s="282">
        <v>16</v>
      </c>
      <c r="P630" s="283">
        <v>100</v>
      </c>
      <c r="Q630" s="281">
        <f t="array" ref="Q630">INDEX(ราคาสิ่งปลูกสร้าง!$D$6:$CC$47,MATCH($L630,ราคาสิ่งปลูกสร้าง!$B$6:$B$45,0),MATCH($O$4,ราคาสิ่งปลูกสร้าง!$D$5:$CC$5,0))</f>
        <v>2600</v>
      </c>
      <c r="R630" s="281">
        <f t="shared" si="108"/>
        <v>41600</v>
      </c>
      <c r="S630" s="280">
        <v>5</v>
      </c>
      <c r="T630" s="279">
        <f t="array" ref="T630">INDEX(ค่าเสื่อมสิ่งปลูกสร้าง!$A$5:$D$105,MATCH($S630,ค่าเสื่อมสิ่งปลูกสร้าง!$A$5:$A$105,0),MATCH($M630,ค่าเสื่อมสิ่งปลูกสร้าง!$A$3:$D$3))</f>
        <v>15</v>
      </c>
      <c r="U630" s="281">
        <f t="shared" si="109"/>
        <v>35360</v>
      </c>
      <c r="V630" s="281">
        <f t="shared" si="110"/>
        <v>36160</v>
      </c>
      <c r="W630" s="284">
        <f t="shared" si="111"/>
        <v>36160</v>
      </c>
      <c r="X630" s="280"/>
      <c r="Y630" s="284">
        <f t="shared" si="106"/>
        <v>36160</v>
      </c>
      <c r="Z630" s="282" t="s">
        <v>2260</v>
      </c>
      <c r="AA630" s="281">
        <f t="shared" si="112"/>
        <v>108.48</v>
      </c>
      <c r="AB630" s="279"/>
      <c r="AC630" s="279" t="s">
        <v>2206</v>
      </c>
      <c r="AD630" s="279" t="s">
        <v>2206</v>
      </c>
      <c r="AG630" s="286" t="str">
        <f t="shared" si="113"/>
        <v>นางสาวอาภรณ์  วงศ์สงวน</v>
      </c>
      <c r="AH630" s="286" t="s">
        <v>325</v>
      </c>
      <c r="AI630" s="286" t="s">
        <v>1902</v>
      </c>
      <c r="AJ630" s="286" t="s">
        <v>1903</v>
      </c>
      <c r="AK630" s="286" t="s">
        <v>1904</v>
      </c>
      <c r="AL630" s="286">
        <v>7</v>
      </c>
      <c r="AM630" s="286">
        <v>10</v>
      </c>
      <c r="AN630" s="286"/>
      <c r="AO630" s="286"/>
      <c r="AP630" s="286" t="s">
        <v>270</v>
      </c>
      <c r="AQ630" s="286" t="s">
        <v>271</v>
      </c>
      <c r="AR630" s="286" t="s">
        <v>60</v>
      </c>
      <c r="AS630" s="286">
        <v>86130</v>
      </c>
      <c r="AU630" s="286"/>
      <c r="AV630" s="286" t="s">
        <v>325</v>
      </c>
      <c r="AW630" s="286" t="s">
        <v>1902</v>
      </c>
      <c r="AX630" s="286" t="s">
        <v>1903</v>
      </c>
      <c r="AY630" s="286" t="s">
        <v>1904</v>
      </c>
      <c r="AZ630" s="286">
        <v>7</v>
      </c>
      <c r="BA630" s="286">
        <v>10</v>
      </c>
      <c r="BB630" s="286"/>
      <c r="BC630" s="286"/>
      <c r="BD630" s="286" t="s">
        <v>270</v>
      </c>
      <c r="BE630" s="286" t="s">
        <v>271</v>
      </c>
      <c r="BF630" s="286" t="s">
        <v>60</v>
      </c>
      <c r="BG630" s="286">
        <v>86130</v>
      </c>
    </row>
    <row r="631" spans="1:59" ht="20.100000000000001" hidden="1" customHeight="1">
      <c r="A631" s="279"/>
      <c r="B631" s="279" t="s">
        <v>29</v>
      </c>
      <c r="C631" s="279">
        <v>1471</v>
      </c>
      <c r="D631" s="279"/>
      <c r="E631" s="279"/>
      <c r="F631" s="279"/>
      <c r="G631" s="280">
        <v>2</v>
      </c>
      <c r="H631" s="281" t="s">
        <v>322</v>
      </c>
      <c r="I631" s="281">
        <f>IFERROR(INDEX(ราคาที่ดิน!$B:$C,MATCH($C631,ราคาที่ดิน!$A:$A,0),MATCH($B631,ราคาที่ดิน!$B$1:$C$1,0)),"")</f>
        <v>200</v>
      </c>
      <c r="J631" s="281">
        <f t="shared" si="107"/>
        <v>2000</v>
      </c>
      <c r="K631" s="279">
        <v>3</v>
      </c>
      <c r="L631" s="280" t="s">
        <v>132</v>
      </c>
      <c r="M631" s="280" t="s">
        <v>181</v>
      </c>
      <c r="N631" s="280" t="s">
        <v>323</v>
      </c>
      <c r="O631" s="282">
        <v>40</v>
      </c>
      <c r="P631" s="283">
        <v>100</v>
      </c>
      <c r="Q631" s="281">
        <f t="array" ref="Q631">INDEX(ราคาสิ่งปลูกสร้าง!$D$6:$CC$47,MATCH($L631,ราคาสิ่งปลูกสร้าง!$B$6:$B$45,0),MATCH($O$4,ราคาสิ่งปลูกสร้าง!$D$5:$CC$5,0))</f>
        <v>2600</v>
      </c>
      <c r="R631" s="281">
        <f t="shared" si="108"/>
        <v>104000</v>
      </c>
      <c r="S631" s="280">
        <v>5</v>
      </c>
      <c r="T631" s="279">
        <f t="array" ref="T631">INDEX(ค่าเสื่อมสิ่งปลูกสร้าง!$A$5:$D$105,MATCH($S631,ค่าเสื่อมสิ่งปลูกสร้าง!$A$5:$A$105,0),MATCH($M631,ค่าเสื่อมสิ่งปลูกสร้าง!$A$3:$D$3))</f>
        <v>15</v>
      </c>
      <c r="U631" s="281">
        <f t="shared" si="109"/>
        <v>88400</v>
      </c>
      <c r="V631" s="281">
        <f t="shared" si="110"/>
        <v>90400</v>
      </c>
      <c r="W631" s="284">
        <f t="shared" si="111"/>
        <v>90400</v>
      </c>
      <c r="X631" s="280"/>
      <c r="Y631" s="284">
        <f t="shared" si="106"/>
        <v>90400</v>
      </c>
      <c r="Z631" s="282" t="s">
        <v>2260</v>
      </c>
      <c r="AA631" s="281">
        <f t="shared" si="112"/>
        <v>271.2</v>
      </c>
      <c r="AB631" s="279"/>
      <c r="AC631" s="279" t="s">
        <v>2206</v>
      </c>
      <c r="AD631" s="279" t="s">
        <v>2206</v>
      </c>
      <c r="AG631" s="286" t="str">
        <f t="shared" si="113"/>
        <v>นางสาวอาภรณ์  วงศ์สงวน</v>
      </c>
      <c r="AH631" s="286" t="s">
        <v>325</v>
      </c>
      <c r="AI631" s="286" t="s">
        <v>1902</v>
      </c>
      <c r="AJ631" s="286" t="s">
        <v>1903</v>
      </c>
      <c r="AK631" s="286" t="s">
        <v>1904</v>
      </c>
      <c r="AL631" s="286">
        <v>7</v>
      </c>
      <c r="AM631" s="286">
        <v>10</v>
      </c>
      <c r="AN631" s="286"/>
      <c r="AO631" s="286"/>
      <c r="AP631" s="286" t="s">
        <v>270</v>
      </c>
      <c r="AQ631" s="286" t="s">
        <v>271</v>
      </c>
      <c r="AR631" s="286" t="s">
        <v>60</v>
      </c>
      <c r="AS631" s="286">
        <v>86130</v>
      </c>
      <c r="AU631" s="286"/>
      <c r="AV631" s="286" t="s">
        <v>325</v>
      </c>
      <c r="AW631" s="286" t="s">
        <v>1902</v>
      </c>
      <c r="AX631" s="286" t="s">
        <v>1903</v>
      </c>
      <c r="AY631" s="286" t="s">
        <v>1904</v>
      </c>
      <c r="AZ631" s="286">
        <v>7</v>
      </c>
      <c r="BA631" s="286">
        <v>10</v>
      </c>
      <c r="BB631" s="286"/>
      <c r="BC631" s="286"/>
      <c r="BD631" s="286" t="s">
        <v>270</v>
      </c>
      <c r="BE631" s="286" t="s">
        <v>271</v>
      </c>
      <c r="BF631" s="286" t="s">
        <v>60</v>
      </c>
      <c r="BG631" s="286">
        <v>86130</v>
      </c>
    </row>
    <row r="632" spans="1:59" ht="20.100000000000001" hidden="1" customHeight="1">
      <c r="B632" s="279" t="s">
        <v>29</v>
      </c>
      <c r="C632" s="279">
        <v>1471</v>
      </c>
      <c r="D632" s="279"/>
      <c r="E632" s="279"/>
      <c r="F632" s="279"/>
      <c r="G632" s="280">
        <v>2</v>
      </c>
      <c r="H632" s="281" t="s">
        <v>1881</v>
      </c>
      <c r="I632" s="281">
        <f>IFERROR(INDEX(ราคาที่ดิน!$B:$C,MATCH($C632,ราคาที่ดิน!$A:$A,0),MATCH($B632,ราคาที่ดิน!$B$1:$C$1,0)),"")</f>
        <v>200</v>
      </c>
      <c r="J632" s="281">
        <f t="shared" si="107"/>
        <v>6600</v>
      </c>
      <c r="K632" s="279">
        <v>4</v>
      </c>
      <c r="L632" s="280" t="s">
        <v>126</v>
      </c>
      <c r="M632" s="280" t="s">
        <v>179</v>
      </c>
      <c r="N632" s="280">
        <v>3</v>
      </c>
      <c r="O632" s="282">
        <v>132</v>
      </c>
      <c r="P632" s="283">
        <v>13.64</v>
      </c>
      <c r="Q632" s="281">
        <f t="array" ref="Q632">INDEX(ราคาสิ่งปลูกสร้าง!$D$6:$CC$47,MATCH($L632,ราคาสิ่งปลูกสร้าง!$B$6:$B$45,0),MATCH($O$4,ราคาสิ่งปลูกสร้าง!$D$5:$CC$5,0))</f>
        <v>6700</v>
      </c>
      <c r="R632" s="281">
        <f t="shared" si="108"/>
        <v>884400</v>
      </c>
      <c r="S632" s="280">
        <v>12</v>
      </c>
      <c r="T632" s="279">
        <f t="array" ref="T632">INDEX(ค่าเสื่อมสิ่งปลูกสร้าง!$A$5:$D$105,MATCH($S632,ค่าเสื่อมสิ่งปลูกสร้าง!$A$5:$A$105,0),MATCH($M632,ค่าเสื่อมสิ่งปลูกสร้าง!$A$3:$D$3))</f>
        <v>14</v>
      </c>
      <c r="U632" s="281">
        <f t="shared" si="109"/>
        <v>760584</v>
      </c>
      <c r="V632" s="281">
        <f t="shared" si="110"/>
        <v>767184</v>
      </c>
      <c r="W632" s="284">
        <f t="shared" si="111"/>
        <v>104643.8976</v>
      </c>
      <c r="X632" s="280"/>
      <c r="Y632" s="284">
        <f t="shared" si="106"/>
        <v>104643.8976</v>
      </c>
      <c r="Z632" s="282" t="s">
        <v>2260</v>
      </c>
      <c r="AA632" s="281">
        <f t="shared" si="112"/>
        <v>313.93169280000001</v>
      </c>
      <c r="AB632" s="279"/>
      <c r="AC632" s="279" t="s">
        <v>2206</v>
      </c>
      <c r="AD632" s="279" t="s">
        <v>2206</v>
      </c>
      <c r="AG632" s="286" t="str">
        <f t="shared" si="113"/>
        <v>นางสาวอาภรณ์  วงศ์สงวน</v>
      </c>
      <c r="AH632" s="286" t="s">
        <v>325</v>
      </c>
      <c r="AI632" s="286" t="s">
        <v>1902</v>
      </c>
      <c r="AJ632" s="286" t="s">
        <v>1903</v>
      </c>
      <c r="AK632" s="286" t="s">
        <v>1904</v>
      </c>
      <c r="AL632" s="286">
        <v>7</v>
      </c>
      <c r="AM632" s="286">
        <v>10</v>
      </c>
      <c r="AN632" s="286"/>
      <c r="AO632" s="286"/>
      <c r="AP632" s="286" t="s">
        <v>270</v>
      </c>
      <c r="AQ632" s="286" t="s">
        <v>271</v>
      </c>
      <c r="AR632" s="286" t="s">
        <v>60</v>
      </c>
      <c r="AS632" s="286">
        <v>86130</v>
      </c>
      <c r="AU632" s="286"/>
      <c r="AV632" s="286" t="s">
        <v>325</v>
      </c>
      <c r="AW632" s="286" t="s">
        <v>1902</v>
      </c>
      <c r="AX632" s="286" t="s">
        <v>1903</v>
      </c>
      <c r="AY632" s="286" t="s">
        <v>1904</v>
      </c>
      <c r="AZ632" s="286">
        <v>7</v>
      </c>
      <c r="BA632" s="286">
        <v>10</v>
      </c>
      <c r="BB632" s="286"/>
      <c r="BC632" s="286"/>
      <c r="BD632" s="286" t="s">
        <v>270</v>
      </c>
      <c r="BE632" s="286" t="s">
        <v>271</v>
      </c>
      <c r="BF632" s="286" t="s">
        <v>60</v>
      </c>
      <c r="BG632" s="286">
        <v>86130</v>
      </c>
    </row>
    <row r="633" spans="1:59" ht="20.100000000000001" hidden="1" customHeight="1">
      <c r="A633" s="279" t="s">
        <v>2372</v>
      </c>
      <c r="B633" s="279" t="s">
        <v>29</v>
      </c>
      <c r="C633" s="279">
        <v>1490</v>
      </c>
      <c r="D633" s="279" t="s">
        <v>296</v>
      </c>
      <c r="E633" s="279" t="s">
        <v>323</v>
      </c>
      <c r="F633" s="279" t="s">
        <v>713</v>
      </c>
      <c r="G633" s="280" t="s">
        <v>295</v>
      </c>
      <c r="H633" s="281">
        <f t="shared" si="114"/>
        <v>1115</v>
      </c>
      <c r="I633" s="281">
        <f>IFERROR(INDEX(ราคาที่ดิน!$B:$C,MATCH($C633,ราคาที่ดิน!$A:$A,0),MATCH($B633,ราคาที่ดิน!$B$1:$C$1,0)),"")</f>
        <v>100</v>
      </c>
      <c r="J633" s="281">
        <f t="shared" si="107"/>
        <v>111500</v>
      </c>
      <c r="K633" s="279"/>
      <c r="L633" s="280"/>
      <c r="M633" s="280"/>
      <c r="N633" s="280" t="s">
        <v>196</v>
      </c>
      <c r="O633" s="282"/>
      <c r="P633" s="283"/>
      <c r="Q633" s="281">
        <f t="array" ref="Q633">INDEX(ราคาสิ่งปลูกสร้าง!$D$6:$CC$47,MATCH($L633,ราคาสิ่งปลูกสร้าง!$B$6:$B$45,0),MATCH($O$4,ราคาสิ่งปลูกสร้าง!$D$5:$CC$5,0))</f>
        <v>0</v>
      </c>
      <c r="R633" s="281">
        <f t="shared" si="108"/>
        <v>0</v>
      </c>
      <c r="S633" s="280"/>
      <c r="T633" s="279">
        <f t="array" ref="T633">INDEX(ค่าเสื่อมสิ่งปลูกสร้าง!$A$5:$D$105,MATCH($S633,ค่าเสื่อมสิ่งปลูกสร้าง!$A$5:$A$105,0),MATCH($M633,ค่าเสื่อมสิ่งปลูกสร้าง!$A$3:$D$3))</f>
        <v>0</v>
      </c>
      <c r="U633" s="281">
        <f t="shared" si="109"/>
        <v>0</v>
      </c>
      <c r="V633" s="281">
        <f t="shared" si="110"/>
        <v>111500</v>
      </c>
      <c r="W633" s="284">
        <f t="shared" si="111"/>
        <v>0</v>
      </c>
      <c r="X633" s="280"/>
      <c r="Y633" s="279">
        <f>V633</f>
        <v>111500</v>
      </c>
      <c r="Z633" s="282" t="s">
        <v>2260</v>
      </c>
      <c r="AA633" s="281">
        <f t="shared" si="112"/>
        <v>334.5</v>
      </c>
      <c r="AB633" s="279"/>
      <c r="AC633" s="279" t="s">
        <v>2207</v>
      </c>
      <c r="AD633" s="279" t="s">
        <v>2207</v>
      </c>
      <c r="AG633" s="286" t="str">
        <f t="shared" si="113"/>
        <v>นางจรัส  ศิลปเสวตร์</v>
      </c>
      <c r="AH633" s="286" t="s">
        <v>283</v>
      </c>
      <c r="AI633" s="286" t="s">
        <v>1909</v>
      </c>
      <c r="AJ633" s="286" t="s">
        <v>1910</v>
      </c>
      <c r="AK633" s="286" t="s">
        <v>1911</v>
      </c>
      <c r="AL633" s="286">
        <v>11</v>
      </c>
      <c r="AM633" s="286">
        <v>10</v>
      </c>
      <c r="AN633" s="286"/>
      <c r="AO633" s="286"/>
      <c r="AP633" s="286" t="s">
        <v>270</v>
      </c>
      <c r="AQ633" s="286" t="s">
        <v>271</v>
      </c>
      <c r="AR633" s="286" t="s">
        <v>60</v>
      </c>
      <c r="AS633" s="286">
        <v>86130</v>
      </c>
      <c r="AU633" s="286"/>
      <c r="AV633" s="286" t="s">
        <v>283</v>
      </c>
      <c r="AW633" s="286" t="s">
        <v>1909</v>
      </c>
      <c r="AX633" s="286" t="s">
        <v>1910</v>
      </c>
      <c r="AY633" s="286" t="s">
        <v>1911</v>
      </c>
      <c r="AZ633" s="286">
        <v>11</v>
      </c>
      <c r="BA633" s="286">
        <v>10</v>
      </c>
      <c r="BB633" s="286"/>
      <c r="BC633" s="286"/>
      <c r="BD633" s="286" t="s">
        <v>270</v>
      </c>
      <c r="BE633" s="286" t="s">
        <v>271</v>
      </c>
      <c r="BF633" s="286" t="s">
        <v>60</v>
      </c>
      <c r="BG633" s="286">
        <v>86130</v>
      </c>
    </row>
    <row r="634" spans="1:59" ht="20.100000000000001" hidden="1" customHeight="1">
      <c r="A634" s="279" t="s">
        <v>2373</v>
      </c>
      <c r="B634" s="279" t="s">
        <v>29</v>
      </c>
      <c r="C634" s="279">
        <v>1599</v>
      </c>
      <c r="D634" s="279" t="s">
        <v>276</v>
      </c>
      <c r="E634" s="279" t="s">
        <v>276</v>
      </c>
      <c r="F634" s="279" t="s">
        <v>297</v>
      </c>
      <c r="G634" s="280" t="s">
        <v>295</v>
      </c>
      <c r="H634" s="281">
        <f t="shared" si="114"/>
        <v>93</v>
      </c>
      <c r="I634" s="281">
        <f>IFERROR(INDEX(ราคาที่ดิน!$B:$C,MATCH($C634,ราคาที่ดิน!$A:$A,0),MATCH($B634,ราคาที่ดิน!$B$1:$C$1,0)),"")</f>
        <v>1300</v>
      </c>
      <c r="J634" s="281">
        <f t="shared" si="107"/>
        <v>120900</v>
      </c>
      <c r="K634" s="279"/>
      <c r="L634" s="280"/>
      <c r="M634" s="280"/>
      <c r="N634" s="280" t="s">
        <v>196</v>
      </c>
      <c r="O634" s="282"/>
      <c r="P634" s="283"/>
      <c r="Q634" s="281">
        <f t="array" ref="Q634">INDEX(ราคาสิ่งปลูกสร้าง!$D$6:$CC$47,MATCH($L634,ราคาสิ่งปลูกสร้าง!$B$6:$B$45,0),MATCH($O$4,ราคาสิ่งปลูกสร้าง!$D$5:$CC$5,0))</f>
        <v>0</v>
      </c>
      <c r="R634" s="281">
        <f t="shared" si="108"/>
        <v>0</v>
      </c>
      <c r="S634" s="280"/>
      <c r="T634" s="279">
        <f t="array" ref="T634">INDEX(ค่าเสื่อมสิ่งปลูกสร้าง!$A$5:$D$105,MATCH($S634,ค่าเสื่อมสิ่งปลูกสร้าง!$A$5:$A$105,0),MATCH($M634,ค่าเสื่อมสิ่งปลูกสร้าง!$A$3:$D$3))</f>
        <v>0</v>
      </c>
      <c r="U634" s="281">
        <f t="shared" si="109"/>
        <v>0</v>
      </c>
      <c r="V634" s="281">
        <f t="shared" si="110"/>
        <v>120900</v>
      </c>
      <c r="W634" s="284">
        <f t="shared" si="111"/>
        <v>0</v>
      </c>
      <c r="X634" s="280"/>
      <c r="Y634" s="279">
        <f>V634</f>
        <v>120900</v>
      </c>
      <c r="Z634" s="282" t="s">
        <v>2260</v>
      </c>
      <c r="AA634" s="281">
        <f t="shared" si="112"/>
        <v>362.7</v>
      </c>
      <c r="AB634" s="279"/>
      <c r="AC634" s="279" t="s">
        <v>2208</v>
      </c>
      <c r="AD634" s="279" t="s">
        <v>196</v>
      </c>
      <c r="AG634" s="286" t="str">
        <f t="shared" si="113"/>
        <v>นางสงวน  นาควิรัตน์</v>
      </c>
      <c r="AH634" s="286" t="s">
        <v>283</v>
      </c>
      <c r="AI634" s="286" t="s">
        <v>1920</v>
      </c>
      <c r="AJ634" s="286" t="s">
        <v>1476</v>
      </c>
      <c r="AK634" s="286" t="s">
        <v>1921</v>
      </c>
      <c r="AL634" s="286" t="s">
        <v>1478</v>
      </c>
      <c r="AM634" s="286">
        <v>4</v>
      </c>
      <c r="AN634" s="286"/>
      <c r="AO634" s="286"/>
      <c r="AP634" s="286" t="s">
        <v>270</v>
      </c>
      <c r="AQ634" s="286" t="s">
        <v>271</v>
      </c>
      <c r="AR634" s="286" t="s">
        <v>60</v>
      </c>
      <c r="AS634" s="286">
        <v>86130</v>
      </c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</row>
    <row r="635" spans="1:59" ht="20.100000000000001" hidden="1" customHeight="1">
      <c r="A635" s="279" t="s">
        <v>2374</v>
      </c>
      <c r="B635" s="279" t="s">
        <v>29</v>
      </c>
      <c r="C635" s="279">
        <v>3703</v>
      </c>
      <c r="D635" s="279" t="s">
        <v>599</v>
      </c>
      <c r="E635" s="279" t="s">
        <v>323</v>
      </c>
      <c r="F635" s="279" t="s">
        <v>833</v>
      </c>
      <c r="G635" s="280">
        <v>1</v>
      </c>
      <c r="H635" s="281">
        <f t="shared" si="114"/>
        <v>3564</v>
      </c>
      <c r="I635" s="281">
        <f>IFERROR(INDEX(ราคาที่ดิน!$B:$C,MATCH($C635,ราคาที่ดิน!$A:$A,0),MATCH($B635,ราคาที่ดิน!$B$1:$C$1,0)),"")</f>
        <v>200</v>
      </c>
      <c r="J635" s="281">
        <f t="shared" si="107"/>
        <v>712800</v>
      </c>
      <c r="K635" s="279"/>
      <c r="L635" s="280"/>
      <c r="M635" s="280"/>
      <c r="N635" s="280" t="s">
        <v>196</v>
      </c>
      <c r="O635" s="282"/>
      <c r="P635" s="283"/>
      <c r="Q635" s="281">
        <f t="array" ref="Q635">INDEX(ราคาสิ่งปลูกสร้าง!$D$6:$CC$47,MATCH($L635,ราคาสิ่งปลูกสร้าง!$B$6:$B$45,0),MATCH($O$4,ราคาสิ่งปลูกสร้าง!$D$5:$CC$5,0))</f>
        <v>0</v>
      </c>
      <c r="R635" s="281">
        <f t="shared" si="108"/>
        <v>0</v>
      </c>
      <c r="S635" s="280"/>
      <c r="T635" s="279">
        <f t="array" ref="T635">INDEX(ค่าเสื่อมสิ่งปลูกสร้าง!$A$5:$D$105,MATCH($S635,ค่าเสื่อมสิ่งปลูกสร้าง!$A$5:$A$105,0),MATCH($M635,ค่าเสื่อมสิ่งปลูกสร้าง!$A$3:$D$3))</f>
        <v>0</v>
      </c>
      <c r="U635" s="281">
        <f t="shared" si="109"/>
        <v>0</v>
      </c>
      <c r="V635" s="281">
        <f t="shared" si="110"/>
        <v>712800</v>
      </c>
      <c r="W635" s="284">
        <f t="shared" si="111"/>
        <v>0</v>
      </c>
      <c r="X635" s="280">
        <v>50000000</v>
      </c>
      <c r="Y635" s="284">
        <f t="shared" si="106"/>
        <v>0</v>
      </c>
      <c r="Z635" s="282"/>
      <c r="AA635" s="281">
        <f t="shared" si="112"/>
        <v>0</v>
      </c>
      <c r="AB635" s="279"/>
      <c r="AC635" s="279" t="s">
        <v>2209</v>
      </c>
      <c r="AD635" s="279" t="s">
        <v>196</v>
      </c>
      <c r="AG635" s="286" t="str">
        <f t="shared" si="113"/>
        <v>นายวิจิตร์  ไชยชนะ</v>
      </c>
      <c r="AH635" s="286" t="s">
        <v>195</v>
      </c>
      <c r="AI635" s="286" t="s">
        <v>1923</v>
      </c>
      <c r="AJ635" s="286" t="s">
        <v>1924</v>
      </c>
      <c r="AK635" s="286" t="s">
        <v>1925</v>
      </c>
      <c r="AL635" s="286">
        <v>85</v>
      </c>
      <c r="AM635" s="286">
        <v>2</v>
      </c>
      <c r="AN635" s="286"/>
      <c r="AO635" s="286"/>
      <c r="AP635" s="286" t="s">
        <v>270</v>
      </c>
      <c r="AQ635" s="286" t="s">
        <v>271</v>
      </c>
      <c r="AR635" s="286" t="s">
        <v>60</v>
      </c>
      <c r="AS635" s="286">
        <v>86130</v>
      </c>
      <c r="AU635" s="286"/>
      <c r="AV635" s="286"/>
      <c r="AW635" s="286"/>
      <c r="AX635" s="286"/>
      <c r="AY635" s="286"/>
      <c r="AZ635" s="286"/>
      <c r="BA635" s="286"/>
      <c r="BB635" s="286"/>
      <c r="BC635" s="286"/>
      <c r="BD635" s="286"/>
      <c r="BE635" s="286"/>
      <c r="BF635" s="286"/>
      <c r="BG635" s="286"/>
    </row>
    <row r="636" spans="1:59" ht="20.100000000000001" hidden="1" customHeight="1">
      <c r="A636" s="279"/>
      <c r="B636" s="279" t="s">
        <v>29</v>
      </c>
      <c r="C636" s="279">
        <v>3703</v>
      </c>
      <c r="D636" s="279"/>
      <c r="E636" s="279"/>
      <c r="F636" s="279"/>
      <c r="G636" s="280">
        <v>2</v>
      </c>
      <c r="H636" s="281" t="s">
        <v>2645</v>
      </c>
      <c r="I636" s="281">
        <f>IFERROR(INDEX(ราคาที่ดิน!$B:$C,MATCH($C636,ราคาที่ดิน!$A:$A,0),MATCH($B636,ราคาที่ดิน!$B$1:$C$1,0)),"")</f>
        <v>200</v>
      </c>
      <c r="J636" s="281">
        <f t="shared" si="107"/>
        <v>4500</v>
      </c>
      <c r="K636" s="279">
        <v>1</v>
      </c>
      <c r="L636" s="280" t="s">
        <v>126</v>
      </c>
      <c r="M636" s="280" t="s">
        <v>179</v>
      </c>
      <c r="N636" s="280" t="s">
        <v>296</v>
      </c>
      <c r="O636" s="282">
        <v>90</v>
      </c>
      <c r="P636" s="283">
        <v>100</v>
      </c>
      <c r="Q636" s="281">
        <f t="array" ref="Q636">INDEX(ราคาสิ่งปลูกสร้าง!$D$6:$CC$47,MATCH($L636,ราคาสิ่งปลูกสร้าง!$B$6:$B$45,0),MATCH($O$4,ราคาสิ่งปลูกสร้าง!$D$5:$CC$5,0))</f>
        <v>6700</v>
      </c>
      <c r="R636" s="281">
        <f t="shared" si="108"/>
        <v>603000</v>
      </c>
      <c r="S636" s="280">
        <v>55</v>
      </c>
      <c r="T636" s="279">
        <f t="array" ref="T636">INDEX(ค่าเสื่อมสิ่งปลูกสร้าง!$A$5:$D$105,MATCH($S636,ค่าเสื่อมสิ่งปลูกสร้าง!$A$5:$A$105,0),MATCH($M636,ค่าเสื่อมสิ่งปลูกสร้าง!$A$3:$D$3))</f>
        <v>76</v>
      </c>
      <c r="U636" s="281">
        <f t="shared" si="109"/>
        <v>144720</v>
      </c>
      <c r="V636" s="281">
        <f t="shared" si="110"/>
        <v>149220</v>
      </c>
      <c r="W636" s="284">
        <f t="shared" si="111"/>
        <v>149220</v>
      </c>
      <c r="X636" s="280">
        <v>10000000</v>
      </c>
      <c r="Y636" s="284">
        <f t="shared" si="106"/>
        <v>0</v>
      </c>
      <c r="Z636" s="282"/>
      <c r="AA636" s="281">
        <f t="shared" si="112"/>
        <v>0</v>
      </c>
      <c r="AB636" s="279"/>
      <c r="AC636" s="279" t="s">
        <v>2209</v>
      </c>
      <c r="AD636" s="279" t="s">
        <v>2209</v>
      </c>
      <c r="AG636" s="286" t="str">
        <f t="shared" si="113"/>
        <v>นายวิจิตร์  ไชยชนะ</v>
      </c>
      <c r="AH636" s="286" t="s">
        <v>195</v>
      </c>
      <c r="AI636" s="286" t="s">
        <v>1923</v>
      </c>
      <c r="AJ636" s="286" t="s">
        <v>1924</v>
      </c>
      <c r="AK636" s="286" t="s">
        <v>1925</v>
      </c>
      <c r="AL636" s="286">
        <v>85</v>
      </c>
      <c r="AM636" s="286">
        <v>2</v>
      </c>
      <c r="AN636" s="286"/>
      <c r="AO636" s="286"/>
      <c r="AP636" s="286" t="s">
        <v>270</v>
      </c>
      <c r="AQ636" s="286" t="s">
        <v>271</v>
      </c>
      <c r="AR636" s="286" t="s">
        <v>60</v>
      </c>
      <c r="AS636" s="286">
        <v>86130</v>
      </c>
      <c r="AU636" s="286"/>
      <c r="AV636" s="286" t="s">
        <v>195</v>
      </c>
      <c r="AW636" s="286" t="s">
        <v>1923</v>
      </c>
      <c r="AX636" s="286" t="s">
        <v>1924</v>
      </c>
      <c r="AY636" s="286" t="s">
        <v>1925</v>
      </c>
      <c r="AZ636" s="286">
        <v>85</v>
      </c>
      <c r="BA636" s="286">
        <v>2</v>
      </c>
      <c r="BB636" s="286"/>
      <c r="BC636" s="286"/>
      <c r="BD636" s="286" t="s">
        <v>270</v>
      </c>
      <c r="BE636" s="286" t="s">
        <v>271</v>
      </c>
      <c r="BF636" s="286" t="s">
        <v>60</v>
      </c>
      <c r="BG636" s="286">
        <v>86130</v>
      </c>
    </row>
    <row r="637" spans="1:59" ht="20.100000000000001" hidden="1" customHeight="1">
      <c r="A637" s="279"/>
      <c r="B637" s="279" t="s">
        <v>29</v>
      </c>
      <c r="C637" s="279">
        <v>3703</v>
      </c>
      <c r="D637" s="279"/>
      <c r="E637" s="279"/>
      <c r="F637" s="279"/>
      <c r="G637" s="293">
        <v>2</v>
      </c>
      <c r="H637" s="281" t="s">
        <v>426</v>
      </c>
      <c r="I637" s="281">
        <f>IFERROR(INDEX(ราคาที่ดิน!$B:$C,MATCH($C637,ราคาที่ดิน!$A:$A,0),MATCH($B637,ราคาที่ดิน!$B$1:$C$1,0)),"")</f>
        <v>200</v>
      </c>
      <c r="J637" s="281">
        <f t="shared" si="107"/>
        <v>1800</v>
      </c>
      <c r="K637" s="279">
        <v>2</v>
      </c>
      <c r="L637" s="280" t="s">
        <v>132</v>
      </c>
      <c r="M637" s="280" t="s">
        <v>181</v>
      </c>
      <c r="N637" s="280" t="s">
        <v>323</v>
      </c>
      <c r="O637" s="282">
        <v>36</v>
      </c>
      <c r="P637" s="283">
        <v>100</v>
      </c>
      <c r="Q637" s="281">
        <f t="array" ref="Q637">INDEX(ราคาสิ่งปลูกสร้าง!$D$6:$CC$47,MATCH($L637,ราคาสิ่งปลูกสร้าง!$B$6:$B$45,0),MATCH($O$4,ราคาสิ่งปลูกสร้าง!$D$5:$CC$5,0))</f>
        <v>2600</v>
      </c>
      <c r="R637" s="281">
        <f t="shared" si="108"/>
        <v>93600</v>
      </c>
      <c r="S637" s="280">
        <v>55</v>
      </c>
      <c r="T637" s="279">
        <f t="array" ref="T637">INDEX(ค่าเสื่อมสิ่งปลูกสร้าง!$A$5:$D$105,MATCH($S637,ค่าเสื่อมสิ่งปลูกสร้าง!$A$5:$A$105,0),MATCH($M637,ค่าเสื่อมสิ่งปลูกสร้าง!$A$3:$D$3))</f>
        <v>93</v>
      </c>
      <c r="U637" s="281">
        <f t="shared" si="109"/>
        <v>6552.0000000000009</v>
      </c>
      <c r="V637" s="281">
        <f t="shared" si="110"/>
        <v>8352</v>
      </c>
      <c r="W637" s="284">
        <f t="shared" si="111"/>
        <v>8352</v>
      </c>
      <c r="X637" s="280"/>
      <c r="Y637" s="284">
        <f t="shared" si="106"/>
        <v>8352</v>
      </c>
      <c r="Z637" s="282" t="s">
        <v>2260</v>
      </c>
      <c r="AA637" s="281">
        <f t="shared" si="112"/>
        <v>25.056000000000001</v>
      </c>
      <c r="AB637" s="279"/>
      <c r="AC637" s="279" t="s">
        <v>2209</v>
      </c>
      <c r="AD637" s="279" t="s">
        <v>2209</v>
      </c>
      <c r="AG637" s="286" t="str">
        <f t="shared" si="113"/>
        <v>นายวิจิตร์  ไชยชนะ</v>
      </c>
      <c r="AH637" s="286" t="s">
        <v>195</v>
      </c>
      <c r="AI637" s="286" t="s">
        <v>1923</v>
      </c>
      <c r="AJ637" s="286" t="s">
        <v>1924</v>
      </c>
      <c r="AK637" s="286" t="s">
        <v>1925</v>
      </c>
      <c r="AL637" s="286">
        <v>85</v>
      </c>
      <c r="AM637" s="286">
        <v>2</v>
      </c>
      <c r="AN637" s="286"/>
      <c r="AO637" s="286"/>
      <c r="AP637" s="286" t="s">
        <v>270</v>
      </c>
      <c r="AQ637" s="286" t="s">
        <v>271</v>
      </c>
      <c r="AR637" s="286" t="s">
        <v>60</v>
      </c>
      <c r="AS637" s="286">
        <v>86130</v>
      </c>
      <c r="AU637" s="286"/>
      <c r="AV637" s="286" t="s">
        <v>195</v>
      </c>
      <c r="AW637" s="286" t="s">
        <v>1923</v>
      </c>
      <c r="AX637" s="286" t="s">
        <v>1924</v>
      </c>
      <c r="AY637" s="286" t="s">
        <v>1925</v>
      </c>
      <c r="AZ637" s="286">
        <v>85</v>
      </c>
      <c r="BA637" s="286">
        <v>2</v>
      </c>
      <c r="BB637" s="286"/>
      <c r="BC637" s="286"/>
      <c r="BD637" s="286" t="s">
        <v>270</v>
      </c>
      <c r="BE637" s="286" t="s">
        <v>271</v>
      </c>
      <c r="BF637" s="286" t="s">
        <v>60</v>
      </c>
      <c r="BG637" s="286">
        <v>86130</v>
      </c>
    </row>
    <row r="638" spans="1:59" ht="20.100000000000001" hidden="1" customHeight="1">
      <c r="A638" s="279" t="s">
        <v>957</v>
      </c>
      <c r="B638" s="279" t="s">
        <v>29</v>
      </c>
      <c r="C638" s="279">
        <v>3721</v>
      </c>
      <c r="D638" s="279" t="s">
        <v>473</v>
      </c>
      <c r="E638" s="279" t="s">
        <v>276</v>
      </c>
      <c r="F638" s="279" t="s">
        <v>943</v>
      </c>
      <c r="G638" s="293">
        <v>1</v>
      </c>
      <c r="H638" s="281">
        <f t="shared" si="114"/>
        <v>2482</v>
      </c>
      <c r="I638" s="281">
        <f>IFERROR(INDEX(ราคาที่ดิน!$B:$C,MATCH($C638,ราคาที่ดิน!$A:$A,0),MATCH($B638,ราคาที่ดิน!$B$1:$C$1,0)),"")</f>
        <v>225</v>
      </c>
      <c r="J638" s="281">
        <f t="shared" si="107"/>
        <v>558450</v>
      </c>
      <c r="K638" s="279"/>
      <c r="L638" s="280"/>
      <c r="M638" s="280"/>
      <c r="N638" s="280" t="s">
        <v>196</v>
      </c>
      <c r="O638" s="282"/>
      <c r="P638" s="283"/>
      <c r="Q638" s="281">
        <f t="array" ref="Q638">INDEX(ราคาสิ่งปลูกสร้าง!$D$6:$CC$47,MATCH($L638,ราคาสิ่งปลูกสร้าง!$B$6:$B$45,0),MATCH($O$4,ราคาสิ่งปลูกสร้าง!$D$5:$CC$5,0))</f>
        <v>0</v>
      </c>
      <c r="R638" s="281">
        <f t="shared" si="108"/>
        <v>0</v>
      </c>
      <c r="S638" s="280"/>
      <c r="T638" s="279">
        <f t="array" ref="T638">INDEX(ค่าเสื่อมสิ่งปลูกสร้าง!$A$5:$D$105,MATCH($S638,ค่าเสื่อมสิ่งปลูกสร้าง!$A$5:$A$105,0),MATCH($M638,ค่าเสื่อมสิ่งปลูกสร้าง!$A$3:$D$3))</f>
        <v>0</v>
      </c>
      <c r="U638" s="281">
        <f t="shared" si="109"/>
        <v>0</v>
      </c>
      <c r="V638" s="281">
        <f t="shared" si="110"/>
        <v>558450</v>
      </c>
      <c r="W638" s="284">
        <f t="shared" si="111"/>
        <v>0</v>
      </c>
      <c r="X638" s="280">
        <v>50000000</v>
      </c>
      <c r="Y638" s="284">
        <f t="shared" si="106"/>
        <v>0</v>
      </c>
      <c r="Z638" s="282"/>
      <c r="AA638" s="281">
        <f t="shared" si="112"/>
        <v>0</v>
      </c>
      <c r="AB638" s="279"/>
      <c r="AC638" s="279" t="s">
        <v>2210</v>
      </c>
      <c r="AD638" s="279" t="s">
        <v>196</v>
      </c>
      <c r="AG638" s="286" t="str">
        <f t="shared" si="113"/>
        <v>นายวิเชียร  นิลทสงค์</v>
      </c>
      <c r="AH638" s="286" t="s">
        <v>195</v>
      </c>
      <c r="AI638" s="286" t="s">
        <v>1928</v>
      </c>
      <c r="AJ638" s="286" t="s">
        <v>1929</v>
      </c>
      <c r="AK638" s="286" t="s">
        <v>1930</v>
      </c>
      <c r="AL638" s="286">
        <v>37</v>
      </c>
      <c r="AM638" s="286">
        <v>2</v>
      </c>
      <c r="AN638" s="286"/>
      <c r="AO638" s="286"/>
      <c r="AP638" s="286" t="s">
        <v>270</v>
      </c>
      <c r="AQ638" s="286" t="s">
        <v>271</v>
      </c>
      <c r="AR638" s="286" t="s">
        <v>60</v>
      </c>
      <c r="AS638" s="286">
        <v>86130</v>
      </c>
      <c r="AU638" s="286"/>
      <c r="AV638" s="286"/>
      <c r="AW638" s="286"/>
      <c r="AX638" s="286"/>
      <c r="AY638" s="286"/>
      <c r="AZ638" s="286"/>
      <c r="BA638" s="286"/>
      <c r="BB638" s="286"/>
      <c r="BC638" s="286"/>
      <c r="BD638" s="286"/>
      <c r="BE638" s="286"/>
      <c r="BF638" s="286"/>
      <c r="BG638" s="286"/>
    </row>
    <row r="639" spans="1:59" ht="20.100000000000001" hidden="1" customHeight="1">
      <c r="A639" s="279"/>
      <c r="B639" s="279" t="s">
        <v>29</v>
      </c>
      <c r="C639" s="279">
        <v>3721</v>
      </c>
      <c r="D639" s="279"/>
      <c r="E639" s="279"/>
      <c r="F639" s="279"/>
      <c r="G639" s="293">
        <v>2</v>
      </c>
      <c r="H639" s="281" t="s">
        <v>659</v>
      </c>
      <c r="I639" s="281">
        <f>IFERROR(INDEX(ราคาที่ดิน!$B:$C,MATCH($C639,ราคาที่ดิน!$A:$A,0),MATCH($B639,ราคาที่ดิน!$B$1:$C$1,0)),"")</f>
        <v>225</v>
      </c>
      <c r="J639" s="281">
        <f t="shared" si="107"/>
        <v>14400</v>
      </c>
      <c r="K639" s="279">
        <v>1</v>
      </c>
      <c r="L639" s="280" t="s">
        <v>126</v>
      </c>
      <c r="M639" s="280" t="s">
        <v>180</v>
      </c>
      <c r="N639" s="280" t="s">
        <v>296</v>
      </c>
      <c r="O639" s="282">
        <v>256</v>
      </c>
      <c r="P639" s="283">
        <v>100</v>
      </c>
      <c r="Q639" s="281">
        <f t="array" ref="Q639">INDEX(ราคาสิ่งปลูกสร้าง!$D$6:$CC$47,MATCH($L639,ราคาสิ่งปลูกสร้าง!$B$6:$B$45,0),MATCH($O$4,ราคาสิ่งปลูกสร้าง!$D$5:$CC$5,0))</f>
        <v>6700</v>
      </c>
      <c r="R639" s="281">
        <f t="shared" si="108"/>
        <v>1715200</v>
      </c>
      <c r="S639" s="280">
        <v>60</v>
      </c>
      <c r="T639" s="279">
        <f t="array" ref="T639">INDEX(ค่าเสื่อมสิ่งปลูกสร้าง!$A$5:$D$105,MATCH($S639,ค่าเสื่อมสิ่งปลูกสร้าง!$A$5:$A$105,0),MATCH($M639,ค่าเสื่อมสิ่งปลูกสร้าง!$A$3:$D$3))</f>
        <v>85</v>
      </c>
      <c r="U639" s="281">
        <f t="shared" si="109"/>
        <v>257280</v>
      </c>
      <c r="V639" s="281">
        <f t="shared" si="110"/>
        <v>271680</v>
      </c>
      <c r="W639" s="284">
        <f t="shared" si="111"/>
        <v>271680</v>
      </c>
      <c r="X639" s="280">
        <v>10000000</v>
      </c>
      <c r="Y639" s="284">
        <f t="shared" ref="Y639:Y657" si="115">IFERROR(IF($W639-$X639&lt;0,0,$W639-$X639),"")</f>
        <v>0</v>
      </c>
      <c r="Z639" s="282"/>
      <c r="AA639" s="281">
        <f t="shared" si="112"/>
        <v>0</v>
      </c>
      <c r="AB639" s="279"/>
      <c r="AC639" s="279" t="s">
        <v>2210</v>
      </c>
      <c r="AD639" s="279" t="s">
        <v>2210</v>
      </c>
      <c r="AG639" s="286" t="str">
        <f t="shared" si="113"/>
        <v>นายวิเชียร  นิลทสงค์</v>
      </c>
      <c r="AH639" s="286" t="s">
        <v>195</v>
      </c>
      <c r="AI639" s="286" t="s">
        <v>1928</v>
      </c>
      <c r="AJ639" s="286" t="s">
        <v>1929</v>
      </c>
      <c r="AK639" s="286" t="s">
        <v>1930</v>
      </c>
      <c r="AL639" s="286">
        <v>37</v>
      </c>
      <c r="AM639" s="286">
        <v>2</v>
      </c>
      <c r="AN639" s="286"/>
      <c r="AO639" s="286"/>
      <c r="AP639" s="286" t="s">
        <v>270</v>
      </c>
      <c r="AQ639" s="286" t="s">
        <v>271</v>
      </c>
      <c r="AR639" s="286" t="s">
        <v>60</v>
      </c>
      <c r="AS639" s="286">
        <v>86130</v>
      </c>
      <c r="AU639" s="286"/>
      <c r="AV639" s="286" t="s">
        <v>195</v>
      </c>
      <c r="AW639" s="286" t="s">
        <v>1928</v>
      </c>
      <c r="AX639" s="286" t="s">
        <v>1929</v>
      </c>
      <c r="AY639" s="286" t="s">
        <v>1930</v>
      </c>
      <c r="AZ639" s="286">
        <v>37</v>
      </c>
      <c r="BA639" s="286">
        <v>2</v>
      </c>
      <c r="BB639" s="286"/>
      <c r="BC639" s="286"/>
      <c r="BD639" s="286" t="s">
        <v>270</v>
      </c>
      <c r="BE639" s="286" t="s">
        <v>271</v>
      </c>
      <c r="BF639" s="286" t="s">
        <v>60</v>
      </c>
      <c r="BG639" s="286">
        <v>86130</v>
      </c>
    </row>
    <row r="640" spans="1:59" ht="20.100000000000001" hidden="1" customHeight="1">
      <c r="A640" s="279"/>
      <c r="B640" s="279" t="s">
        <v>29</v>
      </c>
      <c r="C640" s="279">
        <v>3721</v>
      </c>
      <c r="D640" s="279"/>
      <c r="E640" s="279"/>
      <c r="F640" s="279"/>
      <c r="G640" s="293">
        <v>2</v>
      </c>
      <c r="H640" s="281" t="s">
        <v>2398</v>
      </c>
      <c r="I640" s="281">
        <f>IFERROR(INDEX(ราคาที่ดิน!$B:$C,MATCH($C640,ราคาที่ดิน!$A:$A,0),MATCH($B640,ราคาที่ดิน!$B$1:$C$1,0)),"")</f>
        <v>225</v>
      </c>
      <c r="J640" s="281">
        <f t="shared" si="107"/>
        <v>10800</v>
      </c>
      <c r="K640" s="279">
        <v>2</v>
      </c>
      <c r="L640" s="280" t="s">
        <v>132</v>
      </c>
      <c r="M640" s="280" t="s">
        <v>181</v>
      </c>
      <c r="N640" s="280" t="s">
        <v>323</v>
      </c>
      <c r="O640" s="282">
        <v>192</v>
      </c>
      <c r="P640" s="283">
        <v>100</v>
      </c>
      <c r="Q640" s="281">
        <f t="array" ref="Q640">INDEX(ราคาสิ่งปลูกสร้าง!$D$6:$CC$47,MATCH($L640,ราคาสิ่งปลูกสร้าง!$B$6:$B$45,0),MATCH($O$4,ราคาสิ่งปลูกสร้าง!$D$5:$CC$5,0))</f>
        <v>2600</v>
      </c>
      <c r="R640" s="281">
        <f t="shared" si="108"/>
        <v>499200</v>
      </c>
      <c r="S640" s="280">
        <v>20</v>
      </c>
      <c r="T640" s="279">
        <f t="array" ref="T640">INDEX(ค่าเสื่อมสิ่งปลูกสร้าง!$A$5:$D$105,MATCH($S640,ค่าเสื่อมสิ่งปลูกสร้าง!$A$5:$A$105,0),MATCH($M640,ค่าเสื่อมสิ่งปลูกสร้าง!$A$3:$D$3))</f>
        <v>93</v>
      </c>
      <c r="U640" s="281">
        <f t="shared" si="109"/>
        <v>34944</v>
      </c>
      <c r="V640" s="281">
        <f t="shared" si="110"/>
        <v>45744</v>
      </c>
      <c r="W640" s="284">
        <f t="shared" si="111"/>
        <v>45744</v>
      </c>
      <c r="X640" s="280"/>
      <c r="Y640" s="284">
        <f t="shared" si="115"/>
        <v>45744</v>
      </c>
      <c r="Z640" s="282" t="s">
        <v>2260</v>
      </c>
      <c r="AA640" s="281">
        <f t="shared" si="112"/>
        <v>137.232</v>
      </c>
      <c r="AB640" s="279"/>
      <c r="AC640" s="279" t="s">
        <v>2210</v>
      </c>
      <c r="AD640" s="279" t="s">
        <v>2210</v>
      </c>
      <c r="AG640" s="286" t="str">
        <f t="shared" si="113"/>
        <v>นายวิเชียร  นิลทสงค์</v>
      </c>
      <c r="AH640" s="286" t="s">
        <v>195</v>
      </c>
      <c r="AI640" s="286" t="s">
        <v>1928</v>
      </c>
      <c r="AJ640" s="286" t="s">
        <v>1929</v>
      </c>
      <c r="AK640" s="286" t="s">
        <v>1930</v>
      </c>
      <c r="AL640" s="286">
        <v>37</v>
      </c>
      <c r="AM640" s="286">
        <v>2</v>
      </c>
      <c r="AN640" s="286"/>
      <c r="AO640" s="286"/>
      <c r="AP640" s="286" t="s">
        <v>270</v>
      </c>
      <c r="AQ640" s="286" t="s">
        <v>271</v>
      </c>
      <c r="AR640" s="286" t="s">
        <v>60</v>
      </c>
      <c r="AS640" s="286">
        <v>86130</v>
      </c>
      <c r="AU640" s="286"/>
      <c r="AV640" s="286" t="s">
        <v>195</v>
      </c>
      <c r="AW640" s="286" t="s">
        <v>1928</v>
      </c>
      <c r="AX640" s="286" t="s">
        <v>1929</v>
      </c>
      <c r="AY640" s="286" t="s">
        <v>1930</v>
      </c>
      <c r="AZ640" s="286">
        <v>37</v>
      </c>
      <c r="BA640" s="286">
        <v>2</v>
      </c>
      <c r="BB640" s="286"/>
      <c r="BC640" s="286"/>
      <c r="BD640" s="286" t="s">
        <v>270</v>
      </c>
      <c r="BE640" s="286" t="s">
        <v>271</v>
      </c>
      <c r="BF640" s="286" t="s">
        <v>60</v>
      </c>
      <c r="BG640" s="286">
        <v>86130</v>
      </c>
    </row>
    <row r="641" spans="1:59" ht="20.100000000000001" hidden="1" customHeight="1">
      <c r="A641" s="279" t="s">
        <v>2428</v>
      </c>
      <c r="B641" s="279" t="s">
        <v>29</v>
      </c>
      <c r="C641" s="279">
        <v>19281</v>
      </c>
      <c r="D641" s="279" t="s">
        <v>275</v>
      </c>
      <c r="E641" s="279" t="s">
        <v>275</v>
      </c>
      <c r="F641" s="279" t="s">
        <v>373</v>
      </c>
      <c r="G641" s="293">
        <v>1</v>
      </c>
      <c r="H641" s="281">
        <f t="shared" si="114"/>
        <v>558</v>
      </c>
      <c r="I641" s="281">
        <f>IFERROR(INDEX(ราคาที่ดิน!$B:$C,MATCH($C641,ราคาที่ดิน!$A:$A,0),MATCH($B641,ราคาที่ดิน!$B$1:$C$1,0)),"")</f>
        <v>500</v>
      </c>
      <c r="J641" s="281">
        <f t="shared" si="107"/>
        <v>279000</v>
      </c>
      <c r="K641" s="279"/>
      <c r="L641" s="280"/>
      <c r="M641" s="280"/>
      <c r="N641" s="280" t="s">
        <v>196</v>
      </c>
      <c r="O641" s="282"/>
      <c r="P641" s="283"/>
      <c r="Q641" s="281">
        <f t="array" ref="Q641">INDEX(ราคาสิ่งปลูกสร้าง!$D$6:$CC$47,MATCH($L641,ราคาสิ่งปลูกสร้าง!$B$6:$B$45,0),MATCH($O$4,ราคาสิ่งปลูกสร้าง!$D$5:$CC$5,0))</f>
        <v>0</v>
      </c>
      <c r="R641" s="281">
        <f t="shared" si="108"/>
        <v>0</v>
      </c>
      <c r="S641" s="280"/>
      <c r="T641" s="279">
        <f t="array" ref="T641">INDEX(ค่าเสื่อมสิ่งปลูกสร้าง!$A$5:$D$105,MATCH($S641,ค่าเสื่อมสิ่งปลูกสร้าง!$A$5:$A$105,0),MATCH($M641,ค่าเสื่อมสิ่งปลูกสร้าง!$A$3:$D$3))</f>
        <v>0</v>
      </c>
      <c r="U641" s="281">
        <f t="shared" si="109"/>
        <v>0</v>
      </c>
      <c r="V641" s="281">
        <f t="shared" si="110"/>
        <v>279000</v>
      </c>
      <c r="W641" s="284">
        <f t="shared" si="111"/>
        <v>0</v>
      </c>
      <c r="X641" s="280">
        <v>50000000</v>
      </c>
      <c r="Y641" s="284">
        <f t="shared" si="115"/>
        <v>0</v>
      </c>
      <c r="Z641" s="282"/>
      <c r="AA641" s="281">
        <f t="shared" si="112"/>
        <v>0</v>
      </c>
      <c r="AB641" s="279"/>
      <c r="AC641" s="279" t="s">
        <v>2211</v>
      </c>
      <c r="AD641" s="279" t="s">
        <v>196</v>
      </c>
      <c r="AG641" s="286" t="str">
        <f t="shared" si="113"/>
        <v>นางพรทิพย์  คุ้มครอง</v>
      </c>
      <c r="AH641" s="286" t="s">
        <v>283</v>
      </c>
      <c r="AI641" s="286" t="s">
        <v>576</v>
      </c>
      <c r="AJ641" s="286" t="s">
        <v>1789</v>
      </c>
      <c r="AK641" s="286" t="s">
        <v>1934</v>
      </c>
      <c r="AL641" s="286" t="s">
        <v>1791</v>
      </c>
      <c r="AM641" s="286">
        <v>2</v>
      </c>
      <c r="AN641" s="286"/>
      <c r="AO641" s="286"/>
      <c r="AP641" s="286" t="s">
        <v>270</v>
      </c>
      <c r="AQ641" s="286" t="s">
        <v>271</v>
      </c>
      <c r="AR641" s="286" t="s">
        <v>60</v>
      </c>
      <c r="AS641" s="286">
        <v>86130</v>
      </c>
      <c r="AU641" s="286"/>
      <c r="AV641" s="286"/>
      <c r="AW641" s="286"/>
      <c r="AX641" s="286"/>
      <c r="AY641" s="286"/>
      <c r="AZ641" s="286"/>
      <c r="BA641" s="286"/>
      <c r="BB641" s="286"/>
      <c r="BC641" s="286"/>
      <c r="BD641" s="286"/>
      <c r="BE641" s="286"/>
      <c r="BF641" s="286"/>
      <c r="BG641" s="286"/>
    </row>
    <row r="642" spans="1:59" ht="20.100000000000001" hidden="1" customHeight="1">
      <c r="A642" s="279"/>
      <c r="B642" s="279" t="s">
        <v>29</v>
      </c>
      <c r="C642" s="279">
        <v>19281</v>
      </c>
      <c r="D642" s="279"/>
      <c r="E642" s="279"/>
      <c r="F642" s="279"/>
      <c r="G642" s="293">
        <v>2</v>
      </c>
      <c r="H642" s="281" t="s">
        <v>676</v>
      </c>
      <c r="I642" s="281">
        <f>IFERROR(INDEX(ราคาที่ดิน!$B:$C,MATCH($C642,ราคาที่ดิน!$A:$A,0),MATCH($B642,ราคาที่ดิน!$B$1:$C$1,0)),"")</f>
        <v>500</v>
      </c>
      <c r="J642" s="281">
        <f t="shared" si="107"/>
        <v>121000</v>
      </c>
      <c r="K642" s="279">
        <v>1</v>
      </c>
      <c r="L642" s="280" t="s">
        <v>126</v>
      </c>
      <c r="M642" s="280" t="s">
        <v>179</v>
      </c>
      <c r="N642" s="280">
        <v>3</v>
      </c>
      <c r="O642" s="282">
        <v>968</v>
      </c>
      <c r="P642" s="283">
        <v>9.92</v>
      </c>
      <c r="Q642" s="281">
        <f t="array" ref="Q642">INDEX(ราคาสิ่งปลูกสร้าง!$D$6:$CC$47,MATCH($L642,ราคาสิ่งปลูกสร้าง!$B$6:$B$45,0),MATCH($O$4,ราคาสิ่งปลูกสร้าง!$D$5:$CC$5,0))</f>
        <v>6700</v>
      </c>
      <c r="R642" s="281">
        <f t="shared" si="108"/>
        <v>6485600</v>
      </c>
      <c r="S642" s="280">
        <v>12</v>
      </c>
      <c r="T642" s="279">
        <f t="array" ref="T642">INDEX(ค่าเสื่อมสิ่งปลูกสร้าง!$A$5:$D$105,MATCH($S642,ค่าเสื่อมสิ่งปลูกสร้าง!$A$5:$A$105,0),MATCH($M642,ค่าเสื่อมสิ่งปลูกสร้าง!$A$3:$D$3))</f>
        <v>14</v>
      </c>
      <c r="U642" s="281">
        <f t="shared" si="109"/>
        <v>5577616</v>
      </c>
      <c r="V642" s="281">
        <f t="shared" si="110"/>
        <v>5698616</v>
      </c>
      <c r="W642" s="284">
        <f t="shared" si="111"/>
        <v>565302.70719999995</v>
      </c>
      <c r="X642" s="280"/>
      <c r="Y642" s="284">
        <f t="shared" si="115"/>
        <v>565302.70719999995</v>
      </c>
      <c r="Z642" s="282" t="s">
        <v>2260</v>
      </c>
      <c r="AA642" s="281">
        <f t="shared" si="112"/>
        <v>1695.9081216</v>
      </c>
      <c r="AB642" s="279"/>
      <c r="AC642" s="279" t="s">
        <v>2211</v>
      </c>
      <c r="AD642" s="279" t="s">
        <v>2211</v>
      </c>
      <c r="AG642" s="286" t="str">
        <f t="shared" si="113"/>
        <v>นางพรทิพย์  คุ้มครอง</v>
      </c>
      <c r="AH642" s="286" t="s">
        <v>283</v>
      </c>
      <c r="AI642" s="286" t="s">
        <v>576</v>
      </c>
      <c r="AJ642" s="286" t="s">
        <v>1789</v>
      </c>
      <c r="AK642" s="286" t="s">
        <v>1934</v>
      </c>
      <c r="AL642" s="286" t="s">
        <v>1791</v>
      </c>
      <c r="AM642" s="286">
        <v>2</v>
      </c>
      <c r="AN642" s="286"/>
      <c r="AO642" s="286"/>
      <c r="AP642" s="286" t="s">
        <v>270</v>
      </c>
      <c r="AQ642" s="286" t="s">
        <v>271</v>
      </c>
      <c r="AR642" s="286" t="s">
        <v>60</v>
      </c>
      <c r="AS642" s="286">
        <v>86130</v>
      </c>
      <c r="AU642" s="286"/>
      <c r="AV642" s="286" t="s">
        <v>283</v>
      </c>
      <c r="AW642" s="286" t="s">
        <v>576</v>
      </c>
      <c r="AX642" s="286" t="s">
        <v>1789</v>
      </c>
      <c r="AY642" s="286" t="s">
        <v>1934</v>
      </c>
      <c r="AZ642" s="286" t="s">
        <v>1791</v>
      </c>
      <c r="BA642" s="286">
        <v>2</v>
      </c>
      <c r="BB642" s="286"/>
      <c r="BC642" s="286"/>
      <c r="BD642" s="286" t="s">
        <v>270</v>
      </c>
      <c r="BE642" s="286" t="s">
        <v>271</v>
      </c>
      <c r="BF642" s="286" t="s">
        <v>60</v>
      </c>
      <c r="BG642" s="286">
        <v>86130</v>
      </c>
    </row>
    <row r="643" spans="1:59" ht="20.100000000000001" hidden="1" customHeight="1">
      <c r="A643" s="279"/>
      <c r="B643" s="279" t="s">
        <v>29</v>
      </c>
      <c r="C643" s="279">
        <v>19281</v>
      </c>
      <c r="D643" s="279"/>
      <c r="E643" s="279"/>
      <c r="F643" s="279"/>
      <c r="G643" s="293">
        <v>2</v>
      </c>
      <c r="H643" s="281" t="s">
        <v>1065</v>
      </c>
      <c r="I643" s="281">
        <f>IFERROR(INDEX(ราคาที่ดิน!$B:$C,MATCH($C643,ราคาที่ดิน!$A:$A,0),MATCH($B643,ราคาที่ดิน!$B$1:$C$1,0)),"")</f>
        <v>500</v>
      </c>
      <c r="J643" s="281">
        <f t="shared" si="107"/>
        <v>78000</v>
      </c>
      <c r="K643" s="279">
        <v>2</v>
      </c>
      <c r="L643" s="280" t="s">
        <v>132</v>
      </c>
      <c r="M643" s="280" t="s">
        <v>181</v>
      </c>
      <c r="N643" s="280" t="s">
        <v>296</v>
      </c>
      <c r="O643" s="282">
        <v>625</v>
      </c>
      <c r="P643" s="283">
        <v>100</v>
      </c>
      <c r="Q643" s="281">
        <f t="array" ref="Q643">INDEX(ราคาสิ่งปลูกสร้าง!$D$6:$CC$47,MATCH($L643,ราคาสิ่งปลูกสร้าง!$B$6:$B$45,0),MATCH($O$4,ราคาสิ่งปลูกสร้าง!$D$5:$CC$5,0))</f>
        <v>2600</v>
      </c>
      <c r="R643" s="281">
        <f t="shared" si="108"/>
        <v>1625000</v>
      </c>
      <c r="S643" s="280"/>
      <c r="T643" s="279">
        <f t="array" ref="T643">INDEX(ค่าเสื่อมสิ่งปลูกสร้าง!$A$5:$D$105,MATCH($S643,ค่าเสื่อมสิ่งปลูกสร้าง!$A$5:$A$105,0),MATCH($M643,ค่าเสื่อมสิ่งปลูกสร้าง!$A$3:$D$3))</f>
        <v>0</v>
      </c>
      <c r="U643" s="281">
        <f t="shared" si="109"/>
        <v>1625000</v>
      </c>
      <c r="V643" s="281">
        <f t="shared" si="110"/>
        <v>1703000</v>
      </c>
      <c r="W643" s="284">
        <f t="shared" si="111"/>
        <v>1703000</v>
      </c>
      <c r="X643" s="280">
        <v>10000000</v>
      </c>
      <c r="Y643" s="284">
        <f t="shared" si="115"/>
        <v>0</v>
      </c>
      <c r="Z643" s="282"/>
      <c r="AA643" s="281">
        <f t="shared" si="112"/>
        <v>0</v>
      </c>
      <c r="AB643" s="279"/>
      <c r="AC643" s="279" t="s">
        <v>2211</v>
      </c>
      <c r="AD643" s="279" t="s">
        <v>2211</v>
      </c>
      <c r="AG643" s="286" t="str">
        <f t="shared" si="113"/>
        <v>นางพรทิพย์  คุ้มครอง</v>
      </c>
      <c r="AH643" s="286" t="s">
        <v>283</v>
      </c>
      <c r="AI643" s="286" t="s">
        <v>576</v>
      </c>
      <c r="AJ643" s="286" t="s">
        <v>1789</v>
      </c>
      <c r="AK643" s="286" t="s">
        <v>1934</v>
      </c>
      <c r="AL643" s="286" t="s">
        <v>1791</v>
      </c>
      <c r="AM643" s="286">
        <v>2</v>
      </c>
      <c r="AN643" s="286"/>
      <c r="AO643" s="286"/>
      <c r="AP643" s="286" t="s">
        <v>270</v>
      </c>
      <c r="AQ643" s="286" t="s">
        <v>271</v>
      </c>
      <c r="AR643" s="286" t="s">
        <v>60</v>
      </c>
      <c r="AS643" s="286">
        <v>86130</v>
      </c>
      <c r="AU643" s="286"/>
      <c r="AV643" s="286" t="s">
        <v>283</v>
      </c>
      <c r="AW643" s="286" t="s">
        <v>576</v>
      </c>
      <c r="AX643" s="286" t="s">
        <v>1789</v>
      </c>
      <c r="AY643" s="286" t="s">
        <v>1934</v>
      </c>
      <c r="AZ643" s="286" t="s">
        <v>1791</v>
      </c>
      <c r="BA643" s="286">
        <v>2</v>
      </c>
      <c r="BB643" s="286"/>
      <c r="BC643" s="286"/>
      <c r="BD643" s="286" t="s">
        <v>270</v>
      </c>
      <c r="BE643" s="286" t="s">
        <v>271</v>
      </c>
      <c r="BF643" s="286" t="s">
        <v>60</v>
      </c>
      <c r="BG643" s="286">
        <v>86130</v>
      </c>
    </row>
    <row r="644" spans="1:59" ht="20.100000000000001" hidden="1" customHeight="1">
      <c r="A644" s="279" t="s">
        <v>994</v>
      </c>
      <c r="B644" s="279" t="s">
        <v>29</v>
      </c>
      <c r="C644" s="279">
        <v>1071</v>
      </c>
      <c r="D644" s="279" t="s">
        <v>275</v>
      </c>
      <c r="E644" s="279" t="s">
        <v>323</v>
      </c>
      <c r="F644" s="279" t="s">
        <v>1077</v>
      </c>
      <c r="G644" s="293">
        <v>2</v>
      </c>
      <c r="H644" s="281">
        <f t="shared" si="114"/>
        <v>717</v>
      </c>
      <c r="I644" s="281">
        <f>IFERROR(INDEX(ราคาที่ดิน!$B:$C,MATCH($C644,ราคาที่ดิน!$A:$A,0),MATCH($B644,ราคาที่ดิน!$B$1:$C$1,0)),"")</f>
        <v>975</v>
      </c>
      <c r="J644" s="281">
        <f t="shared" si="107"/>
        <v>699075</v>
      </c>
      <c r="K644" s="279"/>
      <c r="L644" s="280"/>
      <c r="M644" s="280"/>
      <c r="N644" s="280" t="s">
        <v>196</v>
      </c>
      <c r="O644" s="282"/>
      <c r="P644" s="283"/>
      <c r="Q644" s="281">
        <f t="array" ref="Q644">INDEX(ราคาสิ่งปลูกสร้าง!$D$6:$CC$47,MATCH($L644,ราคาสิ่งปลูกสร้าง!$B$6:$B$45,0),MATCH($O$4,ราคาสิ่งปลูกสร้าง!$D$5:$CC$5,0))</f>
        <v>0</v>
      </c>
      <c r="R644" s="281">
        <f t="shared" si="108"/>
        <v>0</v>
      </c>
      <c r="S644" s="280"/>
      <c r="T644" s="279">
        <f t="array" ref="T644">INDEX(ค่าเสื่อมสิ่งปลูกสร้าง!$A$5:$D$105,MATCH($S644,ค่าเสื่อมสิ่งปลูกสร้าง!$A$5:$A$105,0),MATCH($M644,ค่าเสื่อมสิ่งปลูกสร้าง!$A$3:$D$3))</f>
        <v>0</v>
      </c>
      <c r="U644" s="281">
        <f t="shared" si="109"/>
        <v>0</v>
      </c>
      <c r="V644" s="281">
        <f t="shared" si="110"/>
        <v>699075</v>
      </c>
      <c r="W644" s="284">
        <f t="shared" si="111"/>
        <v>0</v>
      </c>
      <c r="X644" s="280">
        <v>50000000</v>
      </c>
      <c r="Y644" s="284">
        <f t="shared" si="115"/>
        <v>0</v>
      </c>
      <c r="Z644" s="282"/>
      <c r="AA644" s="281">
        <f t="shared" si="112"/>
        <v>0</v>
      </c>
      <c r="AB644" s="279"/>
      <c r="AC644" s="279" t="s">
        <v>2212</v>
      </c>
      <c r="AD644" s="279" t="s">
        <v>196</v>
      </c>
      <c r="AG644" s="286" t="str">
        <f t="shared" si="113"/>
        <v>นางสาวกรรณิการ์  ฐินะกุล</v>
      </c>
      <c r="AH644" s="286" t="s">
        <v>325</v>
      </c>
      <c r="AI644" s="286" t="s">
        <v>1498</v>
      </c>
      <c r="AJ644" s="286" t="s">
        <v>521</v>
      </c>
      <c r="AK644" s="286" t="s">
        <v>1937</v>
      </c>
      <c r="AL644" s="286" t="s">
        <v>1938</v>
      </c>
      <c r="AM644" s="286">
        <v>10</v>
      </c>
      <c r="AN644" s="286"/>
      <c r="AO644" s="286"/>
      <c r="AP644" s="286" t="s">
        <v>270</v>
      </c>
      <c r="AQ644" s="286" t="s">
        <v>271</v>
      </c>
      <c r="AR644" s="286" t="s">
        <v>60</v>
      </c>
      <c r="AS644" s="286">
        <v>86130</v>
      </c>
      <c r="AU644" s="286"/>
      <c r="AV644" s="286"/>
      <c r="AW644" s="286"/>
      <c r="AX644" s="286"/>
      <c r="AY644" s="286"/>
      <c r="AZ644" s="286"/>
      <c r="BA644" s="286"/>
      <c r="BB644" s="286"/>
      <c r="BC644" s="286"/>
      <c r="BD644" s="286"/>
      <c r="BE644" s="286"/>
      <c r="BF644" s="286"/>
      <c r="BG644" s="286"/>
    </row>
    <row r="645" spans="1:59" ht="20.100000000000001" hidden="1" customHeight="1">
      <c r="A645" s="279"/>
      <c r="B645" s="279" t="s">
        <v>29</v>
      </c>
      <c r="C645" s="279">
        <v>1071</v>
      </c>
      <c r="D645" s="279"/>
      <c r="E645" s="279"/>
      <c r="F645" s="279"/>
      <c r="G645" s="293">
        <v>2</v>
      </c>
      <c r="H645" s="281" t="s">
        <v>335</v>
      </c>
      <c r="I645" s="281">
        <f>IFERROR(INDEX(ราคาที่ดิน!$B:$C,MATCH($C645,ราคาที่ดิน!$A:$A,0),MATCH($B645,ราคาที่ดิน!$B$1:$C$1,0)),"")</f>
        <v>975</v>
      </c>
      <c r="J645" s="281">
        <f t="shared" si="107"/>
        <v>11700</v>
      </c>
      <c r="K645" s="279">
        <v>1</v>
      </c>
      <c r="L645" s="280" t="s">
        <v>129</v>
      </c>
      <c r="M645" s="280" t="s">
        <v>179</v>
      </c>
      <c r="N645" s="280" t="s">
        <v>296</v>
      </c>
      <c r="O645" s="282">
        <v>48</v>
      </c>
      <c r="P645" s="283">
        <v>100</v>
      </c>
      <c r="Q645" s="281">
        <f t="array" ref="Q645">INDEX(ราคาสิ่งปลูกสร้าง!$D$6:$CC$47,MATCH($L645,ราคาสิ่งปลูกสร้าง!$B$6:$B$45,0),MATCH($O$4,ราคาสิ่งปลูกสร้าง!$D$5:$CC$5,0))</f>
        <v>7650</v>
      </c>
      <c r="R645" s="281">
        <f t="shared" si="108"/>
        <v>367200</v>
      </c>
      <c r="S645" s="280">
        <v>25</v>
      </c>
      <c r="T645" s="279">
        <f t="array" ref="T645">INDEX(ค่าเสื่อมสิ่งปลูกสร้าง!$A$5:$D$105,MATCH($S645,ค่าเสื่อมสิ่งปลูกสร้าง!$A$5:$A$105,0),MATCH($M645,ค่าเสื่อมสิ่งปลูกสร้าง!$A$3:$D$3))</f>
        <v>40</v>
      </c>
      <c r="U645" s="281">
        <f t="shared" si="109"/>
        <v>220320</v>
      </c>
      <c r="V645" s="281">
        <f t="shared" si="110"/>
        <v>232020</v>
      </c>
      <c r="W645" s="284">
        <f t="shared" si="111"/>
        <v>232020</v>
      </c>
      <c r="X645" s="280"/>
      <c r="Y645" s="284">
        <f t="shared" si="115"/>
        <v>232020</v>
      </c>
      <c r="Z645" s="282" t="s">
        <v>2307</v>
      </c>
      <c r="AA645" s="281">
        <f t="shared" si="112"/>
        <v>46.404000000000003</v>
      </c>
      <c r="AB645" s="279"/>
      <c r="AC645" s="279" t="s">
        <v>2212</v>
      </c>
      <c r="AD645" s="279" t="s">
        <v>2212</v>
      </c>
      <c r="AG645" s="286" t="str">
        <f t="shared" si="113"/>
        <v>นางสาวกรรณิการ์  ฐินะกุล</v>
      </c>
      <c r="AH645" s="286" t="s">
        <v>325</v>
      </c>
      <c r="AI645" s="286" t="s">
        <v>1498</v>
      </c>
      <c r="AJ645" s="286" t="s">
        <v>521</v>
      </c>
      <c r="AK645" s="286" t="s">
        <v>1937</v>
      </c>
      <c r="AL645" s="286" t="s">
        <v>1938</v>
      </c>
      <c r="AM645" s="286">
        <v>10</v>
      </c>
      <c r="AN645" s="286"/>
      <c r="AO645" s="286"/>
      <c r="AP645" s="286" t="s">
        <v>270</v>
      </c>
      <c r="AQ645" s="286" t="s">
        <v>271</v>
      </c>
      <c r="AR645" s="286" t="s">
        <v>60</v>
      </c>
      <c r="AS645" s="286">
        <v>86130</v>
      </c>
      <c r="AU645" s="286"/>
      <c r="AV645" s="286" t="s">
        <v>325</v>
      </c>
      <c r="AW645" s="286" t="s">
        <v>1498</v>
      </c>
      <c r="AX645" s="286" t="s">
        <v>521</v>
      </c>
      <c r="AY645" s="286" t="s">
        <v>1937</v>
      </c>
      <c r="AZ645" s="286" t="s">
        <v>1938</v>
      </c>
      <c r="BA645" s="286">
        <v>10</v>
      </c>
      <c r="BB645" s="286"/>
      <c r="BC645" s="286"/>
      <c r="BD645" s="286" t="s">
        <v>270</v>
      </c>
      <c r="BE645" s="286" t="s">
        <v>271</v>
      </c>
      <c r="BF645" s="286" t="s">
        <v>60</v>
      </c>
      <c r="BG645" s="286">
        <v>86130</v>
      </c>
    </row>
    <row r="646" spans="1:59" ht="20.100000000000001" hidden="1" customHeight="1">
      <c r="A646" s="279"/>
      <c r="B646" s="279" t="s">
        <v>29</v>
      </c>
      <c r="C646" s="279">
        <v>1071</v>
      </c>
      <c r="D646" s="279"/>
      <c r="E646" s="279"/>
      <c r="F646" s="279"/>
      <c r="G646" s="293">
        <v>2</v>
      </c>
      <c r="H646" s="281" t="s">
        <v>335</v>
      </c>
      <c r="I646" s="281">
        <f>IFERROR(INDEX(ราคาที่ดิน!$B:$C,MATCH($C646,ราคาที่ดิน!$A:$A,0),MATCH($B646,ราคาที่ดิน!$B$1:$C$1,0)),"")</f>
        <v>975</v>
      </c>
      <c r="J646" s="281">
        <f t="shared" si="107"/>
        <v>11700</v>
      </c>
      <c r="K646" s="279">
        <v>2</v>
      </c>
      <c r="L646" s="280" t="s">
        <v>129</v>
      </c>
      <c r="M646" s="280" t="s">
        <v>179</v>
      </c>
      <c r="N646" s="280" t="s">
        <v>296</v>
      </c>
      <c r="O646" s="282">
        <v>48</v>
      </c>
      <c r="P646" s="283">
        <v>100</v>
      </c>
      <c r="Q646" s="281">
        <f t="array" ref="Q646">INDEX(ราคาสิ่งปลูกสร้าง!$D$6:$CC$47,MATCH($L646,ราคาสิ่งปลูกสร้าง!$B$6:$B$45,0),MATCH($O$4,ราคาสิ่งปลูกสร้าง!$D$5:$CC$5,0))</f>
        <v>7650</v>
      </c>
      <c r="R646" s="281">
        <f t="shared" si="108"/>
        <v>367200</v>
      </c>
      <c r="S646" s="280">
        <v>25</v>
      </c>
      <c r="T646" s="279">
        <f t="array" ref="T646">INDEX(ค่าเสื่อมสิ่งปลูกสร้าง!$A$5:$D$105,MATCH($S646,ค่าเสื่อมสิ่งปลูกสร้าง!$A$5:$A$105,0),MATCH($M646,ค่าเสื่อมสิ่งปลูกสร้าง!$A$3:$D$3))</f>
        <v>40</v>
      </c>
      <c r="U646" s="281">
        <f t="shared" si="109"/>
        <v>220320</v>
      </c>
      <c r="V646" s="281">
        <f t="shared" si="110"/>
        <v>232020</v>
      </c>
      <c r="W646" s="284">
        <f t="shared" si="111"/>
        <v>232020</v>
      </c>
      <c r="X646" s="280"/>
      <c r="Y646" s="284">
        <f t="shared" si="115"/>
        <v>232020</v>
      </c>
      <c r="Z646" s="282" t="s">
        <v>2307</v>
      </c>
      <c r="AA646" s="281">
        <f t="shared" si="112"/>
        <v>46.404000000000003</v>
      </c>
      <c r="AB646" s="279"/>
      <c r="AC646" s="279" t="s">
        <v>2212</v>
      </c>
      <c r="AD646" s="279" t="s">
        <v>2212</v>
      </c>
      <c r="AG646" s="286" t="str">
        <f t="shared" si="113"/>
        <v>นางสาวกรรณิการ์  ฐินะกุล</v>
      </c>
      <c r="AH646" s="286" t="s">
        <v>325</v>
      </c>
      <c r="AI646" s="286" t="s">
        <v>1498</v>
      </c>
      <c r="AJ646" s="286" t="s">
        <v>521</v>
      </c>
      <c r="AK646" s="286" t="s">
        <v>1937</v>
      </c>
      <c r="AL646" s="286" t="s">
        <v>1938</v>
      </c>
      <c r="AM646" s="286">
        <v>10</v>
      </c>
      <c r="AN646" s="286"/>
      <c r="AO646" s="286"/>
      <c r="AP646" s="286" t="s">
        <v>270</v>
      </c>
      <c r="AQ646" s="286" t="s">
        <v>271</v>
      </c>
      <c r="AR646" s="286" t="s">
        <v>60</v>
      </c>
      <c r="AS646" s="286">
        <v>86130</v>
      </c>
      <c r="AU646" s="286"/>
      <c r="AV646" s="286" t="s">
        <v>325</v>
      </c>
      <c r="AW646" s="286" t="s">
        <v>1498</v>
      </c>
      <c r="AX646" s="286" t="s">
        <v>521</v>
      </c>
      <c r="AY646" s="286" t="s">
        <v>1937</v>
      </c>
      <c r="AZ646" s="286" t="s">
        <v>1938</v>
      </c>
      <c r="BA646" s="286">
        <v>10</v>
      </c>
      <c r="BB646" s="286"/>
      <c r="BC646" s="286"/>
      <c r="BD646" s="286" t="s">
        <v>270</v>
      </c>
      <c r="BE646" s="286" t="s">
        <v>271</v>
      </c>
      <c r="BF646" s="286" t="s">
        <v>60</v>
      </c>
      <c r="BG646" s="286">
        <v>86130</v>
      </c>
    </row>
    <row r="647" spans="1:59" ht="20.100000000000001" hidden="1" customHeight="1">
      <c r="A647" s="279"/>
      <c r="B647" s="279" t="s">
        <v>29</v>
      </c>
      <c r="C647" s="279">
        <v>1071</v>
      </c>
      <c r="D647" s="279"/>
      <c r="E647" s="279"/>
      <c r="F647" s="279"/>
      <c r="G647" s="293">
        <v>2</v>
      </c>
      <c r="H647" s="281" t="s">
        <v>335</v>
      </c>
      <c r="I647" s="281">
        <f>IFERROR(INDEX(ราคาที่ดิน!$B:$C,MATCH($C647,ราคาที่ดิน!$A:$A,0),MATCH($B647,ราคาที่ดิน!$B$1:$C$1,0)),"")</f>
        <v>975</v>
      </c>
      <c r="J647" s="281">
        <f t="shared" si="107"/>
        <v>11700</v>
      </c>
      <c r="K647" s="279">
        <v>3</v>
      </c>
      <c r="L647" s="280" t="s">
        <v>129</v>
      </c>
      <c r="M647" s="280" t="s">
        <v>179</v>
      </c>
      <c r="N647" s="280" t="s">
        <v>296</v>
      </c>
      <c r="O647" s="282">
        <v>48</v>
      </c>
      <c r="P647" s="283">
        <v>100</v>
      </c>
      <c r="Q647" s="281">
        <f t="array" ref="Q647">INDEX(ราคาสิ่งปลูกสร้าง!$D$6:$CC$47,MATCH($L647,ราคาสิ่งปลูกสร้าง!$B$6:$B$45,0),MATCH($O$4,ราคาสิ่งปลูกสร้าง!$D$5:$CC$5,0))</f>
        <v>7650</v>
      </c>
      <c r="R647" s="281">
        <f t="shared" si="108"/>
        <v>367200</v>
      </c>
      <c r="S647" s="280">
        <v>25</v>
      </c>
      <c r="T647" s="279">
        <f t="array" ref="T647">INDEX(ค่าเสื่อมสิ่งปลูกสร้าง!$A$5:$D$105,MATCH($S647,ค่าเสื่อมสิ่งปลูกสร้าง!$A$5:$A$105,0),MATCH($M647,ค่าเสื่อมสิ่งปลูกสร้าง!$A$3:$D$3))</f>
        <v>40</v>
      </c>
      <c r="U647" s="281">
        <f t="shared" si="109"/>
        <v>220320</v>
      </c>
      <c r="V647" s="281">
        <f t="shared" si="110"/>
        <v>232020</v>
      </c>
      <c r="W647" s="284">
        <f t="shared" si="111"/>
        <v>232020</v>
      </c>
      <c r="X647" s="280"/>
      <c r="Y647" s="284">
        <f t="shared" si="115"/>
        <v>232020</v>
      </c>
      <c r="Z647" s="282" t="s">
        <v>2307</v>
      </c>
      <c r="AA647" s="281">
        <f t="shared" si="112"/>
        <v>46.404000000000003</v>
      </c>
      <c r="AB647" s="279"/>
      <c r="AC647" s="279" t="s">
        <v>2212</v>
      </c>
      <c r="AD647" s="279" t="s">
        <v>2212</v>
      </c>
      <c r="AG647" s="286" t="str">
        <f t="shared" si="113"/>
        <v>นางสาวกรรณิการ์  ฐินะกุล</v>
      </c>
      <c r="AH647" s="286" t="s">
        <v>325</v>
      </c>
      <c r="AI647" s="286" t="s">
        <v>1498</v>
      </c>
      <c r="AJ647" s="286" t="s">
        <v>521</v>
      </c>
      <c r="AK647" s="286" t="s">
        <v>1937</v>
      </c>
      <c r="AL647" s="286" t="s">
        <v>1938</v>
      </c>
      <c r="AM647" s="286">
        <v>10</v>
      </c>
      <c r="AN647" s="286"/>
      <c r="AO647" s="286"/>
      <c r="AP647" s="286" t="s">
        <v>270</v>
      </c>
      <c r="AQ647" s="286" t="s">
        <v>271</v>
      </c>
      <c r="AR647" s="286" t="s">
        <v>60</v>
      </c>
      <c r="AS647" s="286">
        <v>86130</v>
      </c>
      <c r="AU647" s="286"/>
      <c r="AV647" s="286" t="s">
        <v>325</v>
      </c>
      <c r="AW647" s="286" t="s">
        <v>1498</v>
      </c>
      <c r="AX647" s="286" t="s">
        <v>521</v>
      </c>
      <c r="AY647" s="286" t="s">
        <v>1937</v>
      </c>
      <c r="AZ647" s="286" t="s">
        <v>1938</v>
      </c>
      <c r="BA647" s="286">
        <v>10</v>
      </c>
      <c r="BB647" s="286"/>
      <c r="BC647" s="286"/>
      <c r="BD647" s="286" t="s">
        <v>270</v>
      </c>
      <c r="BE647" s="286" t="s">
        <v>271</v>
      </c>
      <c r="BF647" s="286" t="s">
        <v>60</v>
      </c>
      <c r="BG647" s="286">
        <v>86130</v>
      </c>
    </row>
    <row r="648" spans="1:59" ht="20.100000000000001" hidden="1" customHeight="1">
      <c r="A648" s="279"/>
      <c r="B648" s="279" t="s">
        <v>29</v>
      </c>
      <c r="C648" s="279">
        <v>1071</v>
      </c>
      <c r="D648" s="279"/>
      <c r="E648" s="279"/>
      <c r="F648" s="279"/>
      <c r="G648" s="293">
        <v>2</v>
      </c>
      <c r="H648" s="281" t="s">
        <v>335</v>
      </c>
      <c r="I648" s="281">
        <f>IFERROR(INDEX(ราคาที่ดิน!$B:$C,MATCH($C648,ราคาที่ดิน!$A:$A,0),MATCH($B648,ราคาที่ดิน!$B$1:$C$1,0)),"")</f>
        <v>975</v>
      </c>
      <c r="J648" s="281">
        <f t="shared" si="107"/>
        <v>11700</v>
      </c>
      <c r="K648" s="279">
        <v>4</v>
      </c>
      <c r="L648" s="280" t="s">
        <v>129</v>
      </c>
      <c r="M648" s="280" t="s">
        <v>179</v>
      </c>
      <c r="N648" s="280" t="s">
        <v>296</v>
      </c>
      <c r="O648" s="282">
        <v>48</v>
      </c>
      <c r="P648" s="283">
        <v>100</v>
      </c>
      <c r="Q648" s="281">
        <f t="array" ref="Q648">INDEX(ราคาสิ่งปลูกสร้าง!$D$6:$CC$47,MATCH($L648,ราคาสิ่งปลูกสร้าง!$B$6:$B$45,0),MATCH($O$4,ราคาสิ่งปลูกสร้าง!$D$5:$CC$5,0))</f>
        <v>7650</v>
      </c>
      <c r="R648" s="281">
        <f t="shared" si="108"/>
        <v>367200</v>
      </c>
      <c r="S648" s="280">
        <v>25</v>
      </c>
      <c r="T648" s="279">
        <f t="array" ref="T648">INDEX(ค่าเสื่อมสิ่งปลูกสร้าง!$A$5:$D$105,MATCH($S648,ค่าเสื่อมสิ่งปลูกสร้าง!$A$5:$A$105,0),MATCH($M648,ค่าเสื่อมสิ่งปลูกสร้าง!$A$3:$D$3))</f>
        <v>40</v>
      </c>
      <c r="U648" s="281">
        <f t="shared" si="109"/>
        <v>220320</v>
      </c>
      <c r="V648" s="281">
        <f t="shared" si="110"/>
        <v>232020</v>
      </c>
      <c r="W648" s="284">
        <f t="shared" si="111"/>
        <v>232020</v>
      </c>
      <c r="X648" s="280"/>
      <c r="Y648" s="284">
        <f t="shared" si="115"/>
        <v>232020</v>
      </c>
      <c r="Z648" s="282" t="s">
        <v>2307</v>
      </c>
      <c r="AA648" s="281">
        <f t="shared" si="112"/>
        <v>46.404000000000003</v>
      </c>
      <c r="AB648" s="279"/>
      <c r="AC648" s="279" t="s">
        <v>2212</v>
      </c>
      <c r="AD648" s="279" t="s">
        <v>2212</v>
      </c>
      <c r="AG648" s="286" t="str">
        <f t="shared" si="113"/>
        <v>นางสาวกรรณิการ์  ฐินะกุล</v>
      </c>
      <c r="AH648" s="286" t="s">
        <v>325</v>
      </c>
      <c r="AI648" s="286" t="s">
        <v>1498</v>
      </c>
      <c r="AJ648" s="286" t="s">
        <v>521</v>
      </c>
      <c r="AK648" s="286" t="s">
        <v>1937</v>
      </c>
      <c r="AL648" s="286" t="s">
        <v>1938</v>
      </c>
      <c r="AM648" s="286">
        <v>10</v>
      </c>
      <c r="AN648" s="286"/>
      <c r="AO648" s="286"/>
      <c r="AP648" s="286" t="s">
        <v>270</v>
      </c>
      <c r="AQ648" s="286" t="s">
        <v>271</v>
      </c>
      <c r="AR648" s="286" t="s">
        <v>60</v>
      </c>
      <c r="AS648" s="286">
        <v>86130</v>
      </c>
      <c r="AU648" s="286"/>
      <c r="AV648" s="286" t="s">
        <v>325</v>
      </c>
      <c r="AW648" s="286" t="s">
        <v>1498</v>
      </c>
      <c r="AX648" s="286" t="s">
        <v>521</v>
      </c>
      <c r="AY648" s="286" t="s">
        <v>1937</v>
      </c>
      <c r="AZ648" s="286" t="s">
        <v>1938</v>
      </c>
      <c r="BA648" s="286">
        <v>10</v>
      </c>
      <c r="BB648" s="286"/>
      <c r="BC648" s="286"/>
      <c r="BD648" s="286" t="s">
        <v>270</v>
      </c>
      <c r="BE648" s="286" t="s">
        <v>271</v>
      </c>
      <c r="BF648" s="286" t="s">
        <v>60</v>
      </c>
      <c r="BG648" s="286">
        <v>86130</v>
      </c>
    </row>
    <row r="649" spans="1:59" ht="20.100000000000001" hidden="1" customHeight="1">
      <c r="A649" s="279"/>
      <c r="B649" s="279" t="s">
        <v>29</v>
      </c>
      <c r="C649" s="279">
        <v>1071</v>
      </c>
      <c r="D649" s="279"/>
      <c r="E649" s="279"/>
      <c r="F649" s="279"/>
      <c r="G649" s="293">
        <v>2</v>
      </c>
      <c r="H649" s="281" t="s">
        <v>335</v>
      </c>
      <c r="I649" s="281">
        <f>IFERROR(INDEX(ราคาที่ดิน!$B:$C,MATCH($C649,ราคาที่ดิน!$A:$A,0),MATCH($B649,ราคาที่ดิน!$B$1:$C$1,0)),"")</f>
        <v>975</v>
      </c>
      <c r="J649" s="281">
        <f t="shared" si="107"/>
        <v>11700</v>
      </c>
      <c r="K649" s="279">
        <v>5</v>
      </c>
      <c r="L649" s="280" t="s">
        <v>129</v>
      </c>
      <c r="M649" s="280" t="s">
        <v>179</v>
      </c>
      <c r="N649" s="280" t="s">
        <v>296</v>
      </c>
      <c r="O649" s="282">
        <v>48</v>
      </c>
      <c r="P649" s="283">
        <v>100</v>
      </c>
      <c r="Q649" s="281">
        <f t="array" ref="Q649">INDEX(ราคาสิ่งปลูกสร้าง!$D$6:$CC$47,MATCH($L649,ราคาสิ่งปลูกสร้าง!$B$6:$B$45,0),MATCH($O$4,ราคาสิ่งปลูกสร้าง!$D$5:$CC$5,0))</f>
        <v>7650</v>
      </c>
      <c r="R649" s="281">
        <f t="shared" si="108"/>
        <v>367200</v>
      </c>
      <c r="S649" s="280">
        <v>25</v>
      </c>
      <c r="T649" s="279">
        <f t="array" ref="T649">INDEX(ค่าเสื่อมสิ่งปลูกสร้าง!$A$5:$D$105,MATCH($S649,ค่าเสื่อมสิ่งปลูกสร้าง!$A$5:$A$105,0),MATCH($M649,ค่าเสื่อมสิ่งปลูกสร้าง!$A$3:$D$3))</f>
        <v>40</v>
      </c>
      <c r="U649" s="281">
        <f t="shared" si="109"/>
        <v>220320</v>
      </c>
      <c r="V649" s="281">
        <f t="shared" si="110"/>
        <v>232020</v>
      </c>
      <c r="W649" s="284">
        <f t="shared" si="111"/>
        <v>232020</v>
      </c>
      <c r="X649" s="280"/>
      <c r="Y649" s="284">
        <f t="shared" si="115"/>
        <v>232020</v>
      </c>
      <c r="Z649" s="282" t="s">
        <v>2307</v>
      </c>
      <c r="AA649" s="281">
        <f t="shared" si="112"/>
        <v>46.404000000000003</v>
      </c>
      <c r="AB649" s="279"/>
      <c r="AC649" s="279" t="s">
        <v>2212</v>
      </c>
      <c r="AD649" s="279" t="s">
        <v>2212</v>
      </c>
      <c r="AG649" s="286" t="str">
        <f t="shared" si="113"/>
        <v>นางสาวกรรณิการ์  ฐินะกุล</v>
      </c>
      <c r="AH649" s="286" t="s">
        <v>325</v>
      </c>
      <c r="AI649" s="286" t="s">
        <v>1498</v>
      </c>
      <c r="AJ649" s="286" t="s">
        <v>521</v>
      </c>
      <c r="AK649" s="286" t="s">
        <v>1937</v>
      </c>
      <c r="AL649" s="286" t="s">
        <v>1938</v>
      </c>
      <c r="AM649" s="286">
        <v>10</v>
      </c>
      <c r="AN649" s="286"/>
      <c r="AO649" s="286"/>
      <c r="AP649" s="286" t="s">
        <v>270</v>
      </c>
      <c r="AQ649" s="286" t="s">
        <v>271</v>
      </c>
      <c r="AR649" s="286" t="s">
        <v>60</v>
      </c>
      <c r="AS649" s="286">
        <v>86130</v>
      </c>
      <c r="AU649" s="286"/>
      <c r="AV649" s="286" t="s">
        <v>325</v>
      </c>
      <c r="AW649" s="286" t="s">
        <v>1498</v>
      </c>
      <c r="AX649" s="286" t="s">
        <v>521</v>
      </c>
      <c r="AY649" s="286" t="s">
        <v>1937</v>
      </c>
      <c r="AZ649" s="286" t="s">
        <v>1938</v>
      </c>
      <c r="BA649" s="286">
        <v>10</v>
      </c>
      <c r="BB649" s="286"/>
      <c r="BC649" s="286"/>
      <c r="BD649" s="286" t="s">
        <v>270</v>
      </c>
      <c r="BE649" s="286" t="s">
        <v>271</v>
      </c>
      <c r="BF649" s="286" t="s">
        <v>60</v>
      </c>
      <c r="BG649" s="286">
        <v>86130</v>
      </c>
    </row>
    <row r="650" spans="1:59" ht="20.100000000000001" hidden="1" customHeight="1">
      <c r="A650" s="279"/>
      <c r="B650" s="279" t="s">
        <v>29</v>
      </c>
      <c r="C650" s="279">
        <v>1071</v>
      </c>
      <c r="D650" s="279"/>
      <c r="E650" s="279"/>
      <c r="F650" s="279"/>
      <c r="G650" s="293">
        <v>2</v>
      </c>
      <c r="H650" s="281" t="s">
        <v>335</v>
      </c>
      <c r="I650" s="281">
        <f>IFERROR(INDEX(ราคาที่ดิน!$B:$C,MATCH($C650,ราคาที่ดิน!$A:$A,0),MATCH($B650,ราคาที่ดิน!$B$1:$C$1,0)),"")</f>
        <v>975</v>
      </c>
      <c r="J650" s="281">
        <f t="shared" si="107"/>
        <v>11700</v>
      </c>
      <c r="K650" s="279">
        <v>6</v>
      </c>
      <c r="L650" s="280" t="s">
        <v>129</v>
      </c>
      <c r="M650" s="280" t="s">
        <v>179</v>
      </c>
      <c r="N650" s="280" t="s">
        <v>296</v>
      </c>
      <c r="O650" s="282">
        <v>48</v>
      </c>
      <c r="P650" s="283">
        <v>100</v>
      </c>
      <c r="Q650" s="281">
        <f t="array" ref="Q650">INDEX(ราคาสิ่งปลูกสร้าง!$D$6:$CC$47,MATCH($L650,ราคาสิ่งปลูกสร้าง!$B$6:$B$45,0),MATCH($O$4,ราคาสิ่งปลูกสร้าง!$D$5:$CC$5,0))</f>
        <v>7650</v>
      </c>
      <c r="R650" s="281">
        <f t="shared" si="108"/>
        <v>367200</v>
      </c>
      <c r="S650" s="280">
        <v>25</v>
      </c>
      <c r="T650" s="279">
        <f t="array" ref="T650">INDEX(ค่าเสื่อมสิ่งปลูกสร้าง!$A$5:$D$105,MATCH($S650,ค่าเสื่อมสิ่งปลูกสร้าง!$A$5:$A$105,0),MATCH($M650,ค่าเสื่อมสิ่งปลูกสร้าง!$A$3:$D$3))</f>
        <v>40</v>
      </c>
      <c r="U650" s="281">
        <f t="shared" si="109"/>
        <v>220320</v>
      </c>
      <c r="V650" s="281">
        <f t="shared" si="110"/>
        <v>232020</v>
      </c>
      <c r="W650" s="284">
        <f t="shared" si="111"/>
        <v>232020</v>
      </c>
      <c r="X650" s="280"/>
      <c r="Y650" s="284">
        <f t="shared" si="115"/>
        <v>232020</v>
      </c>
      <c r="Z650" s="282" t="s">
        <v>2307</v>
      </c>
      <c r="AA650" s="281">
        <f t="shared" si="112"/>
        <v>46.404000000000003</v>
      </c>
      <c r="AB650" s="279"/>
      <c r="AC650" s="279" t="s">
        <v>2212</v>
      </c>
      <c r="AD650" s="279" t="s">
        <v>2212</v>
      </c>
      <c r="AG650" s="286" t="str">
        <f t="shared" si="113"/>
        <v>นางสาวกรรณิการ์  ฐินะกุล</v>
      </c>
      <c r="AH650" s="286" t="s">
        <v>325</v>
      </c>
      <c r="AI650" s="286" t="s">
        <v>1498</v>
      </c>
      <c r="AJ650" s="286" t="s">
        <v>521</v>
      </c>
      <c r="AK650" s="286" t="s">
        <v>1937</v>
      </c>
      <c r="AL650" s="286" t="s">
        <v>1938</v>
      </c>
      <c r="AM650" s="286">
        <v>10</v>
      </c>
      <c r="AN650" s="286"/>
      <c r="AO650" s="286"/>
      <c r="AP650" s="286" t="s">
        <v>270</v>
      </c>
      <c r="AQ650" s="286" t="s">
        <v>271</v>
      </c>
      <c r="AR650" s="286" t="s">
        <v>60</v>
      </c>
      <c r="AS650" s="286">
        <v>86130</v>
      </c>
      <c r="AU650" s="286"/>
      <c r="AV650" s="286" t="s">
        <v>325</v>
      </c>
      <c r="AW650" s="286" t="s">
        <v>1498</v>
      </c>
      <c r="AX650" s="286" t="s">
        <v>521</v>
      </c>
      <c r="AY650" s="286" t="s">
        <v>1937</v>
      </c>
      <c r="AZ650" s="286" t="s">
        <v>1938</v>
      </c>
      <c r="BA650" s="286">
        <v>10</v>
      </c>
      <c r="BB650" s="286"/>
      <c r="BC650" s="286"/>
      <c r="BD650" s="286" t="s">
        <v>270</v>
      </c>
      <c r="BE650" s="286" t="s">
        <v>271</v>
      </c>
      <c r="BF650" s="286" t="s">
        <v>60</v>
      </c>
      <c r="BG650" s="286">
        <v>86130</v>
      </c>
    </row>
    <row r="651" spans="1:59" ht="20.100000000000001" hidden="1" customHeight="1">
      <c r="A651" s="279" t="s">
        <v>2375</v>
      </c>
      <c r="B651" s="279" t="s">
        <v>29</v>
      </c>
      <c r="C651" s="279">
        <v>23964</v>
      </c>
      <c r="D651" s="279">
        <v>5</v>
      </c>
      <c r="E651" s="279">
        <v>0</v>
      </c>
      <c r="F651" s="279">
        <v>0</v>
      </c>
      <c r="G651" s="293">
        <v>1</v>
      </c>
      <c r="H651" s="281">
        <f t="shared" si="114"/>
        <v>2000</v>
      </c>
      <c r="I651" s="281" t="s">
        <v>2257</v>
      </c>
      <c r="J651" s="281">
        <f t="shared" si="107"/>
        <v>800000</v>
      </c>
      <c r="K651" s="279"/>
      <c r="L651" s="280"/>
      <c r="M651" s="280"/>
      <c r="N651" s="280" t="s">
        <v>196</v>
      </c>
      <c r="O651" s="282"/>
      <c r="P651" s="283"/>
      <c r="Q651" s="281">
        <f t="array" ref="Q651">INDEX(ราคาสิ่งปลูกสร้าง!$D$6:$CC$47,MATCH($L651,ราคาสิ่งปลูกสร้าง!$B$6:$B$45,0),MATCH($O$4,ราคาสิ่งปลูกสร้าง!$D$5:$CC$5,0))</f>
        <v>0</v>
      </c>
      <c r="R651" s="281">
        <f t="shared" si="108"/>
        <v>0</v>
      </c>
      <c r="S651" s="280"/>
      <c r="T651" s="279">
        <f t="array" ref="T651">INDEX(ค่าเสื่อมสิ่งปลูกสร้าง!$A$5:$D$105,MATCH($S651,ค่าเสื่อมสิ่งปลูกสร้าง!$A$5:$A$105,0),MATCH($M651,ค่าเสื่อมสิ่งปลูกสร้าง!$A$3:$D$3))</f>
        <v>0</v>
      </c>
      <c r="U651" s="281">
        <f t="shared" si="109"/>
        <v>0</v>
      </c>
      <c r="V651" s="281">
        <f t="shared" si="110"/>
        <v>800000</v>
      </c>
      <c r="W651" s="284">
        <f t="shared" si="111"/>
        <v>0</v>
      </c>
      <c r="X651" s="280"/>
      <c r="Y651" s="279">
        <f>V651</f>
        <v>800000</v>
      </c>
      <c r="Z651" s="282" t="s">
        <v>2258</v>
      </c>
      <c r="AA651" s="281">
        <f t="shared" si="112"/>
        <v>80</v>
      </c>
      <c r="AB651" s="279"/>
      <c r="AC651" s="279" t="s">
        <v>2213</v>
      </c>
      <c r="AD651" s="279" t="s">
        <v>196</v>
      </c>
      <c r="AG651" s="286" t="str">
        <f t="shared" si="113"/>
        <v xml:space="preserve">บมจ.วิจิตรภัณฑ์ ปาล์มออยล์  </v>
      </c>
      <c r="AH651" s="286" t="s">
        <v>1945</v>
      </c>
      <c r="AI651" s="286" t="s">
        <v>1946</v>
      </c>
      <c r="AJ651" s="286"/>
      <c r="AK651" s="286"/>
      <c r="AL651" s="286" t="s">
        <v>1947</v>
      </c>
      <c r="AM651" s="286">
        <v>2</v>
      </c>
      <c r="AN651" s="286"/>
      <c r="AO651" s="286"/>
      <c r="AP651" s="286" t="s">
        <v>270</v>
      </c>
      <c r="AQ651" s="286" t="s">
        <v>271</v>
      </c>
      <c r="AR651" s="286" t="s">
        <v>60</v>
      </c>
      <c r="AS651" s="286">
        <v>86130</v>
      </c>
      <c r="AU651" s="286"/>
      <c r="AV651" s="286"/>
      <c r="AW651" s="286"/>
      <c r="AX651" s="286"/>
      <c r="AY651" s="286"/>
      <c r="AZ651" s="286"/>
      <c r="BA651" s="286"/>
      <c r="BB651" s="286"/>
      <c r="BC651" s="286"/>
      <c r="BD651" s="286"/>
      <c r="BE651" s="286"/>
      <c r="BF651" s="286"/>
      <c r="BG651" s="286"/>
    </row>
    <row r="652" spans="1:59" ht="20.100000000000001" hidden="1" customHeight="1">
      <c r="A652" s="279"/>
      <c r="B652" s="279" t="s">
        <v>29</v>
      </c>
      <c r="C652" s="279">
        <v>23964</v>
      </c>
      <c r="D652" s="279"/>
      <c r="E652" s="279"/>
      <c r="F652" s="279"/>
      <c r="G652" s="293">
        <v>3</v>
      </c>
      <c r="H652" s="281" t="s">
        <v>335</v>
      </c>
      <c r="I652" s="281" t="s">
        <v>2257</v>
      </c>
      <c r="J652" s="281">
        <f t="shared" si="107"/>
        <v>4800</v>
      </c>
      <c r="K652" s="279">
        <v>1</v>
      </c>
      <c r="L652" s="280" t="s">
        <v>141</v>
      </c>
      <c r="M652" s="280" t="s">
        <v>179</v>
      </c>
      <c r="N652" s="280" t="s">
        <v>323</v>
      </c>
      <c r="O652" s="282">
        <v>48</v>
      </c>
      <c r="P652" s="283">
        <v>100</v>
      </c>
      <c r="Q652" s="281">
        <f t="array" ref="Q652">INDEX(ราคาสิ่งปลูกสร้าง!$D$6:$CC$47,MATCH($L652,ราคาสิ่งปลูกสร้าง!$B$6:$B$45,0),MATCH($O$4,ราคาสิ่งปลูกสร้าง!$D$5:$CC$5,0))</f>
        <v>7200</v>
      </c>
      <c r="R652" s="281">
        <f t="shared" si="108"/>
        <v>345600</v>
      </c>
      <c r="S652" s="280">
        <v>3</v>
      </c>
      <c r="T652" s="279">
        <f t="array" ref="T652">INDEX(ค่าเสื่อมสิ่งปลูกสร้าง!$A$5:$D$105,MATCH($S652,ค่าเสื่อมสิ่งปลูกสร้าง!$A$5:$A$105,0),MATCH($M652,ค่าเสื่อมสิ่งปลูกสร้าง!$A$3:$D$3))</f>
        <v>3</v>
      </c>
      <c r="U652" s="281">
        <f t="shared" si="109"/>
        <v>335232</v>
      </c>
      <c r="V652" s="281">
        <f t="shared" si="110"/>
        <v>340032</v>
      </c>
      <c r="W652" s="284">
        <f t="shared" si="111"/>
        <v>340032</v>
      </c>
      <c r="X652" s="280"/>
      <c r="Y652" s="284">
        <f t="shared" si="115"/>
        <v>340032</v>
      </c>
      <c r="Z652" s="282" t="s">
        <v>2260</v>
      </c>
      <c r="AA652" s="281">
        <f t="shared" si="112"/>
        <v>1020.096</v>
      </c>
      <c r="AB652" s="279"/>
      <c r="AC652" s="279" t="s">
        <v>2213</v>
      </c>
      <c r="AD652" s="279" t="s">
        <v>2213</v>
      </c>
      <c r="AG652" s="286" t="str">
        <f t="shared" si="113"/>
        <v xml:space="preserve">บมจ.วิจิตรภัณฑ์ ปาล์มออยล์  </v>
      </c>
      <c r="AH652" s="286" t="s">
        <v>1945</v>
      </c>
      <c r="AI652" s="286" t="s">
        <v>1946</v>
      </c>
      <c r="AJ652" s="286"/>
      <c r="AK652" s="286"/>
      <c r="AL652" s="286" t="s">
        <v>1947</v>
      </c>
      <c r="AM652" s="286">
        <v>2</v>
      </c>
      <c r="AN652" s="286"/>
      <c r="AO652" s="286"/>
      <c r="AP652" s="286" t="s">
        <v>270</v>
      </c>
      <c r="AQ652" s="286" t="s">
        <v>271</v>
      </c>
      <c r="AR652" s="286" t="s">
        <v>60</v>
      </c>
      <c r="AS652" s="286">
        <v>86130</v>
      </c>
      <c r="AU652" s="286"/>
      <c r="AV652" s="286" t="s">
        <v>1945</v>
      </c>
      <c r="AW652" s="286" t="s">
        <v>1946</v>
      </c>
      <c r="AX652" s="286"/>
      <c r="AY652" s="286"/>
      <c r="AZ652" s="286" t="s">
        <v>1947</v>
      </c>
      <c r="BA652" s="286">
        <v>2</v>
      </c>
      <c r="BB652" s="286"/>
      <c r="BC652" s="286"/>
      <c r="BD652" s="286" t="s">
        <v>270</v>
      </c>
      <c r="BE652" s="286" t="s">
        <v>271</v>
      </c>
      <c r="BF652" s="286" t="s">
        <v>60</v>
      </c>
      <c r="BG652" s="286">
        <v>86130</v>
      </c>
    </row>
    <row r="653" spans="1:59" ht="20.100000000000001" hidden="1" customHeight="1">
      <c r="A653" s="279"/>
      <c r="B653" s="279" t="s">
        <v>29</v>
      </c>
      <c r="C653" s="279">
        <v>23964</v>
      </c>
      <c r="D653" s="279"/>
      <c r="E653" s="279"/>
      <c r="F653" s="279"/>
      <c r="G653" s="293">
        <v>3</v>
      </c>
      <c r="H653" s="281" t="s">
        <v>575</v>
      </c>
      <c r="I653" s="281" t="s">
        <v>2257</v>
      </c>
      <c r="J653" s="281">
        <f t="shared" si="107"/>
        <v>10800</v>
      </c>
      <c r="K653" s="279">
        <v>2</v>
      </c>
      <c r="L653" s="280" t="s">
        <v>132</v>
      </c>
      <c r="M653" s="280" t="s">
        <v>181</v>
      </c>
      <c r="N653" s="280" t="s">
        <v>323</v>
      </c>
      <c r="O653" s="282">
        <v>108</v>
      </c>
      <c r="P653" s="283">
        <v>100</v>
      </c>
      <c r="Q653" s="281">
        <f t="array" ref="Q653">INDEX(ราคาสิ่งปลูกสร้าง!$D$6:$CC$47,MATCH($L653,ราคาสิ่งปลูกสร้าง!$B$6:$B$45,0),MATCH($O$4,ราคาสิ่งปลูกสร้าง!$D$5:$CC$5,0))</f>
        <v>2600</v>
      </c>
      <c r="R653" s="281">
        <f t="shared" si="108"/>
        <v>280800</v>
      </c>
      <c r="S653" s="280">
        <v>3</v>
      </c>
      <c r="T653" s="279">
        <f t="array" ref="T653">INDEX(ค่าเสื่อมสิ่งปลูกสร้าง!$A$5:$D$105,MATCH($S653,ค่าเสื่อมสิ่งปลูกสร้าง!$A$5:$A$105,0),MATCH($M653,ค่าเสื่อมสิ่งปลูกสร้าง!$A$3:$D$3))</f>
        <v>9</v>
      </c>
      <c r="U653" s="281">
        <f t="shared" si="109"/>
        <v>255528</v>
      </c>
      <c r="V653" s="281">
        <f t="shared" si="110"/>
        <v>266328</v>
      </c>
      <c r="W653" s="284">
        <f t="shared" si="111"/>
        <v>266328</v>
      </c>
      <c r="X653" s="280"/>
      <c r="Y653" s="284">
        <f t="shared" si="115"/>
        <v>266328</v>
      </c>
      <c r="Z653" s="282" t="s">
        <v>2260</v>
      </c>
      <c r="AA653" s="281">
        <f t="shared" si="112"/>
        <v>798.98400000000004</v>
      </c>
      <c r="AB653" s="279"/>
      <c r="AC653" s="279" t="s">
        <v>2213</v>
      </c>
      <c r="AD653" s="279" t="s">
        <v>2213</v>
      </c>
      <c r="AG653" s="286" t="str">
        <f t="shared" si="113"/>
        <v xml:space="preserve">บมจ.วิจิตรภัณฑ์ ปาล์มออยล์  </v>
      </c>
      <c r="AH653" s="286" t="s">
        <v>1945</v>
      </c>
      <c r="AI653" s="286" t="s">
        <v>1946</v>
      </c>
      <c r="AJ653" s="286"/>
      <c r="AK653" s="286"/>
      <c r="AL653" s="286" t="s">
        <v>1947</v>
      </c>
      <c r="AM653" s="286">
        <v>2</v>
      </c>
      <c r="AN653" s="286"/>
      <c r="AO653" s="286"/>
      <c r="AP653" s="286" t="s">
        <v>270</v>
      </c>
      <c r="AQ653" s="286" t="s">
        <v>271</v>
      </c>
      <c r="AR653" s="286" t="s">
        <v>60</v>
      </c>
      <c r="AS653" s="286">
        <v>86130</v>
      </c>
      <c r="AU653" s="286"/>
      <c r="AV653" s="286" t="s">
        <v>1945</v>
      </c>
      <c r="AW653" s="286" t="s">
        <v>1946</v>
      </c>
      <c r="AX653" s="286"/>
      <c r="AY653" s="286"/>
      <c r="AZ653" s="286" t="s">
        <v>1947</v>
      </c>
      <c r="BA653" s="286">
        <v>2</v>
      </c>
      <c r="BB653" s="286"/>
      <c r="BC653" s="286"/>
      <c r="BD653" s="286" t="s">
        <v>270</v>
      </c>
      <c r="BE653" s="286" t="s">
        <v>271</v>
      </c>
      <c r="BF653" s="286" t="s">
        <v>60</v>
      </c>
      <c r="BG653" s="286">
        <v>86130</v>
      </c>
    </row>
    <row r="654" spans="1:59" ht="20.100000000000001" hidden="1" customHeight="1">
      <c r="A654" s="279" t="s">
        <v>2553</v>
      </c>
      <c r="B654" s="279" t="s">
        <v>1950</v>
      </c>
      <c r="C654" s="279"/>
      <c r="D654" s="279">
        <v>8</v>
      </c>
      <c r="E654" s="279">
        <v>2</v>
      </c>
      <c r="F654" s="279">
        <v>43</v>
      </c>
      <c r="G654" s="293">
        <v>1</v>
      </c>
      <c r="H654" s="281" t="s">
        <v>2305</v>
      </c>
      <c r="I654" s="281" t="s">
        <v>540</v>
      </c>
      <c r="J654" s="281">
        <f t="shared" si="107"/>
        <v>681400</v>
      </c>
      <c r="K654" s="279"/>
      <c r="L654" s="280"/>
      <c r="M654" s="280"/>
      <c r="N654" s="280" t="s">
        <v>196</v>
      </c>
      <c r="O654" s="282"/>
      <c r="P654" s="283"/>
      <c r="Q654" s="281">
        <f t="array" ref="Q654">INDEX(ราคาสิ่งปลูกสร้าง!$D$6:$CC$47,MATCH($L654,ราคาสิ่งปลูกสร้าง!$B$6:$B$45,0),MATCH($O$4,ราคาสิ่งปลูกสร้าง!$D$5:$CC$5,0))</f>
        <v>0</v>
      </c>
      <c r="R654" s="281">
        <f t="shared" si="108"/>
        <v>0</v>
      </c>
      <c r="S654" s="280"/>
      <c r="T654" s="279">
        <f t="array" ref="T654">INDEX(ค่าเสื่อมสิ่งปลูกสร้าง!$A$5:$D$105,MATCH($S654,ค่าเสื่อมสิ่งปลูกสร้าง!$A$5:$A$105,0),MATCH($M654,ค่าเสื่อมสิ่งปลูกสร้าง!$A$3:$D$3))</f>
        <v>0</v>
      </c>
      <c r="U654" s="281">
        <f t="shared" si="109"/>
        <v>0</v>
      </c>
      <c r="V654" s="281">
        <f t="shared" si="110"/>
        <v>681400</v>
      </c>
      <c r="W654" s="284">
        <f t="shared" si="111"/>
        <v>0</v>
      </c>
      <c r="X654" s="280"/>
      <c r="Y654" s="279">
        <f>V654</f>
        <v>681400</v>
      </c>
      <c r="Z654" s="282" t="s">
        <v>2258</v>
      </c>
      <c r="AA654" s="281">
        <f t="shared" si="112"/>
        <v>68.14</v>
      </c>
      <c r="AB654" s="279"/>
      <c r="AC654" s="279" t="s">
        <v>2214</v>
      </c>
      <c r="AD654" s="279" t="s">
        <v>196</v>
      </c>
      <c r="AG654" s="286" t="str">
        <f t="shared" si="113"/>
        <v>นางวิลัยวรรณ  แสนแก้ว</v>
      </c>
      <c r="AH654" s="286" t="s">
        <v>283</v>
      </c>
      <c r="AI654" s="286" t="s">
        <v>1951</v>
      </c>
      <c r="AJ654" s="286" t="s">
        <v>1952</v>
      </c>
      <c r="AK654" s="287" t="s">
        <v>2301</v>
      </c>
      <c r="AL654" s="286" t="s">
        <v>1953</v>
      </c>
      <c r="AM654" s="286">
        <v>9</v>
      </c>
      <c r="AN654" s="286"/>
      <c r="AO654" s="286"/>
      <c r="AP654" s="286" t="s">
        <v>270</v>
      </c>
      <c r="AQ654" s="286" t="s">
        <v>271</v>
      </c>
      <c r="AR654" s="286" t="s">
        <v>60</v>
      </c>
      <c r="AS654" s="286">
        <v>86130</v>
      </c>
      <c r="AU654" s="286"/>
      <c r="AV654" s="286"/>
      <c r="AW654" s="286"/>
      <c r="AX654" s="286"/>
      <c r="AY654" s="286"/>
      <c r="AZ654" s="286"/>
      <c r="BA654" s="286"/>
      <c r="BB654" s="286"/>
      <c r="BC654" s="286"/>
      <c r="BD654" s="286"/>
      <c r="BE654" s="286"/>
      <c r="BF654" s="286"/>
      <c r="BG654" s="286"/>
    </row>
    <row r="655" spans="1:59" ht="20.100000000000001" hidden="1" customHeight="1">
      <c r="A655" s="279"/>
      <c r="B655" s="279" t="s">
        <v>1950</v>
      </c>
      <c r="C655" s="279"/>
      <c r="D655" s="279"/>
      <c r="E655" s="279"/>
      <c r="F655" s="279"/>
      <c r="G655" s="293">
        <v>2</v>
      </c>
      <c r="H655" s="281" t="s">
        <v>335</v>
      </c>
      <c r="I655" s="281" t="s">
        <v>540</v>
      </c>
      <c r="J655" s="281">
        <f t="shared" si="107"/>
        <v>2400</v>
      </c>
      <c r="K655" s="279">
        <v>1</v>
      </c>
      <c r="L655" s="280" t="s">
        <v>129</v>
      </c>
      <c r="M655" s="280" t="s">
        <v>179</v>
      </c>
      <c r="N655" s="280" t="s">
        <v>296</v>
      </c>
      <c r="O655" s="282">
        <v>48</v>
      </c>
      <c r="P655" s="283">
        <v>100</v>
      </c>
      <c r="Q655" s="281">
        <f t="array" ref="Q655">INDEX(ราคาสิ่งปลูกสร้าง!$D$6:$CC$47,MATCH($L655,ราคาสิ่งปลูกสร้าง!$B$6:$B$45,0),MATCH($O$4,ราคาสิ่งปลูกสร้าง!$D$5:$CC$5,0))</f>
        <v>7650</v>
      </c>
      <c r="R655" s="281">
        <f t="shared" si="108"/>
        <v>367200</v>
      </c>
      <c r="S655" s="280">
        <v>6</v>
      </c>
      <c r="T655" s="279">
        <f t="array" ref="T655">INDEX(ค่าเสื่อมสิ่งปลูกสร้าง!$A$5:$D$105,MATCH($S655,ค่าเสื่อมสิ่งปลูกสร้าง!$A$5:$A$105,0),MATCH($M655,ค่าเสื่อมสิ่งปลูกสร้าง!$A$3:$D$3))</f>
        <v>6</v>
      </c>
      <c r="U655" s="281">
        <f t="shared" si="109"/>
        <v>345168</v>
      </c>
      <c r="V655" s="281">
        <f t="shared" si="110"/>
        <v>347568</v>
      </c>
      <c r="W655" s="284">
        <f t="shared" si="111"/>
        <v>347568</v>
      </c>
      <c r="X655" s="280"/>
      <c r="Y655" s="284">
        <f t="shared" si="115"/>
        <v>347568</v>
      </c>
      <c r="Z655" s="282" t="s">
        <v>2307</v>
      </c>
      <c r="AA655" s="281">
        <f t="shared" si="112"/>
        <v>69.513599999999997</v>
      </c>
      <c r="AB655" s="279"/>
      <c r="AC655" s="279" t="s">
        <v>2214</v>
      </c>
      <c r="AD655" s="279" t="s">
        <v>2245</v>
      </c>
      <c r="AG655" s="286" t="str">
        <f t="shared" si="113"/>
        <v>นางวิลัยวรรณ  แสนแก้ว</v>
      </c>
      <c r="AH655" s="286" t="s">
        <v>283</v>
      </c>
      <c r="AI655" s="286" t="s">
        <v>1951</v>
      </c>
      <c r="AJ655" s="286" t="s">
        <v>1952</v>
      </c>
      <c r="AK655" s="287" t="s">
        <v>2301</v>
      </c>
      <c r="AL655" s="286" t="s">
        <v>1953</v>
      </c>
      <c r="AM655" s="286">
        <v>9</v>
      </c>
      <c r="AN655" s="286"/>
      <c r="AO655" s="286"/>
      <c r="AP655" s="286" t="s">
        <v>270</v>
      </c>
      <c r="AQ655" s="286" t="s">
        <v>271</v>
      </c>
      <c r="AR655" s="286" t="s">
        <v>60</v>
      </c>
      <c r="AS655" s="286">
        <v>86130</v>
      </c>
      <c r="AU655" s="286"/>
      <c r="AV655" s="286" t="s">
        <v>195</v>
      </c>
      <c r="AW655" s="286" t="s">
        <v>1852</v>
      </c>
      <c r="AX655" s="286" t="s">
        <v>1952</v>
      </c>
      <c r="AY655" s="286" t="s">
        <v>1955</v>
      </c>
      <c r="AZ655" s="286" t="s">
        <v>1953</v>
      </c>
      <c r="BA655" s="286">
        <v>9</v>
      </c>
      <c r="BB655" s="286"/>
      <c r="BC655" s="286"/>
      <c r="BD655" s="286" t="s">
        <v>270</v>
      </c>
      <c r="BE655" s="286" t="s">
        <v>271</v>
      </c>
      <c r="BF655" s="286" t="s">
        <v>60</v>
      </c>
      <c r="BG655" s="286">
        <v>86130</v>
      </c>
    </row>
    <row r="656" spans="1:59" ht="20.100000000000001" hidden="1" customHeight="1">
      <c r="A656" s="279"/>
      <c r="B656" s="279" t="s">
        <v>1950</v>
      </c>
      <c r="C656" s="279"/>
      <c r="D656" s="279"/>
      <c r="E656" s="279"/>
      <c r="F656" s="279"/>
      <c r="G656" s="293">
        <v>2</v>
      </c>
      <c r="H656" s="281" t="s">
        <v>335</v>
      </c>
      <c r="I656" s="281" t="s">
        <v>540</v>
      </c>
      <c r="J656" s="281">
        <f t="shared" si="107"/>
        <v>2400</v>
      </c>
      <c r="K656" s="279">
        <v>2</v>
      </c>
      <c r="L656" s="280" t="s">
        <v>129</v>
      </c>
      <c r="M656" s="280" t="s">
        <v>179</v>
      </c>
      <c r="N656" s="280" t="s">
        <v>296</v>
      </c>
      <c r="O656" s="282">
        <v>48</v>
      </c>
      <c r="P656" s="283">
        <v>100</v>
      </c>
      <c r="Q656" s="281">
        <f t="array" ref="Q656">INDEX(ราคาสิ่งปลูกสร้าง!$D$6:$CC$47,MATCH($L656,ราคาสิ่งปลูกสร้าง!$B$6:$B$45,0),MATCH($O$4,ราคาสิ่งปลูกสร้าง!$D$5:$CC$5,0))</f>
        <v>7650</v>
      </c>
      <c r="R656" s="281">
        <f t="shared" si="108"/>
        <v>367200</v>
      </c>
      <c r="S656" s="280">
        <v>6</v>
      </c>
      <c r="T656" s="279">
        <f t="array" ref="T656">INDEX(ค่าเสื่อมสิ่งปลูกสร้าง!$A$5:$D$105,MATCH($S656,ค่าเสื่อมสิ่งปลูกสร้าง!$A$5:$A$105,0),MATCH($M656,ค่าเสื่อมสิ่งปลูกสร้าง!$A$3:$D$3))</f>
        <v>6</v>
      </c>
      <c r="U656" s="281">
        <f t="shared" si="109"/>
        <v>345168</v>
      </c>
      <c r="V656" s="281">
        <f t="shared" si="110"/>
        <v>347568</v>
      </c>
      <c r="W656" s="284">
        <f t="shared" si="111"/>
        <v>347568</v>
      </c>
      <c r="X656" s="280"/>
      <c r="Y656" s="284">
        <f t="shared" si="115"/>
        <v>347568</v>
      </c>
      <c r="Z656" s="282" t="s">
        <v>2307</v>
      </c>
      <c r="AA656" s="281">
        <f t="shared" si="112"/>
        <v>69.513599999999997</v>
      </c>
      <c r="AB656" s="279"/>
      <c r="AC656" s="279" t="s">
        <v>2214</v>
      </c>
      <c r="AD656" s="279" t="s">
        <v>2245</v>
      </c>
      <c r="AG656" s="286" t="str">
        <f t="shared" si="113"/>
        <v>นางวิลัยวรรณ  แสนแก้ว</v>
      </c>
      <c r="AH656" s="286" t="s">
        <v>283</v>
      </c>
      <c r="AI656" s="286" t="s">
        <v>1951</v>
      </c>
      <c r="AJ656" s="286" t="s">
        <v>1952</v>
      </c>
      <c r="AK656" s="287" t="s">
        <v>2301</v>
      </c>
      <c r="AL656" s="286" t="s">
        <v>1953</v>
      </c>
      <c r="AM656" s="286">
        <v>9</v>
      </c>
      <c r="AN656" s="286"/>
      <c r="AO656" s="286"/>
      <c r="AP656" s="286" t="s">
        <v>270</v>
      </c>
      <c r="AQ656" s="286" t="s">
        <v>271</v>
      </c>
      <c r="AR656" s="286" t="s">
        <v>60</v>
      </c>
      <c r="AS656" s="286">
        <v>86130</v>
      </c>
      <c r="AU656" s="286"/>
      <c r="AV656" s="286" t="s">
        <v>195</v>
      </c>
      <c r="AW656" s="286" t="s">
        <v>1852</v>
      </c>
      <c r="AX656" s="286" t="s">
        <v>1952</v>
      </c>
      <c r="AY656" s="286" t="s">
        <v>1955</v>
      </c>
      <c r="AZ656" s="286" t="s">
        <v>1953</v>
      </c>
      <c r="BA656" s="286">
        <v>9</v>
      </c>
      <c r="BB656" s="286"/>
      <c r="BC656" s="286"/>
      <c r="BD656" s="286" t="s">
        <v>270</v>
      </c>
      <c r="BE656" s="286" t="s">
        <v>271</v>
      </c>
      <c r="BF656" s="286" t="s">
        <v>60</v>
      </c>
      <c r="BG656" s="286">
        <v>86130</v>
      </c>
    </row>
    <row r="657" spans="1:59" ht="20.100000000000001" hidden="1" customHeight="1">
      <c r="A657" s="279"/>
      <c r="B657" s="279" t="s">
        <v>1950</v>
      </c>
      <c r="C657" s="279"/>
      <c r="D657" s="279"/>
      <c r="E657" s="279"/>
      <c r="F657" s="279"/>
      <c r="G657" s="293">
        <v>2</v>
      </c>
      <c r="H657" s="281" t="s">
        <v>335</v>
      </c>
      <c r="I657" s="281" t="s">
        <v>540</v>
      </c>
      <c r="J657" s="281">
        <f t="shared" si="107"/>
        <v>2400</v>
      </c>
      <c r="K657" s="279">
        <v>3</v>
      </c>
      <c r="L657" s="280" t="s">
        <v>129</v>
      </c>
      <c r="M657" s="280" t="s">
        <v>179</v>
      </c>
      <c r="N657" s="280" t="s">
        <v>323</v>
      </c>
      <c r="O657" s="282">
        <v>48</v>
      </c>
      <c r="P657" s="283">
        <v>100</v>
      </c>
      <c r="Q657" s="281">
        <f t="array" ref="Q657">INDEX(ราคาสิ่งปลูกสร้าง!$D$6:$CC$47,MATCH($L657,ราคาสิ่งปลูกสร้าง!$B$6:$B$45,0),MATCH($O$4,ราคาสิ่งปลูกสร้าง!$D$5:$CC$5,0))</f>
        <v>7650</v>
      </c>
      <c r="R657" s="281">
        <f t="shared" si="108"/>
        <v>367200</v>
      </c>
      <c r="S657" s="280">
        <v>6</v>
      </c>
      <c r="T657" s="279">
        <f t="array" ref="T657">INDEX(ค่าเสื่อมสิ่งปลูกสร้าง!$A$5:$D$105,MATCH($S657,ค่าเสื่อมสิ่งปลูกสร้าง!$A$5:$A$105,0),MATCH($M657,ค่าเสื่อมสิ่งปลูกสร้าง!$A$3:$D$3))</f>
        <v>6</v>
      </c>
      <c r="U657" s="281">
        <f t="shared" si="109"/>
        <v>345168</v>
      </c>
      <c r="V657" s="281">
        <f t="shared" si="110"/>
        <v>347568</v>
      </c>
      <c r="W657" s="284">
        <f t="shared" si="111"/>
        <v>347568</v>
      </c>
      <c r="X657" s="280"/>
      <c r="Y657" s="284">
        <f t="shared" si="115"/>
        <v>347568</v>
      </c>
      <c r="Z657" s="282" t="s">
        <v>2307</v>
      </c>
      <c r="AA657" s="281">
        <f t="shared" si="112"/>
        <v>69.513599999999997</v>
      </c>
      <c r="AB657" s="279"/>
      <c r="AC657" s="279" t="s">
        <v>2214</v>
      </c>
      <c r="AD657" s="279" t="s">
        <v>2245</v>
      </c>
      <c r="AG657" s="286" t="str">
        <f t="shared" si="113"/>
        <v>นางวิลัยวรรณ  แสนแก้ว</v>
      </c>
      <c r="AH657" s="286" t="s">
        <v>283</v>
      </c>
      <c r="AI657" s="286" t="s">
        <v>1951</v>
      </c>
      <c r="AJ657" s="286" t="s">
        <v>1952</v>
      </c>
      <c r="AK657" s="287" t="s">
        <v>2301</v>
      </c>
      <c r="AL657" s="286" t="s">
        <v>1953</v>
      </c>
      <c r="AM657" s="286">
        <v>9</v>
      </c>
      <c r="AN657" s="286"/>
      <c r="AO657" s="286"/>
      <c r="AP657" s="286" t="s">
        <v>270</v>
      </c>
      <c r="AQ657" s="286" t="s">
        <v>271</v>
      </c>
      <c r="AR657" s="286" t="s">
        <v>60</v>
      </c>
      <c r="AS657" s="286">
        <v>86130</v>
      </c>
      <c r="AU657" s="286"/>
      <c r="AV657" s="286" t="s">
        <v>195</v>
      </c>
      <c r="AW657" s="286" t="s">
        <v>1852</v>
      </c>
      <c r="AX657" s="286" t="s">
        <v>1952</v>
      </c>
      <c r="AY657" s="286" t="s">
        <v>1955</v>
      </c>
      <c r="AZ657" s="286" t="s">
        <v>1953</v>
      </c>
      <c r="BA657" s="286">
        <v>9</v>
      </c>
      <c r="BB657" s="286"/>
      <c r="BC657" s="286"/>
      <c r="BD657" s="286" t="s">
        <v>270</v>
      </c>
      <c r="BE657" s="286" t="s">
        <v>271</v>
      </c>
      <c r="BF657" s="286" t="s">
        <v>60</v>
      </c>
      <c r="BG657" s="286">
        <v>86130</v>
      </c>
    </row>
    <row r="658" spans="1:59" ht="20.100000000000001" hidden="1" customHeight="1">
      <c r="A658" s="279" t="s">
        <v>390</v>
      </c>
      <c r="B658" s="279" t="s">
        <v>30</v>
      </c>
      <c r="C658" s="279">
        <v>401</v>
      </c>
      <c r="D658" s="279">
        <v>6</v>
      </c>
      <c r="E658" s="279">
        <v>0</v>
      </c>
      <c r="F658" s="279">
        <v>0</v>
      </c>
      <c r="G658" s="293" t="s">
        <v>275</v>
      </c>
      <c r="H658" s="281">
        <f>$D658*400+$E658*100+$F658</f>
        <v>2400</v>
      </c>
      <c r="I658" s="281" t="s">
        <v>540</v>
      </c>
      <c r="J658" s="281">
        <f t="shared" ref="J658:J686" si="116">IFERROR($H658*$I658,"")</f>
        <v>480000</v>
      </c>
      <c r="K658" s="279"/>
      <c r="L658" s="280"/>
      <c r="M658" s="280"/>
      <c r="N658" s="280"/>
      <c r="O658" s="282"/>
      <c r="P658" s="283"/>
      <c r="Q658" s="281">
        <f t="array" ref="Q658">INDEX(ราคาสิ่งปลูกสร้าง!$D$6:$CC$47,MATCH($L658,ราคาสิ่งปลูกสร้าง!$B$6:$B$45,0),MATCH($O$4,ราคาสิ่งปลูกสร้าง!$D$5:$CC$5,0))</f>
        <v>0</v>
      </c>
      <c r="R658" s="281">
        <f t="shared" si="108"/>
        <v>0</v>
      </c>
      <c r="S658" s="280"/>
      <c r="T658" s="279">
        <f t="array" ref="T658">INDEX(ค่าเสื่อมสิ่งปลูกสร้าง!$A$5:$D$105,MATCH($S658,ค่าเสื่อมสิ่งปลูกสร้าง!$A$5:$A$105,0),MATCH($M658,ค่าเสื่อมสิ่งปลูกสร้าง!$A$3:$D$3))</f>
        <v>0</v>
      </c>
      <c r="U658" s="281">
        <f>$R658*(100-$T658)%</f>
        <v>0</v>
      </c>
      <c r="V658" s="281">
        <f t="shared" ref="V658:V686" si="117">IFERROR($J658+$U658,"")</f>
        <v>480000</v>
      </c>
      <c r="W658" s="284">
        <f t="shared" si="111"/>
        <v>0</v>
      </c>
      <c r="X658" s="280"/>
      <c r="Y658" s="279">
        <f t="shared" ref="Y658:Y663" si="118">V658</f>
        <v>480000</v>
      </c>
      <c r="Z658" s="282" t="s">
        <v>2258</v>
      </c>
      <c r="AA658" s="281">
        <f t="shared" ref="AA658:AA686" si="119">IFERROR($Y658*$Z658%,"")</f>
        <v>48</v>
      </c>
      <c r="AB658" s="279"/>
      <c r="AC658" s="279" t="s">
        <v>2192</v>
      </c>
      <c r="AD658" s="279" t="s">
        <v>196</v>
      </c>
      <c r="AG658" s="286" t="str">
        <f>IF($AI658=0,"",$AH658&amp;$AI658&amp;"  "&amp;$AJ658)</f>
        <v>นายอนงค์  ชังสัจจา</v>
      </c>
      <c r="AH658" s="286" t="s">
        <v>195</v>
      </c>
      <c r="AI658" s="286" t="s">
        <v>1776</v>
      </c>
      <c r="AJ658" s="286" t="s">
        <v>442</v>
      </c>
      <c r="AK658" s="287" t="s">
        <v>1777</v>
      </c>
      <c r="AL658" s="286" t="s">
        <v>1778</v>
      </c>
      <c r="AM658" s="286">
        <v>8</v>
      </c>
      <c r="AN658" s="286"/>
      <c r="AO658" s="286"/>
      <c r="AP658" s="286" t="s">
        <v>270</v>
      </c>
      <c r="AQ658" s="286" t="s">
        <v>271</v>
      </c>
      <c r="AR658" s="286" t="s">
        <v>60</v>
      </c>
      <c r="AS658" s="286">
        <v>86131</v>
      </c>
      <c r="AU658" s="286"/>
      <c r="AV658" s="286"/>
      <c r="AW658" s="286"/>
      <c r="AX658" s="286"/>
      <c r="AY658" s="286"/>
      <c r="AZ658" s="286"/>
      <c r="BA658" s="286"/>
      <c r="BB658" s="286"/>
      <c r="BC658" s="286"/>
      <c r="BD658" s="286"/>
      <c r="BE658" s="286"/>
      <c r="BF658" s="286"/>
      <c r="BG658" s="286"/>
    </row>
    <row r="659" spans="1:59" ht="20.100000000000001" hidden="1" customHeight="1">
      <c r="A659" s="279" t="s">
        <v>2376</v>
      </c>
      <c r="B659" s="279" t="s">
        <v>29</v>
      </c>
      <c r="C659" s="279" t="s">
        <v>2383</v>
      </c>
      <c r="D659" s="294" t="s">
        <v>276</v>
      </c>
      <c r="E659" s="294" t="s">
        <v>276</v>
      </c>
      <c r="F659" s="295" t="s">
        <v>888</v>
      </c>
      <c r="G659" s="293">
        <v>4</v>
      </c>
      <c r="H659" s="295" t="s">
        <v>888</v>
      </c>
      <c r="I659" s="281" t="s">
        <v>2303</v>
      </c>
      <c r="J659" s="281">
        <f t="shared" si="116"/>
        <v>69300</v>
      </c>
      <c r="K659" s="279"/>
      <c r="L659" s="280"/>
      <c r="M659" s="280"/>
      <c r="N659" s="280"/>
      <c r="O659" s="282"/>
      <c r="P659" s="283"/>
      <c r="Q659" s="281">
        <f t="array" ref="Q659">INDEX(ราคาสิ่งปลูกสร้าง!$D$6:$CC$47,MATCH($L659,ราคาสิ่งปลูกสร้าง!$B$6:$B$45,0),MATCH($O$4,ราคาสิ่งปลูกสร้าง!$D$5:$CC$5,0))</f>
        <v>0</v>
      </c>
      <c r="R659" s="281">
        <f t="shared" si="108"/>
        <v>0</v>
      </c>
      <c r="S659" s="280"/>
      <c r="T659" s="279">
        <f t="array" ref="T659">INDEX(ค่าเสื่อมสิ่งปลูกสร้าง!$A$5:$D$105,MATCH($S659,ค่าเสื่อมสิ่งปลูกสร้าง!$A$5:$A$105,0),MATCH($M659,ค่าเสื่อมสิ่งปลูกสร้าง!$A$3:$D$3))</f>
        <v>0</v>
      </c>
      <c r="U659" s="281">
        <f>$R659*(100-$T659)%</f>
        <v>0</v>
      </c>
      <c r="V659" s="281">
        <f t="shared" si="117"/>
        <v>69300</v>
      </c>
      <c r="W659" s="284">
        <f t="shared" si="111"/>
        <v>0</v>
      </c>
      <c r="X659" s="280"/>
      <c r="Y659" s="279">
        <f t="shared" si="118"/>
        <v>69300</v>
      </c>
      <c r="Z659" s="282" t="s">
        <v>2260</v>
      </c>
      <c r="AA659" s="281">
        <f t="shared" si="119"/>
        <v>207.9</v>
      </c>
      <c r="AB659" s="279"/>
      <c r="AC659" s="279" t="s">
        <v>2388</v>
      </c>
      <c r="AD659" s="279"/>
      <c r="AG659" s="286" t="str">
        <f>IF($AI659=0,"",$AH659&amp;$AI659&amp;"  "&amp;$AJ659)</f>
        <v>นางนิรมล  ศรัณยวงค์</v>
      </c>
      <c r="AH659" s="286" t="s">
        <v>283</v>
      </c>
      <c r="AI659" s="286" t="s">
        <v>2390</v>
      </c>
      <c r="AJ659" s="286" t="s">
        <v>2391</v>
      </c>
      <c r="AK659" s="286"/>
      <c r="AL659" s="286" t="s">
        <v>2372</v>
      </c>
      <c r="AM659" s="286" t="s">
        <v>363</v>
      </c>
      <c r="AN659" s="286"/>
      <c r="AO659" s="286"/>
      <c r="AP659" s="286" t="s">
        <v>964</v>
      </c>
      <c r="AQ659" s="286" t="s">
        <v>271</v>
      </c>
      <c r="AR659" s="286" t="s">
        <v>60</v>
      </c>
      <c r="AS659" s="286" t="s">
        <v>2392</v>
      </c>
      <c r="AU659" s="286"/>
      <c r="AV659" s="286"/>
      <c r="AW659" s="286"/>
      <c r="AX659" s="286"/>
      <c r="AY659" s="286"/>
      <c r="AZ659" s="286"/>
      <c r="BA659" s="286"/>
      <c r="BB659" s="286"/>
      <c r="BC659" s="286"/>
      <c r="BD659" s="286"/>
      <c r="BE659" s="286"/>
      <c r="BF659" s="286"/>
      <c r="BG659" s="286"/>
    </row>
    <row r="660" spans="1:59" ht="20.100000000000001" hidden="1" customHeight="1">
      <c r="A660" s="279" t="s">
        <v>2377</v>
      </c>
      <c r="B660" s="279" t="s">
        <v>29</v>
      </c>
      <c r="C660" s="279" t="s">
        <v>2384</v>
      </c>
      <c r="D660" s="296" t="s">
        <v>276</v>
      </c>
      <c r="E660" s="296" t="s">
        <v>276</v>
      </c>
      <c r="F660" s="297" t="s">
        <v>888</v>
      </c>
      <c r="G660" s="293">
        <v>4</v>
      </c>
      <c r="H660" s="297" t="s">
        <v>888</v>
      </c>
      <c r="I660" s="281" t="s">
        <v>2303</v>
      </c>
      <c r="J660" s="281">
        <f t="shared" si="116"/>
        <v>69300</v>
      </c>
      <c r="K660" s="279"/>
      <c r="L660" s="280"/>
      <c r="M660" s="280"/>
      <c r="N660" s="280"/>
      <c r="O660" s="282"/>
      <c r="P660" s="283"/>
      <c r="Q660" s="281">
        <f t="array" ref="Q660">INDEX(ราคาสิ่งปลูกสร้าง!$D$6:$CC$47,MATCH($L660,ราคาสิ่งปลูกสร้าง!$B$6:$B$45,0),MATCH($O$4,ราคาสิ่งปลูกสร้าง!$D$5:$CC$5,0))</f>
        <v>0</v>
      </c>
      <c r="R660" s="281">
        <f t="shared" si="108"/>
        <v>0</v>
      </c>
      <c r="S660" s="280"/>
      <c r="T660" s="279">
        <f t="array" ref="T660">INDEX(ค่าเสื่อมสิ่งปลูกสร้าง!$A$5:$D$105,MATCH($S660,ค่าเสื่อมสิ่งปลูกสร้าง!$A$5:$A$105,0),MATCH($M660,ค่าเสื่อมสิ่งปลูกสร้าง!$A$3:$D$3))</f>
        <v>0</v>
      </c>
      <c r="U660" s="281">
        <f>$R660*(100-$T660)%</f>
        <v>0</v>
      </c>
      <c r="V660" s="281">
        <f t="shared" si="117"/>
        <v>69300</v>
      </c>
      <c r="W660" s="284">
        <f t="shared" si="111"/>
        <v>0</v>
      </c>
      <c r="X660" s="280"/>
      <c r="Y660" s="279">
        <f t="shared" si="118"/>
        <v>69300</v>
      </c>
      <c r="Z660" s="282" t="s">
        <v>2260</v>
      </c>
      <c r="AA660" s="281">
        <f t="shared" si="119"/>
        <v>207.9</v>
      </c>
      <c r="AB660" s="279"/>
      <c r="AC660" s="279" t="s">
        <v>2388</v>
      </c>
      <c r="AD660" s="279"/>
      <c r="AG660" s="286" t="str">
        <f>IF($AI660=0,"",$AH660&amp;$AI660&amp;"  "&amp;$AJ660)</f>
        <v>นางนิรมล  ศรัณยวงค์</v>
      </c>
      <c r="AH660" s="286" t="s">
        <v>283</v>
      </c>
      <c r="AI660" s="286" t="s">
        <v>2390</v>
      </c>
      <c r="AJ660" s="286" t="s">
        <v>2391</v>
      </c>
      <c r="AK660" s="286"/>
      <c r="AL660" s="286" t="s">
        <v>2372</v>
      </c>
      <c r="AM660" s="286" t="s">
        <v>363</v>
      </c>
      <c r="AN660" s="286"/>
      <c r="AO660" s="286"/>
      <c r="AP660" s="286" t="s">
        <v>964</v>
      </c>
      <c r="AQ660" s="286" t="s">
        <v>271</v>
      </c>
      <c r="AR660" s="286" t="s">
        <v>60</v>
      </c>
      <c r="AS660" s="286" t="s">
        <v>2392</v>
      </c>
      <c r="AU660" s="286"/>
      <c r="AV660" s="286"/>
      <c r="AW660" s="286"/>
      <c r="AX660" s="286"/>
      <c r="AY660" s="286"/>
      <c r="AZ660" s="286"/>
      <c r="BA660" s="286"/>
      <c r="BB660" s="286"/>
      <c r="BC660" s="286"/>
      <c r="BD660" s="286"/>
      <c r="BE660" s="286"/>
      <c r="BF660" s="286"/>
      <c r="BG660" s="286"/>
    </row>
    <row r="661" spans="1:59" ht="20.100000000000001" hidden="1" customHeight="1">
      <c r="A661" s="279" t="s">
        <v>2378</v>
      </c>
      <c r="B661" s="279" t="s">
        <v>29</v>
      </c>
      <c r="C661" s="279" t="s">
        <v>2385</v>
      </c>
      <c r="D661" s="294" t="s">
        <v>276</v>
      </c>
      <c r="E661" s="294" t="s">
        <v>276</v>
      </c>
      <c r="F661" s="295" t="s">
        <v>785</v>
      </c>
      <c r="G661" s="293">
        <v>4</v>
      </c>
      <c r="H661" s="295" t="s">
        <v>785</v>
      </c>
      <c r="I661" s="281" t="s">
        <v>2303</v>
      </c>
      <c r="J661" s="281">
        <f t="shared" si="116"/>
        <v>73700</v>
      </c>
      <c r="K661" s="279"/>
      <c r="L661" s="280"/>
      <c r="M661" s="280"/>
      <c r="N661" s="280"/>
      <c r="O661" s="282"/>
      <c r="P661" s="283"/>
      <c r="Q661" s="281">
        <f t="array" ref="Q661">INDEX(ราคาสิ่งปลูกสร้าง!$D$6:$CC$47,MATCH($L661,ราคาสิ่งปลูกสร้าง!$B$6:$B$45,0),MATCH($O$4,ราคาสิ่งปลูกสร้าง!$D$5:$CC$5,0))</f>
        <v>0</v>
      </c>
      <c r="R661" s="281">
        <f t="shared" si="108"/>
        <v>0</v>
      </c>
      <c r="S661" s="280"/>
      <c r="T661" s="279">
        <f t="array" ref="T661">INDEX(ค่าเสื่อมสิ่งปลูกสร้าง!$A$5:$D$105,MATCH($S661,ค่าเสื่อมสิ่งปลูกสร้าง!$A$5:$A$105,0),MATCH($M661,ค่าเสื่อมสิ่งปลูกสร้าง!$A$3:$D$3))</f>
        <v>0</v>
      </c>
      <c r="U661" s="281">
        <f>$R661*(100-$T661)%</f>
        <v>0</v>
      </c>
      <c r="V661" s="281">
        <f t="shared" si="117"/>
        <v>73700</v>
      </c>
      <c r="W661" s="284">
        <f t="shared" si="111"/>
        <v>0</v>
      </c>
      <c r="X661" s="280"/>
      <c r="Y661" s="279">
        <f t="shared" si="118"/>
        <v>73700</v>
      </c>
      <c r="Z661" s="282" t="s">
        <v>2260</v>
      </c>
      <c r="AA661" s="281">
        <f t="shared" si="119"/>
        <v>221.1</v>
      </c>
      <c r="AB661" s="279"/>
      <c r="AC661" s="279" t="s">
        <v>2389</v>
      </c>
      <c r="AD661" s="279"/>
      <c r="AG661" s="286" t="str">
        <f>IF($AI661=0,"",$AH661&amp;$AI661&amp;"  "&amp;$AJ661)</f>
        <v>นายอนุภาษ  ถิ่นพังงา</v>
      </c>
      <c r="AH661" s="286" t="s">
        <v>195</v>
      </c>
      <c r="AI661" s="286" t="s">
        <v>2393</v>
      </c>
      <c r="AJ661" s="286" t="s">
        <v>2394</v>
      </c>
      <c r="AK661" s="286"/>
      <c r="AL661" s="286" t="s">
        <v>2395</v>
      </c>
      <c r="AM661" s="286" t="s">
        <v>363</v>
      </c>
      <c r="AN661" s="286"/>
      <c r="AO661" s="286"/>
      <c r="AP661" s="286" t="s">
        <v>964</v>
      </c>
      <c r="AQ661" s="286" t="s">
        <v>271</v>
      </c>
      <c r="AR661" s="286" t="s">
        <v>60</v>
      </c>
      <c r="AS661" s="286" t="s">
        <v>2392</v>
      </c>
      <c r="AU661" s="286"/>
      <c r="AV661" s="286"/>
      <c r="AW661" s="286"/>
      <c r="AX661" s="286"/>
      <c r="AY661" s="286"/>
      <c r="AZ661" s="286"/>
      <c r="BA661" s="286"/>
      <c r="BB661" s="286"/>
      <c r="BC661" s="286"/>
      <c r="BD661" s="286"/>
      <c r="BE661" s="286"/>
      <c r="BF661" s="286"/>
      <c r="BG661" s="286"/>
    </row>
    <row r="662" spans="1:59" ht="20.100000000000001" hidden="1" customHeight="1">
      <c r="A662" s="279" t="s">
        <v>398</v>
      </c>
      <c r="B662" s="279" t="s">
        <v>29</v>
      </c>
      <c r="C662" s="279" t="s">
        <v>2386</v>
      </c>
      <c r="D662" s="296" t="s">
        <v>276</v>
      </c>
      <c r="E662" s="296" t="s">
        <v>276</v>
      </c>
      <c r="F662" s="297" t="s">
        <v>2387</v>
      </c>
      <c r="G662" s="293">
        <v>4</v>
      </c>
      <c r="H662" s="297" t="s">
        <v>2387</v>
      </c>
      <c r="I662" s="281" t="s">
        <v>2303</v>
      </c>
      <c r="J662" s="281">
        <f t="shared" si="116"/>
        <v>85800</v>
      </c>
      <c r="K662" s="279"/>
      <c r="L662" s="280"/>
      <c r="M662" s="280"/>
      <c r="N662" s="280"/>
      <c r="O662" s="282"/>
      <c r="P662" s="283"/>
      <c r="Q662" s="281">
        <f t="array" ref="Q662">INDEX(ราคาสิ่งปลูกสร้าง!$D$6:$CC$47,MATCH($L662,ราคาสิ่งปลูกสร้าง!$B$6:$B$45,0),MATCH($O$4,ราคาสิ่งปลูกสร้าง!$D$5:$CC$5,0))</f>
        <v>0</v>
      </c>
      <c r="R662" s="281">
        <f t="shared" si="108"/>
        <v>0</v>
      </c>
      <c r="S662" s="280"/>
      <c r="T662" s="279">
        <f t="array" ref="T662">INDEX(ค่าเสื่อมสิ่งปลูกสร้าง!$A$5:$D$105,MATCH($S662,ค่าเสื่อมสิ่งปลูกสร้าง!$A$5:$A$105,0),MATCH($M662,ค่าเสื่อมสิ่งปลูกสร้าง!$A$3:$D$3))</f>
        <v>0</v>
      </c>
      <c r="U662" s="281">
        <f>$R662*(100-$T662)%</f>
        <v>0</v>
      </c>
      <c r="V662" s="281">
        <f t="shared" si="117"/>
        <v>85800</v>
      </c>
      <c r="W662" s="284">
        <f t="shared" si="111"/>
        <v>0</v>
      </c>
      <c r="X662" s="280"/>
      <c r="Y662" s="279">
        <f t="shared" si="118"/>
        <v>85800</v>
      </c>
      <c r="Z662" s="282" t="s">
        <v>2260</v>
      </c>
      <c r="AA662" s="281">
        <f t="shared" si="119"/>
        <v>257.39999999999998</v>
      </c>
      <c r="AB662" s="279"/>
      <c r="AC662" s="279" t="s">
        <v>2389</v>
      </c>
      <c r="AD662" s="279"/>
      <c r="AG662" s="286" t="str">
        <f>IF($AI662=0,"",$AH662&amp;$AI662&amp;"  "&amp;$AJ662)</f>
        <v>นายอนุภาษ  ถิ่นพังงา</v>
      </c>
      <c r="AH662" s="286" t="s">
        <v>195</v>
      </c>
      <c r="AI662" s="286" t="s">
        <v>2393</v>
      </c>
      <c r="AJ662" s="286" t="s">
        <v>2394</v>
      </c>
      <c r="AK662" s="286"/>
      <c r="AL662" s="286" t="s">
        <v>2395</v>
      </c>
      <c r="AM662" s="286" t="s">
        <v>363</v>
      </c>
      <c r="AN662" s="286"/>
      <c r="AO662" s="286"/>
      <c r="AP662" s="286" t="s">
        <v>964</v>
      </c>
      <c r="AQ662" s="286" t="s">
        <v>271</v>
      </c>
      <c r="AR662" s="286" t="s">
        <v>60</v>
      </c>
      <c r="AS662" s="286" t="s">
        <v>2392</v>
      </c>
      <c r="AU662" s="286"/>
      <c r="AV662" s="286"/>
      <c r="AW662" s="286"/>
      <c r="AX662" s="286"/>
      <c r="AY662" s="286"/>
      <c r="AZ662" s="286"/>
      <c r="BA662" s="286"/>
      <c r="BB662" s="286"/>
      <c r="BC662" s="286"/>
      <c r="BD662" s="286"/>
      <c r="BE662" s="286"/>
      <c r="BF662" s="286"/>
      <c r="BG662" s="286"/>
    </row>
    <row r="663" spans="1:59" ht="20.100000000000001" hidden="1" customHeight="1">
      <c r="A663" s="279" t="s">
        <v>2554</v>
      </c>
      <c r="B663" s="279" t="s">
        <v>29</v>
      </c>
      <c r="C663" s="279" t="s">
        <v>2446</v>
      </c>
      <c r="D663" s="298" t="s">
        <v>323</v>
      </c>
      <c r="E663" s="298" t="s">
        <v>276</v>
      </c>
      <c r="F663" s="279" t="s">
        <v>343</v>
      </c>
      <c r="G663" s="293">
        <v>1</v>
      </c>
      <c r="H663" s="297">
        <v>1286</v>
      </c>
      <c r="I663" s="281" t="s">
        <v>540</v>
      </c>
      <c r="J663" s="281">
        <f t="shared" si="116"/>
        <v>257200</v>
      </c>
      <c r="K663" s="279"/>
      <c r="L663" s="280"/>
      <c r="M663" s="280"/>
      <c r="N663" s="280"/>
      <c r="O663" s="282"/>
      <c r="P663" s="283"/>
      <c r="Q663" s="281">
        <f t="array" ref="Q663">INDEX(ราคาสิ่งปลูกสร้าง!$D$6:$CC$47,MATCH($L663,ราคาสิ่งปลูกสร้าง!$B$6:$B$45,0),MATCH($O$4,ราคาสิ่งปลูกสร้าง!$D$5:$CC$5,0))</f>
        <v>0</v>
      </c>
      <c r="R663" s="281">
        <f t="shared" si="108"/>
        <v>0</v>
      </c>
      <c r="S663" s="280"/>
      <c r="T663" s="279" t="s">
        <v>276</v>
      </c>
      <c r="U663" s="281" t="s">
        <v>276</v>
      </c>
      <c r="V663" s="281">
        <f t="shared" si="117"/>
        <v>257200</v>
      </c>
      <c r="W663" s="284">
        <f t="shared" si="111"/>
        <v>0</v>
      </c>
      <c r="X663" s="280"/>
      <c r="Y663" s="279">
        <f t="shared" si="118"/>
        <v>257200</v>
      </c>
      <c r="Z663" s="282" t="s">
        <v>2258</v>
      </c>
      <c r="AA663" s="281">
        <f t="shared" si="119"/>
        <v>25.720000000000002</v>
      </c>
      <c r="AB663" s="279"/>
      <c r="AC663" s="279" t="s">
        <v>2447</v>
      </c>
      <c r="AD663" s="279"/>
      <c r="AG663" s="249" t="s">
        <v>2447</v>
      </c>
      <c r="AH663" s="299"/>
      <c r="AJ663" s="300"/>
    </row>
    <row r="664" spans="1:59" ht="20.100000000000001" hidden="1" customHeight="1">
      <c r="A664" s="279" t="s">
        <v>405</v>
      </c>
      <c r="B664" s="296" t="s">
        <v>29</v>
      </c>
      <c r="C664" s="298" t="s">
        <v>2448</v>
      </c>
      <c r="D664" s="296" t="s">
        <v>466</v>
      </c>
      <c r="E664" s="296" t="s">
        <v>276</v>
      </c>
      <c r="F664" s="297">
        <v>24.9</v>
      </c>
      <c r="G664" s="293">
        <v>1</v>
      </c>
      <c r="H664" s="297">
        <v>6024.9</v>
      </c>
      <c r="I664" s="279" t="s">
        <v>540</v>
      </c>
      <c r="J664" s="281">
        <f t="shared" si="116"/>
        <v>1204980</v>
      </c>
      <c r="K664" s="279"/>
      <c r="L664" s="280"/>
      <c r="M664" s="280"/>
      <c r="N664" s="280"/>
      <c r="O664" s="282"/>
      <c r="P664" s="283"/>
      <c r="Q664" s="281">
        <f t="array" ref="Q664">INDEX(ราคาสิ่งปลูกสร้าง!$D$6:$CC$47,MATCH($L664,ราคาสิ่งปลูกสร้าง!$B$6:$B$45,0),MATCH($O$4,ราคาสิ่งปลูกสร้าง!$D$5:$CC$5,0))</f>
        <v>0</v>
      </c>
      <c r="R664" s="281">
        <f t="shared" si="108"/>
        <v>0</v>
      </c>
      <c r="S664" s="280"/>
      <c r="T664" s="279" t="s">
        <v>276</v>
      </c>
      <c r="U664" s="281" t="s">
        <v>276</v>
      </c>
      <c r="V664" s="281">
        <f t="shared" si="117"/>
        <v>1204980</v>
      </c>
      <c r="W664" s="284">
        <f t="shared" si="111"/>
        <v>0</v>
      </c>
      <c r="X664" s="280"/>
      <c r="Y664" s="279">
        <f t="shared" ref="Y664:Y689" si="120">V664</f>
        <v>1204980</v>
      </c>
      <c r="Z664" s="282" t="s">
        <v>2260</v>
      </c>
      <c r="AA664" s="281">
        <f t="shared" si="119"/>
        <v>3614.94</v>
      </c>
      <c r="AB664" s="279"/>
      <c r="AC664" s="301" t="s">
        <v>2496</v>
      </c>
      <c r="AD664" s="301"/>
      <c r="AG664" s="301" t="s">
        <v>2449</v>
      </c>
      <c r="AH664" s="302"/>
      <c r="AI664" s="302" t="s">
        <v>2500</v>
      </c>
      <c r="AJ664" s="302"/>
      <c r="AK664" s="302"/>
      <c r="AL664" s="302" t="s">
        <v>2501</v>
      </c>
      <c r="AM664" s="302"/>
      <c r="AN664" s="302"/>
      <c r="AO664" s="302" t="s">
        <v>461</v>
      </c>
      <c r="AP664" s="302" t="s">
        <v>2502</v>
      </c>
      <c r="AQ664" s="302" t="s">
        <v>2503</v>
      </c>
      <c r="AR664" s="302" t="s">
        <v>463</v>
      </c>
      <c r="AS664" s="302" t="s">
        <v>2504</v>
      </c>
    </row>
    <row r="665" spans="1:59" ht="20.100000000000001" hidden="1" customHeight="1">
      <c r="A665" s="279" t="s">
        <v>2555</v>
      </c>
      <c r="B665" s="296" t="s">
        <v>29</v>
      </c>
      <c r="C665" s="298" t="s">
        <v>2450</v>
      </c>
      <c r="D665" s="296" t="s">
        <v>295</v>
      </c>
      <c r="E665" s="296" t="s">
        <v>276</v>
      </c>
      <c r="F665" s="297" t="s">
        <v>350</v>
      </c>
      <c r="G665" s="293">
        <v>1</v>
      </c>
      <c r="H665" s="297">
        <v>1600</v>
      </c>
      <c r="I665" s="301" t="s">
        <v>540</v>
      </c>
      <c r="J665" s="301">
        <f t="shared" si="116"/>
        <v>320000</v>
      </c>
      <c r="K665" s="279"/>
      <c r="L665" s="280"/>
      <c r="M665" s="280"/>
      <c r="N665" s="280"/>
      <c r="O665" s="282"/>
      <c r="P665" s="283"/>
      <c r="Q665" s="281">
        <f t="array" ref="Q665">INDEX(ราคาสิ่งปลูกสร้าง!$D$6:$CC$47,MATCH($L665,ราคาสิ่งปลูกสร้าง!$B$6:$B$45,0),MATCH($O$4,ราคาสิ่งปลูกสร้าง!$D$5:$CC$5,0))</f>
        <v>0</v>
      </c>
      <c r="R665" s="281">
        <f t="shared" si="108"/>
        <v>0</v>
      </c>
      <c r="S665" s="280"/>
      <c r="T665" s="279" t="s">
        <v>276</v>
      </c>
      <c r="U665" s="281" t="s">
        <v>276</v>
      </c>
      <c r="V665" s="281">
        <f t="shared" si="117"/>
        <v>320000</v>
      </c>
      <c r="W665" s="284">
        <f t="shared" si="111"/>
        <v>0</v>
      </c>
      <c r="X665" s="280"/>
      <c r="Y665" s="279">
        <f t="shared" si="120"/>
        <v>320000</v>
      </c>
      <c r="Z665" s="282" t="s">
        <v>2258</v>
      </c>
      <c r="AA665" s="281">
        <f t="shared" si="119"/>
        <v>32</v>
      </c>
      <c r="AB665" s="301"/>
      <c r="AC665" s="301" t="s">
        <v>2451</v>
      </c>
      <c r="AD665" s="301"/>
      <c r="AG665" s="301" t="s">
        <v>2451</v>
      </c>
    </row>
    <row r="666" spans="1:59" ht="20.100000000000001" hidden="1" customHeight="1">
      <c r="A666" s="279" t="s">
        <v>1007</v>
      </c>
      <c r="B666" s="296" t="s">
        <v>29</v>
      </c>
      <c r="C666" s="298" t="s">
        <v>2452</v>
      </c>
      <c r="D666" s="296" t="s">
        <v>291</v>
      </c>
      <c r="E666" s="296" t="s">
        <v>276</v>
      </c>
      <c r="F666" s="297">
        <v>65.400000000000006</v>
      </c>
      <c r="G666" s="293">
        <v>1</v>
      </c>
      <c r="H666" s="297">
        <v>12065.4</v>
      </c>
      <c r="I666" s="279" t="s">
        <v>540</v>
      </c>
      <c r="J666" s="301">
        <f t="shared" si="116"/>
        <v>2413080</v>
      </c>
      <c r="K666" s="279"/>
      <c r="L666" s="280"/>
      <c r="M666" s="280"/>
      <c r="N666" s="280"/>
      <c r="O666" s="282"/>
      <c r="P666" s="283"/>
      <c r="Q666" s="281">
        <f t="array" ref="Q666">INDEX(ราคาสิ่งปลูกสร้าง!$D$6:$CC$47,MATCH($L666,ราคาสิ่งปลูกสร้าง!$B$6:$B$45,0),MATCH($O$4,ราคาสิ่งปลูกสร้าง!$D$5:$CC$5,0))</f>
        <v>0</v>
      </c>
      <c r="R666" s="281">
        <f t="shared" si="108"/>
        <v>0</v>
      </c>
      <c r="S666" s="280"/>
      <c r="T666" s="279" t="s">
        <v>276</v>
      </c>
      <c r="U666" s="281" t="s">
        <v>276</v>
      </c>
      <c r="V666" s="281">
        <f t="shared" si="117"/>
        <v>2413080</v>
      </c>
      <c r="W666" s="284">
        <f t="shared" si="111"/>
        <v>0</v>
      </c>
      <c r="X666" s="280"/>
      <c r="Y666" s="279">
        <f t="shared" si="120"/>
        <v>2413080</v>
      </c>
      <c r="Z666" s="282" t="s">
        <v>2260</v>
      </c>
      <c r="AA666" s="281">
        <f t="shared" si="119"/>
        <v>7239.24</v>
      </c>
      <c r="AB666" s="301"/>
      <c r="AC666" s="301" t="s">
        <v>2496</v>
      </c>
      <c r="AD666" s="301"/>
      <c r="AG666" s="301" t="s">
        <v>2449</v>
      </c>
      <c r="AH666" s="302"/>
      <c r="AI666" s="302" t="s">
        <v>2500</v>
      </c>
      <c r="AJ666" s="302"/>
      <c r="AK666" s="302"/>
      <c r="AL666" s="302" t="s">
        <v>2501</v>
      </c>
      <c r="AM666" s="302"/>
      <c r="AN666" s="302"/>
      <c r="AO666" s="302" t="s">
        <v>461</v>
      </c>
      <c r="AP666" s="302" t="s">
        <v>2502</v>
      </c>
      <c r="AQ666" s="302" t="s">
        <v>2503</v>
      </c>
      <c r="AR666" s="302" t="s">
        <v>463</v>
      </c>
      <c r="AS666" s="302" t="s">
        <v>2504</v>
      </c>
    </row>
    <row r="667" spans="1:59" ht="20.100000000000001" hidden="1" customHeight="1">
      <c r="A667" s="279" t="s">
        <v>1010</v>
      </c>
      <c r="B667" s="296" t="s">
        <v>29</v>
      </c>
      <c r="C667" s="298" t="s">
        <v>2453</v>
      </c>
      <c r="D667" s="296" t="s">
        <v>363</v>
      </c>
      <c r="E667" s="296" t="s">
        <v>323</v>
      </c>
      <c r="F667" s="297">
        <v>91.9</v>
      </c>
      <c r="G667" s="293">
        <v>1</v>
      </c>
      <c r="H667" s="297">
        <v>2391.9</v>
      </c>
      <c r="I667" s="301" t="s">
        <v>540</v>
      </c>
      <c r="J667" s="301">
        <f t="shared" si="116"/>
        <v>478380</v>
      </c>
      <c r="K667" s="279"/>
      <c r="L667" s="280"/>
      <c r="M667" s="280"/>
      <c r="N667" s="280"/>
      <c r="O667" s="282"/>
      <c r="P667" s="283"/>
      <c r="Q667" s="281">
        <f t="array" ref="Q667">INDEX(ราคาสิ่งปลูกสร้าง!$D$6:$CC$47,MATCH($L667,ราคาสิ่งปลูกสร้าง!$B$6:$B$45,0),MATCH($O$4,ราคาสิ่งปลูกสร้าง!$D$5:$CC$5,0))</f>
        <v>0</v>
      </c>
      <c r="R667" s="281">
        <f t="shared" si="108"/>
        <v>0</v>
      </c>
      <c r="S667" s="280"/>
      <c r="T667" s="279" t="s">
        <v>276</v>
      </c>
      <c r="U667" s="281" t="s">
        <v>276</v>
      </c>
      <c r="V667" s="281">
        <f t="shared" si="117"/>
        <v>478380</v>
      </c>
      <c r="W667" s="284">
        <f t="shared" si="111"/>
        <v>0</v>
      </c>
      <c r="X667" s="280"/>
      <c r="Y667" s="279">
        <f t="shared" si="120"/>
        <v>478380</v>
      </c>
      <c r="Z667" s="282" t="s">
        <v>2258</v>
      </c>
      <c r="AA667" s="281">
        <f t="shared" si="119"/>
        <v>47.838000000000001</v>
      </c>
      <c r="AB667" s="301"/>
      <c r="AC667" s="301" t="s">
        <v>2496</v>
      </c>
      <c r="AD667" s="301"/>
      <c r="AG667" s="301" t="s">
        <v>2449</v>
      </c>
      <c r="AH667" s="302"/>
      <c r="AI667" s="302" t="s">
        <v>2500</v>
      </c>
      <c r="AJ667" s="302"/>
      <c r="AK667" s="302"/>
      <c r="AL667" s="302" t="s">
        <v>2501</v>
      </c>
      <c r="AM667" s="302"/>
      <c r="AN667" s="302"/>
      <c r="AO667" s="302" t="s">
        <v>461</v>
      </c>
      <c r="AP667" s="302" t="s">
        <v>2502</v>
      </c>
      <c r="AQ667" s="302" t="s">
        <v>2503</v>
      </c>
      <c r="AR667" s="302" t="s">
        <v>463</v>
      </c>
      <c r="AS667" s="302" t="s">
        <v>2504</v>
      </c>
    </row>
    <row r="668" spans="1:59" ht="20.100000000000001" hidden="1" customHeight="1">
      <c r="A668" s="279" t="s">
        <v>2556</v>
      </c>
      <c r="B668" s="296" t="s">
        <v>29</v>
      </c>
      <c r="C668" s="298" t="s">
        <v>2454</v>
      </c>
      <c r="D668" s="296" t="s">
        <v>275</v>
      </c>
      <c r="E668" s="296" t="s">
        <v>296</v>
      </c>
      <c r="F668" s="297" t="s">
        <v>418</v>
      </c>
      <c r="G668" s="293">
        <v>1</v>
      </c>
      <c r="H668" s="297">
        <v>627</v>
      </c>
      <c r="I668" s="301" t="s">
        <v>540</v>
      </c>
      <c r="J668" s="301">
        <f t="shared" si="116"/>
        <v>125400</v>
      </c>
      <c r="K668" s="279"/>
      <c r="L668" s="280"/>
      <c r="M668" s="280"/>
      <c r="N668" s="280"/>
      <c r="O668" s="282"/>
      <c r="P668" s="283"/>
      <c r="Q668" s="281">
        <f t="array" ref="Q668">INDEX(ราคาสิ่งปลูกสร้าง!$D$6:$CC$47,MATCH($L668,ราคาสิ่งปลูกสร้าง!$B$6:$B$45,0),MATCH($O$4,ราคาสิ่งปลูกสร้าง!$D$5:$CC$5,0))</f>
        <v>0</v>
      </c>
      <c r="R668" s="281">
        <f t="shared" si="108"/>
        <v>0</v>
      </c>
      <c r="S668" s="280"/>
      <c r="T668" s="279" t="s">
        <v>276</v>
      </c>
      <c r="U668" s="281" t="s">
        <v>276</v>
      </c>
      <c r="V668" s="281">
        <f t="shared" si="117"/>
        <v>125400</v>
      </c>
      <c r="W668" s="284">
        <f t="shared" si="111"/>
        <v>0</v>
      </c>
      <c r="X668" s="280"/>
      <c r="Y668" s="279">
        <f t="shared" si="120"/>
        <v>125400</v>
      </c>
      <c r="Z668" s="282" t="s">
        <v>2258</v>
      </c>
      <c r="AA668" s="281">
        <f t="shared" si="119"/>
        <v>12.540000000000001</v>
      </c>
      <c r="AB668" s="301"/>
      <c r="AC668" s="301" t="s">
        <v>2156</v>
      </c>
      <c r="AD668" s="301"/>
      <c r="AG668" s="301" t="s">
        <v>2156</v>
      </c>
    </row>
    <row r="669" spans="1:59" ht="20.100000000000001" hidden="1" customHeight="1">
      <c r="A669" s="279" t="s">
        <v>2557</v>
      </c>
      <c r="B669" s="303" t="s">
        <v>29</v>
      </c>
      <c r="C669" s="294" t="s">
        <v>2455</v>
      </c>
      <c r="D669" s="294" t="s">
        <v>275</v>
      </c>
      <c r="E669" s="294" t="s">
        <v>323</v>
      </c>
      <c r="F669" s="295">
        <v>57.1</v>
      </c>
      <c r="G669" s="293">
        <v>1</v>
      </c>
      <c r="H669" s="295">
        <v>757.1</v>
      </c>
      <c r="I669" s="301" t="s">
        <v>540</v>
      </c>
      <c r="J669" s="301">
        <f t="shared" si="116"/>
        <v>151420</v>
      </c>
      <c r="K669" s="279"/>
      <c r="L669" s="280"/>
      <c r="M669" s="280"/>
      <c r="N669" s="280"/>
      <c r="O669" s="282"/>
      <c r="P669" s="283"/>
      <c r="Q669" s="281">
        <f t="array" ref="Q669">INDEX(ราคาสิ่งปลูกสร้าง!$D$6:$CC$47,MATCH($L669,ราคาสิ่งปลูกสร้าง!$B$6:$B$45,0),MATCH($O$4,ราคาสิ่งปลูกสร้าง!$D$5:$CC$5,0))</f>
        <v>0</v>
      </c>
      <c r="R669" s="281">
        <f t="shared" si="108"/>
        <v>0</v>
      </c>
      <c r="S669" s="280"/>
      <c r="T669" s="279" t="s">
        <v>276</v>
      </c>
      <c r="U669" s="281" t="s">
        <v>276</v>
      </c>
      <c r="V669" s="281">
        <f t="shared" si="117"/>
        <v>151420</v>
      </c>
      <c r="W669" s="284">
        <f t="shared" si="111"/>
        <v>0</v>
      </c>
      <c r="X669" s="280"/>
      <c r="Y669" s="279">
        <f t="shared" si="120"/>
        <v>151420</v>
      </c>
      <c r="Z669" s="282" t="s">
        <v>2258</v>
      </c>
      <c r="AA669" s="281">
        <f t="shared" si="119"/>
        <v>15.142000000000001</v>
      </c>
      <c r="AB669" s="301"/>
      <c r="AC669" s="301" t="s">
        <v>2496</v>
      </c>
      <c r="AD669" s="301"/>
      <c r="AG669" s="301" t="s">
        <v>2449</v>
      </c>
      <c r="AH669" s="302"/>
      <c r="AI669" s="302" t="s">
        <v>2500</v>
      </c>
      <c r="AJ669" s="302"/>
      <c r="AK669" s="302"/>
      <c r="AL669" s="302" t="s">
        <v>2501</v>
      </c>
      <c r="AM669" s="302"/>
      <c r="AN669" s="302"/>
      <c r="AO669" s="302" t="s">
        <v>461</v>
      </c>
      <c r="AP669" s="302" t="s">
        <v>2502</v>
      </c>
      <c r="AQ669" s="302" t="s">
        <v>2503</v>
      </c>
      <c r="AR669" s="302" t="s">
        <v>463</v>
      </c>
      <c r="AS669" s="302" t="s">
        <v>2504</v>
      </c>
    </row>
    <row r="670" spans="1:59" ht="20.100000000000001" hidden="1" customHeight="1">
      <c r="A670" s="279" t="s">
        <v>2558</v>
      </c>
      <c r="B670" s="296" t="s">
        <v>29</v>
      </c>
      <c r="C670" s="298" t="s">
        <v>2456</v>
      </c>
      <c r="D670" s="296" t="s">
        <v>295</v>
      </c>
      <c r="E670" s="296" t="s">
        <v>275</v>
      </c>
      <c r="F670" s="297">
        <v>28.5</v>
      </c>
      <c r="G670" s="293">
        <v>1</v>
      </c>
      <c r="H670" s="304">
        <v>1728.5</v>
      </c>
      <c r="I670" s="301" t="s">
        <v>540</v>
      </c>
      <c r="J670" s="301">
        <f t="shared" si="116"/>
        <v>345700</v>
      </c>
      <c r="K670" s="279"/>
      <c r="L670" s="280"/>
      <c r="M670" s="280"/>
      <c r="N670" s="280"/>
      <c r="O670" s="282"/>
      <c r="P670" s="283"/>
      <c r="Q670" s="281">
        <f t="array" ref="Q670">INDEX(ราคาสิ่งปลูกสร้าง!$D$6:$CC$47,MATCH($L670,ราคาสิ่งปลูกสร้าง!$B$6:$B$45,0),MATCH($O$4,ราคาสิ่งปลูกสร้าง!$D$5:$CC$5,0))</f>
        <v>0</v>
      </c>
      <c r="R670" s="281">
        <f t="shared" si="108"/>
        <v>0</v>
      </c>
      <c r="S670" s="280"/>
      <c r="T670" s="279" t="s">
        <v>276</v>
      </c>
      <c r="U670" s="281" t="s">
        <v>276</v>
      </c>
      <c r="V670" s="281">
        <f t="shared" si="117"/>
        <v>345700</v>
      </c>
      <c r="W670" s="284">
        <f t="shared" si="111"/>
        <v>0</v>
      </c>
      <c r="X670" s="280"/>
      <c r="Y670" s="279">
        <f t="shared" si="120"/>
        <v>345700</v>
      </c>
      <c r="Z670" s="282" t="s">
        <v>2260</v>
      </c>
      <c r="AA670" s="281">
        <f t="shared" si="119"/>
        <v>1037.0999999999999</v>
      </c>
      <c r="AB670" s="301"/>
      <c r="AC670" s="301" t="s">
        <v>2496</v>
      </c>
      <c r="AD670" s="301"/>
      <c r="AG670" s="301" t="s">
        <v>2449</v>
      </c>
      <c r="AH670" s="302"/>
      <c r="AI670" s="302" t="s">
        <v>2500</v>
      </c>
      <c r="AJ670" s="302"/>
      <c r="AK670" s="302"/>
      <c r="AL670" s="302" t="s">
        <v>2501</v>
      </c>
      <c r="AM670" s="302"/>
      <c r="AN670" s="302"/>
      <c r="AO670" s="302" t="s">
        <v>461</v>
      </c>
      <c r="AP670" s="302" t="s">
        <v>2502</v>
      </c>
      <c r="AQ670" s="302" t="s">
        <v>2503</v>
      </c>
      <c r="AR670" s="302" t="s">
        <v>463</v>
      </c>
      <c r="AS670" s="302" t="s">
        <v>2504</v>
      </c>
    </row>
    <row r="671" spans="1:59" ht="20.100000000000001" hidden="1" customHeight="1">
      <c r="A671" s="279" t="s">
        <v>2559</v>
      </c>
      <c r="B671" s="296" t="s">
        <v>30</v>
      </c>
      <c r="C671" s="298" t="s">
        <v>2457</v>
      </c>
      <c r="D671" s="294" t="s">
        <v>638</v>
      </c>
      <c r="E671" s="294" t="s">
        <v>276</v>
      </c>
      <c r="F671" s="295" t="s">
        <v>838</v>
      </c>
      <c r="G671" s="293">
        <v>1</v>
      </c>
      <c r="H671" s="295">
        <v>5204</v>
      </c>
      <c r="I671" s="301" t="s">
        <v>540</v>
      </c>
      <c r="J671" s="301">
        <f t="shared" si="116"/>
        <v>1040800</v>
      </c>
      <c r="K671" s="279"/>
      <c r="L671" s="280"/>
      <c r="M671" s="280"/>
      <c r="N671" s="280"/>
      <c r="O671" s="282"/>
      <c r="P671" s="283"/>
      <c r="Q671" s="281">
        <f t="array" ref="Q671">INDEX(ราคาสิ่งปลูกสร้าง!$D$6:$CC$47,MATCH($L671,ราคาสิ่งปลูกสร้าง!$B$6:$B$45,0),MATCH($O$4,ราคาสิ่งปลูกสร้าง!$D$5:$CC$5,0))</f>
        <v>0</v>
      </c>
      <c r="R671" s="281">
        <f t="shared" si="108"/>
        <v>0</v>
      </c>
      <c r="S671" s="280"/>
      <c r="T671" s="279" t="s">
        <v>276</v>
      </c>
      <c r="U671" s="281" t="s">
        <v>276</v>
      </c>
      <c r="V671" s="281">
        <f t="shared" si="117"/>
        <v>1040800</v>
      </c>
      <c r="W671" s="284">
        <f t="shared" si="111"/>
        <v>0</v>
      </c>
      <c r="X671" s="280"/>
      <c r="Y671" s="279">
        <f t="shared" si="120"/>
        <v>1040800</v>
      </c>
      <c r="Z671" s="282" t="s">
        <v>2258</v>
      </c>
      <c r="AA671" s="281">
        <f t="shared" si="119"/>
        <v>104.08</v>
      </c>
      <c r="AB671" s="301"/>
      <c r="AC671" s="301" t="s">
        <v>2458</v>
      </c>
      <c r="AD671" s="301"/>
      <c r="AG671" s="301" t="s">
        <v>2458</v>
      </c>
    </row>
    <row r="672" spans="1:59" ht="20.100000000000001" hidden="1" customHeight="1">
      <c r="A672" s="279" t="s">
        <v>2379</v>
      </c>
      <c r="B672" s="303" t="s">
        <v>30</v>
      </c>
      <c r="C672" s="294" t="s">
        <v>2459</v>
      </c>
      <c r="D672" s="294" t="s">
        <v>322</v>
      </c>
      <c r="E672" s="294" t="s">
        <v>275</v>
      </c>
      <c r="F672" s="295" t="s">
        <v>482</v>
      </c>
      <c r="G672" s="293" t="s">
        <v>275</v>
      </c>
      <c r="H672" s="295">
        <v>4180</v>
      </c>
      <c r="I672" s="301" t="s">
        <v>540</v>
      </c>
      <c r="J672" s="301">
        <f t="shared" si="116"/>
        <v>836000</v>
      </c>
      <c r="K672" s="279"/>
      <c r="L672" s="280"/>
      <c r="M672" s="280"/>
      <c r="N672" s="280"/>
      <c r="O672" s="282"/>
      <c r="P672" s="283"/>
      <c r="Q672" s="281">
        <f t="array" ref="Q672">INDEX(ราคาสิ่งปลูกสร้าง!$D$6:$CC$47,MATCH($L672,ราคาสิ่งปลูกสร้าง!$B$6:$B$45,0),MATCH($O$4,ราคาสิ่งปลูกสร้าง!$D$5:$CC$5,0))</f>
        <v>0</v>
      </c>
      <c r="R672" s="281">
        <f t="shared" si="108"/>
        <v>0</v>
      </c>
      <c r="S672" s="280"/>
      <c r="T672" s="279" t="s">
        <v>276</v>
      </c>
      <c r="U672" s="281" t="s">
        <v>276</v>
      </c>
      <c r="V672" s="281">
        <f t="shared" si="117"/>
        <v>836000</v>
      </c>
      <c r="W672" s="284">
        <f t="shared" si="111"/>
        <v>0</v>
      </c>
      <c r="X672" s="280"/>
      <c r="Y672" s="279">
        <f t="shared" si="120"/>
        <v>836000</v>
      </c>
      <c r="Z672" s="282" t="s">
        <v>2258</v>
      </c>
      <c r="AA672" s="281">
        <f t="shared" si="119"/>
        <v>83.600000000000009</v>
      </c>
      <c r="AB672" s="301"/>
      <c r="AC672" s="301" t="s">
        <v>1989</v>
      </c>
      <c r="AD672" s="279" t="s">
        <v>2497</v>
      </c>
      <c r="AG672" s="286" t="str">
        <f>IF($AI672=0,"",$AH672&amp;$AI672&amp;"  "&amp;$AJ672)</f>
        <v>บริษัทเจริญโภคภัณฑ์อาหาร  จำกัด (มหาชน)</v>
      </c>
      <c r="AH672" s="286" t="s">
        <v>458</v>
      </c>
      <c r="AI672" s="286" t="s">
        <v>459</v>
      </c>
      <c r="AJ672" s="286" t="s">
        <v>460</v>
      </c>
      <c r="AK672" s="286"/>
      <c r="AL672" s="286" t="s">
        <v>2499</v>
      </c>
      <c r="AM672" s="286" t="s">
        <v>599</v>
      </c>
      <c r="AN672" s="286"/>
      <c r="AO672" s="286"/>
      <c r="AP672" s="286" t="s">
        <v>2479</v>
      </c>
      <c r="AQ672" s="286" t="s">
        <v>271</v>
      </c>
      <c r="AR672" s="286" t="s">
        <v>60</v>
      </c>
      <c r="AS672" s="286" t="s">
        <v>2392</v>
      </c>
    </row>
    <row r="673" spans="1:45" ht="20.100000000000001" hidden="1" customHeight="1">
      <c r="A673" s="279" t="s">
        <v>2560</v>
      </c>
      <c r="B673" s="303" t="s">
        <v>30</v>
      </c>
      <c r="C673" s="294" t="s">
        <v>2462</v>
      </c>
      <c r="D673" s="294" t="s">
        <v>363</v>
      </c>
      <c r="E673" s="294" t="s">
        <v>275</v>
      </c>
      <c r="F673" s="295" t="s">
        <v>350</v>
      </c>
      <c r="G673" s="293" t="s">
        <v>275</v>
      </c>
      <c r="H673" s="295">
        <v>2100</v>
      </c>
      <c r="I673" s="301" t="s">
        <v>540</v>
      </c>
      <c r="J673" s="301">
        <f t="shared" si="116"/>
        <v>420000</v>
      </c>
      <c r="K673" s="279"/>
      <c r="L673" s="280"/>
      <c r="M673" s="280"/>
      <c r="N673" s="280"/>
      <c r="O673" s="282"/>
      <c r="P673" s="283"/>
      <c r="Q673" s="281">
        <f t="array" ref="Q673">INDEX(ราคาสิ่งปลูกสร้าง!$D$6:$CC$47,MATCH($L673,ราคาสิ่งปลูกสร้าง!$B$6:$B$45,0),MATCH($O$4,ราคาสิ่งปลูกสร้าง!$D$5:$CC$5,0))</f>
        <v>0</v>
      </c>
      <c r="R673" s="281">
        <f t="shared" si="108"/>
        <v>0</v>
      </c>
      <c r="S673" s="280"/>
      <c r="T673" s="279" t="s">
        <v>276</v>
      </c>
      <c r="U673" s="281" t="s">
        <v>276</v>
      </c>
      <c r="V673" s="281">
        <f t="shared" si="117"/>
        <v>420000</v>
      </c>
      <c r="W673" s="284">
        <f t="shared" si="111"/>
        <v>0</v>
      </c>
      <c r="X673" s="280"/>
      <c r="Y673" s="279">
        <f t="shared" si="120"/>
        <v>420000</v>
      </c>
      <c r="Z673" s="282" t="s">
        <v>2260</v>
      </c>
      <c r="AA673" s="281">
        <f t="shared" si="119"/>
        <v>1260</v>
      </c>
      <c r="AB673" s="301"/>
      <c r="AC673" s="279" t="s">
        <v>2498</v>
      </c>
      <c r="AD673" s="301"/>
      <c r="AG673" s="301" t="s">
        <v>1989</v>
      </c>
      <c r="AH673" s="302"/>
      <c r="AI673" s="302" t="s">
        <v>2500</v>
      </c>
      <c r="AJ673" s="302"/>
      <c r="AK673" s="302"/>
      <c r="AL673" s="302" t="s">
        <v>2501</v>
      </c>
      <c r="AM673" s="302"/>
      <c r="AN673" s="302"/>
      <c r="AO673" s="302" t="s">
        <v>461</v>
      </c>
      <c r="AP673" s="302" t="s">
        <v>2502</v>
      </c>
      <c r="AQ673" s="302" t="s">
        <v>2503</v>
      </c>
      <c r="AR673" s="302" t="s">
        <v>463</v>
      </c>
      <c r="AS673" s="302" t="s">
        <v>2504</v>
      </c>
    </row>
    <row r="674" spans="1:45" ht="20.100000000000001" hidden="1" customHeight="1">
      <c r="A674" s="279" t="s">
        <v>413</v>
      </c>
      <c r="B674" s="296" t="s">
        <v>30</v>
      </c>
      <c r="C674" s="298" t="s">
        <v>2463</v>
      </c>
      <c r="D674" s="294" t="s">
        <v>424</v>
      </c>
      <c r="E674" s="294" t="s">
        <v>323</v>
      </c>
      <c r="F674" s="295" t="s">
        <v>1469</v>
      </c>
      <c r="G674" s="293" t="s">
        <v>275</v>
      </c>
      <c r="H674" s="295">
        <v>5988</v>
      </c>
      <c r="I674" s="301" t="s">
        <v>540</v>
      </c>
      <c r="J674" s="301">
        <f t="shared" si="116"/>
        <v>1197600</v>
      </c>
      <c r="K674" s="279"/>
      <c r="L674" s="280"/>
      <c r="M674" s="280"/>
      <c r="N674" s="280"/>
      <c r="O674" s="282"/>
      <c r="P674" s="283"/>
      <c r="Q674" s="281">
        <f t="array" ref="Q674">INDEX(ราคาสิ่งปลูกสร้าง!$D$6:$CC$47,MATCH($L674,ราคาสิ่งปลูกสร้าง!$B$6:$B$45,0),MATCH($O$4,ราคาสิ่งปลูกสร้าง!$D$5:$CC$5,0))</f>
        <v>0</v>
      </c>
      <c r="R674" s="281">
        <f t="shared" si="108"/>
        <v>0</v>
      </c>
      <c r="S674" s="280"/>
      <c r="T674" s="279" t="s">
        <v>276</v>
      </c>
      <c r="U674" s="281" t="s">
        <v>276</v>
      </c>
      <c r="V674" s="281">
        <f t="shared" si="117"/>
        <v>1197600</v>
      </c>
      <c r="W674" s="284">
        <f t="shared" si="111"/>
        <v>0</v>
      </c>
      <c r="X674" s="280"/>
      <c r="Y674" s="279">
        <f t="shared" si="120"/>
        <v>1197600</v>
      </c>
      <c r="Z674" s="282" t="s">
        <v>2260</v>
      </c>
      <c r="AA674" s="281">
        <f t="shared" si="119"/>
        <v>3592.8</v>
      </c>
      <c r="AB674" s="301"/>
      <c r="AC674" s="279" t="s">
        <v>2498</v>
      </c>
      <c r="AD674" s="301"/>
      <c r="AG674" s="301" t="s">
        <v>1989</v>
      </c>
      <c r="AH674" s="302"/>
      <c r="AI674" s="302" t="s">
        <v>2500</v>
      </c>
      <c r="AJ674" s="302"/>
      <c r="AK674" s="302"/>
      <c r="AL674" s="302" t="s">
        <v>2501</v>
      </c>
      <c r="AM674" s="302"/>
      <c r="AN674" s="302"/>
      <c r="AO674" s="302" t="s">
        <v>461</v>
      </c>
      <c r="AP674" s="302" t="s">
        <v>2502</v>
      </c>
      <c r="AQ674" s="302" t="s">
        <v>2503</v>
      </c>
      <c r="AR674" s="302" t="s">
        <v>463</v>
      </c>
      <c r="AS674" s="302" t="s">
        <v>2504</v>
      </c>
    </row>
    <row r="675" spans="1:45" ht="20.100000000000001" hidden="1" customHeight="1">
      <c r="A675" s="279" t="s">
        <v>858</v>
      </c>
      <c r="B675" s="296" t="s">
        <v>30</v>
      </c>
      <c r="C675" s="298" t="s">
        <v>2464</v>
      </c>
      <c r="D675" s="294" t="s">
        <v>473</v>
      </c>
      <c r="E675" s="294" t="s">
        <v>276</v>
      </c>
      <c r="F675" s="295" t="s">
        <v>825</v>
      </c>
      <c r="G675" s="293">
        <v>1</v>
      </c>
      <c r="H675" s="295">
        <v>2448</v>
      </c>
      <c r="I675" s="301" t="s">
        <v>540</v>
      </c>
      <c r="J675" s="301">
        <f t="shared" si="116"/>
        <v>489600</v>
      </c>
      <c r="K675" s="279"/>
      <c r="L675" s="280"/>
      <c r="M675" s="280"/>
      <c r="N675" s="280"/>
      <c r="O675" s="282"/>
      <c r="P675" s="283"/>
      <c r="Q675" s="281">
        <f t="array" ref="Q675">INDEX(ราคาสิ่งปลูกสร้าง!$D$6:$CC$47,MATCH($L675,ราคาสิ่งปลูกสร้าง!$B$6:$B$45,0),MATCH($O$4,ราคาสิ่งปลูกสร้าง!$D$5:$CC$5,0))</f>
        <v>0</v>
      </c>
      <c r="R675" s="281">
        <f t="shared" si="108"/>
        <v>0</v>
      </c>
      <c r="S675" s="280"/>
      <c r="T675" s="279" t="s">
        <v>276</v>
      </c>
      <c r="U675" s="281" t="s">
        <v>276</v>
      </c>
      <c r="V675" s="281">
        <f t="shared" si="117"/>
        <v>489600</v>
      </c>
      <c r="W675" s="284">
        <f t="shared" si="111"/>
        <v>0</v>
      </c>
      <c r="X675" s="280"/>
      <c r="Y675" s="279">
        <f t="shared" si="120"/>
        <v>489600</v>
      </c>
      <c r="Z675" s="282" t="s">
        <v>2260</v>
      </c>
      <c r="AA675" s="281">
        <f t="shared" si="119"/>
        <v>1468.8</v>
      </c>
      <c r="AB675" s="301"/>
      <c r="AC675" s="301" t="s">
        <v>2496</v>
      </c>
      <c r="AD675" s="301"/>
      <c r="AG675" s="301" t="s">
        <v>2449</v>
      </c>
      <c r="AH675" s="302"/>
      <c r="AI675" s="302" t="s">
        <v>2500</v>
      </c>
      <c r="AJ675" s="302"/>
      <c r="AK675" s="302"/>
      <c r="AL675" s="302" t="s">
        <v>2501</v>
      </c>
      <c r="AM675" s="302"/>
      <c r="AN675" s="302"/>
      <c r="AO675" s="302" t="s">
        <v>461</v>
      </c>
      <c r="AP675" s="302" t="s">
        <v>2502</v>
      </c>
      <c r="AQ675" s="302" t="s">
        <v>2503</v>
      </c>
      <c r="AR675" s="302" t="s">
        <v>463</v>
      </c>
      <c r="AS675" s="302" t="s">
        <v>2504</v>
      </c>
    </row>
    <row r="676" spans="1:45" ht="20.100000000000001" hidden="1" customHeight="1">
      <c r="A676" s="279" t="s">
        <v>865</v>
      </c>
      <c r="B676" s="296" t="s">
        <v>30</v>
      </c>
      <c r="C676" s="298" t="s">
        <v>2465</v>
      </c>
      <c r="D676" s="294" t="s">
        <v>296</v>
      </c>
      <c r="E676" s="294" t="s">
        <v>296</v>
      </c>
      <c r="F676" s="295" t="s">
        <v>350</v>
      </c>
      <c r="G676" s="293">
        <v>1</v>
      </c>
      <c r="H676" s="295">
        <v>1000</v>
      </c>
      <c r="I676" s="301" t="s">
        <v>540</v>
      </c>
      <c r="J676" s="301">
        <f t="shared" si="116"/>
        <v>200000</v>
      </c>
      <c r="K676" s="305"/>
      <c r="L676" s="280"/>
      <c r="M676" s="280"/>
      <c r="N676" s="280"/>
      <c r="O676" s="282"/>
      <c r="P676" s="283"/>
      <c r="Q676" s="281">
        <f t="array" ref="Q676">INDEX(ราคาสิ่งปลูกสร้าง!$D$6:$CC$47,MATCH($L676,ราคาสิ่งปลูกสร้าง!$B$6:$B$45,0),MATCH($O$4,ราคาสิ่งปลูกสร้าง!$D$5:$CC$5,0))</f>
        <v>0</v>
      </c>
      <c r="R676" s="281">
        <f t="shared" si="108"/>
        <v>0</v>
      </c>
      <c r="S676" s="280"/>
      <c r="T676" s="279" t="s">
        <v>276</v>
      </c>
      <c r="U676" s="281" t="s">
        <v>276</v>
      </c>
      <c r="V676" s="281">
        <f t="shared" si="117"/>
        <v>200000</v>
      </c>
      <c r="W676" s="284">
        <f t="shared" si="111"/>
        <v>0</v>
      </c>
      <c r="X676" s="280"/>
      <c r="Y676" s="279">
        <f t="shared" si="120"/>
        <v>200000</v>
      </c>
      <c r="Z676" s="282" t="s">
        <v>2258</v>
      </c>
      <c r="AA676" s="281">
        <f t="shared" si="119"/>
        <v>20</v>
      </c>
      <c r="AB676" s="301"/>
      <c r="AC676" s="301" t="s">
        <v>1989</v>
      </c>
      <c r="AD676" s="301" t="s">
        <v>2497</v>
      </c>
      <c r="AG676" s="286" t="str">
        <f>IF($AI676=0,"",$AH676&amp;$AI676&amp;"  "&amp;$AJ676)</f>
        <v>บริษัทเจริญโภคภัณฑ์อาหาร  จำกัด (มหาชน)</v>
      </c>
      <c r="AH676" s="286" t="s">
        <v>458</v>
      </c>
      <c r="AI676" s="286" t="s">
        <v>459</v>
      </c>
      <c r="AJ676" s="286" t="s">
        <v>460</v>
      </c>
      <c r="AK676" s="286"/>
      <c r="AL676" s="286" t="s">
        <v>2499</v>
      </c>
      <c r="AM676" s="286" t="s">
        <v>599</v>
      </c>
      <c r="AN676" s="286"/>
      <c r="AO676" s="286"/>
      <c r="AP676" s="286" t="s">
        <v>2479</v>
      </c>
      <c r="AQ676" s="286" t="s">
        <v>271</v>
      </c>
      <c r="AR676" s="286" t="s">
        <v>60</v>
      </c>
      <c r="AS676" s="286" t="s">
        <v>2392</v>
      </c>
    </row>
    <row r="677" spans="1:45" ht="20.100000000000001" hidden="1" customHeight="1">
      <c r="A677" s="279" t="s">
        <v>870</v>
      </c>
      <c r="B677" s="296" t="s">
        <v>30</v>
      </c>
      <c r="C677" s="298" t="s">
        <v>2466</v>
      </c>
      <c r="D677" s="294" t="s">
        <v>550</v>
      </c>
      <c r="E677" s="294" t="s">
        <v>275</v>
      </c>
      <c r="F677" s="295" t="s">
        <v>2467</v>
      </c>
      <c r="G677" s="293">
        <v>1</v>
      </c>
      <c r="H677" s="295">
        <v>2976</v>
      </c>
      <c r="I677" s="301" t="s">
        <v>540</v>
      </c>
      <c r="J677" s="301">
        <f t="shared" si="116"/>
        <v>595200</v>
      </c>
      <c r="K677" s="305"/>
      <c r="L677" s="280"/>
      <c r="M677" s="280"/>
      <c r="N677" s="280"/>
      <c r="O677" s="282"/>
      <c r="P677" s="283"/>
      <c r="Q677" s="281">
        <f t="array" ref="Q677">INDEX(ราคาสิ่งปลูกสร้าง!$D$6:$CC$47,MATCH($L677,ราคาสิ่งปลูกสร้าง!$B$6:$B$45,0),MATCH($O$4,ราคาสิ่งปลูกสร้าง!$D$5:$CC$5,0))</f>
        <v>0</v>
      </c>
      <c r="R677" s="281">
        <f t="shared" si="108"/>
        <v>0</v>
      </c>
      <c r="S677" s="280"/>
      <c r="T677" s="279" t="s">
        <v>276</v>
      </c>
      <c r="U677" s="281" t="s">
        <v>276</v>
      </c>
      <c r="V677" s="281">
        <f t="shared" si="117"/>
        <v>595200</v>
      </c>
      <c r="W677" s="284">
        <f t="shared" si="111"/>
        <v>0</v>
      </c>
      <c r="X677" s="280"/>
      <c r="Y677" s="279">
        <f t="shared" si="120"/>
        <v>595200</v>
      </c>
      <c r="Z677" s="282" t="s">
        <v>2258</v>
      </c>
      <c r="AA677" s="281">
        <f t="shared" si="119"/>
        <v>59.52</v>
      </c>
      <c r="AB677" s="301"/>
      <c r="AC677" s="301" t="s">
        <v>1989</v>
      </c>
      <c r="AD677" s="301" t="s">
        <v>2497</v>
      </c>
      <c r="AG677" s="286" t="str">
        <f>IF($AI677=0,"",$AH677&amp;$AI677&amp;"  "&amp;$AJ677)</f>
        <v>บริษัทเจริญโภคภัณฑ์อาหาร  จำกัด (มหาชน)</v>
      </c>
      <c r="AH677" s="286" t="s">
        <v>458</v>
      </c>
      <c r="AI677" s="286" t="s">
        <v>459</v>
      </c>
      <c r="AJ677" s="286" t="s">
        <v>460</v>
      </c>
      <c r="AK677" s="286"/>
      <c r="AL677" s="286" t="s">
        <v>2499</v>
      </c>
      <c r="AM677" s="286" t="s">
        <v>599</v>
      </c>
      <c r="AN677" s="286"/>
      <c r="AO677" s="286"/>
      <c r="AP677" s="286" t="s">
        <v>2479</v>
      </c>
      <c r="AQ677" s="286" t="s">
        <v>271</v>
      </c>
      <c r="AR677" s="286" t="s">
        <v>60</v>
      </c>
      <c r="AS677" s="286" t="s">
        <v>2392</v>
      </c>
    </row>
    <row r="678" spans="1:45" ht="20.100000000000001" hidden="1" customHeight="1">
      <c r="A678" s="279" t="s">
        <v>2561</v>
      </c>
      <c r="B678" s="303" t="s">
        <v>30</v>
      </c>
      <c r="C678" s="294" t="s">
        <v>2469</v>
      </c>
      <c r="D678" s="296" t="s">
        <v>296</v>
      </c>
      <c r="E678" s="296" t="s">
        <v>296</v>
      </c>
      <c r="F678" s="297" t="s">
        <v>1201</v>
      </c>
      <c r="G678" s="293">
        <v>1</v>
      </c>
      <c r="H678" s="295">
        <v>1037</v>
      </c>
      <c r="I678" s="301" t="s">
        <v>540</v>
      </c>
      <c r="J678" s="301">
        <f t="shared" si="116"/>
        <v>207400</v>
      </c>
      <c r="K678" s="279"/>
      <c r="L678" s="280"/>
      <c r="M678" s="280"/>
      <c r="N678" s="280"/>
      <c r="O678" s="282"/>
      <c r="P678" s="283"/>
      <c r="Q678" s="281">
        <f t="array" ref="Q678">INDEX(ราคาสิ่งปลูกสร้าง!$D$6:$CC$47,MATCH($L678,ราคาสิ่งปลูกสร้าง!$B$6:$B$45,0),MATCH($O$4,ราคาสิ่งปลูกสร้าง!$D$5:$CC$5,0))</f>
        <v>0</v>
      </c>
      <c r="R678" s="281">
        <f t="shared" si="108"/>
        <v>0</v>
      </c>
      <c r="S678" s="280"/>
      <c r="T678" s="279" t="s">
        <v>276</v>
      </c>
      <c r="U678" s="281" t="s">
        <v>276</v>
      </c>
      <c r="V678" s="281">
        <f t="shared" si="117"/>
        <v>207400</v>
      </c>
      <c r="W678" s="284">
        <f t="shared" si="111"/>
        <v>0</v>
      </c>
      <c r="X678" s="280"/>
      <c r="Y678" s="279">
        <f t="shared" si="120"/>
        <v>207400</v>
      </c>
      <c r="Z678" s="282" t="s">
        <v>2260</v>
      </c>
      <c r="AA678" s="281">
        <f t="shared" si="119"/>
        <v>622.20000000000005</v>
      </c>
      <c r="AB678" s="301"/>
      <c r="AC678" s="301" t="s">
        <v>2496</v>
      </c>
      <c r="AD678" s="301"/>
      <c r="AG678" s="301" t="s">
        <v>2449</v>
      </c>
      <c r="AH678" s="302"/>
      <c r="AI678" s="302" t="s">
        <v>2500</v>
      </c>
      <c r="AJ678" s="302"/>
      <c r="AK678" s="302"/>
      <c r="AL678" s="302" t="s">
        <v>2501</v>
      </c>
      <c r="AM678" s="302"/>
      <c r="AN678" s="302"/>
      <c r="AO678" s="302" t="s">
        <v>461</v>
      </c>
      <c r="AP678" s="302" t="s">
        <v>2502</v>
      </c>
      <c r="AQ678" s="302" t="s">
        <v>2503</v>
      </c>
      <c r="AR678" s="302" t="s">
        <v>463</v>
      </c>
      <c r="AS678" s="302" t="s">
        <v>2504</v>
      </c>
    </row>
    <row r="679" spans="1:45" ht="20.100000000000001" hidden="1" customHeight="1">
      <c r="A679" s="279" t="s">
        <v>417</v>
      </c>
      <c r="B679" s="303" t="s">
        <v>30</v>
      </c>
      <c r="C679" s="294" t="s">
        <v>1427</v>
      </c>
      <c r="D679" s="294" t="s">
        <v>296</v>
      </c>
      <c r="E679" s="294" t="s">
        <v>276</v>
      </c>
      <c r="F679" s="295" t="s">
        <v>1040</v>
      </c>
      <c r="G679" s="293" t="s">
        <v>275</v>
      </c>
      <c r="H679" s="295">
        <v>824</v>
      </c>
      <c r="I679" s="301" t="s">
        <v>540</v>
      </c>
      <c r="J679" s="301">
        <f t="shared" si="116"/>
        <v>164800</v>
      </c>
      <c r="K679" s="279"/>
      <c r="L679" s="280"/>
      <c r="M679" s="280"/>
      <c r="N679" s="280"/>
      <c r="O679" s="282"/>
      <c r="P679" s="283"/>
      <c r="Q679" s="281">
        <f t="array" ref="Q679">INDEX(ราคาสิ่งปลูกสร้าง!$D$6:$CC$47,MATCH($L679,ราคาสิ่งปลูกสร้าง!$B$6:$B$45,0),MATCH($O$4,ราคาสิ่งปลูกสร้าง!$D$5:$CC$5,0))</f>
        <v>0</v>
      </c>
      <c r="R679" s="281">
        <f t="shared" si="108"/>
        <v>0</v>
      </c>
      <c r="S679" s="280"/>
      <c r="T679" s="279" t="s">
        <v>276</v>
      </c>
      <c r="U679" s="281" t="s">
        <v>276</v>
      </c>
      <c r="V679" s="281">
        <f t="shared" si="117"/>
        <v>164800</v>
      </c>
      <c r="W679" s="284">
        <f t="shared" si="111"/>
        <v>0</v>
      </c>
      <c r="X679" s="280"/>
      <c r="Y679" s="279">
        <f t="shared" si="120"/>
        <v>164800</v>
      </c>
      <c r="Z679" s="282" t="s">
        <v>2260</v>
      </c>
      <c r="AA679" s="281">
        <f t="shared" si="119"/>
        <v>494.40000000000003</v>
      </c>
      <c r="AB679" s="301"/>
      <c r="AC679" s="279" t="s">
        <v>2498</v>
      </c>
      <c r="AD679" s="301"/>
      <c r="AG679" s="301" t="s">
        <v>1989</v>
      </c>
      <c r="AH679" s="302"/>
      <c r="AI679" s="302" t="s">
        <v>2500</v>
      </c>
      <c r="AJ679" s="302"/>
      <c r="AK679" s="302"/>
      <c r="AL679" s="302" t="s">
        <v>2501</v>
      </c>
      <c r="AM679" s="302"/>
      <c r="AN679" s="302"/>
      <c r="AO679" s="302" t="s">
        <v>461</v>
      </c>
      <c r="AP679" s="302" t="s">
        <v>2502</v>
      </c>
      <c r="AQ679" s="302" t="s">
        <v>2503</v>
      </c>
      <c r="AR679" s="302" t="s">
        <v>463</v>
      </c>
      <c r="AS679" s="302" t="s">
        <v>2504</v>
      </c>
    </row>
    <row r="680" spans="1:45" ht="20.100000000000001" hidden="1" customHeight="1">
      <c r="A680" s="279" t="s">
        <v>2562</v>
      </c>
      <c r="B680" s="303" t="s">
        <v>30</v>
      </c>
      <c r="C680" s="294" t="s">
        <v>1627</v>
      </c>
      <c r="D680" s="294" t="s">
        <v>550</v>
      </c>
      <c r="E680" s="294" t="s">
        <v>323</v>
      </c>
      <c r="F680" s="295" t="s">
        <v>357</v>
      </c>
      <c r="G680" s="293">
        <v>1</v>
      </c>
      <c r="H680" s="295">
        <v>3140</v>
      </c>
      <c r="I680" s="301" t="s">
        <v>540</v>
      </c>
      <c r="J680" s="301">
        <f t="shared" si="116"/>
        <v>628000</v>
      </c>
      <c r="K680" s="279"/>
      <c r="L680" s="280"/>
      <c r="M680" s="280"/>
      <c r="N680" s="280"/>
      <c r="O680" s="282"/>
      <c r="P680" s="283"/>
      <c r="Q680" s="281">
        <f t="array" ref="Q680">INDEX(ราคาสิ่งปลูกสร้าง!$D$6:$CC$47,MATCH($L680,ราคาสิ่งปลูกสร้าง!$B$6:$B$45,0),MATCH($O$4,ราคาสิ่งปลูกสร้าง!$D$5:$CC$5,0))</f>
        <v>0</v>
      </c>
      <c r="R680" s="281">
        <f t="shared" si="108"/>
        <v>0</v>
      </c>
      <c r="S680" s="280"/>
      <c r="T680" s="279" t="s">
        <v>276</v>
      </c>
      <c r="U680" s="281" t="s">
        <v>276</v>
      </c>
      <c r="V680" s="281">
        <f t="shared" si="117"/>
        <v>628000</v>
      </c>
      <c r="W680" s="284">
        <f t="shared" si="111"/>
        <v>0</v>
      </c>
      <c r="X680" s="280"/>
      <c r="Y680" s="279">
        <f t="shared" si="120"/>
        <v>628000</v>
      </c>
      <c r="Z680" s="282" t="s">
        <v>2260</v>
      </c>
      <c r="AA680" s="281">
        <f t="shared" si="119"/>
        <v>1884</v>
      </c>
      <c r="AB680" s="301"/>
      <c r="AC680" s="301" t="s">
        <v>2496</v>
      </c>
      <c r="AD680" s="301"/>
      <c r="AG680" s="301" t="s">
        <v>2449</v>
      </c>
      <c r="AH680" s="302"/>
      <c r="AI680" s="302" t="s">
        <v>2500</v>
      </c>
      <c r="AJ680" s="302"/>
      <c r="AK680" s="302"/>
      <c r="AL680" s="302" t="s">
        <v>2501</v>
      </c>
      <c r="AM680" s="302"/>
      <c r="AN680" s="302"/>
      <c r="AO680" s="302" t="s">
        <v>461</v>
      </c>
      <c r="AP680" s="302" t="s">
        <v>2502</v>
      </c>
      <c r="AQ680" s="302" t="s">
        <v>2503</v>
      </c>
      <c r="AR680" s="302" t="s">
        <v>463</v>
      </c>
      <c r="AS680" s="302" t="s">
        <v>2504</v>
      </c>
    </row>
    <row r="681" spans="1:45" ht="20.100000000000001" hidden="1" customHeight="1">
      <c r="A681" s="279" t="s">
        <v>2563</v>
      </c>
      <c r="B681" s="303" t="s">
        <v>30</v>
      </c>
      <c r="C681" s="294" t="s">
        <v>2470</v>
      </c>
      <c r="D681" s="296" t="s">
        <v>295</v>
      </c>
      <c r="E681" s="296" t="s">
        <v>296</v>
      </c>
      <c r="F681" s="297" t="s">
        <v>738</v>
      </c>
      <c r="G681" s="293">
        <v>1</v>
      </c>
      <c r="H681" s="295">
        <v>1890</v>
      </c>
      <c r="I681" s="301" t="s">
        <v>540</v>
      </c>
      <c r="J681" s="301">
        <f t="shared" si="116"/>
        <v>378000</v>
      </c>
      <c r="K681" s="279"/>
      <c r="L681" s="280"/>
      <c r="M681" s="280"/>
      <c r="N681" s="280"/>
      <c r="O681" s="282"/>
      <c r="P681" s="283"/>
      <c r="Q681" s="281">
        <f t="array" ref="Q681">INDEX(ราคาสิ่งปลูกสร้าง!$D$6:$CC$47,MATCH($L681,ราคาสิ่งปลูกสร้าง!$B$6:$B$45,0),MATCH($O$4,ราคาสิ่งปลูกสร้าง!$D$5:$CC$5,0))</f>
        <v>0</v>
      </c>
      <c r="R681" s="281">
        <f t="shared" si="108"/>
        <v>0</v>
      </c>
      <c r="S681" s="280"/>
      <c r="T681" s="279" t="s">
        <v>276</v>
      </c>
      <c r="U681" s="281" t="s">
        <v>276</v>
      </c>
      <c r="V681" s="281">
        <f t="shared" si="117"/>
        <v>378000</v>
      </c>
      <c r="W681" s="284">
        <f t="shared" si="111"/>
        <v>0</v>
      </c>
      <c r="X681" s="280"/>
      <c r="Y681" s="279">
        <f t="shared" si="120"/>
        <v>378000</v>
      </c>
      <c r="Z681" s="282" t="s">
        <v>2260</v>
      </c>
      <c r="AA681" s="281">
        <f t="shared" si="119"/>
        <v>1134</v>
      </c>
      <c r="AB681" s="301"/>
      <c r="AC681" s="301" t="s">
        <v>2498</v>
      </c>
      <c r="AD681" s="301"/>
      <c r="AG681" s="301" t="s">
        <v>2468</v>
      </c>
      <c r="AH681" s="302"/>
      <c r="AI681" s="302" t="s">
        <v>2500</v>
      </c>
      <c r="AJ681" s="302"/>
      <c r="AK681" s="302"/>
      <c r="AL681" s="302" t="s">
        <v>2501</v>
      </c>
      <c r="AM681" s="302"/>
      <c r="AN681" s="302"/>
      <c r="AO681" s="302" t="s">
        <v>461</v>
      </c>
      <c r="AP681" s="302" t="s">
        <v>2502</v>
      </c>
      <c r="AQ681" s="302" t="s">
        <v>2503</v>
      </c>
      <c r="AR681" s="302" t="s">
        <v>463</v>
      </c>
      <c r="AS681" s="302" t="s">
        <v>2504</v>
      </c>
    </row>
    <row r="682" spans="1:45" ht="20.100000000000001" hidden="1" customHeight="1">
      <c r="A682" s="279" t="s">
        <v>2306</v>
      </c>
      <c r="B682" s="303" t="s">
        <v>30</v>
      </c>
      <c r="C682" s="294" t="s">
        <v>2461</v>
      </c>
      <c r="D682" s="294" t="s">
        <v>322</v>
      </c>
      <c r="E682" s="294" t="s">
        <v>276</v>
      </c>
      <c r="F682" s="295" t="s">
        <v>482</v>
      </c>
      <c r="G682" s="293">
        <v>1</v>
      </c>
      <c r="H682" s="295">
        <v>4080</v>
      </c>
      <c r="I682" s="301" t="s">
        <v>540</v>
      </c>
      <c r="J682" s="301">
        <f t="shared" si="116"/>
        <v>816000</v>
      </c>
      <c r="K682" s="279"/>
      <c r="L682" s="280"/>
      <c r="M682" s="280"/>
      <c r="N682" s="280"/>
      <c r="O682" s="282"/>
      <c r="P682" s="283"/>
      <c r="Q682" s="281">
        <f t="array" ref="Q682">INDEX(ราคาสิ่งปลูกสร้าง!$D$6:$CC$47,MATCH($L682,ราคาสิ่งปลูกสร้าง!$B$6:$B$45,0),MATCH($O$4,ราคาสิ่งปลูกสร้าง!$D$5:$CC$5,0))</f>
        <v>0</v>
      </c>
      <c r="R682" s="281">
        <f t="shared" si="108"/>
        <v>0</v>
      </c>
      <c r="S682" s="280"/>
      <c r="T682" s="279" t="s">
        <v>276</v>
      </c>
      <c r="U682" s="281" t="s">
        <v>276</v>
      </c>
      <c r="V682" s="281">
        <f t="shared" si="117"/>
        <v>816000</v>
      </c>
      <c r="W682" s="284">
        <f t="shared" si="111"/>
        <v>0</v>
      </c>
      <c r="X682" s="280"/>
      <c r="Y682" s="279">
        <f t="shared" si="120"/>
        <v>816000</v>
      </c>
      <c r="Z682" s="282" t="s">
        <v>2260</v>
      </c>
      <c r="AA682" s="281">
        <f t="shared" si="119"/>
        <v>2448</v>
      </c>
      <c r="AB682" s="301"/>
      <c r="AC682" s="301" t="s">
        <v>2496</v>
      </c>
      <c r="AD682" s="301"/>
      <c r="AG682" s="301" t="s">
        <v>2449</v>
      </c>
      <c r="AH682" s="302"/>
      <c r="AI682" s="302" t="s">
        <v>2500</v>
      </c>
      <c r="AJ682" s="302"/>
      <c r="AK682" s="302"/>
      <c r="AL682" s="302" t="s">
        <v>2501</v>
      </c>
      <c r="AM682" s="302"/>
      <c r="AN682" s="302"/>
      <c r="AO682" s="302" t="s">
        <v>461</v>
      </c>
      <c r="AP682" s="302" t="s">
        <v>2502</v>
      </c>
      <c r="AQ682" s="302" t="s">
        <v>2503</v>
      </c>
      <c r="AR682" s="302" t="s">
        <v>463</v>
      </c>
      <c r="AS682" s="302" t="s">
        <v>2504</v>
      </c>
    </row>
    <row r="683" spans="1:45" ht="20.100000000000001" hidden="1" customHeight="1">
      <c r="A683" s="279" t="s">
        <v>2564</v>
      </c>
      <c r="B683" s="303" t="s">
        <v>30</v>
      </c>
      <c r="C683" s="294" t="s">
        <v>2460</v>
      </c>
      <c r="D683" s="294" t="s">
        <v>426</v>
      </c>
      <c r="E683" s="294" t="s">
        <v>275</v>
      </c>
      <c r="F683" s="295" t="s">
        <v>720</v>
      </c>
      <c r="G683" s="293">
        <v>1</v>
      </c>
      <c r="H683" s="295">
        <v>3783</v>
      </c>
      <c r="I683" s="301" t="s">
        <v>540</v>
      </c>
      <c r="J683" s="301">
        <f t="shared" si="116"/>
        <v>756600</v>
      </c>
      <c r="K683" s="279"/>
      <c r="L683" s="280"/>
      <c r="M683" s="280"/>
      <c r="N683" s="280"/>
      <c r="O683" s="282"/>
      <c r="P683" s="283"/>
      <c r="Q683" s="281">
        <f t="array" ref="Q683">INDEX(ราคาสิ่งปลูกสร้าง!$D$6:$CC$47,MATCH($L683,ราคาสิ่งปลูกสร้าง!$B$6:$B$45,0),MATCH($O$4,ราคาสิ่งปลูกสร้าง!$D$5:$CC$5,0))</f>
        <v>0</v>
      </c>
      <c r="R683" s="281">
        <f t="shared" si="108"/>
        <v>0</v>
      </c>
      <c r="S683" s="280"/>
      <c r="T683" s="279" t="s">
        <v>276</v>
      </c>
      <c r="U683" s="281" t="s">
        <v>276</v>
      </c>
      <c r="V683" s="281">
        <f t="shared" si="117"/>
        <v>756600</v>
      </c>
      <c r="W683" s="284">
        <f t="shared" si="111"/>
        <v>0</v>
      </c>
      <c r="X683" s="280"/>
      <c r="Y683" s="279">
        <f t="shared" si="120"/>
        <v>756600</v>
      </c>
      <c r="Z683" s="282" t="s">
        <v>2260</v>
      </c>
      <c r="AA683" s="281">
        <f t="shared" si="119"/>
        <v>2269.8000000000002</v>
      </c>
      <c r="AB683" s="301"/>
      <c r="AC683" s="301" t="s">
        <v>2496</v>
      </c>
      <c r="AD683" s="301"/>
      <c r="AG683" s="301" t="s">
        <v>2449</v>
      </c>
      <c r="AH683" s="302"/>
      <c r="AI683" s="302" t="s">
        <v>2500</v>
      </c>
      <c r="AJ683" s="302"/>
      <c r="AK683" s="302"/>
      <c r="AL683" s="302" t="s">
        <v>2501</v>
      </c>
      <c r="AM683" s="302"/>
      <c r="AN683" s="302"/>
      <c r="AO683" s="302" t="s">
        <v>461</v>
      </c>
      <c r="AP683" s="302" t="s">
        <v>2502</v>
      </c>
      <c r="AQ683" s="302" t="s">
        <v>2503</v>
      </c>
      <c r="AR683" s="302" t="s">
        <v>463</v>
      </c>
      <c r="AS683" s="302" t="s">
        <v>2504</v>
      </c>
    </row>
    <row r="684" spans="1:45" ht="20.100000000000001" hidden="1" customHeight="1">
      <c r="A684" s="279" t="s">
        <v>2565</v>
      </c>
      <c r="B684" s="303" t="s">
        <v>2471</v>
      </c>
      <c r="C684" s="294" t="s">
        <v>2472</v>
      </c>
      <c r="D684" s="294" t="s">
        <v>349</v>
      </c>
      <c r="E684" s="294" t="s">
        <v>323</v>
      </c>
      <c r="F684" s="295" t="s">
        <v>809</v>
      </c>
      <c r="G684" s="293">
        <v>1</v>
      </c>
      <c r="H684" s="295">
        <v>4798</v>
      </c>
      <c r="I684" s="301" t="s">
        <v>540</v>
      </c>
      <c r="J684" s="301">
        <f t="shared" si="116"/>
        <v>959600</v>
      </c>
      <c r="K684" s="279"/>
      <c r="L684" s="280"/>
      <c r="M684" s="280"/>
      <c r="N684" s="280"/>
      <c r="O684" s="282"/>
      <c r="P684" s="283"/>
      <c r="Q684" s="281">
        <f t="array" ref="Q684">INDEX(ราคาสิ่งปลูกสร้าง!$D$6:$CC$47,MATCH($L684,ราคาสิ่งปลูกสร้าง!$B$6:$B$45,0),MATCH($O$4,ราคาสิ่งปลูกสร้าง!$D$5:$CC$5,0))</f>
        <v>0</v>
      </c>
      <c r="R684" s="281">
        <f t="shared" si="108"/>
        <v>0</v>
      </c>
      <c r="S684" s="280"/>
      <c r="T684" s="279" t="s">
        <v>276</v>
      </c>
      <c r="U684" s="281" t="s">
        <v>276</v>
      </c>
      <c r="V684" s="281">
        <f t="shared" si="117"/>
        <v>959600</v>
      </c>
      <c r="W684" s="284">
        <f t="shared" ref="W684:W711" si="121">IFERROR($P684%*$V684,"")</f>
        <v>0</v>
      </c>
      <c r="X684" s="280"/>
      <c r="Y684" s="279">
        <f t="shared" si="120"/>
        <v>959600</v>
      </c>
      <c r="Z684" s="282" t="s">
        <v>2260</v>
      </c>
      <c r="AA684" s="281">
        <f t="shared" si="119"/>
        <v>2878.8</v>
      </c>
      <c r="AB684" s="301"/>
      <c r="AC684" s="301" t="s">
        <v>2496</v>
      </c>
      <c r="AD684" s="301"/>
      <c r="AG684" s="301" t="s">
        <v>2449</v>
      </c>
      <c r="AH684" s="302"/>
      <c r="AI684" s="302" t="s">
        <v>2500</v>
      </c>
      <c r="AJ684" s="302"/>
      <c r="AK684" s="302"/>
      <c r="AL684" s="302" t="s">
        <v>2501</v>
      </c>
      <c r="AM684" s="302"/>
      <c r="AN684" s="302"/>
      <c r="AO684" s="302" t="s">
        <v>461</v>
      </c>
      <c r="AP684" s="302" t="s">
        <v>2502</v>
      </c>
      <c r="AQ684" s="302" t="s">
        <v>2503</v>
      </c>
      <c r="AR684" s="302" t="s">
        <v>463</v>
      </c>
      <c r="AS684" s="302" t="s">
        <v>2504</v>
      </c>
    </row>
    <row r="685" spans="1:45" ht="20.100000000000001" hidden="1" customHeight="1">
      <c r="A685" s="279" t="s">
        <v>2566</v>
      </c>
      <c r="B685" s="303" t="s">
        <v>2471</v>
      </c>
      <c r="C685" s="294" t="s">
        <v>273</v>
      </c>
      <c r="D685" s="294" t="s">
        <v>295</v>
      </c>
      <c r="E685" s="294" t="s">
        <v>296</v>
      </c>
      <c r="F685" s="295" t="s">
        <v>350</v>
      </c>
      <c r="G685" s="293">
        <v>1</v>
      </c>
      <c r="H685" s="295">
        <v>1800</v>
      </c>
      <c r="I685" s="301" t="s">
        <v>540</v>
      </c>
      <c r="J685" s="301">
        <f t="shared" si="116"/>
        <v>360000</v>
      </c>
      <c r="K685" s="279"/>
      <c r="L685" s="280"/>
      <c r="M685" s="280"/>
      <c r="N685" s="280"/>
      <c r="O685" s="282"/>
      <c r="P685" s="283"/>
      <c r="Q685" s="281">
        <f t="array" ref="Q685">INDEX(ราคาสิ่งปลูกสร้าง!$D$6:$CC$47,MATCH($L685,ราคาสิ่งปลูกสร้าง!$B$6:$B$45,0),MATCH($O$4,ราคาสิ่งปลูกสร้าง!$D$5:$CC$5,0))</f>
        <v>0</v>
      </c>
      <c r="R685" s="281">
        <f t="shared" si="108"/>
        <v>0</v>
      </c>
      <c r="S685" s="280"/>
      <c r="T685" s="279" t="s">
        <v>276</v>
      </c>
      <c r="U685" s="281" t="s">
        <v>276</v>
      </c>
      <c r="V685" s="281">
        <f t="shared" si="117"/>
        <v>360000</v>
      </c>
      <c r="W685" s="284">
        <f t="shared" si="121"/>
        <v>0</v>
      </c>
      <c r="X685" s="280"/>
      <c r="Y685" s="279">
        <f t="shared" si="120"/>
        <v>360000</v>
      </c>
      <c r="Z685" s="282" t="s">
        <v>2260</v>
      </c>
      <c r="AA685" s="281">
        <f t="shared" si="119"/>
        <v>1080</v>
      </c>
      <c r="AB685" s="301"/>
      <c r="AC685" s="301" t="s">
        <v>2496</v>
      </c>
      <c r="AD685" s="301"/>
      <c r="AG685" s="301" t="s">
        <v>2449</v>
      </c>
      <c r="AH685" s="302"/>
      <c r="AI685" s="302" t="s">
        <v>2500</v>
      </c>
      <c r="AJ685" s="302"/>
      <c r="AK685" s="302"/>
      <c r="AL685" s="302" t="s">
        <v>2501</v>
      </c>
      <c r="AM685" s="302"/>
      <c r="AN685" s="302"/>
      <c r="AO685" s="302" t="s">
        <v>461</v>
      </c>
      <c r="AP685" s="302" t="s">
        <v>2502</v>
      </c>
      <c r="AQ685" s="302" t="s">
        <v>2503</v>
      </c>
      <c r="AR685" s="302" t="s">
        <v>463</v>
      </c>
      <c r="AS685" s="302" t="s">
        <v>2504</v>
      </c>
    </row>
    <row r="686" spans="1:45" ht="20.100000000000001" hidden="1" customHeight="1">
      <c r="A686" s="279" t="s">
        <v>2567</v>
      </c>
      <c r="B686" s="303" t="s">
        <v>2471</v>
      </c>
      <c r="C686" s="294">
        <v>3</v>
      </c>
      <c r="D686" s="294">
        <v>9</v>
      </c>
      <c r="E686" s="294">
        <v>3</v>
      </c>
      <c r="F686" s="295">
        <v>60</v>
      </c>
      <c r="G686" s="293">
        <v>1</v>
      </c>
      <c r="H686" s="295">
        <v>3960</v>
      </c>
      <c r="I686" s="301" t="s">
        <v>540</v>
      </c>
      <c r="J686" s="301">
        <f t="shared" si="116"/>
        <v>792000</v>
      </c>
      <c r="K686" s="279"/>
      <c r="L686" s="280"/>
      <c r="M686" s="280"/>
      <c r="N686" s="280"/>
      <c r="O686" s="282"/>
      <c r="P686" s="283"/>
      <c r="Q686" s="281">
        <f t="array" ref="Q686">INDEX(ราคาสิ่งปลูกสร้าง!$D$6:$CC$47,MATCH($L686,ราคาสิ่งปลูกสร้าง!$B$6:$B$45,0),MATCH($O$4,ราคาสิ่งปลูกสร้าง!$D$5:$CC$5,0))</f>
        <v>0</v>
      </c>
      <c r="R686" s="281">
        <f t="shared" si="108"/>
        <v>0</v>
      </c>
      <c r="S686" s="280"/>
      <c r="T686" s="279" t="s">
        <v>276</v>
      </c>
      <c r="U686" s="281" t="s">
        <v>276</v>
      </c>
      <c r="V686" s="281">
        <f t="shared" si="117"/>
        <v>792000</v>
      </c>
      <c r="W686" s="284">
        <f t="shared" si="121"/>
        <v>0</v>
      </c>
      <c r="X686" s="280"/>
      <c r="Y686" s="279">
        <f t="shared" si="120"/>
        <v>792000</v>
      </c>
      <c r="Z686" s="282" t="s">
        <v>2258</v>
      </c>
      <c r="AA686" s="281">
        <f t="shared" si="119"/>
        <v>79.2</v>
      </c>
      <c r="AB686" s="285" t="s">
        <v>2261</v>
      </c>
      <c r="AC686" s="301" t="s">
        <v>1960</v>
      </c>
      <c r="AD686" s="301"/>
      <c r="AG686" s="301" t="s">
        <v>1960</v>
      </c>
    </row>
    <row r="687" spans="1:45" s="308" customFormat="1" ht="20.100000000000001" hidden="1" customHeight="1">
      <c r="A687" s="279" t="s">
        <v>2568</v>
      </c>
      <c r="B687" s="279" t="s">
        <v>30</v>
      </c>
      <c r="C687" s="306">
        <v>1186</v>
      </c>
      <c r="D687" s="306">
        <v>8</v>
      </c>
      <c r="E687" s="306">
        <v>2</v>
      </c>
      <c r="F687" s="307">
        <v>80</v>
      </c>
      <c r="G687" s="293">
        <v>1</v>
      </c>
      <c r="H687" s="281">
        <f>IFERROR($D687*400+$E687*100+$F687,"")</f>
        <v>3480</v>
      </c>
      <c r="I687" s="281" t="s">
        <v>540</v>
      </c>
      <c r="J687" s="281">
        <f>IFERROR($H687*$I687,"")</f>
        <v>696000</v>
      </c>
      <c r="K687" s="279"/>
      <c r="L687" s="280"/>
      <c r="M687" s="280"/>
      <c r="N687" s="280" t="s">
        <v>196</v>
      </c>
      <c r="O687" s="282"/>
      <c r="P687" s="283"/>
      <c r="Q687" s="281">
        <f t="array" ref="Q687">INDEX(ราคาสิ่งปลูกสร้าง!$D$6:$CC$47,MATCH($L687,ราคาสิ่งปลูกสร้าง!$B$6:$B$45,0),MATCH($O$4,ราคาสิ่งปลูกสร้าง!$D$5:$CC$5,0))</f>
        <v>0</v>
      </c>
      <c r="R687" s="281">
        <f t="shared" si="108"/>
        <v>0</v>
      </c>
      <c r="S687" s="280"/>
      <c r="T687" s="279">
        <f t="array" ref="T687">INDEX(ค่าเสื่อมสิ่งปลูกสร้าง!$A$5:$D$105,MATCH($S687,ค่าเสื่อมสิ่งปลูกสร้าง!$A$5:$A$105,0),MATCH($M687,ค่าเสื่อมสิ่งปลูกสร้าง!$A$3:$D$3))</f>
        <v>0</v>
      </c>
      <c r="U687" s="281">
        <f>$R687*(100-$T687)%</f>
        <v>0</v>
      </c>
      <c r="V687" s="281">
        <f>IFERROR($J687+$U687,"")</f>
        <v>696000</v>
      </c>
      <c r="W687" s="284">
        <f t="shared" si="121"/>
        <v>0</v>
      </c>
      <c r="X687" s="280"/>
      <c r="Y687" s="284">
        <f t="shared" si="120"/>
        <v>696000</v>
      </c>
      <c r="Z687" s="282" t="s">
        <v>2258</v>
      </c>
      <c r="AA687" s="281">
        <f>IFERROR($Y687*$Z687%,"")</f>
        <v>69.600000000000009</v>
      </c>
      <c r="AB687" s="279"/>
      <c r="AC687" s="279" t="s">
        <v>1975</v>
      </c>
      <c r="AD687" s="279" t="s">
        <v>196</v>
      </c>
      <c r="AG687" s="309"/>
    </row>
    <row r="688" spans="1:45" s="308" customFormat="1" ht="30.75" hidden="1" customHeight="1">
      <c r="A688" s="279" t="s">
        <v>423</v>
      </c>
      <c r="B688" s="301" t="s">
        <v>2471</v>
      </c>
      <c r="C688" s="306">
        <v>286</v>
      </c>
      <c r="D688" s="306">
        <v>5</v>
      </c>
      <c r="E688" s="306">
        <v>2</v>
      </c>
      <c r="F688" s="307">
        <v>62</v>
      </c>
      <c r="G688" s="293">
        <v>4</v>
      </c>
      <c r="H688" s="281">
        <f>IFERROR($D688*400+$E688*100+$F688,"")</f>
        <v>2262</v>
      </c>
      <c r="I688" s="301" t="s">
        <v>540</v>
      </c>
      <c r="J688" s="301">
        <f>IFERROR($H688*$I688,"")</f>
        <v>452400</v>
      </c>
      <c r="K688" s="279"/>
      <c r="L688" s="280"/>
      <c r="M688" s="280"/>
      <c r="N688" s="280" t="s">
        <v>196</v>
      </c>
      <c r="O688" s="282"/>
      <c r="P688" s="283"/>
      <c r="Q688" s="281">
        <f t="array" ref="Q688">INDEX(ราคาสิ่งปลูกสร้าง!$D$6:$CC$47,MATCH($L688,ราคาสิ่งปลูกสร้าง!$B$6:$B$45,0),MATCH($O$4,ราคาสิ่งปลูกสร้าง!$D$5:$CC$5,0))</f>
        <v>0</v>
      </c>
      <c r="R688" s="281">
        <f t="shared" si="108"/>
        <v>0</v>
      </c>
      <c r="S688" s="280"/>
      <c r="T688" s="279">
        <f t="array" ref="T688">INDEX(ค่าเสื่อมสิ่งปลูกสร้าง!$A$5:$D$105,MATCH($S688,ค่าเสื่อมสิ่งปลูกสร้าง!$A$5:$A$105,0),MATCH($M688,ค่าเสื่อมสิ่งปลูกสร้าง!$A$3:$D$3))</f>
        <v>0</v>
      </c>
      <c r="U688" s="281">
        <f>$R688*(100-$T688)%</f>
        <v>0</v>
      </c>
      <c r="V688" s="281">
        <f>IFERROR($J688+$U688,"")</f>
        <v>452400</v>
      </c>
      <c r="W688" s="284">
        <f t="shared" si="121"/>
        <v>0</v>
      </c>
      <c r="X688" s="280"/>
      <c r="Y688" s="284">
        <f t="shared" si="120"/>
        <v>452400</v>
      </c>
      <c r="Z688" s="282" t="s">
        <v>2260</v>
      </c>
      <c r="AA688" s="281">
        <f>IFERROR($Y688*$Z688%,"")</f>
        <v>1357.2</v>
      </c>
      <c r="AB688" s="279"/>
      <c r="AC688" s="279" t="s">
        <v>2498</v>
      </c>
      <c r="AD688" s="279" t="s">
        <v>196</v>
      </c>
      <c r="AG688" s="309"/>
    </row>
    <row r="689" spans="1:30" s="308" customFormat="1" ht="26.25" hidden="1" customHeight="1">
      <c r="A689" s="279" t="s">
        <v>2569</v>
      </c>
      <c r="B689" s="279" t="s">
        <v>30</v>
      </c>
      <c r="C689" s="301" t="s">
        <v>2519</v>
      </c>
      <c r="D689" s="301" t="s">
        <v>349</v>
      </c>
      <c r="E689" s="301" t="s">
        <v>275</v>
      </c>
      <c r="F689" s="301" t="s">
        <v>350</v>
      </c>
      <c r="G689" s="293">
        <v>1</v>
      </c>
      <c r="H689" s="281">
        <f t="shared" ref="H689:H711" si="122">IFERROR($D689*400+$E689*100+$F689,"")</f>
        <v>4500</v>
      </c>
      <c r="I689" s="301" t="s">
        <v>540</v>
      </c>
      <c r="J689" s="301">
        <f>IFERROR($H689*$I689,"")</f>
        <v>900000</v>
      </c>
      <c r="K689" s="279"/>
      <c r="L689" s="280"/>
      <c r="M689" s="280"/>
      <c r="N689" s="280" t="s">
        <v>196</v>
      </c>
      <c r="O689" s="282"/>
      <c r="P689" s="283"/>
      <c r="Q689" s="281">
        <f t="array" ref="Q689">INDEX(ราคาสิ่งปลูกสร้าง!$D$6:$CC$47,MATCH($L689,ราคาสิ่งปลูกสร้าง!$B$6:$B$45,0),MATCH($O$4,ราคาสิ่งปลูกสร้าง!$D$5:$CC$5,0))</f>
        <v>0</v>
      </c>
      <c r="R689" s="281">
        <f t="shared" si="108"/>
        <v>0</v>
      </c>
      <c r="S689" s="280"/>
      <c r="T689" s="279">
        <f t="array" ref="T689">INDEX(ค่าเสื่อมสิ่งปลูกสร้าง!$A$5:$D$105,MATCH($S689,ค่าเสื่อมสิ่งปลูกสร้าง!$A$5:$A$105,0),MATCH($M689,ค่าเสื่อมสิ่งปลูกสร้าง!$A$3:$D$3))</f>
        <v>0</v>
      </c>
      <c r="U689" s="281">
        <f>$R689*(100-$T689)%</f>
        <v>0</v>
      </c>
      <c r="V689" s="281">
        <f>IFERROR($J689+$U689,"")</f>
        <v>900000</v>
      </c>
      <c r="W689" s="284">
        <f t="shared" si="121"/>
        <v>0</v>
      </c>
      <c r="X689" s="280"/>
      <c r="Y689" s="284">
        <f t="shared" si="120"/>
        <v>900000</v>
      </c>
      <c r="Z689" s="282" t="s">
        <v>2258</v>
      </c>
      <c r="AA689" s="281">
        <f>IFERROR($Y689*$Z689%,"")</f>
        <v>90</v>
      </c>
      <c r="AB689" s="279"/>
      <c r="AC689" s="279" t="s">
        <v>2525</v>
      </c>
      <c r="AD689" s="279" t="s">
        <v>196</v>
      </c>
    </row>
    <row r="690" spans="1:30" s="308" customFormat="1" ht="24.75" hidden="1" customHeight="1">
      <c r="A690" s="279" t="s">
        <v>2570</v>
      </c>
      <c r="B690" s="279" t="s">
        <v>30</v>
      </c>
      <c r="C690" s="301" t="s">
        <v>2572</v>
      </c>
      <c r="D690" s="301" t="s">
        <v>296</v>
      </c>
      <c r="E690" s="301" t="s">
        <v>323</v>
      </c>
      <c r="F690" s="301" t="s">
        <v>776</v>
      </c>
      <c r="G690" s="293">
        <v>3</v>
      </c>
      <c r="H690" s="281">
        <f t="shared" si="122"/>
        <v>1160</v>
      </c>
      <c r="I690" s="301" t="s">
        <v>2303</v>
      </c>
      <c r="J690" s="301">
        <f>IFERROR($H690*$I690,"")</f>
        <v>1276000</v>
      </c>
      <c r="K690" s="279"/>
      <c r="L690" s="280"/>
      <c r="M690" s="280"/>
      <c r="N690" s="280" t="s">
        <v>196</v>
      </c>
      <c r="O690" s="282"/>
      <c r="P690" s="283"/>
      <c r="Q690" s="281">
        <f t="array" ref="Q690">INDEX(ราคาสิ่งปลูกสร้าง!$D$6:$CC$47,MATCH($L690,ราคาสิ่งปลูกสร้าง!$B$6:$B$45,0),MATCH($O$4,ราคาสิ่งปลูกสร้าง!$D$5:$CC$5,0))</f>
        <v>0</v>
      </c>
      <c r="R690" s="281">
        <f t="shared" si="108"/>
        <v>0</v>
      </c>
      <c r="S690" s="280"/>
      <c r="T690" s="279">
        <f t="array" ref="T690">INDEX(ค่าเสื่อมสิ่งปลูกสร้าง!$A$5:$D$105,MATCH($S690,ค่าเสื่อมสิ่งปลูกสร้าง!$A$5:$A$105,0),MATCH($M690,ค่าเสื่อมสิ่งปลูกสร้าง!$A$3:$D$3))</f>
        <v>0</v>
      </c>
      <c r="U690" s="281">
        <f t="shared" ref="U690:U711" si="123">$R690*(100-$T690)%</f>
        <v>0</v>
      </c>
      <c r="V690" s="281">
        <f t="shared" ref="V690:V711" si="124">IFERROR($J690+$U690,"")</f>
        <v>1276000</v>
      </c>
      <c r="W690" s="284">
        <f t="shared" si="121"/>
        <v>0</v>
      </c>
      <c r="X690" s="280"/>
      <c r="Y690" s="284">
        <f t="shared" ref="Y690:Y696" si="125">V690</f>
        <v>1276000</v>
      </c>
      <c r="Z690" s="282" t="s">
        <v>2258</v>
      </c>
      <c r="AA690" s="281">
        <f t="shared" ref="AA690:AA711" si="126">IFERROR($Y690*$Z690%,"")</f>
        <v>127.60000000000001</v>
      </c>
      <c r="AB690" s="279"/>
      <c r="AC690" s="279" t="s">
        <v>2577</v>
      </c>
      <c r="AD690" s="279" t="s">
        <v>196</v>
      </c>
    </row>
    <row r="691" spans="1:30" s="308" customFormat="1" ht="26.25" hidden="1" customHeight="1">
      <c r="A691" s="279"/>
      <c r="B691" s="279" t="s">
        <v>30</v>
      </c>
      <c r="C691" s="301" t="s">
        <v>2572</v>
      </c>
      <c r="D691" s="301"/>
      <c r="E691" s="301"/>
      <c r="F691" s="301"/>
      <c r="G691" s="293">
        <v>3</v>
      </c>
      <c r="H691" s="281" t="s">
        <v>657</v>
      </c>
      <c r="I691" s="301" t="s">
        <v>2303</v>
      </c>
      <c r="J691" s="281">
        <f t="shared" ref="J691" si="127">IFERROR($H691*$I691,"")</f>
        <v>82500</v>
      </c>
      <c r="K691" s="279" t="s">
        <v>275</v>
      </c>
      <c r="L691" s="280" t="s">
        <v>130</v>
      </c>
      <c r="M691" s="280" t="s">
        <v>179</v>
      </c>
      <c r="N691" s="280">
        <v>3</v>
      </c>
      <c r="O691" s="282" t="s">
        <v>2311</v>
      </c>
      <c r="P691" s="283">
        <v>100</v>
      </c>
      <c r="Q691" s="281">
        <f t="array" ref="Q691">INDEX(ราคาสิ่งปลูกสร้าง!$D$6:$CC$47,MATCH($L691,ราคาสิ่งปลูกสร้าง!$B$6:$B$45,0),MATCH($O$4,ราคาสิ่งปลูกสร้าง!$D$5:$CC$5,0))</f>
        <v>5500</v>
      </c>
      <c r="R691" s="281">
        <f t="shared" si="108"/>
        <v>1650000</v>
      </c>
      <c r="S691" s="280">
        <v>5</v>
      </c>
      <c r="T691" s="279">
        <f t="array" ref="T691">INDEX(ค่าเสื่อมสิ่งปลูกสร้าง!$A$5:$D$105,MATCH($S691,ค่าเสื่อมสิ่งปลูกสร้าง!$A$5:$A$105,0),MATCH($M691,ค่าเสื่อมสิ่งปลูกสร้าง!$A$3:$D$3))</f>
        <v>5</v>
      </c>
      <c r="U691" s="281">
        <f t="shared" si="123"/>
        <v>1567500</v>
      </c>
      <c r="V691" s="281">
        <f t="shared" si="124"/>
        <v>1650000</v>
      </c>
      <c r="W691" s="284">
        <f t="shared" si="121"/>
        <v>1650000</v>
      </c>
      <c r="X691" s="280"/>
      <c r="Y691" s="284">
        <f>IFERROR(IF($W691-$X691&lt;0,0,$W691-$X691),"")</f>
        <v>1650000</v>
      </c>
      <c r="Z691" s="282" t="s">
        <v>2260</v>
      </c>
      <c r="AA691" s="281">
        <f t="shared" si="126"/>
        <v>4950</v>
      </c>
      <c r="AB691" s="279"/>
      <c r="AC691" s="279" t="s">
        <v>2577</v>
      </c>
      <c r="AD691" s="279"/>
    </row>
    <row r="692" spans="1:30" s="308" customFormat="1" ht="26.25" hidden="1" customHeight="1">
      <c r="A692" s="279" t="s">
        <v>2571</v>
      </c>
      <c r="B692" s="279" t="s">
        <v>30</v>
      </c>
      <c r="C692" s="301" t="s">
        <v>2573</v>
      </c>
      <c r="D692" s="301" t="s">
        <v>296</v>
      </c>
      <c r="E692" s="301" t="s">
        <v>323</v>
      </c>
      <c r="F692" s="301" t="s">
        <v>652</v>
      </c>
      <c r="G692" s="293">
        <v>1</v>
      </c>
      <c r="H692" s="281">
        <f t="shared" si="122"/>
        <v>1173</v>
      </c>
      <c r="I692" s="301" t="s">
        <v>2574</v>
      </c>
      <c r="J692" s="301">
        <f t="shared" ref="J692:J711" si="128">IFERROR($H692*$I692,"")</f>
        <v>1291473</v>
      </c>
      <c r="K692" s="279"/>
      <c r="L692" s="280"/>
      <c r="M692" s="280"/>
      <c r="N692" s="280" t="s">
        <v>196</v>
      </c>
      <c r="O692" s="282"/>
      <c r="P692" s="283"/>
      <c r="Q692" s="281">
        <f t="array" ref="Q692">INDEX(ราคาสิ่งปลูกสร้าง!$D$6:$CC$47,MATCH($L692,ราคาสิ่งปลูกสร้าง!$B$6:$B$45,0),MATCH($O$4,ราคาสิ่งปลูกสร้าง!$D$5:$CC$5,0))</f>
        <v>0</v>
      </c>
      <c r="R692" s="281">
        <f t="shared" si="108"/>
        <v>0</v>
      </c>
      <c r="S692" s="280"/>
      <c r="T692" s="279">
        <f t="array" ref="T692">INDEX(ค่าเสื่อมสิ่งปลูกสร้าง!$A$5:$D$105,MATCH($S692,ค่าเสื่อมสิ่งปลูกสร้าง!$A$5:$A$105,0),MATCH($M692,ค่าเสื่อมสิ่งปลูกสร้าง!$A$3:$D$3))</f>
        <v>0</v>
      </c>
      <c r="U692" s="281">
        <f t="shared" si="123"/>
        <v>0</v>
      </c>
      <c r="V692" s="281">
        <f t="shared" si="124"/>
        <v>1291473</v>
      </c>
      <c r="W692" s="284">
        <f t="shared" si="121"/>
        <v>0</v>
      </c>
      <c r="X692" s="280"/>
      <c r="Y692" s="284">
        <f t="shared" si="125"/>
        <v>1291473</v>
      </c>
      <c r="Z692" s="282" t="s">
        <v>2258</v>
      </c>
      <c r="AA692" s="281">
        <f t="shared" si="126"/>
        <v>129.1473</v>
      </c>
      <c r="AB692" s="279"/>
      <c r="AC692" s="279" t="s">
        <v>2577</v>
      </c>
      <c r="AD692" s="279" t="s">
        <v>196</v>
      </c>
    </row>
    <row r="693" spans="1:30" s="308" customFormat="1" ht="27.75" hidden="1" customHeight="1">
      <c r="A693" s="279" t="s">
        <v>2575</v>
      </c>
      <c r="B693" s="279" t="s">
        <v>30</v>
      </c>
      <c r="C693" s="301"/>
      <c r="D693" s="301" t="s">
        <v>393</v>
      </c>
      <c r="E693" s="301" t="s">
        <v>276</v>
      </c>
      <c r="F693" s="301" t="s">
        <v>2576</v>
      </c>
      <c r="G693" s="293">
        <v>1</v>
      </c>
      <c r="H693" s="281">
        <f t="shared" si="122"/>
        <v>6806</v>
      </c>
      <c r="I693" s="301" t="s">
        <v>540</v>
      </c>
      <c r="J693" s="301">
        <f t="shared" si="128"/>
        <v>1361200</v>
      </c>
      <c r="K693" s="279"/>
      <c r="L693" s="280"/>
      <c r="M693" s="280"/>
      <c r="N693" s="280" t="s">
        <v>196</v>
      </c>
      <c r="O693" s="282"/>
      <c r="P693" s="283"/>
      <c r="Q693" s="281">
        <f t="array" ref="Q693">INDEX(ราคาสิ่งปลูกสร้าง!$D$6:$CC$47,MATCH($L693,ราคาสิ่งปลูกสร้าง!$B$6:$B$45,0),MATCH($O$4,ราคาสิ่งปลูกสร้าง!$D$5:$CC$5,0))</f>
        <v>0</v>
      </c>
      <c r="R693" s="281">
        <f t="shared" si="108"/>
        <v>0</v>
      </c>
      <c r="S693" s="280"/>
      <c r="T693" s="279">
        <f t="array" ref="T693">INDEX(ค่าเสื่อมสิ่งปลูกสร้าง!$A$5:$D$105,MATCH($S693,ค่าเสื่อมสิ่งปลูกสร้าง!$A$5:$A$105,0),MATCH($M693,ค่าเสื่อมสิ่งปลูกสร้าง!$A$3:$D$3))</f>
        <v>0</v>
      </c>
      <c r="U693" s="281">
        <f t="shared" si="123"/>
        <v>0</v>
      </c>
      <c r="V693" s="281">
        <f t="shared" si="124"/>
        <v>1361200</v>
      </c>
      <c r="W693" s="284">
        <f t="shared" si="121"/>
        <v>0</v>
      </c>
      <c r="X693" s="280"/>
      <c r="Y693" s="284">
        <f t="shared" si="125"/>
        <v>1361200</v>
      </c>
      <c r="Z693" s="282" t="s">
        <v>2258</v>
      </c>
      <c r="AA693" s="281">
        <f t="shared" si="126"/>
        <v>136.12</v>
      </c>
      <c r="AB693" s="279"/>
      <c r="AC693" s="279" t="s">
        <v>2577</v>
      </c>
      <c r="AD693" s="279" t="s">
        <v>196</v>
      </c>
    </row>
    <row r="694" spans="1:30" s="308" customFormat="1" ht="27" hidden="1" customHeight="1">
      <c r="A694" s="279" t="s">
        <v>2578</v>
      </c>
      <c r="B694" s="279" t="s">
        <v>30</v>
      </c>
      <c r="C694" s="301" t="s">
        <v>2580</v>
      </c>
      <c r="D694" s="301" t="s">
        <v>322</v>
      </c>
      <c r="E694" s="301" t="s">
        <v>296</v>
      </c>
      <c r="F694" s="301" t="s">
        <v>2396</v>
      </c>
      <c r="G694" s="293">
        <v>1</v>
      </c>
      <c r="H694" s="281">
        <f t="shared" si="122"/>
        <v>4226</v>
      </c>
      <c r="I694" s="301" t="s">
        <v>540</v>
      </c>
      <c r="J694" s="301">
        <f t="shared" si="128"/>
        <v>845200</v>
      </c>
      <c r="K694" s="279"/>
      <c r="L694" s="280"/>
      <c r="M694" s="280"/>
      <c r="N694" s="280"/>
      <c r="O694" s="282"/>
      <c r="P694" s="283"/>
      <c r="Q694" s="281">
        <f t="array" ref="Q694">INDEX(ราคาสิ่งปลูกสร้าง!$D$6:$CC$47,MATCH($L694,ราคาสิ่งปลูกสร้าง!$B$6:$B$45,0),MATCH($O$4,ราคาสิ่งปลูกสร้าง!$D$5:$CC$5,0))</f>
        <v>0</v>
      </c>
      <c r="R694" s="281">
        <f t="shared" ref="R694:R711" si="129">$O694*$Q694</f>
        <v>0</v>
      </c>
      <c r="S694" s="280"/>
      <c r="T694" s="279">
        <f t="array" ref="T694">INDEX(ค่าเสื่อมสิ่งปลูกสร้าง!$A$5:$D$105,MATCH($S694,ค่าเสื่อมสิ่งปลูกสร้าง!$A$5:$A$105,0),MATCH($M694,ค่าเสื่อมสิ่งปลูกสร้าง!$A$3:$D$3))</f>
        <v>0</v>
      </c>
      <c r="U694" s="281">
        <f t="shared" si="123"/>
        <v>0</v>
      </c>
      <c r="V694" s="281">
        <f t="shared" si="124"/>
        <v>845200</v>
      </c>
      <c r="W694" s="284">
        <f t="shared" si="121"/>
        <v>0</v>
      </c>
      <c r="X694" s="280"/>
      <c r="Y694" s="284">
        <f t="shared" si="125"/>
        <v>845200</v>
      </c>
      <c r="Z694" s="282" t="s">
        <v>2258</v>
      </c>
      <c r="AA694" s="281">
        <f t="shared" si="126"/>
        <v>84.52000000000001</v>
      </c>
      <c r="AB694" s="279"/>
      <c r="AC694" s="279" t="s">
        <v>2583</v>
      </c>
      <c r="AD694" s="279"/>
    </row>
    <row r="695" spans="1:30" s="308" customFormat="1" ht="28.5" hidden="1" customHeight="1">
      <c r="A695" s="279"/>
      <c r="B695" s="279" t="s">
        <v>30</v>
      </c>
      <c r="C695" s="301" t="s">
        <v>2580</v>
      </c>
      <c r="D695" s="301"/>
      <c r="E695" s="301"/>
      <c r="F695" s="301"/>
      <c r="G695" s="293">
        <v>2</v>
      </c>
      <c r="H695" s="281" t="s">
        <v>2655</v>
      </c>
      <c r="I695" s="301" t="s">
        <v>540</v>
      </c>
      <c r="J695" s="301">
        <f t="shared" si="128"/>
        <v>8100</v>
      </c>
      <c r="K695" s="279" t="s">
        <v>275</v>
      </c>
      <c r="L695" s="280" t="s">
        <v>126</v>
      </c>
      <c r="M695" s="280" t="s">
        <v>180</v>
      </c>
      <c r="N695" s="280">
        <v>2</v>
      </c>
      <c r="O695" s="282" t="s">
        <v>525</v>
      </c>
      <c r="P695" s="283">
        <v>100</v>
      </c>
      <c r="Q695" s="281">
        <f t="array" ref="Q695">INDEX(ราคาสิ่งปลูกสร้าง!$D$6:$CC$47,MATCH($L695,ราคาสิ่งปลูกสร้าง!$B$6:$B$45,0),MATCH($O$4,ราคาสิ่งปลูกสร้าง!$D$5:$CC$5,0))</f>
        <v>6700</v>
      </c>
      <c r="R695" s="281">
        <f t="shared" si="129"/>
        <v>1085400</v>
      </c>
      <c r="S695" s="280">
        <v>40</v>
      </c>
      <c r="T695" s="279">
        <f t="array" ref="T695">INDEX(ค่าเสื่อมสิ่งปลูกสร้าง!$A$5:$D$105,MATCH($S695,ค่าเสื่อมสิ่งปลูกสร้าง!$A$5:$A$105,0),MATCH($M695,ค่าเสื่อมสิ่งปลูกสร้าง!$A$3:$D$3))</f>
        <v>85</v>
      </c>
      <c r="U695" s="281">
        <f t="shared" si="123"/>
        <v>162810</v>
      </c>
      <c r="V695" s="281">
        <f t="shared" si="124"/>
        <v>170910</v>
      </c>
      <c r="W695" s="284">
        <f t="shared" si="121"/>
        <v>170910</v>
      </c>
      <c r="X695" s="280">
        <v>0</v>
      </c>
      <c r="Y695" s="284">
        <f t="shared" si="125"/>
        <v>170910</v>
      </c>
      <c r="Z695" s="282" t="s">
        <v>2307</v>
      </c>
      <c r="AA695" s="281">
        <f t="shared" si="126"/>
        <v>34.182000000000002</v>
      </c>
      <c r="AB695" s="279"/>
      <c r="AC695" s="279" t="s">
        <v>2583</v>
      </c>
      <c r="AD695" s="279" t="s">
        <v>2583</v>
      </c>
    </row>
    <row r="696" spans="1:30" s="308" customFormat="1" ht="24" hidden="1" customHeight="1">
      <c r="A696" s="279" t="s">
        <v>2579</v>
      </c>
      <c r="B696" s="279" t="s">
        <v>30</v>
      </c>
      <c r="C696" s="301" t="s">
        <v>2581</v>
      </c>
      <c r="D696" s="301" t="s">
        <v>296</v>
      </c>
      <c r="E696" s="301" t="s">
        <v>276</v>
      </c>
      <c r="F696" s="301" t="s">
        <v>2582</v>
      </c>
      <c r="G696" s="293">
        <v>1</v>
      </c>
      <c r="H696" s="281">
        <f t="shared" si="122"/>
        <v>807</v>
      </c>
      <c r="I696" s="301" t="s">
        <v>540</v>
      </c>
      <c r="J696" s="301">
        <f t="shared" si="128"/>
        <v>161400</v>
      </c>
      <c r="K696" s="279"/>
      <c r="L696" s="280"/>
      <c r="M696" s="280"/>
      <c r="N696" s="280"/>
      <c r="O696" s="282"/>
      <c r="P696" s="283"/>
      <c r="Q696" s="281">
        <f t="array" ref="Q696">INDEX(ราคาสิ่งปลูกสร้าง!$D$6:$CC$47,MATCH($L696,ราคาสิ่งปลูกสร้าง!$B$6:$B$45,0),MATCH($O$4,ราคาสิ่งปลูกสร้าง!$D$5:$CC$5,0))</f>
        <v>0</v>
      </c>
      <c r="R696" s="281">
        <f t="shared" si="129"/>
        <v>0</v>
      </c>
      <c r="S696" s="280"/>
      <c r="T696" s="279"/>
      <c r="U696" s="281"/>
      <c r="V696" s="281">
        <f t="shared" si="124"/>
        <v>161400</v>
      </c>
      <c r="W696" s="284">
        <f t="shared" si="121"/>
        <v>0</v>
      </c>
      <c r="X696" s="280"/>
      <c r="Y696" s="284">
        <f t="shared" si="125"/>
        <v>161400</v>
      </c>
      <c r="Z696" s="282" t="s">
        <v>2258</v>
      </c>
      <c r="AA696" s="281">
        <f t="shared" si="126"/>
        <v>16.14</v>
      </c>
      <c r="AB696" s="279"/>
      <c r="AC696" s="279" t="s">
        <v>2583</v>
      </c>
      <c r="AD696" s="279"/>
    </row>
    <row r="697" spans="1:30" s="308" customFormat="1" ht="21.75" hidden="1" customHeight="1">
      <c r="A697" s="279"/>
      <c r="B697" s="279" t="s">
        <v>30</v>
      </c>
      <c r="C697" s="301" t="s">
        <v>2581</v>
      </c>
      <c r="D697" s="301"/>
      <c r="E697" s="301"/>
      <c r="F697" s="301"/>
      <c r="G697" s="293">
        <v>1</v>
      </c>
      <c r="H697" s="281" t="s">
        <v>2656</v>
      </c>
      <c r="I697" s="301" t="s">
        <v>540</v>
      </c>
      <c r="J697" s="301">
        <f t="shared" si="128"/>
        <v>2700</v>
      </c>
      <c r="K697" s="279" t="s">
        <v>275</v>
      </c>
      <c r="L697" s="280" t="s">
        <v>126</v>
      </c>
      <c r="M697" s="280" t="s">
        <v>179</v>
      </c>
      <c r="N697" s="280">
        <v>2</v>
      </c>
      <c r="O697" s="282" t="s">
        <v>1738</v>
      </c>
      <c r="P697" s="283">
        <v>100</v>
      </c>
      <c r="Q697" s="281">
        <f t="array" ref="Q697">INDEX(ราคาสิ่งปลูกสร้าง!$D$6:$CC$47,MATCH($L697,ราคาสิ่งปลูกสร้าง!$B$6:$B$45,0),MATCH($O$4,ราคาสิ่งปลูกสร้าง!$D$5:$CC$5,0))</f>
        <v>6700</v>
      </c>
      <c r="R697" s="281">
        <f t="shared" si="129"/>
        <v>361800</v>
      </c>
      <c r="S697" s="280">
        <v>11</v>
      </c>
      <c r="T697" s="279">
        <f t="array" ref="T697">INDEX(ค่าเสื่อมสิ่งปลูกสร้าง!$A$5:$D$105,MATCH($S697,ค่าเสื่อมสิ่งปลูกสร้าง!$A$5:$A$105,0),MATCH($M697,ค่าเสื่อมสิ่งปลูกสร้าง!$A$3:$D$3))</f>
        <v>12</v>
      </c>
      <c r="U697" s="281">
        <f t="shared" si="123"/>
        <v>318384</v>
      </c>
      <c r="V697" s="281">
        <f t="shared" si="124"/>
        <v>321084</v>
      </c>
      <c r="W697" s="284">
        <f t="shared" si="121"/>
        <v>321084</v>
      </c>
      <c r="X697" s="280">
        <v>10000000</v>
      </c>
      <c r="Y697" s="284">
        <f>V697</f>
        <v>321084</v>
      </c>
      <c r="Z697" s="282" t="s">
        <v>276</v>
      </c>
      <c r="AA697" s="281">
        <f t="shared" si="126"/>
        <v>0</v>
      </c>
      <c r="AB697" s="279"/>
      <c r="AC697" s="279" t="s">
        <v>2583</v>
      </c>
      <c r="AD697" s="279" t="s">
        <v>2584</v>
      </c>
    </row>
    <row r="698" spans="1:30" s="308" customFormat="1" ht="20.100000000000001" customHeight="1">
      <c r="A698" s="279" t="s">
        <v>2592</v>
      </c>
      <c r="B698" s="279" t="s">
        <v>29</v>
      </c>
      <c r="C698" s="301" t="s">
        <v>2593</v>
      </c>
      <c r="D698" s="301" t="s">
        <v>276</v>
      </c>
      <c r="E698" s="301" t="s">
        <v>296</v>
      </c>
      <c r="F698" s="301" t="s">
        <v>2594</v>
      </c>
      <c r="G698" s="293">
        <v>3</v>
      </c>
      <c r="H698" s="281">
        <f t="shared" si="122"/>
        <v>246.5</v>
      </c>
      <c r="I698" s="301" t="s">
        <v>2303</v>
      </c>
      <c r="J698" s="301">
        <f t="shared" si="128"/>
        <v>271150</v>
      </c>
      <c r="K698" s="279"/>
      <c r="L698" s="280"/>
      <c r="M698" s="280"/>
      <c r="N698" s="280"/>
      <c r="O698" s="282"/>
      <c r="P698" s="283"/>
      <c r="Q698" s="281">
        <f t="array" ref="Q698">INDEX(ราคาสิ่งปลูกสร้าง!$D$6:$CC$47,MATCH($L698,ราคาสิ่งปลูกสร้าง!$B$6:$B$45,0),MATCH($O$4,ราคาสิ่งปลูกสร้าง!$D$5:$CC$5,0))</f>
        <v>0</v>
      </c>
      <c r="R698" s="281">
        <f t="shared" si="129"/>
        <v>0</v>
      </c>
      <c r="S698" s="280"/>
      <c r="T698" s="279">
        <f t="array" ref="T698">INDEX(ค่าเสื่อมสิ่งปลูกสร้าง!$A$5:$D$105,MATCH($S698,ค่าเสื่อมสิ่งปลูกสร้าง!$A$5:$A$105,0),MATCH($M698,ค่าเสื่อมสิ่งปลูกสร้าง!$A$3:$D$3))</f>
        <v>0</v>
      </c>
      <c r="U698" s="281">
        <f t="shared" si="123"/>
        <v>0</v>
      </c>
      <c r="V698" s="281">
        <f t="shared" si="124"/>
        <v>271150</v>
      </c>
      <c r="W698" s="284">
        <f t="shared" si="121"/>
        <v>0</v>
      </c>
      <c r="X698" s="280"/>
      <c r="Y698" s="284">
        <f t="shared" ref="Y698:Y699" si="130">V698</f>
        <v>271150</v>
      </c>
      <c r="Z698" s="282" t="s">
        <v>2260</v>
      </c>
      <c r="AA698" s="281">
        <f t="shared" si="126"/>
        <v>813.45</v>
      </c>
      <c r="AB698" s="279" t="s">
        <v>2607</v>
      </c>
      <c r="AC698" s="279" t="s">
        <v>2595</v>
      </c>
      <c r="AD698" s="279" t="s">
        <v>2634</v>
      </c>
    </row>
    <row r="699" spans="1:30" s="308" customFormat="1" ht="20.100000000000001" hidden="1" customHeight="1">
      <c r="A699" s="279" t="s">
        <v>1076</v>
      </c>
      <c r="B699" s="279" t="s">
        <v>29</v>
      </c>
      <c r="C699" s="301" t="s">
        <v>2596</v>
      </c>
      <c r="D699" s="301" t="s">
        <v>275</v>
      </c>
      <c r="E699" s="301" t="s">
        <v>275</v>
      </c>
      <c r="F699" s="301" t="s">
        <v>2597</v>
      </c>
      <c r="G699" s="293">
        <v>3</v>
      </c>
      <c r="H699" s="281">
        <f t="shared" si="122"/>
        <v>504</v>
      </c>
      <c r="I699" s="301" t="s">
        <v>319</v>
      </c>
      <c r="J699" s="301">
        <f t="shared" si="128"/>
        <v>88200</v>
      </c>
      <c r="K699" s="279"/>
      <c r="L699" s="280"/>
      <c r="M699" s="280"/>
      <c r="N699" s="280"/>
      <c r="O699" s="282"/>
      <c r="P699" s="283"/>
      <c r="Q699" s="281">
        <f t="array" ref="Q699">INDEX(ราคาสิ่งปลูกสร้าง!$D$6:$CC$47,MATCH($L699,ราคาสิ่งปลูกสร้าง!$B$6:$B$45,0),MATCH($O$4,ราคาสิ่งปลูกสร้าง!$D$5:$CC$5,0))</f>
        <v>0</v>
      </c>
      <c r="R699" s="281">
        <f t="shared" si="129"/>
        <v>0</v>
      </c>
      <c r="S699" s="280"/>
      <c r="T699" s="279">
        <f t="array" ref="T699">INDEX(ค่าเสื่อมสิ่งปลูกสร้าง!$A$5:$D$105,MATCH($S699,ค่าเสื่อมสิ่งปลูกสร้าง!$A$5:$A$105,0),MATCH($M699,ค่าเสื่อมสิ่งปลูกสร้าง!$A$3:$D$3))</f>
        <v>0</v>
      </c>
      <c r="U699" s="281">
        <f t="shared" si="123"/>
        <v>0</v>
      </c>
      <c r="V699" s="281">
        <f t="shared" si="124"/>
        <v>88200</v>
      </c>
      <c r="W699" s="284">
        <f t="shared" si="121"/>
        <v>0</v>
      </c>
      <c r="X699" s="280"/>
      <c r="Y699" s="284">
        <f t="shared" si="130"/>
        <v>88200</v>
      </c>
      <c r="Z699" s="282" t="s">
        <v>2260</v>
      </c>
      <c r="AA699" s="281">
        <f t="shared" si="126"/>
        <v>264.60000000000002</v>
      </c>
      <c r="AB699" s="279" t="s">
        <v>2607</v>
      </c>
      <c r="AC699" s="279" t="s">
        <v>2598</v>
      </c>
      <c r="AD699" s="279" t="s">
        <v>2635</v>
      </c>
    </row>
    <row r="700" spans="1:30" s="308" customFormat="1" ht="20.100000000000001" hidden="1" customHeight="1">
      <c r="A700" s="279" t="s">
        <v>1082</v>
      </c>
      <c r="B700" s="279" t="s">
        <v>30</v>
      </c>
      <c r="C700" s="301" t="s">
        <v>2599</v>
      </c>
      <c r="D700" s="301" t="s">
        <v>275</v>
      </c>
      <c r="E700" s="301" t="s">
        <v>275</v>
      </c>
      <c r="F700" s="301" t="s">
        <v>2597</v>
      </c>
      <c r="G700" s="293">
        <v>3</v>
      </c>
      <c r="H700" s="281">
        <f t="shared" si="122"/>
        <v>504</v>
      </c>
      <c r="I700" s="301" t="s">
        <v>2600</v>
      </c>
      <c r="J700" s="301">
        <f t="shared" si="128"/>
        <v>75600</v>
      </c>
      <c r="K700" s="279"/>
      <c r="L700" s="280"/>
      <c r="M700" s="280"/>
      <c r="N700" s="280"/>
      <c r="O700" s="282"/>
      <c r="P700" s="283"/>
      <c r="Q700" s="281">
        <f t="array" ref="Q700">INDEX(ราคาสิ่งปลูกสร้าง!$D$6:$CC$47,MATCH($L700,ราคาสิ่งปลูกสร้าง!$B$6:$B$45,0),MATCH($O$4,ราคาสิ่งปลูกสร้าง!$D$5:$CC$5,0))</f>
        <v>0</v>
      </c>
      <c r="R700" s="281">
        <f t="shared" si="129"/>
        <v>0</v>
      </c>
      <c r="S700" s="280"/>
      <c r="T700" s="279">
        <f t="array" ref="T700">INDEX(ค่าเสื่อมสิ่งปลูกสร้าง!$A$5:$D$105,MATCH($S700,ค่าเสื่อมสิ่งปลูกสร้าง!$A$5:$A$105,0),MATCH($M700,ค่าเสื่อมสิ่งปลูกสร้าง!$A$3:$D$3))</f>
        <v>0</v>
      </c>
      <c r="U700" s="281">
        <f t="shared" si="123"/>
        <v>0</v>
      </c>
      <c r="V700" s="281">
        <f t="shared" si="124"/>
        <v>75600</v>
      </c>
      <c r="W700" s="284">
        <f t="shared" si="121"/>
        <v>0</v>
      </c>
      <c r="X700" s="280"/>
      <c r="Y700" s="284">
        <f t="shared" ref="Y700" si="131">V700</f>
        <v>75600</v>
      </c>
      <c r="Z700" s="282" t="s">
        <v>2260</v>
      </c>
      <c r="AA700" s="281">
        <f t="shared" si="126"/>
        <v>226.8</v>
      </c>
      <c r="AB700" s="279" t="s">
        <v>2607</v>
      </c>
      <c r="AC700" s="279" t="s">
        <v>2601</v>
      </c>
      <c r="AD700" s="279" t="s">
        <v>2635</v>
      </c>
    </row>
    <row r="701" spans="1:30" s="308" customFormat="1" ht="20.100000000000001" customHeight="1">
      <c r="A701" s="279" t="s">
        <v>2602</v>
      </c>
      <c r="B701" s="279" t="s">
        <v>29</v>
      </c>
      <c r="C701" s="301" t="s">
        <v>2603</v>
      </c>
      <c r="D701" s="301" t="s">
        <v>276</v>
      </c>
      <c r="E701" s="301" t="s">
        <v>276</v>
      </c>
      <c r="F701" s="301" t="s">
        <v>587</v>
      </c>
      <c r="G701" s="293">
        <v>3</v>
      </c>
      <c r="H701" s="301">
        <f t="shared" si="122"/>
        <v>25</v>
      </c>
      <c r="I701" s="301" t="s">
        <v>2257</v>
      </c>
      <c r="J701" s="301">
        <f t="shared" si="128"/>
        <v>10000</v>
      </c>
      <c r="K701" s="279"/>
      <c r="L701" s="280"/>
      <c r="M701" s="280"/>
      <c r="N701" s="280"/>
      <c r="O701" s="282"/>
      <c r="P701" s="283"/>
      <c r="Q701" s="281">
        <f t="array" ref="Q701">INDEX(ราคาสิ่งปลูกสร้าง!$D$6:$CC$47,MATCH($L701,ราคาสิ่งปลูกสร้าง!$B$6:$B$45,0),MATCH($O$4,ราคาสิ่งปลูกสร้าง!$D$5:$CC$5,0))</f>
        <v>0</v>
      </c>
      <c r="R701" s="281">
        <f t="shared" si="129"/>
        <v>0</v>
      </c>
      <c r="S701" s="280"/>
      <c r="T701" s="279">
        <f t="array" ref="T701">INDEX(ค่าเสื่อมสิ่งปลูกสร้าง!$A$5:$D$105,MATCH($S701,ค่าเสื่อมสิ่งปลูกสร้าง!$A$5:$A$105,0),MATCH($M701,ค่าเสื่อมสิ่งปลูกสร้าง!$A$3:$D$3))</f>
        <v>0</v>
      </c>
      <c r="U701" s="281">
        <f t="shared" si="123"/>
        <v>0</v>
      </c>
      <c r="V701" s="281">
        <f t="shared" si="124"/>
        <v>10000</v>
      </c>
      <c r="W701" s="284">
        <f t="shared" si="121"/>
        <v>0</v>
      </c>
      <c r="X701" s="280"/>
      <c r="Y701" s="284">
        <f t="shared" ref="Y701" si="132">V701</f>
        <v>10000</v>
      </c>
      <c r="Z701" s="282" t="s">
        <v>2260</v>
      </c>
      <c r="AA701" s="281">
        <f t="shared" si="126"/>
        <v>30</v>
      </c>
      <c r="AB701" s="279" t="s">
        <v>2607</v>
      </c>
      <c r="AC701" s="279" t="s">
        <v>2604</v>
      </c>
      <c r="AD701" s="279" t="s">
        <v>2636</v>
      </c>
    </row>
    <row r="702" spans="1:30" s="308" customFormat="1" ht="20.100000000000001" customHeight="1">
      <c r="A702" s="279" t="s">
        <v>2602</v>
      </c>
      <c r="B702" s="279" t="s">
        <v>29</v>
      </c>
      <c r="C702" s="301" t="s">
        <v>2605</v>
      </c>
      <c r="D702" s="301" t="s">
        <v>276</v>
      </c>
      <c r="E702" s="301" t="s">
        <v>323</v>
      </c>
      <c r="F702" s="301" t="s">
        <v>2606</v>
      </c>
      <c r="G702" s="293">
        <v>3</v>
      </c>
      <c r="H702" s="301">
        <f t="shared" si="122"/>
        <v>306.25</v>
      </c>
      <c r="I702" s="301" t="s">
        <v>2600</v>
      </c>
      <c r="J702" s="301">
        <f t="shared" si="128"/>
        <v>45937.5</v>
      </c>
      <c r="K702" s="279"/>
      <c r="L702" s="280"/>
      <c r="M702" s="280"/>
      <c r="N702" s="280"/>
      <c r="O702" s="282"/>
      <c r="P702" s="283"/>
      <c r="Q702" s="281">
        <f t="array" ref="Q702">INDEX(ราคาสิ่งปลูกสร้าง!$D$6:$CC$47,MATCH($L702,ราคาสิ่งปลูกสร้าง!$B$6:$B$45,0),MATCH($O$4,ราคาสิ่งปลูกสร้าง!$D$5:$CC$5,0))</f>
        <v>0</v>
      </c>
      <c r="R702" s="281">
        <f t="shared" si="129"/>
        <v>0</v>
      </c>
      <c r="S702" s="280"/>
      <c r="T702" s="279">
        <f t="array" ref="T702">INDEX(ค่าเสื่อมสิ่งปลูกสร้าง!$A$5:$D$105,MATCH($S702,ค่าเสื่อมสิ่งปลูกสร้าง!$A$5:$A$105,0),MATCH($M702,ค่าเสื่อมสิ่งปลูกสร้าง!$A$3:$D$3))</f>
        <v>0</v>
      </c>
      <c r="U702" s="281">
        <f t="shared" si="123"/>
        <v>0</v>
      </c>
      <c r="V702" s="281">
        <f t="shared" si="124"/>
        <v>45937.5</v>
      </c>
      <c r="W702" s="284">
        <f t="shared" si="121"/>
        <v>0</v>
      </c>
      <c r="X702" s="280"/>
      <c r="Y702" s="284">
        <f t="shared" ref="Y702" si="133">V702</f>
        <v>45937.5</v>
      </c>
      <c r="Z702" s="282" t="s">
        <v>2260</v>
      </c>
      <c r="AA702" s="281">
        <f t="shared" si="126"/>
        <v>137.8125</v>
      </c>
      <c r="AB702" s="279" t="s">
        <v>2607</v>
      </c>
      <c r="AC702" s="279" t="s">
        <v>2608</v>
      </c>
      <c r="AD702" s="279" t="s">
        <v>2636</v>
      </c>
    </row>
    <row r="703" spans="1:30" s="308" customFormat="1" ht="20.100000000000001" hidden="1" customHeight="1">
      <c r="A703" s="279" t="s">
        <v>1086</v>
      </c>
      <c r="B703" s="279" t="s">
        <v>30</v>
      </c>
      <c r="C703" s="301" t="s">
        <v>2609</v>
      </c>
      <c r="D703" s="301" t="s">
        <v>349</v>
      </c>
      <c r="E703" s="301" t="s">
        <v>296</v>
      </c>
      <c r="F703" s="301" t="s">
        <v>276</v>
      </c>
      <c r="G703" s="293">
        <v>1</v>
      </c>
      <c r="H703" s="301">
        <f t="shared" si="122"/>
        <v>4600</v>
      </c>
      <c r="I703" s="301" t="s">
        <v>904</v>
      </c>
      <c r="J703" s="301">
        <f t="shared" si="128"/>
        <v>1035000</v>
      </c>
      <c r="K703" s="279"/>
      <c r="L703" s="280"/>
      <c r="M703" s="280"/>
      <c r="N703" s="280"/>
      <c r="O703" s="282"/>
      <c r="P703" s="283"/>
      <c r="Q703" s="281">
        <f t="array" ref="Q703">INDEX(ราคาสิ่งปลูกสร้าง!$D$6:$CC$47,MATCH($L703,ราคาสิ่งปลูกสร้าง!$B$6:$B$45,0),MATCH($O$4,ราคาสิ่งปลูกสร้าง!$D$5:$CC$5,0))</f>
        <v>0</v>
      </c>
      <c r="R703" s="281">
        <f t="shared" si="129"/>
        <v>0</v>
      </c>
      <c r="S703" s="280"/>
      <c r="T703" s="279">
        <f t="array" ref="T703">INDEX(ค่าเสื่อมสิ่งปลูกสร้าง!$A$5:$D$105,MATCH($S703,ค่าเสื่อมสิ่งปลูกสร้าง!$A$5:$A$105,0),MATCH($M703,ค่าเสื่อมสิ่งปลูกสร้าง!$A$3:$D$3))</f>
        <v>0</v>
      </c>
      <c r="U703" s="281">
        <f t="shared" si="123"/>
        <v>0</v>
      </c>
      <c r="V703" s="281">
        <f t="shared" si="124"/>
        <v>1035000</v>
      </c>
      <c r="W703" s="284">
        <f t="shared" si="121"/>
        <v>0</v>
      </c>
      <c r="X703" s="280"/>
      <c r="Y703" s="284">
        <f t="shared" ref="Y703" si="134">V703</f>
        <v>1035000</v>
      </c>
      <c r="Z703" s="282" t="s">
        <v>2258</v>
      </c>
      <c r="AA703" s="281">
        <f t="shared" si="126"/>
        <v>103.5</v>
      </c>
      <c r="AB703" s="279" t="s">
        <v>2607</v>
      </c>
      <c r="AC703" s="279" t="s">
        <v>2610</v>
      </c>
      <c r="AD703" s="279"/>
    </row>
    <row r="704" spans="1:30" s="308" customFormat="1" ht="20.100000000000001" hidden="1" customHeight="1">
      <c r="A704" s="279" t="s">
        <v>2611</v>
      </c>
      <c r="B704" s="279" t="s">
        <v>30</v>
      </c>
      <c r="C704" s="301" t="s">
        <v>2612</v>
      </c>
      <c r="D704" s="301" t="s">
        <v>1913</v>
      </c>
      <c r="E704" s="301" t="s">
        <v>275</v>
      </c>
      <c r="F704" s="301" t="s">
        <v>1865</v>
      </c>
      <c r="G704" s="293">
        <v>1</v>
      </c>
      <c r="H704" s="301">
        <f t="shared" si="122"/>
        <v>11362</v>
      </c>
      <c r="I704" s="301" t="s">
        <v>904</v>
      </c>
      <c r="J704" s="301">
        <f t="shared" si="128"/>
        <v>2556450</v>
      </c>
      <c r="K704" s="279"/>
      <c r="L704" s="280"/>
      <c r="M704" s="280"/>
      <c r="N704" s="280"/>
      <c r="O704" s="282"/>
      <c r="P704" s="283"/>
      <c r="Q704" s="281">
        <f t="array" ref="Q704">INDEX(ราคาสิ่งปลูกสร้าง!$D$6:$CC$47,MATCH($L704,ราคาสิ่งปลูกสร้าง!$B$6:$B$45,0),MATCH($O$4,ราคาสิ่งปลูกสร้าง!$D$5:$CC$5,0))</f>
        <v>0</v>
      </c>
      <c r="R704" s="281">
        <f t="shared" si="129"/>
        <v>0</v>
      </c>
      <c r="S704" s="280"/>
      <c r="T704" s="279">
        <f t="array" ref="T704">INDEX(ค่าเสื่อมสิ่งปลูกสร้าง!$A$5:$D$105,MATCH($S704,ค่าเสื่อมสิ่งปลูกสร้าง!$A$5:$A$105,0),MATCH($M704,ค่าเสื่อมสิ่งปลูกสร้าง!$A$3:$D$3))</f>
        <v>0</v>
      </c>
      <c r="U704" s="281">
        <f t="shared" si="123"/>
        <v>0</v>
      </c>
      <c r="V704" s="281">
        <f t="shared" si="124"/>
        <v>2556450</v>
      </c>
      <c r="W704" s="284">
        <f t="shared" si="121"/>
        <v>0</v>
      </c>
      <c r="X704" s="280"/>
      <c r="Y704" s="284">
        <f t="shared" ref="Y704" si="135">V704</f>
        <v>2556450</v>
      </c>
      <c r="Z704" s="282" t="s">
        <v>2258</v>
      </c>
      <c r="AA704" s="281">
        <f t="shared" si="126"/>
        <v>255.64500000000001</v>
      </c>
      <c r="AB704" s="279" t="s">
        <v>2607</v>
      </c>
      <c r="AC704" s="279" t="s">
        <v>2613</v>
      </c>
      <c r="AD704" s="279"/>
    </row>
    <row r="705" spans="1:30" s="308" customFormat="1" ht="20.100000000000001" hidden="1" customHeight="1">
      <c r="A705" s="279"/>
      <c r="B705" s="279" t="s">
        <v>30</v>
      </c>
      <c r="C705" s="301" t="s">
        <v>2612</v>
      </c>
      <c r="D705" s="301"/>
      <c r="E705" s="301"/>
      <c r="F705" s="301"/>
      <c r="G705" s="293">
        <v>2</v>
      </c>
      <c r="H705" s="301" t="s">
        <v>2398</v>
      </c>
      <c r="I705" s="301" t="s">
        <v>904</v>
      </c>
      <c r="J705" s="301">
        <f t="shared" si="128"/>
        <v>10800</v>
      </c>
      <c r="K705" s="279" t="s">
        <v>275</v>
      </c>
      <c r="L705" s="280" t="s">
        <v>126</v>
      </c>
      <c r="M705" s="280" t="s">
        <v>179</v>
      </c>
      <c r="N705" s="280">
        <v>2</v>
      </c>
      <c r="O705" s="282" t="s">
        <v>1716</v>
      </c>
      <c r="P705" s="283">
        <v>100</v>
      </c>
      <c r="Q705" s="281">
        <f t="array" ref="Q705">INDEX(ราคาสิ่งปลูกสร้าง!$D$6:$CC$47,MATCH($L705,ราคาสิ่งปลูกสร้าง!$B$6:$B$45,0),MATCH($O$4,ราคาสิ่งปลูกสร้าง!$D$5:$CC$5,0))</f>
        <v>6700</v>
      </c>
      <c r="R705" s="281">
        <f t="shared" si="129"/>
        <v>1286400</v>
      </c>
      <c r="S705" s="280">
        <v>26</v>
      </c>
      <c r="T705" s="279">
        <f t="array" ref="T705">INDEX(ค่าเสื่อมสิ่งปลูกสร้าง!$A$5:$D$105,MATCH($S705,ค่าเสื่อมสิ่งปลูกสร้าง!$A$5:$A$105,0),MATCH($M705,ค่าเสื่อมสิ่งปลูกสร้าง!$A$3:$D$3))</f>
        <v>42</v>
      </c>
      <c r="U705" s="281">
        <f t="shared" si="123"/>
        <v>746112</v>
      </c>
      <c r="V705" s="281">
        <f t="shared" si="124"/>
        <v>756912</v>
      </c>
      <c r="W705" s="284">
        <f t="shared" si="121"/>
        <v>756912</v>
      </c>
      <c r="X705" s="280">
        <v>10000000</v>
      </c>
      <c r="Y705" s="284">
        <f t="shared" ref="Y705:Y711" si="136">V705</f>
        <v>756912</v>
      </c>
      <c r="Z705" s="282" t="s">
        <v>276</v>
      </c>
      <c r="AA705" s="281">
        <f t="shared" si="126"/>
        <v>0</v>
      </c>
      <c r="AB705" s="279" t="s">
        <v>2607</v>
      </c>
      <c r="AC705" s="279" t="s">
        <v>2613</v>
      </c>
      <c r="AD705" s="279" t="s">
        <v>2626</v>
      </c>
    </row>
    <row r="706" spans="1:30" s="308" customFormat="1" ht="20.100000000000001" hidden="1" customHeight="1">
      <c r="A706" s="279" t="s">
        <v>2257</v>
      </c>
      <c r="B706" s="279" t="s">
        <v>29</v>
      </c>
      <c r="C706" s="301" t="s">
        <v>2627</v>
      </c>
      <c r="D706" s="301" t="s">
        <v>323</v>
      </c>
      <c r="E706" s="301" t="s">
        <v>296</v>
      </c>
      <c r="F706" s="301" t="s">
        <v>1811</v>
      </c>
      <c r="G706" s="293">
        <v>1</v>
      </c>
      <c r="H706" s="301">
        <f t="shared" si="122"/>
        <v>1481</v>
      </c>
      <c r="I706" s="301" t="s">
        <v>753</v>
      </c>
      <c r="J706" s="301">
        <f t="shared" si="128"/>
        <v>148100</v>
      </c>
      <c r="K706" s="279"/>
      <c r="L706" s="280"/>
      <c r="M706" s="280"/>
      <c r="N706" s="280"/>
      <c r="O706" s="282"/>
      <c r="P706" s="283"/>
      <c r="Q706" s="281">
        <f t="array" ref="Q706">INDEX(ราคาสิ่งปลูกสร้าง!$D$6:$CC$47,MATCH($L706,ราคาสิ่งปลูกสร้าง!$B$6:$B$45,0),MATCH($O$4,ราคาสิ่งปลูกสร้าง!$D$5:$CC$5,0))</f>
        <v>0</v>
      </c>
      <c r="R706" s="281">
        <f t="shared" si="129"/>
        <v>0</v>
      </c>
      <c r="S706" s="280"/>
      <c r="T706" s="279">
        <f t="array" ref="T706">INDEX(ค่าเสื่อมสิ่งปลูกสร้าง!$A$5:$D$105,MATCH($S706,ค่าเสื่อมสิ่งปลูกสร้าง!$A$5:$A$105,0),MATCH($M706,ค่าเสื่อมสิ่งปลูกสร้าง!$A$3:$D$3))</f>
        <v>0</v>
      </c>
      <c r="U706" s="281">
        <f t="shared" si="123"/>
        <v>0</v>
      </c>
      <c r="V706" s="281">
        <f t="shared" si="124"/>
        <v>148100</v>
      </c>
      <c r="W706" s="284">
        <f t="shared" si="121"/>
        <v>0</v>
      </c>
      <c r="X706" s="280">
        <v>50000000</v>
      </c>
      <c r="Y706" s="284">
        <f t="shared" si="136"/>
        <v>148100</v>
      </c>
      <c r="Z706" s="282" t="s">
        <v>276</v>
      </c>
      <c r="AA706" s="281">
        <f t="shared" si="126"/>
        <v>0</v>
      </c>
      <c r="AB706" s="279" t="s">
        <v>2607</v>
      </c>
      <c r="AC706" s="279" t="s">
        <v>2630</v>
      </c>
      <c r="AD706" s="279"/>
    </row>
    <row r="707" spans="1:30" s="308" customFormat="1" ht="20.100000000000001" hidden="1" customHeight="1">
      <c r="A707" s="279"/>
      <c r="B707" s="279" t="s">
        <v>29</v>
      </c>
      <c r="C707" s="301" t="s">
        <v>2627</v>
      </c>
      <c r="D707" s="301"/>
      <c r="E707" s="301"/>
      <c r="F707" s="301"/>
      <c r="G707" s="293">
        <v>3</v>
      </c>
      <c r="H707" s="301" t="s">
        <v>2550</v>
      </c>
      <c r="I707" s="301" t="s">
        <v>753</v>
      </c>
      <c r="J707" s="301">
        <f t="shared" si="128"/>
        <v>28500</v>
      </c>
      <c r="K707" s="279" t="s">
        <v>275</v>
      </c>
      <c r="L707" s="280" t="s">
        <v>169</v>
      </c>
      <c r="M707" s="280" t="s">
        <v>179</v>
      </c>
      <c r="N707" s="280">
        <v>4</v>
      </c>
      <c r="O707" s="282" t="s">
        <v>2628</v>
      </c>
      <c r="P707" s="283">
        <v>100</v>
      </c>
      <c r="Q707" s="281">
        <f t="array" ref="Q707">INDEX(ราคาสิ่งปลูกสร้าง!$D$6:$CC$47,MATCH($L707,ราคาสิ่งปลูกสร้าง!$B$6:$B$45,0),MATCH($O$4,ราคาสิ่งปลูกสร้าง!$D$5:$CC$5,0))</f>
        <v>2250</v>
      </c>
      <c r="R707" s="281">
        <f t="shared" si="129"/>
        <v>2565000</v>
      </c>
      <c r="S707" s="280">
        <v>26</v>
      </c>
      <c r="T707" s="279">
        <f t="array" ref="T707">INDEX(ค่าเสื่อมสิ่งปลูกสร้าง!$A$5:$D$105,MATCH($S707,ค่าเสื่อมสิ่งปลูกสร้าง!$A$5:$A$105,0),MATCH($M707,ค่าเสื่อมสิ่งปลูกสร้าง!$A$3:$D$3))</f>
        <v>42</v>
      </c>
      <c r="U707" s="281">
        <f t="shared" si="123"/>
        <v>1487700</v>
      </c>
      <c r="V707" s="281">
        <f t="shared" si="124"/>
        <v>1516200</v>
      </c>
      <c r="W707" s="284">
        <f t="shared" si="121"/>
        <v>1516200</v>
      </c>
      <c r="X707" s="280">
        <v>0</v>
      </c>
      <c r="Y707" s="284">
        <f t="shared" si="136"/>
        <v>1516200</v>
      </c>
      <c r="Z707" s="282" t="s">
        <v>2260</v>
      </c>
      <c r="AA707" s="281">
        <f t="shared" si="126"/>
        <v>4548.6000000000004</v>
      </c>
      <c r="AB707" s="279" t="s">
        <v>2607</v>
      </c>
      <c r="AC707" s="279" t="s">
        <v>2630</v>
      </c>
      <c r="AD707" s="279" t="s">
        <v>2629</v>
      </c>
    </row>
    <row r="708" spans="1:30" s="308" customFormat="1" ht="20.100000000000001" hidden="1" customHeight="1">
      <c r="A708" s="279" t="s">
        <v>2580</v>
      </c>
      <c r="B708" s="279" t="s">
        <v>30</v>
      </c>
      <c r="C708" s="301" t="s">
        <v>2642</v>
      </c>
      <c r="D708" s="301" t="s">
        <v>497</v>
      </c>
      <c r="E708" s="301" t="s">
        <v>276</v>
      </c>
      <c r="F708" s="301" t="s">
        <v>1913</v>
      </c>
      <c r="G708" s="293">
        <v>1</v>
      </c>
      <c r="H708" s="301">
        <f t="shared" si="122"/>
        <v>8028</v>
      </c>
      <c r="I708" s="301" t="s">
        <v>753</v>
      </c>
      <c r="J708" s="301">
        <f t="shared" si="128"/>
        <v>802800</v>
      </c>
      <c r="K708" s="279"/>
      <c r="L708" s="280"/>
      <c r="M708" s="280"/>
      <c r="N708" s="280"/>
      <c r="O708" s="282"/>
      <c r="P708" s="283"/>
      <c r="Q708" s="281">
        <f t="array" ref="Q708">INDEX(ราคาสิ่งปลูกสร้าง!$D$6:$CC$47,MATCH($L708,ราคาสิ่งปลูกสร้าง!$B$6:$B$45,0),MATCH($O$4,ราคาสิ่งปลูกสร้าง!$D$5:$CC$5,0))</f>
        <v>0</v>
      </c>
      <c r="R708" s="281">
        <f t="shared" si="129"/>
        <v>0</v>
      </c>
      <c r="S708" s="280"/>
      <c r="T708" s="279">
        <f t="array" ref="T708">INDEX(ค่าเสื่อมสิ่งปลูกสร้าง!$A$5:$D$105,MATCH($S708,ค่าเสื่อมสิ่งปลูกสร้าง!$A$5:$A$105,0),MATCH($M708,ค่าเสื่อมสิ่งปลูกสร้าง!$A$3:$D$3))</f>
        <v>0</v>
      </c>
      <c r="U708" s="281">
        <f t="shared" si="123"/>
        <v>0</v>
      </c>
      <c r="V708" s="281">
        <f t="shared" si="124"/>
        <v>802800</v>
      </c>
      <c r="W708" s="284">
        <f t="shared" si="121"/>
        <v>0</v>
      </c>
      <c r="X708" s="280">
        <v>0</v>
      </c>
      <c r="Y708" s="284">
        <f t="shared" si="136"/>
        <v>802800</v>
      </c>
      <c r="Z708" s="282" t="s">
        <v>2258</v>
      </c>
      <c r="AA708" s="281">
        <f t="shared" si="126"/>
        <v>80.28</v>
      </c>
      <c r="AB708" s="279" t="s">
        <v>2607</v>
      </c>
      <c r="AC708" s="279" t="s">
        <v>2644</v>
      </c>
      <c r="AD708" s="279"/>
    </row>
    <row r="709" spans="1:30" s="308" customFormat="1" ht="20.100000000000001" hidden="1" customHeight="1">
      <c r="A709" s="279" t="s">
        <v>2489</v>
      </c>
      <c r="B709" s="279" t="s">
        <v>2471</v>
      </c>
      <c r="C709" s="301" t="s">
        <v>476</v>
      </c>
      <c r="D709" s="301" t="s">
        <v>296</v>
      </c>
      <c r="E709" s="301" t="s">
        <v>276</v>
      </c>
      <c r="F709" s="301" t="s">
        <v>276</v>
      </c>
      <c r="G709" s="293">
        <v>1</v>
      </c>
      <c r="H709" s="301">
        <f t="shared" si="122"/>
        <v>800</v>
      </c>
      <c r="I709" s="301" t="s">
        <v>753</v>
      </c>
      <c r="J709" s="301">
        <f t="shared" si="128"/>
        <v>80000</v>
      </c>
      <c r="K709" s="279"/>
      <c r="L709" s="280"/>
      <c r="M709" s="280"/>
      <c r="N709" s="280"/>
      <c r="O709" s="282"/>
      <c r="P709" s="283"/>
      <c r="Q709" s="281">
        <f t="array" ref="Q709">INDEX(ราคาสิ่งปลูกสร้าง!$D$6:$CC$47,MATCH($L709,ราคาสิ่งปลูกสร้าง!$B$6:$B$45,0),MATCH($O$4,ราคาสิ่งปลูกสร้าง!$D$5:$CC$5,0))</f>
        <v>0</v>
      </c>
      <c r="R709" s="281">
        <f t="shared" si="129"/>
        <v>0</v>
      </c>
      <c r="S709" s="280"/>
      <c r="T709" s="279">
        <f t="array" ref="T709">INDEX(ค่าเสื่อมสิ่งปลูกสร้าง!$A$5:$D$105,MATCH($S709,ค่าเสื่อมสิ่งปลูกสร้าง!$A$5:$A$105,0),MATCH($M709,ค่าเสื่อมสิ่งปลูกสร้าง!$A$3:$D$3))</f>
        <v>0</v>
      </c>
      <c r="U709" s="281">
        <f t="shared" si="123"/>
        <v>0</v>
      </c>
      <c r="V709" s="281">
        <f t="shared" si="124"/>
        <v>80000</v>
      </c>
      <c r="W709" s="284">
        <f t="shared" si="121"/>
        <v>0</v>
      </c>
      <c r="X709" s="280">
        <v>1</v>
      </c>
      <c r="Y709" s="284">
        <f t="shared" si="136"/>
        <v>80000</v>
      </c>
      <c r="Z709" s="282" t="s">
        <v>2258</v>
      </c>
      <c r="AA709" s="281">
        <f t="shared" si="126"/>
        <v>8</v>
      </c>
      <c r="AB709" s="279" t="s">
        <v>2607</v>
      </c>
      <c r="AC709" s="279" t="s">
        <v>1983</v>
      </c>
      <c r="AD709" s="279"/>
    </row>
    <row r="710" spans="1:30" s="308" customFormat="1" ht="20.100000000000001" hidden="1" customHeight="1">
      <c r="A710" s="279" t="s">
        <v>2660</v>
      </c>
      <c r="B710" s="279" t="s">
        <v>30</v>
      </c>
      <c r="C710" s="301" t="s">
        <v>2661</v>
      </c>
      <c r="D710" s="301" t="s">
        <v>473</v>
      </c>
      <c r="E710" s="301" t="s">
        <v>296</v>
      </c>
      <c r="F710" s="301" t="s">
        <v>335</v>
      </c>
      <c r="G710" s="293">
        <v>1</v>
      </c>
      <c r="H710" s="301">
        <f t="shared" si="122"/>
        <v>2612</v>
      </c>
      <c r="I710" s="301" t="s">
        <v>753</v>
      </c>
      <c r="J710" s="301">
        <f t="shared" si="128"/>
        <v>261200</v>
      </c>
      <c r="K710" s="279"/>
      <c r="L710" s="280"/>
      <c r="M710" s="280"/>
      <c r="N710" s="280"/>
      <c r="O710" s="282"/>
      <c r="P710" s="283"/>
      <c r="Q710" s="281">
        <f t="array" ref="Q710">INDEX(ราคาสิ่งปลูกสร้าง!$D$6:$CC$47,MATCH($L710,ราคาสิ่งปลูกสร้าง!$B$6:$B$45,0),MATCH($O$4,ราคาสิ่งปลูกสร้าง!$D$5:$CC$5,0))</f>
        <v>0</v>
      </c>
      <c r="R710" s="281">
        <f t="shared" si="129"/>
        <v>0</v>
      </c>
      <c r="S710" s="280"/>
      <c r="T710" s="279">
        <f t="array" ref="T710">INDEX(ค่าเสื่อมสิ่งปลูกสร้าง!$A$5:$D$105,MATCH($S710,ค่าเสื่อมสิ่งปลูกสร้าง!$A$5:$A$105,0),MATCH($M710,ค่าเสื่อมสิ่งปลูกสร้าง!$A$3:$D$3))</f>
        <v>0</v>
      </c>
      <c r="U710" s="281">
        <f t="shared" si="123"/>
        <v>0</v>
      </c>
      <c r="V710" s="281">
        <f t="shared" si="124"/>
        <v>261200</v>
      </c>
      <c r="W710" s="284">
        <f t="shared" si="121"/>
        <v>0</v>
      </c>
      <c r="X710" s="280">
        <v>1</v>
      </c>
      <c r="Y710" s="284">
        <f t="shared" si="136"/>
        <v>261200</v>
      </c>
      <c r="Z710" s="282" t="s">
        <v>2258</v>
      </c>
      <c r="AA710" s="281">
        <f t="shared" si="126"/>
        <v>26.12</v>
      </c>
      <c r="AB710" s="279" t="s">
        <v>2607</v>
      </c>
      <c r="AC710" s="279" t="s">
        <v>2658</v>
      </c>
      <c r="AD710" s="279"/>
    </row>
    <row r="711" spans="1:30" s="308" customFormat="1" ht="20.100000000000001" hidden="1" customHeight="1">
      <c r="A711" s="279" t="s">
        <v>433</v>
      </c>
      <c r="B711" s="279" t="s">
        <v>2471</v>
      </c>
      <c r="C711" s="301" t="s">
        <v>1734</v>
      </c>
      <c r="D711" s="301" t="s">
        <v>323</v>
      </c>
      <c r="E711" s="301" t="s">
        <v>296</v>
      </c>
      <c r="F711" s="301" t="s">
        <v>2662</v>
      </c>
      <c r="G711" s="293">
        <v>1</v>
      </c>
      <c r="H711" s="301">
        <f t="shared" si="122"/>
        <v>1482</v>
      </c>
      <c r="I711" s="301" t="s">
        <v>2600</v>
      </c>
      <c r="J711" s="301">
        <f t="shared" si="128"/>
        <v>222300</v>
      </c>
      <c r="K711" s="279"/>
      <c r="L711" s="280"/>
      <c r="M711" s="280"/>
      <c r="N711" s="280"/>
      <c r="O711" s="282"/>
      <c r="P711" s="283"/>
      <c r="Q711" s="281">
        <f t="array" ref="Q711">INDEX(ราคาสิ่งปลูกสร้าง!$D$6:$CC$47,MATCH($L711,ราคาสิ่งปลูกสร้าง!$B$6:$B$45,0),MATCH($O$4,ราคาสิ่งปลูกสร้าง!$D$5:$CC$5,0))</f>
        <v>0</v>
      </c>
      <c r="R711" s="281">
        <f t="shared" si="129"/>
        <v>0</v>
      </c>
      <c r="S711" s="280"/>
      <c r="T711" s="279">
        <f t="array" ref="T711">INDEX(ค่าเสื่อมสิ่งปลูกสร้าง!$A$5:$D$105,MATCH($S711,ค่าเสื่อมสิ่งปลูกสร้าง!$A$5:$A$105,0),MATCH($M711,ค่าเสื่อมสิ่งปลูกสร้าง!$A$3:$D$3))</f>
        <v>0</v>
      </c>
      <c r="U711" s="281">
        <f t="shared" si="123"/>
        <v>0</v>
      </c>
      <c r="V711" s="281">
        <f t="shared" si="124"/>
        <v>222300</v>
      </c>
      <c r="W711" s="284">
        <f t="shared" si="121"/>
        <v>0</v>
      </c>
      <c r="X711" s="280">
        <v>1</v>
      </c>
      <c r="Y711" s="284">
        <f t="shared" si="136"/>
        <v>222300</v>
      </c>
      <c r="Z711" s="282" t="s">
        <v>2258</v>
      </c>
      <c r="AA711" s="281">
        <f t="shared" si="126"/>
        <v>22.23</v>
      </c>
      <c r="AB711" s="279" t="s">
        <v>2607</v>
      </c>
      <c r="AC711" s="279" t="s">
        <v>2658</v>
      </c>
      <c r="AD711" s="279"/>
    </row>
    <row r="712" spans="1:30" s="308" customFormat="1" ht="20.100000000000001" customHeight="1">
      <c r="A712" s="311"/>
      <c r="B712" s="309"/>
      <c r="C712" s="309"/>
      <c r="D712" s="309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309"/>
      <c r="P712" s="310"/>
      <c r="Q712" s="309"/>
      <c r="R712" s="309"/>
      <c r="S712" s="309"/>
      <c r="T712" s="309"/>
      <c r="U712" s="309"/>
      <c r="V712" s="309"/>
      <c r="W712" s="310"/>
      <c r="X712" s="309"/>
      <c r="Y712" s="310"/>
      <c r="Z712" s="381"/>
      <c r="AA712" s="381"/>
      <c r="AB712" s="381"/>
      <c r="AC712" s="381"/>
      <c r="AD712" s="381"/>
    </row>
    <row r="713" spans="1:30" s="308" customFormat="1" ht="20.100000000000001" customHeight="1">
      <c r="A713" s="309"/>
      <c r="B713" s="309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309"/>
      <c r="P713" s="310"/>
      <c r="Q713" s="309"/>
      <c r="R713" s="309"/>
      <c r="S713" s="309"/>
      <c r="T713" s="309"/>
      <c r="U713" s="309"/>
      <c r="V713" s="309"/>
      <c r="W713" s="310"/>
      <c r="X713" s="309"/>
      <c r="Y713" s="310"/>
      <c r="Z713" s="309"/>
      <c r="AA713" s="309"/>
      <c r="AB713" s="309"/>
      <c r="AC713" s="309"/>
      <c r="AD713" s="309"/>
    </row>
    <row r="714" spans="1:30" s="308" customFormat="1" ht="20.100000000000001" customHeight="1">
      <c r="A714" s="309"/>
      <c r="B714" s="309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309"/>
      <c r="P714" s="310"/>
      <c r="Q714" s="309"/>
      <c r="R714" s="309"/>
      <c r="S714" s="309"/>
      <c r="T714" s="309"/>
      <c r="U714" s="309"/>
      <c r="V714" s="309"/>
      <c r="W714" s="310"/>
      <c r="X714" s="309" t="s">
        <v>2438</v>
      </c>
      <c r="Y714" s="309"/>
      <c r="Z714" s="309" t="s">
        <v>2437</v>
      </c>
      <c r="AA714" s="309"/>
      <c r="AB714" s="309"/>
      <c r="AC714" s="309"/>
      <c r="AD714" s="309"/>
    </row>
    <row r="715" spans="1:30" s="308" customFormat="1" ht="20.100000000000001" customHeight="1">
      <c r="A715" s="309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309"/>
      <c r="P715" s="310"/>
      <c r="Q715" s="309"/>
      <c r="R715" s="309"/>
      <c r="S715" s="309"/>
      <c r="T715" s="309"/>
      <c r="U715" s="309"/>
      <c r="V715" s="309"/>
      <c r="W715" s="310"/>
      <c r="X715" s="309" t="s">
        <v>2439</v>
      </c>
      <c r="Y715" s="309"/>
      <c r="Z715" s="309"/>
      <c r="AA715" s="309" t="s">
        <v>2440</v>
      </c>
      <c r="AB715" s="309"/>
      <c r="AC715" s="309"/>
      <c r="AD715" s="309"/>
    </row>
    <row r="716" spans="1:30" s="308" customFormat="1" ht="20.100000000000001" customHeight="1">
      <c r="A716" s="309"/>
      <c r="B716" s="309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309"/>
      <c r="P716" s="310"/>
      <c r="Q716" s="309"/>
      <c r="R716" s="309"/>
      <c r="S716" s="309"/>
      <c r="T716" s="309"/>
      <c r="U716" s="309"/>
      <c r="V716" s="309"/>
      <c r="W716" s="381" t="s">
        <v>2494</v>
      </c>
      <c r="X716" s="381"/>
      <c r="Y716" s="381"/>
      <c r="Z716" s="309" t="s">
        <v>2437</v>
      </c>
      <c r="AA716" s="312"/>
      <c r="AB716" s="309" t="s">
        <v>2442</v>
      </c>
      <c r="AC716" s="309"/>
      <c r="AD716" s="309"/>
    </row>
    <row r="717" spans="1:30" s="308" customFormat="1" ht="20.100000000000001" customHeight="1">
      <c r="A717" s="309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309"/>
      <c r="P717" s="310"/>
      <c r="Q717" s="309"/>
      <c r="R717" s="309"/>
      <c r="S717" s="309"/>
      <c r="T717" s="309"/>
      <c r="U717" s="309"/>
      <c r="V717" s="309"/>
      <c r="W717" s="382"/>
      <c r="X717" s="383"/>
      <c r="Y717" s="383"/>
      <c r="Z717" s="383"/>
      <c r="AA717" s="383"/>
      <c r="AB717" s="383"/>
      <c r="AC717" s="309"/>
      <c r="AD717" s="309"/>
    </row>
    <row r="718" spans="1:30" s="308" customFormat="1" ht="20.100000000000001" customHeight="1">
      <c r="A718" s="309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309"/>
      <c r="P718" s="310"/>
      <c r="Q718" s="309"/>
      <c r="R718" s="309"/>
      <c r="S718" s="309"/>
      <c r="T718" s="309"/>
      <c r="U718" s="309"/>
      <c r="V718" s="309"/>
      <c r="W718" s="310"/>
      <c r="X718" s="309"/>
      <c r="Y718" s="310"/>
      <c r="Z718" s="309"/>
      <c r="AA718" s="309"/>
      <c r="AB718" s="309"/>
      <c r="AC718" s="309"/>
      <c r="AD718" s="309"/>
    </row>
    <row r="719" spans="1:30" s="308" customFormat="1" ht="20.100000000000001" customHeight="1">
      <c r="A719" s="309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309"/>
      <c r="P719" s="310"/>
      <c r="Q719" s="309"/>
      <c r="R719" s="309"/>
      <c r="S719" s="309"/>
      <c r="T719" s="309"/>
      <c r="U719" s="309"/>
      <c r="V719" s="309"/>
      <c r="W719" s="310"/>
      <c r="X719" s="309"/>
      <c r="Y719" s="310"/>
      <c r="Z719" s="309"/>
      <c r="AA719" s="309"/>
      <c r="AB719" s="309"/>
      <c r="AC719" s="309"/>
      <c r="AD719" s="309"/>
    </row>
    <row r="720" spans="1:30" s="308" customFormat="1" ht="20.100000000000001" customHeight="1">
      <c r="A720" s="309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309"/>
      <c r="P720" s="310"/>
      <c r="Q720" s="309"/>
      <c r="R720" s="309"/>
      <c r="S720" s="309"/>
      <c r="T720" s="309"/>
      <c r="U720" s="309"/>
      <c r="V720" s="309"/>
      <c r="W720" s="310"/>
      <c r="X720" s="309"/>
      <c r="Y720" s="310"/>
      <c r="Z720" s="309"/>
      <c r="AA720" s="309"/>
      <c r="AB720" s="309"/>
      <c r="AC720" s="309"/>
      <c r="AD720" s="309"/>
    </row>
    <row r="721" spans="1:30" s="308" customFormat="1" ht="20.100000000000001" customHeight="1">
      <c r="A721" s="309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309"/>
      <c r="P721" s="310"/>
      <c r="Q721" s="309"/>
      <c r="R721" s="309"/>
      <c r="S721" s="309"/>
      <c r="T721" s="309"/>
      <c r="U721" s="309"/>
      <c r="V721" s="309"/>
      <c r="W721" s="310"/>
      <c r="X721" s="309"/>
      <c r="Y721" s="310"/>
      <c r="Z721" s="309"/>
      <c r="AA721" s="309"/>
      <c r="AB721" s="309"/>
      <c r="AC721" s="309"/>
      <c r="AD721" s="309"/>
    </row>
    <row r="722" spans="1:30" s="308" customFormat="1" ht="20.100000000000001" customHeight="1">
      <c r="A722" s="309"/>
      <c r="B722" s="309"/>
      <c r="C722" s="309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309"/>
      <c r="P722" s="310"/>
      <c r="Q722" s="309"/>
      <c r="R722" s="309"/>
      <c r="S722" s="309"/>
      <c r="T722" s="309"/>
      <c r="U722" s="309"/>
      <c r="V722" s="309"/>
      <c r="W722" s="310"/>
      <c r="X722" s="309"/>
      <c r="Y722" s="310"/>
      <c r="Z722" s="309"/>
      <c r="AA722" s="309"/>
      <c r="AB722" s="309"/>
      <c r="AC722" s="309"/>
      <c r="AD722" s="309"/>
    </row>
    <row r="723" spans="1:30" s="308" customFormat="1" ht="20.100000000000001" customHeight="1">
      <c r="A723" s="309"/>
      <c r="B723" s="309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309"/>
      <c r="P723" s="310"/>
      <c r="Q723" s="309"/>
      <c r="R723" s="309"/>
      <c r="S723" s="309"/>
      <c r="T723" s="309"/>
      <c r="U723" s="309"/>
      <c r="V723" s="309"/>
      <c r="W723" s="310"/>
      <c r="X723" s="309"/>
      <c r="Y723" s="310"/>
      <c r="Z723" s="309"/>
      <c r="AA723" s="309"/>
      <c r="AB723" s="309"/>
      <c r="AC723" s="309"/>
      <c r="AD723" s="309"/>
    </row>
    <row r="724" spans="1:30" s="308" customFormat="1" ht="20.100000000000001" customHeight="1">
      <c r="A724" s="309"/>
      <c r="B724" s="309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309"/>
      <c r="P724" s="310"/>
      <c r="Q724" s="309"/>
      <c r="R724" s="309"/>
      <c r="S724" s="309"/>
      <c r="T724" s="309"/>
      <c r="U724" s="309"/>
      <c r="V724" s="309"/>
      <c r="W724" s="310"/>
      <c r="X724" s="309"/>
      <c r="Y724" s="310"/>
      <c r="Z724" s="309"/>
      <c r="AA724" s="309"/>
      <c r="AB724" s="309"/>
      <c r="AC724" s="309"/>
      <c r="AD724" s="309"/>
    </row>
    <row r="725" spans="1:30" s="308" customFormat="1" ht="20.100000000000001" customHeight="1">
      <c r="A725" s="309"/>
      <c r="B725" s="309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309"/>
      <c r="P725" s="310"/>
      <c r="Q725" s="309"/>
      <c r="R725" s="309"/>
      <c r="S725" s="309"/>
      <c r="T725" s="309"/>
      <c r="U725" s="309"/>
      <c r="V725" s="309"/>
      <c r="W725" s="310"/>
      <c r="X725" s="309"/>
      <c r="Y725" s="310"/>
      <c r="Z725" s="309"/>
      <c r="AA725" s="309"/>
      <c r="AB725" s="309"/>
      <c r="AC725" s="309"/>
      <c r="AD725" s="309"/>
    </row>
    <row r="726" spans="1:30" s="308" customFormat="1" ht="20.100000000000001" customHeight="1">
      <c r="A726" s="309"/>
      <c r="B726" s="309"/>
      <c r="C726" s="309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309"/>
      <c r="P726" s="310"/>
      <c r="Q726" s="309"/>
      <c r="R726" s="309"/>
      <c r="S726" s="309"/>
      <c r="T726" s="309"/>
      <c r="U726" s="309"/>
      <c r="V726" s="309"/>
      <c r="W726" s="310"/>
      <c r="X726" s="309"/>
      <c r="Y726" s="310"/>
      <c r="Z726" s="309"/>
      <c r="AA726" s="309"/>
      <c r="AB726" s="309"/>
      <c r="AC726" s="309"/>
      <c r="AD726" s="309"/>
    </row>
    <row r="727" spans="1:30" s="308" customFormat="1" ht="20.100000000000001" customHeight="1">
      <c r="A727" s="309"/>
      <c r="B727" s="309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309"/>
      <c r="P727" s="310"/>
      <c r="Q727" s="309"/>
      <c r="R727" s="309"/>
      <c r="S727" s="309"/>
      <c r="T727" s="309"/>
      <c r="U727" s="309"/>
      <c r="V727" s="309"/>
      <c r="W727" s="310"/>
      <c r="X727" s="309"/>
      <c r="Y727" s="310"/>
      <c r="Z727" s="309"/>
      <c r="AA727" s="309"/>
      <c r="AB727" s="309"/>
      <c r="AC727" s="309"/>
      <c r="AD727" s="309"/>
    </row>
    <row r="728" spans="1:30" s="308" customFormat="1" ht="20.100000000000001" customHeight="1">
      <c r="A728" s="309"/>
      <c r="B728" s="309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309"/>
      <c r="P728" s="310"/>
      <c r="Q728" s="309"/>
      <c r="R728" s="309"/>
      <c r="S728" s="309"/>
      <c r="T728" s="309"/>
      <c r="U728" s="309"/>
      <c r="V728" s="309"/>
      <c r="W728" s="310"/>
      <c r="X728" s="309"/>
      <c r="Y728" s="310"/>
      <c r="Z728" s="309"/>
      <c r="AA728" s="309"/>
      <c r="AB728" s="309"/>
      <c r="AC728" s="309"/>
      <c r="AD728" s="309"/>
    </row>
    <row r="729" spans="1:30" s="308" customFormat="1" ht="20.100000000000001" customHeight="1">
      <c r="A729" s="309"/>
      <c r="B729" s="309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309"/>
      <c r="P729" s="310"/>
      <c r="Q729" s="309"/>
      <c r="R729" s="309"/>
      <c r="S729" s="309"/>
      <c r="T729" s="309"/>
      <c r="U729" s="309"/>
      <c r="V729" s="309"/>
      <c r="W729" s="310"/>
      <c r="X729" s="309"/>
      <c r="Y729" s="310"/>
      <c r="Z729" s="309"/>
      <c r="AA729" s="309"/>
      <c r="AB729" s="309"/>
      <c r="AC729" s="309"/>
      <c r="AD729" s="309"/>
    </row>
    <row r="730" spans="1:30" s="308" customFormat="1" ht="20.100000000000001" customHeight="1">
      <c r="A730" s="309"/>
      <c r="B730" s="309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309"/>
      <c r="P730" s="310"/>
      <c r="Q730" s="309"/>
      <c r="R730" s="309"/>
      <c r="S730" s="309"/>
      <c r="T730" s="309"/>
      <c r="U730" s="309"/>
      <c r="V730" s="309"/>
      <c r="W730" s="310"/>
      <c r="X730" s="309"/>
      <c r="Y730" s="310"/>
      <c r="Z730" s="309"/>
      <c r="AA730" s="309"/>
      <c r="AB730" s="309"/>
      <c r="AC730" s="309"/>
      <c r="AD730" s="309"/>
    </row>
    <row r="731" spans="1:30" s="308" customFormat="1" ht="20.100000000000001" customHeight="1">
      <c r="A731" s="309"/>
      <c r="B731" s="309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309"/>
      <c r="P731" s="310"/>
      <c r="Q731" s="309"/>
      <c r="R731" s="309"/>
      <c r="S731" s="309"/>
      <c r="T731" s="309"/>
      <c r="U731" s="309"/>
      <c r="V731" s="309"/>
      <c r="W731" s="310"/>
      <c r="X731" s="309"/>
      <c r="Y731" s="310"/>
      <c r="Z731" s="309"/>
      <c r="AA731" s="309"/>
      <c r="AB731" s="309"/>
      <c r="AC731" s="309"/>
      <c r="AD731" s="309"/>
    </row>
    <row r="732" spans="1:30" s="308" customFormat="1" ht="20.100000000000001" customHeight="1">
      <c r="A732" s="309"/>
      <c r="B732" s="309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309"/>
      <c r="P732" s="310"/>
      <c r="Q732" s="309"/>
      <c r="R732" s="309"/>
      <c r="S732" s="309"/>
      <c r="T732" s="309"/>
      <c r="U732" s="309"/>
      <c r="V732" s="309"/>
      <c r="W732" s="310"/>
      <c r="X732" s="309"/>
      <c r="Y732" s="310"/>
      <c r="Z732" s="309"/>
      <c r="AA732" s="309"/>
      <c r="AB732" s="309"/>
      <c r="AC732" s="309"/>
      <c r="AD732" s="309"/>
    </row>
    <row r="733" spans="1:30" s="308" customFormat="1" ht="20.100000000000001" customHeight="1">
      <c r="A733" s="309"/>
      <c r="B733" s="309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309"/>
      <c r="P733" s="310"/>
      <c r="Q733" s="309"/>
      <c r="R733" s="309"/>
      <c r="S733" s="309"/>
      <c r="T733" s="309"/>
      <c r="U733" s="309"/>
      <c r="V733" s="309"/>
      <c r="W733" s="310"/>
      <c r="X733" s="309"/>
      <c r="Y733" s="310"/>
      <c r="Z733" s="309"/>
      <c r="AA733" s="309"/>
      <c r="AB733" s="309"/>
      <c r="AC733" s="309"/>
      <c r="AD733" s="309"/>
    </row>
    <row r="734" spans="1:30" s="308" customFormat="1" ht="20.100000000000001" customHeight="1">
      <c r="A734" s="309"/>
      <c r="B734" s="309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309"/>
      <c r="P734" s="310"/>
      <c r="Q734" s="309"/>
      <c r="R734" s="309"/>
      <c r="S734" s="309"/>
      <c r="T734" s="309"/>
      <c r="U734" s="309"/>
      <c r="V734" s="309"/>
      <c r="W734" s="310"/>
      <c r="X734" s="309"/>
      <c r="Y734" s="310"/>
      <c r="Z734" s="309"/>
      <c r="AA734" s="309"/>
      <c r="AB734" s="309"/>
      <c r="AC734" s="309"/>
      <c r="AD734" s="309"/>
    </row>
    <row r="735" spans="1:30" s="308" customFormat="1" ht="20.100000000000001" customHeight="1">
      <c r="A735" s="309"/>
      <c r="B735" s="309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309"/>
      <c r="P735" s="310"/>
      <c r="Q735" s="309"/>
      <c r="R735" s="309"/>
      <c r="S735" s="309"/>
      <c r="T735" s="309"/>
      <c r="U735" s="309"/>
      <c r="V735" s="309"/>
      <c r="W735" s="310"/>
      <c r="X735" s="309"/>
      <c r="Y735" s="310"/>
      <c r="Z735" s="309"/>
      <c r="AA735" s="309"/>
      <c r="AB735" s="309"/>
      <c r="AC735" s="309"/>
      <c r="AD735" s="309"/>
    </row>
    <row r="736" spans="1:30" s="308" customFormat="1" ht="20.100000000000001" customHeight="1">
      <c r="A736" s="309"/>
      <c r="B736" s="309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309"/>
      <c r="P736" s="310"/>
      <c r="Q736" s="309"/>
      <c r="R736" s="309"/>
      <c r="S736" s="309"/>
      <c r="T736" s="309"/>
      <c r="U736" s="309"/>
      <c r="V736" s="309"/>
      <c r="W736" s="310"/>
      <c r="X736" s="309"/>
      <c r="Y736" s="310"/>
      <c r="Z736" s="309"/>
      <c r="AA736" s="309"/>
      <c r="AB736" s="309"/>
      <c r="AC736" s="309"/>
      <c r="AD736" s="309"/>
    </row>
    <row r="737" spans="1:30" s="308" customFormat="1" ht="20.100000000000001" customHeight="1">
      <c r="A737" s="309"/>
      <c r="B737" s="309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309"/>
      <c r="P737" s="310"/>
      <c r="Q737" s="309"/>
      <c r="R737" s="309"/>
      <c r="S737" s="309"/>
      <c r="T737" s="309"/>
      <c r="U737" s="309"/>
      <c r="V737" s="309"/>
      <c r="W737" s="310"/>
      <c r="X737" s="309"/>
      <c r="Y737" s="310"/>
      <c r="Z737" s="309"/>
      <c r="AA737" s="309"/>
      <c r="AB737" s="309"/>
      <c r="AC737" s="309"/>
      <c r="AD737" s="309"/>
    </row>
    <row r="738" spans="1:30" s="308" customFormat="1" ht="20.100000000000001" customHeight="1">
      <c r="A738" s="309"/>
      <c r="B738" s="309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309"/>
      <c r="P738" s="310"/>
      <c r="Q738" s="309"/>
      <c r="R738" s="309"/>
      <c r="S738" s="309"/>
      <c r="T738" s="309"/>
      <c r="U738" s="309"/>
      <c r="V738" s="309"/>
      <c r="W738" s="310"/>
      <c r="X738" s="309"/>
      <c r="Y738" s="310"/>
      <c r="Z738" s="309"/>
      <c r="AA738" s="309"/>
      <c r="AB738" s="309"/>
      <c r="AC738" s="309"/>
      <c r="AD738" s="309"/>
    </row>
    <row r="739" spans="1:30" s="308" customFormat="1" ht="20.100000000000001" customHeight="1">
      <c r="A739" s="309"/>
      <c r="B739" s="309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309"/>
      <c r="P739" s="310"/>
      <c r="Q739" s="309"/>
      <c r="R739" s="309"/>
      <c r="S739" s="309"/>
      <c r="T739" s="309"/>
      <c r="U739" s="309"/>
      <c r="V739" s="309"/>
      <c r="W739" s="310"/>
      <c r="X739" s="309"/>
      <c r="Y739" s="310"/>
      <c r="Z739" s="309"/>
      <c r="AA739" s="309"/>
      <c r="AB739" s="309"/>
      <c r="AC739" s="309"/>
      <c r="AD739" s="309"/>
    </row>
    <row r="740" spans="1:30" ht="20.100000000000001" customHeight="1">
      <c r="A740" s="313"/>
      <c r="B740" s="313"/>
      <c r="C740" s="313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309"/>
      <c r="P740" s="310"/>
      <c r="Q740" s="309"/>
      <c r="R740" s="309"/>
      <c r="S740" s="309"/>
      <c r="T740" s="309"/>
      <c r="U740" s="309"/>
      <c r="V740" s="309"/>
      <c r="W740" s="310"/>
      <c r="X740" s="309"/>
      <c r="Y740" s="310"/>
      <c r="Z740" s="309"/>
      <c r="AA740" s="309"/>
      <c r="AB740" s="309"/>
      <c r="AC740" s="309"/>
      <c r="AD740" s="309"/>
    </row>
    <row r="741" spans="1:30" ht="20.100000000000001" customHeight="1">
      <c r="A741" s="313"/>
      <c r="B741" s="313"/>
      <c r="C741" s="313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309"/>
      <c r="P741" s="310"/>
      <c r="Q741" s="309"/>
      <c r="R741" s="309"/>
      <c r="S741" s="309"/>
      <c r="T741" s="309"/>
      <c r="U741" s="309"/>
      <c r="V741" s="309"/>
      <c r="W741" s="310"/>
      <c r="X741" s="309"/>
      <c r="Y741" s="310"/>
      <c r="Z741" s="309"/>
      <c r="AA741" s="309"/>
      <c r="AB741" s="309"/>
      <c r="AC741" s="309"/>
      <c r="AD741" s="309"/>
    </row>
    <row r="742" spans="1:30" ht="20.100000000000001" customHeight="1">
      <c r="A742" s="313"/>
      <c r="B742" s="313"/>
      <c r="C742" s="313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309"/>
      <c r="P742" s="310"/>
      <c r="Q742" s="309"/>
      <c r="R742" s="309"/>
      <c r="S742" s="309"/>
      <c r="T742" s="309"/>
      <c r="U742" s="309"/>
      <c r="V742" s="309"/>
      <c r="W742" s="310"/>
      <c r="X742" s="309"/>
      <c r="Y742" s="310"/>
      <c r="Z742" s="309"/>
      <c r="AA742" s="309"/>
      <c r="AB742" s="309"/>
      <c r="AC742" s="309"/>
      <c r="AD742" s="309"/>
    </row>
    <row r="743" spans="1:30" ht="20.100000000000001" customHeight="1">
      <c r="A743" s="313"/>
      <c r="B743" s="313"/>
      <c r="C743" s="313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309"/>
      <c r="P743" s="310"/>
      <c r="Q743" s="309"/>
      <c r="R743" s="309"/>
      <c r="S743" s="309"/>
      <c r="T743" s="309"/>
      <c r="U743" s="309"/>
      <c r="V743" s="309"/>
      <c r="W743" s="310"/>
      <c r="X743" s="309"/>
      <c r="Y743" s="310"/>
      <c r="Z743" s="309"/>
      <c r="AA743" s="309"/>
      <c r="AB743" s="309"/>
      <c r="AC743" s="309"/>
      <c r="AD743" s="309"/>
    </row>
    <row r="744" spans="1:30" ht="20.100000000000001" customHeight="1">
      <c r="A744" s="313"/>
      <c r="B744" s="313"/>
      <c r="C744" s="313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309"/>
      <c r="P744" s="310"/>
      <c r="Q744" s="309"/>
      <c r="R744" s="309"/>
      <c r="S744" s="309"/>
      <c r="T744" s="309"/>
      <c r="U744" s="309"/>
      <c r="V744" s="309"/>
      <c r="W744" s="310"/>
      <c r="X744" s="309"/>
      <c r="Y744" s="310"/>
      <c r="Z744" s="309"/>
      <c r="AA744" s="309"/>
      <c r="AB744" s="309"/>
      <c r="AC744" s="309"/>
      <c r="AD744" s="309"/>
    </row>
    <row r="745" spans="1:30" ht="20.100000000000001" customHeight="1">
      <c r="A745" s="313"/>
      <c r="B745" s="313"/>
      <c r="C745" s="313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309"/>
      <c r="P745" s="310"/>
      <c r="Q745" s="309"/>
      <c r="R745" s="309"/>
      <c r="S745" s="309"/>
      <c r="T745" s="309"/>
      <c r="U745" s="309"/>
      <c r="V745" s="309"/>
      <c r="W745" s="310"/>
      <c r="X745" s="309"/>
      <c r="Y745" s="310"/>
      <c r="Z745" s="309"/>
      <c r="AA745" s="309"/>
      <c r="AB745" s="309"/>
      <c r="AC745" s="309"/>
      <c r="AD745" s="309"/>
    </row>
    <row r="746" spans="1:30" ht="20.100000000000001" customHeight="1">
      <c r="A746" s="313"/>
      <c r="B746" s="313"/>
      <c r="C746" s="313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309"/>
      <c r="P746" s="310"/>
      <c r="Q746" s="309"/>
      <c r="R746" s="309"/>
      <c r="S746" s="309"/>
      <c r="T746" s="309"/>
      <c r="U746" s="309"/>
      <c r="V746" s="309"/>
      <c r="W746" s="310"/>
      <c r="X746" s="309"/>
      <c r="Y746" s="310"/>
      <c r="Z746" s="309"/>
      <c r="AA746" s="309"/>
      <c r="AB746" s="309"/>
      <c r="AC746" s="309"/>
      <c r="AD746" s="309"/>
    </row>
    <row r="747" spans="1:30" ht="20.100000000000001" customHeight="1">
      <c r="A747" s="313"/>
      <c r="B747" s="313"/>
      <c r="C747" s="313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309"/>
      <c r="P747" s="310"/>
      <c r="Q747" s="309"/>
      <c r="R747" s="309"/>
      <c r="S747" s="309"/>
      <c r="T747" s="309"/>
      <c r="U747" s="309"/>
      <c r="V747" s="309"/>
      <c r="W747" s="310"/>
      <c r="X747" s="309"/>
      <c r="Y747" s="310"/>
      <c r="Z747" s="309"/>
      <c r="AA747" s="309"/>
      <c r="AB747" s="309"/>
      <c r="AC747" s="309"/>
      <c r="AD747" s="309"/>
    </row>
    <row r="748" spans="1:30" ht="20.100000000000001" customHeight="1">
      <c r="A748" s="313"/>
      <c r="B748" s="313"/>
      <c r="C748" s="313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309"/>
      <c r="P748" s="310"/>
      <c r="Q748" s="309"/>
      <c r="R748" s="309"/>
      <c r="S748" s="309"/>
      <c r="T748" s="309"/>
      <c r="U748" s="309"/>
      <c r="V748" s="309"/>
      <c r="W748" s="310"/>
      <c r="X748" s="309"/>
      <c r="Y748" s="310"/>
      <c r="Z748" s="309"/>
      <c r="AA748" s="309"/>
      <c r="AB748" s="309"/>
      <c r="AC748" s="309"/>
      <c r="AD748" s="309"/>
    </row>
    <row r="749" spans="1:30" ht="20.100000000000001" customHeight="1">
      <c r="A749" s="313"/>
      <c r="B749" s="313"/>
      <c r="C749" s="313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309"/>
      <c r="P749" s="310"/>
      <c r="Q749" s="309"/>
      <c r="R749" s="309"/>
      <c r="S749" s="309"/>
      <c r="T749" s="309"/>
      <c r="U749" s="309"/>
      <c r="V749" s="309"/>
      <c r="W749" s="310"/>
      <c r="X749" s="309"/>
      <c r="Y749" s="310"/>
      <c r="Z749" s="309"/>
      <c r="AA749" s="309"/>
      <c r="AB749" s="309"/>
      <c r="AC749" s="309"/>
      <c r="AD749" s="309"/>
    </row>
    <row r="750" spans="1:30" ht="20.100000000000001" customHeight="1">
      <c r="A750" s="313"/>
      <c r="B750" s="313"/>
      <c r="C750" s="313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309"/>
      <c r="P750" s="310"/>
      <c r="Q750" s="309"/>
      <c r="R750" s="309"/>
      <c r="S750" s="309"/>
      <c r="T750" s="309"/>
      <c r="U750" s="309"/>
      <c r="V750" s="309"/>
      <c r="W750" s="310"/>
      <c r="X750" s="309"/>
      <c r="Y750" s="310"/>
      <c r="Z750" s="309"/>
      <c r="AA750" s="309"/>
      <c r="AB750" s="309"/>
      <c r="AC750" s="309"/>
      <c r="AD750" s="309"/>
    </row>
    <row r="751" spans="1:30" ht="20.100000000000001" customHeight="1">
      <c r="A751" s="313"/>
      <c r="B751" s="313"/>
      <c r="C751" s="313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309"/>
      <c r="P751" s="310"/>
      <c r="Q751" s="309"/>
      <c r="R751" s="309"/>
      <c r="S751" s="309"/>
      <c r="T751" s="309"/>
      <c r="U751" s="309"/>
      <c r="V751" s="309"/>
      <c r="W751" s="310"/>
      <c r="X751" s="309"/>
      <c r="Y751" s="310"/>
      <c r="Z751" s="309"/>
      <c r="AA751" s="309"/>
      <c r="AB751" s="309"/>
      <c r="AC751" s="309"/>
      <c r="AD751" s="309"/>
    </row>
    <row r="752" spans="1:30" ht="20.100000000000001" customHeight="1">
      <c r="A752" s="313"/>
      <c r="B752" s="313"/>
      <c r="C752" s="313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309"/>
      <c r="P752" s="310"/>
      <c r="Q752" s="309"/>
      <c r="R752" s="309"/>
      <c r="S752" s="309"/>
      <c r="T752" s="309"/>
      <c r="U752" s="309"/>
      <c r="V752" s="309"/>
      <c r="W752" s="310"/>
      <c r="X752" s="309"/>
      <c r="Y752" s="310"/>
      <c r="Z752" s="309"/>
      <c r="AA752" s="309"/>
      <c r="AB752" s="309"/>
      <c r="AC752" s="309"/>
      <c r="AD752" s="309"/>
    </row>
    <row r="753" spans="1:30" ht="20.100000000000001" customHeight="1">
      <c r="A753" s="313"/>
      <c r="B753" s="313"/>
      <c r="C753" s="313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309"/>
      <c r="P753" s="310"/>
      <c r="Q753" s="309"/>
      <c r="R753" s="309"/>
      <c r="S753" s="309"/>
      <c r="T753" s="309"/>
      <c r="U753" s="309"/>
      <c r="V753" s="309"/>
      <c r="W753" s="310"/>
      <c r="X753" s="309"/>
      <c r="Y753" s="310"/>
      <c r="Z753" s="309"/>
      <c r="AA753" s="309"/>
      <c r="AB753" s="309"/>
      <c r="AC753" s="309"/>
      <c r="AD753" s="309"/>
    </row>
    <row r="754" spans="1:30" ht="20.100000000000001" customHeight="1">
      <c r="A754" s="313"/>
      <c r="B754" s="313"/>
      <c r="C754" s="313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309"/>
      <c r="P754" s="310"/>
      <c r="Q754" s="309"/>
      <c r="R754" s="309"/>
      <c r="S754" s="309"/>
      <c r="T754" s="309"/>
      <c r="U754" s="309"/>
      <c r="V754" s="309"/>
      <c r="W754" s="310"/>
      <c r="X754" s="309"/>
      <c r="Y754" s="310"/>
      <c r="Z754" s="309"/>
      <c r="AA754" s="309"/>
      <c r="AB754" s="309"/>
      <c r="AC754" s="309"/>
      <c r="AD754" s="309"/>
    </row>
    <row r="755" spans="1:30" ht="20.100000000000001" customHeight="1">
      <c r="A755" s="313"/>
      <c r="B755" s="313"/>
      <c r="C755" s="313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309"/>
      <c r="P755" s="310"/>
      <c r="Q755" s="309"/>
      <c r="R755" s="309"/>
      <c r="S755" s="309"/>
      <c r="T755" s="309"/>
      <c r="U755" s="309"/>
      <c r="V755" s="309"/>
      <c r="W755" s="310"/>
      <c r="X755" s="309"/>
      <c r="Y755" s="310"/>
      <c r="Z755" s="309"/>
      <c r="AA755" s="309"/>
      <c r="AB755" s="309"/>
      <c r="AC755" s="309"/>
      <c r="AD755" s="309"/>
    </row>
    <row r="756" spans="1:30" ht="20.100000000000001" customHeight="1">
      <c r="A756" s="313"/>
      <c r="B756" s="313"/>
      <c r="C756" s="313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309"/>
      <c r="P756" s="310"/>
      <c r="Q756" s="309"/>
      <c r="R756" s="309"/>
      <c r="S756" s="309"/>
      <c r="T756" s="309"/>
      <c r="U756" s="309"/>
      <c r="V756" s="309"/>
      <c r="W756" s="310"/>
      <c r="X756" s="309"/>
      <c r="Y756" s="310"/>
      <c r="Z756" s="309"/>
      <c r="AA756" s="309"/>
      <c r="AB756" s="309"/>
      <c r="AC756" s="309"/>
      <c r="AD756" s="309"/>
    </row>
    <row r="757" spans="1:30" ht="20.100000000000001" customHeight="1">
      <c r="A757" s="313"/>
      <c r="B757" s="313"/>
      <c r="C757" s="313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309"/>
      <c r="P757" s="310"/>
      <c r="Q757" s="309"/>
      <c r="R757" s="309"/>
      <c r="S757" s="309"/>
      <c r="T757" s="309"/>
      <c r="U757" s="309"/>
      <c r="V757" s="309"/>
      <c r="W757" s="310"/>
      <c r="X757" s="309"/>
      <c r="Y757" s="310"/>
      <c r="Z757" s="309"/>
      <c r="AA757" s="309"/>
      <c r="AB757" s="309"/>
      <c r="AC757" s="309"/>
      <c r="AD757" s="309"/>
    </row>
    <row r="758" spans="1:30" ht="20.100000000000001" customHeight="1">
      <c r="A758" s="313"/>
      <c r="B758" s="313"/>
      <c r="C758" s="313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309"/>
      <c r="P758" s="310"/>
      <c r="Q758" s="309"/>
      <c r="R758" s="309"/>
      <c r="S758" s="309"/>
      <c r="T758" s="309"/>
      <c r="U758" s="309"/>
      <c r="V758" s="309"/>
      <c r="W758" s="310"/>
      <c r="X758" s="309"/>
      <c r="Y758" s="310"/>
      <c r="Z758" s="309"/>
      <c r="AA758" s="309"/>
      <c r="AB758" s="309"/>
      <c r="AC758" s="309"/>
      <c r="AD758" s="309"/>
    </row>
    <row r="759" spans="1:30" ht="20.100000000000001" customHeight="1">
      <c r="A759" s="313"/>
      <c r="B759" s="313"/>
      <c r="C759" s="313"/>
      <c r="D759" s="309"/>
      <c r="E759" s="309"/>
      <c r="F759" s="309"/>
      <c r="G759" s="309"/>
      <c r="H759" s="309"/>
      <c r="I759" s="309"/>
      <c r="J759" s="309"/>
      <c r="K759" s="309"/>
      <c r="L759" s="309"/>
      <c r="M759" s="309"/>
      <c r="N759" s="309"/>
      <c r="O759" s="309"/>
      <c r="P759" s="310"/>
      <c r="Q759" s="309"/>
      <c r="R759" s="309"/>
      <c r="S759" s="309"/>
      <c r="T759" s="309"/>
      <c r="U759" s="309"/>
      <c r="V759" s="309"/>
      <c r="W759" s="310"/>
      <c r="X759" s="309"/>
      <c r="Y759" s="310"/>
      <c r="Z759" s="309"/>
      <c r="AA759" s="309"/>
      <c r="AB759" s="309"/>
      <c r="AC759" s="309"/>
      <c r="AD759" s="309"/>
    </row>
    <row r="760" spans="1:30" ht="20.100000000000001" customHeight="1">
      <c r="A760" s="313"/>
      <c r="B760" s="313"/>
      <c r="C760" s="313"/>
      <c r="D760" s="309"/>
      <c r="E760" s="309"/>
      <c r="F760" s="309"/>
      <c r="G760" s="309"/>
      <c r="H760" s="309"/>
      <c r="I760" s="309"/>
      <c r="J760" s="309"/>
      <c r="K760" s="309"/>
      <c r="L760" s="309"/>
      <c r="M760" s="309"/>
      <c r="N760" s="309"/>
      <c r="O760" s="309"/>
      <c r="P760" s="310"/>
      <c r="Q760" s="309"/>
      <c r="R760" s="309"/>
      <c r="S760" s="309"/>
      <c r="T760" s="309"/>
      <c r="U760" s="309"/>
      <c r="V760" s="309"/>
      <c r="W760" s="310"/>
      <c r="X760" s="309"/>
      <c r="Y760" s="310"/>
      <c r="Z760" s="309"/>
      <c r="AA760" s="309"/>
      <c r="AB760" s="309"/>
      <c r="AC760" s="309"/>
      <c r="AD760" s="309"/>
    </row>
    <row r="761" spans="1:30" ht="20.100000000000001" customHeight="1">
      <c r="A761" s="313"/>
      <c r="B761" s="313"/>
      <c r="C761" s="313"/>
      <c r="D761" s="309"/>
      <c r="E761" s="309"/>
      <c r="F761" s="309"/>
      <c r="G761" s="309"/>
      <c r="H761" s="309"/>
      <c r="I761" s="309"/>
      <c r="J761" s="309"/>
      <c r="K761" s="309"/>
      <c r="L761" s="309"/>
      <c r="M761" s="309"/>
      <c r="N761" s="309"/>
      <c r="O761" s="309"/>
      <c r="P761" s="310"/>
      <c r="Q761" s="309"/>
      <c r="R761" s="309"/>
      <c r="S761" s="309"/>
      <c r="T761" s="309"/>
      <c r="U761" s="309"/>
      <c r="V761" s="309"/>
      <c r="W761" s="310"/>
      <c r="X761" s="309"/>
      <c r="Y761" s="310"/>
      <c r="Z761" s="309"/>
      <c r="AA761" s="309"/>
      <c r="AB761" s="309"/>
      <c r="AC761" s="309"/>
      <c r="AD761" s="309"/>
    </row>
    <row r="762" spans="1:30" ht="20.100000000000001" customHeight="1">
      <c r="A762" s="313"/>
      <c r="B762" s="313"/>
      <c r="C762" s="313"/>
      <c r="D762" s="309"/>
      <c r="E762" s="309"/>
      <c r="F762" s="309"/>
      <c r="G762" s="309"/>
      <c r="H762" s="309"/>
      <c r="I762" s="309"/>
      <c r="J762" s="309"/>
      <c r="K762" s="309"/>
      <c r="L762" s="309"/>
      <c r="M762" s="309"/>
      <c r="N762" s="309"/>
      <c r="O762" s="309"/>
      <c r="P762" s="310"/>
      <c r="Q762" s="309"/>
      <c r="R762" s="309"/>
      <c r="S762" s="309"/>
      <c r="T762" s="309"/>
      <c r="U762" s="309"/>
      <c r="V762" s="309"/>
      <c r="W762" s="310"/>
      <c r="X762" s="309"/>
      <c r="Y762" s="310"/>
      <c r="Z762" s="309"/>
      <c r="AA762" s="309"/>
      <c r="AB762" s="309"/>
      <c r="AC762" s="309"/>
      <c r="AD762" s="309"/>
    </row>
    <row r="763" spans="1:30" ht="20.100000000000001" customHeight="1">
      <c r="A763" s="313"/>
      <c r="B763" s="313"/>
      <c r="C763" s="313"/>
      <c r="D763" s="309"/>
      <c r="E763" s="309"/>
      <c r="F763" s="309"/>
      <c r="G763" s="309"/>
      <c r="H763" s="309"/>
      <c r="I763" s="309"/>
      <c r="J763" s="309"/>
      <c r="K763" s="309"/>
      <c r="L763" s="309"/>
      <c r="M763" s="309"/>
      <c r="N763" s="309"/>
      <c r="O763" s="309"/>
      <c r="P763" s="310"/>
      <c r="Q763" s="309"/>
      <c r="R763" s="309"/>
      <c r="S763" s="309"/>
      <c r="T763" s="309"/>
      <c r="U763" s="309"/>
      <c r="V763" s="309"/>
      <c r="W763" s="310"/>
      <c r="X763" s="309"/>
      <c r="Y763" s="310"/>
      <c r="Z763" s="309"/>
      <c r="AA763" s="309"/>
      <c r="AB763" s="309"/>
      <c r="AC763" s="309"/>
      <c r="AD763" s="309"/>
    </row>
    <row r="764" spans="1:30" ht="20.100000000000001" customHeight="1">
      <c r="A764" s="313"/>
      <c r="B764" s="313"/>
      <c r="C764" s="313"/>
      <c r="D764" s="309"/>
      <c r="E764" s="309"/>
      <c r="F764" s="309"/>
      <c r="G764" s="309"/>
      <c r="H764" s="309"/>
      <c r="I764" s="309"/>
      <c r="J764" s="309"/>
      <c r="K764" s="309"/>
      <c r="L764" s="309"/>
      <c r="M764" s="309"/>
      <c r="N764" s="309"/>
      <c r="O764" s="309"/>
      <c r="P764" s="310"/>
      <c r="Q764" s="309"/>
      <c r="R764" s="309"/>
      <c r="S764" s="309"/>
      <c r="T764" s="309"/>
      <c r="U764" s="309"/>
      <c r="V764" s="309"/>
      <c r="W764" s="310"/>
      <c r="X764" s="309"/>
      <c r="Y764" s="310"/>
      <c r="Z764" s="309"/>
      <c r="AA764" s="309"/>
      <c r="AB764" s="309"/>
      <c r="AC764" s="309"/>
      <c r="AD764" s="309"/>
    </row>
    <row r="765" spans="1:30" ht="20.100000000000001" customHeight="1">
      <c r="A765" s="313"/>
      <c r="B765" s="313"/>
      <c r="C765" s="313"/>
      <c r="D765" s="309"/>
      <c r="E765" s="309"/>
      <c r="F765" s="309"/>
      <c r="G765" s="309"/>
      <c r="H765" s="309"/>
      <c r="I765" s="309"/>
      <c r="J765" s="309"/>
      <c r="K765" s="309"/>
      <c r="L765" s="309"/>
      <c r="M765" s="309"/>
      <c r="N765" s="309"/>
      <c r="O765" s="309"/>
      <c r="P765" s="310"/>
      <c r="Q765" s="309"/>
      <c r="R765" s="309"/>
      <c r="S765" s="309"/>
      <c r="T765" s="309"/>
      <c r="U765" s="309"/>
      <c r="V765" s="309"/>
      <c r="W765" s="310"/>
      <c r="X765" s="309"/>
      <c r="Y765" s="310"/>
      <c r="Z765" s="309"/>
      <c r="AA765" s="309"/>
      <c r="AB765" s="309"/>
      <c r="AC765" s="309"/>
      <c r="AD765" s="309"/>
    </row>
    <row r="766" spans="1:30" ht="20.100000000000001" customHeight="1">
      <c r="A766" s="313"/>
      <c r="B766" s="313"/>
      <c r="C766" s="313"/>
      <c r="D766" s="309"/>
      <c r="E766" s="309"/>
      <c r="F766" s="309"/>
      <c r="G766" s="309"/>
      <c r="H766" s="309"/>
      <c r="I766" s="309"/>
      <c r="J766" s="309"/>
      <c r="K766" s="309"/>
      <c r="L766" s="309"/>
      <c r="M766" s="309"/>
      <c r="N766" s="309"/>
      <c r="O766" s="309"/>
      <c r="P766" s="310"/>
      <c r="Q766" s="309"/>
      <c r="R766" s="309"/>
      <c r="S766" s="309"/>
      <c r="T766" s="309"/>
      <c r="U766" s="309"/>
      <c r="V766" s="309"/>
      <c r="W766" s="310"/>
      <c r="X766" s="309"/>
      <c r="Y766" s="310"/>
      <c r="Z766" s="309"/>
      <c r="AA766" s="309"/>
      <c r="AB766" s="309"/>
      <c r="AC766" s="309"/>
      <c r="AD766" s="309"/>
    </row>
    <row r="767" spans="1:30" ht="20.100000000000001" customHeight="1">
      <c r="A767" s="313"/>
      <c r="B767" s="313"/>
      <c r="C767" s="313"/>
      <c r="D767" s="313"/>
      <c r="E767" s="313"/>
      <c r="F767" s="313"/>
      <c r="G767" s="314"/>
      <c r="H767" s="315"/>
      <c r="I767" s="315"/>
      <c r="J767" s="315"/>
      <c r="K767" s="313"/>
      <c r="L767" s="314"/>
      <c r="M767" s="314"/>
      <c r="N767" s="314"/>
      <c r="O767" s="316"/>
      <c r="P767" s="317"/>
      <c r="Q767" s="315"/>
      <c r="R767" s="315"/>
      <c r="S767" s="314"/>
      <c r="T767" s="313"/>
      <c r="U767" s="315"/>
      <c r="V767" s="315"/>
      <c r="W767" s="318"/>
      <c r="X767" s="314"/>
      <c r="Y767" s="318"/>
      <c r="Z767" s="316"/>
      <c r="AA767" s="315"/>
      <c r="AB767" s="313"/>
      <c r="AC767" s="313"/>
      <c r="AD767" s="313"/>
    </row>
    <row r="768" spans="1:30" ht="20.100000000000001" customHeight="1">
      <c r="A768" s="313"/>
      <c r="B768" s="313"/>
      <c r="C768" s="313"/>
      <c r="D768" s="313"/>
      <c r="E768" s="313"/>
      <c r="F768" s="313"/>
      <c r="G768" s="314"/>
      <c r="H768" s="315"/>
      <c r="I768" s="315"/>
      <c r="J768" s="315"/>
      <c r="K768" s="313"/>
      <c r="L768" s="314"/>
      <c r="M768" s="314"/>
      <c r="N768" s="314"/>
      <c r="O768" s="316"/>
      <c r="P768" s="317"/>
      <c r="Q768" s="315"/>
      <c r="R768" s="315"/>
      <c r="S768" s="314"/>
      <c r="T768" s="313"/>
      <c r="U768" s="315"/>
      <c r="V768" s="315"/>
      <c r="W768" s="318"/>
      <c r="X768" s="314"/>
      <c r="Y768" s="318"/>
      <c r="Z768" s="316"/>
      <c r="AA768" s="315"/>
      <c r="AB768" s="313"/>
      <c r="AC768" s="313"/>
      <c r="AD768" s="313"/>
    </row>
    <row r="769" spans="1:30" ht="20.100000000000001" customHeight="1">
      <c r="A769" s="313"/>
      <c r="B769" s="313"/>
      <c r="C769" s="313"/>
      <c r="D769" s="313"/>
      <c r="E769" s="313"/>
      <c r="F769" s="313"/>
      <c r="G769" s="314"/>
      <c r="H769" s="315"/>
      <c r="I769" s="315"/>
      <c r="J769" s="315"/>
      <c r="K769" s="313"/>
      <c r="L769" s="314"/>
      <c r="M769" s="314"/>
      <c r="N769" s="314"/>
      <c r="O769" s="316"/>
      <c r="P769" s="317"/>
      <c r="Q769" s="315"/>
      <c r="R769" s="315"/>
      <c r="S769" s="314"/>
      <c r="T769" s="313"/>
      <c r="U769" s="315"/>
      <c r="V769" s="315"/>
      <c r="W769" s="318"/>
      <c r="X769" s="314"/>
      <c r="Y769" s="318"/>
      <c r="Z769" s="316"/>
      <c r="AA769" s="315"/>
      <c r="AB769" s="313"/>
      <c r="AC769" s="313"/>
      <c r="AD769" s="313"/>
    </row>
    <row r="770" spans="1:30" ht="20.100000000000001" customHeight="1">
      <c r="A770" s="313"/>
      <c r="B770" s="313"/>
      <c r="C770" s="313"/>
      <c r="D770" s="313"/>
      <c r="E770" s="313"/>
      <c r="F770" s="313"/>
      <c r="G770" s="314"/>
      <c r="H770" s="315"/>
      <c r="I770" s="315"/>
      <c r="J770" s="315"/>
      <c r="K770" s="313"/>
      <c r="L770" s="314"/>
      <c r="M770" s="314"/>
      <c r="N770" s="314"/>
      <c r="O770" s="316"/>
      <c r="P770" s="317"/>
      <c r="Q770" s="315"/>
      <c r="R770" s="315"/>
      <c r="S770" s="314"/>
      <c r="T770" s="313"/>
      <c r="U770" s="315"/>
      <c r="V770" s="315"/>
      <c r="W770" s="318"/>
      <c r="X770" s="314"/>
      <c r="Y770" s="318"/>
      <c r="Z770" s="316"/>
      <c r="AA770" s="315"/>
      <c r="AB770" s="313"/>
      <c r="AC770" s="313"/>
      <c r="AD770" s="313"/>
    </row>
    <row r="771" spans="1:30" ht="20.100000000000001" customHeight="1">
      <c r="A771" s="313"/>
      <c r="B771" s="313"/>
      <c r="C771" s="313"/>
      <c r="D771" s="313"/>
      <c r="E771" s="313"/>
      <c r="F771" s="313"/>
      <c r="G771" s="314"/>
      <c r="H771" s="315"/>
      <c r="I771" s="315"/>
      <c r="J771" s="315"/>
      <c r="K771" s="313"/>
      <c r="L771" s="314"/>
      <c r="M771" s="314"/>
      <c r="N771" s="314"/>
      <c r="O771" s="316"/>
      <c r="P771" s="317"/>
      <c r="Q771" s="315"/>
      <c r="R771" s="315"/>
      <c r="S771" s="314"/>
      <c r="T771" s="313"/>
      <c r="U771" s="315"/>
      <c r="V771" s="315"/>
      <c r="W771" s="318"/>
      <c r="X771" s="314"/>
      <c r="Y771" s="318"/>
      <c r="Z771" s="316"/>
      <c r="AA771" s="315"/>
      <c r="AB771" s="313"/>
      <c r="AC771" s="313"/>
      <c r="AD771" s="313"/>
    </row>
    <row r="772" spans="1:30" ht="20.100000000000001" customHeight="1">
      <c r="A772" s="313"/>
      <c r="B772" s="313"/>
      <c r="C772" s="313"/>
      <c r="D772" s="313"/>
      <c r="E772" s="313"/>
      <c r="F772" s="313"/>
      <c r="G772" s="314"/>
      <c r="H772" s="315"/>
      <c r="I772" s="315"/>
      <c r="J772" s="315"/>
      <c r="K772" s="313"/>
      <c r="L772" s="314"/>
      <c r="M772" s="314"/>
      <c r="N772" s="314"/>
      <c r="O772" s="316"/>
      <c r="P772" s="317"/>
      <c r="Q772" s="315"/>
      <c r="R772" s="315"/>
      <c r="S772" s="314"/>
      <c r="T772" s="313"/>
      <c r="U772" s="315"/>
      <c r="V772" s="315"/>
      <c r="W772" s="318"/>
      <c r="X772" s="314"/>
      <c r="Y772" s="318"/>
      <c r="Z772" s="316"/>
      <c r="AA772" s="315"/>
      <c r="AB772" s="313"/>
      <c r="AC772" s="313"/>
      <c r="AD772" s="313"/>
    </row>
    <row r="773" spans="1:30" ht="20.100000000000001" customHeight="1">
      <c r="A773" s="313"/>
      <c r="B773" s="313"/>
      <c r="C773" s="313"/>
      <c r="D773" s="313"/>
      <c r="E773" s="313"/>
      <c r="F773" s="313"/>
      <c r="G773" s="314"/>
      <c r="H773" s="315"/>
      <c r="I773" s="315"/>
      <c r="J773" s="315"/>
      <c r="K773" s="313"/>
      <c r="L773" s="314"/>
      <c r="M773" s="314"/>
      <c r="N773" s="314"/>
      <c r="O773" s="316"/>
      <c r="P773" s="317"/>
      <c r="Q773" s="315"/>
      <c r="R773" s="315"/>
      <c r="S773" s="314"/>
      <c r="T773" s="313"/>
      <c r="U773" s="315"/>
      <c r="V773" s="315"/>
      <c r="W773" s="318"/>
      <c r="X773" s="314"/>
      <c r="Y773" s="318"/>
      <c r="Z773" s="316"/>
      <c r="AA773" s="315"/>
      <c r="AB773" s="313"/>
      <c r="AC773" s="313"/>
      <c r="AD773" s="313"/>
    </row>
    <row r="774" spans="1:30" ht="20.100000000000001" customHeight="1">
      <c r="A774" s="313"/>
      <c r="B774" s="313"/>
      <c r="C774" s="313"/>
      <c r="D774" s="313"/>
      <c r="E774" s="313"/>
      <c r="F774" s="313"/>
      <c r="G774" s="314"/>
      <c r="H774" s="315"/>
      <c r="I774" s="315"/>
      <c r="J774" s="315"/>
      <c r="K774" s="313"/>
      <c r="L774" s="314"/>
      <c r="M774" s="314"/>
      <c r="N774" s="314"/>
      <c r="O774" s="316"/>
      <c r="P774" s="317"/>
      <c r="Q774" s="315"/>
      <c r="R774" s="315"/>
      <c r="S774" s="314"/>
      <c r="T774" s="313"/>
      <c r="U774" s="315"/>
      <c r="V774" s="315"/>
      <c r="W774" s="318"/>
      <c r="X774" s="314"/>
      <c r="Y774" s="318"/>
      <c r="Z774" s="316"/>
      <c r="AA774" s="315"/>
      <c r="AB774" s="313"/>
      <c r="AC774" s="313"/>
      <c r="AD774" s="313"/>
    </row>
    <row r="775" spans="1:30" ht="20.100000000000001" customHeight="1">
      <c r="A775" s="313"/>
      <c r="B775" s="313"/>
      <c r="C775" s="313"/>
      <c r="D775" s="313"/>
      <c r="E775" s="313"/>
      <c r="F775" s="313"/>
      <c r="G775" s="314"/>
      <c r="H775" s="315"/>
      <c r="I775" s="315"/>
      <c r="J775" s="315"/>
      <c r="K775" s="313"/>
      <c r="L775" s="314"/>
      <c r="M775" s="314"/>
      <c r="N775" s="314"/>
      <c r="O775" s="316"/>
      <c r="P775" s="317"/>
      <c r="Q775" s="315"/>
      <c r="R775" s="315"/>
      <c r="S775" s="314"/>
      <c r="T775" s="313"/>
      <c r="U775" s="315"/>
      <c r="V775" s="315"/>
      <c r="W775" s="318"/>
      <c r="X775" s="314"/>
      <c r="Y775" s="318"/>
      <c r="Z775" s="316"/>
      <c r="AA775" s="315"/>
      <c r="AB775" s="313"/>
      <c r="AC775" s="313"/>
      <c r="AD775" s="313"/>
    </row>
    <row r="776" spans="1:30" ht="20.100000000000001" customHeight="1">
      <c r="A776" s="313"/>
      <c r="B776" s="313"/>
      <c r="C776" s="313"/>
      <c r="D776" s="313"/>
      <c r="E776" s="313"/>
      <c r="F776" s="313"/>
      <c r="G776" s="314"/>
      <c r="H776" s="315"/>
      <c r="I776" s="315"/>
      <c r="J776" s="315"/>
      <c r="K776" s="313"/>
      <c r="L776" s="314"/>
      <c r="M776" s="314"/>
      <c r="N776" s="314"/>
      <c r="O776" s="316"/>
      <c r="P776" s="317"/>
      <c r="Q776" s="315"/>
      <c r="R776" s="315"/>
      <c r="S776" s="314"/>
      <c r="T776" s="313"/>
      <c r="U776" s="315"/>
      <c r="V776" s="315"/>
      <c r="W776" s="318"/>
      <c r="X776" s="314"/>
      <c r="Y776" s="318"/>
      <c r="Z776" s="316"/>
      <c r="AA776" s="315"/>
      <c r="AB776" s="313"/>
      <c r="AC776" s="313"/>
      <c r="AD776" s="313"/>
    </row>
    <row r="777" spans="1:30" ht="20.100000000000001" customHeight="1">
      <c r="A777" s="313"/>
      <c r="B777" s="313"/>
      <c r="C777" s="313"/>
      <c r="D777" s="313"/>
      <c r="E777" s="313"/>
      <c r="F777" s="313"/>
      <c r="G777" s="314"/>
      <c r="H777" s="315"/>
      <c r="I777" s="315"/>
      <c r="J777" s="315"/>
      <c r="K777" s="313"/>
      <c r="L777" s="314"/>
      <c r="M777" s="314"/>
      <c r="N777" s="314"/>
      <c r="O777" s="316"/>
      <c r="P777" s="317"/>
      <c r="Q777" s="315"/>
      <c r="R777" s="315"/>
      <c r="S777" s="314"/>
      <c r="T777" s="313"/>
      <c r="U777" s="315"/>
      <c r="V777" s="315"/>
      <c r="W777" s="318"/>
      <c r="X777" s="314"/>
      <c r="Y777" s="318"/>
      <c r="Z777" s="316"/>
      <c r="AA777" s="315"/>
      <c r="AB777" s="313"/>
      <c r="AC777" s="313"/>
      <c r="AD777" s="313"/>
    </row>
    <row r="778" spans="1:30" ht="20.100000000000001" customHeight="1">
      <c r="A778" s="313"/>
      <c r="B778" s="313"/>
      <c r="C778" s="313"/>
      <c r="D778" s="313"/>
      <c r="E778" s="313"/>
      <c r="F778" s="313"/>
      <c r="G778" s="314"/>
      <c r="H778" s="315"/>
      <c r="I778" s="315"/>
      <c r="J778" s="315"/>
      <c r="K778" s="313"/>
      <c r="L778" s="314"/>
      <c r="M778" s="314"/>
      <c r="N778" s="314"/>
      <c r="O778" s="316"/>
      <c r="P778" s="317"/>
      <c r="Q778" s="315"/>
      <c r="R778" s="315"/>
      <c r="S778" s="314"/>
      <c r="T778" s="313"/>
      <c r="U778" s="315"/>
      <c r="V778" s="315"/>
      <c r="W778" s="318"/>
      <c r="X778" s="314"/>
      <c r="Y778" s="318"/>
      <c r="Z778" s="316"/>
      <c r="AA778" s="315"/>
      <c r="AB778" s="313"/>
      <c r="AC778" s="313"/>
      <c r="AD778" s="313"/>
    </row>
    <row r="779" spans="1:30" ht="20.100000000000001" customHeight="1">
      <c r="A779" s="313"/>
      <c r="B779" s="313"/>
      <c r="C779" s="313"/>
      <c r="D779" s="313"/>
      <c r="E779" s="313"/>
      <c r="F779" s="313"/>
      <c r="G779" s="314"/>
      <c r="H779" s="315"/>
      <c r="I779" s="315"/>
      <c r="J779" s="315"/>
      <c r="K779" s="313"/>
      <c r="L779" s="314"/>
      <c r="M779" s="314"/>
      <c r="N779" s="314"/>
      <c r="O779" s="316"/>
      <c r="P779" s="317"/>
      <c r="Q779" s="315"/>
      <c r="R779" s="315"/>
      <c r="S779" s="314"/>
      <c r="T779" s="313"/>
      <c r="U779" s="315"/>
      <c r="V779" s="315"/>
      <c r="W779" s="318"/>
      <c r="X779" s="314"/>
      <c r="Y779" s="318"/>
      <c r="Z779" s="316"/>
      <c r="AA779" s="315"/>
      <c r="AB779" s="313"/>
      <c r="AC779" s="313"/>
      <c r="AD779" s="313"/>
    </row>
    <row r="780" spans="1:30" ht="20.100000000000001" customHeight="1">
      <c r="A780" s="313"/>
      <c r="B780" s="313"/>
      <c r="C780" s="313"/>
      <c r="D780" s="313"/>
      <c r="E780" s="313"/>
      <c r="F780" s="313"/>
      <c r="G780" s="314"/>
      <c r="H780" s="315"/>
      <c r="I780" s="315"/>
      <c r="J780" s="315"/>
      <c r="K780" s="313"/>
      <c r="L780" s="314"/>
      <c r="M780" s="314"/>
      <c r="N780" s="314"/>
      <c r="O780" s="316"/>
      <c r="P780" s="317"/>
      <c r="Q780" s="315"/>
      <c r="R780" s="315"/>
      <c r="S780" s="314"/>
      <c r="T780" s="313"/>
      <c r="U780" s="315"/>
      <c r="V780" s="315"/>
      <c r="W780" s="318"/>
      <c r="X780" s="314"/>
      <c r="Y780" s="318"/>
      <c r="Z780" s="316"/>
      <c r="AA780" s="315"/>
      <c r="AB780" s="313"/>
      <c r="AC780" s="313"/>
      <c r="AD780" s="313"/>
    </row>
    <row r="781" spans="1:30" ht="20.100000000000001" customHeight="1">
      <c r="A781" s="313"/>
      <c r="B781" s="313"/>
      <c r="C781" s="313"/>
      <c r="D781" s="313"/>
      <c r="E781" s="313"/>
      <c r="F781" s="313"/>
      <c r="G781" s="314"/>
      <c r="H781" s="315"/>
      <c r="I781" s="315"/>
      <c r="J781" s="315"/>
      <c r="K781" s="313"/>
      <c r="L781" s="314"/>
      <c r="M781" s="314"/>
      <c r="N781" s="314"/>
      <c r="O781" s="316"/>
      <c r="P781" s="317"/>
      <c r="Q781" s="315"/>
      <c r="R781" s="315"/>
      <c r="S781" s="314"/>
      <c r="T781" s="313"/>
      <c r="U781" s="315"/>
      <c r="V781" s="315"/>
      <c r="W781" s="318"/>
      <c r="X781" s="314"/>
      <c r="Y781" s="318"/>
      <c r="Z781" s="316"/>
      <c r="AA781" s="315"/>
      <c r="AB781" s="313"/>
      <c r="AC781" s="313"/>
      <c r="AD781" s="313"/>
    </row>
    <row r="782" spans="1:30" ht="20.100000000000001" customHeight="1">
      <c r="A782" s="313"/>
      <c r="B782" s="313"/>
      <c r="C782" s="313"/>
      <c r="D782" s="313"/>
      <c r="E782" s="313"/>
      <c r="F782" s="313"/>
      <c r="G782" s="314"/>
      <c r="H782" s="315"/>
      <c r="I782" s="315"/>
      <c r="J782" s="315"/>
      <c r="K782" s="313"/>
      <c r="L782" s="314"/>
      <c r="M782" s="314"/>
      <c r="N782" s="314"/>
      <c r="O782" s="316"/>
      <c r="P782" s="317"/>
      <c r="Q782" s="315"/>
      <c r="R782" s="315"/>
      <c r="S782" s="314"/>
      <c r="T782" s="313"/>
      <c r="U782" s="315"/>
      <c r="V782" s="315"/>
      <c r="W782" s="318"/>
      <c r="X782" s="314"/>
      <c r="Y782" s="318"/>
      <c r="Z782" s="316"/>
      <c r="AA782" s="315"/>
      <c r="AB782" s="313"/>
      <c r="AC782" s="313"/>
      <c r="AD782" s="313"/>
    </row>
    <row r="783" spans="1:30" ht="20.100000000000001" customHeight="1">
      <c r="A783" s="313"/>
      <c r="B783" s="313"/>
      <c r="C783" s="313"/>
      <c r="D783" s="313"/>
      <c r="E783" s="313"/>
      <c r="F783" s="313"/>
      <c r="G783" s="314"/>
      <c r="H783" s="315"/>
      <c r="I783" s="315"/>
      <c r="J783" s="315"/>
      <c r="K783" s="313"/>
      <c r="L783" s="314"/>
      <c r="M783" s="314"/>
      <c r="N783" s="314"/>
      <c r="O783" s="316"/>
      <c r="P783" s="317"/>
      <c r="Q783" s="315"/>
      <c r="R783" s="315"/>
      <c r="S783" s="314"/>
      <c r="T783" s="313"/>
      <c r="U783" s="315"/>
      <c r="V783" s="315"/>
      <c r="W783" s="318"/>
      <c r="X783" s="314"/>
      <c r="Y783" s="318"/>
      <c r="Z783" s="316"/>
      <c r="AA783" s="315"/>
      <c r="AB783" s="313"/>
      <c r="AC783" s="313"/>
      <c r="AD783" s="313"/>
    </row>
    <row r="784" spans="1:30" ht="20.100000000000001" customHeight="1">
      <c r="A784" s="313"/>
      <c r="B784" s="313"/>
      <c r="C784" s="313"/>
      <c r="D784" s="313"/>
      <c r="E784" s="313"/>
      <c r="F784" s="313"/>
      <c r="G784" s="314"/>
      <c r="H784" s="315"/>
      <c r="I784" s="315"/>
      <c r="J784" s="315"/>
      <c r="K784" s="313"/>
      <c r="L784" s="314"/>
      <c r="M784" s="314"/>
      <c r="N784" s="314"/>
      <c r="O784" s="316"/>
      <c r="P784" s="317"/>
      <c r="Q784" s="315"/>
      <c r="R784" s="315"/>
      <c r="S784" s="314"/>
      <c r="T784" s="313"/>
      <c r="U784" s="315"/>
      <c r="V784" s="315"/>
      <c r="W784" s="318"/>
      <c r="X784" s="314"/>
      <c r="Y784" s="318"/>
      <c r="Z784" s="316"/>
      <c r="AA784" s="315"/>
      <c r="AB784" s="313"/>
      <c r="AC784" s="313"/>
      <c r="AD784" s="313"/>
    </row>
    <row r="785" spans="1:30" ht="20.100000000000001" customHeight="1">
      <c r="A785" s="313"/>
      <c r="B785" s="313"/>
      <c r="C785" s="313"/>
      <c r="D785" s="313"/>
      <c r="E785" s="313"/>
      <c r="F785" s="313"/>
      <c r="G785" s="314"/>
      <c r="H785" s="315"/>
      <c r="I785" s="315"/>
      <c r="J785" s="315"/>
      <c r="K785" s="313"/>
      <c r="L785" s="314"/>
      <c r="M785" s="314"/>
      <c r="N785" s="314"/>
      <c r="O785" s="316"/>
      <c r="P785" s="317"/>
      <c r="Q785" s="315"/>
      <c r="R785" s="315"/>
      <c r="S785" s="314"/>
      <c r="T785" s="313"/>
      <c r="U785" s="315"/>
      <c r="V785" s="315"/>
      <c r="W785" s="318"/>
      <c r="X785" s="314"/>
      <c r="Y785" s="318"/>
      <c r="Z785" s="316"/>
      <c r="AA785" s="315"/>
      <c r="AB785" s="313"/>
      <c r="AC785" s="313"/>
      <c r="AD785" s="313"/>
    </row>
    <row r="786" spans="1:30" ht="20.100000000000001" customHeight="1">
      <c r="A786" s="313"/>
      <c r="B786" s="313"/>
      <c r="C786" s="313"/>
      <c r="D786" s="313"/>
      <c r="E786" s="313"/>
      <c r="F786" s="313"/>
      <c r="G786" s="314"/>
      <c r="H786" s="315"/>
      <c r="I786" s="315"/>
      <c r="J786" s="315"/>
      <c r="K786" s="313"/>
      <c r="L786" s="314"/>
      <c r="M786" s="314"/>
      <c r="N786" s="314"/>
      <c r="O786" s="316"/>
      <c r="P786" s="317"/>
      <c r="Q786" s="315"/>
      <c r="R786" s="315"/>
      <c r="S786" s="314"/>
      <c r="T786" s="313"/>
      <c r="U786" s="315"/>
      <c r="V786" s="315"/>
      <c r="W786" s="318"/>
      <c r="X786" s="314"/>
      <c r="Y786" s="318"/>
      <c r="Z786" s="316"/>
      <c r="AA786" s="315"/>
      <c r="AB786" s="313"/>
      <c r="AC786" s="313"/>
      <c r="AD786" s="313"/>
    </row>
    <row r="787" spans="1:30" ht="20.100000000000001" customHeight="1">
      <c r="A787" s="313"/>
      <c r="B787" s="313"/>
      <c r="C787" s="313"/>
      <c r="D787" s="313"/>
      <c r="E787" s="313"/>
      <c r="F787" s="313"/>
      <c r="G787" s="314"/>
      <c r="H787" s="315"/>
      <c r="I787" s="315"/>
      <c r="J787" s="315"/>
      <c r="K787" s="313"/>
      <c r="L787" s="314"/>
      <c r="M787" s="314"/>
      <c r="N787" s="314"/>
      <c r="O787" s="316"/>
      <c r="P787" s="317"/>
      <c r="Q787" s="315"/>
      <c r="R787" s="315"/>
      <c r="S787" s="314"/>
      <c r="T787" s="313"/>
      <c r="U787" s="315"/>
      <c r="V787" s="315"/>
      <c r="W787" s="318"/>
      <c r="X787" s="314"/>
      <c r="Y787" s="318"/>
      <c r="Z787" s="316"/>
      <c r="AA787" s="315"/>
      <c r="AB787" s="313"/>
      <c r="AC787" s="313"/>
      <c r="AD787" s="313"/>
    </row>
    <row r="788" spans="1:30" ht="20.100000000000001" customHeight="1">
      <c r="A788" s="313"/>
      <c r="B788" s="313"/>
      <c r="C788" s="313"/>
      <c r="D788" s="313"/>
      <c r="E788" s="313"/>
      <c r="F788" s="313"/>
      <c r="G788" s="314"/>
      <c r="H788" s="315"/>
      <c r="I788" s="315"/>
      <c r="J788" s="315"/>
      <c r="K788" s="313"/>
      <c r="L788" s="314"/>
      <c r="M788" s="314"/>
      <c r="N788" s="314"/>
      <c r="O788" s="316"/>
      <c r="P788" s="317"/>
      <c r="Q788" s="315"/>
      <c r="R788" s="315"/>
      <c r="S788" s="314"/>
      <c r="T788" s="313"/>
      <c r="U788" s="315"/>
      <c r="V788" s="315"/>
      <c r="W788" s="318"/>
      <c r="X788" s="314"/>
      <c r="Y788" s="318"/>
      <c r="Z788" s="316"/>
      <c r="AA788" s="315"/>
      <c r="AB788" s="313"/>
      <c r="AC788" s="313"/>
      <c r="AD788" s="313"/>
    </row>
    <row r="789" spans="1:30" ht="20.100000000000001" customHeight="1">
      <c r="A789" s="313"/>
      <c r="B789" s="313"/>
      <c r="C789" s="313"/>
      <c r="D789" s="313"/>
      <c r="E789" s="313"/>
      <c r="F789" s="313"/>
      <c r="G789" s="314"/>
      <c r="H789" s="315"/>
      <c r="I789" s="315"/>
      <c r="J789" s="315"/>
      <c r="K789" s="313"/>
      <c r="L789" s="314"/>
      <c r="M789" s="314"/>
      <c r="N789" s="314"/>
      <c r="O789" s="316"/>
      <c r="P789" s="317"/>
      <c r="Q789" s="315"/>
      <c r="R789" s="315"/>
      <c r="S789" s="314"/>
      <c r="T789" s="313"/>
      <c r="U789" s="315"/>
      <c r="V789" s="315"/>
      <c r="W789" s="318"/>
      <c r="X789" s="314"/>
      <c r="Y789" s="318"/>
      <c r="Z789" s="316"/>
      <c r="AA789" s="315"/>
      <c r="AB789" s="313"/>
      <c r="AC789" s="313"/>
      <c r="AD789" s="313"/>
    </row>
    <row r="790" spans="1:30" ht="20.100000000000001" customHeight="1">
      <c r="A790" s="313"/>
      <c r="B790" s="313"/>
      <c r="C790" s="313"/>
      <c r="D790" s="313"/>
      <c r="E790" s="313"/>
      <c r="F790" s="313"/>
      <c r="G790" s="314"/>
      <c r="H790" s="315"/>
      <c r="I790" s="315"/>
      <c r="J790" s="315"/>
      <c r="K790" s="313"/>
      <c r="L790" s="314"/>
      <c r="M790" s="314"/>
      <c r="N790" s="314"/>
      <c r="O790" s="316"/>
      <c r="P790" s="317"/>
      <c r="Q790" s="315"/>
      <c r="R790" s="315"/>
      <c r="S790" s="314"/>
      <c r="T790" s="313"/>
      <c r="U790" s="315"/>
      <c r="V790" s="315"/>
      <c r="W790" s="318"/>
      <c r="X790" s="314"/>
      <c r="Y790" s="318"/>
      <c r="Z790" s="316"/>
      <c r="AA790" s="315"/>
      <c r="AB790" s="313"/>
      <c r="AC790" s="313"/>
      <c r="AD790" s="313"/>
    </row>
    <row r="791" spans="1:30" ht="20.100000000000001" customHeight="1">
      <c r="A791" s="313"/>
      <c r="B791" s="313"/>
      <c r="C791" s="313"/>
      <c r="D791" s="313"/>
      <c r="E791" s="313"/>
      <c r="F791" s="313"/>
      <c r="G791" s="314"/>
      <c r="H791" s="315"/>
      <c r="I791" s="315"/>
      <c r="J791" s="315"/>
      <c r="K791" s="313"/>
      <c r="L791" s="314"/>
      <c r="M791" s="314"/>
      <c r="N791" s="314"/>
      <c r="O791" s="316"/>
      <c r="P791" s="317"/>
      <c r="Q791" s="315"/>
      <c r="R791" s="315"/>
      <c r="S791" s="314"/>
      <c r="T791" s="313"/>
      <c r="U791" s="315"/>
      <c r="V791" s="315"/>
      <c r="W791" s="318"/>
      <c r="X791" s="314"/>
      <c r="Y791" s="318"/>
      <c r="Z791" s="316"/>
      <c r="AA791" s="315"/>
      <c r="AB791" s="313"/>
      <c r="AC791" s="313"/>
      <c r="AD791" s="313"/>
    </row>
    <row r="792" spans="1:30" ht="20.100000000000001" customHeight="1">
      <c r="A792" s="313"/>
      <c r="B792" s="313"/>
      <c r="C792" s="313"/>
      <c r="D792" s="313"/>
      <c r="E792" s="313"/>
      <c r="F792" s="313"/>
      <c r="G792" s="314"/>
      <c r="H792" s="315"/>
      <c r="I792" s="315"/>
      <c r="J792" s="315"/>
      <c r="K792" s="313"/>
      <c r="L792" s="314"/>
      <c r="M792" s="314"/>
      <c r="N792" s="314"/>
      <c r="O792" s="316"/>
      <c r="P792" s="317"/>
      <c r="Q792" s="315"/>
      <c r="R792" s="315"/>
      <c r="S792" s="314"/>
      <c r="T792" s="313"/>
      <c r="U792" s="315"/>
      <c r="V792" s="315"/>
      <c r="W792" s="318"/>
      <c r="X792" s="314"/>
      <c r="Y792" s="318"/>
      <c r="Z792" s="316"/>
      <c r="AA792" s="315"/>
      <c r="AB792" s="313"/>
      <c r="AC792" s="313"/>
      <c r="AD792" s="313"/>
    </row>
    <row r="793" spans="1:30" ht="20.100000000000001" customHeight="1">
      <c r="A793" s="313"/>
      <c r="B793" s="313"/>
      <c r="C793" s="313"/>
      <c r="D793" s="313"/>
      <c r="E793" s="313"/>
      <c r="F793" s="313"/>
      <c r="G793" s="314"/>
      <c r="H793" s="315"/>
      <c r="I793" s="315"/>
      <c r="J793" s="315"/>
      <c r="K793" s="313"/>
      <c r="L793" s="314"/>
      <c r="M793" s="314"/>
      <c r="N793" s="314"/>
      <c r="O793" s="316"/>
      <c r="P793" s="317"/>
      <c r="Q793" s="315"/>
      <c r="R793" s="315"/>
      <c r="S793" s="314"/>
      <c r="T793" s="313"/>
      <c r="U793" s="315"/>
      <c r="V793" s="315"/>
      <c r="W793" s="318"/>
      <c r="X793" s="314"/>
      <c r="Y793" s="318"/>
      <c r="Z793" s="316"/>
      <c r="AA793" s="315"/>
      <c r="AB793" s="313"/>
      <c r="AC793" s="313"/>
      <c r="AD793" s="313"/>
    </row>
    <row r="794" spans="1:30" ht="20.100000000000001" customHeight="1">
      <c r="A794" s="313"/>
      <c r="B794" s="313"/>
      <c r="C794" s="313"/>
      <c r="D794" s="313"/>
      <c r="E794" s="313"/>
      <c r="F794" s="313"/>
      <c r="G794" s="314"/>
      <c r="H794" s="315"/>
      <c r="I794" s="315"/>
      <c r="J794" s="315"/>
      <c r="K794" s="313"/>
      <c r="L794" s="314"/>
      <c r="M794" s="314"/>
      <c r="N794" s="314"/>
      <c r="O794" s="316"/>
      <c r="P794" s="317"/>
      <c r="Q794" s="315"/>
      <c r="R794" s="315"/>
      <c r="S794" s="314"/>
      <c r="T794" s="313"/>
      <c r="U794" s="315"/>
      <c r="V794" s="315"/>
      <c r="W794" s="318"/>
      <c r="X794" s="314"/>
      <c r="Y794" s="318"/>
      <c r="Z794" s="316"/>
      <c r="AA794" s="315"/>
      <c r="AB794" s="313"/>
      <c r="AC794" s="313"/>
      <c r="AD794" s="313"/>
    </row>
    <row r="795" spans="1:30" ht="20.100000000000001" customHeight="1">
      <c r="A795" s="313"/>
      <c r="B795" s="313"/>
      <c r="C795" s="313"/>
      <c r="D795" s="313"/>
      <c r="E795" s="313"/>
      <c r="F795" s="313"/>
      <c r="G795" s="314"/>
      <c r="H795" s="315"/>
      <c r="I795" s="315"/>
      <c r="J795" s="315"/>
      <c r="K795" s="313"/>
      <c r="L795" s="314"/>
      <c r="M795" s="314"/>
      <c r="N795" s="314"/>
      <c r="O795" s="316"/>
      <c r="P795" s="317"/>
      <c r="Q795" s="315"/>
      <c r="R795" s="315"/>
      <c r="S795" s="314"/>
      <c r="T795" s="313"/>
      <c r="U795" s="315"/>
      <c r="V795" s="315"/>
      <c r="W795" s="318"/>
      <c r="X795" s="314"/>
      <c r="Y795" s="318"/>
      <c r="Z795" s="316"/>
      <c r="AA795" s="315"/>
      <c r="AB795" s="313"/>
      <c r="AC795" s="313"/>
      <c r="AD795" s="313"/>
    </row>
    <row r="796" spans="1:30" ht="20.100000000000001" customHeight="1">
      <c r="A796" s="313"/>
      <c r="B796" s="313"/>
      <c r="C796" s="313"/>
      <c r="D796" s="313"/>
      <c r="E796" s="313"/>
      <c r="F796" s="313"/>
      <c r="G796" s="314"/>
      <c r="H796" s="315"/>
      <c r="I796" s="315"/>
      <c r="J796" s="315"/>
      <c r="K796" s="313"/>
      <c r="L796" s="314"/>
      <c r="M796" s="314"/>
      <c r="N796" s="314"/>
      <c r="O796" s="316"/>
      <c r="P796" s="317"/>
      <c r="Q796" s="315"/>
      <c r="R796" s="315"/>
      <c r="S796" s="314"/>
      <c r="T796" s="313"/>
      <c r="U796" s="315"/>
      <c r="V796" s="315"/>
      <c r="W796" s="318"/>
      <c r="X796" s="314"/>
      <c r="Y796" s="318"/>
      <c r="Z796" s="316"/>
      <c r="AA796" s="315"/>
      <c r="AB796" s="313"/>
      <c r="AC796" s="313"/>
      <c r="AD796" s="313"/>
    </row>
    <row r="797" spans="1:30" ht="20.100000000000001" customHeight="1">
      <c r="A797" s="313"/>
      <c r="B797" s="313"/>
      <c r="C797" s="313"/>
      <c r="D797" s="313"/>
      <c r="E797" s="313"/>
      <c r="F797" s="313"/>
      <c r="G797" s="314"/>
      <c r="H797" s="315"/>
      <c r="I797" s="315"/>
      <c r="J797" s="315"/>
      <c r="K797" s="313"/>
      <c r="L797" s="314"/>
      <c r="M797" s="314"/>
      <c r="N797" s="314"/>
      <c r="O797" s="316"/>
      <c r="P797" s="317"/>
      <c r="Q797" s="315"/>
      <c r="R797" s="315"/>
      <c r="S797" s="314"/>
      <c r="T797" s="313"/>
      <c r="U797" s="315"/>
      <c r="V797" s="315"/>
      <c r="W797" s="318"/>
      <c r="X797" s="314"/>
      <c r="Y797" s="318"/>
      <c r="Z797" s="316"/>
      <c r="AA797" s="315"/>
      <c r="AB797" s="313"/>
      <c r="AC797" s="313"/>
      <c r="AD797" s="313"/>
    </row>
    <row r="798" spans="1:30" ht="20.100000000000001" customHeight="1">
      <c r="A798" s="313"/>
      <c r="B798" s="313"/>
      <c r="C798" s="313"/>
      <c r="D798" s="313"/>
      <c r="E798" s="313"/>
      <c r="F798" s="313"/>
      <c r="G798" s="314"/>
      <c r="H798" s="315"/>
      <c r="I798" s="315"/>
      <c r="J798" s="315"/>
      <c r="K798" s="313"/>
      <c r="L798" s="314"/>
      <c r="M798" s="314"/>
      <c r="N798" s="314"/>
      <c r="O798" s="316"/>
      <c r="P798" s="317"/>
      <c r="Q798" s="315"/>
      <c r="R798" s="315"/>
      <c r="S798" s="314"/>
      <c r="T798" s="313"/>
      <c r="U798" s="315"/>
      <c r="V798" s="315"/>
      <c r="W798" s="318"/>
      <c r="X798" s="314"/>
      <c r="Y798" s="318"/>
      <c r="Z798" s="316"/>
      <c r="AA798" s="315"/>
      <c r="AB798" s="313"/>
      <c r="AC798" s="313"/>
      <c r="AD798" s="313"/>
    </row>
    <row r="799" spans="1:30" ht="20.100000000000001" customHeight="1">
      <c r="A799" s="313"/>
      <c r="B799" s="313"/>
      <c r="C799" s="313"/>
      <c r="D799" s="313"/>
      <c r="E799" s="313"/>
      <c r="F799" s="313"/>
      <c r="G799" s="314"/>
      <c r="H799" s="315"/>
      <c r="I799" s="315"/>
      <c r="J799" s="315"/>
      <c r="K799" s="313"/>
      <c r="L799" s="314"/>
      <c r="M799" s="314"/>
      <c r="N799" s="314"/>
      <c r="O799" s="316"/>
      <c r="P799" s="317"/>
      <c r="Q799" s="315"/>
      <c r="R799" s="315"/>
      <c r="S799" s="314"/>
      <c r="T799" s="313"/>
      <c r="U799" s="315"/>
      <c r="V799" s="315"/>
      <c r="W799" s="318"/>
      <c r="X799" s="314"/>
      <c r="Y799" s="318"/>
      <c r="Z799" s="316"/>
      <c r="AA799" s="315"/>
      <c r="AB799" s="313"/>
      <c r="AC799" s="313"/>
      <c r="AD799" s="313"/>
    </row>
    <row r="800" spans="1:30" ht="20.100000000000001" customHeight="1">
      <c r="A800" s="313"/>
      <c r="B800" s="313"/>
      <c r="C800" s="313"/>
      <c r="D800" s="313"/>
      <c r="E800" s="313"/>
      <c r="F800" s="313"/>
      <c r="G800" s="314"/>
      <c r="H800" s="315"/>
      <c r="I800" s="315"/>
      <c r="J800" s="315"/>
      <c r="K800" s="313"/>
      <c r="L800" s="314"/>
      <c r="M800" s="314"/>
      <c r="N800" s="314"/>
      <c r="O800" s="316"/>
      <c r="P800" s="317"/>
      <c r="Q800" s="315"/>
      <c r="R800" s="315"/>
      <c r="S800" s="314"/>
      <c r="T800" s="313"/>
      <c r="U800" s="315"/>
      <c r="V800" s="315"/>
      <c r="W800" s="318"/>
      <c r="X800" s="314"/>
      <c r="Y800" s="318"/>
      <c r="Z800" s="316"/>
      <c r="AA800" s="315"/>
      <c r="AB800" s="313"/>
      <c r="AC800" s="313"/>
      <c r="AD800" s="313"/>
    </row>
    <row r="801" spans="1:30" ht="20.100000000000001" customHeight="1">
      <c r="A801" s="313"/>
      <c r="B801" s="313"/>
      <c r="C801" s="313"/>
      <c r="D801" s="313"/>
      <c r="E801" s="313"/>
      <c r="F801" s="313"/>
      <c r="G801" s="314"/>
      <c r="H801" s="315"/>
      <c r="I801" s="315"/>
      <c r="J801" s="315"/>
      <c r="K801" s="313"/>
      <c r="L801" s="314"/>
      <c r="M801" s="314"/>
      <c r="N801" s="314"/>
      <c r="O801" s="316"/>
      <c r="P801" s="317"/>
      <c r="Q801" s="315"/>
      <c r="R801" s="315"/>
      <c r="S801" s="314"/>
      <c r="T801" s="313"/>
      <c r="U801" s="315"/>
      <c r="V801" s="315"/>
      <c r="W801" s="318"/>
      <c r="X801" s="314"/>
      <c r="Y801" s="318"/>
      <c r="Z801" s="316"/>
      <c r="AA801" s="315"/>
      <c r="AB801" s="313"/>
      <c r="AC801" s="313"/>
      <c r="AD801" s="313"/>
    </row>
    <row r="802" spans="1:30" ht="20.100000000000001" customHeight="1">
      <c r="A802" s="313"/>
      <c r="B802" s="313"/>
      <c r="C802" s="313"/>
      <c r="D802" s="313"/>
      <c r="E802" s="313"/>
      <c r="F802" s="313"/>
      <c r="G802" s="314"/>
      <c r="H802" s="315"/>
      <c r="I802" s="315"/>
      <c r="J802" s="315"/>
      <c r="K802" s="313"/>
      <c r="L802" s="314"/>
      <c r="M802" s="314"/>
      <c r="N802" s="314"/>
      <c r="O802" s="316"/>
      <c r="P802" s="317"/>
      <c r="Q802" s="315"/>
      <c r="R802" s="315"/>
      <c r="S802" s="314"/>
      <c r="T802" s="313"/>
      <c r="U802" s="315"/>
      <c r="V802" s="315"/>
      <c r="W802" s="318"/>
      <c r="X802" s="314"/>
      <c r="Y802" s="318"/>
      <c r="Z802" s="316"/>
      <c r="AA802" s="315"/>
      <c r="AB802" s="313"/>
      <c r="AC802" s="313"/>
      <c r="AD802" s="313"/>
    </row>
    <row r="803" spans="1:30" ht="20.100000000000001" customHeight="1">
      <c r="A803" s="313"/>
      <c r="B803" s="313"/>
      <c r="C803" s="313"/>
      <c r="D803" s="313"/>
      <c r="E803" s="313"/>
      <c r="F803" s="313"/>
      <c r="G803" s="314"/>
      <c r="H803" s="315"/>
      <c r="I803" s="315"/>
      <c r="J803" s="315"/>
      <c r="K803" s="313"/>
      <c r="L803" s="314"/>
      <c r="M803" s="314"/>
      <c r="N803" s="314"/>
      <c r="O803" s="316"/>
      <c r="P803" s="317"/>
      <c r="Q803" s="315"/>
      <c r="R803" s="315"/>
      <c r="S803" s="314"/>
      <c r="T803" s="313"/>
      <c r="U803" s="315"/>
      <c r="V803" s="315"/>
      <c r="W803" s="318"/>
      <c r="X803" s="314"/>
      <c r="Y803" s="318"/>
      <c r="Z803" s="316"/>
      <c r="AA803" s="315"/>
      <c r="AB803" s="313"/>
      <c r="AC803" s="313"/>
      <c r="AD803" s="313"/>
    </row>
    <row r="804" spans="1:30" ht="20.100000000000001" customHeight="1">
      <c r="A804" s="313"/>
      <c r="B804" s="313"/>
      <c r="C804" s="313"/>
      <c r="D804" s="313"/>
      <c r="E804" s="313"/>
      <c r="F804" s="313"/>
      <c r="G804" s="314"/>
      <c r="H804" s="315"/>
      <c r="I804" s="315"/>
      <c r="J804" s="315"/>
      <c r="K804" s="313"/>
      <c r="L804" s="314"/>
      <c r="M804" s="314"/>
      <c r="N804" s="314"/>
      <c r="O804" s="316"/>
      <c r="P804" s="317"/>
      <c r="Q804" s="315"/>
      <c r="R804" s="315"/>
      <c r="S804" s="314"/>
      <c r="T804" s="313"/>
      <c r="U804" s="315"/>
      <c r="V804" s="315"/>
      <c r="W804" s="318"/>
      <c r="X804" s="314"/>
      <c r="Y804" s="318"/>
      <c r="Z804" s="316"/>
      <c r="AA804" s="315"/>
      <c r="AB804" s="313"/>
      <c r="AC804" s="313"/>
      <c r="AD804" s="313"/>
    </row>
    <row r="805" spans="1:30" ht="20.100000000000001" customHeight="1">
      <c r="A805" s="313"/>
      <c r="B805" s="313"/>
      <c r="C805" s="313"/>
      <c r="D805" s="313"/>
      <c r="E805" s="313"/>
      <c r="F805" s="313"/>
      <c r="G805" s="314"/>
      <c r="H805" s="315"/>
      <c r="I805" s="315"/>
      <c r="J805" s="315"/>
      <c r="K805" s="313"/>
      <c r="L805" s="314"/>
      <c r="M805" s="314"/>
      <c r="N805" s="314"/>
      <c r="O805" s="316"/>
      <c r="P805" s="317"/>
      <c r="Q805" s="315"/>
      <c r="R805" s="315"/>
      <c r="S805" s="314"/>
      <c r="T805" s="313"/>
      <c r="U805" s="315"/>
      <c r="V805" s="315"/>
      <c r="W805" s="318"/>
      <c r="X805" s="314"/>
      <c r="Y805" s="318"/>
      <c r="Z805" s="316"/>
      <c r="AA805" s="315"/>
      <c r="AB805" s="313"/>
      <c r="AC805" s="313"/>
      <c r="AD805" s="313"/>
    </row>
    <row r="806" spans="1:30" ht="20.100000000000001" customHeight="1">
      <c r="A806" s="313"/>
      <c r="B806" s="313"/>
      <c r="C806" s="313"/>
      <c r="D806" s="313"/>
      <c r="E806" s="313"/>
      <c r="F806" s="313"/>
      <c r="G806" s="314"/>
      <c r="H806" s="315"/>
      <c r="I806" s="315"/>
      <c r="J806" s="315"/>
      <c r="K806" s="313"/>
      <c r="L806" s="314"/>
      <c r="M806" s="314"/>
      <c r="N806" s="314"/>
      <c r="O806" s="316"/>
      <c r="P806" s="317"/>
      <c r="Q806" s="315"/>
      <c r="R806" s="315"/>
      <c r="S806" s="314"/>
      <c r="T806" s="313"/>
      <c r="U806" s="315"/>
      <c r="V806" s="315"/>
      <c r="W806" s="318"/>
      <c r="X806" s="314"/>
      <c r="Y806" s="318"/>
      <c r="Z806" s="316"/>
      <c r="AA806" s="315"/>
      <c r="AB806" s="313"/>
      <c r="AC806" s="313"/>
      <c r="AD806" s="313"/>
    </row>
    <row r="807" spans="1:30" ht="20.100000000000001" customHeight="1">
      <c r="A807" s="313"/>
      <c r="B807" s="313"/>
      <c r="C807" s="313"/>
      <c r="D807" s="313"/>
      <c r="E807" s="313"/>
      <c r="F807" s="313"/>
      <c r="G807" s="314"/>
      <c r="H807" s="315"/>
      <c r="I807" s="315"/>
      <c r="J807" s="315"/>
      <c r="K807" s="313"/>
      <c r="L807" s="314"/>
      <c r="M807" s="314"/>
      <c r="N807" s="314"/>
      <c r="O807" s="316"/>
      <c r="P807" s="317"/>
      <c r="Q807" s="315"/>
      <c r="R807" s="315"/>
      <c r="S807" s="314"/>
      <c r="T807" s="313"/>
      <c r="U807" s="315"/>
      <c r="V807" s="315"/>
      <c r="W807" s="318"/>
      <c r="X807" s="314"/>
      <c r="Y807" s="318"/>
      <c r="Z807" s="316"/>
      <c r="AA807" s="315"/>
      <c r="AB807" s="313"/>
      <c r="AC807" s="313"/>
      <c r="AD807" s="313"/>
    </row>
    <row r="808" spans="1:30" ht="20.100000000000001" customHeight="1">
      <c r="A808" s="313"/>
      <c r="B808" s="313"/>
      <c r="C808" s="313"/>
      <c r="D808" s="313"/>
      <c r="E808" s="313"/>
      <c r="F808" s="313"/>
      <c r="G808" s="314"/>
      <c r="H808" s="315"/>
      <c r="I808" s="315"/>
      <c r="J808" s="315"/>
      <c r="K808" s="313"/>
      <c r="L808" s="314"/>
      <c r="M808" s="314"/>
      <c r="N808" s="314"/>
      <c r="O808" s="316"/>
      <c r="P808" s="317"/>
      <c r="Q808" s="315"/>
      <c r="R808" s="315"/>
      <c r="S808" s="314"/>
      <c r="T808" s="313"/>
      <c r="U808" s="315"/>
      <c r="V808" s="315"/>
      <c r="W808" s="318"/>
      <c r="X808" s="314"/>
      <c r="Y808" s="318"/>
      <c r="Z808" s="316"/>
      <c r="AA808" s="315"/>
      <c r="AB808" s="313"/>
      <c r="AC808" s="313"/>
      <c r="AD808" s="313"/>
    </row>
    <row r="809" spans="1:30" ht="20.100000000000001" customHeight="1">
      <c r="A809" s="313"/>
      <c r="B809" s="313"/>
      <c r="C809" s="313"/>
      <c r="D809" s="313"/>
      <c r="E809" s="313"/>
      <c r="F809" s="313"/>
      <c r="G809" s="314"/>
      <c r="H809" s="315"/>
      <c r="I809" s="315"/>
      <c r="J809" s="315"/>
      <c r="K809" s="313"/>
      <c r="L809" s="314"/>
      <c r="M809" s="314"/>
      <c r="N809" s="314"/>
      <c r="O809" s="316"/>
      <c r="P809" s="317"/>
      <c r="Q809" s="315"/>
      <c r="R809" s="315"/>
      <c r="S809" s="314"/>
      <c r="T809" s="313"/>
      <c r="U809" s="315"/>
      <c r="V809" s="315"/>
      <c r="W809" s="318"/>
      <c r="X809" s="314"/>
      <c r="Y809" s="318"/>
      <c r="Z809" s="316"/>
      <c r="AA809" s="315"/>
      <c r="AB809" s="313"/>
      <c r="AC809" s="313"/>
      <c r="AD809" s="313"/>
    </row>
    <row r="810" spans="1:30" ht="20.100000000000001" customHeight="1">
      <c r="A810" s="313"/>
      <c r="B810" s="313"/>
      <c r="C810" s="313"/>
      <c r="D810" s="313"/>
      <c r="E810" s="313"/>
      <c r="F810" s="313"/>
      <c r="G810" s="314"/>
      <c r="H810" s="315"/>
      <c r="I810" s="315"/>
      <c r="J810" s="315"/>
      <c r="K810" s="313"/>
      <c r="L810" s="314"/>
      <c r="M810" s="314"/>
      <c r="N810" s="314"/>
      <c r="O810" s="316"/>
      <c r="P810" s="317"/>
      <c r="Q810" s="315"/>
      <c r="R810" s="315"/>
      <c r="S810" s="314"/>
      <c r="T810" s="313"/>
      <c r="U810" s="315"/>
      <c r="V810" s="315"/>
      <c r="W810" s="318"/>
      <c r="X810" s="314"/>
      <c r="Y810" s="318"/>
      <c r="Z810" s="316"/>
      <c r="AA810" s="315"/>
      <c r="AB810" s="313"/>
      <c r="AC810" s="313"/>
      <c r="AD810" s="313"/>
    </row>
    <row r="811" spans="1:30" ht="20.100000000000001" customHeight="1">
      <c r="A811" s="313"/>
      <c r="B811" s="313"/>
      <c r="C811" s="313"/>
      <c r="D811" s="313"/>
      <c r="E811" s="313"/>
      <c r="F811" s="313"/>
      <c r="G811" s="314"/>
      <c r="H811" s="315"/>
      <c r="I811" s="315"/>
      <c r="J811" s="315"/>
      <c r="K811" s="313"/>
      <c r="L811" s="314"/>
      <c r="M811" s="314"/>
      <c r="N811" s="314"/>
      <c r="O811" s="316"/>
      <c r="P811" s="317"/>
      <c r="Q811" s="315"/>
      <c r="R811" s="315"/>
      <c r="S811" s="314"/>
      <c r="T811" s="313"/>
      <c r="U811" s="315"/>
      <c r="V811" s="315"/>
      <c r="W811" s="318"/>
      <c r="X811" s="314"/>
      <c r="Y811" s="318"/>
      <c r="Z811" s="316"/>
      <c r="AA811" s="315"/>
      <c r="AB811" s="313"/>
      <c r="AC811" s="313"/>
      <c r="AD811" s="313"/>
    </row>
    <row r="812" spans="1:30" ht="20.100000000000001" customHeight="1">
      <c r="A812" s="313"/>
      <c r="B812" s="313"/>
      <c r="C812" s="313"/>
      <c r="D812" s="313"/>
      <c r="E812" s="313"/>
      <c r="F812" s="313"/>
      <c r="G812" s="314"/>
      <c r="H812" s="315"/>
      <c r="I812" s="315"/>
      <c r="J812" s="315"/>
      <c r="K812" s="313"/>
      <c r="L812" s="314"/>
      <c r="M812" s="314"/>
      <c r="N812" s="314"/>
      <c r="O812" s="316"/>
      <c r="P812" s="317"/>
      <c r="Q812" s="315"/>
      <c r="R812" s="315"/>
      <c r="S812" s="314"/>
      <c r="T812" s="313"/>
      <c r="U812" s="315"/>
      <c r="V812" s="315"/>
      <c r="W812" s="318"/>
      <c r="X812" s="314"/>
      <c r="Y812" s="318"/>
      <c r="Z812" s="316"/>
      <c r="AA812" s="315"/>
      <c r="AB812" s="313"/>
      <c r="AC812" s="313"/>
      <c r="AD812" s="313"/>
    </row>
    <row r="813" spans="1:30" ht="20.100000000000001" customHeight="1">
      <c r="A813" s="313"/>
      <c r="B813" s="313"/>
      <c r="C813" s="313"/>
      <c r="D813" s="313"/>
      <c r="E813" s="313"/>
      <c r="F813" s="313"/>
      <c r="G813" s="314"/>
      <c r="H813" s="315"/>
      <c r="I813" s="315"/>
      <c r="J813" s="315"/>
      <c r="K813" s="313"/>
      <c r="L813" s="314"/>
      <c r="M813" s="314"/>
      <c r="N813" s="314"/>
      <c r="O813" s="316"/>
      <c r="P813" s="317"/>
      <c r="Q813" s="315"/>
      <c r="R813" s="315"/>
      <c r="S813" s="314"/>
      <c r="T813" s="313"/>
      <c r="U813" s="315"/>
      <c r="V813" s="315"/>
      <c r="W813" s="318"/>
      <c r="X813" s="314"/>
      <c r="Y813" s="318"/>
      <c r="Z813" s="316"/>
      <c r="AA813" s="315"/>
      <c r="AB813" s="313"/>
      <c r="AC813" s="313"/>
      <c r="AD813" s="313"/>
    </row>
    <row r="814" spans="1:30" ht="20.100000000000001" customHeight="1">
      <c r="A814" s="313"/>
      <c r="B814" s="313"/>
      <c r="C814" s="313"/>
      <c r="D814" s="313"/>
      <c r="E814" s="313"/>
      <c r="F814" s="313"/>
      <c r="G814" s="314"/>
      <c r="H814" s="315"/>
      <c r="I814" s="315"/>
      <c r="J814" s="315"/>
      <c r="K814" s="313"/>
      <c r="L814" s="314"/>
      <c r="M814" s="314"/>
      <c r="N814" s="314"/>
      <c r="O814" s="316"/>
      <c r="P814" s="317"/>
      <c r="Q814" s="315"/>
      <c r="R814" s="315"/>
      <c r="S814" s="314"/>
      <c r="T814" s="313"/>
      <c r="U814" s="315"/>
      <c r="V814" s="315"/>
      <c r="W814" s="318"/>
      <c r="X814" s="314"/>
      <c r="Y814" s="318"/>
      <c r="Z814" s="316"/>
      <c r="AA814" s="315"/>
      <c r="AB814" s="313"/>
      <c r="AC814" s="313"/>
      <c r="AD814" s="313"/>
    </row>
    <row r="815" spans="1:30" ht="20.100000000000001" customHeight="1">
      <c r="A815" s="313"/>
      <c r="B815" s="313"/>
      <c r="C815" s="313"/>
      <c r="D815" s="313"/>
      <c r="E815" s="313"/>
      <c r="F815" s="313"/>
      <c r="G815" s="314"/>
      <c r="H815" s="315"/>
      <c r="I815" s="315"/>
      <c r="J815" s="315"/>
      <c r="K815" s="313"/>
      <c r="L815" s="314"/>
      <c r="M815" s="314"/>
      <c r="N815" s="314"/>
      <c r="O815" s="316"/>
      <c r="P815" s="317"/>
      <c r="Q815" s="315"/>
      <c r="R815" s="315"/>
      <c r="S815" s="314"/>
      <c r="T815" s="313"/>
      <c r="U815" s="315"/>
      <c r="V815" s="315"/>
      <c r="W815" s="318"/>
      <c r="X815" s="314"/>
      <c r="Y815" s="318"/>
      <c r="Z815" s="316"/>
      <c r="AA815" s="315"/>
      <c r="AB815" s="313"/>
      <c r="AC815" s="313"/>
      <c r="AD815" s="313"/>
    </row>
    <row r="816" spans="1:30" ht="20.100000000000001" customHeight="1">
      <c r="A816" s="313"/>
      <c r="B816" s="313"/>
      <c r="C816" s="313"/>
      <c r="D816" s="313"/>
      <c r="E816" s="313"/>
      <c r="F816" s="313"/>
      <c r="G816" s="314"/>
      <c r="H816" s="315"/>
      <c r="I816" s="315"/>
      <c r="J816" s="315"/>
      <c r="K816" s="313"/>
      <c r="L816" s="314"/>
      <c r="M816" s="314"/>
      <c r="N816" s="314"/>
      <c r="O816" s="316"/>
      <c r="P816" s="317"/>
      <c r="Q816" s="315"/>
      <c r="R816" s="315"/>
      <c r="S816" s="314"/>
      <c r="T816" s="313"/>
      <c r="U816" s="315"/>
      <c r="V816" s="315"/>
      <c r="W816" s="318"/>
      <c r="X816" s="314"/>
      <c r="Y816" s="318"/>
      <c r="Z816" s="316"/>
      <c r="AA816" s="315"/>
      <c r="AB816" s="313"/>
      <c r="AC816" s="313"/>
      <c r="AD816" s="313"/>
    </row>
    <row r="817" spans="1:30" ht="20.100000000000001" customHeight="1">
      <c r="A817" s="313"/>
      <c r="B817" s="313"/>
      <c r="C817" s="313"/>
      <c r="D817" s="313"/>
      <c r="E817" s="313"/>
      <c r="F817" s="313"/>
      <c r="G817" s="314"/>
      <c r="H817" s="315"/>
      <c r="I817" s="315"/>
      <c r="J817" s="315"/>
      <c r="K817" s="313"/>
      <c r="L817" s="314"/>
      <c r="M817" s="314"/>
      <c r="N817" s="314"/>
      <c r="O817" s="316"/>
      <c r="P817" s="317"/>
      <c r="Q817" s="315"/>
      <c r="R817" s="315"/>
      <c r="S817" s="314"/>
      <c r="T817" s="313"/>
      <c r="U817" s="315"/>
      <c r="V817" s="315"/>
      <c r="W817" s="318"/>
      <c r="X817" s="314"/>
      <c r="Y817" s="318"/>
      <c r="Z817" s="316"/>
      <c r="AA817" s="315"/>
      <c r="AB817" s="313"/>
      <c r="AC817" s="313"/>
      <c r="AD817" s="313"/>
    </row>
    <row r="818" spans="1:30" ht="20.100000000000001" customHeight="1">
      <c r="A818" s="313"/>
      <c r="B818" s="313"/>
      <c r="C818" s="313"/>
      <c r="D818" s="313"/>
      <c r="E818" s="313"/>
      <c r="F818" s="313"/>
      <c r="G818" s="314"/>
      <c r="H818" s="315"/>
      <c r="I818" s="315"/>
      <c r="J818" s="315"/>
      <c r="K818" s="313"/>
      <c r="L818" s="314"/>
      <c r="M818" s="314"/>
      <c r="N818" s="314"/>
      <c r="O818" s="316"/>
      <c r="P818" s="317"/>
      <c r="Q818" s="315"/>
      <c r="R818" s="315"/>
      <c r="S818" s="314"/>
      <c r="T818" s="313"/>
      <c r="U818" s="315"/>
      <c r="V818" s="315"/>
      <c r="W818" s="318"/>
      <c r="X818" s="314"/>
      <c r="Y818" s="318"/>
      <c r="Z818" s="316"/>
      <c r="AA818" s="315"/>
      <c r="AB818" s="313"/>
      <c r="AC818" s="313"/>
      <c r="AD818" s="313"/>
    </row>
    <row r="819" spans="1:30" ht="20.100000000000001" customHeight="1">
      <c r="A819" s="313"/>
      <c r="B819" s="313"/>
      <c r="C819" s="313"/>
      <c r="D819" s="313"/>
      <c r="E819" s="313"/>
      <c r="F819" s="313"/>
      <c r="G819" s="314"/>
      <c r="H819" s="315"/>
      <c r="I819" s="315"/>
      <c r="J819" s="315"/>
      <c r="K819" s="313"/>
      <c r="L819" s="314"/>
      <c r="M819" s="314"/>
      <c r="N819" s="314"/>
      <c r="O819" s="316"/>
      <c r="P819" s="317"/>
      <c r="Q819" s="315"/>
      <c r="R819" s="315"/>
      <c r="S819" s="314"/>
      <c r="T819" s="313"/>
      <c r="U819" s="315"/>
      <c r="V819" s="315"/>
      <c r="W819" s="318"/>
      <c r="X819" s="314"/>
      <c r="Y819" s="318"/>
      <c r="Z819" s="316"/>
      <c r="AA819" s="315"/>
      <c r="AB819" s="313"/>
      <c r="AC819" s="313"/>
      <c r="AD819" s="313"/>
    </row>
    <row r="820" spans="1:30" ht="20.100000000000001" customHeight="1">
      <c r="A820" s="313"/>
      <c r="B820" s="313"/>
      <c r="C820" s="313"/>
      <c r="D820" s="313"/>
      <c r="E820" s="313"/>
      <c r="F820" s="313"/>
      <c r="G820" s="314"/>
      <c r="H820" s="315"/>
      <c r="I820" s="315"/>
      <c r="J820" s="315"/>
      <c r="K820" s="313"/>
      <c r="L820" s="314"/>
      <c r="M820" s="314"/>
      <c r="N820" s="314"/>
      <c r="O820" s="316"/>
      <c r="P820" s="317"/>
      <c r="Q820" s="315"/>
      <c r="R820" s="315"/>
      <c r="S820" s="314"/>
      <c r="T820" s="313"/>
      <c r="U820" s="315"/>
      <c r="V820" s="315"/>
      <c r="W820" s="318"/>
      <c r="X820" s="314"/>
      <c r="Y820" s="318"/>
      <c r="Z820" s="316"/>
      <c r="AA820" s="315"/>
      <c r="AB820" s="313"/>
      <c r="AC820" s="313"/>
      <c r="AD820" s="313"/>
    </row>
    <row r="821" spans="1:30" ht="20.100000000000001" customHeight="1">
      <c r="A821" s="313"/>
      <c r="B821" s="313"/>
      <c r="C821" s="313"/>
      <c r="D821" s="313"/>
      <c r="E821" s="313"/>
      <c r="F821" s="313"/>
      <c r="G821" s="314"/>
      <c r="H821" s="315"/>
      <c r="I821" s="315"/>
      <c r="J821" s="315"/>
      <c r="K821" s="313"/>
      <c r="L821" s="314"/>
      <c r="M821" s="314"/>
      <c r="N821" s="314"/>
      <c r="O821" s="316"/>
      <c r="P821" s="317"/>
      <c r="Q821" s="315"/>
      <c r="R821" s="315"/>
      <c r="S821" s="314"/>
      <c r="T821" s="313"/>
      <c r="U821" s="315"/>
      <c r="V821" s="315"/>
      <c r="W821" s="318"/>
      <c r="X821" s="314"/>
      <c r="Y821" s="318"/>
      <c r="Z821" s="316"/>
      <c r="AA821" s="315"/>
      <c r="AB821" s="313"/>
      <c r="AC821" s="313"/>
      <c r="AD821" s="313"/>
    </row>
    <row r="822" spans="1:30" ht="20.100000000000001" customHeight="1">
      <c r="A822" s="313"/>
      <c r="B822" s="313"/>
      <c r="C822" s="313"/>
      <c r="D822" s="313"/>
      <c r="E822" s="313"/>
      <c r="F822" s="313"/>
      <c r="G822" s="314"/>
      <c r="H822" s="315"/>
      <c r="I822" s="315"/>
      <c r="J822" s="315"/>
      <c r="K822" s="313"/>
      <c r="L822" s="314"/>
      <c r="M822" s="314"/>
      <c r="N822" s="314"/>
      <c r="O822" s="316"/>
      <c r="P822" s="317"/>
      <c r="Q822" s="315"/>
      <c r="R822" s="315"/>
      <c r="S822" s="314"/>
      <c r="T822" s="313"/>
      <c r="U822" s="315"/>
      <c r="V822" s="315"/>
      <c r="W822" s="318"/>
      <c r="X822" s="314"/>
      <c r="Y822" s="318"/>
      <c r="Z822" s="316"/>
      <c r="AA822" s="315"/>
      <c r="AB822" s="313"/>
      <c r="AC822" s="313"/>
      <c r="AD822" s="313"/>
    </row>
    <row r="823" spans="1:30" ht="20.100000000000001" customHeight="1">
      <c r="A823" s="313"/>
      <c r="B823" s="313"/>
      <c r="C823" s="313"/>
      <c r="D823" s="313"/>
      <c r="E823" s="313"/>
      <c r="F823" s="313"/>
      <c r="G823" s="314"/>
      <c r="H823" s="315"/>
      <c r="I823" s="315"/>
      <c r="J823" s="315"/>
      <c r="K823" s="313"/>
      <c r="L823" s="314"/>
      <c r="M823" s="314"/>
      <c r="N823" s="314"/>
      <c r="O823" s="316"/>
      <c r="P823" s="317"/>
      <c r="Q823" s="315"/>
      <c r="R823" s="315"/>
      <c r="S823" s="314"/>
      <c r="T823" s="313"/>
      <c r="U823" s="315"/>
      <c r="V823" s="315"/>
      <c r="W823" s="318"/>
      <c r="X823" s="314"/>
      <c r="Y823" s="318"/>
      <c r="Z823" s="316"/>
      <c r="AA823" s="315"/>
      <c r="AB823" s="313"/>
      <c r="AC823" s="313"/>
      <c r="AD823" s="313"/>
    </row>
    <row r="824" spans="1:30" ht="20.100000000000001" customHeight="1">
      <c r="A824" s="313"/>
      <c r="B824" s="313"/>
      <c r="C824" s="313"/>
      <c r="D824" s="313"/>
      <c r="E824" s="313"/>
      <c r="F824" s="313"/>
      <c r="G824" s="314"/>
      <c r="H824" s="315"/>
      <c r="I824" s="315"/>
      <c r="J824" s="315"/>
      <c r="K824" s="313"/>
      <c r="L824" s="314"/>
      <c r="M824" s="314"/>
      <c r="N824" s="314"/>
      <c r="O824" s="316"/>
      <c r="P824" s="317"/>
      <c r="Q824" s="315"/>
      <c r="R824" s="315"/>
      <c r="S824" s="314"/>
      <c r="T824" s="313"/>
      <c r="U824" s="315"/>
      <c r="V824" s="315"/>
      <c r="W824" s="318"/>
      <c r="X824" s="314"/>
      <c r="Y824" s="318"/>
      <c r="Z824" s="316"/>
      <c r="AA824" s="315"/>
      <c r="AB824" s="313"/>
      <c r="AC824" s="313"/>
      <c r="AD824" s="313"/>
    </row>
    <row r="825" spans="1:30" ht="20.100000000000001" customHeight="1">
      <c r="A825" s="313"/>
      <c r="B825" s="313"/>
      <c r="C825" s="313"/>
      <c r="D825" s="313"/>
      <c r="E825" s="313"/>
      <c r="F825" s="313"/>
      <c r="G825" s="314"/>
      <c r="H825" s="315"/>
      <c r="I825" s="315"/>
      <c r="J825" s="315"/>
      <c r="K825" s="313"/>
      <c r="L825" s="314"/>
      <c r="M825" s="314"/>
      <c r="N825" s="314"/>
      <c r="O825" s="316"/>
      <c r="P825" s="317"/>
      <c r="Q825" s="315"/>
      <c r="R825" s="315"/>
      <c r="S825" s="314"/>
      <c r="T825" s="313"/>
      <c r="U825" s="315"/>
      <c r="V825" s="315"/>
      <c r="W825" s="318"/>
      <c r="X825" s="314"/>
      <c r="Y825" s="318"/>
      <c r="Z825" s="316"/>
      <c r="AA825" s="315"/>
      <c r="AB825" s="313"/>
      <c r="AC825" s="313"/>
      <c r="AD825" s="313"/>
    </row>
    <row r="826" spans="1:30" ht="20.100000000000001" customHeight="1">
      <c r="A826" s="313"/>
      <c r="B826" s="313"/>
      <c r="C826" s="313"/>
      <c r="D826" s="313"/>
      <c r="E826" s="313"/>
      <c r="F826" s="313"/>
      <c r="G826" s="314"/>
      <c r="H826" s="315"/>
      <c r="I826" s="315"/>
      <c r="J826" s="315"/>
      <c r="K826" s="313"/>
      <c r="L826" s="314"/>
      <c r="M826" s="314"/>
      <c r="N826" s="314"/>
      <c r="O826" s="316"/>
      <c r="P826" s="317"/>
      <c r="Q826" s="315"/>
      <c r="R826" s="315"/>
      <c r="S826" s="314"/>
      <c r="T826" s="313"/>
      <c r="U826" s="315"/>
      <c r="V826" s="315"/>
      <c r="W826" s="318"/>
      <c r="X826" s="314"/>
      <c r="Y826" s="318"/>
      <c r="Z826" s="316"/>
      <c r="AA826" s="315"/>
      <c r="AB826" s="313"/>
      <c r="AC826" s="313"/>
      <c r="AD826" s="313"/>
    </row>
    <row r="827" spans="1:30" ht="20.100000000000001" customHeight="1">
      <c r="A827" s="313"/>
      <c r="B827" s="313"/>
      <c r="C827" s="313"/>
      <c r="D827" s="313"/>
      <c r="E827" s="313"/>
      <c r="F827" s="313"/>
      <c r="G827" s="314"/>
      <c r="H827" s="315"/>
      <c r="I827" s="315"/>
      <c r="J827" s="315"/>
      <c r="K827" s="313"/>
      <c r="L827" s="314"/>
      <c r="M827" s="314"/>
      <c r="N827" s="314"/>
      <c r="O827" s="316"/>
      <c r="P827" s="317"/>
      <c r="Q827" s="315"/>
      <c r="R827" s="315"/>
      <c r="S827" s="314"/>
      <c r="T827" s="313"/>
      <c r="U827" s="315"/>
      <c r="V827" s="315"/>
      <c r="W827" s="318"/>
      <c r="X827" s="314"/>
      <c r="Y827" s="318"/>
      <c r="Z827" s="316"/>
      <c r="AA827" s="315"/>
      <c r="AB827" s="313"/>
      <c r="AC827" s="313"/>
      <c r="AD827" s="313"/>
    </row>
    <row r="828" spans="1:30" ht="20.100000000000001" customHeight="1">
      <c r="A828" s="313"/>
      <c r="B828" s="313"/>
      <c r="C828" s="313"/>
      <c r="D828" s="313"/>
      <c r="E828" s="313"/>
      <c r="F828" s="313"/>
      <c r="G828" s="314"/>
      <c r="H828" s="315"/>
      <c r="I828" s="315"/>
      <c r="J828" s="315"/>
      <c r="K828" s="313"/>
      <c r="L828" s="314"/>
      <c r="M828" s="314"/>
      <c r="N828" s="314"/>
      <c r="O828" s="316"/>
      <c r="P828" s="317"/>
      <c r="Q828" s="315"/>
      <c r="R828" s="315"/>
      <c r="S828" s="314"/>
      <c r="T828" s="313"/>
      <c r="U828" s="315"/>
      <c r="V828" s="315"/>
      <c r="W828" s="318"/>
      <c r="X828" s="314"/>
      <c r="Y828" s="318"/>
      <c r="Z828" s="316"/>
      <c r="AA828" s="315"/>
      <c r="AB828" s="313"/>
      <c r="AC828" s="313"/>
      <c r="AD828" s="313"/>
    </row>
    <row r="829" spans="1:30" ht="20.100000000000001" customHeight="1">
      <c r="A829" s="313"/>
      <c r="B829" s="313"/>
      <c r="C829" s="313"/>
      <c r="D829" s="313"/>
      <c r="E829" s="313"/>
      <c r="F829" s="313"/>
      <c r="G829" s="314"/>
      <c r="H829" s="315"/>
      <c r="I829" s="315"/>
      <c r="J829" s="315"/>
      <c r="K829" s="313"/>
      <c r="L829" s="314"/>
      <c r="M829" s="314"/>
      <c r="N829" s="314"/>
      <c r="O829" s="316"/>
      <c r="P829" s="317"/>
      <c r="Q829" s="315"/>
      <c r="R829" s="315"/>
      <c r="S829" s="314"/>
      <c r="T829" s="313"/>
      <c r="U829" s="315"/>
      <c r="V829" s="315"/>
      <c r="W829" s="318"/>
      <c r="X829" s="314"/>
      <c r="Y829" s="318"/>
      <c r="Z829" s="316"/>
      <c r="AA829" s="315"/>
      <c r="AB829" s="313"/>
      <c r="AC829" s="313"/>
      <c r="AD829" s="313"/>
    </row>
    <row r="830" spans="1:30" ht="20.100000000000001" customHeight="1">
      <c r="A830" s="313"/>
      <c r="B830" s="313"/>
      <c r="C830" s="313"/>
      <c r="D830" s="313"/>
      <c r="E830" s="313"/>
      <c r="F830" s="313"/>
      <c r="G830" s="314"/>
      <c r="H830" s="315"/>
      <c r="I830" s="315"/>
      <c r="J830" s="315"/>
      <c r="K830" s="313"/>
      <c r="L830" s="314"/>
      <c r="M830" s="314"/>
      <c r="N830" s="314"/>
      <c r="O830" s="316"/>
      <c r="P830" s="317"/>
      <c r="Q830" s="315"/>
      <c r="R830" s="315"/>
      <c r="S830" s="314"/>
      <c r="T830" s="313"/>
      <c r="U830" s="315"/>
      <c r="V830" s="315"/>
      <c r="W830" s="318"/>
      <c r="X830" s="314"/>
      <c r="Y830" s="318"/>
      <c r="Z830" s="316"/>
      <c r="AA830" s="315"/>
      <c r="AB830" s="313"/>
      <c r="AC830" s="313"/>
      <c r="AD830" s="313"/>
    </row>
    <row r="831" spans="1:30" ht="20.100000000000001" customHeight="1">
      <c r="A831" s="313"/>
      <c r="B831" s="313"/>
      <c r="C831" s="313"/>
      <c r="D831" s="313"/>
      <c r="E831" s="313"/>
      <c r="F831" s="313"/>
      <c r="G831" s="314"/>
      <c r="H831" s="315"/>
      <c r="I831" s="315"/>
      <c r="J831" s="315"/>
      <c r="K831" s="313"/>
      <c r="L831" s="314"/>
      <c r="M831" s="314"/>
      <c r="N831" s="314"/>
      <c r="O831" s="316"/>
      <c r="P831" s="317"/>
      <c r="Q831" s="315"/>
      <c r="R831" s="315"/>
      <c r="S831" s="314"/>
      <c r="T831" s="313"/>
      <c r="U831" s="315"/>
      <c r="V831" s="315"/>
      <c r="W831" s="318"/>
      <c r="X831" s="314"/>
      <c r="Y831" s="318"/>
      <c r="Z831" s="316"/>
      <c r="AA831" s="315"/>
      <c r="AB831" s="313"/>
      <c r="AC831" s="313"/>
      <c r="AD831" s="313"/>
    </row>
    <row r="832" spans="1:30" ht="20.100000000000001" customHeight="1">
      <c r="A832" s="313"/>
      <c r="B832" s="313"/>
      <c r="C832" s="313"/>
      <c r="D832" s="313"/>
      <c r="E832" s="313"/>
      <c r="F832" s="313"/>
      <c r="G832" s="314"/>
      <c r="H832" s="315"/>
      <c r="I832" s="315"/>
      <c r="J832" s="315"/>
      <c r="K832" s="313"/>
      <c r="L832" s="314"/>
      <c r="M832" s="314"/>
      <c r="N832" s="314"/>
      <c r="O832" s="316"/>
      <c r="P832" s="317"/>
      <c r="Q832" s="315"/>
      <c r="R832" s="315"/>
      <c r="S832" s="314"/>
      <c r="T832" s="313"/>
      <c r="U832" s="315"/>
      <c r="V832" s="315"/>
      <c r="W832" s="318"/>
      <c r="X832" s="314"/>
      <c r="Y832" s="318"/>
      <c r="Z832" s="316"/>
      <c r="AA832" s="315"/>
      <c r="AB832" s="313"/>
      <c r="AC832" s="313"/>
      <c r="AD832" s="313"/>
    </row>
    <row r="833" spans="1:30" ht="20.100000000000001" customHeight="1">
      <c r="A833" s="313"/>
      <c r="B833" s="313"/>
      <c r="C833" s="313"/>
      <c r="D833" s="313"/>
      <c r="E833" s="313"/>
      <c r="F833" s="313"/>
      <c r="G833" s="314"/>
      <c r="H833" s="315"/>
      <c r="I833" s="315"/>
      <c r="J833" s="315"/>
      <c r="K833" s="313"/>
      <c r="L833" s="314"/>
      <c r="M833" s="314"/>
      <c r="N833" s="314"/>
      <c r="O833" s="316"/>
      <c r="P833" s="317"/>
      <c r="Q833" s="315"/>
      <c r="R833" s="315"/>
      <c r="S833" s="314"/>
      <c r="T833" s="313"/>
      <c r="U833" s="315"/>
      <c r="V833" s="315"/>
      <c r="W833" s="318"/>
      <c r="X833" s="314"/>
      <c r="Y833" s="318"/>
      <c r="Z833" s="316"/>
      <c r="AA833" s="315"/>
      <c r="AB833" s="313"/>
      <c r="AC833" s="313"/>
      <c r="AD833" s="313"/>
    </row>
    <row r="834" spans="1:30" ht="20.100000000000001" customHeight="1">
      <c r="A834" s="313"/>
      <c r="B834" s="313"/>
      <c r="C834" s="313"/>
      <c r="D834" s="313"/>
      <c r="E834" s="313"/>
      <c r="F834" s="313"/>
      <c r="G834" s="314"/>
      <c r="H834" s="315"/>
      <c r="I834" s="315"/>
      <c r="J834" s="315"/>
      <c r="K834" s="313"/>
      <c r="L834" s="314"/>
      <c r="M834" s="314"/>
      <c r="N834" s="314"/>
      <c r="O834" s="316"/>
      <c r="P834" s="317"/>
      <c r="Q834" s="315"/>
      <c r="R834" s="315"/>
      <c r="S834" s="314"/>
      <c r="T834" s="313"/>
      <c r="U834" s="315"/>
      <c r="V834" s="315"/>
      <c r="W834" s="318"/>
      <c r="X834" s="314"/>
      <c r="Y834" s="318"/>
      <c r="Z834" s="316"/>
      <c r="AA834" s="315"/>
      <c r="AB834" s="313"/>
      <c r="AC834" s="313"/>
      <c r="AD834" s="313"/>
    </row>
    <row r="835" spans="1:30" ht="20.100000000000001" customHeight="1">
      <c r="A835" s="313"/>
      <c r="B835" s="313"/>
      <c r="C835" s="313"/>
      <c r="D835" s="313"/>
      <c r="E835" s="313"/>
      <c r="F835" s="313"/>
      <c r="G835" s="314"/>
      <c r="H835" s="315"/>
      <c r="I835" s="315"/>
      <c r="J835" s="315"/>
      <c r="K835" s="313"/>
      <c r="L835" s="314"/>
      <c r="M835" s="314"/>
      <c r="N835" s="314"/>
      <c r="O835" s="316"/>
      <c r="P835" s="317"/>
      <c r="Q835" s="315"/>
      <c r="R835" s="315"/>
      <c r="S835" s="314"/>
      <c r="T835" s="313"/>
      <c r="U835" s="315"/>
      <c r="V835" s="315"/>
      <c r="W835" s="318"/>
      <c r="X835" s="314"/>
      <c r="Y835" s="318"/>
      <c r="Z835" s="316"/>
      <c r="AA835" s="315"/>
      <c r="AB835" s="313"/>
      <c r="AC835" s="313"/>
      <c r="AD835" s="313"/>
    </row>
    <row r="836" spans="1:30" ht="20.100000000000001" customHeight="1">
      <c r="A836" s="313"/>
      <c r="B836" s="313"/>
      <c r="C836" s="313"/>
      <c r="D836" s="313"/>
      <c r="E836" s="313"/>
      <c r="F836" s="313"/>
      <c r="G836" s="314"/>
      <c r="H836" s="315"/>
      <c r="I836" s="315"/>
      <c r="J836" s="315"/>
      <c r="K836" s="313"/>
      <c r="L836" s="314"/>
      <c r="M836" s="314"/>
      <c r="N836" s="314"/>
      <c r="O836" s="316"/>
      <c r="P836" s="317"/>
      <c r="Q836" s="315"/>
      <c r="R836" s="315"/>
      <c r="S836" s="314"/>
      <c r="T836" s="313"/>
      <c r="U836" s="315"/>
      <c r="V836" s="315"/>
      <c r="W836" s="318"/>
      <c r="X836" s="314"/>
      <c r="Y836" s="318"/>
      <c r="Z836" s="316"/>
      <c r="AA836" s="315"/>
      <c r="AB836" s="313"/>
      <c r="AC836" s="313"/>
      <c r="AD836" s="313"/>
    </row>
    <row r="837" spans="1:30" ht="20.100000000000001" customHeight="1">
      <c r="A837" s="313"/>
      <c r="B837" s="313"/>
      <c r="C837" s="313"/>
      <c r="D837" s="313"/>
      <c r="E837" s="313"/>
      <c r="F837" s="313"/>
      <c r="G837" s="314"/>
      <c r="H837" s="315"/>
      <c r="I837" s="315"/>
      <c r="J837" s="315"/>
      <c r="K837" s="313"/>
      <c r="L837" s="314"/>
      <c r="M837" s="314"/>
      <c r="N837" s="314"/>
      <c r="O837" s="316"/>
      <c r="P837" s="317"/>
      <c r="Q837" s="315"/>
      <c r="R837" s="315"/>
      <c r="S837" s="314"/>
      <c r="T837" s="313"/>
      <c r="U837" s="315"/>
      <c r="V837" s="315"/>
      <c r="W837" s="318"/>
      <c r="X837" s="314"/>
      <c r="Y837" s="318"/>
      <c r="Z837" s="316"/>
      <c r="AA837" s="315"/>
      <c r="AB837" s="313"/>
      <c r="AC837" s="313"/>
      <c r="AD837" s="313"/>
    </row>
    <row r="838" spans="1:30" ht="20.100000000000001" customHeight="1">
      <c r="A838" s="313"/>
      <c r="B838" s="313"/>
      <c r="C838" s="313"/>
      <c r="D838" s="313"/>
      <c r="E838" s="313"/>
      <c r="F838" s="313"/>
      <c r="G838" s="314"/>
      <c r="H838" s="315"/>
      <c r="I838" s="315"/>
      <c r="J838" s="315"/>
      <c r="K838" s="313"/>
      <c r="L838" s="314"/>
      <c r="M838" s="314"/>
      <c r="N838" s="314"/>
      <c r="O838" s="316"/>
      <c r="P838" s="317"/>
      <c r="Q838" s="315"/>
      <c r="R838" s="315"/>
      <c r="S838" s="314"/>
      <c r="T838" s="313"/>
      <c r="U838" s="315"/>
      <c r="V838" s="315"/>
      <c r="W838" s="318"/>
      <c r="X838" s="314"/>
      <c r="Y838" s="318"/>
      <c r="Z838" s="316"/>
      <c r="AA838" s="315"/>
      <c r="AB838" s="313"/>
      <c r="AC838" s="313"/>
      <c r="AD838" s="313"/>
    </row>
    <row r="839" spans="1:30" ht="20.100000000000001" customHeight="1">
      <c r="A839" s="313"/>
      <c r="B839" s="313"/>
      <c r="C839" s="313"/>
      <c r="D839" s="313"/>
      <c r="E839" s="313"/>
      <c r="F839" s="313"/>
      <c r="G839" s="314"/>
      <c r="H839" s="315"/>
      <c r="I839" s="315"/>
      <c r="J839" s="315"/>
      <c r="K839" s="313"/>
      <c r="L839" s="314"/>
      <c r="M839" s="314"/>
      <c r="N839" s="314"/>
      <c r="O839" s="316"/>
      <c r="P839" s="317"/>
      <c r="Q839" s="315"/>
      <c r="R839" s="315"/>
      <c r="S839" s="314"/>
      <c r="T839" s="313"/>
      <c r="U839" s="315"/>
      <c r="V839" s="315"/>
      <c r="W839" s="318"/>
      <c r="X839" s="314"/>
      <c r="Y839" s="318"/>
      <c r="Z839" s="316"/>
      <c r="AA839" s="315"/>
      <c r="AB839" s="313"/>
      <c r="AC839" s="313"/>
      <c r="AD839" s="313"/>
    </row>
    <row r="840" spans="1:30" ht="20.100000000000001" customHeight="1">
      <c r="A840" s="313"/>
      <c r="B840" s="313"/>
      <c r="C840" s="313"/>
      <c r="D840" s="313"/>
      <c r="E840" s="313"/>
      <c r="F840" s="313"/>
      <c r="G840" s="314"/>
      <c r="H840" s="315"/>
      <c r="I840" s="315"/>
      <c r="J840" s="315"/>
      <c r="K840" s="313"/>
      <c r="L840" s="314"/>
      <c r="M840" s="314"/>
      <c r="N840" s="314"/>
      <c r="O840" s="316"/>
      <c r="P840" s="317"/>
      <c r="Q840" s="315"/>
      <c r="R840" s="315"/>
      <c r="S840" s="314"/>
      <c r="T840" s="313"/>
      <c r="U840" s="315"/>
      <c r="V840" s="315"/>
      <c r="W840" s="318"/>
      <c r="X840" s="314"/>
      <c r="Y840" s="318"/>
      <c r="Z840" s="316"/>
      <c r="AA840" s="315"/>
      <c r="AB840" s="313"/>
      <c r="AC840" s="313"/>
      <c r="AD840" s="313"/>
    </row>
    <row r="841" spans="1:30" ht="20.100000000000001" customHeight="1">
      <c r="A841" s="313"/>
      <c r="B841" s="313"/>
      <c r="C841" s="313"/>
      <c r="D841" s="313"/>
      <c r="E841" s="313"/>
      <c r="F841" s="313"/>
      <c r="G841" s="314"/>
      <c r="H841" s="315"/>
      <c r="I841" s="315"/>
      <c r="J841" s="315"/>
      <c r="K841" s="313"/>
      <c r="L841" s="314"/>
      <c r="M841" s="314"/>
      <c r="N841" s="314"/>
      <c r="O841" s="316"/>
      <c r="P841" s="317"/>
      <c r="Q841" s="315"/>
      <c r="R841" s="315"/>
      <c r="S841" s="314"/>
      <c r="T841" s="313"/>
      <c r="U841" s="315"/>
      <c r="V841" s="315"/>
      <c r="W841" s="318"/>
      <c r="X841" s="314"/>
      <c r="Y841" s="318"/>
      <c r="Z841" s="316"/>
      <c r="AA841" s="315"/>
      <c r="AB841" s="313"/>
      <c r="AC841" s="313"/>
      <c r="AD841" s="313"/>
    </row>
    <row r="842" spans="1:30" ht="20.100000000000001" customHeight="1">
      <c r="A842" s="313"/>
      <c r="B842" s="313"/>
      <c r="C842" s="313"/>
      <c r="D842" s="313"/>
      <c r="E842" s="313"/>
      <c r="F842" s="313"/>
      <c r="G842" s="314"/>
      <c r="H842" s="315"/>
      <c r="I842" s="315"/>
      <c r="J842" s="315"/>
      <c r="K842" s="313"/>
      <c r="L842" s="314"/>
      <c r="M842" s="314"/>
      <c r="N842" s="314"/>
      <c r="O842" s="316"/>
      <c r="P842" s="317"/>
      <c r="Q842" s="315"/>
      <c r="R842" s="315"/>
      <c r="S842" s="314"/>
      <c r="T842" s="313"/>
      <c r="U842" s="315"/>
      <c r="V842" s="315"/>
      <c r="W842" s="318"/>
      <c r="X842" s="314"/>
      <c r="Y842" s="318"/>
      <c r="Z842" s="316"/>
      <c r="AA842" s="315"/>
      <c r="AB842" s="313"/>
      <c r="AC842" s="313"/>
      <c r="AD842" s="313"/>
    </row>
    <row r="843" spans="1:30" ht="20.100000000000001" customHeight="1">
      <c r="A843" s="313"/>
      <c r="B843" s="313"/>
      <c r="C843" s="313"/>
      <c r="D843" s="313"/>
      <c r="E843" s="313"/>
      <c r="F843" s="313"/>
      <c r="G843" s="314"/>
      <c r="H843" s="315"/>
      <c r="I843" s="315"/>
      <c r="J843" s="315"/>
      <c r="K843" s="313"/>
      <c r="L843" s="314"/>
      <c r="M843" s="314"/>
      <c r="N843" s="314"/>
      <c r="O843" s="316"/>
      <c r="P843" s="317"/>
      <c r="Q843" s="315"/>
      <c r="R843" s="315"/>
      <c r="S843" s="314"/>
      <c r="T843" s="313"/>
      <c r="U843" s="315"/>
      <c r="V843" s="315"/>
      <c r="W843" s="318"/>
      <c r="X843" s="314"/>
      <c r="Y843" s="318"/>
      <c r="Z843" s="316"/>
      <c r="AA843" s="315"/>
      <c r="AB843" s="313"/>
      <c r="AC843" s="313"/>
      <c r="AD843" s="313"/>
    </row>
    <row r="844" spans="1:30" ht="20.100000000000001" customHeight="1">
      <c r="A844" s="313"/>
      <c r="B844" s="313"/>
      <c r="C844" s="313"/>
      <c r="D844" s="313"/>
      <c r="E844" s="313"/>
      <c r="F844" s="313"/>
      <c r="G844" s="314"/>
      <c r="H844" s="315"/>
      <c r="I844" s="315"/>
      <c r="J844" s="315"/>
      <c r="K844" s="313"/>
      <c r="L844" s="314"/>
      <c r="M844" s="314"/>
      <c r="N844" s="314"/>
      <c r="O844" s="316"/>
      <c r="P844" s="317"/>
      <c r="Q844" s="315"/>
      <c r="R844" s="315"/>
      <c r="S844" s="314"/>
      <c r="T844" s="313"/>
      <c r="U844" s="315"/>
      <c r="V844" s="315"/>
      <c r="W844" s="318"/>
      <c r="X844" s="314"/>
      <c r="Y844" s="318"/>
      <c r="Z844" s="316"/>
      <c r="AA844" s="315"/>
      <c r="AB844" s="313"/>
      <c r="AC844" s="313"/>
      <c r="AD844" s="313"/>
    </row>
    <row r="845" spans="1:30" ht="20.100000000000001" customHeight="1">
      <c r="A845" s="313"/>
      <c r="B845" s="313"/>
      <c r="C845" s="313"/>
      <c r="D845" s="313"/>
      <c r="E845" s="313"/>
      <c r="F845" s="313"/>
      <c r="G845" s="314"/>
      <c r="H845" s="315"/>
      <c r="I845" s="315"/>
      <c r="J845" s="315"/>
      <c r="K845" s="313"/>
      <c r="L845" s="314"/>
      <c r="M845" s="314"/>
      <c r="N845" s="314"/>
      <c r="O845" s="316"/>
      <c r="P845" s="317"/>
      <c r="Q845" s="315"/>
      <c r="R845" s="315"/>
      <c r="S845" s="314"/>
      <c r="T845" s="313"/>
      <c r="U845" s="315"/>
      <c r="V845" s="315"/>
      <c r="W845" s="318"/>
      <c r="X845" s="314"/>
      <c r="Y845" s="318"/>
      <c r="Z845" s="316"/>
      <c r="AA845" s="315"/>
      <c r="AB845" s="313"/>
      <c r="AC845" s="313"/>
      <c r="AD845" s="313"/>
    </row>
    <row r="846" spans="1:30" ht="20.100000000000001" customHeight="1">
      <c r="A846" s="313"/>
      <c r="B846" s="313"/>
      <c r="C846" s="313"/>
      <c r="D846" s="313"/>
      <c r="E846" s="313"/>
      <c r="F846" s="313"/>
      <c r="G846" s="314"/>
      <c r="H846" s="315"/>
      <c r="I846" s="315"/>
      <c r="J846" s="315"/>
      <c r="K846" s="313"/>
      <c r="L846" s="314"/>
      <c r="M846" s="314"/>
      <c r="N846" s="314"/>
      <c r="O846" s="316"/>
      <c r="P846" s="317"/>
      <c r="Q846" s="315"/>
      <c r="R846" s="315"/>
      <c r="S846" s="314"/>
      <c r="T846" s="313"/>
      <c r="U846" s="315"/>
      <c r="V846" s="315"/>
      <c r="W846" s="318"/>
      <c r="X846" s="314"/>
      <c r="Y846" s="318"/>
      <c r="Z846" s="316"/>
      <c r="AA846" s="315"/>
      <c r="AB846" s="313"/>
      <c r="AC846" s="313"/>
      <c r="AD846" s="313"/>
    </row>
    <row r="847" spans="1:30" ht="20.100000000000001" customHeight="1">
      <c r="A847" s="313"/>
      <c r="B847" s="313"/>
      <c r="C847" s="313"/>
      <c r="D847" s="313"/>
      <c r="E847" s="313"/>
      <c r="F847" s="313"/>
      <c r="G847" s="314"/>
      <c r="H847" s="315"/>
      <c r="I847" s="315"/>
      <c r="J847" s="315"/>
      <c r="K847" s="313"/>
      <c r="L847" s="314"/>
      <c r="M847" s="314"/>
      <c r="N847" s="314"/>
      <c r="O847" s="316"/>
      <c r="P847" s="317"/>
      <c r="Q847" s="315"/>
      <c r="R847" s="315"/>
      <c r="S847" s="314"/>
      <c r="T847" s="313"/>
      <c r="U847" s="315"/>
      <c r="V847" s="315"/>
      <c r="W847" s="318"/>
      <c r="X847" s="314"/>
      <c r="Y847" s="318"/>
      <c r="Z847" s="316"/>
      <c r="AA847" s="315"/>
      <c r="AB847" s="313"/>
      <c r="AC847" s="313"/>
      <c r="AD847" s="313"/>
    </row>
    <row r="848" spans="1:30" ht="20.100000000000001" customHeight="1">
      <c r="A848" s="313"/>
      <c r="B848" s="313"/>
      <c r="C848" s="313"/>
      <c r="D848" s="313"/>
      <c r="E848" s="313"/>
      <c r="F848" s="313"/>
      <c r="G848" s="314"/>
      <c r="H848" s="315"/>
      <c r="I848" s="315"/>
      <c r="J848" s="315"/>
      <c r="K848" s="313"/>
      <c r="L848" s="314"/>
      <c r="M848" s="314"/>
      <c r="N848" s="314"/>
      <c r="O848" s="316"/>
      <c r="P848" s="317"/>
      <c r="Q848" s="315"/>
      <c r="R848" s="315"/>
      <c r="S848" s="314"/>
      <c r="T848" s="313"/>
      <c r="U848" s="315"/>
      <c r="V848" s="315"/>
      <c r="W848" s="318"/>
      <c r="X848" s="314"/>
      <c r="Y848" s="318"/>
      <c r="Z848" s="316"/>
      <c r="AA848" s="315"/>
      <c r="AB848" s="313"/>
      <c r="AC848" s="313"/>
      <c r="AD848" s="313"/>
    </row>
    <row r="849" spans="1:30" ht="20.100000000000001" customHeight="1">
      <c r="A849" s="313"/>
      <c r="B849" s="313"/>
      <c r="C849" s="313"/>
      <c r="D849" s="313"/>
      <c r="E849" s="313"/>
      <c r="F849" s="313"/>
      <c r="G849" s="314"/>
      <c r="H849" s="315"/>
      <c r="I849" s="315"/>
      <c r="J849" s="315"/>
      <c r="K849" s="313"/>
      <c r="L849" s="314"/>
      <c r="M849" s="314"/>
      <c r="N849" s="314"/>
      <c r="O849" s="316"/>
      <c r="P849" s="317"/>
      <c r="Q849" s="315"/>
      <c r="R849" s="315"/>
      <c r="S849" s="314"/>
      <c r="T849" s="313"/>
      <c r="U849" s="315"/>
      <c r="V849" s="315"/>
      <c r="W849" s="318"/>
      <c r="X849" s="314"/>
      <c r="Y849" s="318"/>
      <c r="Z849" s="316"/>
      <c r="AA849" s="315"/>
      <c r="AB849" s="313"/>
      <c r="AC849" s="313"/>
      <c r="AD849" s="313"/>
    </row>
    <row r="850" spans="1:30" ht="20.100000000000001" customHeight="1">
      <c r="A850" s="313"/>
      <c r="B850" s="313"/>
      <c r="C850" s="313"/>
      <c r="D850" s="313"/>
      <c r="E850" s="313"/>
      <c r="F850" s="313"/>
      <c r="G850" s="314"/>
      <c r="H850" s="315"/>
      <c r="I850" s="315"/>
      <c r="J850" s="315"/>
      <c r="K850" s="313"/>
      <c r="L850" s="314"/>
      <c r="M850" s="314"/>
      <c r="N850" s="314"/>
      <c r="O850" s="316"/>
      <c r="P850" s="317"/>
      <c r="Q850" s="315"/>
      <c r="R850" s="315"/>
      <c r="S850" s="314"/>
      <c r="T850" s="313"/>
      <c r="U850" s="315"/>
      <c r="V850" s="315"/>
      <c r="W850" s="318"/>
      <c r="X850" s="314"/>
      <c r="Y850" s="318"/>
      <c r="Z850" s="316"/>
      <c r="AA850" s="315"/>
      <c r="AB850" s="313"/>
      <c r="AC850" s="313"/>
      <c r="AD850" s="313"/>
    </row>
    <row r="851" spans="1:30" ht="20.100000000000001" customHeight="1">
      <c r="A851" s="313"/>
      <c r="B851" s="313"/>
      <c r="C851" s="313"/>
      <c r="D851" s="313"/>
      <c r="E851" s="313"/>
      <c r="F851" s="313"/>
      <c r="G851" s="314"/>
      <c r="H851" s="315"/>
      <c r="I851" s="315"/>
      <c r="J851" s="315"/>
      <c r="K851" s="313"/>
      <c r="L851" s="314"/>
      <c r="M851" s="314"/>
      <c r="N851" s="314"/>
      <c r="O851" s="316"/>
      <c r="P851" s="317"/>
      <c r="Q851" s="315"/>
      <c r="R851" s="315"/>
      <c r="S851" s="314"/>
      <c r="T851" s="313"/>
      <c r="U851" s="315"/>
      <c r="V851" s="315"/>
      <c r="W851" s="318"/>
      <c r="X851" s="314"/>
      <c r="Y851" s="318"/>
      <c r="Z851" s="316"/>
      <c r="AA851" s="315"/>
      <c r="AB851" s="313"/>
      <c r="AC851" s="313"/>
      <c r="AD851" s="313"/>
    </row>
    <row r="852" spans="1:30" ht="20.100000000000001" customHeight="1">
      <c r="A852" s="313"/>
      <c r="B852" s="313"/>
      <c r="C852" s="313"/>
      <c r="D852" s="313"/>
      <c r="E852" s="313"/>
      <c r="F852" s="313"/>
      <c r="G852" s="314"/>
      <c r="H852" s="315"/>
      <c r="I852" s="315"/>
      <c r="J852" s="315"/>
      <c r="K852" s="313"/>
      <c r="L852" s="314"/>
      <c r="M852" s="314"/>
      <c r="N852" s="314"/>
      <c r="O852" s="316"/>
      <c r="P852" s="317"/>
      <c r="Q852" s="315"/>
      <c r="R852" s="315"/>
      <c r="S852" s="314"/>
      <c r="T852" s="313"/>
      <c r="U852" s="315"/>
      <c r="V852" s="315"/>
      <c r="W852" s="318"/>
      <c r="X852" s="314"/>
      <c r="Y852" s="318"/>
      <c r="Z852" s="316"/>
      <c r="AA852" s="315"/>
      <c r="AB852" s="313"/>
      <c r="AC852" s="313"/>
      <c r="AD852" s="313"/>
    </row>
    <row r="853" spans="1:30" ht="20.100000000000001" customHeight="1">
      <c r="A853" s="313"/>
      <c r="B853" s="313"/>
      <c r="C853" s="313"/>
      <c r="D853" s="313"/>
      <c r="E853" s="313"/>
      <c r="F853" s="313"/>
      <c r="G853" s="314"/>
      <c r="H853" s="315"/>
      <c r="I853" s="315"/>
      <c r="J853" s="315"/>
      <c r="K853" s="313"/>
      <c r="L853" s="314"/>
      <c r="M853" s="314"/>
      <c r="N853" s="314"/>
      <c r="O853" s="316"/>
      <c r="P853" s="317"/>
      <c r="Q853" s="315"/>
      <c r="R853" s="315"/>
      <c r="S853" s="314"/>
      <c r="T853" s="313"/>
      <c r="U853" s="315"/>
      <c r="V853" s="315"/>
      <c r="W853" s="318"/>
      <c r="X853" s="314"/>
      <c r="Y853" s="318"/>
      <c r="Z853" s="316"/>
      <c r="AA853" s="315"/>
      <c r="AB853" s="313"/>
      <c r="AC853" s="313"/>
      <c r="AD853" s="313"/>
    </row>
    <row r="854" spans="1:30" ht="20.100000000000001" customHeight="1">
      <c r="A854" s="313"/>
      <c r="B854" s="313"/>
      <c r="C854" s="313"/>
      <c r="D854" s="313"/>
      <c r="E854" s="313"/>
      <c r="F854" s="313"/>
      <c r="G854" s="314"/>
      <c r="H854" s="315"/>
      <c r="I854" s="315"/>
      <c r="J854" s="315"/>
      <c r="K854" s="313"/>
      <c r="L854" s="314"/>
      <c r="M854" s="314"/>
      <c r="N854" s="314"/>
      <c r="O854" s="316"/>
      <c r="P854" s="317"/>
      <c r="Q854" s="315"/>
      <c r="R854" s="315"/>
      <c r="S854" s="314"/>
      <c r="T854" s="313"/>
      <c r="U854" s="315"/>
      <c r="V854" s="315"/>
      <c r="W854" s="318"/>
      <c r="X854" s="314"/>
      <c r="Y854" s="318"/>
      <c r="Z854" s="316"/>
      <c r="AA854" s="315"/>
      <c r="AB854" s="313"/>
      <c r="AC854" s="313"/>
      <c r="AD854" s="313"/>
    </row>
    <row r="855" spans="1:30" ht="20.100000000000001" customHeight="1">
      <c r="A855" s="313"/>
      <c r="B855" s="313"/>
      <c r="C855" s="313"/>
      <c r="D855" s="313"/>
      <c r="E855" s="313"/>
      <c r="F855" s="313"/>
      <c r="G855" s="314"/>
      <c r="H855" s="315"/>
      <c r="I855" s="315"/>
      <c r="J855" s="315"/>
      <c r="K855" s="313"/>
      <c r="L855" s="314"/>
      <c r="M855" s="314"/>
      <c r="N855" s="314"/>
      <c r="O855" s="316"/>
      <c r="P855" s="317"/>
      <c r="Q855" s="315"/>
      <c r="R855" s="315"/>
      <c r="S855" s="314"/>
      <c r="T855" s="313"/>
      <c r="U855" s="315"/>
      <c r="V855" s="315"/>
      <c r="W855" s="318"/>
      <c r="X855" s="314"/>
      <c r="Y855" s="318"/>
      <c r="Z855" s="316"/>
      <c r="AA855" s="315"/>
      <c r="AB855" s="313"/>
      <c r="AC855" s="313"/>
      <c r="AD855" s="313"/>
    </row>
    <row r="856" spans="1:30" ht="20.100000000000001" customHeight="1">
      <c r="A856" s="313"/>
      <c r="B856" s="313"/>
      <c r="C856" s="313"/>
      <c r="D856" s="313"/>
      <c r="E856" s="313"/>
      <c r="F856" s="313"/>
      <c r="G856" s="314"/>
      <c r="H856" s="315"/>
      <c r="I856" s="315"/>
      <c r="J856" s="315"/>
      <c r="K856" s="313"/>
      <c r="L856" s="314"/>
      <c r="M856" s="314"/>
      <c r="N856" s="314"/>
      <c r="O856" s="316"/>
      <c r="P856" s="317"/>
      <c r="Q856" s="315"/>
      <c r="R856" s="315"/>
      <c r="S856" s="314"/>
      <c r="T856" s="313"/>
      <c r="U856" s="315"/>
      <c r="V856" s="315"/>
      <c r="W856" s="318"/>
      <c r="X856" s="314"/>
      <c r="Y856" s="318"/>
      <c r="Z856" s="316"/>
      <c r="AA856" s="315"/>
      <c r="AB856" s="313"/>
      <c r="AC856" s="313"/>
      <c r="AD856" s="313"/>
    </row>
    <row r="857" spans="1:30" ht="20.100000000000001" customHeight="1">
      <c r="A857" s="313"/>
      <c r="B857" s="313"/>
      <c r="C857" s="313"/>
      <c r="D857" s="313"/>
      <c r="E857" s="313"/>
      <c r="F857" s="313"/>
      <c r="G857" s="314"/>
      <c r="H857" s="315"/>
      <c r="I857" s="315"/>
      <c r="J857" s="315"/>
      <c r="K857" s="313"/>
      <c r="L857" s="314"/>
      <c r="M857" s="314"/>
      <c r="N857" s="314"/>
      <c r="O857" s="316"/>
      <c r="P857" s="317"/>
      <c r="Q857" s="315"/>
      <c r="R857" s="315"/>
      <c r="S857" s="314"/>
      <c r="T857" s="313"/>
      <c r="U857" s="315"/>
      <c r="V857" s="315"/>
      <c r="W857" s="318"/>
      <c r="X857" s="314"/>
      <c r="Y857" s="318"/>
      <c r="Z857" s="316"/>
      <c r="AA857" s="315"/>
      <c r="AB857" s="313"/>
      <c r="AC857" s="313"/>
      <c r="AD857" s="313"/>
    </row>
    <row r="858" spans="1:30" ht="20.100000000000001" customHeight="1">
      <c r="A858" s="313"/>
      <c r="B858" s="313"/>
      <c r="C858" s="313"/>
      <c r="D858" s="313"/>
      <c r="E858" s="313"/>
      <c r="F858" s="313"/>
      <c r="G858" s="314"/>
      <c r="H858" s="315"/>
      <c r="I858" s="315"/>
      <c r="J858" s="315"/>
      <c r="K858" s="313"/>
      <c r="L858" s="314"/>
      <c r="M858" s="314"/>
      <c r="N858" s="314"/>
      <c r="O858" s="316"/>
      <c r="P858" s="317"/>
      <c r="Q858" s="315"/>
      <c r="R858" s="315"/>
      <c r="S858" s="314"/>
      <c r="T858" s="313"/>
      <c r="U858" s="315"/>
      <c r="V858" s="315"/>
      <c r="W858" s="318"/>
      <c r="X858" s="314"/>
      <c r="Y858" s="318"/>
      <c r="Z858" s="316"/>
      <c r="AA858" s="315"/>
      <c r="AB858" s="313"/>
      <c r="AC858" s="313"/>
      <c r="AD858" s="313"/>
    </row>
    <row r="859" spans="1:30" ht="20.100000000000001" customHeight="1">
      <c r="A859" s="313"/>
      <c r="B859" s="313"/>
      <c r="C859" s="313"/>
      <c r="D859" s="313"/>
      <c r="E859" s="313"/>
      <c r="F859" s="313"/>
      <c r="G859" s="314"/>
      <c r="H859" s="315"/>
      <c r="I859" s="315"/>
      <c r="J859" s="315"/>
      <c r="K859" s="313"/>
      <c r="L859" s="314"/>
      <c r="M859" s="314"/>
      <c r="N859" s="314"/>
      <c r="O859" s="316"/>
      <c r="P859" s="317"/>
      <c r="Q859" s="315"/>
      <c r="R859" s="315"/>
      <c r="S859" s="314"/>
      <c r="T859" s="313"/>
      <c r="U859" s="315"/>
      <c r="V859" s="315"/>
      <c r="W859" s="318"/>
      <c r="X859" s="314"/>
      <c r="Y859" s="318"/>
      <c r="Z859" s="316"/>
      <c r="AA859" s="315"/>
      <c r="AB859" s="313"/>
      <c r="AC859" s="313"/>
      <c r="AD859" s="313"/>
    </row>
    <row r="860" spans="1:30" ht="20.100000000000001" customHeight="1">
      <c r="A860" s="313"/>
      <c r="B860" s="313"/>
      <c r="C860" s="313"/>
      <c r="D860" s="313"/>
      <c r="E860" s="313"/>
      <c r="F860" s="313"/>
      <c r="G860" s="314"/>
      <c r="H860" s="315"/>
      <c r="I860" s="315"/>
      <c r="J860" s="315"/>
      <c r="K860" s="313"/>
      <c r="L860" s="314"/>
      <c r="M860" s="314"/>
      <c r="N860" s="314"/>
      <c r="O860" s="316"/>
      <c r="P860" s="317"/>
      <c r="Q860" s="315"/>
      <c r="R860" s="315"/>
      <c r="S860" s="314"/>
      <c r="T860" s="313"/>
      <c r="U860" s="315"/>
      <c r="V860" s="315"/>
      <c r="W860" s="318"/>
      <c r="X860" s="314"/>
      <c r="Y860" s="318"/>
      <c r="Z860" s="316"/>
      <c r="AA860" s="315"/>
      <c r="AB860" s="313"/>
      <c r="AC860" s="313"/>
      <c r="AD860" s="313"/>
    </row>
    <row r="861" spans="1:30" ht="20.100000000000001" customHeight="1">
      <c r="A861" s="313"/>
      <c r="B861" s="313"/>
      <c r="C861" s="313"/>
      <c r="D861" s="313"/>
      <c r="E861" s="313"/>
      <c r="F861" s="313"/>
      <c r="G861" s="314"/>
      <c r="H861" s="315"/>
      <c r="I861" s="315"/>
      <c r="J861" s="315"/>
      <c r="K861" s="313"/>
      <c r="L861" s="314"/>
      <c r="M861" s="314"/>
      <c r="N861" s="314"/>
      <c r="O861" s="316"/>
      <c r="P861" s="317"/>
      <c r="Q861" s="315"/>
      <c r="R861" s="315"/>
      <c r="S861" s="314"/>
      <c r="T861" s="313"/>
      <c r="U861" s="315"/>
      <c r="V861" s="315"/>
      <c r="W861" s="318"/>
      <c r="X861" s="314"/>
      <c r="Y861" s="318"/>
      <c r="Z861" s="316"/>
      <c r="AA861" s="315"/>
      <c r="AB861" s="313"/>
      <c r="AC861" s="313"/>
      <c r="AD861" s="313"/>
    </row>
    <row r="862" spans="1:30" ht="20.100000000000001" customHeight="1">
      <c r="A862" s="313"/>
      <c r="B862" s="313"/>
      <c r="C862" s="313"/>
      <c r="D862" s="313"/>
      <c r="E862" s="313"/>
      <c r="F862" s="313"/>
      <c r="G862" s="314"/>
      <c r="H862" s="315"/>
      <c r="I862" s="315"/>
      <c r="J862" s="315"/>
      <c r="K862" s="313"/>
      <c r="L862" s="314"/>
      <c r="M862" s="314"/>
      <c r="N862" s="314"/>
      <c r="O862" s="316"/>
      <c r="P862" s="317"/>
      <c r="Q862" s="315"/>
      <c r="R862" s="315"/>
      <c r="S862" s="314"/>
      <c r="T862" s="313"/>
      <c r="U862" s="315"/>
      <c r="V862" s="315"/>
      <c r="W862" s="318"/>
      <c r="X862" s="314"/>
      <c r="Y862" s="318"/>
      <c r="Z862" s="316"/>
      <c r="AA862" s="315"/>
      <c r="AB862" s="313"/>
      <c r="AC862" s="313"/>
      <c r="AD862" s="313"/>
    </row>
    <row r="863" spans="1:30" ht="20.100000000000001" customHeight="1">
      <c r="A863" s="313"/>
      <c r="B863" s="313"/>
      <c r="C863" s="313"/>
      <c r="D863" s="313"/>
      <c r="E863" s="313"/>
      <c r="F863" s="313"/>
      <c r="G863" s="314"/>
      <c r="H863" s="315"/>
      <c r="I863" s="315"/>
      <c r="J863" s="315"/>
      <c r="K863" s="313"/>
      <c r="L863" s="314"/>
      <c r="M863" s="314"/>
      <c r="N863" s="314"/>
      <c r="O863" s="316"/>
      <c r="P863" s="317"/>
      <c r="Q863" s="315"/>
      <c r="R863" s="315"/>
      <c r="S863" s="314"/>
      <c r="T863" s="313"/>
      <c r="U863" s="315"/>
      <c r="V863" s="315"/>
      <c r="W863" s="318"/>
      <c r="X863" s="314"/>
      <c r="Y863" s="318"/>
      <c r="Z863" s="316"/>
      <c r="AA863" s="315"/>
      <c r="AB863" s="313"/>
      <c r="AC863" s="313"/>
      <c r="AD863" s="313"/>
    </row>
    <row r="864" spans="1:30" ht="20.100000000000001" customHeight="1">
      <c r="A864" s="313"/>
      <c r="B864" s="313"/>
      <c r="C864" s="313"/>
      <c r="D864" s="313"/>
      <c r="E864" s="313"/>
      <c r="F864" s="313"/>
      <c r="G864" s="314"/>
      <c r="H864" s="315"/>
      <c r="I864" s="315"/>
      <c r="J864" s="315"/>
      <c r="K864" s="313"/>
      <c r="L864" s="314"/>
      <c r="M864" s="314"/>
      <c r="N864" s="314"/>
      <c r="O864" s="316"/>
      <c r="P864" s="317"/>
      <c r="Q864" s="315"/>
      <c r="R864" s="315"/>
      <c r="S864" s="314"/>
      <c r="T864" s="313"/>
      <c r="U864" s="315"/>
      <c r="V864" s="315"/>
      <c r="W864" s="318"/>
      <c r="X864" s="314"/>
      <c r="Y864" s="318"/>
      <c r="Z864" s="316"/>
      <c r="AA864" s="315"/>
      <c r="AB864" s="313"/>
      <c r="AC864" s="313"/>
      <c r="AD864" s="313"/>
    </row>
    <row r="865" spans="1:30" ht="20.100000000000001" customHeight="1">
      <c r="A865" s="313"/>
      <c r="B865" s="313"/>
      <c r="C865" s="313"/>
      <c r="D865" s="313"/>
      <c r="E865" s="313"/>
      <c r="F865" s="313"/>
      <c r="G865" s="314"/>
      <c r="H865" s="315"/>
      <c r="I865" s="315"/>
      <c r="J865" s="315"/>
      <c r="K865" s="313"/>
      <c r="L865" s="314"/>
      <c r="M865" s="314"/>
      <c r="N865" s="314"/>
      <c r="O865" s="316"/>
      <c r="P865" s="317"/>
      <c r="Q865" s="315"/>
      <c r="R865" s="315"/>
      <c r="S865" s="314"/>
      <c r="T865" s="313"/>
      <c r="U865" s="315"/>
      <c r="V865" s="315"/>
      <c r="W865" s="318"/>
      <c r="X865" s="314"/>
      <c r="Y865" s="318"/>
      <c r="Z865" s="316"/>
      <c r="AA865" s="315"/>
      <c r="AB865" s="313"/>
      <c r="AC865" s="313"/>
      <c r="AD865" s="313"/>
    </row>
    <row r="866" spans="1:30" ht="20.100000000000001" customHeight="1">
      <c r="A866" s="313"/>
      <c r="B866" s="313"/>
      <c r="C866" s="313"/>
      <c r="D866" s="313"/>
      <c r="E866" s="313"/>
      <c r="F866" s="313"/>
      <c r="G866" s="314"/>
      <c r="H866" s="315"/>
      <c r="I866" s="315"/>
      <c r="J866" s="315"/>
      <c r="K866" s="313"/>
      <c r="L866" s="314"/>
      <c r="M866" s="314"/>
      <c r="N866" s="314"/>
      <c r="O866" s="316"/>
      <c r="P866" s="317"/>
      <c r="Q866" s="315"/>
      <c r="R866" s="315"/>
      <c r="S866" s="314"/>
      <c r="T866" s="313"/>
      <c r="U866" s="315"/>
      <c r="V866" s="315"/>
      <c r="W866" s="318"/>
      <c r="X866" s="314"/>
      <c r="Y866" s="318"/>
      <c r="Z866" s="316"/>
      <c r="AA866" s="315"/>
      <c r="AB866" s="313"/>
      <c r="AC866" s="313"/>
      <c r="AD866" s="313"/>
    </row>
    <row r="867" spans="1:30" ht="20.100000000000001" customHeight="1">
      <c r="A867" s="313"/>
      <c r="B867" s="313"/>
      <c r="C867" s="313"/>
      <c r="D867" s="313"/>
      <c r="E867" s="313"/>
      <c r="F867" s="313"/>
      <c r="G867" s="314"/>
      <c r="H867" s="315"/>
      <c r="I867" s="315"/>
      <c r="J867" s="315"/>
      <c r="K867" s="313"/>
      <c r="L867" s="314"/>
      <c r="M867" s="314"/>
      <c r="N867" s="314"/>
      <c r="O867" s="316"/>
      <c r="P867" s="317"/>
      <c r="Q867" s="315"/>
      <c r="R867" s="315"/>
      <c r="S867" s="314"/>
      <c r="T867" s="313"/>
      <c r="U867" s="315"/>
      <c r="V867" s="315"/>
      <c r="W867" s="318"/>
      <c r="X867" s="314"/>
      <c r="Y867" s="318"/>
      <c r="Z867" s="316"/>
      <c r="AA867" s="315"/>
      <c r="AB867" s="313"/>
      <c r="AC867" s="313"/>
      <c r="AD867" s="313"/>
    </row>
    <row r="868" spans="1:30" ht="20.100000000000001" customHeight="1">
      <c r="A868" s="313"/>
      <c r="B868" s="313"/>
      <c r="C868" s="313"/>
      <c r="D868" s="313"/>
      <c r="E868" s="313"/>
      <c r="F868" s="313"/>
      <c r="G868" s="314"/>
      <c r="H868" s="315"/>
      <c r="I868" s="315"/>
      <c r="J868" s="315"/>
      <c r="K868" s="313"/>
      <c r="L868" s="314"/>
      <c r="M868" s="314"/>
      <c r="N868" s="314"/>
      <c r="O868" s="316"/>
      <c r="P868" s="317"/>
      <c r="Q868" s="315"/>
      <c r="R868" s="315"/>
      <c r="S868" s="314"/>
      <c r="T868" s="313"/>
      <c r="U868" s="315"/>
      <c r="V868" s="315"/>
      <c r="W868" s="318"/>
      <c r="X868" s="314"/>
      <c r="Y868" s="318"/>
      <c r="Z868" s="316"/>
      <c r="AA868" s="315"/>
      <c r="AB868" s="313"/>
      <c r="AC868" s="313"/>
      <c r="AD868" s="313"/>
    </row>
    <row r="869" spans="1:30" ht="20.100000000000001" customHeight="1">
      <c r="A869" s="313"/>
      <c r="B869" s="313"/>
      <c r="C869" s="313"/>
      <c r="D869" s="313"/>
      <c r="E869" s="313"/>
      <c r="F869" s="313"/>
      <c r="G869" s="314"/>
      <c r="H869" s="315"/>
      <c r="I869" s="315"/>
      <c r="J869" s="315"/>
      <c r="K869" s="313"/>
      <c r="L869" s="314"/>
      <c r="M869" s="314"/>
      <c r="N869" s="314"/>
      <c r="O869" s="316"/>
      <c r="P869" s="317"/>
      <c r="Q869" s="315"/>
      <c r="R869" s="315"/>
      <c r="S869" s="314"/>
      <c r="T869" s="313"/>
      <c r="U869" s="315"/>
      <c r="V869" s="315"/>
      <c r="W869" s="318"/>
      <c r="X869" s="314"/>
      <c r="Y869" s="318"/>
      <c r="Z869" s="316"/>
      <c r="AA869" s="315"/>
      <c r="AB869" s="313"/>
      <c r="AC869" s="313"/>
      <c r="AD869" s="313"/>
    </row>
    <row r="870" spans="1:30" ht="20.100000000000001" customHeight="1">
      <c r="A870" s="313"/>
      <c r="B870" s="313"/>
      <c r="C870" s="313"/>
      <c r="D870" s="313"/>
      <c r="E870" s="313"/>
      <c r="F870" s="313"/>
      <c r="G870" s="314"/>
      <c r="H870" s="315"/>
      <c r="I870" s="315"/>
      <c r="J870" s="315"/>
      <c r="K870" s="313"/>
      <c r="L870" s="314"/>
      <c r="M870" s="314"/>
      <c r="N870" s="314"/>
      <c r="O870" s="316"/>
      <c r="P870" s="317"/>
      <c r="Q870" s="315"/>
      <c r="R870" s="315"/>
      <c r="S870" s="314"/>
      <c r="T870" s="313"/>
      <c r="U870" s="315"/>
      <c r="V870" s="315"/>
      <c r="W870" s="318"/>
      <c r="X870" s="314"/>
      <c r="Y870" s="318"/>
      <c r="Z870" s="316"/>
      <c r="AA870" s="315"/>
      <c r="AB870" s="313"/>
      <c r="AC870" s="313"/>
      <c r="AD870" s="313"/>
    </row>
    <row r="871" spans="1:30" ht="20.100000000000001" customHeight="1">
      <c r="A871" s="313"/>
      <c r="B871" s="313"/>
      <c r="C871" s="313"/>
      <c r="D871" s="313"/>
      <c r="E871" s="313"/>
      <c r="F871" s="313"/>
      <c r="G871" s="314"/>
      <c r="H871" s="315"/>
      <c r="I871" s="315"/>
      <c r="J871" s="315"/>
      <c r="K871" s="313"/>
      <c r="L871" s="314"/>
      <c r="M871" s="314"/>
      <c r="N871" s="314"/>
      <c r="O871" s="316"/>
      <c r="P871" s="317"/>
      <c r="Q871" s="315"/>
      <c r="R871" s="315"/>
      <c r="S871" s="314"/>
      <c r="T871" s="313"/>
      <c r="U871" s="315"/>
      <c r="V871" s="315"/>
      <c r="W871" s="318"/>
      <c r="X871" s="314"/>
      <c r="Y871" s="318"/>
      <c r="Z871" s="316"/>
      <c r="AA871" s="315"/>
      <c r="AB871" s="313"/>
      <c r="AC871" s="313"/>
      <c r="AD871" s="313"/>
    </row>
    <row r="872" spans="1:30" ht="20.100000000000001" customHeight="1">
      <c r="A872" s="313"/>
      <c r="B872" s="313"/>
      <c r="C872" s="313"/>
      <c r="D872" s="313"/>
      <c r="E872" s="313"/>
      <c r="F872" s="313"/>
      <c r="G872" s="314"/>
      <c r="H872" s="315"/>
      <c r="I872" s="315"/>
      <c r="J872" s="315"/>
      <c r="K872" s="313"/>
      <c r="L872" s="314"/>
      <c r="M872" s="314"/>
      <c r="N872" s="314"/>
      <c r="O872" s="316"/>
      <c r="P872" s="317"/>
      <c r="Q872" s="315"/>
      <c r="R872" s="315"/>
      <c r="S872" s="314"/>
      <c r="T872" s="313"/>
      <c r="U872" s="315"/>
      <c r="V872" s="315"/>
      <c r="W872" s="318"/>
      <c r="X872" s="314"/>
      <c r="Y872" s="318"/>
      <c r="Z872" s="316"/>
      <c r="AA872" s="315"/>
      <c r="AB872" s="313"/>
      <c r="AC872" s="313"/>
      <c r="AD872" s="313"/>
    </row>
    <row r="873" spans="1:30" ht="20.100000000000001" customHeight="1">
      <c r="A873" s="313"/>
      <c r="B873" s="313"/>
      <c r="C873" s="313"/>
      <c r="D873" s="313"/>
      <c r="E873" s="313"/>
      <c r="F873" s="313"/>
      <c r="G873" s="314"/>
      <c r="H873" s="315"/>
      <c r="I873" s="315"/>
      <c r="J873" s="315"/>
      <c r="K873" s="313"/>
      <c r="L873" s="314"/>
      <c r="M873" s="314"/>
      <c r="N873" s="314"/>
      <c r="O873" s="316"/>
      <c r="P873" s="317"/>
      <c r="Q873" s="315"/>
      <c r="R873" s="315"/>
      <c r="S873" s="314"/>
      <c r="T873" s="313"/>
      <c r="U873" s="315"/>
      <c r="V873" s="315"/>
      <c r="W873" s="318"/>
      <c r="X873" s="314"/>
      <c r="Y873" s="318"/>
      <c r="Z873" s="316"/>
      <c r="AA873" s="315"/>
      <c r="AB873" s="313"/>
      <c r="AC873" s="313"/>
      <c r="AD873" s="313"/>
    </row>
    <row r="874" spans="1:30" ht="20.100000000000001" customHeight="1">
      <c r="A874" s="313"/>
      <c r="B874" s="313"/>
      <c r="C874" s="313"/>
      <c r="D874" s="313"/>
      <c r="E874" s="313"/>
      <c r="F874" s="313"/>
      <c r="G874" s="314"/>
      <c r="H874" s="315"/>
      <c r="I874" s="315"/>
      <c r="J874" s="315"/>
      <c r="K874" s="313"/>
      <c r="L874" s="314"/>
      <c r="M874" s="314"/>
      <c r="N874" s="314"/>
      <c r="O874" s="316"/>
      <c r="P874" s="317"/>
      <c r="Q874" s="315"/>
      <c r="R874" s="315"/>
      <c r="S874" s="314"/>
      <c r="T874" s="313"/>
      <c r="U874" s="315"/>
      <c r="V874" s="315"/>
      <c r="W874" s="318"/>
      <c r="X874" s="314"/>
      <c r="Y874" s="318"/>
      <c r="Z874" s="316"/>
      <c r="AA874" s="315"/>
      <c r="AB874" s="313"/>
      <c r="AC874" s="313"/>
      <c r="AD874" s="313"/>
    </row>
    <row r="875" spans="1:30" ht="20.100000000000001" customHeight="1">
      <c r="A875" s="313"/>
      <c r="B875" s="313"/>
      <c r="C875" s="313"/>
      <c r="D875" s="313"/>
      <c r="E875" s="313"/>
      <c r="F875" s="313"/>
      <c r="G875" s="314"/>
      <c r="H875" s="315"/>
      <c r="I875" s="315"/>
      <c r="J875" s="315"/>
      <c r="K875" s="313"/>
      <c r="L875" s="314"/>
      <c r="M875" s="314"/>
      <c r="N875" s="314"/>
      <c r="O875" s="316"/>
      <c r="P875" s="317"/>
      <c r="Q875" s="315"/>
      <c r="R875" s="315"/>
      <c r="S875" s="314"/>
      <c r="T875" s="313"/>
      <c r="U875" s="315"/>
      <c r="V875" s="315"/>
      <c r="W875" s="318"/>
      <c r="X875" s="314"/>
      <c r="Y875" s="318"/>
      <c r="Z875" s="316"/>
      <c r="AA875" s="315"/>
      <c r="AB875" s="313"/>
      <c r="AC875" s="313"/>
      <c r="AD875" s="313"/>
    </row>
    <row r="876" spans="1:30" ht="20.100000000000001" customHeight="1">
      <c r="A876" s="313"/>
      <c r="B876" s="313"/>
      <c r="C876" s="313"/>
      <c r="D876" s="313"/>
      <c r="E876" s="313"/>
      <c r="F876" s="313"/>
      <c r="G876" s="314"/>
      <c r="H876" s="315"/>
      <c r="I876" s="315"/>
      <c r="J876" s="315"/>
      <c r="K876" s="313"/>
      <c r="L876" s="314"/>
      <c r="M876" s="314"/>
      <c r="N876" s="314"/>
      <c r="O876" s="316"/>
      <c r="P876" s="317"/>
      <c r="Q876" s="315"/>
      <c r="R876" s="315"/>
      <c r="S876" s="314"/>
      <c r="T876" s="313"/>
      <c r="U876" s="315"/>
      <c r="V876" s="315"/>
      <c r="W876" s="318"/>
      <c r="X876" s="314"/>
      <c r="Y876" s="318"/>
      <c r="Z876" s="316"/>
      <c r="AA876" s="315"/>
      <c r="AB876" s="313"/>
      <c r="AC876" s="313"/>
      <c r="AD876" s="313"/>
    </row>
    <row r="877" spans="1:30" ht="20.100000000000001" customHeight="1">
      <c r="A877" s="313"/>
      <c r="B877" s="313"/>
      <c r="C877" s="313"/>
      <c r="D877" s="313"/>
      <c r="E877" s="313"/>
      <c r="F877" s="313"/>
      <c r="G877" s="314"/>
      <c r="H877" s="315"/>
      <c r="I877" s="315"/>
      <c r="J877" s="315"/>
      <c r="K877" s="313"/>
      <c r="L877" s="314"/>
      <c r="M877" s="314"/>
      <c r="N877" s="314"/>
      <c r="O877" s="316"/>
      <c r="P877" s="317"/>
      <c r="Q877" s="315"/>
      <c r="R877" s="315"/>
      <c r="S877" s="314"/>
      <c r="T877" s="313"/>
      <c r="U877" s="315"/>
      <c r="V877" s="315"/>
      <c r="W877" s="318"/>
      <c r="X877" s="314"/>
      <c r="Y877" s="318"/>
      <c r="Z877" s="316"/>
      <c r="AA877" s="315"/>
      <c r="AB877" s="313"/>
      <c r="AC877" s="313"/>
      <c r="AD877" s="313"/>
    </row>
    <row r="878" spans="1:30" ht="20.100000000000001" customHeight="1">
      <c r="A878" s="313"/>
      <c r="B878" s="313"/>
      <c r="C878" s="313"/>
      <c r="D878" s="313"/>
      <c r="E878" s="313"/>
      <c r="F878" s="313"/>
      <c r="G878" s="314"/>
      <c r="H878" s="315"/>
      <c r="I878" s="315"/>
      <c r="J878" s="315"/>
      <c r="K878" s="313"/>
      <c r="L878" s="314"/>
      <c r="M878" s="314"/>
      <c r="N878" s="314"/>
      <c r="O878" s="316"/>
      <c r="P878" s="317"/>
      <c r="Q878" s="315"/>
      <c r="R878" s="315"/>
      <c r="S878" s="314"/>
      <c r="T878" s="313"/>
      <c r="U878" s="315"/>
      <c r="V878" s="315"/>
      <c r="W878" s="318"/>
      <c r="X878" s="314"/>
      <c r="Y878" s="318"/>
      <c r="Z878" s="316"/>
      <c r="AA878" s="315"/>
      <c r="AB878" s="313"/>
      <c r="AC878" s="313"/>
      <c r="AD878" s="313"/>
    </row>
    <row r="879" spans="1:30" ht="20.100000000000001" customHeight="1">
      <c r="A879" s="313"/>
      <c r="B879" s="313"/>
      <c r="C879" s="313"/>
      <c r="D879" s="313"/>
      <c r="E879" s="313"/>
      <c r="F879" s="313"/>
      <c r="G879" s="314"/>
      <c r="H879" s="315"/>
      <c r="I879" s="315"/>
      <c r="J879" s="315"/>
      <c r="K879" s="313"/>
      <c r="L879" s="314"/>
      <c r="M879" s="314"/>
      <c r="N879" s="314"/>
      <c r="O879" s="316"/>
      <c r="P879" s="317"/>
      <c r="Q879" s="315"/>
      <c r="R879" s="315"/>
      <c r="S879" s="314"/>
      <c r="T879" s="313"/>
      <c r="U879" s="315"/>
      <c r="V879" s="315"/>
      <c r="W879" s="318"/>
      <c r="X879" s="314"/>
      <c r="Y879" s="318"/>
      <c r="Z879" s="316"/>
      <c r="AA879" s="315"/>
      <c r="AB879" s="313"/>
      <c r="AC879" s="313"/>
      <c r="AD879" s="313"/>
    </row>
    <row r="880" spans="1:30" ht="20.100000000000001" customHeight="1">
      <c r="A880" s="313"/>
      <c r="B880" s="313"/>
      <c r="C880" s="313"/>
      <c r="D880" s="313"/>
      <c r="E880" s="313"/>
      <c r="F880" s="313"/>
      <c r="G880" s="314"/>
      <c r="H880" s="315"/>
      <c r="I880" s="315"/>
      <c r="J880" s="315"/>
      <c r="K880" s="313"/>
      <c r="L880" s="314"/>
      <c r="M880" s="314"/>
      <c r="N880" s="314"/>
      <c r="O880" s="316"/>
      <c r="P880" s="317"/>
      <c r="Q880" s="315"/>
      <c r="R880" s="315"/>
      <c r="S880" s="314"/>
      <c r="T880" s="313"/>
      <c r="U880" s="315"/>
      <c r="V880" s="315"/>
      <c r="W880" s="318"/>
      <c r="X880" s="314"/>
      <c r="Y880" s="318"/>
      <c r="Z880" s="316"/>
      <c r="AA880" s="315"/>
      <c r="AB880" s="313"/>
      <c r="AC880" s="313"/>
      <c r="AD880" s="313"/>
    </row>
    <row r="881" spans="1:30" ht="20.100000000000001" customHeight="1">
      <c r="A881" s="313"/>
      <c r="B881" s="313"/>
      <c r="C881" s="313"/>
      <c r="D881" s="313"/>
      <c r="E881" s="313"/>
      <c r="F881" s="313"/>
      <c r="G881" s="314"/>
      <c r="H881" s="315"/>
      <c r="I881" s="315"/>
      <c r="J881" s="315"/>
      <c r="K881" s="313"/>
      <c r="L881" s="314"/>
      <c r="M881" s="314"/>
      <c r="N881" s="314"/>
      <c r="O881" s="316"/>
      <c r="P881" s="317"/>
      <c r="Q881" s="315"/>
      <c r="R881" s="315"/>
      <c r="S881" s="314"/>
      <c r="T881" s="313"/>
      <c r="U881" s="315"/>
      <c r="V881" s="315"/>
      <c r="W881" s="318"/>
      <c r="X881" s="314"/>
      <c r="Y881" s="318"/>
      <c r="Z881" s="316"/>
      <c r="AA881" s="315"/>
      <c r="AB881" s="313"/>
      <c r="AC881" s="313"/>
      <c r="AD881" s="313"/>
    </row>
    <row r="882" spans="1:30" ht="20.100000000000001" customHeight="1">
      <c r="A882" s="313"/>
      <c r="B882" s="313"/>
      <c r="C882" s="313"/>
      <c r="D882" s="313"/>
      <c r="E882" s="313"/>
      <c r="F882" s="313"/>
      <c r="G882" s="314"/>
      <c r="H882" s="315"/>
      <c r="I882" s="315"/>
      <c r="J882" s="315"/>
      <c r="K882" s="313"/>
      <c r="L882" s="314"/>
      <c r="M882" s="314"/>
      <c r="N882" s="314"/>
      <c r="O882" s="316"/>
      <c r="P882" s="317"/>
      <c r="Q882" s="315"/>
      <c r="R882" s="315"/>
      <c r="S882" s="314"/>
      <c r="T882" s="313"/>
      <c r="U882" s="315"/>
      <c r="V882" s="315"/>
      <c r="W882" s="318"/>
      <c r="X882" s="314"/>
      <c r="Y882" s="318"/>
      <c r="Z882" s="316"/>
      <c r="AA882" s="315"/>
      <c r="AB882" s="313"/>
      <c r="AC882" s="313"/>
      <c r="AD882" s="313"/>
    </row>
    <row r="883" spans="1:30" ht="20.100000000000001" customHeight="1">
      <c r="A883" s="313"/>
      <c r="B883" s="313"/>
      <c r="C883" s="313"/>
      <c r="D883" s="313"/>
      <c r="E883" s="313"/>
      <c r="F883" s="313"/>
      <c r="G883" s="314"/>
      <c r="H883" s="315"/>
      <c r="I883" s="315"/>
      <c r="J883" s="315"/>
      <c r="K883" s="313"/>
      <c r="L883" s="314"/>
      <c r="M883" s="314"/>
      <c r="N883" s="314"/>
      <c r="O883" s="316"/>
      <c r="P883" s="317"/>
      <c r="Q883" s="315"/>
      <c r="R883" s="315"/>
      <c r="S883" s="314"/>
      <c r="T883" s="313"/>
      <c r="U883" s="315"/>
      <c r="V883" s="315"/>
      <c r="W883" s="318"/>
      <c r="X883" s="314"/>
      <c r="Y883" s="318"/>
      <c r="Z883" s="316"/>
      <c r="AA883" s="315"/>
      <c r="AB883" s="313"/>
      <c r="AC883" s="313"/>
      <c r="AD883" s="313"/>
    </row>
    <row r="884" spans="1:30" ht="20.100000000000001" customHeight="1">
      <c r="A884" s="313"/>
      <c r="B884" s="313"/>
      <c r="C884" s="313"/>
      <c r="D884" s="313"/>
      <c r="E884" s="313"/>
      <c r="F884" s="313"/>
      <c r="G884" s="314"/>
      <c r="H884" s="315"/>
      <c r="I884" s="315"/>
      <c r="J884" s="315"/>
      <c r="K884" s="313"/>
      <c r="L884" s="314"/>
      <c r="M884" s="314"/>
      <c r="N884" s="314"/>
      <c r="O884" s="316"/>
      <c r="P884" s="317"/>
      <c r="Q884" s="315"/>
      <c r="R884" s="315"/>
      <c r="S884" s="314"/>
      <c r="T884" s="313"/>
      <c r="U884" s="315"/>
      <c r="V884" s="315"/>
      <c r="W884" s="318"/>
      <c r="X884" s="314"/>
      <c r="Y884" s="318"/>
      <c r="Z884" s="316"/>
      <c r="AA884" s="315"/>
      <c r="AB884" s="313"/>
      <c r="AC884" s="313"/>
      <c r="AD884" s="313"/>
    </row>
    <row r="885" spans="1:30" ht="20.100000000000001" customHeight="1">
      <c r="A885" s="313"/>
      <c r="B885" s="313"/>
      <c r="C885" s="313"/>
      <c r="D885" s="313"/>
      <c r="E885" s="313"/>
      <c r="F885" s="313"/>
      <c r="G885" s="314"/>
      <c r="H885" s="315"/>
      <c r="I885" s="315"/>
      <c r="J885" s="315"/>
      <c r="K885" s="313"/>
      <c r="L885" s="314"/>
      <c r="M885" s="314"/>
      <c r="N885" s="314"/>
      <c r="O885" s="316"/>
      <c r="P885" s="317"/>
      <c r="Q885" s="315"/>
      <c r="R885" s="315"/>
      <c r="S885" s="314"/>
      <c r="T885" s="313"/>
      <c r="U885" s="315"/>
      <c r="V885" s="315"/>
      <c r="W885" s="318"/>
      <c r="X885" s="314"/>
      <c r="Y885" s="318"/>
      <c r="Z885" s="316"/>
      <c r="AA885" s="315"/>
      <c r="AB885" s="313"/>
      <c r="AC885" s="313"/>
      <c r="AD885" s="313"/>
    </row>
    <row r="886" spans="1:30" ht="20.100000000000001" customHeight="1">
      <c r="A886" s="313"/>
      <c r="B886" s="313"/>
      <c r="C886" s="313"/>
      <c r="D886" s="313"/>
      <c r="E886" s="313"/>
      <c r="F886" s="313"/>
      <c r="G886" s="314"/>
      <c r="H886" s="315"/>
      <c r="I886" s="315"/>
      <c r="J886" s="315"/>
      <c r="K886" s="313"/>
      <c r="L886" s="314"/>
      <c r="M886" s="314"/>
      <c r="N886" s="314"/>
      <c r="O886" s="316"/>
      <c r="P886" s="317"/>
      <c r="Q886" s="315"/>
      <c r="R886" s="315"/>
      <c r="S886" s="314"/>
      <c r="T886" s="313"/>
      <c r="U886" s="315"/>
      <c r="V886" s="315"/>
      <c r="W886" s="318"/>
      <c r="X886" s="314"/>
      <c r="Y886" s="318"/>
      <c r="Z886" s="316"/>
      <c r="AA886" s="315"/>
      <c r="AB886" s="313"/>
      <c r="AC886" s="313"/>
      <c r="AD886" s="313"/>
    </row>
    <row r="887" spans="1:30" ht="20.100000000000001" customHeight="1">
      <c r="A887" s="313"/>
      <c r="B887" s="313"/>
      <c r="C887" s="313"/>
      <c r="D887" s="313"/>
      <c r="E887" s="313"/>
      <c r="F887" s="313"/>
      <c r="G887" s="314"/>
      <c r="H887" s="315"/>
      <c r="I887" s="315"/>
      <c r="J887" s="315"/>
      <c r="K887" s="313"/>
      <c r="L887" s="314"/>
      <c r="M887" s="314"/>
      <c r="N887" s="314"/>
      <c r="O887" s="316"/>
      <c r="P887" s="317"/>
      <c r="Q887" s="315"/>
      <c r="R887" s="315"/>
      <c r="S887" s="314"/>
      <c r="T887" s="313"/>
      <c r="U887" s="315"/>
      <c r="V887" s="315"/>
      <c r="W887" s="318"/>
      <c r="X887" s="314"/>
      <c r="Y887" s="318"/>
      <c r="Z887" s="316"/>
      <c r="AA887" s="315"/>
      <c r="AB887" s="313"/>
      <c r="AC887" s="313"/>
      <c r="AD887" s="313"/>
    </row>
    <row r="888" spans="1:30" ht="20.100000000000001" customHeight="1">
      <c r="A888" s="313"/>
      <c r="B888" s="313"/>
      <c r="C888" s="313"/>
      <c r="D888" s="313"/>
      <c r="E888" s="313"/>
      <c r="F888" s="313"/>
      <c r="G888" s="314"/>
      <c r="H888" s="315"/>
      <c r="I888" s="315"/>
      <c r="J888" s="315"/>
      <c r="K888" s="313"/>
      <c r="L888" s="314"/>
      <c r="M888" s="314"/>
      <c r="N888" s="314"/>
      <c r="O888" s="316"/>
      <c r="P888" s="317"/>
      <c r="Q888" s="315"/>
      <c r="R888" s="315"/>
      <c r="S888" s="314"/>
      <c r="T888" s="313"/>
      <c r="U888" s="315"/>
      <c r="V888" s="315"/>
      <c r="W888" s="318"/>
      <c r="X888" s="314"/>
      <c r="Y888" s="318"/>
      <c r="Z888" s="316"/>
      <c r="AA888" s="315"/>
      <c r="AB888" s="313"/>
      <c r="AC888" s="313"/>
      <c r="AD888" s="313"/>
    </row>
    <row r="889" spans="1:30" ht="20.100000000000001" customHeight="1">
      <c r="A889" s="313"/>
      <c r="B889" s="313"/>
      <c r="C889" s="313"/>
      <c r="D889" s="313"/>
      <c r="E889" s="313"/>
      <c r="F889" s="313"/>
      <c r="G889" s="314"/>
      <c r="H889" s="315"/>
      <c r="I889" s="315"/>
      <c r="J889" s="315"/>
      <c r="K889" s="313"/>
      <c r="L889" s="314"/>
      <c r="M889" s="314"/>
      <c r="N889" s="314"/>
      <c r="O889" s="316"/>
      <c r="P889" s="317"/>
      <c r="Q889" s="315"/>
      <c r="R889" s="315"/>
      <c r="S889" s="314"/>
      <c r="T889" s="313"/>
      <c r="U889" s="315"/>
      <c r="V889" s="315"/>
      <c r="W889" s="318"/>
      <c r="X889" s="314"/>
      <c r="Y889" s="318"/>
      <c r="Z889" s="316"/>
      <c r="AA889" s="315"/>
      <c r="AB889" s="313"/>
      <c r="AC889" s="313"/>
      <c r="AD889" s="313"/>
    </row>
    <row r="890" spans="1:30" ht="20.100000000000001" customHeight="1">
      <c r="A890" s="313"/>
      <c r="B890" s="313"/>
      <c r="C890" s="313"/>
      <c r="D890" s="313"/>
      <c r="E890" s="313"/>
      <c r="F890" s="313"/>
      <c r="G890" s="314"/>
      <c r="H890" s="315"/>
      <c r="I890" s="315"/>
      <c r="J890" s="315"/>
      <c r="K890" s="313"/>
      <c r="L890" s="314"/>
      <c r="M890" s="314"/>
      <c r="N890" s="314"/>
      <c r="O890" s="316"/>
      <c r="P890" s="317"/>
      <c r="Q890" s="315"/>
      <c r="R890" s="315"/>
      <c r="S890" s="314"/>
      <c r="T890" s="313"/>
      <c r="U890" s="315"/>
      <c r="V890" s="315"/>
      <c r="W890" s="318"/>
      <c r="X890" s="314"/>
      <c r="Y890" s="318"/>
      <c r="Z890" s="316"/>
      <c r="AA890" s="315"/>
      <c r="AB890" s="313"/>
      <c r="AC890" s="313"/>
      <c r="AD890" s="313"/>
    </row>
    <row r="891" spans="1:30" ht="20.100000000000001" customHeight="1">
      <c r="A891" s="313"/>
      <c r="B891" s="313"/>
      <c r="C891" s="313"/>
      <c r="D891" s="313"/>
      <c r="E891" s="313"/>
      <c r="F891" s="313"/>
      <c r="G891" s="314"/>
      <c r="H891" s="315"/>
      <c r="I891" s="315"/>
      <c r="J891" s="315"/>
      <c r="K891" s="313"/>
      <c r="L891" s="314"/>
      <c r="M891" s="314"/>
      <c r="N891" s="314"/>
      <c r="O891" s="316"/>
      <c r="P891" s="317"/>
      <c r="Q891" s="315"/>
      <c r="R891" s="315"/>
      <c r="S891" s="314"/>
      <c r="T891" s="313"/>
      <c r="U891" s="315"/>
      <c r="V891" s="315"/>
      <c r="W891" s="318"/>
      <c r="X891" s="314"/>
      <c r="Y891" s="318"/>
      <c r="Z891" s="316"/>
      <c r="AA891" s="315"/>
      <c r="AB891" s="313"/>
      <c r="AC891" s="313"/>
      <c r="AD891" s="313"/>
    </row>
    <row r="892" spans="1:30" ht="20.100000000000001" customHeight="1">
      <c r="A892" s="313"/>
      <c r="B892" s="313"/>
      <c r="C892" s="313"/>
      <c r="D892" s="313"/>
      <c r="E892" s="313"/>
      <c r="F892" s="313"/>
      <c r="G892" s="314"/>
      <c r="H892" s="315"/>
      <c r="I892" s="315"/>
      <c r="J892" s="315"/>
      <c r="K892" s="313"/>
      <c r="L892" s="314"/>
      <c r="M892" s="314"/>
      <c r="N892" s="314"/>
      <c r="O892" s="316"/>
      <c r="P892" s="317"/>
      <c r="Q892" s="315"/>
      <c r="R892" s="315"/>
      <c r="S892" s="314"/>
      <c r="T892" s="313"/>
      <c r="U892" s="315"/>
      <c r="V892" s="315"/>
      <c r="W892" s="318"/>
      <c r="X892" s="314"/>
      <c r="Y892" s="318"/>
      <c r="Z892" s="316"/>
      <c r="AA892" s="315"/>
      <c r="AB892" s="313"/>
      <c r="AC892" s="313"/>
      <c r="AD892" s="313"/>
    </row>
    <row r="893" spans="1:30" ht="20.100000000000001" customHeight="1">
      <c r="A893" s="313"/>
      <c r="B893" s="313"/>
      <c r="C893" s="313"/>
      <c r="D893" s="313"/>
      <c r="E893" s="313"/>
      <c r="F893" s="313"/>
      <c r="G893" s="314"/>
      <c r="H893" s="315"/>
      <c r="I893" s="315"/>
      <c r="J893" s="315"/>
      <c r="K893" s="313"/>
      <c r="L893" s="314"/>
      <c r="M893" s="314"/>
      <c r="N893" s="314"/>
      <c r="O893" s="316"/>
      <c r="P893" s="317"/>
      <c r="Q893" s="315"/>
      <c r="R893" s="315"/>
      <c r="S893" s="314"/>
      <c r="T893" s="313"/>
      <c r="U893" s="315"/>
      <c r="V893" s="315"/>
      <c r="W893" s="318"/>
      <c r="X893" s="314"/>
      <c r="Y893" s="318"/>
      <c r="Z893" s="316"/>
      <c r="AA893" s="315"/>
      <c r="AB893" s="313"/>
      <c r="AC893" s="313"/>
      <c r="AD893" s="313"/>
    </row>
    <row r="894" spans="1:30" ht="20.100000000000001" customHeight="1">
      <c r="A894" s="313"/>
      <c r="B894" s="313"/>
      <c r="C894" s="313"/>
      <c r="D894" s="313"/>
      <c r="E894" s="313"/>
      <c r="F894" s="313"/>
      <c r="G894" s="314"/>
      <c r="H894" s="315"/>
      <c r="I894" s="315"/>
      <c r="J894" s="315"/>
      <c r="K894" s="313"/>
      <c r="L894" s="314"/>
      <c r="M894" s="314"/>
      <c r="N894" s="314"/>
      <c r="O894" s="316"/>
      <c r="P894" s="317"/>
      <c r="Q894" s="315"/>
      <c r="R894" s="315"/>
      <c r="S894" s="314"/>
      <c r="T894" s="313"/>
      <c r="U894" s="315"/>
      <c r="V894" s="315"/>
      <c r="W894" s="318"/>
      <c r="X894" s="314"/>
      <c r="Y894" s="318"/>
      <c r="Z894" s="316"/>
      <c r="AA894" s="315"/>
      <c r="AB894" s="313"/>
      <c r="AC894" s="313"/>
      <c r="AD894" s="313"/>
    </row>
    <row r="895" spans="1:30" ht="20.100000000000001" customHeight="1">
      <c r="A895" s="313"/>
      <c r="B895" s="313"/>
      <c r="C895" s="313"/>
      <c r="D895" s="313"/>
      <c r="E895" s="313"/>
      <c r="F895" s="313"/>
      <c r="G895" s="314"/>
      <c r="H895" s="315"/>
      <c r="I895" s="315"/>
      <c r="J895" s="315"/>
      <c r="K895" s="313"/>
      <c r="L895" s="314"/>
      <c r="M895" s="314"/>
      <c r="N895" s="314"/>
      <c r="O895" s="316"/>
      <c r="P895" s="317"/>
      <c r="Q895" s="315"/>
      <c r="R895" s="315"/>
      <c r="S895" s="314"/>
      <c r="T895" s="313"/>
      <c r="U895" s="315"/>
      <c r="V895" s="315"/>
      <c r="W895" s="318"/>
      <c r="X895" s="314"/>
      <c r="Y895" s="318"/>
      <c r="Z895" s="316"/>
      <c r="AA895" s="315"/>
      <c r="AB895" s="313"/>
      <c r="AC895" s="313"/>
      <c r="AD895" s="313"/>
    </row>
    <row r="896" spans="1:30" ht="20.100000000000001" customHeight="1">
      <c r="A896" s="313"/>
      <c r="B896" s="313"/>
      <c r="C896" s="313"/>
      <c r="D896" s="313"/>
      <c r="E896" s="313"/>
      <c r="F896" s="313"/>
      <c r="G896" s="314"/>
      <c r="H896" s="315"/>
      <c r="I896" s="315"/>
      <c r="J896" s="315"/>
      <c r="K896" s="313"/>
      <c r="L896" s="314"/>
      <c r="M896" s="314"/>
      <c r="N896" s="314"/>
      <c r="O896" s="316"/>
      <c r="P896" s="317"/>
      <c r="Q896" s="315"/>
      <c r="R896" s="315"/>
      <c r="S896" s="314"/>
      <c r="T896" s="313"/>
      <c r="U896" s="315"/>
      <c r="V896" s="315"/>
      <c r="W896" s="318"/>
      <c r="X896" s="314"/>
      <c r="Y896" s="318"/>
      <c r="Z896" s="316"/>
      <c r="AA896" s="315"/>
      <c r="AB896" s="313"/>
      <c r="AC896" s="313"/>
      <c r="AD896" s="313"/>
    </row>
    <row r="897" spans="1:30" ht="20.100000000000001" customHeight="1">
      <c r="A897" s="313"/>
      <c r="B897" s="313"/>
      <c r="C897" s="313"/>
      <c r="D897" s="313"/>
      <c r="E897" s="313"/>
      <c r="F897" s="313"/>
      <c r="G897" s="314"/>
      <c r="H897" s="315"/>
      <c r="I897" s="315"/>
      <c r="J897" s="315"/>
      <c r="K897" s="313"/>
      <c r="L897" s="314"/>
      <c r="M897" s="314"/>
      <c r="N897" s="314"/>
      <c r="O897" s="316"/>
      <c r="P897" s="317"/>
      <c r="Q897" s="315"/>
      <c r="R897" s="315"/>
      <c r="S897" s="314"/>
      <c r="T897" s="313"/>
      <c r="U897" s="315"/>
      <c r="V897" s="315"/>
      <c r="W897" s="318"/>
      <c r="X897" s="314"/>
      <c r="Y897" s="318"/>
      <c r="Z897" s="316"/>
      <c r="AA897" s="315"/>
      <c r="AB897" s="313"/>
      <c r="AC897" s="313"/>
      <c r="AD897" s="313"/>
    </row>
    <row r="898" spans="1:30" ht="20.100000000000001" customHeight="1">
      <c r="A898" s="313"/>
      <c r="B898" s="313"/>
      <c r="C898" s="313"/>
      <c r="D898" s="313"/>
      <c r="E898" s="313"/>
      <c r="F898" s="313"/>
      <c r="G898" s="314"/>
      <c r="H898" s="315"/>
      <c r="I898" s="315"/>
      <c r="J898" s="315"/>
      <c r="K898" s="313"/>
      <c r="L898" s="314"/>
      <c r="M898" s="314"/>
      <c r="N898" s="314"/>
      <c r="O898" s="316"/>
      <c r="P898" s="317"/>
      <c r="Q898" s="315"/>
      <c r="R898" s="315"/>
      <c r="S898" s="314"/>
      <c r="T898" s="313"/>
      <c r="U898" s="315"/>
      <c r="V898" s="315"/>
      <c r="W898" s="318"/>
      <c r="X898" s="314"/>
      <c r="Y898" s="318"/>
      <c r="Z898" s="316"/>
      <c r="AA898" s="315"/>
      <c r="AB898" s="313"/>
      <c r="AC898" s="313"/>
      <c r="AD898" s="313"/>
    </row>
    <row r="899" spans="1:30" ht="20.100000000000001" customHeight="1">
      <c r="A899" s="313"/>
      <c r="B899" s="313"/>
      <c r="C899" s="313"/>
      <c r="D899" s="313"/>
      <c r="E899" s="313"/>
      <c r="F899" s="313"/>
      <c r="G899" s="314"/>
      <c r="H899" s="315"/>
      <c r="I899" s="315"/>
      <c r="J899" s="315"/>
      <c r="K899" s="313"/>
      <c r="L899" s="314"/>
      <c r="M899" s="314"/>
      <c r="N899" s="314"/>
      <c r="O899" s="316"/>
      <c r="P899" s="317"/>
      <c r="Q899" s="315"/>
      <c r="R899" s="315"/>
      <c r="S899" s="314"/>
      <c r="T899" s="313"/>
      <c r="U899" s="315"/>
      <c r="V899" s="315"/>
      <c r="W899" s="318"/>
      <c r="X899" s="314"/>
      <c r="Y899" s="318"/>
      <c r="Z899" s="316"/>
      <c r="AA899" s="315"/>
      <c r="AB899" s="313"/>
      <c r="AC899" s="313"/>
      <c r="AD899" s="313"/>
    </row>
    <row r="900" spans="1:30" ht="20.100000000000001" customHeight="1">
      <c r="A900" s="313"/>
      <c r="B900" s="313"/>
      <c r="C900" s="313"/>
      <c r="D900" s="313"/>
      <c r="E900" s="313"/>
      <c r="F900" s="313"/>
      <c r="G900" s="314"/>
      <c r="H900" s="315"/>
      <c r="I900" s="315"/>
      <c r="J900" s="315"/>
      <c r="K900" s="313"/>
      <c r="L900" s="314"/>
      <c r="M900" s="314"/>
      <c r="N900" s="314"/>
      <c r="O900" s="316"/>
      <c r="P900" s="317"/>
      <c r="Q900" s="315"/>
      <c r="R900" s="315"/>
      <c r="S900" s="314"/>
      <c r="T900" s="313"/>
      <c r="U900" s="315"/>
      <c r="V900" s="315"/>
      <c r="W900" s="318"/>
      <c r="X900" s="314"/>
      <c r="Y900" s="318"/>
      <c r="Z900" s="316"/>
      <c r="AA900" s="315"/>
      <c r="AB900" s="313"/>
      <c r="AC900" s="313"/>
      <c r="AD900" s="313"/>
    </row>
    <row r="901" spans="1:30" ht="20.100000000000001" customHeight="1">
      <c r="A901" s="313"/>
      <c r="B901" s="313"/>
      <c r="C901" s="313"/>
      <c r="D901" s="313"/>
      <c r="E901" s="313"/>
      <c r="F901" s="313"/>
      <c r="G901" s="314"/>
      <c r="H901" s="315"/>
      <c r="I901" s="315"/>
      <c r="J901" s="315"/>
      <c r="K901" s="313"/>
      <c r="L901" s="314"/>
      <c r="M901" s="314"/>
      <c r="N901" s="314"/>
      <c r="O901" s="316"/>
      <c r="P901" s="317"/>
      <c r="Q901" s="315"/>
      <c r="R901" s="315"/>
      <c r="S901" s="314"/>
      <c r="T901" s="313"/>
      <c r="U901" s="315"/>
      <c r="V901" s="315"/>
      <c r="W901" s="318"/>
      <c r="X901" s="314"/>
      <c r="Y901" s="318"/>
      <c r="Z901" s="316"/>
      <c r="AA901" s="315"/>
      <c r="AB901" s="313"/>
      <c r="AC901" s="313"/>
      <c r="AD901" s="313"/>
    </row>
    <row r="902" spans="1:30" ht="20.100000000000001" customHeight="1">
      <c r="A902" s="313"/>
      <c r="B902" s="313"/>
      <c r="C902" s="313"/>
      <c r="D902" s="313"/>
      <c r="E902" s="313"/>
      <c r="F902" s="313"/>
      <c r="G902" s="314"/>
      <c r="H902" s="315"/>
      <c r="I902" s="315"/>
      <c r="J902" s="315"/>
      <c r="K902" s="313"/>
      <c r="L902" s="314"/>
      <c r="M902" s="314"/>
      <c r="N902" s="314"/>
      <c r="O902" s="316"/>
      <c r="P902" s="317"/>
      <c r="Q902" s="315"/>
      <c r="R902" s="315"/>
      <c r="S902" s="314"/>
      <c r="T902" s="313"/>
      <c r="U902" s="315"/>
      <c r="V902" s="315"/>
      <c r="W902" s="318"/>
      <c r="X902" s="314"/>
      <c r="Y902" s="318"/>
      <c r="Z902" s="316"/>
      <c r="AA902" s="315"/>
      <c r="AB902" s="313"/>
      <c r="AC902" s="313"/>
      <c r="AD902" s="313"/>
    </row>
    <row r="903" spans="1:30" ht="20.100000000000001" customHeight="1">
      <c r="A903" s="313"/>
      <c r="B903" s="313"/>
      <c r="C903" s="313"/>
      <c r="D903" s="313"/>
      <c r="E903" s="313"/>
      <c r="F903" s="313"/>
      <c r="G903" s="314"/>
      <c r="H903" s="315"/>
      <c r="I903" s="315"/>
      <c r="J903" s="315"/>
      <c r="K903" s="313"/>
      <c r="L903" s="314"/>
      <c r="M903" s="314"/>
      <c r="N903" s="314"/>
      <c r="O903" s="316"/>
      <c r="P903" s="317"/>
      <c r="Q903" s="315"/>
      <c r="R903" s="315"/>
      <c r="S903" s="314"/>
      <c r="T903" s="313"/>
      <c r="U903" s="315"/>
      <c r="V903" s="315"/>
      <c r="W903" s="318"/>
      <c r="X903" s="314"/>
      <c r="Y903" s="318"/>
      <c r="Z903" s="316"/>
      <c r="AA903" s="315"/>
      <c r="AB903" s="313"/>
      <c r="AC903" s="313"/>
      <c r="AD903" s="313"/>
    </row>
    <row r="904" spans="1:30" ht="20.100000000000001" customHeight="1">
      <c r="A904" s="313"/>
      <c r="B904" s="313"/>
      <c r="C904" s="313"/>
      <c r="D904" s="313"/>
      <c r="E904" s="313"/>
      <c r="F904" s="313"/>
      <c r="G904" s="314"/>
      <c r="H904" s="315"/>
      <c r="I904" s="315"/>
      <c r="J904" s="315"/>
      <c r="K904" s="313"/>
      <c r="L904" s="314"/>
      <c r="M904" s="314"/>
      <c r="N904" s="314"/>
      <c r="O904" s="316"/>
      <c r="P904" s="317"/>
      <c r="Q904" s="315"/>
      <c r="R904" s="315"/>
      <c r="S904" s="314"/>
      <c r="T904" s="313"/>
      <c r="U904" s="315"/>
      <c r="V904" s="315"/>
      <c r="W904" s="318"/>
      <c r="X904" s="314"/>
      <c r="Y904" s="318"/>
      <c r="Z904" s="316"/>
      <c r="AA904" s="315"/>
      <c r="AB904" s="313"/>
      <c r="AC904" s="313"/>
      <c r="AD904" s="313"/>
    </row>
    <row r="905" spans="1:30" ht="20.100000000000001" customHeight="1">
      <c r="A905" s="313"/>
      <c r="B905" s="313"/>
      <c r="C905" s="313"/>
      <c r="D905" s="313"/>
      <c r="E905" s="313"/>
      <c r="F905" s="313"/>
      <c r="G905" s="314"/>
      <c r="H905" s="315"/>
      <c r="I905" s="315"/>
      <c r="J905" s="315"/>
      <c r="K905" s="313"/>
      <c r="L905" s="314"/>
      <c r="M905" s="314"/>
      <c r="N905" s="314"/>
      <c r="O905" s="316"/>
      <c r="P905" s="317"/>
      <c r="Q905" s="315"/>
      <c r="R905" s="315"/>
      <c r="S905" s="314"/>
      <c r="T905" s="313"/>
      <c r="U905" s="315"/>
      <c r="V905" s="315"/>
      <c r="W905" s="318"/>
      <c r="X905" s="314"/>
      <c r="Y905" s="318"/>
      <c r="Z905" s="316"/>
      <c r="AA905" s="315"/>
      <c r="AB905" s="313"/>
      <c r="AC905" s="313"/>
      <c r="AD905" s="313"/>
    </row>
    <row r="906" spans="1:30" ht="20.100000000000001" customHeight="1">
      <c r="A906" s="313"/>
      <c r="B906" s="313"/>
      <c r="C906" s="313"/>
      <c r="D906" s="313"/>
      <c r="E906" s="313"/>
      <c r="F906" s="313"/>
      <c r="G906" s="314"/>
      <c r="H906" s="315"/>
      <c r="I906" s="315"/>
      <c r="J906" s="315"/>
      <c r="K906" s="313"/>
      <c r="L906" s="314"/>
      <c r="M906" s="314"/>
      <c r="N906" s="314"/>
      <c r="O906" s="316"/>
      <c r="P906" s="317"/>
      <c r="Q906" s="315"/>
      <c r="R906" s="315"/>
      <c r="S906" s="314"/>
      <c r="T906" s="313"/>
      <c r="U906" s="315"/>
      <c r="V906" s="315"/>
      <c r="W906" s="318"/>
      <c r="X906" s="314"/>
      <c r="Y906" s="318"/>
      <c r="Z906" s="316"/>
      <c r="AA906" s="315"/>
      <c r="AB906" s="313"/>
      <c r="AC906" s="313"/>
      <c r="AD906" s="313"/>
    </row>
    <row r="907" spans="1:30" ht="20.100000000000001" customHeight="1">
      <c r="A907" s="313"/>
      <c r="B907" s="313"/>
      <c r="C907" s="313"/>
      <c r="D907" s="313"/>
      <c r="E907" s="313"/>
      <c r="F907" s="313"/>
      <c r="G907" s="314"/>
      <c r="H907" s="315"/>
      <c r="I907" s="315"/>
      <c r="J907" s="315"/>
      <c r="K907" s="313"/>
      <c r="L907" s="314"/>
      <c r="M907" s="314"/>
      <c r="N907" s="314"/>
      <c r="O907" s="316"/>
      <c r="P907" s="317"/>
      <c r="Q907" s="315"/>
      <c r="R907" s="315"/>
      <c r="S907" s="314"/>
      <c r="T907" s="313"/>
      <c r="U907" s="315"/>
      <c r="V907" s="315"/>
      <c r="W907" s="318"/>
      <c r="X907" s="314"/>
      <c r="Y907" s="318"/>
      <c r="Z907" s="316"/>
      <c r="AA907" s="315"/>
      <c r="AB907" s="313"/>
      <c r="AC907" s="313"/>
      <c r="AD907" s="313"/>
    </row>
    <row r="908" spans="1:30" ht="20.100000000000001" customHeight="1">
      <c r="A908" s="313"/>
      <c r="B908" s="313"/>
      <c r="C908" s="313"/>
      <c r="D908" s="313"/>
      <c r="E908" s="313"/>
      <c r="F908" s="313"/>
      <c r="G908" s="314"/>
      <c r="H908" s="315"/>
      <c r="I908" s="315"/>
      <c r="J908" s="315"/>
      <c r="K908" s="313"/>
      <c r="L908" s="314"/>
      <c r="M908" s="314"/>
      <c r="N908" s="314"/>
      <c r="O908" s="316"/>
      <c r="P908" s="317"/>
      <c r="Q908" s="315"/>
      <c r="R908" s="315"/>
      <c r="S908" s="314"/>
      <c r="T908" s="313"/>
      <c r="U908" s="315"/>
      <c r="V908" s="315"/>
      <c r="W908" s="318"/>
      <c r="X908" s="314"/>
      <c r="Y908" s="318"/>
      <c r="Z908" s="316"/>
      <c r="AA908" s="315"/>
      <c r="AB908" s="313"/>
      <c r="AC908" s="313"/>
      <c r="AD908" s="313"/>
    </row>
    <row r="909" spans="1:30" ht="20.100000000000001" customHeight="1">
      <c r="A909" s="313"/>
      <c r="B909" s="313"/>
      <c r="C909" s="313"/>
      <c r="D909" s="313"/>
      <c r="E909" s="313"/>
      <c r="F909" s="313"/>
      <c r="G909" s="314"/>
      <c r="H909" s="315"/>
      <c r="I909" s="315"/>
      <c r="J909" s="315"/>
      <c r="K909" s="313"/>
      <c r="L909" s="314"/>
      <c r="M909" s="314"/>
      <c r="N909" s="314"/>
      <c r="O909" s="316"/>
      <c r="P909" s="317"/>
      <c r="Q909" s="315"/>
      <c r="R909" s="315"/>
      <c r="S909" s="314"/>
      <c r="T909" s="313"/>
      <c r="U909" s="315"/>
      <c r="V909" s="315"/>
      <c r="W909" s="318"/>
      <c r="X909" s="314"/>
      <c r="Y909" s="318"/>
      <c r="Z909" s="316"/>
      <c r="AA909" s="315"/>
      <c r="AB909" s="313"/>
      <c r="AC909" s="313"/>
      <c r="AD909" s="313"/>
    </row>
    <row r="910" spans="1:30" ht="20.100000000000001" customHeight="1">
      <c r="A910" s="313"/>
      <c r="B910" s="313"/>
      <c r="C910" s="313"/>
      <c r="D910" s="313"/>
      <c r="E910" s="313"/>
      <c r="F910" s="313"/>
      <c r="G910" s="314"/>
      <c r="H910" s="315"/>
      <c r="I910" s="315"/>
      <c r="J910" s="315"/>
      <c r="K910" s="313"/>
      <c r="L910" s="314"/>
      <c r="M910" s="314"/>
      <c r="N910" s="314"/>
      <c r="O910" s="316"/>
      <c r="P910" s="317"/>
      <c r="Q910" s="315"/>
      <c r="R910" s="315"/>
      <c r="S910" s="314"/>
      <c r="T910" s="313"/>
      <c r="U910" s="315"/>
      <c r="V910" s="315"/>
      <c r="W910" s="318"/>
      <c r="X910" s="314"/>
      <c r="Y910" s="318"/>
      <c r="Z910" s="316"/>
      <c r="AA910" s="315"/>
      <c r="AB910" s="313"/>
      <c r="AC910" s="313"/>
      <c r="AD910" s="313"/>
    </row>
    <row r="911" spans="1:30" ht="20.100000000000001" customHeight="1">
      <c r="A911" s="313"/>
      <c r="B911" s="313"/>
      <c r="C911" s="313"/>
      <c r="D911" s="313"/>
      <c r="E911" s="313"/>
      <c r="F911" s="313"/>
      <c r="G911" s="314"/>
      <c r="H911" s="315"/>
      <c r="I911" s="315"/>
      <c r="J911" s="315"/>
      <c r="K911" s="313"/>
      <c r="L911" s="314"/>
      <c r="M911" s="314"/>
      <c r="N911" s="314"/>
      <c r="O911" s="316"/>
      <c r="P911" s="317"/>
      <c r="Q911" s="315"/>
      <c r="R911" s="315"/>
      <c r="S911" s="314"/>
      <c r="T911" s="313"/>
      <c r="U911" s="315"/>
      <c r="V911" s="315"/>
      <c r="W911" s="318"/>
      <c r="X911" s="314"/>
      <c r="Y911" s="318"/>
      <c r="Z911" s="316"/>
      <c r="AA911" s="315"/>
      <c r="AB911" s="313"/>
      <c r="AC911" s="313"/>
      <c r="AD911" s="313"/>
    </row>
    <row r="912" spans="1:30" ht="20.100000000000001" customHeight="1">
      <c r="A912" s="313"/>
      <c r="B912" s="313"/>
      <c r="C912" s="313"/>
      <c r="D912" s="313"/>
      <c r="E912" s="313"/>
      <c r="F912" s="313"/>
      <c r="G912" s="314"/>
      <c r="H912" s="315"/>
      <c r="I912" s="315"/>
      <c r="J912" s="315"/>
      <c r="K912" s="313"/>
      <c r="L912" s="314"/>
      <c r="M912" s="314"/>
      <c r="N912" s="314"/>
      <c r="O912" s="316"/>
      <c r="P912" s="317"/>
      <c r="Q912" s="315"/>
      <c r="R912" s="315"/>
      <c r="S912" s="314"/>
      <c r="T912" s="313"/>
      <c r="U912" s="315"/>
      <c r="V912" s="315"/>
      <c r="W912" s="318"/>
      <c r="X912" s="314"/>
      <c r="Y912" s="318"/>
      <c r="Z912" s="316"/>
      <c r="AA912" s="315"/>
      <c r="AB912" s="313"/>
      <c r="AC912" s="313"/>
      <c r="AD912" s="313"/>
    </row>
    <row r="913" spans="1:30" ht="20.100000000000001" customHeight="1">
      <c r="A913" s="313"/>
      <c r="B913" s="313"/>
      <c r="C913" s="313"/>
      <c r="D913" s="313"/>
      <c r="E913" s="313"/>
      <c r="F913" s="313"/>
      <c r="G913" s="314"/>
      <c r="H913" s="315"/>
      <c r="I913" s="315"/>
      <c r="J913" s="315"/>
      <c r="K913" s="313"/>
      <c r="L913" s="314"/>
      <c r="M913" s="314"/>
      <c r="N913" s="314"/>
      <c r="O913" s="316"/>
      <c r="P913" s="317"/>
      <c r="Q913" s="315"/>
      <c r="R913" s="315"/>
      <c r="S913" s="314"/>
      <c r="T913" s="313"/>
      <c r="U913" s="315"/>
      <c r="V913" s="315"/>
      <c r="W913" s="318"/>
      <c r="X913" s="314"/>
      <c r="Y913" s="318"/>
      <c r="Z913" s="316"/>
      <c r="AA913" s="315"/>
      <c r="AB913" s="313"/>
      <c r="AC913" s="313"/>
      <c r="AD913" s="313"/>
    </row>
    <row r="914" spans="1:30" ht="20.100000000000001" customHeight="1">
      <c r="A914" s="313"/>
      <c r="B914" s="313"/>
      <c r="C914" s="313"/>
      <c r="D914" s="313"/>
      <c r="E914" s="313"/>
      <c r="F914" s="313"/>
      <c r="G914" s="314"/>
      <c r="H914" s="315"/>
      <c r="I914" s="315"/>
      <c r="J914" s="315"/>
      <c r="K914" s="313"/>
      <c r="L914" s="314"/>
      <c r="M914" s="314"/>
      <c r="N914" s="314"/>
      <c r="O914" s="316"/>
      <c r="P914" s="317"/>
      <c r="Q914" s="315"/>
      <c r="R914" s="315"/>
      <c r="S914" s="314"/>
      <c r="T914" s="313"/>
      <c r="U914" s="315"/>
      <c r="V914" s="315"/>
      <c r="W914" s="318"/>
      <c r="X914" s="314"/>
      <c r="Y914" s="318"/>
      <c r="Z914" s="316"/>
      <c r="AA914" s="315"/>
      <c r="AB914" s="313"/>
      <c r="AC914" s="313"/>
      <c r="AD914" s="313"/>
    </row>
    <row r="915" spans="1:30" ht="20.100000000000001" customHeight="1">
      <c r="A915" s="313"/>
      <c r="B915" s="313"/>
      <c r="C915" s="313"/>
      <c r="D915" s="313"/>
      <c r="E915" s="313"/>
      <c r="F915" s="313"/>
      <c r="G915" s="314"/>
      <c r="H915" s="315"/>
      <c r="I915" s="315"/>
      <c r="J915" s="315"/>
      <c r="K915" s="313"/>
      <c r="L915" s="314"/>
      <c r="M915" s="314"/>
      <c r="N915" s="314"/>
      <c r="O915" s="316"/>
      <c r="P915" s="317"/>
      <c r="Q915" s="315"/>
      <c r="R915" s="315"/>
      <c r="S915" s="314"/>
      <c r="T915" s="313"/>
      <c r="U915" s="315"/>
      <c r="V915" s="315"/>
      <c r="W915" s="318"/>
      <c r="X915" s="314"/>
      <c r="Y915" s="318"/>
      <c r="Z915" s="316"/>
      <c r="AA915" s="315"/>
      <c r="AB915" s="313"/>
      <c r="AC915" s="313"/>
      <c r="AD915" s="313"/>
    </row>
    <row r="916" spans="1:30" ht="20.100000000000001" customHeight="1">
      <c r="A916" s="313"/>
      <c r="B916" s="313"/>
      <c r="C916" s="313"/>
      <c r="D916" s="313"/>
      <c r="E916" s="313"/>
      <c r="F916" s="313"/>
      <c r="G916" s="314"/>
      <c r="H916" s="315"/>
      <c r="I916" s="315"/>
      <c r="J916" s="315"/>
      <c r="K916" s="313"/>
      <c r="L916" s="314"/>
      <c r="M916" s="314"/>
      <c r="N916" s="314"/>
      <c r="O916" s="316"/>
      <c r="P916" s="317"/>
      <c r="Q916" s="315"/>
      <c r="R916" s="315"/>
      <c r="S916" s="314"/>
      <c r="T916" s="313"/>
      <c r="U916" s="315"/>
      <c r="V916" s="315"/>
      <c r="W916" s="318"/>
      <c r="X916" s="314"/>
      <c r="Y916" s="318"/>
      <c r="Z916" s="316"/>
      <c r="AA916" s="315"/>
      <c r="AB916" s="313"/>
      <c r="AC916" s="313"/>
      <c r="AD916" s="313"/>
    </row>
    <row r="917" spans="1:30" ht="20.100000000000001" customHeight="1">
      <c r="A917" s="313"/>
      <c r="B917" s="313"/>
      <c r="C917" s="313"/>
      <c r="D917" s="313"/>
      <c r="E917" s="313"/>
      <c r="F917" s="313"/>
      <c r="G917" s="314"/>
      <c r="H917" s="315"/>
      <c r="I917" s="315"/>
      <c r="J917" s="315"/>
      <c r="K917" s="313"/>
      <c r="L917" s="314"/>
      <c r="M917" s="314"/>
      <c r="N917" s="314"/>
      <c r="O917" s="316"/>
      <c r="P917" s="317"/>
      <c r="Q917" s="315"/>
      <c r="R917" s="315"/>
      <c r="S917" s="314"/>
      <c r="T917" s="313"/>
      <c r="U917" s="315"/>
      <c r="V917" s="315"/>
      <c r="W917" s="318"/>
      <c r="X917" s="314"/>
      <c r="Y917" s="318"/>
      <c r="Z917" s="316"/>
      <c r="AA917" s="315"/>
      <c r="AB917" s="313"/>
      <c r="AC917" s="313"/>
      <c r="AD917" s="313"/>
    </row>
    <row r="918" spans="1:30" ht="20.100000000000001" customHeight="1">
      <c r="A918" s="313"/>
      <c r="B918" s="313"/>
      <c r="C918" s="313"/>
      <c r="D918" s="313"/>
      <c r="E918" s="313"/>
      <c r="F918" s="313"/>
      <c r="G918" s="314"/>
      <c r="H918" s="315"/>
      <c r="I918" s="315"/>
      <c r="J918" s="315"/>
      <c r="K918" s="313"/>
      <c r="L918" s="314"/>
      <c r="M918" s="314"/>
      <c r="N918" s="314"/>
      <c r="O918" s="316"/>
      <c r="P918" s="317"/>
      <c r="Q918" s="315"/>
      <c r="R918" s="315"/>
      <c r="S918" s="314"/>
      <c r="T918" s="313"/>
      <c r="U918" s="315"/>
      <c r="V918" s="315"/>
      <c r="W918" s="318"/>
      <c r="X918" s="314"/>
      <c r="Y918" s="318"/>
      <c r="Z918" s="316"/>
      <c r="AA918" s="315"/>
      <c r="AB918" s="313"/>
      <c r="AC918" s="313"/>
      <c r="AD918" s="313"/>
    </row>
    <row r="919" spans="1:30" ht="20.100000000000001" customHeight="1">
      <c r="A919" s="313"/>
      <c r="B919" s="313"/>
      <c r="C919" s="313"/>
      <c r="D919" s="313"/>
      <c r="E919" s="313"/>
      <c r="F919" s="313"/>
      <c r="G919" s="314"/>
      <c r="H919" s="315"/>
      <c r="I919" s="315"/>
      <c r="J919" s="315"/>
      <c r="K919" s="313"/>
      <c r="L919" s="314"/>
      <c r="M919" s="314"/>
      <c r="N919" s="314"/>
      <c r="O919" s="316"/>
      <c r="P919" s="317"/>
      <c r="Q919" s="315"/>
      <c r="R919" s="315"/>
      <c r="S919" s="314"/>
      <c r="T919" s="313"/>
      <c r="U919" s="315"/>
      <c r="V919" s="315"/>
      <c r="W919" s="318"/>
      <c r="X919" s="314"/>
      <c r="Y919" s="318"/>
      <c r="Z919" s="316"/>
      <c r="AA919" s="315"/>
      <c r="AB919" s="313"/>
      <c r="AC919" s="313"/>
      <c r="AD919" s="313"/>
    </row>
    <row r="920" spans="1:30" ht="20.100000000000001" customHeight="1">
      <c r="A920" s="313"/>
      <c r="B920" s="313"/>
      <c r="C920" s="313"/>
      <c r="D920" s="313"/>
      <c r="E920" s="313"/>
      <c r="F920" s="313"/>
      <c r="G920" s="314"/>
      <c r="H920" s="315"/>
      <c r="I920" s="315"/>
      <c r="J920" s="315"/>
      <c r="K920" s="313"/>
      <c r="L920" s="314"/>
      <c r="M920" s="314"/>
      <c r="N920" s="314"/>
      <c r="O920" s="316"/>
      <c r="P920" s="317"/>
      <c r="Q920" s="315"/>
      <c r="R920" s="315"/>
      <c r="S920" s="314"/>
      <c r="T920" s="313"/>
      <c r="U920" s="315"/>
      <c r="V920" s="315"/>
      <c r="W920" s="318"/>
      <c r="X920" s="314"/>
      <c r="Y920" s="318"/>
      <c r="Z920" s="316"/>
      <c r="AA920" s="315"/>
      <c r="AB920" s="313"/>
      <c r="AC920" s="313"/>
      <c r="AD920" s="313"/>
    </row>
    <row r="921" spans="1:30" ht="20.100000000000001" customHeight="1">
      <c r="A921" s="313"/>
      <c r="B921" s="313"/>
      <c r="C921" s="313"/>
      <c r="D921" s="313"/>
      <c r="E921" s="313"/>
      <c r="F921" s="313"/>
      <c r="G921" s="314"/>
      <c r="H921" s="315"/>
      <c r="I921" s="315"/>
      <c r="J921" s="315"/>
      <c r="K921" s="313"/>
      <c r="L921" s="314"/>
      <c r="M921" s="314"/>
      <c r="N921" s="314"/>
      <c r="O921" s="316"/>
      <c r="P921" s="317"/>
      <c r="Q921" s="315"/>
      <c r="R921" s="315"/>
      <c r="S921" s="314"/>
      <c r="T921" s="313"/>
      <c r="U921" s="315"/>
      <c r="V921" s="315"/>
      <c r="W921" s="318"/>
      <c r="X921" s="314"/>
      <c r="Y921" s="318"/>
      <c r="Z921" s="316"/>
      <c r="AA921" s="315"/>
      <c r="AB921" s="313"/>
      <c r="AC921" s="313"/>
      <c r="AD921" s="313"/>
    </row>
    <row r="922" spans="1:30" ht="20.100000000000001" customHeight="1">
      <c r="A922" s="313"/>
      <c r="B922" s="313"/>
      <c r="C922" s="313"/>
      <c r="D922" s="313"/>
      <c r="E922" s="313"/>
      <c r="F922" s="313"/>
      <c r="G922" s="314"/>
      <c r="H922" s="315"/>
      <c r="I922" s="315"/>
      <c r="J922" s="315"/>
      <c r="K922" s="313"/>
      <c r="L922" s="314"/>
      <c r="M922" s="314"/>
      <c r="N922" s="314"/>
      <c r="O922" s="316"/>
      <c r="P922" s="317"/>
      <c r="Q922" s="315"/>
      <c r="R922" s="315"/>
      <c r="S922" s="314"/>
      <c r="T922" s="313"/>
      <c r="U922" s="315"/>
      <c r="V922" s="315"/>
      <c r="W922" s="318"/>
      <c r="X922" s="314"/>
      <c r="Y922" s="318"/>
      <c r="Z922" s="316"/>
      <c r="AA922" s="315"/>
      <c r="AB922" s="313"/>
      <c r="AC922" s="313"/>
      <c r="AD922" s="313"/>
    </row>
    <row r="923" spans="1:30" ht="20.100000000000001" customHeight="1">
      <c r="A923" s="313"/>
      <c r="B923" s="313"/>
      <c r="C923" s="313"/>
      <c r="D923" s="313"/>
      <c r="E923" s="313"/>
      <c r="F923" s="313"/>
      <c r="G923" s="314"/>
      <c r="H923" s="315"/>
      <c r="I923" s="315"/>
      <c r="J923" s="315"/>
      <c r="K923" s="313"/>
      <c r="L923" s="314"/>
      <c r="M923" s="314"/>
      <c r="N923" s="314"/>
      <c r="O923" s="316"/>
      <c r="P923" s="317"/>
      <c r="Q923" s="315"/>
      <c r="R923" s="315"/>
      <c r="S923" s="314"/>
      <c r="T923" s="313"/>
      <c r="U923" s="315"/>
      <c r="V923" s="315"/>
      <c r="W923" s="318"/>
      <c r="X923" s="314"/>
      <c r="Y923" s="318"/>
      <c r="Z923" s="316"/>
      <c r="AA923" s="315"/>
      <c r="AB923" s="313"/>
      <c r="AC923" s="313"/>
      <c r="AD923" s="313"/>
    </row>
    <row r="924" spans="1:30" ht="20.100000000000001" customHeight="1">
      <c r="A924" s="313"/>
      <c r="B924" s="313"/>
      <c r="C924" s="313"/>
      <c r="D924" s="313"/>
      <c r="E924" s="313"/>
      <c r="F924" s="313"/>
      <c r="G924" s="314"/>
      <c r="H924" s="315"/>
      <c r="I924" s="315"/>
      <c r="J924" s="315"/>
      <c r="K924" s="313"/>
      <c r="L924" s="314"/>
      <c r="M924" s="314"/>
      <c r="N924" s="314"/>
      <c r="O924" s="316"/>
      <c r="P924" s="317"/>
      <c r="Q924" s="315"/>
      <c r="R924" s="315"/>
      <c r="S924" s="314"/>
      <c r="T924" s="313"/>
      <c r="U924" s="315"/>
      <c r="V924" s="315"/>
      <c r="W924" s="318"/>
      <c r="X924" s="314"/>
      <c r="Y924" s="318"/>
      <c r="Z924" s="316"/>
      <c r="AA924" s="315"/>
      <c r="AB924" s="313"/>
      <c r="AC924" s="313"/>
      <c r="AD924" s="313"/>
    </row>
    <row r="925" spans="1:30" ht="20.100000000000001" customHeight="1">
      <c r="A925" s="313"/>
      <c r="B925" s="313"/>
      <c r="C925" s="313"/>
      <c r="D925" s="313"/>
      <c r="E925" s="313"/>
      <c r="F925" s="313"/>
      <c r="G925" s="314"/>
      <c r="H925" s="315"/>
      <c r="I925" s="315"/>
      <c r="J925" s="315"/>
      <c r="K925" s="313"/>
      <c r="L925" s="314"/>
      <c r="M925" s="314"/>
      <c r="N925" s="314"/>
      <c r="O925" s="316"/>
      <c r="P925" s="317"/>
      <c r="Q925" s="315"/>
      <c r="R925" s="315"/>
      <c r="S925" s="314"/>
      <c r="T925" s="313"/>
      <c r="U925" s="315"/>
      <c r="V925" s="315"/>
      <c r="W925" s="318"/>
      <c r="X925" s="314"/>
      <c r="Y925" s="318"/>
      <c r="Z925" s="316"/>
      <c r="AA925" s="315"/>
      <c r="AB925" s="313"/>
      <c r="AC925" s="313"/>
      <c r="AD925" s="313"/>
    </row>
    <row r="926" spans="1:30" ht="20.100000000000001" customHeight="1">
      <c r="A926" s="313"/>
      <c r="B926" s="313"/>
      <c r="C926" s="313"/>
      <c r="D926" s="313"/>
      <c r="E926" s="313"/>
      <c r="F926" s="313"/>
      <c r="G926" s="314"/>
      <c r="H926" s="315"/>
      <c r="I926" s="315"/>
      <c r="J926" s="315"/>
      <c r="K926" s="313"/>
      <c r="L926" s="314"/>
      <c r="M926" s="314"/>
      <c r="N926" s="314"/>
      <c r="O926" s="316"/>
      <c r="P926" s="317"/>
      <c r="Q926" s="315"/>
      <c r="R926" s="315"/>
      <c r="S926" s="314"/>
      <c r="T926" s="313"/>
      <c r="U926" s="315"/>
      <c r="V926" s="315"/>
      <c r="W926" s="318"/>
      <c r="X926" s="314"/>
      <c r="Y926" s="318"/>
      <c r="Z926" s="316"/>
      <c r="AA926" s="315"/>
      <c r="AB926" s="313"/>
      <c r="AC926" s="313"/>
      <c r="AD926" s="313"/>
    </row>
    <row r="927" spans="1:30" ht="20.100000000000001" customHeight="1">
      <c r="A927" s="313"/>
      <c r="B927" s="313"/>
      <c r="C927" s="313"/>
      <c r="D927" s="313"/>
      <c r="E927" s="313"/>
      <c r="F927" s="313"/>
      <c r="G927" s="314"/>
      <c r="H927" s="315"/>
      <c r="I927" s="315"/>
      <c r="J927" s="315"/>
      <c r="K927" s="313"/>
      <c r="L927" s="314"/>
      <c r="M927" s="314"/>
      <c r="N927" s="314"/>
      <c r="O927" s="316"/>
      <c r="P927" s="317"/>
      <c r="Q927" s="315"/>
      <c r="R927" s="315"/>
      <c r="S927" s="314"/>
      <c r="T927" s="313"/>
      <c r="U927" s="315"/>
      <c r="V927" s="315"/>
      <c r="W927" s="318"/>
      <c r="X927" s="314"/>
      <c r="Y927" s="318"/>
      <c r="Z927" s="316"/>
      <c r="AA927" s="315"/>
      <c r="AB927" s="313"/>
      <c r="AC927" s="313"/>
      <c r="AD927" s="313"/>
    </row>
    <row r="928" spans="1:30" ht="20.100000000000001" customHeight="1">
      <c r="A928" s="313"/>
      <c r="B928" s="313"/>
      <c r="C928" s="313"/>
      <c r="D928" s="313"/>
      <c r="E928" s="313"/>
      <c r="F928" s="313"/>
      <c r="G928" s="314"/>
      <c r="H928" s="315"/>
      <c r="I928" s="315"/>
      <c r="J928" s="315"/>
      <c r="K928" s="313"/>
      <c r="L928" s="314"/>
      <c r="M928" s="314"/>
      <c r="N928" s="314"/>
      <c r="O928" s="316"/>
      <c r="P928" s="317"/>
      <c r="Q928" s="315"/>
      <c r="R928" s="315"/>
      <c r="S928" s="314"/>
      <c r="T928" s="313"/>
      <c r="U928" s="315"/>
      <c r="V928" s="315"/>
      <c r="W928" s="318"/>
      <c r="X928" s="314"/>
      <c r="Y928" s="318"/>
      <c r="Z928" s="316"/>
      <c r="AA928" s="315"/>
      <c r="AB928" s="313"/>
      <c r="AC928" s="313"/>
      <c r="AD928" s="313"/>
    </row>
    <row r="929" spans="1:30" ht="20.100000000000001" customHeight="1">
      <c r="A929" s="313"/>
      <c r="B929" s="313"/>
      <c r="C929" s="313"/>
      <c r="D929" s="313"/>
      <c r="E929" s="313"/>
      <c r="F929" s="313"/>
      <c r="G929" s="314"/>
      <c r="H929" s="315"/>
      <c r="I929" s="315"/>
      <c r="J929" s="315"/>
      <c r="K929" s="313"/>
      <c r="L929" s="314"/>
      <c r="M929" s="314"/>
      <c r="N929" s="314"/>
      <c r="O929" s="316"/>
      <c r="P929" s="317"/>
      <c r="Q929" s="315"/>
      <c r="R929" s="315"/>
      <c r="S929" s="314"/>
      <c r="T929" s="313"/>
      <c r="U929" s="315"/>
      <c r="V929" s="315"/>
      <c r="W929" s="318"/>
      <c r="X929" s="314"/>
      <c r="Y929" s="318"/>
      <c r="Z929" s="316"/>
      <c r="AA929" s="315"/>
      <c r="AB929" s="313"/>
      <c r="AC929" s="313"/>
      <c r="AD929" s="313"/>
    </row>
    <row r="930" spans="1:30" ht="20.100000000000001" customHeight="1">
      <c r="A930" s="313"/>
      <c r="B930" s="313"/>
      <c r="C930" s="313"/>
      <c r="D930" s="313"/>
      <c r="E930" s="313"/>
      <c r="F930" s="313"/>
      <c r="G930" s="314"/>
      <c r="H930" s="315"/>
      <c r="I930" s="315"/>
      <c r="J930" s="315"/>
      <c r="K930" s="313"/>
      <c r="L930" s="314"/>
      <c r="M930" s="314"/>
      <c r="N930" s="314"/>
      <c r="O930" s="316"/>
      <c r="P930" s="317"/>
      <c r="Q930" s="315"/>
      <c r="R930" s="315"/>
      <c r="S930" s="314"/>
      <c r="T930" s="313"/>
      <c r="U930" s="315"/>
      <c r="V930" s="315"/>
      <c r="W930" s="318"/>
      <c r="X930" s="314"/>
      <c r="Y930" s="318"/>
      <c r="Z930" s="316"/>
      <c r="AA930" s="315"/>
      <c r="AB930" s="313"/>
      <c r="AC930" s="313"/>
      <c r="AD930" s="313"/>
    </row>
    <row r="931" spans="1:30" ht="20.100000000000001" customHeight="1">
      <c r="A931" s="313"/>
      <c r="B931" s="313"/>
      <c r="C931" s="313"/>
      <c r="D931" s="313"/>
      <c r="E931" s="313"/>
      <c r="F931" s="313"/>
      <c r="G931" s="314"/>
      <c r="H931" s="315"/>
      <c r="I931" s="315"/>
      <c r="J931" s="315"/>
      <c r="K931" s="313"/>
      <c r="L931" s="314"/>
      <c r="M931" s="314"/>
      <c r="N931" s="314"/>
      <c r="O931" s="316"/>
      <c r="P931" s="317"/>
      <c r="Q931" s="315"/>
      <c r="R931" s="315"/>
      <c r="S931" s="314"/>
      <c r="T931" s="313"/>
      <c r="U931" s="315"/>
      <c r="V931" s="315"/>
      <c r="W931" s="318"/>
      <c r="X931" s="314"/>
      <c r="Y931" s="318"/>
      <c r="Z931" s="316"/>
      <c r="AA931" s="315"/>
      <c r="AB931" s="313"/>
      <c r="AC931" s="313"/>
      <c r="AD931" s="313"/>
    </row>
    <row r="932" spans="1:30" ht="20.100000000000001" customHeight="1">
      <c r="A932" s="313"/>
      <c r="B932" s="313"/>
      <c r="C932" s="313"/>
      <c r="D932" s="313"/>
      <c r="E932" s="313"/>
      <c r="F932" s="313"/>
      <c r="G932" s="314"/>
      <c r="H932" s="315"/>
      <c r="I932" s="315"/>
      <c r="J932" s="315"/>
      <c r="K932" s="313"/>
      <c r="L932" s="314"/>
      <c r="M932" s="314"/>
      <c r="N932" s="314"/>
      <c r="O932" s="316"/>
      <c r="P932" s="317"/>
      <c r="Q932" s="315"/>
      <c r="R932" s="315"/>
      <c r="S932" s="314"/>
      <c r="T932" s="313"/>
      <c r="U932" s="315"/>
      <c r="V932" s="315"/>
      <c r="W932" s="318"/>
      <c r="X932" s="314"/>
      <c r="Y932" s="318"/>
      <c r="Z932" s="316"/>
      <c r="AA932" s="315"/>
      <c r="AB932" s="313"/>
      <c r="AC932" s="313"/>
      <c r="AD932" s="313"/>
    </row>
    <row r="933" spans="1:30" ht="20.100000000000001" customHeight="1">
      <c r="A933" s="313"/>
      <c r="B933" s="313"/>
      <c r="C933" s="313"/>
      <c r="D933" s="313"/>
      <c r="E933" s="313"/>
      <c r="F933" s="313"/>
      <c r="G933" s="314"/>
      <c r="H933" s="315"/>
      <c r="I933" s="315"/>
      <c r="J933" s="315"/>
      <c r="K933" s="313"/>
      <c r="L933" s="314"/>
      <c r="M933" s="314"/>
      <c r="N933" s="314"/>
      <c r="O933" s="316"/>
      <c r="P933" s="317"/>
      <c r="Q933" s="315"/>
      <c r="R933" s="315"/>
      <c r="S933" s="314"/>
      <c r="T933" s="313"/>
      <c r="U933" s="315"/>
      <c r="V933" s="315"/>
      <c r="W933" s="318"/>
      <c r="X933" s="314"/>
      <c r="Y933" s="318"/>
      <c r="Z933" s="316"/>
      <c r="AA933" s="315"/>
      <c r="AB933" s="313"/>
      <c r="AC933" s="313"/>
      <c r="AD933" s="313"/>
    </row>
    <row r="934" spans="1:30" ht="20.100000000000001" customHeight="1">
      <c r="A934" s="313"/>
      <c r="B934" s="313"/>
      <c r="C934" s="313"/>
      <c r="D934" s="313"/>
      <c r="E934" s="313"/>
      <c r="F934" s="313"/>
      <c r="G934" s="314"/>
      <c r="H934" s="315"/>
      <c r="I934" s="315"/>
      <c r="J934" s="315"/>
      <c r="K934" s="313"/>
      <c r="L934" s="314"/>
      <c r="M934" s="314"/>
      <c r="N934" s="314"/>
      <c r="O934" s="316"/>
      <c r="P934" s="317"/>
      <c r="Q934" s="315"/>
      <c r="R934" s="315"/>
      <c r="S934" s="314"/>
      <c r="T934" s="313"/>
      <c r="U934" s="315"/>
      <c r="V934" s="315"/>
      <c r="W934" s="318"/>
      <c r="X934" s="314"/>
      <c r="Y934" s="318"/>
      <c r="Z934" s="316"/>
      <c r="AA934" s="315"/>
      <c r="AB934" s="313"/>
      <c r="AC934" s="313"/>
      <c r="AD934" s="313"/>
    </row>
    <row r="935" spans="1:30" ht="20.100000000000001" customHeight="1">
      <c r="A935" s="313"/>
      <c r="B935" s="313"/>
      <c r="C935" s="313"/>
      <c r="D935" s="313"/>
      <c r="E935" s="313"/>
      <c r="F935" s="313"/>
      <c r="G935" s="314"/>
      <c r="H935" s="315"/>
      <c r="I935" s="315"/>
      <c r="J935" s="315"/>
      <c r="K935" s="313"/>
      <c r="L935" s="314"/>
      <c r="M935" s="314"/>
      <c r="N935" s="314"/>
      <c r="O935" s="316"/>
      <c r="P935" s="317"/>
      <c r="Q935" s="315"/>
      <c r="R935" s="315"/>
      <c r="S935" s="314"/>
      <c r="T935" s="313"/>
      <c r="U935" s="315"/>
      <c r="V935" s="315"/>
      <c r="W935" s="318"/>
      <c r="X935" s="314"/>
      <c r="Y935" s="318"/>
      <c r="Z935" s="316"/>
      <c r="AA935" s="315"/>
      <c r="AB935" s="313"/>
      <c r="AC935" s="313"/>
      <c r="AD935" s="313"/>
    </row>
    <row r="936" spans="1:30" ht="20.100000000000001" customHeight="1">
      <c r="A936" s="313"/>
      <c r="B936" s="313"/>
      <c r="C936" s="313"/>
      <c r="D936" s="313"/>
      <c r="E936" s="313"/>
      <c r="F936" s="313"/>
      <c r="G936" s="314"/>
      <c r="H936" s="315"/>
      <c r="I936" s="315"/>
      <c r="J936" s="315"/>
      <c r="K936" s="313"/>
      <c r="L936" s="314"/>
      <c r="M936" s="314"/>
      <c r="N936" s="314"/>
      <c r="O936" s="316"/>
      <c r="P936" s="317"/>
      <c r="Q936" s="315"/>
      <c r="R936" s="315"/>
      <c r="S936" s="314"/>
      <c r="T936" s="313"/>
      <c r="U936" s="315"/>
      <c r="V936" s="315"/>
      <c r="W936" s="318"/>
      <c r="X936" s="314"/>
      <c r="Y936" s="318"/>
      <c r="Z936" s="316"/>
      <c r="AA936" s="315"/>
      <c r="AB936" s="313"/>
      <c r="AC936" s="313"/>
      <c r="AD936" s="313"/>
    </row>
    <row r="937" spans="1:30" ht="20.100000000000001" customHeight="1">
      <c r="A937" s="313"/>
      <c r="B937" s="313"/>
      <c r="C937" s="313"/>
      <c r="D937" s="313"/>
      <c r="E937" s="313"/>
      <c r="F937" s="313"/>
      <c r="G937" s="314"/>
      <c r="H937" s="315"/>
      <c r="I937" s="315"/>
      <c r="J937" s="315"/>
      <c r="K937" s="313"/>
      <c r="L937" s="314"/>
      <c r="M937" s="314"/>
      <c r="N937" s="314"/>
      <c r="O937" s="316"/>
      <c r="P937" s="317"/>
      <c r="Q937" s="315"/>
      <c r="R937" s="315"/>
      <c r="S937" s="314"/>
      <c r="T937" s="313"/>
      <c r="U937" s="315"/>
      <c r="V937" s="315"/>
      <c r="W937" s="318"/>
      <c r="X937" s="314"/>
      <c r="Y937" s="318"/>
      <c r="Z937" s="316"/>
      <c r="AA937" s="315"/>
      <c r="AB937" s="313"/>
      <c r="AC937" s="313"/>
      <c r="AD937" s="313"/>
    </row>
    <row r="938" spans="1:30" ht="20.100000000000001" customHeight="1">
      <c r="A938" s="313"/>
      <c r="B938" s="313"/>
      <c r="C938" s="313"/>
      <c r="D938" s="313"/>
      <c r="E938" s="313"/>
      <c r="F938" s="313"/>
      <c r="G938" s="314"/>
      <c r="H938" s="315"/>
      <c r="I938" s="315"/>
      <c r="J938" s="315"/>
      <c r="K938" s="313"/>
      <c r="L938" s="314"/>
      <c r="M938" s="314"/>
      <c r="N938" s="314"/>
      <c r="O938" s="316"/>
      <c r="P938" s="317"/>
      <c r="Q938" s="315"/>
      <c r="R938" s="315"/>
      <c r="S938" s="314"/>
      <c r="T938" s="313"/>
      <c r="U938" s="315"/>
      <c r="V938" s="315"/>
      <c r="W938" s="318"/>
      <c r="X938" s="314"/>
      <c r="Y938" s="318"/>
      <c r="Z938" s="316"/>
      <c r="AA938" s="315"/>
      <c r="AB938" s="313"/>
      <c r="AC938" s="313"/>
      <c r="AD938" s="313"/>
    </row>
    <row r="939" spans="1:30" ht="20.100000000000001" customHeight="1">
      <c r="A939" s="313"/>
      <c r="B939" s="313"/>
      <c r="C939" s="313"/>
      <c r="D939" s="313"/>
      <c r="E939" s="313"/>
      <c r="F939" s="313"/>
      <c r="G939" s="314"/>
      <c r="H939" s="315"/>
      <c r="I939" s="315"/>
      <c r="J939" s="315"/>
      <c r="K939" s="313"/>
      <c r="L939" s="314"/>
      <c r="M939" s="314"/>
      <c r="N939" s="314"/>
      <c r="O939" s="316"/>
      <c r="P939" s="317"/>
      <c r="Q939" s="315"/>
      <c r="R939" s="315"/>
      <c r="S939" s="314"/>
      <c r="T939" s="313"/>
      <c r="U939" s="315"/>
      <c r="V939" s="315"/>
      <c r="W939" s="318"/>
      <c r="X939" s="314"/>
      <c r="Y939" s="318"/>
      <c r="Z939" s="316"/>
      <c r="AA939" s="315"/>
      <c r="AB939" s="313"/>
      <c r="AC939" s="313"/>
      <c r="AD939" s="313"/>
    </row>
    <row r="940" spans="1:30" ht="20.100000000000001" customHeight="1">
      <c r="A940" s="313"/>
      <c r="B940" s="313"/>
      <c r="C940" s="313"/>
      <c r="D940" s="313"/>
      <c r="E940" s="313"/>
      <c r="F940" s="313"/>
      <c r="G940" s="314"/>
      <c r="H940" s="315"/>
      <c r="I940" s="315"/>
      <c r="J940" s="315"/>
      <c r="K940" s="313"/>
      <c r="L940" s="314"/>
      <c r="M940" s="314"/>
      <c r="N940" s="314"/>
      <c r="O940" s="316"/>
      <c r="P940" s="317"/>
      <c r="Q940" s="315"/>
      <c r="R940" s="315"/>
      <c r="S940" s="314"/>
      <c r="T940" s="313"/>
      <c r="U940" s="315"/>
      <c r="V940" s="315"/>
      <c r="W940" s="318"/>
      <c r="X940" s="314"/>
      <c r="Y940" s="318"/>
      <c r="Z940" s="316"/>
      <c r="AA940" s="315"/>
      <c r="AB940" s="313"/>
      <c r="AC940" s="313"/>
      <c r="AD940" s="313"/>
    </row>
    <row r="941" spans="1:30" ht="20.100000000000001" customHeight="1">
      <c r="A941" s="313"/>
      <c r="B941" s="313"/>
      <c r="C941" s="313"/>
      <c r="D941" s="313"/>
      <c r="E941" s="313"/>
      <c r="F941" s="313"/>
      <c r="G941" s="314"/>
      <c r="H941" s="315"/>
      <c r="I941" s="315"/>
      <c r="J941" s="315"/>
      <c r="K941" s="313"/>
      <c r="L941" s="314"/>
      <c r="M941" s="314"/>
      <c r="N941" s="314"/>
      <c r="O941" s="316"/>
      <c r="P941" s="317"/>
      <c r="Q941" s="315"/>
      <c r="R941" s="315"/>
      <c r="S941" s="314"/>
      <c r="T941" s="313"/>
      <c r="U941" s="315"/>
      <c r="V941" s="315"/>
      <c r="W941" s="318"/>
      <c r="X941" s="314"/>
      <c r="Y941" s="318"/>
      <c r="Z941" s="316"/>
      <c r="AA941" s="315"/>
      <c r="AB941" s="313"/>
      <c r="AC941" s="313"/>
      <c r="AD941" s="313"/>
    </row>
    <row r="942" spans="1:30" ht="20.100000000000001" customHeight="1">
      <c r="A942" s="313"/>
      <c r="B942" s="313"/>
      <c r="C942" s="313"/>
      <c r="D942" s="313"/>
      <c r="E942" s="313"/>
      <c r="F942" s="313"/>
      <c r="G942" s="314"/>
      <c r="H942" s="315"/>
      <c r="I942" s="315"/>
      <c r="J942" s="315"/>
      <c r="K942" s="313"/>
      <c r="L942" s="314"/>
      <c r="M942" s="314"/>
      <c r="N942" s="314"/>
      <c r="O942" s="316"/>
      <c r="P942" s="317"/>
      <c r="Q942" s="315"/>
      <c r="R942" s="315"/>
      <c r="S942" s="314"/>
      <c r="T942" s="313"/>
      <c r="U942" s="315"/>
      <c r="V942" s="315"/>
      <c r="W942" s="318"/>
      <c r="X942" s="314"/>
      <c r="Y942" s="318"/>
      <c r="Z942" s="316"/>
      <c r="AA942" s="315"/>
      <c r="AB942" s="313"/>
      <c r="AC942" s="313"/>
      <c r="AD942" s="313"/>
    </row>
    <row r="943" spans="1:30" ht="20.100000000000001" customHeight="1">
      <c r="A943" s="313"/>
      <c r="B943" s="313"/>
      <c r="C943" s="313"/>
      <c r="D943" s="313"/>
      <c r="E943" s="313"/>
      <c r="F943" s="313"/>
      <c r="G943" s="314"/>
      <c r="H943" s="315"/>
      <c r="I943" s="315"/>
      <c r="J943" s="315"/>
      <c r="K943" s="313"/>
      <c r="L943" s="314"/>
      <c r="M943" s="314"/>
      <c r="N943" s="314"/>
      <c r="O943" s="316"/>
      <c r="P943" s="317"/>
      <c r="Q943" s="315"/>
      <c r="R943" s="315"/>
      <c r="S943" s="314"/>
      <c r="T943" s="313"/>
      <c r="U943" s="315"/>
      <c r="V943" s="315"/>
      <c r="W943" s="318"/>
      <c r="X943" s="314"/>
      <c r="Y943" s="318"/>
      <c r="Z943" s="316"/>
      <c r="AA943" s="315"/>
      <c r="AB943" s="313"/>
      <c r="AC943" s="313"/>
      <c r="AD943" s="313"/>
    </row>
    <row r="944" spans="1:30" ht="20.100000000000001" customHeight="1">
      <c r="A944" s="313"/>
      <c r="B944" s="313"/>
      <c r="C944" s="313"/>
      <c r="D944" s="313"/>
      <c r="E944" s="313"/>
      <c r="F944" s="313"/>
      <c r="G944" s="314"/>
      <c r="H944" s="315"/>
      <c r="I944" s="315"/>
      <c r="J944" s="315"/>
      <c r="K944" s="313"/>
      <c r="L944" s="314"/>
      <c r="M944" s="314"/>
      <c r="N944" s="314"/>
      <c r="O944" s="316"/>
      <c r="P944" s="317"/>
      <c r="Q944" s="315"/>
      <c r="R944" s="315"/>
      <c r="S944" s="314"/>
      <c r="T944" s="313"/>
      <c r="U944" s="315"/>
      <c r="V944" s="315"/>
      <c r="W944" s="318"/>
      <c r="X944" s="314"/>
      <c r="Y944" s="318"/>
      <c r="Z944" s="316"/>
      <c r="AA944" s="315"/>
      <c r="AB944" s="313"/>
      <c r="AC944" s="313"/>
      <c r="AD944" s="313"/>
    </row>
    <row r="945" spans="1:30" ht="20.100000000000001" customHeight="1">
      <c r="A945" s="313"/>
      <c r="B945" s="313"/>
      <c r="C945" s="313"/>
      <c r="D945" s="313"/>
      <c r="E945" s="313"/>
      <c r="F945" s="313"/>
      <c r="G945" s="314"/>
      <c r="H945" s="315"/>
      <c r="I945" s="315"/>
      <c r="J945" s="315"/>
      <c r="K945" s="313"/>
      <c r="L945" s="314"/>
      <c r="M945" s="314"/>
      <c r="N945" s="314"/>
      <c r="O945" s="316"/>
      <c r="P945" s="317"/>
      <c r="Q945" s="315"/>
      <c r="R945" s="315"/>
      <c r="S945" s="314"/>
      <c r="T945" s="313"/>
      <c r="U945" s="315"/>
      <c r="V945" s="315"/>
      <c r="W945" s="318"/>
      <c r="X945" s="314"/>
      <c r="Y945" s="318"/>
      <c r="Z945" s="316"/>
      <c r="AA945" s="315"/>
      <c r="AB945" s="313"/>
      <c r="AC945" s="313"/>
      <c r="AD945" s="313"/>
    </row>
    <row r="946" spans="1:30" ht="20.100000000000001" customHeight="1">
      <c r="A946" s="313"/>
      <c r="B946" s="313"/>
      <c r="C946" s="313"/>
      <c r="D946" s="313"/>
      <c r="E946" s="313"/>
      <c r="F946" s="313"/>
      <c r="G946" s="314"/>
      <c r="H946" s="315"/>
      <c r="I946" s="315"/>
      <c r="J946" s="315"/>
      <c r="K946" s="313"/>
      <c r="L946" s="314"/>
      <c r="M946" s="314"/>
      <c r="N946" s="314"/>
      <c r="O946" s="316"/>
      <c r="P946" s="317"/>
      <c r="Q946" s="315"/>
      <c r="R946" s="315"/>
      <c r="S946" s="314"/>
      <c r="T946" s="313"/>
      <c r="U946" s="315"/>
      <c r="V946" s="315"/>
      <c r="W946" s="318"/>
      <c r="X946" s="314"/>
      <c r="Y946" s="318"/>
      <c r="Z946" s="316"/>
      <c r="AA946" s="315"/>
      <c r="AB946" s="313"/>
      <c r="AC946" s="313"/>
      <c r="AD946" s="313"/>
    </row>
    <row r="947" spans="1:30" ht="20.100000000000001" customHeight="1">
      <c r="A947" s="313"/>
      <c r="B947" s="313"/>
      <c r="C947" s="313"/>
      <c r="D947" s="313"/>
      <c r="E947" s="313"/>
      <c r="F947" s="313"/>
      <c r="G947" s="314"/>
      <c r="H947" s="315"/>
      <c r="I947" s="315"/>
      <c r="J947" s="315"/>
      <c r="K947" s="313"/>
      <c r="L947" s="314"/>
      <c r="M947" s="314"/>
      <c r="N947" s="314"/>
      <c r="O947" s="316"/>
      <c r="P947" s="317"/>
      <c r="Q947" s="315"/>
      <c r="R947" s="315"/>
      <c r="S947" s="314"/>
      <c r="T947" s="313"/>
      <c r="U947" s="315"/>
      <c r="V947" s="315"/>
      <c r="W947" s="318"/>
      <c r="X947" s="314"/>
      <c r="Y947" s="318"/>
      <c r="Z947" s="316"/>
      <c r="AA947" s="315"/>
      <c r="AB947" s="313"/>
      <c r="AC947" s="313"/>
      <c r="AD947" s="313"/>
    </row>
    <row r="948" spans="1:30" ht="20.100000000000001" customHeight="1">
      <c r="A948" s="313"/>
      <c r="B948" s="313"/>
      <c r="C948" s="313"/>
      <c r="D948" s="313"/>
      <c r="E948" s="313"/>
      <c r="F948" s="313"/>
      <c r="G948" s="314"/>
      <c r="H948" s="315"/>
      <c r="I948" s="315"/>
      <c r="J948" s="315"/>
      <c r="K948" s="313"/>
      <c r="L948" s="314"/>
      <c r="M948" s="314"/>
      <c r="N948" s="314"/>
      <c r="O948" s="316"/>
      <c r="P948" s="317"/>
      <c r="Q948" s="315"/>
      <c r="R948" s="315"/>
      <c r="S948" s="314"/>
      <c r="T948" s="313"/>
      <c r="U948" s="315"/>
      <c r="V948" s="315"/>
      <c r="W948" s="318"/>
      <c r="X948" s="314"/>
      <c r="Y948" s="318"/>
      <c r="Z948" s="316"/>
      <c r="AA948" s="315"/>
      <c r="AB948" s="313"/>
      <c r="AC948" s="313"/>
      <c r="AD948" s="313"/>
    </row>
    <row r="949" spans="1:30" ht="20.100000000000001" customHeight="1">
      <c r="A949" s="313"/>
      <c r="B949" s="313"/>
      <c r="C949" s="313"/>
      <c r="D949" s="313"/>
      <c r="E949" s="313"/>
      <c r="F949" s="313"/>
      <c r="G949" s="314"/>
      <c r="H949" s="315"/>
      <c r="I949" s="315"/>
      <c r="J949" s="315"/>
      <c r="K949" s="313"/>
      <c r="L949" s="314"/>
      <c r="M949" s="314"/>
      <c r="N949" s="314"/>
      <c r="O949" s="316"/>
      <c r="P949" s="317"/>
      <c r="Q949" s="315"/>
      <c r="R949" s="315"/>
      <c r="S949" s="314"/>
      <c r="T949" s="313"/>
      <c r="U949" s="315"/>
      <c r="V949" s="315"/>
      <c r="W949" s="318"/>
      <c r="X949" s="314"/>
      <c r="Y949" s="318"/>
      <c r="Z949" s="316"/>
      <c r="AA949" s="315"/>
      <c r="AB949" s="313"/>
      <c r="AC949" s="313"/>
      <c r="AD949" s="313"/>
    </row>
    <row r="950" spans="1:30" ht="20.100000000000001" customHeight="1">
      <c r="A950" s="313"/>
      <c r="B950" s="313"/>
      <c r="C950" s="313"/>
      <c r="D950" s="313"/>
      <c r="E950" s="313"/>
      <c r="F950" s="313"/>
      <c r="G950" s="314"/>
      <c r="H950" s="315"/>
      <c r="I950" s="315"/>
      <c r="J950" s="315"/>
      <c r="K950" s="313"/>
      <c r="L950" s="314"/>
      <c r="M950" s="314"/>
      <c r="N950" s="314"/>
      <c r="O950" s="316"/>
      <c r="P950" s="317"/>
      <c r="Q950" s="315"/>
      <c r="R950" s="315"/>
      <c r="S950" s="314"/>
      <c r="T950" s="313"/>
      <c r="U950" s="315"/>
      <c r="V950" s="315"/>
      <c r="W950" s="318"/>
      <c r="X950" s="314"/>
      <c r="Y950" s="318"/>
      <c r="Z950" s="316"/>
      <c r="AA950" s="315"/>
      <c r="AB950" s="313"/>
      <c r="AC950" s="313"/>
      <c r="AD950" s="313"/>
    </row>
    <row r="951" spans="1:30" ht="20.100000000000001" customHeight="1">
      <c r="A951" s="313"/>
      <c r="B951" s="313"/>
      <c r="C951" s="313"/>
      <c r="D951" s="313"/>
      <c r="E951" s="313"/>
      <c r="F951" s="313"/>
      <c r="G951" s="314"/>
      <c r="H951" s="315"/>
      <c r="I951" s="315"/>
      <c r="J951" s="315"/>
      <c r="K951" s="313"/>
      <c r="L951" s="314"/>
      <c r="M951" s="314"/>
      <c r="N951" s="314"/>
      <c r="O951" s="316"/>
      <c r="P951" s="317"/>
      <c r="Q951" s="315"/>
      <c r="R951" s="315"/>
      <c r="S951" s="314"/>
      <c r="T951" s="313"/>
      <c r="U951" s="315"/>
      <c r="V951" s="315"/>
      <c r="W951" s="318"/>
      <c r="X951" s="314"/>
      <c r="Y951" s="318"/>
      <c r="Z951" s="316"/>
      <c r="AA951" s="315"/>
      <c r="AB951" s="313"/>
      <c r="AC951" s="313"/>
      <c r="AD951" s="313"/>
    </row>
    <row r="952" spans="1:30" ht="20.100000000000001" customHeight="1">
      <c r="A952" s="313"/>
      <c r="B952" s="313"/>
      <c r="C952" s="313"/>
      <c r="D952" s="313"/>
      <c r="E952" s="313"/>
      <c r="F952" s="313"/>
      <c r="G952" s="314"/>
      <c r="H952" s="315"/>
      <c r="I952" s="315"/>
      <c r="J952" s="315"/>
      <c r="K952" s="313"/>
      <c r="L952" s="314"/>
      <c r="M952" s="314"/>
      <c r="N952" s="314"/>
      <c r="O952" s="316"/>
      <c r="P952" s="317"/>
      <c r="Q952" s="315"/>
      <c r="R952" s="315"/>
      <c r="S952" s="314"/>
      <c r="T952" s="313"/>
      <c r="U952" s="315"/>
      <c r="V952" s="315"/>
      <c r="W952" s="318"/>
      <c r="X952" s="314"/>
      <c r="Y952" s="318"/>
      <c r="Z952" s="316"/>
      <c r="AA952" s="315"/>
      <c r="AB952" s="313"/>
      <c r="AC952" s="313"/>
      <c r="AD952" s="313"/>
    </row>
    <row r="953" spans="1:30" ht="20.100000000000001" customHeight="1">
      <c r="A953" s="313"/>
      <c r="B953" s="313"/>
      <c r="C953" s="313"/>
      <c r="D953" s="313"/>
      <c r="E953" s="313"/>
      <c r="F953" s="313"/>
      <c r="G953" s="314"/>
      <c r="H953" s="315"/>
      <c r="I953" s="315"/>
      <c r="J953" s="315"/>
      <c r="K953" s="313"/>
      <c r="L953" s="314"/>
      <c r="M953" s="314"/>
      <c r="N953" s="314"/>
      <c r="O953" s="316"/>
      <c r="P953" s="317"/>
      <c r="Q953" s="315"/>
      <c r="R953" s="315"/>
      <c r="S953" s="314"/>
      <c r="T953" s="313"/>
      <c r="U953" s="315"/>
      <c r="V953" s="315"/>
      <c r="W953" s="318"/>
      <c r="X953" s="314"/>
      <c r="Y953" s="318"/>
      <c r="Z953" s="316"/>
      <c r="AA953" s="315"/>
      <c r="AB953" s="313"/>
      <c r="AC953" s="313"/>
      <c r="AD953" s="313"/>
    </row>
    <row r="954" spans="1:30" ht="20.100000000000001" customHeight="1">
      <c r="A954" s="313"/>
      <c r="B954" s="313"/>
      <c r="C954" s="313"/>
      <c r="D954" s="313"/>
      <c r="E954" s="313"/>
      <c r="F954" s="313"/>
      <c r="G954" s="314"/>
      <c r="H954" s="315"/>
      <c r="I954" s="315"/>
      <c r="J954" s="315"/>
      <c r="K954" s="313"/>
      <c r="L954" s="314"/>
      <c r="M954" s="314"/>
      <c r="N954" s="314"/>
      <c r="O954" s="316"/>
      <c r="P954" s="317"/>
      <c r="Q954" s="315"/>
      <c r="R954" s="315"/>
      <c r="S954" s="314"/>
      <c r="T954" s="313"/>
      <c r="U954" s="315"/>
      <c r="V954" s="315"/>
      <c r="W954" s="318"/>
      <c r="X954" s="314"/>
      <c r="Y954" s="318"/>
      <c r="Z954" s="316"/>
      <c r="AA954" s="315"/>
      <c r="AB954" s="313"/>
      <c r="AC954" s="313"/>
      <c r="AD954" s="313"/>
    </row>
    <row r="955" spans="1:30" ht="20.100000000000001" customHeight="1">
      <c r="A955" s="313"/>
      <c r="B955" s="313"/>
      <c r="C955" s="313"/>
      <c r="D955" s="313"/>
      <c r="E955" s="313"/>
      <c r="F955" s="313"/>
      <c r="G955" s="314"/>
      <c r="H955" s="315"/>
      <c r="I955" s="315"/>
      <c r="J955" s="315"/>
      <c r="K955" s="313"/>
      <c r="L955" s="314"/>
      <c r="M955" s="314"/>
      <c r="N955" s="314"/>
      <c r="O955" s="316"/>
      <c r="P955" s="317"/>
      <c r="Q955" s="315"/>
      <c r="R955" s="315"/>
      <c r="S955" s="314"/>
      <c r="T955" s="313"/>
      <c r="U955" s="315"/>
      <c r="V955" s="315"/>
      <c r="W955" s="318"/>
      <c r="X955" s="314"/>
      <c r="Y955" s="318"/>
      <c r="Z955" s="316"/>
      <c r="AA955" s="315"/>
      <c r="AB955" s="313"/>
      <c r="AC955" s="313"/>
      <c r="AD955" s="313"/>
    </row>
    <row r="956" spans="1:30" ht="20.100000000000001" customHeight="1">
      <c r="A956" s="313"/>
      <c r="B956" s="313"/>
      <c r="C956" s="313"/>
      <c r="D956" s="313"/>
      <c r="E956" s="313"/>
      <c r="F956" s="313"/>
      <c r="G956" s="314"/>
      <c r="H956" s="315"/>
      <c r="I956" s="315"/>
      <c r="J956" s="315"/>
      <c r="K956" s="313"/>
      <c r="L956" s="314"/>
      <c r="M956" s="314"/>
      <c r="N956" s="314"/>
      <c r="O956" s="316"/>
      <c r="P956" s="317"/>
      <c r="Q956" s="315"/>
      <c r="R956" s="315"/>
      <c r="S956" s="314"/>
      <c r="T956" s="313"/>
      <c r="U956" s="315"/>
      <c r="V956" s="315"/>
      <c r="W956" s="318"/>
      <c r="X956" s="314"/>
      <c r="Y956" s="318"/>
      <c r="Z956" s="316"/>
      <c r="AA956" s="315"/>
      <c r="AB956" s="313"/>
      <c r="AC956" s="313"/>
      <c r="AD956" s="313"/>
    </row>
    <row r="957" spans="1:30" ht="20.100000000000001" customHeight="1">
      <c r="A957" s="313"/>
      <c r="B957" s="313"/>
      <c r="C957" s="313"/>
      <c r="D957" s="313"/>
      <c r="E957" s="313"/>
      <c r="F957" s="313"/>
      <c r="G957" s="314"/>
      <c r="H957" s="315"/>
      <c r="I957" s="315"/>
      <c r="J957" s="315"/>
      <c r="K957" s="313"/>
      <c r="L957" s="314"/>
      <c r="M957" s="314"/>
      <c r="N957" s="314"/>
      <c r="O957" s="316"/>
      <c r="P957" s="317"/>
      <c r="Q957" s="315"/>
      <c r="R957" s="315"/>
      <c r="S957" s="314"/>
      <c r="T957" s="313"/>
      <c r="U957" s="315"/>
      <c r="V957" s="315"/>
      <c r="W957" s="318"/>
      <c r="X957" s="314"/>
      <c r="Y957" s="318"/>
      <c r="Z957" s="316"/>
      <c r="AA957" s="315"/>
      <c r="AB957" s="313"/>
      <c r="AC957" s="313"/>
      <c r="AD957" s="313"/>
    </row>
    <row r="958" spans="1:30" ht="20.100000000000001" customHeight="1">
      <c r="A958" s="313"/>
      <c r="B958" s="313"/>
      <c r="C958" s="313"/>
      <c r="D958" s="313"/>
      <c r="E958" s="313"/>
      <c r="F958" s="313"/>
      <c r="G958" s="314"/>
      <c r="H958" s="315"/>
      <c r="I958" s="315"/>
      <c r="J958" s="315"/>
      <c r="K958" s="313"/>
      <c r="L958" s="314"/>
      <c r="M958" s="314"/>
      <c r="N958" s="314"/>
      <c r="O958" s="316"/>
      <c r="P958" s="317"/>
      <c r="Q958" s="315"/>
      <c r="R958" s="315"/>
      <c r="S958" s="314"/>
      <c r="T958" s="313"/>
      <c r="U958" s="315"/>
      <c r="V958" s="315"/>
      <c r="W958" s="318"/>
      <c r="X958" s="314"/>
      <c r="Y958" s="318"/>
      <c r="Z958" s="316"/>
      <c r="AA958" s="315"/>
      <c r="AB958" s="313"/>
      <c r="AC958" s="313"/>
      <c r="AD958" s="313"/>
    </row>
    <row r="959" spans="1:30" ht="20.100000000000001" customHeight="1">
      <c r="A959" s="313"/>
      <c r="B959" s="313"/>
      <c r="C959" s="313"/>
      <c r="D959" s="313"/>
      <c r="E959" s="313"/>
      <c r="F959" s="313"/>
      <c r="G959" s="314"/>
      <c r="H959" s="315"/>
      <c r="I959" s="315"/>
      <c r="J959" s="315"/>
      <c r="K959" s="313"/>
      <c r="L959" s="314"/>
      <c r="M959" s="314"/>
      <c r="N959" s="314"/>
      <c r="O959" s="316"/>
      <c r="P959" s="317"/>
      <c r="Q959" s="315"/>
      <c r="R959" s="315"/>
      <c r="S959" s="314"/>
      <c r="T959" s="313"/>
      <c r="U959" s="315"/>
      <c r="V959" s="315"/>
      <c r="W959" s="318"/>
      <c r="X959" s="314"/>
      <c r="Y959" s="318"/>
      <c r="Z959" s="316"/>
      <c r="AA959" s="315"/>
      <c r="AB959" s="313"/>
      <c r="AC959" s="313"/>
      <c r="AD959" s="313"/>
    </row>
    <row r="960" spans="1:30" ht="20.100000000000001" customHeight="1">
      <c r="A960" s="313"/>
      <c r="B960" s="313"/>
      <c r="C960" s="313"/>
      <c r="D960" s="313"/>
      <c r="E960" s="313"/>
      <c r="F960" s="313"/>
      <c r="G960" s="314"/>
      <c r="H960" s="315"/>
      <c r="I960" s="315"/>
      <c r="J960" s="315"/>
      <c r="K960" s="313"/>
      <c r="L960" s="314"/>
      <c r="M960" s="314"/>
      <c r="N960" s="314"/>
      <c r="O960" s="316"/>
      <c r="P960" s="317"/>
      <c r="Q960" s="315"/>
      <c r="R960" s="315"/>
      <c r="S960" s="314"/>
      <c r="T960" s="313"/>
      <c r="U960" s="315"/>
      <c r="V960" s="315"/>
      <c r="W960" s="318"/>
      <c r="X960" s="314"/>
      <c r="Y960" s="318"/>
      <c r="Z960" s="316"/>
      <c r="AA960" s="315"/>
      <c r="AB960" s="313"/>
      <c r="AC960" s="313"/>
      <c r="AD960" s="313"/>
    </row>
    <row r="961" spans="1:30" ht="20.100000000000001" customHeight="1">
      <c r="A961" s="313"/>
      <c r="B961" s="313"/>
      <c r="C961" s="313"/>
      <c r="D961" s="313"/>
      <c r="E961" s="313"/>
      <c r="F961" s="313"/>
      <c r="G961" s="314"/>
      <c r="H961" s="315"/>
      <c r="I961" s="315"/>
      <c r="J961" s="315"/>
      <c r="K961" s="313"/>
      <c r="L961" s="314"/>
      <c r="M961" s="314"/>
      <c r="N961" s="314"/>
      <c r="O961" s="316"/>
      <c r="P961" s="317"/>
      <c r="Q961" s="315"/>
      <c r="R961" s="315"/>
      <c r="S961" s="314"/>
      <c r="T961" s="313"/>
      <c r="U961" s="315"/>
      <c r="V961" s="315"/>
      <c r="W961" s="318"/>
      <c r="X961" s="314"/>
      <c r="Y961" s="318"/>
      <c r="Z961" s="316"/>
      <c r="AA961" s="315"/>
      <c r="AB961" s="313"/>
      <c r="AC961" s="313"/>
      <c r="AD961" s="313"/>
    </row>
    <row r="962" spans="1:30" ht="20.100000000000001" customHeight="1">
      <c r="A962" s="313"/>
      <c r="B962" s="313"/>
      <c r="C962" s="313"/>
      <c r="D962" s="313"/>
      <c r="E962" s="313"/>
      <c r="F962" s="313"/>
      <c r="G962" s="314"/>
      <c r="H962" s="315"/>
      <c r="I962" s="315"/>
      <c r="J962" s="315"/>
      <c r="K962" s="313"/>
      <c r="L962" s="314"/>
      <c r="M962" s="314"/>
      <c r="N962" s="314"/>
      <c r="O962" s="316"/>
      <c r="P962" s="317"/>
      <c r="Q962" s="315"/>
      <c r="R962" s="315"/>
      <c r="S962" s="314"/>
      <c r="T962" s="313"/>
      <c r="U962" s="315"/>
      <c r="V962" s="315"/>
      <c r="W962" s="318"/>
      <c r="X962" s="314"/>
      <c r="Y962" s="318"/>
      <c r="Z962" s="316"/>
      <c r="AA962" s="315"/>
      <c r="AB962" s="313"/>
      <c r="AC962" s="313"/>
      <c r="AD962" s="313"/>
    </row>
    <row r="963" spans="1:30" ht="20.100000000000001" customHeight="1">
      <c r="A963" s="313"/>
      <c r="B963" s="313"/>
      <c r="C963" s="313"/>
      <c r="D963" s="313"/>
      <c r="E963" s="313"/>
      <c r="F963" s="313"/>
      <c r="G963" s="314"/>
      <c r="H963" s="315"/>
      <c r="I963" s="315"/>
      <c r="J963" s="315"/>
      <c r="K963" s="313"/>
      <c r="L963" s="314"/>
      <c r="M963" s="314"/>
      <c r="N963" s="314"/>
      <c r="O963" s="316"/>
      <c r="P963" s="317"/>
      <c r="Q963" s="315"/>
      <c r="R963" s="315"/>
      <c r="S963" s="314"/>
      <c r="T963" s="313"/>
      <c r="U963" s="315"/>
      <c r="V963" s="315"/>
      <c r="W963" s="318"/>
      <c r="X963" s="314"/>
      <c r="Y963" s="318"/>
      <c r="Z963" s="316"/>
      <c r="AA963" s="315"/>
      <c r="AB963" s="313"/>
      <c r="AC963" s="313"/>
      <c r="AD963" s="313"/>
    </row>
    <row r="964" spans="1:30" ht="20.100000000000001" customHeight="1">
      <c r="A964" s="313"/>
      <c r="B964" s="313"/>
      <c r="C964" s="313"/>
      <c r="D964" s="313"/>
      <c r="E964" s="313"/>
      <c r="F964" s="313"/>
      <c r="G964" s="314"/>
      <c r="H964" s="315"/>
      <c r="I964" s="315"/>
      <c r="J964" s="315"/>
      <c r="K964" s="313"/>
      <c r="L964" s="314"/>
      <c r="M964" s="314"/>
      <c r="N964" s="314"/>
      <c r="O964" s="316"/>
      <c r="P964" s="317"/>
      <c r="Q964" s="315"/>
      <c r="R964" s="315"/>
      <c r="S964" s="314"/>
      <c r="T964" s="313"/>
      <c r="U964" s="315"/>
      <c r="V964" s="315"/>
      <c r="W964" s="318"/>
      <c r="X964" s="314"/>
      <c r="Y964" s="318"/>
      <c r="Z964" s="316"/>
      <c r="AA964" s="315"/>
      <c r="AB964" s="313"/>
      <c r="AC964" s="313"/>
      <c r="AD964" s="313"/>
    </row>
    <row r="965" spans="1:30" ht="20.100000000000001" customHeight="1">
      <c r="A965" s="313"/>
      <c r="B965" s="313"/>
      <c r="C965" s="313"/>
      <c r="D965" s="313"/>
      <c r="E965" s="313"/>
      <c r="F965" s="313"/>
      <c r="G965" s="314"/>
      <c r="H965" s="315"/>
      <c r="I965" s="315"/>
      <c r="J965" s="315"/>
      <c r="K965" s="313"/>
      <c r="L965" s="314"/>
      <c r="M965" s="314"/>
      <c r="N965" s="314"/>
      <c r="O965" s="316"/>
      <c r="P965" s="317"/>
      <c r="Q965" s="315"/>
      <c r="R965" s="315"/>
      <c r="S965" s="314"/>
      <c r="T965" s="313"/>
      <c r="U965" s="315"/>
      <c r="V965" s="315"/>
      <c r="W965" s="318"/>
      <c r="X965" s="314"/>
      <c r="Y965" s="318"/>
      <c r="Z965" s="316"/>
      <c r="AA965" s="315"/>
      <c r="AB965" s="313"/>
      <c r="AC965" s="313"/>
      <c r="AD965" s="313"/>
    </row>
    <row r="966" spans="1:30" ht="20.100000000000001" customHeight="1">
      <c r="A966" s="313"/>
      <c r="B966" s="313"/>
      <c r="C966" s="313"/>
      <c r="D966" s="313"/>
      <c r="E966" s="313"/>
      <c r="F966" s="313"/>
      <c r="G966" s="314"/>
      <c r="H966" s="315"/>
      <c r="I966" s="315"/>
      <c r="J966" s="315"/>
      <c r="K966" s="313"/>
      <c r="L966" s="314"/>
      <c r="M966" s="314"/>
      <c r="N966" s="314"/>
      <c r="O966" s="316"/>
      <c r="P966" s="317"/>
      <c r="Q966" s="315"/>
      <c r="R966" s="315"/>
      <c r="S966" s="314"/>
      <c r="T966" s="313"/>
      <c r="U966" s="315"/>
      <c r="V966" s="315"/>
      <c r="W966" s="318"/>
      <c r="X966" s="314"/>
      <c r="Y966" s="318"/>
      <c r="Z966" s="316"/>
      <c r="AA966" s="315"/>
      <c r="AB966" s="313"/>
      <c r="AC966" s="313"/>
      <c r="AD966" s="313"/>
    </row>
    <row r="967" spans="1:30" ht="20.100000000000001" customHeight="1">
      <c r="A967" s="313"/>
      <c r="B967" s="313"/>
      <c r="C967" s="313"/>
      <c r="D967" s="313"/>
      <c r="E967" s="313"/>
      <c r="F967" s="313"/>
      <c r="G967" s="314"/>
      <c r="H967" s="315"/>
      <c r="I967" s="315"/>
      <c r="J967" s="315"/>
      <c r="K967" s="313"/>
      <c r="L967" s="314"/>
      <c r="M967" s="314"/>
      <c r="N967" s="314"/>
      <c r="O967" s="316"/>
      <c r="P967" s="317"/>
      <c r="Q967" s="315"/>
      <c r="R967" s="315"/>
      <c r="S967" s="314"/>
      <c r="T967" s="313"/>
      <c r="U967" s="315"/>
      <c r="V967" s="315"/>
      <c r="W967" s="318"/>
      <c r="X967" s="314"/>
      <c r="Y967" s="318"/>
      <c r="Z967" s="316"/>
      <c r="AA967" s="315"/>
      <c r="AB967" s="313"/>
      <c r="AC967" s="313"/>
      <c r="AD967" s="313"/>
    </row>
    <row r="968" spans="1:30" ht="20.100000000000001" customHeight="1">
      <c r="A968" s="313"/>
      <c r="B968" s="313"/>
      <c r="C968" s="313"/>
      <c r="D968" s="313"/>
      <c r="E968" s="313"/>
      <c r="F968" s="313"/>
      <c r="G968" s="314"/>
      <c r="H968" s="315"/>
      <c r="I968" s="315"/>
      <c r="J968" s="315"/>
      <c r="K968" s="313"/>
      <c r="L968" s="314"/>
      <c r="M968" s="314"/>
      <c r="N968" s="314"/>
      <c r="O968" s="316"/>
      <c r="P968" s="317"/>
      <c r="Q968" s="315"/>
      <c r="R968" s="315"/>
      <c r="S968" s="314"/>
      <c r="T968" s="313"/>
      <c r="U968" s="315"/>
      <c r="V968" s="315"/>
      <c r="W968" s="318"/>
      <c r="X968" s="314"/>
      <c r="Y968" s="318"/>
      <c r="Z968" s="316"/>
      <c r="AA968" s="315"/>
      <c r="AB968" s="313"/>
      <c r="AC968" s="313"/>
      <c r="AD968" s="313"/>
    </row>
    <row r="969" spans="1:30" ht="20.100000000000001" customHeight="1">
      <c r="A969" s="313"/>
      <c r="B969" s="313"/>
      <c r="C969" s="313"/>
      <c r="D969" s="313"/>
      <c r="E969" s="313"/>
      <c r="F969" s="313"/>
      <c r="G969" s="314"/>
      <c r="H969" s="315"/>
      <c r="I969" s="315"/>
      <c r="J969" s="315"/>
      <c r="K969" s="313"/>
      <c r="L969" s="314"/>
      <c r="M969" s="314"/>
      <c r="N969" s="314"/>
      <c r="O969" s="316"/>
      <c r="P969" s="317"/>
      <c r="Q969" s="315"/>
      <c r="R969" s="315"/>
      <c r="S969" s="314"/>
      <c r="T969" s="313"/>
      <c r="U969" s="315"/>
      <c r="V969" s="315"/>
      <c r="W969" s="318"/>
      <c r="X969" s="314"/>
      <c r="Y969" s="318"/>
      <c r="Z969" s="316"/>
      <c r="AA969" s="315"/>
      <c r="AB969" s="313"/>
      <c r="AC969" s="313"/>
      <c r="AD969" s="313"/>
    </row>
    <row r="970" spans="1:30" ht="20.100000000000001" customHeight="1">
      <c r="A970" s="313"/>
      <c r="B970" s="313"/>
      <c r="C970" s="313"/>
      <c r="D970" s="313"/>
      <c r="E970" s="313"/>
      <c r="F970" s="313"/>
      <c r="G970" s="314"/>
      <c r="H970" s="315"/>
      <c r="I970" s="315"/>
      <c r="J970" s="315"/>
      <c r="K970" s="313"/>
      <c r="L970" s="314"/>
      <c r="M970" s="314"/>
      <c r="N970" s="314"/>
      <c r="O970" s="316"/>
      <c r="P970" s="317"/>
      <c r="Q970" s="315"/>
      <c r="R970" s="315"/>
      <c r="S970" s="314"/>
      <c r="T970" s="313"/>
      <c r="U970" s="315"/>
      <c r="V970" s="315"/>
      <c r="W970" s="318"/>
      <c r="X970" s="314"/>
      <c r="Y970" s="318"/>
      <c r="Z970" s="316"/>
      <c r="AA970" s="315"/>
      <c r="AB970" s="313"/>
      <c r="AC970" s="313"/>
      <c r="AD970" s="313"/>
    </row>
    <row r="971" spans="1:30" ht="20.100000000000001" customHeight="1">
      <c r="A971" s="313"/>
      <c r="B971" s="313"/>
      <c r="C971" s="313"/>
      <c r="D971" s="313"/>
      <c r="E971" s="313"/>
      <c r="F971" s="313"/>
      <c r="G971" s="314"/>
      <c r="H971" s="315"/>
      <c r="I971" s="315"/>
      <c r="J971" s="315"/>
      <c r="K971" s="313"/>
      <c r="L971" s="314"/>
      <c r="M971" s="314"/>
      <c r="N971" s="314"/>
      <c r="O971" s="316"/>
      <c r="P971" s="317"/>
      <c r="Q971" s="315"/>
      <c r="R971" s="315"/>
      <c r="S971" s="314"/>
      <c r="T971" s="313"/>
      <c r="U971" s="315"/>
      <c r="V971" s="315"/>
      <c r="W971" s="318"/>
      <c r="X971" s="314"/>
      <c r="Y971" s="318"/>
      <c r="Z971" s="316"/>
      <c r="AA971" s="315"/>
      <c r="AB971" s="313"/>
      <c r="AC971" s="313"/>
      <c r="AD971" s="313"/>
    </row>
    <row r="972" spans="1:30" ht="20.100000000000001" customHeight="1">
      <c r="A972" s="313"/>
      <c r="B972" s="313"/>
      <c r="C972" s="313"/>
      <c r="D972" s="313"/>
      <c r="E972" s="313"/>
      <c r="F972" s="313"/>
      <c r="G972" s="314"/>
      <c r="H972" s="315"/>
      <c r="I972" s="315"/>
      <c r="J972" s="315"/>
      <c r="K972" s="313"/>
      <c r="L972" s="314"/>
      <c r="M972" s="314"/>
      <c r="N972" s="314"/>
      <c r="O972" s="316"/>
      <c r="P972" s="317"/>
      <c r="Q972" s="315"/>
      <c r="R972" s="315"/>
      <c r="S972" s="314"/>
      <c r="T972" s="313"/>
      <c r="U972" s="315"/>
      <c r="V972" s="315"/>
      <c r="W972" s="318"/>
      <c r="X972" s="314"/>
      <c r="Y972" s="318"/>
      <c r="Z972" s="316"/>
      <c r="AA972" s="315"/>
      <c r="AB972" s="313"/>
      <c r="AC972" s="313"/>
      <c r="AD972" s="313"/>
    </row>
    <row r="973" spans="1:30" ht="20.100000000000001" customHeight="1">
      <c r="A973" s="313"/>
      <c r="B973" s="313"/>
      <c r="C973" s="313"/>
      <c r="D973" s="313"/>
      <c r="E973" s="313"/>
      <c r="F973" s="313"/>
      <c r="G973" s="314"/>
      <c r="H973" s="315"/>
      <c r="I973" s="315"/>
      <c r="J973" s="315"/>
      <c r="K973" s="313"/>
      <c r="L973" s="314"/>
      <c r="M973" s="314"/>
      <c r="N973" s="314"/>
      <c r="O973" s="316"/>
      <c r="P973" s="317"/>
      <c r="Q973" s="315"/>
      <c r="R973" s="315"/>
      <c r="S973" s="314"/>
      <c r="T973" s="313"/>
      <c r="U973" s="315"/>
      <c r="V973" s="315"/>
      <c r="W973" s="318"/>
      <c r="X973" s="314"/>
      <c r="Y973" s="318"/>
      <c r="Z973" s="316"/>
      <c r="AA973" s="315"/>
      <c r="AB973" s="313"/>
      <c r="AC973" s="313"/>
      <c r="AD973" s="313"/>
    </row>
    <row r="974" spans="1:30" ht="20.100000000000001" customHeight="1">
      <c r="A974" s="313"/>
      <c r="B974" s="313"/>
      <c r="C974" s="313"/>
      <c r="D974" s="313"/>
      <c r="E974" s="313"/>
      <c r="F974" s="313"/>
      <c r="G974" s="314"/>
      <c r="H974" s="315"/>
      <c r="I974" s="315"/>
      <c r="J974" s="315"/>
      <c r="K974" s="313"/>
      <c r="L974" s="314"/>
      <c r="M974" s="314"/>
      <c r="N974" s="314"/>
      <c r="O974" s="316"/>
      <c r="P974" s="317"/>
      <c r="Q974" s="315"/>
      <c r="R974" s="315"/>
      <c r="S974" s="314"/>
      <c r="T974" s="313"/>
      <c r="U974" s="315"/>
      <c r="V974" s="315"/>
      <c r="W974" s="318"/>
      <c r="X974" s="314"/>
      <c r="Y974" s="318"/>
      <c r="Z974" s="316"/>
      <c r="AA974" s="315"/>
      <c r="AB974" s="313"/>
      <c r="AC974" s="313"/>
      <c r="AD974" s="313"/>
    </row>
    <row r="975" spans="1:30" ht="20.100000000000001" customHeight="1">
      <c r="A975" s="313"/>
      <c r="B975" s="313"/>
      <c r="C975" s="313"/>
      <c r="D975" s="313"/>
      <c r="E975" s="313"/>
      <c r="F975" s="313"/>
      <c r="G975" s="314"/>
      <c r="H975" s="315"/>
      <c r="I975" s="315"/>
      <c r="J975" s="315"/>
      <c r="K975" s="313"/>
      <c r="L975" s="314"/>
      <c r="M975" s="314"/>
      <c r="N975" s="314"/>
      <c r="O975" s="316"/>
      <c r="P975" s="317"/>
      <c r="Q975" s="315"/>
      <c r="R975" s="315"/>
      <c r="S975" s="314"/>
      <c r="T975" s="313"/>
      <c r="U975" s="315"/>
      <c r="V975" s="315"/>
      <c r="W975" s="318"/>
      <c r="X975" s="314"/>
      <c r="Y975" s="318"/>
      <c r="Z975" s="316"/>
      <c r="AA975" s="315"/>
      <c r="AB975" s="313"/>
      <c r="AC975" s="313"/>
      <c r="AD975" s="313"/>
    </row>
    <row r="976" spans="1:30" ht="20.100000000000001" customHeight="1">
      <c r="A976" s="313"/>
      <c r="B976" s="313"/>
      <c r="C976" s="313"/>
      <c r="D976" s="313"/>
      <c r="E976" s="313"/>
      <c r="F976" s="313"/>
      <c r="G976" s="314"/>
      <c r="H976" s="315"/>
      <c r="I976" s="315"/>
      <c r="J976" s="315"/>
      <c r="K976" s="313"/>
      <c r="L976" s="314"/>
      <c r="M976" s="314"/>
      <c r="N976" s="314"/>
      <c r="O976" s="316"/>
      <c r="P976" s="317"/>
      <c r="Q976" s="315"/>
      <c r="R976" s="315"/>
      <c r="S976" s="314"/>
      <c r="T976" s="313"/>
      <c r="U976" s="315"/>
      <c r="V976" s="315"/>
      <c r="W976" s="318"/>
      <c r="X976" s="314"/>
      <c r="Y976" s="318"/>
      <c r="Z976" s="316"/>
      <c r="AA976" s="315"/>
      <c r="AB976" s="313"/>
      <c r="AC976" s="313"/>
      <c r="AD976" s="313"/>
    </row>
    <row r="977" spans="1:30" ht="20.100000000000001" customHeight="1">
      <c r="A977" s="313"/>
      <c r="B977" s="313"/>
      <c r="C977" s="313"/>
      <c r="D977" s="313"/>
      <c r="E977" s="313"/>
      <c r="F977" s="313"/>
      <c r="G977" s="314"/>
      <c r="H977" s="315"/>
      <c r="I977" s="315"/>
      <c r="J977" s="315"/>
      <c r="K977" s="313"/>
      <c r="L977" s="314"/>
      <c r="M977" s="314"/>
      <c r="N977" s="314"/>
      <c r="O977" s="316"/>
      <c r="P977" s="317"/>
      <c r="Q977" s="315"/>
      <c r="R977" s="315"/>
      <c r="S977" s="314"/>
      <c r="T977" s="313"/>
      <c r="U977" s="315"/>
      <c r="V977" s="315"/>
      <c r="W977" s="318"/>
      <c r="X977" s="314"/>
      <c r="Y977" s="318"/>
      <c r="Z977" s="316"/>
      <c r="AA977" s="315"/>
      <c r="AB977" s="313"/>
      <c r="AC977" s="313"/>
      <c r="AD977" s="313"/>
    </row>
    <row r="978" spans="1:30" ht="20.100000000000001" customHeight="1">
      <c r="A978" s="313"/>
      <c r="B978" s="313"/>
      <c r="C978" s="313"/>
      <c r="D978" s="313"/>
      <c r="E978" s="313"/>
      <c r="F978" s="313"/>
      <c r="G978" s="314"/>
      <c r="H978" s="315"/>
      <c r="I978" s="315"/>
      <c r="J978" s="315"/>
      <c r="K978" s="313"/>
      <c r="L978" s="314"/>
      <c r="M978" s="314"/>
      <c r="N978" s="314"/>
      <c r="O978" s="316"/>
      <c r="P978" s="317"/>
      <c r="Q978" s="315"/>
      <c r="R978" s="315"/>
      <c r="S978" s="314"/>
      <c r="T978" s="313"/>
      <c r="U978" s="315"/>
      <c r="V978" s="315"/>
      <c r="W978" s="318"/>
      <c r="X978" s="314"/>
      <c r="Y978" s="318"/>
      <c r="Z978" s="316"/>
      <c r="AA978" s="315"/>
      <c r="AB978" s="313"/>
      <c r="AC978" s="313"/>
      <c r="AD978" s="313"/>
    </row>
    <row r="979" spans="1:30" ht="20.100000000000001" customHeight="1">
      <c r="A979" s="313"/>
      <c r="B979" s="313"/>
      <c r="C979" s="313"/>
      <c r="D979" s="313"/>
      <c r="E979" s="313"/>
      <c r="F979" s="313"/>
      <c r="G979" s="314"/>
      <c r="H979" s="315"/>
      <c r="I979" s="315"/>
      <c r="J979" s="315"/>
      <c r="K979" s="313"/>
      <c r="L979" s="314"/>
      <c r="M979" s="314"/>
      <c r="N979" s="314"/>
      <c r="O979" s="316"/>
      <c r="P979" s="317"/>
      <c r="Q979" s="315"/>
      <c r="R979" s="315"/>
      <c r="S979" s="314"/>
      <c r="T979" s="313"/>
      <c r="U979" s="315"/>
      <c r="V979" s="315"/>
      <c r="W979" s="318"/>
      <c r="X979" s="314"/>
      <c r="Y979" s="318"/>
      <c r="Z979" s="316"/>
      <c r="AA979" s="315"/>
      <c r="AB979" s="313"/>
      <c r="AC979" s="313"/>
      <c r="AD979" s="313"/>
    </row>
    <row r="980" spans="1:30" ht="20.100000000000001" customHeight="1">
      <c r="A980" s="313"/>
      <c r="B980" s="313"/>
      <c r="C980" s="313"/>
      <c r="D980" s="313"/>
      <c r="E980" s="313"/>
      <c r="F980" s="313"/>
      <c r="G980" s="314"/>
      <c r="H980" s="315"/>
      <c r="I980" s="315"/>
      <c r="J980" s="315"/>
      <c r="K980" s="313"/>
      <c r="L980" s="314"/>
      <c r="M980" s="314"/>
      <c r="N980" s="314"/>
      <c r="O980" s="316"/>
      <c r="P980" s="317"/>
      <c r="Q980" s="315"/>
      <c r="R980" s="315"/>
      <c r="S980" s="314"/>
      <c r="T980" s="313"/>
      <c r="U980" s="315"/>
      <c r="V980" s="315"/>
      <c r="W980" s="318"/>
      <c r="X980" s="314"/>
      <c r="Y980" s="318"/>
      <c r="Z980" s="316"/>
      <c r="AA980" s="315"/>
      <c r="AB980" s="313"/>
      <c r="AC980" s="313"/>
      <c r="AD980" s="313"/>
    </row>
    <row r="981" spans="1:30" ht="20.100000000000001" customHeight="1">
      <c r="A981" s="313"/>
      <c r="B981" s="313"/>
      <c r="C981" s="313"/>
      <c r="D981" s="313"/>
      <c r="E981" s="313"/>
      <c r="F981" s="313"/>
      <c r="G981" s="314"/>
      <c r="H981" s="315"/>
      <c r="I981" s="315"/>
      <c r="J981" s="315"/>
      <c r="K981" s="313"/>
      <c r="L981" s="314"/>
      <c r="M981" s="314"/>
      <c r="N981" s="314"/>
      <c r="O981" s="316"/>
      <c r="P981" s="317"/>
      <c r="Q981" s="315"/>
      <c r="R981" s="315"/>
      <c r="S981" s="314"/>
      <c r="T981" s="313"/>
      <c r="U981" s="315"/>
      <c r="V981" s="315"/>
      <c r="W981" s="318"/>
      <c r="X981" s="314"/>
      <c r="Y981" s="318"/>
      <c r="Z981" s="316"/>
      <c r="AA981" s="315"/>
      <c r="AB981" s="313"/>
      <c r="AC981" s="313"/>
      <c r="AD981" s="313"/>
    </row>
    <row r="982" spans="1:30" ht="20.100000000000001" customHeight="1">
      <c r="A982" s="313"/>
      <c r="B982" s="313"/>
      <c r="C982" s="313"/>
      <c r="D982" s="313"/>
      <c r="E982" s="313"/>
      <c r="F982" s="313"/>
      <c r="G982" s="314"/>
      <c r="H982" s="315"/>
      <c r="I982" s="315"/>
      <c r="J982" s="315"/>
      <c r="K982" s="313"/>
      <c r="L982" s="314"/>
      <c r="M982" s="314"/>
      <c r="N982" s="314"/>
      <c r="O982" s="316"/>
      <c r="P982" s="317"/>
      <c r="Q982" s="315"/>
      <c r="R982" s="315"/>
      <c r="S982" s="314"/>
      <c r="T982" s="313"/>
      <c r="U982" s="315"/>
      <c r="V982" s="315"/>
      <c r="W982" s="318"/>
      <c r="X982" s="314"/>
      <c r="Y982" s="318"/>
      <c r="Z982" s="316"/>
      <c r="AA982" s="315"/>
      <c r="AB982" s="313"/>
      <c r="AC982" s="313"/>
      <c r="AD982" s="313"/>
    </row>
    <row r="983" spans="1:30" ht="20.100000000000001" customHeight="1">
      <c r="A983" s="313"/>
      <c r="B983" s="313"/>
      <c r="C983" s="313"/>
      <c r="D983" s="313"/>
      <c r="E983" s="313"/>
      <c r="F983" s="313"/>
      <c r="G983" s="314"/>
      <c r="H983" s="315"/>
      <c r="I983" s="315"/>
      <c r="J983" s="315"/>
      <c r="K983" s="313"/>
      <c r="L983" s="314"/>
      <c r="M983" s="314"/>
      <c r="N983" s="314"/>
      <c r="O983" s="316"/>
      <c r="P983" s="317"/>
      <c r="Q983" s="315"/>
      <c r="R983" s="315"/>
      <c r="S983" s="314"/>
      <c r="T983" s="313"/>
      <c r="U983" s="315"/>
      <c r="V983" s="315"/>
      <c r="W983" s="318"/>
      <c r="X983" s="314"/>
      <c r="Y983" s="318"/>
      <c r="Z983" s="316"/>
      <c r="AA983" s="315"/>
      <c r="AB983" s="313"/>
      <c r="AC983" s="313"/>
      <c r="AD983" s="313"/>
    </row>
    <row r="984" spans="1:30" ht="20.100000000000001" customHeight="1">
      <c r="A984" s="313"/>
      <c r="B984" s="313"/>
      <c r="C984" s="313"/>
      <c r="D984" s="313"/>
      <c r="E984" s="313"/>
      <c r="F984" s="313"/>
      <c r="G984" s="314"/>
      <c r="H984" s="315"/>
      <c r="I984" s="315"/>
      <c r="J984" s="315"/>
      <c r="K984" s="313"/>
      <c r="L984" s="314"/>
      <c r="M984" s="314"/>
      <c r="N984" s="314"/>
      <c r="O984" s="316"/>
      <c r="P984" s="317"/>
      <c r="Q984" s="315"/>
      <c r="R984" s="315"/>
      <c r="S984" s="314"/>
      <c r="T984" s="313"/>
      <c r="U984" s="315"/>
      <c r="V984" s="315"/>
      <c r="W984" s="318"/>
      <c r="X984" s="314"/>
      <c r="Y984" s="318"/>
      <c r="Z984" s="316"/>
      <c r="AA984" s="315"/>
      <c r="AB984" s="313"/>
      <c r="AC984" s="313"/>
      <c r="AD984" s="313"/>
    </row>
    <row r="985" spans="1:30" ht="20.100000000000001" customHeight="1">
      <c r="A985" s="313"/>
      <c r="B985" s="313"/>
      <c r="C985" s="313"/>
      <c r="D985" s="313"/>
      <c r="E985" s="313"/>
      <c r="F985" s="313"/>
      <c r="G985" s="314"/>
      <c r="H985" s="315"/>
      <c r="I985" s="315"/>
      <c r="J985" s="315"/>
      <c r="K985" s="313"/>
      <c r="L985" s="314"/>
      <c r="M985" s="314"/>
      <c r="N985" s="314"/>
      <c r="O985" s="316"/>
      <c r="P985" s="317"/>
      <c r="Q985" s="315"/>
      <c r="R985" s="315"/>
      <c r="S985" s="314"/>
      <c r="T985" s="313"/>
      <c r="U985" s="315"/>
      <c r="V985" s="315"/>
      <c r="W985" s="318"/>
      <c r="X985" s="314"/>
      <c r="Y985" s="318"/>
      <c r="Z985" s="316"/>
      <c r="AA985" s="315"/>
      <c r="AB985" s="313"/>
      <c r="AC985" s="313"/>
      <c r="AD985" s="313"/>
    </row>
    <row r="986" spans="1:30" ht="20.100000000000001" customHeight="1">
      <c r="A986" s="313"/>
      <c r="B986" s="313"/>
      <c r="C986" s="313"/>
      <c r="D986" s="313"/>
      <c r="E986" s="313"/>
      <c r="F986" s="313"/>
      <c r="G986" s="314"/>
      <c r="H986" s="315"/>
      <c r="I986" s="315"/>
      <c r="J986" s="315"/>
      <c r="K986" s="313"/>
      <c r="L986" s="314"/>
      <c r="M986" s="314"/>
      <c r="N986" s="314"/>
      <c r="O986" s="316"/>
      <c r="P986" s="317"/>
      <c r="Q986" s="315"/>
      <c r="R986" s="315"/>
      <c r="S986" s="314"/>
      <c r="T986" s="313"/>
      <c r="U986" s="315"/>
      <c r="V986" s="315"/>
      <c r="W986" s="318"/>
      <c r="X986" s="314"/>
      <c r="Y986" s="318"/>
      <c r="Z986" s="316"/>
      <c r="AA986" s="315"/>
      <c r="AB986" s="313"/>
      <c r="AC986" s="313"/>
      <c r="AD986" s="313"/>
    </row>
    <row r="987" spans="1:30" ht="20.100000000000001" customHeight="1">
      <c r="A987" s="313"/>
      <c r="B987" s="313"/>
      <c r="C987" s="313"/>
      <c r="D987" s="313"/>
      <c r="E987" s="313"/>
      <c r="F987" s="313"/>
      <c r="G987" s="314"/>
      <c r="H987" s="315"/>
      <c r="I987" s="315"/>
      <c r="J987" s="315"/>
      <c r="K987" s="313"/>
      <c r="L987" s="314"/>
      <c r="M987" s="314"/>
      <c r="N987" s="314"/>
      <c r="O987" s="316"/>
      <c r="P987" s="317"/>
      <c r="Q987" s="315"/>
      <c r="R987" s="315"/>
      <c r="S987" s="314"/>
      <c r="T987" s="313"/>
      <c r="U987" s="315"/>
      <c r="V987" s="315"/>
      <c r="W987" s="318"/>
      <c r="X987" s="314"/>
      <c r="Y987" s="318"/>
      <c r="Z987" s="316"/>
      <c r="AA987" s="315"/>
      <c r="AB987" s="313"/>
      <c r="AC987" s="313"/>
      <c r="AD987" s="313"/>
    </row>
    <row r="988" spans="1:30" ht="20.100000000000001" customHeight="1">
      <c r="A988" s="313"/>
      <c r="B988" s="313"/>
      <c r="C988" s="313"/>
      <c r="D988" s="313"/>
      <c r="E988" s="313"/>
      <c r="F988" s="313"/>
      <c r="G988" s="314"/>
      <c r="H988" s="315"/>
      <c r="I988" s="315"/>
      <c r="J988" s="315"/>
      <c r="K988" s="313"/>
      <c r="L988" s="314"/>
      <c r="M988" s="314"/>
      <c r="N988" s="314"/>
      <c r="O988" s="316"/>
      <c r="P988" s="317"/>
      <c r="Q988" s="315"/>
      <c r="R988" s="315"/>
      <c r="S988" s="314"/>
      <c r="T988" s="313"/>
      <c r="U988" s="315"/>
      <c r="V988" s="315"/>
      <c r="W988" s="318"/>
      <c r="X988" s="314"/>
      <c r="Y988" s="318"/>
      <c r="Z988" s="316"/>
      <c r="AA988" s="315"/>
      <c r="AB988" s="313"/>
      <c r="AC988" s="313"/>
      <c r="AD988" s="313"/>
    </row>
    <row r="989" spans="1:30" ht="20.100000000000001" customHeight="1">
      <c r="A989" s="313"/>
      <c r="B989" s="313"/>
      <c r="C989" s="313"/>
      <c r="D989" s="313"/>
      <c r="E989" s="313"/>
      <c r="F989" s="313"/>
      <c r="G989" s="314"/>
      <c r="H989" s="315"/>
      <c r="I989" s="315"/>
      <c r="J989" s="315"/>
      <c r="K989" s="313"/>
      <c r="L989" s="314"/>
      <c r="M989" s="314"/>
      <c r="N989" s="314"/>
      <c r="O989" s="316"/>
      <c r="P989" s="317"/>
      <c r="Q989" s="315"/>
      <c r="R989" s="315"/>
      <c r="S989" s="314"/>
      <c r="T989" s="313"/>
      <c r="U989" s="315"/>
      <c r="V989" s="315"/>
      <c r="W989" s="318"/>
      <c r="X989" s="314"/>
      <c r="Y989" s="318"/>
      <c r="Z989" s="316"/>
      <c r="AA989" s="315"/>
      <c r="AB989" s="313"/>
      <c r="AC989" s="313"/>
      <c r="AD989" s="313"/>
    </row>
    <row r="990" spans="1:30" ht="20.100000000000001" customHeight="1">
      <c r="A990" s="313"/>
      <c r="B990" s="313"/>
      <c r="C990" s="313"/>
      <c r="D990" s="313"/>
      <c r="E990" s="313"/>
      <c r="F990" s="313"/>
      <c r="G990" s="314"/>
      <c r="H990" s="315"/>
      <c r="I990" s="315"/>
      <c r="J990" s="315"/>
      <c r="K990" s="313"/>
      <c r="L990" s="314"/>
      <c r="M990" s="314"/>
      <c r="N990" s="314"/>
      <c r="O990" s="316"/>
      <c r="P990" s="317"/>
      <c r="Q990" s="315"/>
      <c r="R990" s="315"/>
      <c r="S990" s="314"/>
      <c r="T990" s="313"/>
      <c r="U990" s="315"/>
      <c r="V990" s="315"/>
      <c r="W990" s="318"/>
      <c r="X990" s="314"/>
      <c r="Y990" s="318"/>
      <c r="Z990" s="316"/>
      <c r="AA990" s="315"/>
      <c r="AB990" s="313"/>
      <c r="AC990" s="313"/>
      <c r="AD990" s="313"/>
    </row>
    <row r="991" spans="1:30" ht="20.100000000000001" customHeight="1">
      <c r="A991" s="313"/>
      <c r="B991" s="313"/>
      <c r="C991" s="313"/>
      <c r="D991" s="313"/>
      <c r="E991" s="313"/>
      <c r="F991" s="313"/>
      <c r="G991" s="314"/>
      <c r="H991" s="315"/>
      <c r="I991" s="315"/>
      <c r="J991" s="315"/>
      <c r="K991" s="313"/>
      <c r="L991" s="314"/>
      <c r="M991" s="314"/>
      <c r="N991" s="314"/>
      <c r="O991" s="316"/>
      <c r="P991" s="317"/>
      <c r="Q991" s="315"/>
      <c r="R991" s="315"/>
      <c r="S991" s="314"/>
      <c r="T991" s="313"/>
      <c r="U991" s="315"/>
      <c r="V991" s="315"/>
      <c r="W991" s="318"/>
      <c r="X991" s="314"/>
      <c r="Y991" s="318"/>
      <c r="Z991" s="316"/>
      <c r="AA991" s="315"/>
      <c r="AB991" s="313"/>
      <c r="AC991" s="313"/>
      <c r="AD991" s="313"/>
    </row>
    <row r="992" spans="1:30" ht="20.100000000000001" customHeight="1">
      <c r="A992" s="313"/>
      <c r="B992" s="313"/>
      <c r="C992" s="313"/>
      <c r="D992" s="313"/>
      <c r="E992" s="313"/>
      <c r="F992" s="313"/>
      <c r="G992" s="314"/>
      <c r="H992" s="315"/>
      <c r="I992" s="315"/>
      <c r="J992" s="315"/>
      <c r="K992" s="313"/>
      <c r="L992" s="314"/>
      <c r="M992" s="314"/>
      <c r="N992" s="314"/>
      <c r="O992" s="316"/>
      <c r="P992" s="317"/>
      <c r="Q992" s="315"/>
      <c r="R992" s="315"/>
      <c r="S992" s="314"/>
      <c r="T992" s="313"/>
      <c r="U992" s="315"/>
      <c r="V992" s="315"/>
      <c r="W992" s="318"/>
      <c r="X992" s="314"/>
      <c r="Y992" s="318"/>
      <c r="Z992" s="316"/>
      <c r="AA992" s="315"/>
      <c r="AB992" s="313"/>
      <c r="AC992" s="313"/>
      <c r="AD992" s="313"/>
    </row>
    <row r="993" spans="1:30" ht="20.100000000000001" customHeight="1">
      <c r="A993" s="313"/>
      <c r="B993" s="313"/>
      <c r="C993" s="313"/>
      <c r="D993" s="313"/>
      <c r="E993" s="313"/>
      <c r="F993" s="313"/>
      <c r="G993" s="314"/>
      <c r="H993" s="315"/>
      <c r="I993" s="315"/>
      <c r="J993" s="315"/>
      <c r="K993" s="313"/>
      <c r="L993" s="314"/>
      <c r="M993" s="314"/>
      <c r="N993" s="314"/>
      <c r="O993" s="316"/>
      <c r="P993" s="317"/>
      <c r="Q993" s="315"/>
      <c r="R993" s="315"/>
      <c r="S993" s="314"/>
      <c r="T993" s="313"/>
      <c r="U993" s="315"/>
      <c r="V993" s="315"/>
      <c r="W993" s="318"/>
      <c r="X993" s="314"/>
      <c r="Y993" s="318"/>
      <c r="Z993" s="316"/>
      <c r="AA993" s="315"/>
      <c r="AB993" s="313"/>
      <c r="AC993" s="313"/>
      <c r="AD993" s="313"/>
    </row>
    <row r="994" spans="1:30" ht="20.100000000000001" customHeight="1">
      <c r="A994" s="313"/>
      <c r="B994" s="313"/>
      <c r="C994" s="313"/>
      <c r="D994" s="313"/>
      <c r="E994" s="313"/>
      <c r="F994" s="313"/>
      <c r="G994" s="314"/>
      <c r="H994" s="315"/>
      <c r="I994" s="315"/>
      <c r="J994" s="315"/>
      <c r="K994" s="313"/>
      <c r="L994" s="314"/>
      <c r="M994" s="314"/>
      <c r="N994" s="314"/>
      <c r="O994" s="316"/>
      <c r="P994" s="317"/>
      <c r="Q994" s="315"/>
      <c r="R994" s="315"/>
      <c r="S994" s="314"/>
      <c r="T994" s="313"/>
      <c r="U994" s="315"/>
      <c r="V994" s="315"/>
      <c r="W994" s="318"/>
      <c r="X994" s="314"/>
      <c r="Y994" s="318"/>
      <c r="Z994" s="316"/>
      <c r="AA994" s="315"/>
      <c r="AB994" s="313"/>
      <c r="AC994" s="313"/>
      <c r="AD994" s="313"/>
    </row>
    <row r="995" spans="1:30" ht="20.100000000000001" customHeight="1">
      <c r="A995" s="313"/>
      <c r="B995" s="313"/>
      <c r="C995" s="313"/>
      <c r="D995" s="313"/>
      <c r="E995" s="313"/>
      <c r="F995" s="313"/>
      <c r="G995" s="314"/>
      <c r="H995" s="315"/>
      <c r="I995" s="315"/>
      <c r="J995" s="315"/>
      <c r="K995" s="313"/>
      <c r="L995" s="314"/>
      <c r="M995" s="314"/>
      <c r="N995" s="314"/>
      <c r="O995" s="316"/>
      <c r="P995" s="317"/>
      <c r="Q995" s="315"/>
      <c r="R995" s="315"/>
      <c r="S995" s="314"/>
      <c r="T995" s="313"/>
      <c r="U995" s="315"/>
      <c r="V995" s="315"/>
      <c r="W995" s="318"/>
      <c r="X995" s="314"/>
      <c r="Y995" s="318"/>
      <c r="Z995" s="316"/>
      <c r="AA995" s="315"/>
      <c r="AB995" s="313"/>
      <c r="AC995" s="313"/>
      <c r="AD995" s="313"/>
    </row>
    <row r="996" spans="1:30" ht="20.100000000000001" customHeight="1">
      <c r="A996" s="313"/>
      <c r="B996" s="313"/>
      <c r="C996" s="313"/>
      <c r="D996" s="313"/>
      <c r="E996" s="313"/>
      <c r="F996" s="313"/>
      <c r="G996" s="314"/>
      <c r="H996" s="315"/>
      <c r="I996" s="315"/>
      <c r="J996" s="315"/>
      <c r="K996" s="313"/>
      <c r="L996" s="314"/>
      <c r="M996" s="314"/>
      <c r="N996" s="314"/>
      <c r="O996" s="316"/>
      <c r="P996" s="317"/>
      <c r="Q996" s="315"/>
      <c r="R996" s="315"/>
      <c r="S996" s="314"/>
      <c r="T996" s="313"/>
      <c r="U996" s="315"/>
      <c r="V996" s="315"/>
      <c r="W996" s="318"/>
      <c r="X996" s="314"/>
      <c r="Y996" s="318"/>
      <c r="Z996" s="316"/>
      <c r="AA996" s="315"/>
      <c r="AB996" s="313"/>
      <c r="AC996" s="313"/>
      <c r="AD996" s="313"/>
    </row>
    <row r="997" spans="1:30" ht="20.100000000000001" customHeight="1">
      <c r="A997" s="313"/>
      <c r="B997" s="313"/>
      <c r="C997" s="313"/>
      <c r="D997" s="313"/>
      <c r="E997" s="313"/>
      <c r="F997" s="313"/>
      <c r="G997" s="314"/>
      <c r="H997" s="315"/>
      <c r="I997" s="315"/>
      <c r="J997" s="315"/>
      <c r="K997" s="313"/>
      <c r="L997" s="314"/>
      <c r="M997" s="314"/>
      <c r="N997" s="314"/>
      <c r="O997" s="316"/>
      <c r="P997" s="317"/>
      <c r="Q997" s="315"/>
      <c r="R997" s="315"/>
      <c r="S997" s="314"/>
      <c r="T997" s="313"/>
      <c r="U997" s="315"/>
      <c r="V997" s="315"/>
      <c r="W997" s="318"/>
      <c r="X997" s="314"/>
      <c r="Y997" s="318"/>
      <c r="Z997" s="316"/>
      <c r="AA997" s="315"/>
      <c r="AB997" s="313"/>
      <c r="AC997" s="313"/>
      <c r="AD997" s="313"/>
    </row>
    <row r="998" spans="1:30" ht="20.100000000000001" customHeight="1">
      <c r="A998" s="313"/>
      <c r="B998" s="313"/>
      <c r="C998" s="313"/>
      <c r="D998" s="313"/>
      <c r="E998" s="313"/>
      <c r="F998" s="313"/>
      <c r="G998" s="314"/>
      <c r="H998" s="315"/>
      <c r="I998" s="315"/>
      <c r="J998" s="315"/>
      <c r="K998" s="313"/>
      <c r="L998" s="314"/>
      <c r="M998" s="314"/>
      <c r="N998" s="314"/>
      <c r="O998" s="316"/>
      <c r="P998" s="317"/>
      <c r="Q998" s="315"/>
      <c r="R998" s="315"/>
      <c r="S998" s="314"/>
      <c r="T998" s="313"/>
      <c r="U998" s="315"/>
      <c r="V998" s="315"/>
      <c r="W998" s="318"/>
      <c r="X998" s="314"/>
      <c r="Y998" s="318"/>
      <c r="Z998" s="316"/>
      <c r="AA998" s="315"/>
      <c r="AB998" s="313"/>
      <c r="AC998" s="313"/>
      <c r="AD998" s="313"/>
    </row>
    <row r="999" spans="1:30" ht="20.100000000000001" customHeight="1">
      <c r="A999" s="313"/>
      <c r="B999" s="313"/>
      <c r="C999" s="313"/>
      <c r="D999" s="313"/>
      <c r="E999" s="313"/>
      <c r="F999" s="313"/>
      <c r="G999" s="314"/>
      <c r="H999" s="315"/>
      <c r="I999" s="315"/>
      <c r="J999" s="315"/>
      <c r="K999" s="313"/>
      <c r="L999" s="314"/>
      <c r="M999" s="314"/>
      <c r="N999" s="314"/>
      <c r="O999" s="316"/>
      <c r="P999" s="317"/>
      <c r="Q999" s="315"/>
      <c r="R999" s="315"/>
      <c r="S999" s="314"/>
      <c r="T999" s="313"/>
      <c r="U999" s="315"/>
      <c r="V999" s="315"/>
      <c r="W999" s="318"/>
      <c r="X999" s="314"/>
      <c r="Y999" s="318"/>
      <c r="Z999" s="316"/>
      <c r="AA999" s="315"/>
      <c r="AB999" s="313"/>
      <c r="AC999" s="313"/>
      <c r="AD999" s="313"/>
    </row>
    <row r="1000" spans="1:30" ht="20.100000000000001" customHeight="1">
      <c r="A1000" s="313"/>
      <c r="B1000" s="313"/>
      <c r="C1000" s="313"/>
      <c r="D1000" s="313"/>
      <c r="E1000" s="313"/>
      <c r="F1000" s="313"/>
      <c r="G1000" s="314"/>
      <c r="H1000" s="315"/>
      <c r="I1000" s="315"/>
      <c r="J1000" s="315"/>
      <c r="K1000" s="313"/>
      <c r="L1000" s="314"/>
      <c r="M1000" s="314"/>
      <c r="N1000" s="314"/>
      <c r="O1000" s="316"/>
      <c r="P1000" s="317"/>
      <c r="Q1000" s="315"/>
      <c r="R1000" s="315"/>
      <c r="S1000" s="314"/>
      <c r="T1000" s="313"/>
      <c r="U1000" s="315"/>
      <c r="V1000" s="315"/>
      <c r="W1000" s="318"/>
      <c r="X1000" s="314"/>
      <c r="Y1000" s="318"/>
      <c r="Z1000" s="316"/>
      <c r="AA1000" s="315"/>
      <c r="AB1000" s="313"/>
      <c r="AC1000" s="313"/>
      <c r="AD1000" s="313"/>
    </row>
    <row r="1001" spans="1:30" ht="20.100000000000001" customHeight="1">
      <c r="A1001" s="313"/>
      <c r="B1001" s="313"/>
      <c r="C1001" s="313"/>
      <c r="D1001" s="313"/>
      <c r="E1001" s="313"/>
      <c r="F1001" s="313"/>
      <c r="G1001" s="314"/>
      <c r="H1001" s="315"/>
      <c r="I1001" s="315"/>
      <c r="J1001" s="315"/>
      <c r="K1001" s="313"/>
      <c r="L1001" s="314"/>
      <c r="M1001" s="314"/>
      <c r="N1001" s="314"/>
      <c r="O1001" s="316"/>
      <c r="P1001" s="317"/>
      <c r="Q1001" s="315"/>
      <c r="R1001" s="315"/>
      <c r="S1001" s="314"/>
      <c r="T1001" s="313"/>
      <c r="U1001" s="315"/>
      <c r="V1001" s="315"/>
      <c r="W1001" s="318"/>
      <c r="X1001" s="314"/>
      <c r="Y1001" s="318"/>
      <c r="Z1001" s="316"/>
      <c r="AA1001" s="315"/>
      <c r="AB1001" s="313"/>
      <c r="AC1001" s="313"/>
      <c r="AD1001" s="313"/>
    </row>
    <row r="1002" spans="1:30" ht="20.100000000000001" customHeight="1">
      <c r="A1002" s="313"/>
      <c r="B1002" s="313"/>
      <c r="C1002" s="313"/>
      <c r="D1002" s="313"/>
      <c r="E1002" s="313"/>
      <c r="F1002" s="313"/>
      <c r="G1002" s="314"/>
      <c r="H1002" s="315"/>
      <c r="I1002" s="315"/>
      <c r="J1002" s="315"/>
      <c r="K1002" s="313"/>
      <c r="L1002" s="314"/>
      <c r="M1002" s="314"/>
      <c r="N1002" s="314"/>
      <c r="O1002" s="316"/>
      <c r="P1002" s="317"/>
      <c r="Q1002" s="315"/>
      <c r="R1002" s="315"/>
      <c r="S1002" s="314"/>
      <c r="T1002" s="313"/>
      <c r="U1002" s="315"/>
      <c r="V1002" s="315"/>
      <c r="W1002" s="318"/>
      <c r="X1002" s="314"/>
      <c r="Y1002" s="318"/>
      <c r="Z1002" s="316"/>
      <c r="AA1002" s="315"/>
      <c r="AB1002" s="313"/>
      <c r="AC1002" s="313"/>
      <c r="AD1002" s="313"/>
    </row>
    <row r="1003" spans="1:30" ht="20.100000000000001" customHeight="1">
      <c r="A1003" s="313"/>
      <c r="B1003" s="313"/>
      <c r="C1003" s="313"/>
      <c r="D1003" s="313"/>
      <c r="E1003" s="313"/>
      <c r="F1003" s="313"/>
      <c r="G1003" s="314"/>
      <c r="H1003" s="315"/>
      <c r="I1003" s="315"/>
      <c r="J1003" s="315"/>
      <c r="K1003" s="313"/>
      <c r="L1003" s="314"/>
      <c r="M1003" s="314"/>
      <c r="N1003" s="314"/>
      <c r="O1003" s="316"/>
      <c r="P1003" s="317"/>
      <c r="Q1003" s="315"/>
      <c r="R1003" s="315"/>
      <c r="S1003" s="314"/>
      <c r="T1003" s="313"/>
      <c r="U1003" s="315"/>
      <c r="V1003" s="315"/>
      <c r="W1003" s="318"/>
      <c r="X1003" s="314"/>
      <c r="Y1003" s="318"/>
      <c r="Z1003" s="316"/>
      <c r="AA1003" s="315"/>
      <c r="AB1003" s="313"/>
      <c r="AC1003" s="313"/>
      <c r="AD1003" s="313"/>
    </row>
    <row r="1004" spans="1:30" ht="20.100000000000001" customHeight="1">
      <c r="A1004" s="313"/>
      <c r="B1004" s="313"/>
      <c r="C1004" s="313"/>
      <c r="D1004" s="313"/>
      <c r="E1004" s="313"/>
      <c r="F1004" s="313"/>
      <c r="G1004" s="314"/>
      <c r="H1004" s="315"/>
      <c r="I1004" s="315"/>
      <c r="J1004" s="315"/>
      <c r="K1004" s="313"/>
      <c r="L1004" s="314"/>
      <c r="M1004" s="314"/>
      <c r="N1004" s="314"/>
      <c r="O1004" s="316"/>
      <c r="P1004" s="317"/>
      <c r="Q1004" s="315"/>
      <c r="R1004" s="315"/>
      <c r="S1004" s="314"/>
      <c r="T1004" s="313"/>
      <c r="U1004" s="315"/>
      <c r="V1004" s="315"/>
      <c r="W1004" s="318"/>
      <c r="X1004" s="314"/>
      <c r="Y1004" s="318"/>
      <c r="Z1004" s="316"/>
      <c r="AA1004" s="315"/>
      <c r="AB1004" s="313"/>
      <c r="AC1004" s="313"/>
      <c r="AD1004" s="313"/>
    </row>
    <row r="1005" spans="1:30" ht="20.100000000000001" customHeight="1">
      <c r="A1005" s="313"/>
      <c r="B1005" s="313"/>
      <c r="C1005" s="313"/>
      <c r="D1005" s="313"/>
      <c r="E1005" s="313"/>
      <c r="F1005" s="313"/>
      <c r="G1005" s="314"/>
      <c r="H1005" s="315"/>
      <c r="I1005" s="315"/>
      <c r="J1005" s="315"/>
      <c r="K1005" s="313"/>
      <c r="L1005" s="314"/>
      <c r="M1005" s="314"/>
      <c r="N1005" s="314"/>
      <c r="O1005" s="316"/>
      <c r="P1005" s="317"/>
      <c r="Q1005" s="315"/>
      <c r="R1005" s="315"/>
      <c r="S1005" s="314"/>
      <c r="T1005" s="313"/>
      <c r="U1005" s="315"/>
      <c r="V1005" s="315"/>
      <c r="W1005" s="318"/>
      <c r="X1005" s="314"/>
      <c r="Y1005" s="318"/>
      <c r="Z1005" s="316"/>
      <c r="AA1005" s="315"/>
      <c r="AB1005" s="313"/>
      <c r="AC1005" s="313"/>
      <c r="AD1005" s="313"/>
    </row>
    <row r="1006" spans="1:30" ht="20.100000000000001" customHeight="1">
      <c r="A1006" s="313"/>
      <c r="B1006" s="313"/>
      <c r="C1006" s="313"/>
      <c r="D1006" s="313"/>
      <c r="E1006" s="313"/>
      <c r="F1006" s="313"/>
      <c r="G1006" s="314"/>
      <c r="H1006" s="315"/>
      <c r="I1006" s="315"/>
      <c r="J1006" s="315"/>
      <c r="K1006" s="313"/>
      <c r="L1006" s="314"/>
      <c r="M1006" s="314"/>
      <c r="N1006" s="314"/>
      <c r="O1006" s="316"/>
      <c r="P1006" s="317"/>
      <c r="Q1006" s="315"/>
      <c r="R1006" s="315"/>
      <c r="S1006" s="314"/>
      <c r="T1006" s="313"/>
      <c r="U1006" s="315"/>
      <c r="V1006" s="315"/>
      <c r="W1006" s="318"/>
      <c r="X1006" s="314"/>
      <c r="Y1006" s="318"/>
      <c r="Z1006" s="316"/>
      <c r="AA1006" s="315"/>
      <c r="AB1006" s="313"/>
      <c r="AC1006" s="313"/>
      <c r="AD1006" s="313"/>
    </row>
    <row r="1007" spans="1:30" ht="20.100000000000001" customHeight="1">
      <c r="A1007" s="313"/>
      <c r="B1007" s="313"/>
      <c r="C1007" s="313"/>
      <c r="D1007" s="313"/>
      <c r="E1007" s="313"/>
      <c r="F1007" s="313"/>
      <c r="G1007" s="314"/>
      <c r="H1007" s="315"/>
      <c r="I1007" s="315"/>
      <c r="J1007" s="315"/>
      <c r="K1007" s="313"/>
      <c r="L1007" s="314"/>
      <c r="M1007" s="314"/>
      <c r="N1007" s="314"/>
      <c r="O1007" s="316"/>
      <c r="P1007" s="317"/>
      <c r="Q1007" s="315"/>
      <c r="R1007" s="315"/>
      <c r="S1007" s="314"/>
      <c r="T1007" s="313"/>
      <c r="U1007" s="315"/>
      <c r="V1007" s="315"/>
      <c r="W1007" s="318"/>
      <c r="X1007" s="314"/>
      <c r="Y1007" s="318"/>
      <c r="Z1007" s="316"/>
      <c r="AA1007" s="315"/>
      <c r="AB1007" s="313"/>
      <c r="AC1007" s="313"/>
      <c r="AD1007" s="313"/>
    </row>
    <row r="1008" spans="1:30" ht="20.100000000000001" customHeight="1">
      <c r="A1008" s="313"/>
      <c r="B1008" s="313"/>
      <c r="C1008" s="313"/>
      <c r="D1008" s="313"/>
      <c r="E1008" s="313"/>
      <c r="F1008" s="313"/>
      <c r="G1008" s="314"/>
      <c r="H1008" s="315"/>
      <c r="I1008" s="315"/>
      <c r="J1008" s="315"/>
      <c r="K1008" s="313"/>
      <c r="L1008" s="314"/>
      <c r="M1008" s="314"/>
      <c r="N1008" s="314"/>
      <c r="O1008" s="316"/>
      <c r="P1008" s="317"/>
      <c r="Q1008" s="315"/>
      <c r="R1008" s="315"/>
      <c r="S1008" s="314"/>
      <c r="T1008" s="313"/>
      <c r="U1008" s="315"/>
      <c r="V1008" s="315"/>
      <c r="W1008" s="318"/>
      <c r="X1008" s="314"/>
      <c r="Y1008" s="318"/>
      <c r="Z1008" s="316"/>
      <c r="AA1008" s="315"/>
      <c r="AB1008" s="313"/>
      <c r="AC1008" s="313"/>
      <c r="AD1008" s="313"/>
    </row>
    <row r="1009" spans="1:30" ht="20.100000000000001" customHeight="1">
      <c r="A1009" s="313"/>
      <c r="B1009" s="313"/>
      <c r="C1009" s="313"/>
      <c r="D1009" s="313"/>
      <c r="E1009" s="313"/>
      <c r="F1009" s="313"/>
      <c r="G1009" s="314"/>
      <c r="H1009" s="315"/>
      <c r="I1009" s="315"/>
      <c r="J1009" s="315"/>
      <c r="K1009" s="313"/>
      <c r="L1009" s="314"/>
      <c r="M1009" s="314"/>
      <c r="N1009" s="314"/>
      <c r="O1009" s="316"/>
      <c r="P1009" s="317"/>
      <c r="Q1009" s="315"/>
      <c r="R1009" s="315"/>
      <c r="S1009" s="314"/>
      <c r="T1009" s="313"/>
      <c r="U1009" s="315"/>
      <c r="V1009" s="315"/>
      <c r="W1009" s="318"/>
      <c r="X1009" s="314"/>
      <c r="Y1009" s="318"/>
      <c r="Z1009" s="316"/>
      <c r="AA1009" s="315"/>
      <c r="AB1009" s="313"/>
      <c r="AC1009" s="313"/>
      <c r="AD1009" s="313"/>
    </row>
    <row r="1010" spans="1:30" ht="20.100000000000001" customHeight="1">
      <c r="A1010" s="313"/>
      <c r="B1010" s="313"/>
      <c r="C1010" s="313"/>
      <c r="D1010" s="313"/>
      <c r="E1010" s="313"/>
      <c r="F1010" s="313"/>
      <c r="G1010" s="314"/>
      <c r="H1010" s="315"/>
      <c r="I1010" s="315"/>
      <c r="J1010" s="315"/>
      <c r="K1010" s="313"/>
      <c r="L1010" s="314"/>
      <c r="M1010" s="314"/>
      <c r="N1010" s="314"/>
      <c r="O1010" s="316"/>
      <c r="P1010" s="317"/>
      <c r="Q1010" s="315"/>
      <c r="R1010" s="315"/>
      <c r="S1010" s="314"/>
      <c r="T1010" s="313"/>
      <c r="U1010" s="315"/>
      <c r="V1010" s="315"/>
      <c r="W1010" s="318"/>
      <c r="X1010" s="314"/>
      <c r="Y1010" s="318"/>
      <c r="Z1010" s="316"/>
      <c r="AA1010" s="315"/>
      <c r="AB1010" s="313"/>
      <c r="AC1010" s="313"/>
      <c r="AD1010" s="313"/>
    </row>
    <row r="1011" spans="1:30" ht="20.100000000000001" customHeight="1">
      <c r="A1011" s="313"/>
      <c r="B1011" s="313"/>
      <c r="C1011" s="313"/>
      <c r="D1011" s="313"/>
      <c r="E1011" s="313"/>
      <c r="F1011" s="313"/>
      <c r="G1011" s="314"/>
      <c r="H1011" s="315"/>
      <c r="I1011" s="315"/>
      <c r="J1011" s="315"/>
      <c r="K1011" s="313"/>
      <c r="L1011" s="314"/>
      <c r="M1011" s="314"/>
      <c r="N1011" s="314"/>
      <c r="O1011" s="316"/>
      <c r="P1011" s="317"/>
      <c r="Q1011" s="315"/>
      <c r="R1011" s="315"/>
      <c r="S1011" s="314"/>
      <c r="T1011" s="313"/>
      <c r="U1011" s="315"/>
      <c r="V1011" s="315"/>
      <c r="W1011" s="318"/>
      <c r="X1011" s="314"/>
      <c r="Y1011" s="318"/>
      <c r="Z1011" s="316"/>
      <c r="AA1011" s="315"/>
      <c r="AB1011" s="313"/>
      <c r="AC1011" s="313"/>
      <c r="AD1011" s="313"/>
    </row>
    <row r="1012" spans="1:30" ht="20.100000000000001" customHeight="1">
      <c r="A1012" s="313"/>
      <c r="B1012" s="313"/>
      <c r="C1012" s="313"/>
      <c r="D1012" s="313"/>
      <c r="E1012" s="313"/>
      <c r="F1012" s="313"/>
      <c r="G1012" s="314"/>
      <c r="H1012" s="315"/>
      <c r="I1012" s="315"/>
      <c r="J1012" s="315"/>
      <c r="K1012" s="313"/>
      <c r="L1012" s="314"/>
      <c r="M1012" s="314"/>
      <c r="N1012" s="314"/>
      <c r="O1012" s="316"/>
      <c r="P1012" s="317"/>
      <c r="Q1012" s="315"/>
      <c r="R1012" s="315"/>
      <c r="S1012" s="314"/>
      <c r="T1012" s="313"/>
      <c r="U1012" s="315"/>
      <c r="V1012" s="315"/>
      <c r="W1012" s="318"/>
      <c r="X1012" s="314"/>
      <c r="Y1012" s="318"/>
      <c r="Z1012" s="316"/>
      <c r="AA1012" s="315"/>
      <c r="AB1012" s="313"/>
      <c r="AC1012" s="313"/>
      <c r="AD1012" s="313"/>
    </row>
    <row r="1013" spans="1:30" ht="20.100000000000001" customHeight="1">
      <c r="A1013" s="313"/>
      <c r="B1013" s="313"/>
      <c r="C1013" s="313"/>
      <c r="D1013" s="313"/>
      <c r="E1013" s="313"/>
      <c r="F1013" s="313"/>
      <c r="G1013" s="314"/>
      <c r="H1013" s="315"/>
      <c r="I1013" s="315"/>
      <c r="J1013" s="315"/>
      <c r="K1013" s="313"/>
      <c r="L1013" s="314"/>
      <c r="M1013" s="314"/>
      <c r="N1013" s="314"/>
      <c r="O1013" s="316"/>
      <c r="P1013" s="317"/>
      <c r="Q1013" s="315"/>
      <c r="R1013" s="315"/>
      <c r="S1013" s="314"/>
      <c r="T1013" s="313"/>
      <c r="U1013" s="315"/>
      <c r="V1013" s="315"/>
      <c r="W1013" s="318"/>
      <c r="X1013" s="314"/>
      <c r="Y1013" s="318"/>
      <c r="Z1013" s="316"/>
      <c r="AA1013" s="315"/>
      <c r="AB1013" s="313"/>
      <c r="AC1013" s="313"/>
      <c r="AD1013" s="313"/>
    </row>
    <row r="1014" spans="1:30" ht="20.100000000000001" customHeight="1">
      <c r="A1014" s="313"/>
      <c r="B1014" s="313"/>
      <c r="C1014" s="313"/>
      <c r="D1014" s="313"/>
      <c r="E1014" s="313"/>
      <c r="F1014" s="313"/>
      <c r="G1014" s="314"/>
      <c r="H1014" s="315"/>
      <c r="I1014" s="315"/>
      <c r="J1014" s="315"/>
      <c r="K1014" s="313"/>
      <c r="L1014" s="314"/>
      <c r="M1014" s="314"/>
      <c r="N1014" s="314"/>
      <c r="O1014" s="316"/>
      <c r="P1014" s="317"/>
      <c r="Q1014" s="315"/>
      <c r="R1014" s="315"/>
      <c r="S1014" s="314"/>
      <c r="T1014" s="313"/>
      <c r="U1014" s="315"/>
      <c r="V1014" s="315"/>
      <c r="W1014" s="318"/>
      <c r="X1014" s="314"/>
      <c r="Y1014" s="318"/>
      <c r="Z1014" s="316"/>
      <c r="AA1014" s="315"/>
      <c r="AB1014" s="313"/>
      <c r="AC1014" s="313"/>
      <c r="AD1014" s="313"/>
    </row>
    <row r="1015" spans="1:30" ht="20.100000000000001" customHeight="1">
      <c r="A1015" s="313"/>
      <c r="B1015" s="313"/>
      <c r="C1015" s="313"/>
      <c r="D1015" s="313"/>
      <c r="E1015" s="313"/>
      <c r="F1015" s="313"/>
      <c r="G1015" s="314"/>
      <c r="H1015" s="315"/>
      <c r="I1015" s="315"/>
      <c r="J1015" s="315"/>
      <c r="K1015" s="313"/>
      <c r="L1015" s="314"/>
      <c r="M1015" s="314"/>
      <c r="N1015" s="314"/>
      <c r="O1015" s="316"/>
      <c r="P1015" s="317"/>
      <c r="Q1015" s="315"/>
      <c r="R1015" s="315"/>
      <c r="S1015" s="314"/>
      <c r="T1015" s="313"/>
      <c r="U1015" s="315"/>
      <c r="V1015" s="315"/>
      <c r="W1015" s="318"/>
      <c r="X1015" s="314"/>
      <c r="Y1015" s="318"/>
      <c r="Z1015" s="316"/>
      <c r="AA1015" s="315"/>
      <c r="AB1015" s="313"/>
      <c r="AC1015" s="313"/>
      <c r="AD1015" s="313"/>
    </row>
    <row r="1016" spans="1:30" ht="20.100000000000001" customHeight="1">
      <c r="A1016" s="313"/>
      <c r="B1016" s="313"/>
      <c r="C1016" s="313"/>
      <c r="D1016" s="313"/>
      <c r="E1016" s="313"/>
      <c r="F1016" s="313"/>
      <c r="G1016" s="314"/>
      <c r="H1016" s="315"/>
      <c r="I1016" s="315"/>
      <c r="J1016" s="315"/>
      <c r="K1016" s="313"/>
      <c r="L1016" s="314"/>
      <c r="M1016" s="314"/>
      <c r="N1016" s="314"/>
      <c r="O1016" s="316"/>
      <c r="P1016" s="317"/>
      <c r="Q1016" s="315"/>
      <c r="R1016" s="315"/>
      <c r="S1016" s="314"/>
      <c r="T1016" s="313"/>
      <c r="U1016" s="315"/>
      <c r="V1016" s="315"/>
      <c r="W1016" s="318"/>
      <c r="X1016" s="314"/>
      <c r="Y1016" s="318"/>
      <c r="Z1016" s="316"/>
      <c r="AA1016" s="315"/>
      <c r="AB1016" s="313"/>
      <c r="AC1016" s="313"/>
      <c r="AD1016" s="313"/>
    </row>
    <row r="1017" spans="1:30" ht="20.100000000000001" customHeight="1">
      <c r="A1017" s="313"/>
      <c r="B1017" s="313"/>
      <c r="C1017" s="313"/>
      <c r="D1017" s="313"/>
      <c r="E1017" s="313"/>
      <c r="F1017" s="313"/>
      <c r="G1017" s="314"/>
      <c r="H1017" s="315"/>
      <c r="I1017" s="315"/>
      <c r="J1017" s="315"/>
      <c r="K1017" s="313"/>
      <c r="L1017" s="314"/>
      <c r="M1017" s="314"/>
      <c r="N1017" s="314"/>
      <c r="O1017" s="316"/>
      <c r="P1017" s="317"/>
      <c r="Q1017" s="315"/>
      <c r="R1017" s="315"/>
      <c r="S1017" s="314"/>
      <c r="T1017" s="313"/>
      <c r="U1017" s="315"/>
      <c r="V1017" s="315"/>
      <c r="W1017" s="318"/>
      <c r="X1017" s="314"/>
      <c r="Y1017" s="318"/>
      <c r="Z1017" s="316"/>
      <c r="AA1017" s="315"/>
      <c r="AB1017" s="313"/>
      <c r="AC1017" s="313"/>
      <c r="AD1017" s="313"/>
    </row>
    <row r="1018" spans="1:30" ht="20.100000000000001" customHeight="1">
      <c r="A1018" s="313"/>
      <c r="B1018" s="313"/>
      <c r="C1018" s="313"/>
      <c r="D1018" s="313"/>
      <c r="E1018" s="313"/>
      <c r="F1018" s="313"/>
      <c r="G1018" s="314"/>
      <c r="H1018" s="315"/>
      <c r="I1018" s="315"/>
      <c r="J1018" s="315"/>
      <c r="K1018" s="313"/>
      <c r="L1018" s="314"/>
      <c r="M1018" s="314"/>
      <c r="N1018" s="314"/>
      <c r="O1018" s="316"/>
      <c r="P1018" s="317"/>
      <c r="Q1018" s="315"/>
      <c r="R1018" s="315"/>
      <c r="S1018" s="314"/>
      <c r="T1018" s="313"/>
      <c r="U1018" s="315"/>
      <c r="V1018" s="315"/>
      <c r="W1018" s="318"/>
      <c r="X1018" s="314"/>
      <c r="Y1018" s="318"/>
      <c r="Z1018" s="316"/>
      <c r="AA1018" s="315"/>
      <c r="AB1018" s="313"/>
      <c r="AC1018" s="313"/>
      <c r="AD1018" s="313"/>
    </row>
    <row r="1019" spans="1:30" ht="20.100000000000001" customHeight="1">
      <c r="A1019" s="313"/>
      <c r="B1019" s="313"/>
      <c r="C1019" s="313"/>
      <c r="D1019" s="313"/>
      <c r="E1019" s="313"/>
      <c r="F1019" s="313"/>
      <c r="G1019" s="314"/>
      <c r="H1019" s="315"/>
      <c r="I1019" s="315"/>
      <c r="J1019" s="315"/>
      <c r="K1019" s="313"/>
      <c r="L1019" s="314"/>
      <c r="M1019" s="314"/>
      <c r="N1019" s="314"/>
      <c r="O1019" s="316"/>
      <c r="P1019" s="317"/>
      <c r="Q1019" s="315"/>
      <c r="R1019" s="315"/>
      <c r="S1019" s="314"/>
      <c r="T1019" s="313"/>
      <c r="U1019" s="315"/>
      <c r="V1019" s="315"/>
      <c r="W1019" s="318"/>
      <c r="X1019" s="314"/>
      <c r="Y1019" s="318"/>
      <c r="Z1019" s="316"/>
      <c r="AA1019" s="315"/>
      <c r="AB1019" s="313"/>
      <c r="AC1019" s="313"/>
      <c r="AD1019" s="313"/>
    </row>
    <row r="1020" spans="1:30" ht="20.100000000000001" customHeight="1">
      <c r="A1020" s="313"/>
      <c r="B1020" s="313"/>
      <c r="C1020" s="313"/>
      <c r="D1020" s="313"/>
      <c r="E1020" s="313"/>
      <c r="F1020" s="313"/>
      <c r="G1020" s="314"/>
      <c r="H1020" s="315"/>
      <c r="I1020" s="315"/>
      <c r="J1020" s="315"/>
      <c r="K1020" s="313"/>
      <c r="L1020" s="314"/>
      <c r="M1020" s="314"/>
      <c r="N1020" s="314"/>
      <c r="O1020" s="316"/>
      <c r="P1020" s="317"/>
      <c r="Q1020" s="315"/>
      <c r="R1020" s="315"/>
      <c r="S1020" s="314"/>
      <c r="T1020" s="313"/>
      <c r="U1020" s="315"/>
      <c r="V1020" s="315"/>
      <c r="W1020" s="318"/>
      <c r="X1020" s="314"/>
      <c r="Y1020" s="318"/>
      <c r="Z1020" s="316"/>
      <c r="AA1020" s="315"/>
      <c r="AB1020" s="313"/>
      <c r="AC1020" s="313"/>
      <c r="AD1020" s="313"/>
    </row>
    <row r="1021" spans="1:30" ht="20.100000000000001" customHeight="1">
      <c r="A1021" s="313"/>
      <c r="B1021" s="313"/>
      <c r="C1021" s="313"/>
      <c r="D1021" s="313"/>
      <c r="E1021" s="313"/>
      <c r="F1021" s="313"/>
      <c r="G1021" s="314"/>
      <c r="H1021" s="315"/>
      <c r="I1021" s="315"/>
      <c r="J1021" s="315"/>
      <c r="K1021" s="313"/>
      <c r="L1021" s="314"/>
      <c r="M1021" s="314"/>
      <c r="N1021" s="314"/>
      <c r="O1021" s="316"/>
      <c r="P1021" s="317"/>
      <c r="Q1021" s="315"/>
      <c r="R1021" s="315"/>
      <c r="S1021" s="314"/>
      <c r="T1021" s="313"/>
      <c r="U1021" s="315"/>
      <c r="V1021" s="315"/>
      <c r="W1021" s="318"/>
      <c r="X1021" s="314"/>
      <c r="Y1021" s="318"/>
      <c r="Z1021" s="316"/>
      <c r="AA1021" s="315"/>
      <c r="AB1021" s="313"/>
      <c r="AC1021" s="313"/>
      <c r="AD1021" s="313"/>
    </row>
    <row r="1022" spans="1:30" ht="20.100000000000001" customHeight="1">
      <c r="A1022" s="313"/>
      <c r="B1022" s="313"/>
      <c r="C1022" s="313"/>
      <c r="D1022" s="313"/>
      <c r="E1022" s="313"/>
      <c r="F1022" s="313"/>
      <c r="G1022" s="314"/>
      <c r="H1022" s="315"/>
      <c r="I1022" s="315"/>
      <c r="J1022" s="315"/>
      <c r="K1022" s="313"/>
      <c r="L1022" s="314"/>
      <c r="M1022" s="314"/>
      <c r="N1022" s="314"/>
      <c r="O1022" s="316"/>
      <c r="P1022" s="317"/>
      <c r="Q1022" s="315"/>
      <c r="R1022" s="315"/>
      <c r="S1022" s="314"/>
      <c r="T1022" s="313"/>
      <c r="U1022" s="315"/>
      <c r="V1022" s="315"/>
      <c r="W1022" s="318"/>
      <c r="X1022" s="314"/>
      <c r="Y1022" s="318"/>
      <c r="Z1022" s="316"/>
      <c r="AA1022" s="315"/>
      <c r="AB1022" s="313"/>
      <c r="AC1022" s="313"/>
      <c r="AD1022" s="313"/>
    </row>
    <row r="1023" spans="1:30" ht="20.100000000000001" customHeight="1">
      <c r="A1023" s="313"/>
      <c r="B1023" s="313"/>
      <c r="C1023" s="313"/>
      <c r="D1023" s="313"/>
      <c r="E1023" s="313"/>
      <c r="F1023" s="313"/>
      <c r="G1023" s="314"/>
      <c r="H1023" s="315"/>
      <c r="I1023" s="315"/>
      <c r="J1023" s="315"/>
      <c r="K1023" s="313"/>
      <c r="L1023" s="314"/>
      <c r="M1023" s="314"/>
      <c r="N1023" s="314"/>
      <c r="O1023" s="316"/>
      <c r="P1023" s="317"/>
      <c r="Q1023" s="315"/>
      <c r="R1023" s="315"/>
      <c r="S1023" s="314"/>
      <c r="T1023" s="313"/>
      <c r="U1023" s="315"/>
      <c r="V1023" s="315"/>
      <c r="W1023" s="318"/>
      <c r="X1023" s="314"/>
      <c r="Y1023" s="318"/>
      <c r="Z1023" s="316"/>
      <c r="AA1023" s="315"/>
      <c r="AB1023" s="313"/>
      <c r="AC1023" s="313"/>
      <c r="AD1023" s="313"/>
    </row>
    <row r="1024" spans="1:30" ht="20.100000000000001" customHeight="1">
      <c r="A1024" s="313"/>
      <c r="B1024" s="313"/>
      <c r="C1024" s="313"/>
      <c r="D1024" s="313"/>
      <c r="E1024" s="313"/>
      <c r="F1024" s="313"/>
      <c r="G1024" s="314"/>
      <c r="H1024" s="315"/>
      <c r="I1024" s="315"/>
      <c r="J1024" s="315"/>
      <c r="K1024" s="313"/>
      <c r="L1024" s="314"/>
      <c r="M1024" s="314"/>
      <c r="N1024" s="314"/>
      <c r="O1024" s="316"/>
      <c r="P1024" s="317"/>
      <c r="Q1024" s="315"/>
      <c r="R1024" s="315"/>
      <c r="S1024" s="314"/>
      <c r="T1024" s="313"/>
      <c r="U1024" s="315"/>
      <c r="V1024" s="315"/>
      <c r="W1024" s="318"/>
      <c r="X1024" s="314"/>
      <c r="Y1024" s="318"/>
      <c r="Z1024" s="316"/>
      <c r="AA1024" s="315"/>
      <c r="AB1024" s="313"/>
      <c r="AC1024" s="313"/>
      <c r="AD1024" s="313"/>
    </row>
    <row r="1025" spans="1:30" ht="20.100000000000001" customHeight="1">
      <c r="A1025" s="313"/>
      <c r="B1025" s="313"/>
      <c r="C1025" s="313"/>
      <c r="D1025" s="313"/>
      <c r="E1025" s="313"/>
      <c r="F1025" s="313"/>
      <c r="G1025" s="314"/>
      <c r="H1025" s="315"/>
      <c r="I1025" s="315"/>
      <c r="J1025" s="315"/>
      <c r="K1025" s="313"/>
      <c r="L1025" s="314"/>
      <c r="M1025" s="314"/>
      <c r="N1025" s="314"/>
      <c r="O1025" s="316"/>
      <c r="P1025" s="317"/>
      <c r="Q1025" s="315"/>
      <c r="R1025" s="315"/>
      <c r="S1025" s="314"/>
      <c r="T1025" s="313"/>
      <c r="U1025" s="315"/>
      <c r="V1025" s="315"/>
      <c r="W1025" s="318"/>
      <c r="X1025" s="314"/>
      <c r="Y1025" s="318"/>
      <c r="Z1025" s="316"/>
      <c r="AA1025" s="315"/>
      <c r="AB1025" s="313"/>
      <c r="AC1025" s="313"/>
      <c r="AD1025" s="313"/>
    </row>
    <row r="1026" spans="1:30" ht="20.100000000000001" customHeight="1">
      <c r="A1026" s="313"/>
      <c r="B1026" s="313"/>
      <c r="C1026" s="313"/>
      <c r="D1026" s="313"/>
      <c r="E1026" s="313"/>
      <c r="F1026" s="313"/>
      <c r="G1026" s="314"/>
      <c r="H1026" s="315"/>
      <c r="I1026" s="315"/>
      <c r="J1026" s="315"/>
      <c r="K1026" s="313"/>
      <c r="L1026" s="314"/>
      <c r="M1026" s="314"/>
      <c r="N1026" s="314"/>
      <c r="O1026" s="316"/>
      <c r="P1026" s="317"/>
      <c r="Q1026" s="315"/>
      <c r="R1026" s="315"/>
      <c r="S1026" s="314"/>
      <c r="T1026" s="313"/>
      <c r="U1026" s="315"/>
      <c r="V1026" s="315"/>
      <c r="W1026" s="318"/>
      <c r="X1026" s="314"/>
      <c r="Y1026" s="318"/>
      <c r="Z1026" s="316"/>
      <c r="AA1026" s="315"/>
      <c r="AB1026" s="313"/>
      <c r="AC1026" s="313"/>
      <c r="AD1026" s="313"/>
    </row>
    <row r="1027" spans="1:30" ht="20.100000000000001" customHeight="1">
      <c r="A1027" s="313"/>
      <c r="B1027" s="313"/>
      <c r="C1027" s="313"/>
      <c r="D1027" s="313"/>
      <c r="E1027" s="313"/>
      <c r="F1027" s="313"/>
      <c r="G1027" s="314"/>
      <c r="H1027" s="315"/>
      <c r="I1027" s="315"/>
      <c r="J1027" s="315"/>
      <c r="K1027" s="313"/>
      <c r="L1027" s="314"/>
      <c r="M1027" s="314"/>
      <c r="N1027" s="314"/>
      <c r="O1027" s="316"/>
      <c r="P1027" s="317"/>
      <c r="Q1027" s="315"/>
      <c r="R1027" s="315"/>
      <c r="S1027" s="314"/>
      <c r="T1027" s="313"/>
      <c r="U1027" s="315"/>
      <c r="V1027" s="315"/>
      <c r="W1027" s="318"/>
      <c r="X1027" s="314"/>
      <c r="Y1027" s="318"/>
      <c r="Z1027" s="316"/>
      <c r="AA1027" s="315"/>
      <c r="AB1027" s="313"/>
      <c r="AC1027" s="313"/>
      <c r="AD1027" s="313"/>
    </row>
    <row r="1028" spans="1:30" ht="20.100000000000001" customHeight="1">
      <c r="A1028" s="313"/>
      <c r="B1028" s="313"/>
      <c r="C1028" s="313"/>
      <c r="D1028" s="313"/>
      <c r="E1028" s="313"/>
      <c r="F1028" s="313"/>
      <c r="G1028" s="314"/>
      <c r="H1028" s="315"/>
      <c r="I1028" s="315"/>
      <c r="J1028" s="315"/>
      <c r="K1028" s="313"/>
      <c r="L1028" s="314"/>
      <c r="M1028" s="314"/>
      <c r="N1028" s="314"/>
      <c r="O1028" s="316"/>
      <c r="P1028" s="317"/>
      <c r="Q1028" s="315"/>
      <c r="R1028" s="315"/>
      <c r="S1028" s="314"/>
      <c r="T1028" s="313"/>
      <c r="U1028" s="315"/>
      <c r="V1028" s="315"/>
      <c r="W1028" s="318"/>
      <c r="X1028" s="314"/>
      <c r="Y1028" s="318"/>
      <c r="Z1028" s="316"/>
      <c r="AA1028" s="315"/>
      <c r="AB1028" s="313"/>
      <c r="AC1028" s="313"/>
      <c r="AD1028" s="313"/>
    </row>
    <row r="1029" spans="1:30" ht="20.100000000000001" customHeight="1">
      <c r="A1029" s="313"/>
      <c r="B1029" s="313"/>
      <c r="C1029" s="313"/>
      <c r="D1029" s="313"/>
      <c r="E1029" s="313"/>
      <c r="F1029" s="313"/>
      <c r="G1029" s="314"/>
      <c r="H1029" s="315"/>
      <c r="I1029" s="315"/>
      <c r="J1029" s="315"/>
      <c r="K1029" s="313"/>
      <c r="L1029" s="314"/>
      <c r="M1029" s="314"/>
      <c r="N1029" s="314"/>
      <c r="O1029" s="316"/>
      <c r="P1029" s="317"/>
      <c r="Q1029" s="315"/>
      <c r="R1029" s="315"/>
      <c r="S1029" s="314"/>
      <c r="T1029" s="313"/>
      <c r="U1029" s="315"/>
      <c r="V1029" s="315"/>
      <c r="W1029" s="318"/>
      <c r="X1029" s="314"/>
      <c r="Y1029" s="318"/>
      <c r="Z1029" s="316"/>
      <c r="AA1029" s="315"/>
      <c r="AB1029" s="313"/>
      <c r="AC1029" s="313"/>
      <c r="AD1029" s="313"/>
    </row>
    <row r="1030" spans="1:30" ht="20.100000000000001" customHeight="1">
      <c r="A1030" s="313"/>
      <c r="B1030" s="313"/>
      <c r="C1030" s="313"/>
      <c r="D1030" s="313"/>
      <c r="E1030" s="313"/>
      <c r="F1030" s="313"/>
      <c r="G1030" s="314"/>
      <c r="H1030" s="315"/>
      <c r="I1030" s="315"/>
      <c r="J1030" s="315"/>
      <c r="K1030" s="313"/>
      <c r="L1030" s="314"/>
      <c r="M1030" s="314"/>
      <c r="N1030" s="314"/>
      <c r="O1030" s="316"/>
      <c r="P1030" s="317"/>
      <c r="Q1030" s="315"/>
      <c r="R1030" s="315"/>
      <c r="S1030" s="314"/>
      <c r="T1030" s="313"/>
      <c r="U1030" s="315"/>
      <c r="V1030" s="315"/>
      <c r="W1030" s="318"/>
      <c r="X1030" s="314"/>
      <c r="Y1030" s="318"/>
      <c r="Z1030" s="316"/>
      <c r="AA1030" s="315"/>
      <c r="AB1030" s="313"/>
      <c r="AC1030" s="313"/>
      <c r="AD1030" s="313"/>
    </row>
    <row r="1031" spans="1:30" ht="20.100000000000001" customHeight="1">
      <c r="A1031" s="313"/>
      <c r="B1031" s="313"/>
      <c r="C1031" s="313"/>
      <c r="D1031" s="313"/>
      <c r="E1031" s="313"/>
      <c r="F1031" s="313"/>
      <c r="G1031" s="314"/>
      <c r="H1031" s="315"/>
      <c r="I1031" s="315"/>
      <c r="J1031" s="315"/>
      <c r="K1031" s="313"/>
      <c r="L1031" s="314"/>
      <c r="M1031" s="314"/>
      <c r="N1031" s="314"/>
      <c r="O1031" s="316"/>
      <c r="P1031" s="317"/>
      <c r="Q1031" s="315"/>
      <c r="R1031" s="315"/>
      <c r="S1031" s="314"/>
      <c r="T1031" s="313"/>
      <c r="U1031" s="315"/>
      <c r="V1031" s="315"/>
      <c r="W1031" s="318"/>
      <c r="X1031" s="314"/>
      <c r="Y1031" s="318"/>
      <c r="Z1031" s="316"/>
      <c r="AA1031" s="315"/>
      <c r="AB1031" s="313"/>
      <c r="AC1031" s="313"/>
      <c r="AD1031" s="313"/>
    </row>
    <row r="1032" spans="1:30" ht="20.100000000000001" customHeight="1">
      <c r="A1032" s="313"/>
      <c r="B1032" s="313"/>
      <c r="C1032" s="313"/>
      <c r="D1032" s="313"/>
      <c r="E1032" s="313"/>
      <c r="F1032" s="313"/>
      <c r="G1032" s="314"/>
      <c r="H1032" s="315"/>
      <c r="I1032" s="315"/>
      <c r="J1032" s="315"/>
      <c r="K1032" s="313"/>
      <c r="L1032" s="314"/>
      <c r="M1032" s="314"/>
      <c r="N1032" s="314"/>
      <c r="O1032" s="316"/>
      <c r="P1032" s="317"/>
      <c r="Q1032" s="315"/>
      <c r="R1032" s="315"/>
      <c r="S1032" s="314"/>
      <c r="T1032" s="313"/>
      <c r="U1032" s="315"/>
      <c r="V1032" s="315"/>
      <c r="W1032" s="318"/>
      <c r="X1032" s="314"/>
      <c r="Y1032" s="318"/>
      <c r="Z1032" s="316"/>
      <c r="AA1032" s="315"/>
      <c r="AB1032" s="313"/>
      <c r="AC1032" s="313"/>
      <c r="AD1032" s="313"/>
    </row>
    <row r="1033" spans="1:30" ht="20.100000000000001" customHeight="1">
      <c r="A1033" s="313"/>
      <c r="B1033" s="313"/>
      <c r="C1033" s="313"/>
      <c r="D1033" s="313"/>
      <c r="E1033" s="313"/>
      <c r="F1033" s="313"/>
      <c r="G1033" s="314"/>
      <c r="H1033" s="315"/>
      <c r="I1033" s="315"/>
      <c r="J1033" s="315"/>
      <c r="K1033" s="313"/>
      <c r="L1033" s="314"/>
      <c r="M1033" s="314"/>
      <c r="N1033" s="314"/>
      <c r="O1033" s="316"/>
      <c r="P1033" s="317"/>
      <c r="Q1033" s="315"/>
      <c r="R1033" s="315"/>
      <c r="S1033" s="314"/>
      <c r="T1033" s="313"/>
      <c r="U1033" s="315"/>
      <c r="V1033" s="315"/>
      <c r="W1033" s="318"/>
      <c r="X1033" s="314"/>
      <c r="Y1033" s="318"/>
      <c r="Z1033" s="316"/>
      <c r="AA1033" s="315"/>
      <c r="AB1033" s="313"/>
      <c r="AC1033" s="313"/>
      <c r="AD1033" s="313"/>
    </row>
    <row r="1034" spans="1:30" ht="20.100000000000001" customHeight="1">
      <c r="A1034" s="313"/>
      <c r="B1034" s="313"/>
      <c r="C1034" s="313"/>
      <c r="D1034" s="313"/>
      <c r="E1034" s="313"/>
      <c r="F1034" s="313"/>
      <c r="G1034" s="314"/>
      <c r="H1034" s="315"/>
      <c r="I1034" s="315"/>
      <c r="J1034" s="315"/>
      <c r="K1034" s="313"/>
      <c r="L1034" s="314"/>
      <c r="M1034" s="314"/>
      <c r="N1034" s="314"/>
      <c r="O1034" s="316"/>
      <c r="P1034" s="317"/>
      <c r="Q1034" s="315"/>
      <c r="R1034" s="315"/>
      <c r="S1034" s="314"/>
      <c r="T1034" s="313"/>
      <c r="U1034" s="315"/>
      <c r="V1034" s="315"/>
      <c r="W1034" s="318"/>
      <c r="X1034" s="314"/>
      <c r="Y1034" s="318"/>
      <c r="Z1034" s="316"/>
      <c r="AA1034" s="315"/>
      <c r="AB1034" s="313"/>
      <c r="AC1034" s="313"/>
      <c r="AD1034" s="313"/>
    </row>
    <row r="1035" spans="1:30" ht="20.100000000000001" customHeight="1">
      <c r="A1035" s="313"/>
      <c r="B1035" s="313"/>
      <c r="C1035" s="313"/>
      <c r="D1035" s="313"/>
      <c r="E1035" s="313"/>
      <c r="F1035" s="313"/>
      <c r="G1035" s="314"/>
      <c r="H1035" s="315"/>
      <c r="I1035" s="315"/>
      <c r="J1035" s="315"/>
      <c r="K1035" s="313"/>
      <c r="L1035" s="314"/>
      <c r="M1035" s="314"/>
      <c r="N1035" s="314"/>
      <c r="O1035" s="316"/>
      <c r="P1035" s="317"/>
      <c r="Q1035" s="315"/>
      <c r="R1035" s="315"/>
      <c r="S1035" s="314"/>
      <c r="T1035" s="313"/>
      <c r="U1035" s="315"/>
      <c r="V1035" s="315"/>
      <c r="W1035" s="318"/>
      <c r="X1035" s="314"/>
      <c r="Y1035" s="318"/>
      <c r="Z1035" s="316"/>
      <c r="AA1035" s="315"/>
      <c r="AB1035" s="313"/>
      <c r="AC1035" s="313"/>
      <c r="AD1035" s="313"/>
    </row>
    <row r="1036" spans="1:30" ht="20.100000000000001" customHeight="1">
      <c r="A1036" s="313"/>
      <c r="B1036" s="313"/>
      <c r="C1036" s="313"/>
      <c r="D1036" s="313"/>
      <c r="E1036" s="313"/>
      <c r="F1036" s="313"/>
      <c r="G1036" s="314"/>
      <c r="H1036" s="315"/>
      <c r="I1036" s="315"/>
      <c r="J1036" s="315"/>
      <c r="K1036" s="313"/>
      <c r="L1036" s="314"/>
      <c r="M1036" s="314"/>
      <c r="N1036" s="314"/>
      <c r="O1036" s="316"/>
      <c r="P1036" s="317"/>
      <c r="Q1036" s="315"/>
      <c r="R1036" s="315"/>
      <c r="S1036" s="314"/>
      <c r="T1036" s="313"/>
      <c r="U1036" s="315"/>
      <c r="V1036" s="315"/>
      <c r="W1036" s="318"/>
      <c r="X1036" s="314"/>
      <c r="Y1036" s="318"/>
      <c r="Z1036" s="316"/>
      <c r="AA1036" s="315"/>
      <c r="AB1036" s="313"/>
      <c r="AC1036" s="313"/>
      <c r="AD1036" s="313"/>
    </row>
    <row r="1037" spans="1:30" ht="20.100000000000001" customHeight="1">
      <c r="A1037" s="313"/>
      <c r="B1037" s="313"/>
      <c r="C1037" s="313"/>
      <c r="D1037" s="313"/>
      <c r="E1037" s="313"/>
      <c r="F1037" s="313"/>
      <c r="G1037" s="314"/>
      <c r="H1037" s="315"/>
      <c r="I1037" s="315"/>
      <c r="J1037" s="315"/>
      <c r="K1037" s="313"/>
      <c r="L1037" s="314"/>
      <c r="M1037" s="314"/>
      <c r="N1037" s="314"/>
      <c r="O1037" s="316"/>
      <c r="P1037" s="317"/>
      <c r="Q1037" s="315"/>
      <c r="R1037" s="315"/>
      <c r="S1037" s="314"/>
      <c r="T1037" s="313"/>
      <c r="U1037" s="315"/>
      <c r="V1037" s="315"/>
      <c r="W1037" s="318"/>
      <c r="X1037" s="314"/>
      <c r="Y1037" s="318"/>
      <c r="Z1037" s="316"/>
      <c r="AA1037" s="315"/>
      <c r="AB1037" s="313"/>
      <c r="AC1037" s="313"/>
      <c r="AD1037" s="313"/>
    </row>
    <row r="1038" spans="1:30" ht="20.100000000000001" customHeight="1">
      <c r="A1038" s="313"/>
      <c r="B1038" s="313"/>
      <c r="C1038" s="313"/>
      <c r="D1038" s="313"/>
      <c r="E1038" s="313"/>
      <c r="F1038" s="313"/>
      <c r="G1038" s="314"/>
      <c r="H1038" s="315"/>
      <c r="I1038" s="315"/>
      <c r="J1038" s="315"/>
      <c r="K1038" s="313"/>
      <c r="L1038" s="314"/>
      <c r="M1038" s="314"/>
      <c r="N1038" s="314"/>
      <c r="O1038" s="316"/>
      <c r="P1038" s="317"/>
      <c r="Q1038" s="315"/>
      <c r="R1038" s="315"/>
      <c r="S1038" s="314"/>
      <c r="T1038" s="313"/>
      <c r="U1038" s="315"/>
      <c r="V1038" s="315"/>
      <c r="W1038" s="318"/>
      <c r="X1038" s="314"/>
      <c r="Y1038" s="318"/>
      <c r="Z1038" s="316"/>
      <c r="AA1038" s="315"/>
      <c r="AB1038" s="313"/>
      <c r="AC1038" s="313"/>
      <c r="AD1038" s="313"/>
    </row>
    <row r="1039" spans="1:30" ht="20.100000000000001" customHeight="1">
      <c r="A1039" s="313"/>
      <c r="B1039" s="313"/>
      <c r="C1039" s="313"/>
      <c r="D1039" s="313"/>
      <c r="E1039" s="313"/>
      <c r="F1039" s="313"/>
      <c r="G1039" s="314"/>
      <c r="H1039" s="315"/>
      <c r="I1039" s="315"/>
      <c r="J1039" s="315"/>
      <c r="K1039" s="313"/>
      <c r="L1039" s="314"/>
      <c r="M1039" s="314"/>
      <c r="N1039" s="314"/>
      <c r="O1039" s="316"/>
      <c r="P1039" s="317"/>
      <c r="Q1039" s="315"/>
      <c r="R1039" s="315"/>
      <c r="S1039" s="314"/>
      <c r="T1039" s="313"/>
      <c r="U1039" s="315"/>
      <c r="V1039" s="315"/>
      <c r="W1039" s="318"/>
      <c r="X1039" s="314"/>
      <c r="Y1039" s="318"/>
      <c r="Z1039" s="316"/>
      <c r="AA1039" s="315"/>
      <c r="AB1039" s="313"/>
      <c r="AC1039" s="313"/>
      <c r="AD1039" s="313"/>
    </row>
    <row r="1040" spans="1:30" ht="20.100000000000001" customHeight="1">
      <c r="A1040" s="313"/>
      <c r="B1040" s="313"/>
      <c r="C1040" s="313"/>
      <c r="D1040" s="313"/>
      <c r="E1040" s="313"/>
      <c r="F1040" s="313"/>
      <c r="G1040" s="314"/>
      <c r="H1040" s="315"/>
      <c r="I1040" s="315"/>
      <c r="J1040" s="315"/>
      <c r="K1040" s="313"/>
      <c r="L1040" s="314"/>
      <c r="M1040" s="314"/>
      <c r="N1040" s="314"/>
      <c r="O1040" s="316"/>
      <c r="P1040" s="317"/>
      <c r="Q1040" s="315"/>
      <c r="R1040" s="315"/>
      <c r="S1040" s="314"/>
      <c r="T1040" s="313"/>
      <c r="U1040" s="315"/>
      <c r="V1040" s="315"/>
      <c r="W1040" s="318"/>
      <c r="X1040" s="314"/>
      <c r="Y1040" s="318"/>
      <c r="Z1040" s="316"/>
      <c r="AA1040" s="315"/>
      <c r="AB1040" s="313"/>
      <c r="AC1040" s="313"/>
      <c r="AD1040" s="313"/>
    </row>
    <row r="1041" spans="1:30" ht="20.100000000000001" customHeight="1">
      <c r="A1041" s="313"/>
      <c r="B1041" s="313"/>
      <c r="C1041" s="313"/>
      <c r="D1041" s="313"/>
      <c r="E1041" s="313"/>
      <c r="F1041" s="313"/>
      <c r="G1041" s="314"/>
      <c r="H1041" s="315"/>
      <c r="I1041" s="315"/>
      <c r="J1041" s="315"/>
      <c r="K1041" s="313"/>
      <c r="L1041" s="314"/>
      <c r="M1041" s="314"/>
      <c r="N1041" s="314"/>
      <c r="O1041" s="316"/>
      <c r="P1041" s="317"/>
      <c r="Q1041" s="315"/>
      <c r="R1041" s="315"/>
      <c r="S1041" s="314"/>
      <c r="T1041" s="313"/>
      <c r="U1041" s="315"/>
      <c r="V1041" s="315"/>
      <c r="W1041" s="318"/>
      <c r="X1041" s="314"/>
      <c r="Y1041" s="318"/>
      <c r="Z1041" s="316"/>
      <c r="AA1041" s="315"/>
      <c r="AB1041" s="313"/>
      <c r="AC1041" s="313"/>
      <c r="AD1041" s="313"/>
    </row>
    <row r="1042" spans="1:30" ht="20.100000000000001" customHeight="1">
      <c r="A1042" s="313"/>
      <c r="B1042" s="313"/>
      <c r="C1042" s="313"/>
      <c r="D1042" s="313"/>
      <c r="E1042" s="313"/>
      <c r="F1042" s="313"/>
      <c r="G1042" s="314"/>
      <c r="H1042" s="315"/>
      <c r="I1042" s="315"/>
      <c r="J1042" s="315"/>
      <c r="K1042" s="313"/>
      <c r="L1042" s="314"/>
      <c r="M1042" s="314"/>
      <c r="N1042" s="314"/>
      <c r="O1042" s="316"/>
      <c r="P1042" s="317"/>
      <c r="Q1042" s="315"/>
      <c r="R1042" s="315"/>
      <c r="S1042" s="314"/>
      <c r="T1042" s="313"/>
      <c r="U1042" s="315"/>
      <c r="V1042" s="315"/>
      <c r="W1042" s="318"/>
      <c r="X1042" s="314"/>
      <c r="Y1042" s="318"/>
      <c r="Z1042" s="316"/>
      <c r="AA1042" s="315"/>
      <c r="AB1042" s="313"/>
      <c r="AC1042" s="313"/>
      <c r="AD1042" s="313"/>
    </row>
    <row r="1043" spans="1:30" ht="20.100000000000001" customHeight="1">
      <c r="A1043" s="313"/>
      <c r="B1043" s="313"/>
      <c r="C1043" s="313"/>
      <c r="D1043" s="313"/>
      <c r="E1043" s="313"/>
      <c r="F1043" s="313"/>
      <c r="G1043" s="314"/>
      <c r="H1043" s="315"/>
      <c r="I1043" s="315"/>
      <c r="J1043" s="315"/>
      <c r="K1043" s="313"/>
      <c r="L1043" s="314"/>
      <c r="M1043" s="314"/>
      <c r="N1043" s="314"/>
      <c r="O1043" s="316"/>
      <c r="P1043" s="317"/>
      <c r="Q1043" s="315"/>
      <c r="R1043" s="315"/>
      <c r="S1043" s="314"/>
      <c r="T1043" s="313"/>
      <c r="U1043" s="315"/>
      <c r="V1043" s="315"/>
      <c r="W1043" s="318"/>
      <c r="X1043" s="314"/>
      <c r="Y1043" s="318"/>
      <c r="Z1043" s="316"/>
      <c r="AA1043" s="315"/>
      <c r="AB1043" s="313"/>
      <c r="AC1043" s="313"/>
      <c r="AD1043" s="313"/>
    </row>
    <row r="1044" spans="1:30" ht="20.100000000000001" customHeight="1">
      <c r="A1044" s="313"/>
      <c r="B1044" s="313"/>
      <c r="C1044" s="313"/>
      <c r="D1044" s="313"/>
      <c r="E1044" s="313"/>
      <c r="F1044" s="313"/>
      <c r="G1044" s="314"/>
      <c r="H1044" s="315"/>
      <c r="I1044" s="315"/>
      <c r="J1044" s="315"/>
      <c r="K1044" s="313"/>
      <c r="L1044" s="314"/>
      <c r="M1044" s="314"/>
      <c r="N1044" s="314"/>
      <c r="O1044" s="316"/>
      <c r="P1044" s="317"/>
      <c r="Q1044" s="315"/>
      <c r="R1044" s="315"/>
      <c r="S1044" s="314"/>
      <c r="T1044" s="313"/>
      <c r="U1044" s="315"/>
      <c r="V1044" s="315"/>
      <c r="W1044" s="318"/>
      <c r="X1044" s="314"/>
      <c r="Y1044" s="318"/>
      <c r="Z1044" s="316"/>
      <c r="AA1044" s="315"/>
      <c r="AB1044" s="313"/>
      <c r="AC1044" s="313"/>
      <c r="AD1044" s="313"/>
    </row>
    <row r="1045" spans="1:30" ht="20.100000000000001" customHeight="1">
      <c r="A1045" s="313"/>
      <c r="B1045" s="313"/>
      <c r="C1045" s="313"/>
      <c r="D1045" s="313"/>
      <c r="E1045" s="313"/>
      <c r="F1045" s="313"/>
      <c r="G1045" s="314"/>
      <c r="H1045" s="315"/>
      <c r="I1045" s="315"/>
      <c r="J1045" s="315"/>
      <c r="K1045" s="313"/>
      <c r="L1045" s="314"/>
      <c r="M1045" s="314"/>
      <c r="N1045" s="314"/>
      <c r="O1045" s="316"/>
      <c r="P1045" s="317"/>
      <c r="Q1045" s="315"/>
      <c r="R1045" s="315"/>
      <c r="S1045" s="314"/>
      <c r="T1045" s="313"/>
      <c r="U1045" s="315"/>
      <c r="V1045" s="315"/>
      <c r="W1045" s="318"/>
      <c r="X1045" s="314"/>
      <c r="Y1045" s="318"/>
      <c r="Z1045" s="316"/>
      <c r="AA1045" s="315"/>
      <c r="AB1045" s="313"/>
      <c r="AC1045" s="313"/>
      <c r="AD1045" s="313"/>
    </row>
    <row r="1046" spans="1:30" ht="20.100000000000001" customHeight="1">
      <c r="A1046" s="313"/>
      <c r="B1046" s="313"/>
      <c r="C1046" s="313"/>
      <c r="D1046" s="313"/>
      <c r="E1046" s="313"/>
      <c r="F1046" s="313"/>
      <c r="G1046" s="314"/>
      <c r="H1046" s="315"/>
      <c r="I1046" s="315"/>
      <c r="J1046" s="315"/>
      <c r="K1046" s="313"/>
      <c r="L1046" s="314"/>
      <c r="M1046" s="314"/>
      <c r="N1046" s="314"/>
      <c r="O1046" s="316"/>
      <c r="P1046" s="317"/>
      <c r="Q1046" s="315"/>
      <c r="R1046" s="315"/>
      <c r="S1046" s="314"/>
      <c r="T1046" s="313"/>
      <c r="U1046" s="315"/>
      <c r="V1046" s="315"/>
      <c r="W1046" s="318"/>
      <c r="X1046" s="314"/>
      <c r="Y1046" s="318"/>
      <c r="Z1046" s="316"/>
      <c r="AA1046" s="315"/>
      <c r="AB1046" s="313"/>
      <c r="AC1046" s="313"/>
      <c r="AD1046" s="313"/>
    </row>
    <row r="1047" spans="1:30" ht="20.100000000000001" customHeight="1">
      <c r="A1047" s="313"/>
      <c r="B1047" s="313"/>
      <c r="C1047" s="313"/>
      <c r="D1047" s="313"/>
      <c r="E1047" s="313"/>
      <c r="F1047" s="313"/>
      <c r="G1047" s="314"/>
      <c r="H1047" s="315"/>
      <c r="I1047" s="315"/>
      <c r="J1047" s="315"/>
      <c r="K1047" s="313"/>
      <c r="L1047" s="314"/>
      <c r="M1047" s="314"/>
      <c r="N1047" s="314"/>
      <c r="O1047" s="316"/>
      <c r="P1047" s="317"/>
      <c r="Q1047" s="315"/>
      <c r="R1047" s="315"/>
      <c r="S1047" s="314"/>
      <c r="T1047" s="313"/>
      <c r="U1047" s="315"/>
      <c r="V1047" s="315"/>
      <c r="W1047" s="318"/>
      <c r="X1047" s="314"/>
      <c r="Y1047" s="318"/>
      <c r="Z1047" s="316"/>
      <c r="AA1047" s="315"/>
      <c r="AB1047" s="313"/>
      <c r="AC1047" s="313"/>
      <c r="AD1047" s="313"/>
    </row>
    <row r="1048" spans="1:30" ht="20.100000000000001" customHeight="1">
      <c r="A1048" s="313"/>
      <c r="B1048" s="313"/>
      <c r="C1048" s="313"/>
      <c r="D1048" s="313"/>
      <c r="E1048" s="313"/>
      <c r="F1048" s="313"/>
      <c r="G1048" s="314"/>
      <c r="H1048" s="315"/>
      <c r="I1048" s="315"/>
      <c r="J1048" s="315"/>
      <c r="K1048" s="313"/>
      <c r="L1048" s="314"/>
      <c r="M1048" s="314"/>
      <c r="N1048" s="314"/>
      <c r="O1048" s="316"/>
      <c r="P1048" s="317"/>
      <c r="Q1048" s="315"/>
      <c r="R1048" s="315"/>
      <c r="S1048" s="314"/>
      <c r="T1048" s="313"/>
      <c r="U1048" s="315"/>
      <c r="V1048" s="315"/>
      <c r="W1048" s="318"/>
      <c r="X1048" s="314"/>
      <c r="Y1048" s="318"/>
      <c r="Z1048" s="316"/>
      <c r="AA1048" s="315"/>
      <c r="AB1048" s="313"/>
      <c r="AC1048" s="313"/>
      <c r="AD1048" s="313"/>
    </row>
    <row r="1049" spans="1:30" ht="20.100000000000001" customHeight="1">
      <c r="A1049" s="313"/>
      <c r="B1049" s="313"/>
      <c r="C1049" s="313"/>
      <c r="D1049" s="313"/>
      <c r="E1049" s="313"/>
      <c r="F1049" s="313"/>
      <c r="G1049" s="314"/>
      <c r="H1049" s="315"/>
      <c r="I1049" s="315"/>
      <c r="J1049" s="315"/>
      <c r="K1049" s="313"/>
      <c r="L1049" s="314"/>
      <c r="M1049" s="314"/>
      <c r="N1049" s="314"/>
      <c r="O1049" s="316"/>
      <c r="P1049" s="317"/>
      <c r="Q1049" s="315"/>
      <c r="R1049" s="315"/>
      <c r="S1049" s="314"/>
      <c r="T1049" s="313"/>
      <c r="U1049" s="315"/>
      <c r="V1049" s="315"/>
      <c r="W1049" s="318"/>
      <c r="X1049" s="314"/>
      <c r="Y1049" s="318"/>
      <c r="Z1049" s="316"/>
      <c r="AA1049" s="315"/>
      <c r="AB1049" s="313"/>
      <c r="AC1049" s="313"/>
      <c r="AD1049" s="313"/>
    </row>
    <row r="1050" spans="1:30" ht="20.100000000000001" customHeight="1">
      <c r="A1050" s="313"/>
      <c r="B1050" s="313"/>
      <c r="C1050" s="313"/>
      <c r="D1050" s="313"/>
      <c r="E1050" s="313"/>
      <c r="F1050" s="313"/>
      <c r="G1050" s="314"/>
      <c r="H1050" s="315"/>
      <c r="I1050" s="315"/>
      <c r="J1050" s="315"/>
      <c r="K1050" s="313"/>
      <c r="L1050" s="314"/>
      <c r="M1050" s="314"/>
      <c r="N1050" s="314"/>
      <c r="O1050" s="316"/>
      <c r="P1050" s="317"/>
      <c r="Q1050" s="315"/>
      <c r="R1050" s="315"/>
      <c r="S1050" s="314"/>
      <c r="T1050" s="313"/>
      <c r="U1050" s="315"/>
      <c r="V1050" s="315"/>
      <c r="W1050" s="318"/>
      <c r="X1050" s="314"/>
      <c r="Y1050" s="318"/>
      <c r="Z1050" s="316"/>
      <c r="AA1050" s="315"/>
      <c r="AB1050" s="313"/>
      <c r="AC1050" s="313"/>
      <c r="AD1050" s="313"/>
    </row>
    <row r="1051" spans="1:30" ht="20.100000000000001" customHeight="1">
      <c r="A1051" s="313"/>
      <c r="B1051" s="313"/>
      <c r="C1051" s="313"/>
      <c r="D1051" s="313"/>
      <c r="E1051" s="313"/>
      <c r="F1051" s="313"/>
      <c r="G1051" s="314"/>
      <c r="H1051" s="315"/>
      <c r="I1051" s="315"/>
      <c r="J1051" s="315"/>
      <c r="K1051" s="313"/>
      <c r="L1051" s="314"/>
      <c r="M1051" s="314"/>
      <c r="N1051" s="314"/>
      <c r="O1051" s="316"/>
      <c r="P1051" s="317"/>
      <c r="Q1051" s="315"/>
      <c r="R1051" s="315"/>
      <c r="S1051" s="314"/>
      <c r="T1051" s="313"/>
      <c r="U1051" s="315"/>
      <c r="V1051" s="315"/>
      <c r="W1051" s="318"/>
      <c r="X1051" s="314"/>
      <c r="Y1051" s="318"/>
      <c r="Z1051" s="316"/>
      <c r="AA1051" s="315"/>
      <c r="AB1051" s="313"/>
      <c r="AC1051" s="313"/>
      <c r="AD1051" s="313"/>
    </row>
    <row r="1052" spans="1:30" ht="20.100000000000001" customHeight="1">
      <c r="A1052" s="313"/>
      <c r="B1052" s="313"/>
      <c r="C1052" s="313"/>
      <c r="D1052" s="313"/>
      <c r="E1052" s="313"/>
      <c r="F1052" s="313"/>
      <c r="G1052" s="314"/>
      <c r="H1052" s="315"/>
      <c r="I1052" s="315"/>
      <c r="J1052" s="315"/>
      <c r="K1052" s="313"/>
      <c r="L1052" s="314"/>
      <c r="M1052" s="314"/>
      <c r="N1052" s="314"/>
      <c r="O1052" s="316"/>
      <c r="P1052" s="317"/>
      <c r="Q1052" s="315"/>
      <c r="R1052" s="315"/>
      <c r="S1052" s="314"/>
      <c r="T1052" s="313"/>
      <c r="U1052" s="315"/>
      <c r="V1052" s="315"/>
      <c r="W1052" s="318"/>
      <c r="X1052" s="314"/>
      <c r="Y1052" s="318"/>
      <c r="Z1052" s="316"/>
      <c r="AA1052" s="315"/>
      <c r="AB1052" s="313"/>
      <c r="AC1052" s="313"/>
      <c r="AD1052" s="313"/>
    </row>
    <row r="1053" spans="1:30" ht="20.100000000000001" customHeight="1">
      <c r="A1053" s="313"/>
      <c r="B1053" s="313"/>
      <c r="C1053" s="313"/>
      <c r="D1053" s="313"/>
      <c r="E1053" s="313"/>
      <c r="F1053" s="313"/>
      <c r="G1053" s="314"/>
      <c r="H1053" s="315"/>
      <c r="I1053" s="315"/>
      <c r="J1053" s="315"/>
      <c r="K1053" s="313"/>
      <c r="L1053" s="314"/>
      <c r="M1053" s="314"/>
      <c r="N1053" s="314"/>
      <c r="O1053" s="316"/>
      <c r="P1053" s="317"/>
      <c r="Q1053" s="315"/>
      <c r="R1053" s="315"/>
      <c r="S1053" s="314"/>
      <c r="T1053" s="313"/>
      <c r="U1053" s="315"/>
      <c r="V1053" s="315"/>
      <c r="W1053" s="318"/>
      <c r="X1053" s="314"/>
      <c r="Y1053" s="318"/>
      <c r="Z1053" s="316"/>
      <c r="AA1053" s="315"/>
      <c r="AB1053" s="313"/>
      <c r="AC1053" s="313"/>
      <c r="AD1053" s="313"/>
    </row>
    <row r="1054" spans="1:30" ht="20.100000000000001" customHeight="1">
      <c r="A1054" s="313"/>
      <c r="B1054" s="313"/>
      <c r="C1054" s="313"/>
      <c r="D1054" s="313"/>
      <c r="E1054" s="313"/>
      <c r="F1054" s="313"/>
      <c r="G1054" s="314"/>
      <c r="H1054" s="315"/>
      <c r="I1054" s="315"/>
      <c r="J1054" s="315"/>
      <c r="K1054" s="313"/>
      <c r="L1054" s="314"/>
      <c r="M1054" s="314"/>
      <c r="N1054" s="314"/>
      <c r="O1054" s="316"/>
      <c r="P1054" s="317"/>
      <c r="Q1054" s="315"/>
      <c r="R1054" s="315"/>
      <c r="S1054" s="314"/>
      <c r="T1054" s="313"/>
      <c r="U1054" s="315"/>
      <c r="V1054" s="315"/>
      <c r="W1054" s="318"/>
      <c r="X1054" s="314"/>
      <c r="Y1054" s="318"/>
      <c r="Z1054" s="316"/>
      <c r="AA1054" s="315"/>
      <c r="AB1054" s="313"/>
      <c r="AC1054" s="313"/>
      <c r="AD1054" s="313"/>
    </row>
    <row r="1055" spans="1:30" ht="20.100000000000001" customHeight="1">
      <c r="A1055" s="313"/>
      <c r="B1055" s="313"/>
      <c r="C1055" s="313"/>
      <c r="D1055" s="313"/>
      <c r="E1055" s="313"/>
      <c r="F1055" s="313"/>
      <c r="G1055" s="314"/>
      <c r="H1055" s="315"/>
      <c r="I1055" s="315"/>
      <c r="J1055" s="315"/>
      <c r="K1055" s="313"/>
      <c r="L1055" s="314"/>
      <c r="M1055" s="314"/>
      <c r="N1055" s="314"/>
      <c r="O1055" s="316"/>
      <c r="P1055" s="317"/>
      <c r="Q1055" s="315"/>
      <c r="R1055" s="315"/>
      <c r="S1055" s="314"/>
      <c r="T1055" s="313"/>
      <c r="U1055" s="315"/>
      <c r="V1055" s="315"/>
      <c r="W1055" s="318"/>
      <c r="X1055" s="314"/>
      <c r="Y1055" s="318"/>
      <c r="Z1055" s="316"/>
      <c r="AA1055" s="315"/>
      <c r="AB1055" s="313"/>
      <c r="AC1055" s="313"/>
      <c r="AD1055" s="313"/>
    </row>
    <row r="1056" spans="1:30" ht="20.100000000000001" customHeight="1">
      <c r="A1056" s="313"/>
      <c r="B1056" s="313"/>
      <c r="C1056" s="313"/>
      <c r="D1056" s="313"/>
      <c r="E1056" s="313"/>
      <c r="F1056" s="313"/>
      <c r="G1056" s="314"/>
      <c r="H1056" s="315"/>
      <c r="I1056" s="315"/>
      <c r="J1056" s="315"/>
      <c r="K1056" s="313"/>
      <c r="L1056" s="314"/>
      <c r="M1056" s="314"/>
      <c r="N1056" s="314"/>
      <c r="O1056" s="316"/>
      <c r="P1056" s="317"/>
      <c r="Q1056" s="315"/>
      <c r="R1056" s="315"/>
      <c r="S1056" s="314"/>
      <c r="T1056" s="313"/>
      <c r="U1056" s="315"/>
      <c r="V1056" s="315"/>
      <c r="W1056" s="318"/>
      <c r="X1056" s="314"/>
      <c r="Y1056" s="318"/>
      <c r="Z1056" s="316"/>
      <c r="AA1056" s="315"/>
      <c r="AB1056" s="313"/>
      <c r="AC1056" s="313"/>
      <c r="AD1056" s="313"/>
    </row>
    <row r="1057" spans="1:30" ht="20.100000000000001" customHeight="1">
      <c r="A1057" s="313"/>
      <c r="B1057" s="313"/>
      <c r="C1057" s="313"/>
      <c r="D1057" s="313"/>
      <c r="E1057" s="313"/>
      <c r="F1057" s="313"/>
      <c r="G1057" s="314"/>
      <c r="H1057" s="315"/>
      <c r="I1057" s="315"/>
      <c r="J1057" s="315"/>
      <c r="K1057" s="313"/>
      <c r="L1057" s="314"/>
      <c r="M1057" s="314"/>
      <c r="N1057" s="314"/>
      <c r="O1057" s="316"/>
      <c r="P1057" s="317"/>
      <c r="Q1057" s="315"/>
      <c r="R1057" s="315"/>
      <c r="S1057" s="314"/>
      <c r="T1057" s="313"/>
      <c r="U1057" s="315"/>
      <c r="V1057" s="315"/>
      <c r="W1057" s="318"/>
      <c r="X1057" s="314"/>
      <c r="Y1057" s="318"/>
      <c r="Z1057" s="316"/>
      <c r="AA1057" s="315"/>
      <c r="AB1057" s="313"/>
      <c r="AC1057" s="313"/>
      <c r="AD1057" s="313"/>
    </row>
    <row r="1058" spans="1:30" ht="20.100000000000001" customHeight="1">
      <c r="A1058" s="313"/>
      <c r="B1058" s="313"/>
      <c r="C1058" s="313"/>
      <c r="D1058" s="313"/>
      <c r="E1058" s="313"/>
      <c r="F1058" s="313"/>
      <c r="G1058" s="314"/>
      <c r="H1058" s="315"/>
      <c r="I1058" s="315"/>
      <c r="J1058" s="315"/>
      <c r="K1058" s="313"/>
      <c r="L1058" s="314"/>
      <c r="M1058" s="314"/>
      <c r="N1058" s="314"/>
      <c r="O1058" s="316"/>
      <c r="P1058" s="317"/>
      <c r="Q1058" s="315"/>
      <c r="R1058" s="315"/>
      <c r="S1058" s="314"/>
      <c r="T1058" s="313"/>
      <c r="U1058" s="315"/>
      <c r="V1058" s="315"/>
      <c r="W1058" s="318"/>
      <c r="X1058" s="314"/>
      <c r="Y1058" s="318"/>
      <c r="Z1058" s="316"/>
      <c r="AA1058" s="315"/>
      <c r="AB1058" s="313"/>
      <c r="AC1058" s="313"/>
      <c r="AD1058" s="313"/>
    </row>
    <row r="1059" spans="1:30" ht="20.100000000000001" customHeight="1">
      <c r="A1059" s="313"/>
      <c r="B1059" s="313"/>
      <c r="C1059" s="313"/>
      <c r="D1059" s="313"/>
      <c r="E1059" s="313"/>
      <c r="F1059" s="313"/>
      <c r="G1059" s="314"/>
      <c r="H1059" s="315"/>
      <c r="I1059" s="315"/>
      <c r="J1059" s="315"/>
      <c r="K1059" s="313"/>
      <c r="L1059" s="314"/>
      <c r="M1059" s="314"/>
      <c r="N1059" s="314"/>
      <c r="O1059" s="316"/>
      <c r="P1059" s="317"/>
      <c r="Q1059" s="315"/>
      <c r="R1059" s="315"/>
      <c r="S1059" s="314"/>
      <c r="T1059" s="313"/>
      <c r="U1059" s="315"/>
      <c r="V1059" s="315"/>
      <c r="W1059" s="318"/>
      <c r="X1059" s="314"/>
      <c r="Y1059" s="318"/>
      <c r="Z1059" s="316"/>
      <c r="AA1059" s="315"/>
      <c r="AB1059" s="313"/>
      <c r="AC1059" s="313"/>
      <c r="AD1059" s="313"/>
    </row>
    <row r="1060" spans="1:30" ht="20.100000000000001" customHeight="1">
      <c r="A1060" s="313"/>
      <c r="B1060" s="313"/>
      <c r="C1060" s="313"/>
      <c r="D1060" s="313"/>
      <c r="E1060" s="313"/>
      <c r="F1060" s="313"/>
      <c r="G1060" s="314"/>
      <c r="H1060" s="315"/>
      <c r="I1060" s="315"/>
      <c r="J1060" s="315"/>
      <c r="K1060" s="313"/>
      <c r="L1060" s="314"/>
      <c r="M1060" s="314"/>
      <c r="N1060" s="314"/>
      <c r="O1060" s="316"/>
      <c r="P1060" s="317"/>
      <c r="Q1060" s="315"/>
      <c r="R1060" s="315"/>
      <c r="S1060" s="314"/>
      <c r="T1060" s="313"/>
      <c r="U1060" s="315"/>
      <c r="V1060" s="315"/>
      <c r="W1060" s="318"/>
      <c r="X1060" s="314"/>
      <c r="Y1060" s="318"/>
      <c r="Z1060" s="316"/>
      <c r="AA1060" s="315"/>
      <c r="AB1060" s="313"/>
      <c r="AC1060" s="313"/>
      <c r="AD1060" s="313"/>
    </row>
    <row r="1061" spans="1:30" ht="20.100000000000001" customHeight="1">
      <c r="A1061" s="313"/>
      <c r="B1061" s="313"/>
      <c r="C1061" s="313"/>
      <c r="D1061" s="313"/>
      <c r="E1061" s="313"/>
      <c r="F1061" s="313"/>
      <c r="G1061" s="314"/>
      <c r="H1061" s="315"/>
      <c r="I1061" s="315"/>
      <c r="J1061" s="315"/>
      <c r="K1061" s="313"/>
      <c r="L1061" s="314"/>
      <c r="M1061" s="314"/>
      <c r="N1061" s="314"/>
      <c r="O1061" s="316"/>
      <c r="P1061" s="317"/>
      <c r="Q1061" s="315"/>
      <c r="R1061" s="315"/>
      <c r="S1061" s="314"/>
      <c r="T1061" s="313"/>
      <c r="U1061" s="315"/>
      <c r="V1061" s="315"/>
      <c r="W1061" s="318"/>
      <c r="X1061" s="314"/>
      <c r="Y1061" s="318"/>
      <c r="Z1061" s="316"/>
      <c r="AA1061" s="315"/>
      <c r="AB1061" s="313"/>
      <c r="AC1061" s="313"/>
      <c r="AD1061" s="313"/>
    </row>
    <row r="1062" spans="1:30" ht="20.100000000000001" customHeight="1">
      <c r="A1062" s="313"/>
      <c r="B1062" s="313"/>
      <c r="C1062" s="313"/>
      <c r="D1062" s="313"/>
      <c r="E1062" s="313"/>
      <c r="F1062" s="313"/>
      <c r="G1062" s="314"/>
      <c r="H1062" s="315"/>
      <c r="I1062" s="315"/>
      <c r="J1062" s="315"/>
      <c r="K1062" s="313"/>
      <c r="L1062" s="314"/>
      <c r="M1062" s="314"/>
      <c r="N1062" s="314"/>
      <c r="O1062" s="316"/>
      <c r="P1062" s="317"/>
      <c r="Q1062" s="315"/>
      <c r="R1062" s="315"/>
      <c r="S1062" s="314"/>
      <c r="T1062" s="313"/>
      <c r="U1062" s="315"/>
      <c r="V1062" s="315"/>
      <c r="W1062" s="318"/>
      <c r="X1062" s="314"/>
      <c r="Y1062" s="318"/>
      <c r="Z1062" s="316"/>
      <c r="AA1062" s="315"/>
      <c r="AB1062" s="313"/>
      <c r="AC1062" s="313"/>
      <c r="AD1062" s="313"/>
    </row>
    <row r="1063" spans="1:30" ht="20.100000000000001" customHeight="1">
      <c r="A1063" s="313"/>
      <c r="B1063" s="313"/>
      <c r="C1063" s="313"/>
      <c r="D1063" s="313"/>
      <c r="E1063" s="313"/>
      <c r="F1063" s="313"/>
      <c r="G1063" s="314"/>
      <c r="H1063" s="315"/>
      <c r="I1063" s="315"/>
      <c r="J1063" s="315"/>
      <c r="K1063" s="313"/>
      <c r="L1063" s="314"/>
      <c r="M1063" s="314"/>
      <c r="N1063" s="314"/>
      <c r="O1063" s="316"/>
      <c r="P1063" s="317"/>
      <c r="Q1063" s="315"/>
      <c r="R1063" s="315"/>
      <c r="S1063" s="314"/>
      <c r="T1063" s="313"/>
      <c r="U1063" s="315"/>
      <c r="V1063" s="315"/>
      <c r="W1063" s="318"/>
      <c r="X1063" s="314"/>
      <c r="Y1063" s="318"/>
      <c r="Z1063" s="316"/>
      <c r="AA1063" s="315"/>
      <c r="AB1063" s="313"/>
      <c r="AC1063" s="313"/>
      <c r="AD1063" s="313"/>
    </row>
    <row r="1064" spans="1:30" ht="20.100000000000001" customHeight="1">
      <c r="A1064" s="313"/>
      <c r="B1064" s="313"/>
      <c r="C1064" s="313"/>
      <c r="D1064" s="313"/>
      <c r="E1064" s="313"/>
      <c r="F1064" s="313"/>
      <c r="G1064" s="314"/>
      <c r="H1064" s="315"/>
      <c r="I1064" s="315"/>
      <c r="J1064" s="315"/>
      <c r="K1064" s="313"/>
      <c r="L1064" s="314"/>
      <c r="M1064" s="314"/>
      <c r="N1064" s="314"/>
      <c r="O1064" s="316"/>
      <c r="P1064" s="317"/>
      <c r="Q1064" s="315"/>
      <c r="R1064" s="315"/>
      <c r="S1064" s="314"/>
      <c r="T1064" s="313"/>
      <c r="U1064" s="315"/>
      <c r="V1064" s="315"/>
      <c r="W1064" s="318"/>
      <c r="X1064" s="314"/>
      <c r="Y1064" s="318"/>
      <c r="Z1064" s="316"/>
      <c r="AA1064" s="315"/>
      <c r="AB1064" s="313"/>
      <c r="AC1064" s="313"/>
      <c r="AD1064" s="313"/>
    </row>
    <row r="1065" spans="1:30" ht="20.100000000000001" customHeight="1">
      <c r="A1065" s="313"/>
      <c r="B1065" s="313"/>
      <c r="C1065" s="313"/>
      <c r="D1065" s="313"/>
      <c r="E1065" s="313"/>
      <c r="F1065" s="313"/>
      <c r="G1065" s="314"/>
      <c r="H1065" s="315"/>
      <c r="I1065" s="315"/>
      <c r="J1065" s="315"/>
      <c r="K1065" s="313"/>
      <c r="L1065" s="314"/>
      <c r="M1065" s="314"/>
      <c r="N1065" s="314"/>
      <c r="O1065" s="316"/>
      <c r="P1065" s="317"/>
      <c r="Q1065" s="315"/>
      <c r="R1065" s="315"/>
      <c r="S1065" s="314"/>
      <c r="T1065" s="313"/>
      <c r="U1065" s="315"/>
      <c r="V1065" s="315"/>
      <c r="W1065" s="318"/>
      <c r="X1065" s="314"/>
      <c r="Y1065" s="318"/>
      <c r="Z1065" s="316"/>
      <c r="AA1065" s="315"/>
      <c r="AB1065" s="313"/>
      <c r="AC1065" s="313"/>
      <c r="AD1065" s="313"/>
    </row>
    <row r="1066" spans="1:30" ht="20.100000000000001" customHeight="1">
      <c r="A1066" s="313"/>
      <c r="B1066" s="313"/>
      <c r="C1066" s="313"/>
      <c r="D1066" s="313"/>
      <c r="E1066" s="313"/>
      <c r="F1066" s="313"/>
      <c r="G1066" s="314"/>
      <c r="H1066" s="315"/>
      <c r="I1066" s="315"/>
      <c r="J1066" s="315"/>
      <c r="K1066" s="313"/>
      <c r="L1066" s="314"/>
      <c r="M1066" s="314"/>
      <c r="N1066" s="314"/>
      <c r="O1066" s="316"/>
      <c r="P1066" s="317"/>
      <c r="Q1066" s="315"/>
      <c r="R1066" s="315"/>
      <c r="S1066" s="314"/>
      <c r="T1066" s="313"/>
      <c r="U1066" s="315"/>
      <c r="V1066" s="315"/>
      <c r="W1066" s="318"/>
      <c r="X1066" s="314"/>
      <c r="Y1066" s="318"/>
      <c r="Z1066" s="316"/>
      <c r="AA1066" s="315"/>
      <c r="AB1066" s="313"/>
      <c r="AC1066" s="313"/>
      <c r="AD1066" s="313"/>
    </row>
    <row r="1067" spans="1:30" ht="20.100000000000001" customHeight="1">
      <c r="A1067" s="313"/>
      <c r="B1067" s="313"/>
      <c r="C1067" s="313"/>
      <c r="D1067" s="313"/>
      <c r="E1067" s="313"/>
      <c r="F1067" s="313"/>
      <c r="G1067" s="314"/>
      <c r="H1067" s="315"/>
      <c r="I1067" s="315"/>
      <c r="J1067" s="315"/>
      <c r="K1067" s="313"/>
      <c r="L1067" s="314"/>
      <c r="M1067" s="314"/>
      <c r="N1067" s="314"/>
      <c r="O1067" s="316"/>
      <c r="P1067" s="317"/>
      <c r="Q1067" s="315"/>
      <c r="R1067" s="315"/>
      <c r="S1067" s="314"/>
      <c r="T1067" s="313"/>
      <c r="U1067" s="315"/>
      <c r="V1067" s="315"/>
      <c r="W1067" s="318"/>
      <c r="X1067" s="314"/>
      <c r="Y1067" s="318"/>
      <c r="Z1067" s="316"/>
      <c r="AA1067" s="315"/>
      <c r="AB1067" s="313"/>
      <c r="AC1067" s="313"/>
      <c r="AD1067" s="313"/>
    </row>
    <row r="1068" spans="1:30" ht="20.100000000000001" customHeight="1">
      <c r="A1068" s="313"/>
      <c r="B1068" s="313"/>
      <c r="C1068" s="313"/>
      <c r="D1068" s="313"/>
      <c r="E1068" s="313"/>
      <c r="F1068" s="313"/>
      <c r="G1068" s="314"/>
      <c r="H1068" s="315"/>
      <c r="I1068" s="315"/>
      <c r="J1068" s="315"/>
      <c r="K1068" s="313"/>
      <c r="L1068" s="314"/>
      <c r="M1068" s="314"/>
      <c r="N1068" s="314"/>
      <c r="O1068" s="316"/>
      <c r="P1068" s="317"/>
      <c r="Q1068" s="315"/>
      <c r="R1068" s="315"/>
      <c r="S1068" s="314"/>
      <c r="T1068" s="313"/>
      <c r="U1068" s="315"/>
      <c r="V1068" s="315"/>
      <c r="W1068" s="318"/>
      <c r="X1068" s="314"/>
      <c r="Y1068" s="318"/>
      <c r="Z1068" s="316"/>
      <c r="AA1068" s="315"/>
      <c r="AB1068" s="313"/>
      <c r="AC1068" s="313"/>
      <c r="AD1068" s="313"/>
    </row>
    <row r="1069" spans="1:30" ht="20.100000000000001" customHeight="1">
      <c r="A1069" s="313"/>
      <c r="B1069" s="313"/>
      <c r="C1069" s="313"/>
      <c r="D1069" s="313"/>
      <c r="E1069" s="313"/>
      <c r="F1069" s="313"/>
      <c r="G1069" s="314"/>
      <c r="H1069" s="315"/>
      <c r="I1069" s="315"/>
      <c r="J1069" s="315"/>
      <c r="K1069" s="313"/>
      <c r="L1069" s="314"/>
      <c r="M1069" s="314"/>
      <c r="N1069" s="314"/>
      <c r="O1069" s="316"/>
      <c r="P1069" s="317"/>
      <c r="Q1069" s="315"/>
      <c r="R1069" s="315"/>
      <c r="S1069" s="314"/>
      <c r="T1069" s="313"/>
      <c r="U1069" s="315"/>
      <c r="V1069" s="315"/>
      <c r="W1069" s="318"/>
      <c r="X1069" s="314"/>
      <c r="Y1069" s="318"/>
      <c r="Z1069" s="316"/>
      <c r="AA1069" s="315"/>
      <c r="AB1069" s="313"/>
      <c r="AC1069" s="313"/>
      <c r="AD1069" s="313"/>
    </row>
    <row r="1070" spans="1:30" ht="20.100000000000001" customHeight="1">
      <c r="A1070" s="313"/>
      <c r="B1070" s="313"/>
      <c r="C1070" s="313"/>
      <c r="D1070" s="313"/>
      <c r="E1070" s="313"/>
      <c r="F1070" s="313"/>
      <c r="G1070" s="314"/>
      <c r="H1070" s="315"/>
      <c r="I1070" s="315"/>
      <c r="J1070" s="315"/>
      <c r="K1070" s="313"/>
      <c r="L1070" s="314"/>
      <c r="M1070" s="314"/>
      <c r="N1070" s="314"/>
      <c r="O1070" s="316"/>
      <c r="P1070" s="317"/>
      <c r="Q1070" s="315"/>
      <c r="R1070" s="315"/>
      <c r="S1070" s="314"/>
      <c r="T1070" s="313"/>
      <c r="U1070" s="315"/>
      <c r="V1070" s="315"/>
      <c r="W1070" s="318"/>
      <c r="X1070" s="314"/>
      <c r="Y1070" s="318"/>
      <c r="Z1070" s="316"/>
      <c r="AA1070" s="315"/>
      <c r="AB1070" s="313"/>
      <c r="AC1070" s="313"/>
      <c r="AD1070" s="313"/>
    </row>
    <row r="1071" spans="1:30" ht="20.100000000000001" customHeight="1">
      <c r="A1071" s="313"/>
      <c r="B1071" s="313"/>
      <c r="C1071" s="313"/>
      <c r="D1071" s="313"/>
      <c r="E1071" s="313"/>
      <c r="F1071" s="313"/>
      <c r="G1071" s="314"/>
      <c r="H1071" s="315"/>
      <c r="I1071" s="315"/>
      <c r="J1071" s="315"/>
      <c r="K1071" s="313"/>
      <c r="L1071" s="314"/>
      <c r="M1071" s="314"/>
      <c r="N1071" s="314"/>
      <c r="O1071" s="316"/>
      <c r="P1071" s="317"/>
      <c r="Q1071" s="315"/>
      <c r="R1071" s="315"/>
      <c r="S1071" s="314"/>
      <c r="T1071" s="313"/>
      <c r="U1071" s="315"/>
      <c r="V1071" s="315"/>
      <c r="W1071" s="318"/>
      <c r="X1071" s="314"/>
      <c r="Y1071" s="318"/>
      <c r="Z1071" s="316"/>
      <c r="AA1071" s="315"/>
      <c r="AB1071" s="313"/>
      <c r="AC1071" s="313"/>
      <c r="AD1071" s="313"/>
    </row>
    <row r="1072" spans="1:30" ht="20.100000000000001" customHeight="1">
      <c r="A1072" s="313"/>
      <c r="B1072" s="313"/>
      <c r="C1072" s="313"/>
      <c r="D1072" s="313"/>
      <c r="E1072" s="313"/>
      <c r="F1072" s="313"/>
      <c r="G1072" s="314"/>
      <c r="H1072" s="315"/>
      <c r="I1072" s="315"/>
      <c r="J1072" s="315"/>
      <c r="K1072" s="313"/>
      <c r="L1072" s="314"/>
      <c r="M1072" s="314"/>
      <c r="N1072" s="314"/>
      <c r="O1072" s="316"/>
      <c r="P1072" s="317"/>
      <c r="Q1072" s="315"/>
      <c r="R1072" s="315"/>
      <c r="S1072" s="314"/>
      <c r="T1072" s="313"/>
      <c r="U1072" s="315"/>
      <c r="V1072" s="315"/>
      <c r="W1072" s="318"/>
      <c r="X1072" s="314"/>
      <c r="Y1072" s="318"/>
      <c r="Z1072" s="316"/>
      <c r="AA1072" s="315"/>
      <c r="AB1072" s="313"/>
      <c r="AC1072" s="313"/>
      <c r="AD1072" s="313"/>
    </row>
    <row r="1073" spans="1:30" ht="20.100000000000001" customHeight="1">
      <c r="A1073" s="313"/>
      <c r="B1073" s="313"/>
      <c r="C1073" s="313"/>
      <c r="D1073" s="313"/>
      <c r="E1073" s="313"/>
      <c r="F1073" s="313"/>
      <c r="G1073" s="314"/>
      <c r="H1073" s="315"/>
      <c r="I1073" s="315"/>
      <c r="J1073" s="315"/>
      <c r="K1073" s="313"/>
      <c r="L1073" s="314"/>
      <c r="M1073" s="314"/>
      <c r="N1073" s="314"/>
      <c r="O1073" s="316"/>
      <c r="P1073" s="317"/>
      <c r="Q1073" s="315"/>
      <c r="R1073" s="315"/>
      <c r="S1073" s="314"/>
      <c r="T1073" s="313"/>
      <c r="U1073" s="315"/>
      <c r="V1073" s="315"/>
      <c r="W1073" s="318"/>
      <c r="X1073" s="314"/>
      <c r="Y1073" s="318"/>
      <c r="Z1073" s="316"/>
      <c r="AA1073" s="315"/>
      <c r="AB1073" s="313"/>
      <c r="AC1073" s="313"/>
      <c r="AD1073" s="313"/>
    </row>
    <row r="1074" spans="1:30" ht="20.100000000000001" customHeight="1">
      <c r="A1074" s="313"/>
      <c r="B1074" s="313"/>
      <c r="C1074" s="313"/>
      <c r="D1074" s="313"/>
      <c r="E1074" s="313"/>
      <c r="F1074" s="313"/>
      <c r="G1074" s="314"/>
      <c r="H1074" s="315"/>
      <c r="I1074" s="315"/>
      <c r="J1074" s="315"/>
      <c r="K1074" s="313"/>
      <c r="L1074" s="314"/>
      <c r="M1074" s="314"/>
      <c r="N1074" s="314"/>
      <c r="O1074" s="316"/>
      <c r="P1074" s="317"/>
      <c r="Q1074" s="315"/>
      <c r="R1074" s="315"/>
      <c r="S1074" s="314"/>
      <c r="T1074" s="313"/>
      <c r="U1074" s="315"/>
      <c r="V1074" s="315"/>
      <c r="W1074" s="318"/>
      <c r="X1074" s="314"/>
      <c r="Y1074" s="318"/>
      <c r="Z1074" s="316"/>
      <c r="AA1074" s="315"/>
      <c r="AB1074" s="313"/>
      <c r="AC1074" s="313"/>
      <c r="AD1074" s="313"/>
    </row>
    <row r="1075" spans="1:30" ht="20.100000000000001" customHeight="1">
      <c r="A1075" s="313"/>
      <c r="B1075" s="313"/>
      <c r="C1075" s="313"/>
      <c r="D1075" s="313"/>
      <c r="E1075" s="313"/>
      <c r="F1075" s="313"/>
      <c r="G1075" s="314"/>
      <c r="H1075" s="315"/>
      <c r="I1075" s="315"/>
      <c r="J1075" s="315"/>
      <c r="K1075" s="313"/>
      <c r="L1075" s="314"/>
      <c r="M1075" s="314"/>
      <c r="N1075" s="314"/>
      <c r="O1075" s="316"/>
      <c r="P1075" s="317"/>
      <c r="Q1075" s="315"/>
      <c r="R1075" s="315"/>
      <c r="S1075" s="314"/>
      <c r="T1075" s="313"/>
      <c r="U1075" s="315"/>
      <c r="V1075" s="315"/>
      <c r="W1075" s="318"/>
      <c r="X1075" s="314"/>
      <c r="Y1075" s="318"/>
      <c r="Z1075" s="316"/>
      <c r="AA1075" s="315"/>
      <c r="AB1075" s="313"/>
      <c r="AC1075" s="313"/>
      <c r="AD1075" s="313"/>
    </row>
    <row r="1076" spans="1:30" ht="20.100000000000001" customHeight="1">
      <c r="A1076" s="313"/>
      <c r="B1076" s="313"/>
      <c r="C1076" s="313"/>
      <c r="D1076" s="313"/>
      <c r="E1076" s="313"/>
      <c r="F1076" s="313"/>
      <c r="G1076" s="314"/>
      <c r="H1076" s="315"/>
      <c r="I1076" s="315"/>
      <c r="J1076" s="315"/>
      <c r="K1076" s="313"/>
      <c r="L1076" s="314"/>
      <c r="M1076" s="314"/>
      <c r="N1076" s="314"/>
      <c r="O1076" s="316"/>
      <c r="P1076" s="317"/>
      <c r="Q1076" s="315"/>
      <c r="R1076" s="315"/>
      <c r="S1076" s="314"/>
      <c r="T1076" s="313"/>
      <c r="U1076" s="315"/>
      <c r="V1076" s="315"/>
      <c r="W1076" s="318"/>
      <c r="X1076" s="314"/>
      <c r="Y1076" s="318"/>
      <c r="Z1076" s="316"/>
      <c r="AA1076" s="315"/>
      <c r="AB1076" s="313"/>
      <c r="AC1076" s="313"/>
      <c r="AD1076" s="313"/>
    </row>
    <row r="1077" spans="1:30" ht="20.100000000000001" customHeight="1">
      <c r="A1077" s="313"/>
      <c r="B1077" s="313"/>
      <c r="C1077" s="313"/>
      <c r="D1077" s="313"/>
      <c r="E1077" s="313"/>
      <c r="F1077" s="313"/>
      <c r="G1077" s="314"/>
      <c r="H1077" s="315"/>
      <c r="I1077" s="315"/>
      <c r="J1077" s="315"/>
      <c r="K1077" s="313"/>
      <c r="L1077" s="314"/>
      <c r="M1077" s="314"/>
      <c r="N1077" s="314"/>
      <c r="O1077" s="316"/>
      <c r="P1077" s="317"/>
      <c r="Q1077" s="315"/>
      <c r="R1077" s="315"/>
      <c r="S1077" s="314"/>
      <c r="T1077" s="313"/>
      <c r="U1077" s="315"/>
      <c r="V1077" s="315"/>
      <c r="W1077" s="318"/>
      <c r="X1077" s="314"/>
      <c r="Y1077" s="318"/>
      <c r="Z1077" s="316"/>
      <c r="AA1077" s="315"/>
      <c r="AB1077" s="313"/>
      <c r="AC1077" s="313"/>
      <c r="AD1077" s="313"/>
    </row>
    <row r="1078" spans="1:30" ht="20.100000000000001" customHeight="1">
      <c r="A1078" s="313"/>
      <c r="B1078" s="313"/>
      <c r="C1078" s="313"/>
      <c r="D1078" s="313"/>
      <c r="E1078" s="313"/>
      <c r="F1078" s="313"/>
      <c r="G1078" s="314"/>
      <c r="H1078" s="315"/>
      <c r="I1078" s="315"/>
      <c r="J1078" s="315"/>
      <c r="K1078" s="313"/>
      <c r="L1078" s="314"/>
      <c r="M1078" s="314"/>
      <c r="N1078" s="314"/>
      <c r="O1078" s="316"/>
      <c r="P1078" s="317"/>
      <c r="Q1078" s="315"/>
      <c r="R1078" s="315"/>
      <c r="S1078" s="314"/>
      <c r="T1078" s="313"/>
      <c r="U1078" s="315"/>
      <c r="V1078" s="315"/>
      <c r="W1078" s="318"/>
      <c r="X1078" s="314"/>
      <c r="Y1078" s="318"/>
      <c r="Z1078" s="316"/>
      <c r="AA1078" s="315"/>
      <c r="AB1078" s="313"/>
      <c r="AC1078" s="313"/>
      <c r="AD1078" s="313"/>
    </row>
    <row r="1079" spans="1:30" ht="20.100000000000001" customHeight="1">
      <c r="A1079" s="313"/>
      <c r="B1079" s="313"/>
      <c r="C1079" s="313"/>
      <c r="D1079" s="313"/>
      <c r="E1079" s="313"/>
      <c r="F1079" s="313"/>
      <c r="G1079" s="314"/>
      <c r="H1079" s="315"/>
      <c r="I1079" s="315"/>
      <c r="J1079" s="315"/>
      <c r="K1079" s="313"/>
      <c r="L1079" s="314"/>
      <c r="M1079" s="314"/>
      <c r="N1079" s="314"/>
      <c r="O1079" s="316"/>
      <c r="P1079" s="317"/>
      <c r="Q1079" s="315"/>
      <c r="R1079" s="315"/>
      <c r="S1079" s="314"/>
      <c r="T1079" s="313"/>
      <c r="U1079" s="315"/>
      <c r="V1079" s="315"/>
      <c r="W1079" s="318"/>
      <c r="X1079" s="314"/>
      <c r="Y1079" s="318"/>
      <c r="Z1079" s="316"/>
      <c r="AA1079" s="315"/>
      <c r="AB1079" s="313"/>
      <c r="AC1079" s="313"/>
      <c r="AD1079" s="313"/>
    </row>
    <row r="1080" spans="1:30" ht="20.100000000000001" customHeight="1">
      <c r="A1080" s="313"/>
      <c r="B1080" s="313"/>
      <c r="C1080" s="313"/>
      <c r="D1080" s="313"/>
      <c r="E1080" s="313"/>
      <c r="F1080" s="313"/>
      <c r="G1080" s="314"/>
      <c r="H1080" s="315"/>
      <c r="I1080" s="315"/>
      <c r="J1080" s="315"/>
      <c r="K1080" s="313"/>
      <c r="L1080" s="314"/>
      <c r="M1080" s="314"/>
      <c r="N1080" s="314"/>
      <c r="O1080" s="316"/>
      <c r="P1080" s="317"/>
      <c r="Q1080" s="315"/>
      <c r="R1080" s="315"/>
      <c r="S1080" s="314"/>
      <c r="T1080" s="313"/>
      <c r="U1080" s="315"/>
      <c r="V1080" s="315"/>
      <c r="W1080" s="318"/>
      <c r="X1080" s="314"/>
      <c r="Y1080" s="318"/>
      <c r="Z1080" s="316"/>
      <c r="AA1080" s="315"/>
      <c r="AB1080" s="313"/>
      <c r="AC1080" s="313"/>
      <c r="AD1080" s="313"/>
    </row>
    <row r="1081" spans="1:30" ht="20.100000000000001" customHeight="1">
      <c r="A1081" s="313"/>
      <c r="B1081" s="313"/>
      <c r="C1081" s="313"/>
      <c r="D1081" s="313"/>
      <c r="E1081" s="313"/>
      <c r="F1081" s="313"/>
      <c r="G1081" s="314"/>
      <c r="H1081" s="315"/>
      <c r="I1081" s="315"/>
      <c r="J1081" s="315"/>
      <c r="K1081" s="313"/>
      <c r="L1081" s="314"/>
      <c r="M1081" s="314"/>
      <c r="N1081" s="314"/>
      <c r="O1081" s="316"/>
      <c r="P1081" s="317"/>
      <c r="Q1081" s="315"/>
      <c r="R1081" s="315"/>
      <c r="S1081" s="314"/>
      <c r="T1081" s="313"/>
      <c r="U1081" s="315"/>
      <c r="V1081" s="315"/>
      <c r="W1081" s="318"/>
      <c r="X1081" s="314"/>
      <c r="Y1081" s="318"/>
      <c r="Z1081" s="316"/>
      <c r="AA1081" s="315"/>
      <c r="AB1081" s="313"/>
      <c r="AC1081" s="313"/>
      <c r="AD1081" s="313"/>
    </row>
    <row r="1082" spans="1:30" ht="20.100000000000001" customHeight="1">
      <c r="A1082" s="313"/>
      <c r="B1082" s="313"/>
      <c r="C1082" s="313"/>
      <c r="D1082" s="313"/>
      <c r="E1082" s="313"/>
      <c r="F1082" s="313"/>
      <c r="G1082" s="314"/>
      <c r="H1082" s="315"/>
      <c r="I1082" s="315"/>
      <c r="J1082" s="315"/>
      <c r="K1082" s="313"/>
      <c r="L1082" s="314"/>
      <c r="M1082" s="314"/>
      <c r="N1082" s="314"/>
      <c r="O1082" s="316"/>
      <c r="P1082" s="317"/>
      <c r="Q1082" s="315"/>
      <c r="R1082" s="315"/>
      <c r="S1082" s="314"/>
      <c r="T1082" s="313"/>
      <c r="U1082" s="315"/>
      <c r="V1082" s="315"/>
      <c r="W1082" s="318"/>
      <c r="X1082" s="314"/>
      <c r="Y1082" s="318"/>
      <c r="Z1082" s="316"/>
      <c r="AA1082" s="315"/>
      <c r="AB1082" s="313"/>
      <c r="AC1082" s="313"/>
      <c r="AD1082" s="313"/>
    </row>
    <row r="1083" spans="1:30" ht="20.100000000000001" customHeight="1">
      <c r="A1083" s="313"/>
      <c r="B1083" s="313"/>
      <c r="C1083" s="313"/>
      <c r="D1083" s="313"/>
      <c r="E1083" s="313"/>
      <c r="F1083" s="313"/>
      <c r="G1083" s="314"/>
      <c r="H1083" s="315"/>
      <c r="I1083" s="315"/>
      <c r="J1083" s="315"/>
      <c r="K1083" s="313"/>
      <c r="L1083" s="314"/>
      <c r="M1083" s="314"/>
      <c r="N1083" s="314"/>
      <c r="O1083" s="316"/>
      <c r="P1083" s="317"/>
      <c r="Q1083" s="315"/>
      <c r="R1083" s="315"/>
      <c r="S1083" s="314"/>
      <c r="T1083" s="313"/>
      <c r="U1083" s="315"/>
      <c r="V1083" s="315"/>
      <c r="W1083" s="318"/>
      <c r="X1083" s="314"/>
      <c r="Y1083" s="318"/>
      <c r="Z1083" s="316"/>
      <c r="AA1083" s="315"/>
      <c r="AB1083" s="313"/>
      <c r="AC1083" s="313"/>
      <c r="AD1083" s="313"/>
    </row>
    <row r="1084" spans="1:30" ht="20.100000000000001" customHeight="1">
      <c r="A1084" s="313"/>
      <c r="B1084" s="313"/>
      <c r="C1084" s="313"/>
      <c r="D1084" s="313"/>
      <c r="E1084" s="313"/>
      <c r="F1084" s="313"/>
      <c r="G1084" s="314"/>
      <c r="H1084" s="315"/>
      <c r="I1084" s="315"/>
      <c r="J1084" s="315"/>
      <c r="K1084" s="313"/>
      <c r="L1084" s="314"/>
      <c r="M1084" s="314"/>
      <c r="N1084" s="314"/>
      <c r="O1084" s="316"/>
      <c r="P1084" s="317"/>
      <c r="Q1084" s="315"/>
      <c r="R1084" s="315"/>
      <c r="S1084" s="314"/>
      <c r="T1084" s="313"/>
      <c r="U1084" s="315"/>
      <c r="V1084" s="315"/>
      <c r="W1084" s="318"/>
      <c r="X1084" s="314"/>
      <c r="Y1084" s="318"/>
      <c r="Z1084" s="316"/>
      <c r="AA1084" s="315"/>
      <c r="AB1084" s="313"/>
      <c r="AC1084" s="313"/>
      <c r="AD1084" s="313"/>
    </row>
    <row r="1085" spans="1:30" ht="20.100000000000001" customHeight="1">
      <c r="A1085" s="313"/>
      <c r="B1085" s="313"/>
      <c r="C1085" s="313"/>
      <c r="D1085" s="313"/>
      <c r="E1085" s="313"/>
      <c r="F1085" s="313"/>
      <c r="G1085" s="314"/>
      <c r="H1085" s="315"/>
      <c r="I1085" s="315"/>
      <c r="J1085" s="315"/>
      <c r="K1085" s="313"/>
      <c r="L1085" s="314"/>
      <c r="M1085" s="314"/>
      <c r="N1085" s="314"/>
      <c r="O1085" s="316"/>
      <c r="P1085" s="317"/>
      <c r="Q1085" s="315"/>
      <c r="R1085" s="315"/>
      <c r="S1085" s="314"/>
      <c r="T1085" s="313"/>
      <c r="U1085" s="315"/>
      <c r="V1085" s="315"/>
      <c r="W1085" s="318"/>
      <c r="X1085" s="314"/>
      <c r="Y1085" s="318"/>
      <c r="Z1085" s="316"/>
      <c r="AA1085" s="315"/>
      <c r="AB1085" s="313"/>
      <c r="AC1085" s="313"/>
      <c r="AD1085" s="313"/>
    </row>
    <row r="1086" spans="1:30" ht="20.100000000000001" customHeight="1">
      <c r="A1086" s="313"/>
      <c r="B1086" s="313"/>
      <c r="C1086" s="313"/>
      <c r="D1086" s="313"/>
      <c r="E1086" s="313"/>
      <c r="F1086" s="313"/>
      <c r="G1086" s="314"/>
      <c r="H1086" s="315"/>
      <c r="I1086" s="315"/>
      <c r="J1086" s="315"/>
      <c r="K1086" s="313"/>
      <c r="L1086" s="314"/>
      <c r="M1086" s="314"/>
      <c r="N1086" s="314"/>
      <c r="O1086" s="316"/>
      <c r="P1086" s="317"/>
      <c r="Q1086" s="315"/>
      <c r="R1086" s="315"/>
      <c r="S1086" s="314"/>
      <c r="T1086" s="313"/>
      <c r="U1086" s="315"/>
      <c r="V1086" s="315"/>
      <c r="W1086" s="318"/>
      <c r="X1086" s="314"/>
      <c r="Y1086" s="318"/>
      <c r="Z1086" s="316"/>
      <c r="AA1086" s="315"/>
      <c r="AB1086" s="313"/>
      <c r="AC1086" s="313"/>
      <c r="AD1086" s="313"/>
    </row>
    <row r="1087" spans="1:30" ht="20.100000000000001" customHeight="1">
      <c r="A1087" s="313"/>
      <c r="B1087" s="313"/>
      <c r="C1087" s="313"/>
      <c r="D1087" s="313"/>
      <c r="E1087" s="313"/>
      <c r="F1087" s="313"/>
      <c r="G1087" s="314"/>
      <c r="H1087" s="315"/>
      <c r="I1087" s="315"/>
      <c r="J1087" s="315"/>
      <c r="K1087" s="313"/>
      <c r="L1087" s="314"/>
      <c r="M1087" s="314"/>
      <c r="N1087" s="314"/>
      <c r="O1087" s="316"/>
      <c r="P1087" s="317"/>
      <c r="Q1087" s="315"/>
      <c r="R1087" s="315"/>
      <c r="S1087" s="314"/>
      <c r="T1087" s="313"/>
      <c r="U1087" s="315"/>
      <c r="V1087" s="315"/>
      <c r="W1087" s="318"/>
      <c r="X1087" s="314"/>
      <c r="Y1087" s="318"/>
      <c r="Z1087" s="316"/>
      <c r="AA1087" s="315"/>
      <c r="AB1087" s="313"/>
      <c r="AC1087" s="313"/>
      <c r="AD1087" s="313"/>
    </row>
    <row r="1088" spans="1:30" ht="20.100000000000001" customHeight="1">
      <c r="A1088" s="313"/>
      <c r="B1088" s="313"/>
      <c r="C1088" s="313"/>
      <c r="D1088" s="313"/>
      <c r="E1088" s="313"/>
      <c r="F1088" s="313"/>
      <c r="G1088" s="314"/>
      <c r="H1088" s="315"/>
      <c r="I1088" s="315"/>
      <c r="J1088" s="315"/>
      <c r="K1088" s="313"/>
      <c r="L1088" s="314"/>
      <c r="M1088" s="314"/>
      <c r="N1088" s="314"/>
      <c r="O1088" s="316"/>
      <c r="P1088" s="317"/>
      <c r="Q1088" s="315"/>
      <c r="R1088" s="315"/>
      <c r="S1088" s="314"/>
      <c r="T1088" s="313"/>
      <c r="U1088" s="315"/>
      <c r="V1088" s="315"/>
      <c r="W1088" s="318"/>
      <c r="X1088" s="314"/>
      <c r="Y1088" s="318"/>
      <c r="Z1088" s="316"/>
      <c r="AA1088" s="315"/>
      <c r="AB1088" s="313"/>
      <c r="AC1088" s="313"/>
      <c r="AD1088" s="313"/>
    </row>
    <row r="1089" spans="1:30" ht="20.100000000000001" customHeight="1">
      <c r="A1089" s="313"/>
      <c r="B1089" s="313"/>
      <c r="C1089" s="313"/>
      <c r="D1089" s="313"/>
      <c r="E1089" s="313"/>
      <c r="F1089" s="313"/>
      <c r="G1089" s="314"/>
      <c r="H1089" s="315"/>
      <c r="I1089" s="315"/>
      <c r="J1089" s="315"/>
      <c r="K1089" s="313"/>
      <c r="L1089" s="314"/>
      <c r="M1089" s="314"/>
      <c r="N1089" s="314"/>
      <c r="O1089" s="316"/>
      <c r="P1089" s="317"/>
      <c r="Q1089" s="315"/>
      <c r="R1089" s="315"/>
      <c r="S1089" s="314"/>
      <c r="T1089" s="313"/>
      <c r="U1089" s="315"/>
      <c r="V1089" s="315"/>
      <c r="W1089" s="318"/>
      <c r="X1089" s="314"/>
      <c r="Y1089" s="318"/>
      <c r="Z1089" s="316"/>
      <c r="AA1089" s="315"/>
      <c r="AB1089" s="313"/>
      <c r="AC1089" s="313"/>
      <c r="AD1089" s="313"/>
    </row>
    <row r="1090" spans="1:30" ht="20.100000000000001" customHeight="1">
      <c r="A1090" s="313"/>
      <c r="B1090" s="313"/>
      <c r="C1090" s="313"/>
      <c r="D1090" s="313"/>
      <c r="E1090" s="313"/>
      <c r="F1090" s="313"/>
      <c r="G1090" s="314"/>
      <c r="H1090" s="315"/>
      <c r="I1090" s="315"/>
      <c r="J1090" s="315"/>
      <c r="K1090" s="313"/>
      <c r="L1090" s="314"/>
      <c r="M1090" s="314"/>
      <c r="N1090" s="314"/>
      <c r="O1090" s="316"/>
      <c r="P1090" s="317"/>
      <c r="Q1090" s="315"/>
      <c r="R1090" s="315"/>
      <c r="S1090" s="314"/>
      <c r="T1090" s="313"/>
      <c r="U1090" s="315"/>
      <c r="V1090" s="315"/>
      <c r="W1090" s="318"/>
      <c r="X1090" s="314"/>
      <c r="Y1090" s="318"/>
      <c r="Z1090" s="316"/>
      <c r="AA1090" s="315"/>
      <c r="AB1090" s="313"/>
      <c r="AC1090" s="313"/>
      <c r="AD1090" s="313"/>
    </row>
    <row r="1091" spans="1:30" ht="20.100000000000001" customHeight="1">
      <c r="A1091" s="313"/>
      <c r="B1091" s="313"/>
      <c r="C1091" s="313"/>
      <c r="D1091" s="313"/>
      <c r="E1091" s="313"/>
      <c r="F1091" s="313"/>
      <c r="G1091" s="314"/>
      <c r="H1091" s="315"/>
      <c r="I1091" s="315"/>
      <c r="J1091" s="315"/>
      <c r="K1091" s="313"/>
      <c r="L1091" s="314"/>
      <c r="M1091" s="314"/>
      <c r="N1091" s="314"/>
      <c r="O1091" s="316"/>
      <c r="P1091" s="317"/>
      <c r="Q1091" s="315"/>
      <c r="R1091" s="315"/>
      <c r="S1091" s="314"/>
      <c r="T1091" s="313"/>
      <c r="U1091" s="315"/>
      <c r="V1091" s="315"/>
      <c r="W1091" s="318"/>
      <c r="X1091" s="314"/>
      <c r="Y1091" s="318"/>
      <c r="Z1091" s="316"/>
      <c r="AA1091" s="315"/>
      <c r="AB1091" s="313"/>
      <c r="AC1091" s="313"/>
      <c r="AD1091" s="313"/>
    </row>
    <row r="1092" spans="1:30" ht="20.100000000000001" customHeight="1">
      <c r="A1092" s="313"/>
      <c r="B1092" s="313"/>
      <c r="C1092" s="313"/>
      <c r="D1092" s="313"/>
      <c r="E1092" s="313"/>
      <c r="F1092" s="313"/>
      <c r="G1092" s="314"/>
      <c r="H1092" s="315"/>
      <c r="I1092" s="315"/>
      <c r="J1092" s="315"/>
      <c r="K1092" s="313"/>
      <c r="L1092" s="314"/>
      <c r="M1092" s="314"/>
      <c r="N1092" s="314"/>
      <c r="O1092" s="316"/>
      <c r="P1092" s="317"/>
      <c r="Q1092" s="315"/>
      <c r="R1092" s="315"/>
      <c r="S1092" s="314"/>
      <c r="T1092" s="313"/>
      <c r="U1092" s="315"/>
      <c r="V1092" s="315"/>
      <c r="W1092" s="318"/>
      <c r="X1092" s="314"/>
      <c r="Y1092" s="318"/>
      <c r="Z1092" s="316"/>
      <c r="AA1092" s="315"/>
      <c r="AB1092" s="313"/>
      <c r="AC1092" s="313"/>
      <c r="AD1092" s="313"/>
    </row>
    <row r="1093" spans="1:30" ht="20.100000000000001" customHeight="1">
      <c r="A1093" s="313"/>
      <c r="B1093" s="313"/>
      <c r="C1093" s="313"/>
      <c r="D1093" s="313"/>
      <c r="E1093" s="313"/>
      <c r="F1093" s="313"/>
      <c r="G1093" s="314"/>
      <c r="H1093" s="315"/>
      <c r="I1093" s="315"/>
      <c r="J1093" s="315"/>
      <c r="K1093" s="313"/>
      <c r="L1093" s="314"/>
      <c r="M1093" s="314"/>
      <c r="N1093" s="314"/>
      <c r="O1093" s="316"/>
      <c r="P1093" s="317"/>
      <c r="Q1093" s="315"/>
      <c r="R1093" s="315"/>
      <c r="S1093" s="314"/>
      <c r="T1093" s="313"/>
      <c r="U1093" s="315"/>
      <c r="V1093" s="315"/>
      <c r="W1093" s="318"/>
      <c r="X1093" s="314"/>
      <c r="Y1093" s="318"/>
      <c r="Z1093" s="316"/>
      <c r="AA1093" s="315"/>
      <c r="AB1093" s="313"/>
      <c r="AC1093" s="313"/>
      <c r="AD1093" s="313"/>
    </row>
    <row r="1094" spans="1:30" ht="20.100000000000001" customHeight="1">
      <c r="A1094" s="313"/>
      <c r="B1094" s="313"/>
      <c r="C1094" s="313"/>
      <c r="D1094" s="313"/>
      <c r="E1094" s="313"/>
      <c r="F1094" s="313"/>
      <c r="G1094" s="314"/>
      <c r="H1094" s="315"/>
      <c r="I1094" s="315"/>
      <c r="J1094" s="315"/>
      <c r="K1094" s="313"/>
      <c r="L1094" s="314"/>
      <c r="M1094" s="314"/>
      <c r="N1094" s="314"/>
      <c r="O1094" s="316"/>
      <c r="P1094" s="317"/>
      <c r="Q1094" s="315"/>
      <c r="R1094" s="315"/>
      <c r="S1094" s="314"/>
      <c r="T1094" s="313"/>
      <c r="U1094" s="315"/>
      <c r="V1094" s="315"/>
      <c r="W1094" s="318"/>
      <c r="X1094" s="314"/>
      <c r="Y1094" s="318"/>
      <c r="Z1094" s="316"/>
      <c r="AA1094" s="315"/>
      <c r="AB1094" s="313"/>
      <c r="AC1094" s="313"/>
      <c r="AD1094" s="313"/>
    </row>
    <row r="1095" spans="1:30" ht="20.100000000000001" customHeight="1">
      <c r="A1095" s="313"/>
      <c r="B1095" s="313"/>
      <c r="C1095" s="313"/>
      <c r="D1095" s="313"/>
      <c r="E1095" s="313"/>
      <c r="F1095" s="313"/>
      <c r="G1095" s="314"/>
      <c r="H1095" s="315"/>
      <c r="I1095" s="315"/>
      <c r="J1095" s="315"/>
      <c r="K1095" s="313"/>
      <c r="L1095" s="314"/>
      <c r="M1095" s="314"/>
      <c r="N1095" s="314"/>
      <c r="O1095" s="316"/>
      <c r="P1095" s="317"/>
      <c r="Q1095" s="315"/>
      <c r="R1095" s="315"/>
      <c r="S1095" s="314"/>
      <c r="T1095" s="313"/>
      <c r="U1095" s="315"/>
      <c r="V1095" s="315"/>
      <c r="W1095" s="318"/>
      <c r="X1095" s="314"/>
      <c r="Y1095" s="318"/>
      <c r="Z1095" s="316"/>
      <c r="AA1095" s="315"/>
      <c r="AB1095" s="313"/>
      <c r="AC1095" s="313"/>
      <c r="AD1095" s="313"/>
    </row>
    <row r="1096" spans="1:30" ht="20.100000000000001" customHeight="1">
      <c r="A1096" s="313"/>
      <c r="B1096" s="313"/>
      <c r="C1096" s="313"/>
      <c r="D1096" s="313"/>
      <c r="E1096" s="313"/>
      <c r="F1096" s="313"/>
      <c r="G1096" s="314"/>
      <c r="H1096" s="315"/>
      <c r="I1096" s="315"/>
      <c r="J1096" s="315"/>
      <c r="K1096" s="313"/>
      <c r="L1096" s="314"/>
      <c r="M1096" s="314"/>
      <c r="N1096" s="314"/>
      <c r="O1096" s="316"/>
      <c r="P1096" s="317"/>
      <c r="Q1096" s="315"/>
      <c r="R1096" s="315"/>
      <c r="S1096" s="314"/>
      <c r="T1096" s="313"/>
      <c r="U1096" s="315"/>
      <c r="V1096" s="315"/>
      <c r="W1096" s="318"/>
      <c r="X1096" s="314"/>
      <c r="Y1096" s="318"/>
      <c r="Z1096" s="316"/>
      <c r="AA1096" s="315"/>
      <c r="AB1096" s="313"/>
      <c r="AC1096" s="313"/>
      <c r="AD1096" s="313"/>
    </row>
    <row r="1097" spans="1:30" ht="20.100000000000001" customHeight="1">
      <c r="A1097" s="313"/>
      <c r="B1097" s="313"/>
      <c r="C1097" s="313"/>
      <c r="D1097" s="313"/>
      <c r="E1097" s="313"/>
      <c r="F1097" s="313"/>
      <c r="G1097" s="314"/>
      <c r="H1097" s="315"/>
      <c r="I1097" s="315"/>
      <c r="J1097" s="315"/>
      <c r="K1097" s="313"/>
      <c r="L1097" s="314"/>
      <c r="M1097" s="314"/>
      <c r="N1097" s="314"/>
      <c r="O1097" s="316"/>
      <c r="P1097" s="317"/>
      <c r="Q1097" s="315"/>
      <c r="R1097" s="315"/>
      <c r="S1097" s="314"/>
      <c r="T1097" s="313"/>
      <c r="U1097" s="315"/>
      <c r="V1097" s="315"/>
      <c r="W1097" s="318"/>
      <c r="X1097" s="314"/>
      <c r="Y1097" s="318"/>
      <c r="Z1097" s="316"/>
      <c r="AA1097" s="315"/>
      <c r="AB1097" s="313"/>
      <c r="AC1097" s="313"/>
      <c r="AD1097" s="313"/>
    </row>
    <row r="1098" spans="1:30" ht="20.100000000000001" customHeight="1">
      <c r="A1098" s="313"/>
      <c r="B1098" s="313"/>
      <c r="C1098" s="313"/>
      <c r="D1098" s="313"/>
      <c r="E1098" s="313"/>
      <c r="F1098" s="313"/>
      <c r="G1098" s="314"/>
      <c r="H1098" s="315"/>
      <c r="I1098" s="315"/>
      <c r="J1098" s="315"/>
      <c r="K1098" s="313"/>
      <c r="L1098" s="314"/>
      <c r="M1098" s="314"/>
      <c r="N1098" s="314"/>
      <c r="O1098" s="316"/>
      <c r="P1098" s="317"/>
      <c r="Q1098" s="315"/>
      <c r="R1098" s="315"/>
      <c r="S1098" s="314"/>
      <c r="T1098" s="313"/>
      <c r="U1098" s="315"/>
      <c r="V1098" s="315"/>
      <c r="W1098" s="318"/>
      <c r="X1098" s="314"/>
      <c r="Y1098" s="318"/>
      <c r="Z1098" s="316"/>
      <c r="AA1098" s="315"/>
      <c r="AB1098" s="313"/>
      <c r="AC1098" s="313"/>
      <c r="AD1098" s="313"/>
    </row>
    <row r="1099" spans="1:30" ht="20.100000000000001" customHeight="1">
      <c r="A1099" s="313"/>
      <c r="B1099" s="313"/>
      <c r="C1099" s="313"/>
      <c r="D1099" s="313"/>
      <c r="E1099" s="313"/>
      <c r="F1099" s="313"/>
      <c r="G1099" s="314"/>
      <c r="H1099" s="315"/>
      <c r="I1099" s="315"/>
      <c r="J1099" s="315"/>
      <c r="K1099" s="313"/>
      <c r="L1099" s="314"/>
      <c r="M1099" s="314"/>
      <c r="N1099" s="314"/>
      <c r="O1099" s="316"/>
      <c r="P1099" s="317"/>
      <c r="Q1099" s="315"/>
      <c r="R1099" s="315"/>
      <c r="S1099" s="314"/>
      <c r="T1099" s="313"/>
      <c r="U1099" s="315"/>
      <c r="V1099" s="315"/>
      <c r="W1099" s="318"/>
      <c r="X1099" s="314"/>
      <c r="Y1099" s="318"/>
      <c r="Z1099" s="316"/>
      <c r="AA1099" s="315"/>
      <c r="AB1099" s="313"/>
      <c r="AC1099" s="313"/>
      <c r="AD1099" s="313"/>
    </row>
    <row r="1100" spans="1:30" ht="20.100000000000001" customHeight="1">
      <c r="A1100" s="313"/>
      <c r="B1100" s="313"/>
      <c r="C1100" s="313"/>
      <c r="D1100" s="313"/>
      <c r="E1100" s="313"/>
      <c r="F1100" s="313"/>
      <c r="G1100" s="314"/>
      <c r="H1100" s="315"/>
      <c r="I1100" s="315"/>
      <c r="J1100" s="315"/>
      <c r="K1100" s="313"/>
      <c r="L1100" s="314"/>
      <c r="M1100" s="314"/>
      <c r="N1100" s="314"/>
      <c r="O1100" s="316"/>
      <c r="P1100" s="317"/>
      <c r="Q1100" s="315"/>
      <c r="R1100" s="315"/>
      <c r="S1100" s="314"/>
      <c r="T1100" s="313"/>
      <c r="U1100" s="315"/>
      <c r="V1100" s="315"/>
      <c r="W1100" s="318"/>
      <c r="X1100" s="314"/>
      <c r="Y1100" s="318"/>
      <c r="Z1100" s="316"/>
      <c r="AA1100" s="315"/>
      <c r="AB1100" s="313"/>
      <c r="AC1100" s="313"/>
      <c r="AD1100" s="313"/>
    </row>
    <row r="1101" spans="1:30" ht="20.100000000000001" customHeight="1">
      <c r="A1101" s="313"/>
      <c r="B1101" s="313"/>
      <c r="C1101" s="313"/>
      <c r="D1101" s="313"/>
      <c r="E1101" s="313"/>
      <c r="F1101" s="313"/>
      <c r="G1101" s="314"/>
      <c r="H1101" s="315"/>
      <c r="I1101" s="315"/>
      <c r="J1101" s="315"/>
      <c r="K1101" s="313"/>
      <c r="L1101" s="314"/>
      <c r="M1101" s="314"/>
      <c r="N1101" s="314"/>
      <c r="O1101" s="316"/>
      <c r="P1101" s="317"/>
      <c r="Q1101" s="315"/>
      <c r="R1101" s="315"/>
      <c r="S1101" s="314"/>
      <c r="T1101" s="313"/>
      <c r="U1101" s="315"/>
      <c r="V1101" s="315"/>
      <c r="W1101" s="318"/>
      <c r="X1101" s="314"/>
      <c r="Y1101" s="318"/>
      <c r="Z1101" s="316"/>
      <c r="AA1101" s="315"/>
      <c r="AB1101" s="313"/>
      <c r="AC1101" s="313"/>
      <c r="AD1101" s="313"/>
    </row>
    <row r="1102" spans="1:30" ht="20.100000000000001" customHeight="1">
      <c r="A1102" s="313"/>
      <c r="B1102" s="313"/>
      <c r="C1102" s="313"/>
      <c r="D1102" s="313"/>
      <c r="E1102" s="313"/>
      <c r="F1102" s="313"/>
      <c r="G1102" s="314"/>
      <c r="H1102" s="315"/>
      <c r="I1102" s="315"/>
      <c r="J1102" s="315"/>
      <c r="K1102" s="313"/>
      <c r="L1102" s="314"/>
      <c r="M1102" s="314"/>
      <c r="N1102" s="314"/>
      <c r="O1102" s="316"/>
      <c r="P1102" s="317"/>
      <c r="Q1102" s="315"/>
      <c r="R1102" s="315"/>
      <c r="S1102" s="314"/>
      <c r="T1102" s="313"/>
      <c r="U1102" s="315"/>
      <c r="V1102" s="315"/>
      <c r="W1102" s="318"/>
      <c r="X1102" s="314"/>
      <c r="Y1102" s="318"/>
      <c r="Z1102" s="316"/>
      <c r="AA1102" s="315"/>
      <c r="AB1102" s="313"/>
      <c r="AC1102" s="313"/>
      <c r="AD1102" s="313"/>
    </row>
    <row r="1103" spans="1:30" ht="20.100000000000001" customHeight="1">
      <c r="A1103" s="313"/>
      <c r="B1103" s="313"/>
      <c r="C1103" s="313"/>
      <c r="D1103" s="313"/>
      <c r="E1103" s="313"/>
      <c r="F1103" s="313"/>
      <c r="G1103" s="314"/>
      <c r="H1103" s="315"/>
      <c r="I1103" s="315"/>
      <c r="J1103" s="315"/>
      <c r="K1103" s="313"/>
      <c r="L1103" s="314"/>
      <c r="M1103" s="314"/>
      <c r="N1103" s="314"/>
      <c r="O1103" s="316"/>
      <c r="P1103" s="317"/>
      <c r="Q1103" s="315"/>
      <c r="R1103" s="315"/>
      <c r="S1103" s="314"/>
      <c r="T1103" s="313"/>
      <c r="U1103" s="315"/>
      <c r="V1103" s="315"/>
      <c r="W1103" s="318"/>
      <c r="X1103" s="314"/>
      <c r="Y1103" s="318"/>
      <c r="Z1103" s="316"/>
      <c r="AA1103" s="315"/>
      <c r="AB1103" s="313"/>
      <c r="AC1103" s="313"/>
      <c r="AD1103" s="313"/>
    </row>
    <row r="1104" spans="1:30" ht="20.100000000000001" customHeight="1">
      <c r="A1104" s="313"/>
      <c r="B1104" s="313"/>
      <c r="C1104" s="313"/>
      <c r="D1104" s="313"/>
      <c r="E1104" s="313"/>
      <c r="F1104" s="313"/>
      <c r="G1104" s="314"/>
      <c r="H1104" s="315"/>
      <c r="I1104" s="315"/>
      <c r="J1104" s="315"/>
      <c r="K1104" s="313"/>
      <c r="L1104" s="314"/>
      <c r="M1104" s="314"/>
      <c r="N1104" s="314"/>
      <c r="O1104" s="316"/>
      <c r="P1104" s="317"/>
      <c r="Q1104" s="315"/>
      <c r="R1104" s="315"/>
      <c r="S1104" s="314"/>
      <c r="T1104" s="313"/>
      <c r="U1104" s="315"/>
      <c r="V1104" s="315"/>
      <c r="W1104" s="318"/>
      <c r="X1104" s="314"/>
      <c r="Y1104" s="318"/>
      <c r="Z1104" s="316"/>
      <c r="AA1104" s="315"/>
      <c r="AB1104" s="313"/>
      <c r="AC1104" s="313"/>
      <c r="AD1104" s="313"/>
    </row>
    <row r="1105" spans="1:30" ht="20.100000000000001" customHeight="1">
      <c r="A1105" s="313"/>
      <c r="B1105" s="313"/>
      <c r="C1105" s="313"/>
      <c r="D1105" s="313"/>
      <c r="E1105" s="313"/>
      <c r="F1105" s="313"/>
      <c r="G1105" s="314"/>
      <c r="H1105" s="315"/>
      <c r="I1105" s="315"/>
      <c r="J1105" s="315"/>
      <c r="K1105" s="313"/>
      <c r="L1105" s="314"/>
      <c r="M1105" s="314"/>
      <c r="N1105" s="314"/>
      <c r="O1105" s="316"/>
      <c r="P1105" s="317"/>
      <c r="Q1105" s="315"/>
      <c r="R1105" s="315"/>
      <c r="S1105" s="314"/>
      <c r="T1105" s="313"/>
      <c r="U1105" s="315"/>
      <c r="V1105" s="315"/>
      <c r="W1105" s="318"/>
      <c r="X1105" s="314"/>
      <c r="Y1105" s="318"/>
      <c r="Z1105" s="316"/>
      <c r="AA1105" s="315"/>
      <c r="AB1105" s="313"/>
      <c r="AC1105" s="313"/>
      <c r="AD1105" s="313"/>
    </row>
    <row r="1106" spans="1:30" ht="20.100000000000001" customHeight="1">
      <c r="A1106" s="313"/>
      <c r="B1106" s="313"/>
      <c r="C1106" s="313"/>
      <c r="D1106" s="313"/>
      <c r="E1106" s="313"/>
      <c r="F1106" s="313"/>
      <c r="G1106" s="314"/>
      <c r="H1106" s="315"/>
      <c r="I1106" s="315"/>
      <c r="J1106" s="315"/>
      <c r="K1106" s="313"/>
      <c r="L1106" s="314"/>
      <c r="M1106" s="314"/>
      <c r="N1106" s="314"/>
      <c r="O1106" s="316"/>
      <c r="P1106" s="317"/>
      <c r="Q1106" s="315"/>
      <c r="R1106" s="315"/>
      <c r="S1106" s="314"/>
      <c r="T1106" s="313"/>
      <c r="U1106" s="315"/>
      <c r="V1106" s="315"/>
      <c r="W1106" s="318"/>
      <c r="X1106" s="314"/>
      <c r="Y1106" s="318"/>
      <c r="Z1106" s="316"/>
      <c r="AA1106" s="315"/>
      <c r="AB1106" s="313"/>
      <c r="AC1106" s="313"/>
      <c r="AD1106" s="313"/>
    </row>
    <row r="1107" spans="1:30" ht="20.100000000000001" customHeight="1">
      <c r="A1107" s="313"/>
      <c r="B1107" s="313"/>
      <c r="C1107" s="313"/>
      <c r="D1107" s="313"/>
      <c r="E1107" s="313"/>
      <c r="F1107" s="313"/>
      <c r="G1107" s="314"/>
      <c r="H1107" s="315"/>
      <c r="I1107" s="315"/>
      <c r="J1107" s="315"/>
      <c r="K1107" s="313"/>
      <c r="L1107" s="314"/>
      <c r="M1107" s="314"/>
      <c r="N1107" s="314"/>
      <c r="O1107" s="316"/>
      <c r="P1107" s="317"/>
      <c r="Q1107" s="315"/>
      <c r="R1107" s="315"/>
      <c r="S1107" s="314"/>
      <c r="T1107" s="313"/>
      <c r="U1107" s="315"/>
      <c r="V1107" s="315"/>
      <c r="W1107" s="318"/>
      <c r="X1107" s="314"/>
      <c r="Y1107" s="318"/>
      <c r="Z1107" s="316"/>
      <c r="AA1107" s="315"/>
      <c r="AB1107" s="313"/>
      <c r="AC1107" s="313"/>
      <c r="AD1107" s="313"/>
    </row>
    <row r="1108" spans="1:30" ht="20.100000000000001" customHeight="1">
      <c r="A1108" s="313"/>
      <c r="B1108" s="313"/>
      <c r="C1108" s="313"/>
      <c r="D1108" s="313"/>
      <c r="E1108" s="313"/>
      <c r="F1108" s="313"/>
      <c r="G1108" s="314"/>
      <c r="H1108" s="315"/>
      <c r="I1108" s="315"/>
      <c r="J1108" s="315"/>
      <c r="K1108" s="313"/>
      <c r="L1108" s="314"/>
      <c r="M1108" s="314"/>
      <c r="N1108" s="314"/>
      <c r="O1108" s="316"/>
      <c r="P1108" s="317"/>
      <c r="Q1108" s="315"/>
      <c r="R1108" s="315"/>
      <c r="S1108" s="314"/>
      <c r="T1108" s="313"/>
      <c r="U1108" s="315"/>
      <c r="V1108" s="315"/>
      <c r="W1108" s="318"/>
      <c r="X1108" s="314"/>
      <c r="Y1108" s="318"/>
      <c r="Z1108" s="316"/>
      <c r="AA1108" s="315"/>
      <c r="AB1108" s="313"/>
      <c r="AC1108" s="313"/>
      <c r="AD1108" s="313"/>
    </row>
    <row r="1109" spans="1:30" ht="20.100000000000001" customHeight="1">
      <c r="A1109" s="313"/>
      <c r="B1109" s="313"/>
      <c r="C1109" s="313"/>
      <c r="D1109" s="313"/>
      <c r="E1109" s="313"/>
      <c r="F1109" s="313"/>
      <c r="G1109" s="314"/>
      <c r="H1109" s="315"/>
      <c r="I1109" s="315"/>
      <c r="J1109" s="315"/>
      <c r="K1109" s="313"/>
      <c r="L1109" s="314"/>
      <c r="M1109" s="314"/>
      <c r="N1109" s="314"/>
      <c r="O1109" s="316"/>
      <c r="P1109" s="317"/>
      <c r="Q1109" s="315"/>
      <c r="R1109" s="315"/>
      <c r="S1109" s="314"/>
      <c r="T1109" s="313"/>
      <c r="U1109" s="315"/>
      <c r="V1109" s="315"/>
      <c r="W1109" s="318"/>
      <c r="X1109" s="314"/>
      <c r="Y1109" s="318"/>
      <c r="Z1109" s="316"/>
      <c r="AA1109" s="315"/>
      <c r="AB1109" s="313"/>
      <c r="AC1109" s="313"/>
      <c r="AD1109" s="313"/>
    </row>
    <row r="1110" spans="1:30" ht="20.100000000000001" customHeight="1">
      <c r="A1110" s="313"/>
      <c r="B1110" s="313"/>
      <c r="C1110" s="313"/>
      <c r="D1110" s="313"/>
      <c r="E1110" s="313"/>
      <c r="F1110" s="313"/>
      <c r="G1110" s="314"/>
      <c r="H1110" s="315"/>
      <c r="I1110" s="315"/>
      <c r="J1110" s="315"/>
      <c r="K1110" s="313"/>
      <c r="L1110" s="314"/>
      <c r="M1110" s="314"/>
      <c r="N1110" s="314"/>
      <c r="O1110" s="316"/>
      <c r="P1110" s="317"/>
      <c r="Q1110" s="315"/>
      <c r="R1110" s="315"/>
      <c r="S1110" s="314"/>
      <c r="T1110" s="313"/>
      <c r="U1110" s="315"/>
      <c r="V1110" s="315"/>
      <c r="W1110" s="318"/>
      <c r="X1110" s="314"/>
      <c r="Y1110" s="318"/>
      <c r="Z1110" s="316"/>
      <c r="AA1110" s="315"/>
      <c r="AB1110" s="313"/>
      <c r="AC1110" s="313"/>
      <c r="AD1110" s="313"/>
    </row>
    <row r="1111" spans="1:30" ht="20.100000000000001" customHeight="1">
      <c r="A1111" s="313"/>
      <c r="B1111" s="313"/>
      <c r="C1111" s="313"/>
      <c r="D1111" s="313"/>
      <c r="E1111" s="313"/>
      <c r="F1111" s="313"/>
      <c r="G1111" s="314"/>
      <c r="H1111" s="315"/>
      <c r="I1111" s="315"/>
      <c r="J1111" s="315"/>
      <c r="K1111" s="313"/>
      <c r="L1111" s="314"/>
      <c r="M1111" s="314"/>
      <c r="N1111" s="314"/>
      <c r="O1111" s="316"/>
      <c r="P1111" s="317"/>
      <c r="Q1111" s="315"/>
      <c r="R1111" s="315"/>
      <c r="S1111" s="314"/>
      <c r="T1111" s="313"/>
      <c r="U1111" s="315"/>
      <c r="V1111" s="315"/>
      <c r="W1111" s="318"/>
      <c r="X1111" s="314"/>
      <c r="Y1111" s="318"/>
      <c r="Z1111" s="316"/>
      <c r="AA1111" s="315"/>
      <c r="AB1111" s="313"/>
      <c r="AC1111" s="313"/>
      <c r="AD1111" s="313"/>
    </row>
    <row r="1112" spans="1:30" ht="20.100000000000001" customHeight="1">
      <c r="A1112" s="313"/>
      <c r="B1112" s="313"/>
      <c r="C1112" s="313"/>
      <c r="D1112" s="313"/>
      <c r="E1112" s="313"/>
      <c r="F1112" s="313"/>
      <c r="G1112" s="314"/>
      <c r="H1112" s="315"/>
      <c r="I1112" s="315"/>
      <c r="J1112" s="315"/>
      <c r="K1112" s="313"/>
      <c r="L1112" s="314"/>
      <c r="M1112" s="314"/>
      <c r="N1112" s="314"/>
      <c r="O1112" s="316"/>
      <c r="P1112" s="317"/>
      <c r="Q1112" s="315"/>
      <c r="R1112" s="315"/>
      <c r="S1112" s="314"/>
      <c r="T1112" s="313"/>
      <c r="U1112" s="315"/>
      <c r="V1112" s="315"/>
      <c r="W1112" s="318"/>
      <c r="X1112" s="314"/>
      <c r="Y1112" s="318"/>
      <c r="Z1112" s="316"/>
      <c r="AA1112" s="315"/>
      <c r="AB1112" s="313"/>
      <c r="AC1112" s="313"/>
      <c r="AD1112" s="313"/>
    </row>
    <row r="1113" spans="1:30" ht="20.100000000000001" customHeight="1">
      <c r="A1113" s="313"/>
      <c r="B1113" s="313"/>
      <c r="C1113" s="313"/>
      <c r="D1113" s="313"/>
      <c r="E1113" s="313"/>
      <c r="F1113" s="313"/>
      <c r="G1113" s="314"/>
      <c r="H1113" s="315"/>
      <c r="I1113" s="315"/>
      <c r="J1113" s="315"/>
      <c r="K1113" s="313"/>
      <c r="L1113" s="314"/>
      <c r="M1113" s="314"/>
      <c r="N1113" s="314"/>
      <c r="O1113" s="316"/>
      <c r="P1113" s="317"/>
      <c r="Q1113" s="315"/>
      <c r="R1113" s="315"/>
      <c r="S1113" s="314"/>
      <c r="T1113" s="313"/>
      <c r="U1113" s="315"/>
      <c r="V1113" s="315"/>
      <c r="W1113" s="318"/>
      <c r="X1113" s="314"/>
      <c r="Y1113" s="318"/>
      <c r="Z1113" s="316"/>
      <c r="AA1113" s="315"/>
      <c r="AB1113" s="313"/>
      <c r="AC1113" s="313"/>
      <c r="AD1113" s="313"/>
    </row>
    <row r="1114" spans="1:30" ht="20.100000000000001" customHeight="1">
      <c r="A1114" s="313"/>
      <c r="B1114" s="313"/>
      <c r="C1114" s="313"/>
      <c r="D1114" s="313"/>
      <c r="E1114" s="313"/>
      <c r="F1114" s="313"/>
      <c r="G1114" s="314"/>
      <c r="H1114" s="315"/>
      <c r="I1114" s="315"/>
      <c r="J1114" s="315"/>
      <c r="K1114" s="313"/>
      <c r="L1114" s="314"/>
      <c r="M1114" s="314"/>
      <c r="N1114" s="314"/>
      <c r="O1114" s="316"/>
      <c r="P1114" s="317"/>
      <c r="Q1114" s="315"/>
      <c r="R1114" s="315"/>
      <c r="S1114" s="314"/>
      <c r="T1114" s="313"/>
      <c r="U1114" s="315"/>
      <c r="V1114" s="315"/>
      <c r="W1114" s="318"/>
      <c r="X1114" s="314"/>
      <c r="Y1114" s="318"/>
      <c r="Z1114" s="316"/>
      <c r="AA1114" s="315"/>
      <c r="AB1114" s="313"/>
      <c r="AC1114" s="313"/>
      <c r="AD1114" s="313"/>
    </row>
    <row r="1115" spans="1:30" ht="20.100000000000001" customHeight="1">
      <c r="A1115" s="313"/>
      <c r="B1115" s="313"/>
      <c r="C1115" s="313"/>
      <c r="D1115" s="313"/>
      <c r="E1115" s="313"/>
      <c r="F1115" s="313"/>
      <c r="G1115" s="314"/>
      <c r="H1115" s="315"/>
      <c r="I1115" s="315"/>
      <c r="J1115" s="315"/>
      <c r="K1115" s="313"/>
      <c r="L1115" s="314"/>
      <c r="M1115" s="314"/>
      <c r="N1115" s="314"/>
      <c r="O1115" s="316"/>
      <c r="P1115" s="317"/>
      <c r="Q1115" s="315"/>
      <c r="R1115" s="315"/>
      <c r="S1115" s="314"/>
      <c r="T1115" s="313"/>
      <c r="U1115" s="315"/>
      <c r="V1115" s="315"/>
      <c r="W1115" s="318"/>
      <c r="X1115" s="314"/>
      <c r="Y1115" s="318"/>
      <c r="Z1115" s="316"/>
      <c r="AA1115" s="315"/>
      <c r="AB1115" s="313"/>
      <c r="AC1115" s="313"/>
      <c r="AD1115" s="313"/>
    </row>
    <row r="1116" spans="1:30" ht="20.100000000000001" customHeight="1">
      <c r="A1116" s="313"/>
      <c r="B1116" s="313"/>
      <c r="C1116" s="313"/>
      <c r="D1116" s="313"/>
      <c r="E1116" s="313"/>
      <c r="F1116" s="313"/>
      <c r="G1116" s="314"/>
      <c r="H1116" s="315"/>
      <c r="I1116" s="315"/>
      <c r="J1116" s="315"/>
      <c r="K1116" s="313"/>
      <c r="L1116" s="314"/>
      <c r="M1116" s="314"/>
      <c r="N1116" s="314"/>
      <c r="O1116" s="316"/>
      <c r="P1116" s="317"/>
      <c r="Q1116" s="315"/>
      <c r="R1116" s="315"/>
      <c r="S1116" s="314"/>
      <c r="T1116" s="313"/>
      <c r="U1116" s="315"/>
      <c r="V1116" s="315"/>
      <c r="W1116" s="318"/>
      <c r="X1116" s="314"/>
      <c r="Y1116" s="318"/>
      <c r="Z1116" s="316"/>
      <c r="AA1116" s="315"/>
      <c r="AB1116" s="313"/>
      <c r="AC1116" s="313"/>
      <c r="AD1116" s="313"/>
    </row>
    <row r="1117" spans="1:30" ht="20.100000000000001" customHeight="1">
      <c r="A1117" s="313"/>
      <c r="B1117" s="313"/>
      <c r="C1117" s="313"/>
      <c r="D1117" s="313"/>
      <c r="E1117" s="313"/>
      <c r="F1117" s="313"/>
      <c r="G1117" s="314"/>
      <c r="H1117" s="315"/>
      <c r="I1117" s="315"/>
      <c r="J1117" s="315"/>
      <c r="K1117" s="313"/>
      <c r="L1117" s="314"/>
      <c r="M1117" s="314"/>
      <c r="N1117" s="314"/>
      <c r="O1117" s="316"/>
      <c r="P1117" s="317"/>
      <c r="Q1117" s="315"/>
      <c r="R1117" s="315"/>
      <c r="S1117" s="314"/>
      <c r="T1117" s="313"/>
      <c r="U1117" s="315"/>
      <c r="V1117" s="315"/>
      <c r="W1117" s="318"/>
      <c r="X1117" s="314"/>
      <c r="Y1117" s="318"/>
      <c r="Z1117" s="316"/>
      <c r="AA1117" s="315"/>
      <c r="AB1117" s="313"/>
      <c r="AC1117" s="313"/>
      <c r="AD1117" s="313"/>
    </row>
    <row r="1118" spans="1:30" ht="20.100000000000001" customHeight="1">
      <c r="A1118" s="313"/>
      <c r="B1118" s="313"/>
      <c r="C1118" s="313"/>
      <c r="D1118" s="313"/>
      <c r="E1118" s="313"/>
      <c r="F1118" s="313"/>
      <c r="G1118" s="314"/>
      <c r="H1118" s="315"/>
      <c r="I1118" s="315"/>
      <c r="J1118" s="315"/>
      <c r="K1118" s="313"/>
      <c r="L1118" s="314"/>
      <c r="M1118" s="314"/>
      <c r="N1118" s="314"/>
      <c r="O1118" s="316"/>
      <c r="P1118" s="317"/>
      <c r="Q1118" s="315"/>
      <c r="R1118" s="315"/>
      <c r="S1118" s="314"/>
      <c r="T1118" s="313"/>
      <c r="U1118" s="315"/>
      <c r="V1118" s="315"/>
      <c r="W1118" s="318"/>
      <c r="X1118" s="314"/>
      <c r="Y1118" s="318"/>
      <c r="Z1118" s="316"/>
      <c r="AA1118" s="315"/>
      <c r="AB1118" s="313"/>
      <c r="AC1118" s="313"/>
      <c r="AD1118" s="313"/>
    </row>
    <row r="1119" spans="1:30" ht="20.100000000000001" customHeight="1">
      <c r="A1119" s="313"/>
      <c r="B1119" s="313"/>
      <c r="C1119" s="313"/>
      <c r="D1119" s="313"/>
      <c r="E1119" s="313"/>
      <c r="F1119" s="313"/>
      <c r="G1119" s="314"/>
      <c r="H1119" s="315"/>
      <c r="I1119" s="315"/>
      <c r="J1119" s="315"/>
      <c r="K1119" s="313"/>
      <c r="L1119" s="314"/>
      <c r="M1119" s="314"/>
      <c r="N1119" s="314"/>
      <c r="O1119" s="316"/>
      <c r="P1119" s="317"/>
      <c r="Q1119" s="315"/>
      <c r="R1119" s="315"/>
      <c r="S1119" s="314"/>
      <c r="T1119" s="313"/>
      <c r="U1119" s="315"/>
      <c r="V1119" s="315"/>
      <c r="W1119" s="318"/>
      <c r="X1119" s="314"/>
      <c r="Y1119" s="318"/>
      <c r="Z1119" s="316"/>
      <c r="AA1119" s="315"/>
      <c r="AB1119" s="313"/>
      <c r="AC1119" s="313"/>
      <c r="AD1119" s="313"/>
    </row>
    <row r="1120" spans="1:30" ht="20.100000000000001" customHeight="1">
      <c r="A1120" s="313"/>
      <c r="B1120" s="313"/>
      <c r="C1120" s="313"/>
      <c r="D1120" s="313"/>
      <c r="E1120" s="313"/>
      <c r="F1120" s="313"/>
      <c r="G1120" s="314"/>
      <c r="H1120" s="315"/>
      <c r="I1120" s="315"/>
      <c r="J1120" s="315"/>
      <c r="K1120" s="313"/>
      <c r="L1120" s="314"/>
      <c r="M1120" s="314"/>
      <c r="N1120" s="314"/>
      <c r="O1120" s="316"/>
      <c r="P1120" s="317"/>
      <c r="Q1120" s="315"/>
      <c r="R1120" s="315"/>
      <c r="S1120" s="314"/>
      <c r="T1120" s="313"/>
      <c r="U1120" s="315"/>
      <c r="V1120" s="315"/>
      <c r="W1120" s="318"/>
      <c r="X1120" s="314"/>
      <c r="Y1120" s="318"/>
      <c r="Z1120" s="316"/>
      <c r="AA1120" s="315"/>
      <c r="AB1120" s="313"/>
      <c r="AC1120" s="313"/>
      <c r="AD1120" s="313"/>
    </row>
    <row r="1121" spans="1:30" ht="20.100000000000001" customHeight="1">
      <c r="A1121" s="313"/>
      <c r="B1121" s="313"/>
      <c r="C1121" s="313"/>
      <c r="D1121" s="313"/>
      <c r="E1121" s="313"/>
      <c r="F1121" s="313"/>
      <c r="G1121" s="314"/>
      <c r="H1121" s="315"/>
      <c r="I1121" s="315"/>
      <c r="J1121" s="315"/>
      <c r="K1121" s="313"/>
      <c r="L1121" s="314"/>
      <c r="M1121" s="314"/>
      <c r="N1121" s="314"/>
      <c r="O1121" s="316"/>
      <c r="P1121" s="317"/>
      <c r="Q1121" s="315"/>
      <c r="R1121" s="315"/>
      <c r="S1121" s="314"/>
      <c r="T1121" s="313"/>
      <c r="U1121" s="315"/>
      <c r="V1121" s="315"/>
      <c r="W1121" s="318"/>
      <c r="X1121" s="314"/>
      <c r="Y1121" s="318"/>
      <c r="Z1121" s="316"/>
      <c r="AA1121" s="315"/>
      <c r="AB1121" s="313"/>
      <c r="AC1121" s="313"/>
      <c r="AD1121" s="313"/>
    </row>
    <row r="1122" spans="1:30" ht="20.100000000000001" customHeight="1">
      <c r="A1122" s="313"/>
      <c r="B1122" s="313"/>
      <c r="C1122" s="313"/>
      <c r="D1122" s="313"/>
      <c r="E1122" s="313"/>
      <c r="F1122" s="313"/>
      <c r="G1122" s="314"/>
      <c r="H1122" s="315"/>
      <c r="I1122" s="315"/>
      <c r="J1122" s="315"/>
      <c r="K1122" s="313"/>
      <c r="L1122" s="314"/>
      <c r="M1122" s="314"/>
      <c r="N1122" s="314"/>
      <c r="O1122" s="316"/>
      <c r="P1122" s="317"/>
      <c r="Q1122" s="315"/>
      <c r="R1122" s="315"/>
      <c r="S1122" s="314"/>
      <c r="T1122" s="313"/>
      <c r="U1122" s="315"/>
      <c r="V1122" s="315"/>
      <c r="W1122" s="318"/>
      <c r="X1122" s="314"/>
      <c r="Y1122" s="318"/>
      <c r="Z1122" s="316"/>
      <c r="AA1122" s="315"/>
      <c r="AB1122" s="313"/>
      <c r="AC1122" s="313"/>
      <c r="AD1122" s="313"/>
    </row>
    <row r="1123" spans="1:30" ht="20.100000000000001" customHeight="1">
      <c r="A1123" s="313"/>
      <c r="B1123" s="313"/>
      <c r="C1123" s="313"/>
      <c r="D1123" s="313"/>
      <c r="E1123" s="313"/>
      <c r="F1123" s="313"/>
      <c r="G1123" s="314"/>
      <c r="H1123" s="315"/>
      <c r="I1123" s="315"/>
      <c r="J1123" s="315"/>
      <c r="K1123" s="313"/>
      <c r="L1123" s="314"/>
      <c r="M1123" s="314"/>
      <c r="N1123" s="314"/>
      <c r="O1123" s="316"/>
      <c r="P1123" s="317"/>
      <c r="Q1123" s="315"/>
      <c r="R1123" s="315"/>
      <c r="S1123" s="314"/>
      <c r="T1123" s="313"/>
      <c r="U1123" s="315"/>
      <c r="V1123" s="315"/>
      <c r="W1123" s="318"/>
      <c r="X1123" s="314"/>
      <c r="Y1123" s="318"/>
      <c r="Z1123" s="316"/>
      <c r="AA1123" s="315"/>
      <c r="AB1123" s="313"/>
      <c r="AC1123" s="313"/>
      <c r="AD1123" s="313"/>
    </row>
    <row r="1124" spans="1:30" ht="20.100000000000001" customHeight="1">
      <c r="A1124" s="313"/>
      <c r="B1124" s="313"/>
      <c r="C1124" s="313"/>
      <c r="D1124" s="313"/>
      <c r="E1124" s="313"/>
      <c r="F1124" s="313"/>
      <c r="G1124" s="314"/>
      <c r="H1124" s="315"/>
      <c r="I1124" s="315"/>
      <c r="J1124" s="315"/>
      <c r="K1124" s="313"/>
      <c r="L1124" s="314"/>
      <c r="M1124" s="314"/>
      <c r="N1124" s="314"/>
      <c r="O1124" s="316"/>
      <c r="P1124" s="317"/>
      <c r="Q1124" s="315"/>
      <c r="R1124" s="315"/>
      <c r="S1124" s="314"/>
      <c r="T1124" s="313"/>
      <c r="U1124" s="315"/>
      <c r="V1124" s="315"/>
      <c r="W1124" s="318"/>
      <c r="X1124" s="314"/>
      <c r="Y1124" s="318"/>
      <c r="Z1124" s="316"/>
      <c r="AA1124" s="315"/>
      <c r="AB1124" s="313"/>
      <c r="AC1124" s="313"/>
      <c r="AD1124" s="313"/>
    </row>
    <row r="1125" spans="1:30" ht="20.100000000000001" customHeight="1">
      <c r="A1125" s="313"/>
      <c r="B1125" s="313"/>
      <c r="C1125" s="313"/>
      <c r="D1125" s="313"/>
      <c r="E1125" s="313"/>
      <c r="F1125" s="313"/>
      <c r="G1125" s="314"/>
      <c r="H1125" s="315"/>
      <c r="I1125" s="315"/>
      <c r="J1125" s="315"/>
      <c r="K1125" s="313"/>
      <c r="L1125" s="314"/>
      <c r="M1125" s="314"/>
      <c r="N1125" s="314"/>
      <c r="O1125" s="316"/>
      <c r="P1125" s="317"/>
      <c r="Q1125" s="315"/>
      <c r="R1125" s="315"/>
      <c r="S1125" s="314"/>
      <c r="T1125" s="313"/>
      <c r="U1125" s="315"/>
      <c r="V1125" s="315"/>
      <c r="W1125" s="318"/>
      <c r="X1125" s="314"/>
      <c r="Y1125" s="318"/>
      <c r="Z1125" s="316"/>
      <c r="AA1125" s="315"/>
      <c r="AB1125" s="313"/>
      <c r="AC1125" s="313"/>
      <c r="AD1125" s="313"/>
    </row>
    <row r="1126" spans="1:30" ht="20.100000000000001" customHeight="1">
      <c r="A1126" s="313"/>
      <c r="B1126" s="313"/>
      <c r="C1126" s="313"/>
      <c r="D1126" s="313"/>
      <c r="E1126" s="313"/>
      <c r="F1126" s="313"/>
      <c r="G1126" s="314"/>
      <c r="H1126" s="315"/>
      <c r="I1126" s="315"/>
      <c r="J1126" s="315"/>
      <c r="K1126" s="313"/>
      <c r="L1126" s="314"/>
      <c r="M1126" s="314"/>
      <c r="N1126" s="314"/>
      <c r="O1126" s="316"/>
      <c r="P1126" s="317"/>
      <c r="Q1126" s="315"/>
      <c r="R1126" s="315"/>
      <c r="S1126" s="314"/>
      <c r="T1126" s="313"/>
      <c r="U1126" s="315"/>
      <c r="V1126" s="315"/>
      <c r="W1126" s="318"/>
      <c r="X1126" s="314"/>
      <c r="Y1126" s="318"/>
      <c r="Z1126" s="316"/>
      <c r="AA1126" s="315"/>
      <c r="AB1126" s="313"/>
      <c r="AC1126" s="313"/>
      <c r="AD1126" s="313"/>
    </row>
    <row r="1127" spans="1:30" ht="20.100000000000001" customHeight="1">
      <c r="A1127" s="313"/>
      <c r="B1127" s="313"/>
      <c r="C1127" s="313"/>
      <c r="D1127" s="313"/>
      <c r="E1127" s="313"/>
      <c r="F1127" s="313"/>
      <c r="G1127" s="314"/>
      <c r="H1127" s="315"/>
      <c r="I1127" s="315"/>
      <c r="J1127" s="315"/>
      <c r="K1127" s="313"/>
      <c r="L1127" s="314"/>
      <c r="M1127" s="314"/>
      <c r="N1127" s="314"/>
      <c r="O1127" s="316"/>
      <c r="P1127" s="317"/>
      <c r="Q1127" s="315"/>
      <c r="R1127" s="315"/>
      <c r="S1127" s="314"/>
      <c r="T1127" s="313"/>
      <c r="U1127" s="315"/>
      <c r="V1127" s="315"/>
      <c r="W1127" s="318"/>
      <c r="X1127" s="314"/>
      <c r="Y1127" s="318"/>
      <c r="Z1127" s="316"/>
      <c r="AA1127" s="315"/>
      <c r="AB1127" s="313"/>
      <c r="AC1127" s="313"/>
      <c r="AD1127" s="313"/>
    </row>
    <row r="1128" spans="1:30" ht="20.100000000000001" customHeight="1">
      <c r="A1128" s="313"/>
      <c r="B1128" s="313"/>
      <c r="C1128" s="313"/>
      <c r="D1128" s="313"/>
      <c r="E1128" s="313"/>
      <c r="F1128" s="313"/>
      <c r="G1128" s="314"/>
      <c r="H1128" s="315"/>
      <c r="I1128" s="315"/>
      <c r="J1128" s="315"/>
      <c r="K1128" s="313"/>
      <c r="L1128" s="314"/>
      <c r="M1128" s="314"/>
      <c r="N1128" s="314"/>
      <c r="O1128" s="316"/>
      <c r="P1128" s="317"/>
      <c r="Q1128" s="315"/>
      <c r="R1128" s="315"/>
      <c r="S1128" s="314"/>
      <c r="T1128" s="313"/>
      <c r="U1128" s="315"/>
      <c r="V1128" s="315"/>
      <c r="W1128" s="318"/>
      <c r="X1128" s="314"/>
      <c r="Y1128" s="318"/>
      <c r="Z1128" s="316"/>
      <c r="AA1128" s="315"/>
      <c r="AB1128" s="313"/>
      <c r="AC1128" s="313"/>
      <c r="AD1128" s="313"/>
    </row>
    <row r="1129" spans="1:30" ht="20.100000000000001" customHeight="1">
      <c r="A1129" s="313"/>
      <c r="B1129" s="313"/>
      <c r="C1129" s="313"/>
      <c r="D1129" s="313"/>
      <c r="E1129" s="313"/>
      <c r="F1129" s="313"/>
      <c r="G1129" s="314"/>
      <c r="H1129" s="315"/>
      <c r="I1129" s="315"/>
      <c r="J1129" s="315"/>
      <c r="K1129" s="313"/>
      <c r="L1129" s="314"/>
      <c r="M1129" s="314"/>
      <c r="N1129" s="314"/>
      <c r="O1129" s="316"/>
      <c r="P1129" s="317"/>
      <c r="Q1129" s="315"/>
      <c r="R1129" s="315"/>
      <c r="S1129" s="314"/>
      <c r="T1129" s="313"/>
      <c r="U1129" s="315"/>
      <c r="V1129" s="315"/>
      <c r="W1129" s="318"/>
      <c r="X1129" s="314"/>
      <c r="Y1129" s="318"/>
      <c r="Z1129" s="316"/>
      <c r="AA1129" s="315"/>
      <c r="AB1129" s="313"/>
      <c r="AC1129" s="313"/>
      <c r="AD1129" s="313"/>
    </row>
    <row r="1130" spans="1:30" ht="20.100000000000001" customHeight="1">
      <c r="A1130" s="313"/>
      <c r="B1130" s="313"/>
      <c r="C1130" s="313"/>
      <c r="D1130" s="313"/>
      <c r="E1130" s="313"/>
      <c r="F1130" s="313"/>
      <c r="G1130" s="314"/>
      <c r="H1130" s="315"/>
      <c r="I1130" s="315"/>
      <c r="J1130" s="315"/>
      <c r="K1130" s="313"/>
      <c r="L1130" s="314"/>
      <c r="M1130" s="314"/>
      <c r="N1130" s="314"/>
      <c r="O1130" s="316"/>
      <c r="P1130" s="317"/>
      <c r="Q1130" s="315"/>
      <c r="R1130" s="315"/>
      <c r="S1130" s="314"/>
      <c r="T1130" s="313"/>
      <c r="U1130" s="315"/>
      <c r="V1130" s="315"/>
      <c r="W1130" s="318"/>
      <c r="X1130" s="314"/>
      <c r="Y1130" s="318"/>
      <c r="Z1130" s="316"/>
      <c r="AA1130" s="315"/>
      <c r="AB1130" s="313"/>
      <c r="AC1130" s="313"/>
      <c r="AD1130" s="313"/>
    </row>
    <row r="1131" spans="1:30" ht="20.100000000000001" customHeight="1">
      <c r="A1131" s="313"/>
      <c r="B1131" s="313"/>
      <c r="C1131" s="313"/>
      <c r="D1131" s="313"/>
      <c r="E1131" s="313"/>
      <c r="F1131" s="313"/>
      <c r="G1131" s="314"/>
      <c r="H1131" s="315"/>
      <c r="I1131" s="315"/>
      <c r="J1131" s="315"/>
      <c r="K1131" s="313"/>
      <c r="L1131" s="314"/>
      <c r="M1131" s="314"/>
      <c r="N1131" s="314"/>
      <c r="O1131" s="316"/>
      <c r="P1131" s="317"/>
      <c r="Q1131" s="315"/>
      <c r="R1131" s="315"/>
      <c r="S1131" s="314"/>
      <c r="T1131" s="313"/>
      <c r="U1131" s="315"/>
      <c r="V1131" s="315"/>
      <c r="W1131" s="318"/>
      <c r="X1131" s="314"/>
      <c r="Y1131" s="318"/>
      <c r="Z1131" s="316"/>
      <c r="AA1131" s="315"/>
      <c r="AB1131" s="313"/>
      <c r="AC1131" s="313"/>
      <c r="AD1131" s="313"/>
    </row>
    <row r="1132" spans="1:30" ht="20.100000000000001" customHeight="1">
      <c r="A1132" s="313"/>
      <c r="B1132" s="313"/>
      <c r="C1132" s="313"/>
      <c r="D1132" s="313"/>
      <c r="E1132" s="313"/>
      <c r="F1132" s="313"/>
      <c r="G1132" s="314"/>
      <c r="H1132" s="315"/>
      <c r="I1132" s="315"/>
      <c r="J1132" s="315"/>
      <c r="K1132" s="313"/>
      <c r="L1132" s="314"/>
      <c r="M1132" s="314"/>
      <c r="N1132" s="314"/>
      <c r="O1132" s="316"/>
      <c r="P1132" s="317"/>
      <c r="Q1132" s="315"/>
      <c r="R1132" s="315"/>
      <c r="S1132" s="314"/>
      <c r="T1132" s="313"/>
      <c r="U1132" s="315"/>
      <c r="V1132" s="315"/>
      <c r="W1132" s="318"/>
      <c r="X1132" s="314"/>
      <c r="Y1132" s="318"/>
      <c r="Z1132" s="316"/>
      <c r="AA1132" s="315"/>
      <c r="AB1132" s="313"/>
      <c r="AC1132" s="313"/>
      <c r="AD1132" s="313"/>
    </row>
    <row r="1133" spans="1:30" ht="20.100000000000001" customHeight="1">
      <c r="A1133" s="313"/>
      <c r="B1133" s="313"/>
      <c r="C1133" s="313"/>
      <c r="D1133" s="313"/>
      <c r="E1133" s="313"/>
      <c r="F1133" s="313"/>
      <c r="G1133" s="314"/>
      <c r="H1133" s="315"/>
      <c r="I1133" s="315"/>
      <c r="J1133" s="315"/>
      <c r="K1133" s="313"/>
      <c r="L1133" s="314"/>
      <c r="M1133" s="314"/>
      <c r="N1133" s="314"/>
      <c r="O1133" s="316"/>
      <c r="P1133" s="317"/>
      <c r="Q1133" s="315"/>
      <c r="R1133" s="315"/>
      <c r="S1133" s="314"/>
      <c r="T1133" s="313"/>
      <c r="U1133" s="315"/>
      <c r="V1133" s="315"/>
      <c r="W1133" s="318"/>
      <c r="X1133" s="314"/>
      <c r="Y1133" s="318"/>
      <c r="Z1133" s="316"/>
      <c r="AA1133" s="315"/>
      <c r="AB1133" s="313"/>
      <c r="AC1133" s="313"/>
      <c r="AD1133" s="313"/>
    </row>
    <row r="1134" spans="1:30" ht="20.100000000000001" customHeight="1">
      <c r="A1134" s="313"/>
      <c r="B1134" s="313"/>
      <c r="C1134" s="313"/>
      <c r="D1134" s="313"/>
      <c r="E1134" s="313"/>
      <c r="F1134" s="313"/>
      <c r="G1134" s="314"/>
      <c r="H1134" s="315"/>
      <c r="I1134" s="315"/>
      <c r="J1134" s="315"/>
      <c r="K1134" s="313"/>
      <c r="L1134" s="314"/>
      <c r="M1134" s="314"/>
      <c r="N1134" s="314"/>
      <c r="O1134" s="316"/>
      <c r="P1134" s="317"/>
      <c r="Q1134" s="315"/>
      <c r="R1134" s="315"/>
      <c r="S1134" s="314"/>
      <c r="T1134" s="313"/>
      <c r="U1134" s="315"/>
      <c r="V1134" s="315"/>
      <c r="W1134" s="318"/>
      <c r="X1134" s="314"/>
      <c r="Y1134" s="318"/>
      <c r="Z1134" s="316"/>
      <c r="AA1134" s="315"/>
      <c r="AB1134" s="313"/>
      <c r="AC1134" s="313"/>
      <c r="AD1134" s="313"/>
    </row>
    <row r="1135" spans="1:30" ht="20.100000000000001" customHeight="1">
      <c r="A1135" s="313"/>
      <c r="B1135" s="313"/>
      <c r="C1135" s="313"/>
      <c r="D1135" s="313"/>
      <c r="E1135" s="313"/>
      <c r="F1135" s="313"/>
      <c r="G1135" s="314"/>
      <c r="H1135" s="315"/>
      <c r="I1135" s="315"/>
      <c r="J1135" s="315"/>
      <c r="K1135" s="313"/>
      <c r="L1135" s="314"/>
      <c r="M1135" s="314"/>
      <c r="N1135" s="314"/>
      <c r="O1135" s="316"/>
      <c r="P1135" s="317"/>
      <c r="Q1135" s="315"/>
      <c r="R1135" s="315"/>
      <c r="S1135" s="314"/>
      <c r="T1135" s="313"/>
      <c r="U1135" s="315"/>
      <c r="V1135" s="315"/>
      <c r="W1135" s="318"/>
      <c r="X1135" s="314"/>
      <c r="Y1135" s="318"/>
      <c r="Z1135" s="316"/>
      <c r="AA1135" s="315"/>
      <c r="AB1135" s="313"/>
      <c r="AC1135" s="313"/>
      <c r="AD1135" s="313"/>
    </row>
    <row r="1136" spans="1:30" ht="20.100000000000001" customHeight="1">
      <c r="A1136" s="313"/>
      <c r="B1136" s="313"/>
      <c r="C1136" s="313"/>
      <c r="D1136" s="313"/>
      <c r="E1136" s="313"/>
      <c r="F1136" s="313"/>
      <c r="G1136" s="314"/>
      <c r="H1136" s="315"/>
      <c r="I1136" s="315"/>
      <c r="J1136" s="315"/>
      <c r="K1136" s="313"/>
      <c r="L1136" s="314"/>
      <c r="M1136" s="314"/>
      <c r="N1136" s="314"/>
      <c r="O1136" s="316"/>
      <c r="P1136" s="317"/>
      <c r="Q1136" s="315"/>
      <c r="R1136" s="315"/>
      <c r="S1136" s="314"/>
      <c r="T1136" s="313"/>
      <c r="U1136" s="315"/>
      <c r="V1136" s="315"/>
      <c r="W1136" s="318"/>
      <c r="X1136" s="314"/>
      <c r="Y1136" s="318"/>
      <c r="Z1136" s="316"/>
      <c r="AA1136" s="315"/>
      <c r="AB1136" s="313"/>
      <c r="AC1136" s="313"/>
      <c r="AD1136" s="313"/>
    </row>
    <row r="1137" spans="1:30" ht="20.100000000000001" customHeight="1">
      <c r="A1137" s="313"/>
      <c r="B1137" s="313"/>
      <c r="C1137" s="313"/>
      <c r="D1137" s="313"/>
      <c r="E1137" s="313"/>
      <c r="F1137" s="313"/>
      <c r="G1137" s="314"/>
      <c r="H1137" s="315"/>
      <c r="I1137" s="315"/>
      <c r="J1137" s="315"/>
      <c r="K1137" s="313"/>
      <c r="L1137" s="314"/>
      <c r="M1137" s="314"/>
      <c r="N1137" s="314"/>
      <c r="O1137" s="316"/>
      <c r="P1137" s="317"/>
      <c r="Q1137" s="315"/>
      <c r="R1137" s="315"/>
      <c r="S1137" s="314"/>
      <c r="T1137" s="313"/>
      <c r="U1137" s="315"/>
      <c r="V1137" s="315"/>
      <c r="W1137" s="318"/>
      <c r="X1137" s="314"/>
      <c r="Y1137" s="318"/>
      <c r="Z1137" s="316"/>
      <c r="AA1137" s="315"/>
      <c r="AB1137" s="313"/>
      <c r="AC1137" s="313"/>
      <c r="AD1137" s="313"/>
    </row>
    <row r="1138" spans="1:30" ht="20.100000000000001" customHeight="1">
      <c r="A1138" s="313"/>
      <c r="B1138" s="313"/>
      <c r="C1138" s="313"/>
      <c r="D1138" s="313"/>
      <c r="E1138" s="313"/>
      <c r="F1138" s="313"/>
      <c r="G1138" s="314"/>
      <c r="H1138" s="315"/>
      <c r="I1138" s="315"/>
      <c r="J1138" s="315"/>
      <c r="K1138" s="313"/>
      <c r="L1138" s="314"/>
      <c r="M1138" s="314"/>
      <c r="N1138" s="314"/>
      <c r="O1138" s="316"/>
      <c r="P1138" s="317"/>
      <c r="Q1138" s="315"/>
      <c r="R1138" s="315"/>
      <c r="S1138" s="314"/>
      <c r="T1138" s="313"/>
      <c r="U1138" s="315"/>
      <c r="V1138" s="315"/>
      <c r="W1138" s="318"/>
      <c r="X1138" s="314"/>
      <c r="Y1138" s="318"/>
      <c r="Z1138" s="316"/>
      <c r="AA1138" s="315"/>
      <c r="AB1138" s="313"/>
      <c r="AC1138" s="313"/>
      <c r="AD1138" s="313"/>
    </row>
    <row r="1139" spans="1:30" ht="20.100000000000001" customHeight="1">
      <c r="A1139" s="313"/>
      <c r="B1139" s="313"/>
      <c r="C1139" s="313"/>
      <c r="D1139" s="313"/>
      <c r="E1139" s="313"/>
      <c r="F1139" s="313"/>
      <c r="G1139" s="314"/>
      <c r="H1139" s="315"/>
      <c r="I1139" s="315"/>
      <c r="J1139" s="315"/>
      <c r="K1139" s="313"/>
      <c r="L1139" s="314"/>
      <c r="M1139" s="314"/>
      <c r="N1139" s="314"/>
      <c r="O1139" s="316"/>
      <c r="P1139" s="317"/>
      <c r="Q1139" s="315"/>
      <c r="R1139" s="315"/>
      <c r="S1139" s="314"/>
      <c r="T1139" s="313"/>
      <c r="U1139" s="315"/>
      <c r="V1139" s="315"/>
      <c r="W1139" s="318"/>
      <c r="X1139" s="314"/>
      <c r="Y1139" s="318"/>
      <c r="Z1139" s="316"/>
      <c r="AA1139" s="315"/>
      <c r="AB1139" s="313"/>
      <c r="AC1139" s="313"/>
      <c r="AD1139" s="313"/>
    </row>
    <row r="1140" spans="1:30" ht="20.100000000000001" customHeight="1">
      <c r="A1140" s="313"/>
      <c r="B1140" s="313"/>
      <c r="C1140" s="313"/>
      <c r="D1140" s="313"/>
      <c r="E1140" s="313"/>
      <c r="F1140" s="313"/>
      <c r="G1140" s="314"/>
      <c r="H1140" s="315"/>
      <c r="I1140" s="315"/>
      <c r="J1140" s="315"/>
      <c r="K1140" s="313"/>
      <c r="L1140" s="314"/>
      <c r="M1140" s="314"/>
      <c r="N1140" s="314"/>
      <c r="O1140" s="316"/>
      <c r="P1140" s="317"/>
      <c r="Q1140" s="315"/>
      <c r="R1140" s="315"/>
      <c r="S1140" s="314"/>
      <c r="T1140" s="313"/>
      <c r="U1140" s="315"/>
      <c r="V1140" s="315"/>
      <c r="W1140" s="318"/>
      <c r="X1140" s="314"/>
      <c r="Y1140" s="318"/>
      <c r="Z1140" s="316"/>
      <c r="AA1140" s="315"/>
      <c r="AB1140" s="313"/>
      <c r="AC1140" s="313"/>
      <c r="AD1140" s="313"/>
    </row>
    <row r="1141" spans="1:30" ht="20.100000000000001" customHeight="1">
      <c r="A1141" s="313"/>
      <c r="B1141" s="313"/>
      <c r="C1141" s="313"/>
      <c r="D1141" s="313"/>
      <c r="E1141" s="313"/>
      <c r="F1141" s="313"/>
      <c r="G1141" s="314"/>
      <c r="H1141" s="315"/>
      <c r="I1141" s="315"/>
      <c r="J1141" s="315"/>
      <c r="K1141" s="313"/>
      <c r="L1141" s="314"/>
      <c r="M1141" s="314"/>
      <c r="N1141" s="314"/>
      <c r="O1141" s="316"/>
      <c r="P1141" s="317"/>
      <c r="Q1141" s="315"/>
      <c r="R1141" s="315"/>
      <c r="S1141" s="314"/>
      <c r="T1141" s="313"/>
      <c r="U1141" s="315"/>
      <c r="V1141" s="315"/>
      <c r="W1141" s="318"/>
      <c r="X1141" s="314"/>
      <c r="Y1141" s="318"/>
      <c r="Z1141" s="316"/>
      <c r="AA1141" s="315"/>
      <c r="AB1141" s="313"/>
      <c r="AC1141" s="313"/>
      <c r="AD1141" s="313"/>
    </row>
    <row r="1142" spans="1:30" ht="20.100000000000001" customHeight="1">
      <c r="A1142" s="313"/>
      <c r="B1142" s="313"/>
      <c r="C1142" s="313"/>
      <c r="D1142" s="313"/>
      <c r="E1142" s="313"/>
      <c r="F1142" s="313"/>
      <c r="G1142" s="314"/>
      <c r="H1142" s="315"/>
      <c r="I1142" s="315"/>
      <c r="J1142" s="315"/>
      <c r="K1142" s="313"/>
      <c r="L1142" s="314"/>
      <c r="M1142" s="314"/>
      <c r="N1142" s="314"/>
      <c r="O1142" s="316"/>
      <c r="P1142" s="317"/>
      <c r="Q1142" s="315"/>
      <c r="R1142" s="315"/>
      <c r="S1142" s="314"/>
      <c r="T1142" s="313"/>
      <c r="U1142" s="315"/>
      <c r="V1142" s="315"/>
      <c r="W1142" s="318"/>
      <c r="X1142" s="314"/>
      <c r="Y1142" s="318"/>
      <c r="Z1142" s="316"/>
      <c r="AA1142" s="315"/>
      <c r="AB1142" s="313"/>
      <c r="AC1142" s="313"/>
      <c r="AD1142" s="313"/>
    </row>
    <row r="1143" spans="1:30" ht="20.100000000000001" customHeight="1">
      <c r="A1143" s="313"/>
      <c r="B1143" s="313"/>
      <c r="C1143" s="313"/>
      <c r="D1143" s="313"/>
      <c r="E1143" s="313"/>
      <c r="F1143" s="313"/>
      <c r="G1143" s="314"/>
      <c r="H1143" s="315"/>
      <c r="I1143" s="315"/>
      <c r="J1143" s="315"/>
      <c r="K1143" s="313"/>
      <c r="L1143" s="314"/>
      <c r="M1143" s="314"/>
      <c r="N1143" s="314"/>
      <c r="O1143" s="316"/>
      <c r="P1143" s="317"/>
      <c r="Q1143" s="315"/>
      <c r="R1143" s="315"/>
      <c r="S1143" s="314"/>
      <c r="T1143" s="313"/>
      <c r="U1143" s="315"/>
      <c r="V1143" s="315"/>
      <c r="W1143" s="318"/>
      <c r="X1143" s="314"/>
      <c r="Y1143" s="318"/>
      <c r="Z1143" s="316"/>
      <c r="AA1143" s="315"/>
      <c r="AB1143" s="313"/>
      <c r="AC1143" s="313"/>
      <c r="AD1143" s="313"/>
    </row>
    <row r="1144" spans="1:30" ht="20.100000000000001" customHeight="1">
      <c r="A1144" s="313"/>
      <c r="B1144" s="313"/>
      <c r="C1144" s="313"/>
      <c r="D1144" s="313"/>
      <c r="E1144" s="313"/>
      <c r="F1144" s="313"/>
      <c r="G1144" s="314"/>
      <c r="H1144" s="315"/>
      <c r="I1144" s="315"/>
      <c r="J1144" s="315"/>
      <c r="K1144" s="313"/>
      <c r="L1144" s="314"/>
      <c r="M1144" s="314"/>
      <c r="N1144" s="314"/>
      <c r="O1144" s="316"/>
      <c r="P1144" s="317"/>
      <c r="Q1144" s="315"/>
      <c r="R1144" s="315"/>
      <c r="S1144" s="314"/>
      <c r="T1144" s="313"/>
      <c r="U1144" s="315"/>
      <c r="V1144" s="315"/>
      <c r="W1144" s="318"/>
      <c r="X1144" s="314"/>
      <c r="Y1144" s="318"/>
      <c r="Z1144" s="316"/>
      <c r="AA1144" s="315"/>
      <c r="AB1144" s="313"/>
      <c r="AC1144" s="313"/>
      <c r="AD1144" s="313"/>
    </row>
    <row r="1145" spans="1:30" ht="20.100000000000001" customHeight="1">
      <c r="A1145" s="313"/>
      <c r="B1145" s="313"/>
      <c r="C1145" s="313"/>
      <c r="D1145" s="313"/>
      <c r="E1145" s="313"/>
      <c r="F1145" s="313"/>
      <c r="G1145" s="314"/>
      <c r="H1145" s="315"/>
      <c r="I1145" s="315"/>
      <c r="J1145" s="315"/>
      <c r="K1145" s="313"/>
      <c r="L1145" s="314"/>
      <c r="M1145" s="314"/>
      <c r="N1145" s="314"/>
      <c r="O1145" s="316"/>
      <c r="P1145" s="317"/>
      <c r="Q1145" s="315"/>
      <c r="R1145" s="315"/>
      <c r="S1145" s="314"/>
      <c r="T1145" s="313"/>
      <c r="U1145" s="315"/>
      <c r="V1145" s="315"/>
      <c r="W1145" s="318"/>
      <c r="X1145" s="314"/>
      <c r="Y1145" s="318"/>
      <c r="Z1145" s="316"/>
      <c r="AA1145" s="315"/>
      <c r="AB1145" s="313"/>
      <c r="AC1145" s="313"/>
      <c r="AD1145" s="313"/>
    </row>
    <row r="1146" spans="1:30" ht="20.100000000000001" customHeight="1">
      <c r="A1146" s="313"/>
      <c r="B1146" s="313"/>
      <c r="C1146" s="313"/>
      <c r="D1146" s="313"/>
      <c r="E1146" s="313"/>
      <c r="F1146" s="313"/>
      <c r="G1146" s="314"/>
      <c r="H1146" s="315"/>
      <c r="I1146" s="315"/>
      <c r="J1146" s="315"/>
      <c r="K1146" s="313"/>
      <c r="L1146" s="314"/>
      <c r="M1146" s="314"/>
      <c r="N1146" s="314"/>
      <c r="O1146" s="316"/>
      <c r="P1146" s="317"/>
      <c r="Q1146" s="315"/>
      <c r="R1146" s="315"/>
      <c r="S1146" s="314"/>
      <c r="T1146" s="313"/>
      <c r="U1146" s="315"/>
      <c r="V1146" s="315"/>
      <c r="W1146" s="318"/>
      <c r="X1146" s="314"/>
      <c r="Y1146" s="318"/>
      <c r="Z1146" s="316"/>
      <c r="AA1146" s="315"/>
      <c r="AB1146" s="313"/>
      <c r="AC1146" s="313"/>
      <c r="AD1146" s="313"/>
    </row>
    <row r="1147" spans="1:30" ht="20.100000000000001" customHeight="1">
      <c r="A1147" s="313"/>
      <c r="B1147" s="313"/>
      <c r="C1147" s="313"/>
      <c r="D1147" s="313"/>
      <c r="E1147" s="313"/>
      <c r="F1147" s="313"/>
      <c r="G1147" s="314"/>
      <c r="H1147" s="315"/>
      <c r="I1147" s="315"/>
      <c r="J1147" s="315"/>
      <c r="K1147" s="313"/>
      <c r="L1147" s="314"/>
      <c r="M1147" s="314"/>
      <c r="N1147" s="314"/>
      <c r="O1147" s="316"/>
      <c r="P1147" s="317"/>
      <c r="Q1147" s="315"/>
      <c r="R1147" s="315"/>
      <c r="S1147" s="314"/>
      <c r="T1147" s="313"/>
      <c r="U1147" s="315"/>
      <c r="V1147" s="315"/>
      <c r="W1147" s="318"/>
      <c r="X1147" s="314"/>
      <c r="Y1147" s="318"/>
      <c r="Z1147" s="316"/>
      <c r="AA1147" s="315"/>
      <c r="AB1147" s="313"/>
      <c r="AC1147" s="313"/>
      <c r="AD1147" s="313"/>
    </row>
    <row r="1148" spans="1:30" ht="20.100000000000001" customHeight="1">
      <c r="A1148" s="313"/>
      <c r="B1148" s="313"/>
      <c r="C1148" s="313"/>
      <c r="D1148" s="313"/>
      <c r="E1148" s="313"/>
      <c r="F1148" s="313"/>
      <c r="G1148" s="314"/>
      <c r="H1148" s="315"/>
      <c r="I1148" s="315"/>
      <c r="J1148" s="315"/>
      <c r="K1148" s="313"/>
      <c r="L1148" s="314"/>
      <c r="M1148" s="314"/>
      <c r="N1148" s="314"/>
      <c r="O1148" s="316"/>
      <c r="P1148" s="317"/>
      <c r="Q1148" s="315"/>
      <c r="R1148" s="315"/>
      <c r="S1148" s="314"/>
      <c r="T1148" s="313"/>
      <c r="U1148" s="315"/>
      <c r="V1148" s="315"/>
      <c r="W1148" s="318"/>
      <c r="X1148" s="314"/>
      <c r="Y1148" s="318"/>
      <c r="Z1148" s="316"/>
      <c r="AA1148" s="315"/>
      <c r="AB1148" s="313"/>
      <c r="AC1148" s="313"/>
      <c r="AD1148" s="313"/>
    </row>
    <row r="1149" spans="1:30" ht="20.100000000000001" customHeight="1">
      <c r="A1149" s="313"/>
      <c r="B1149" s="313"/>
      <c r="C1149" s="313"/>
      <c r="D1149" s="313"/>
      <c r="E1149" s="313"/>
      <c r="F1149" s="313"/>
      <c r="G1149" s="314"/>
      <c r="H1149" s="315"/>
      <c r="I1149" s="315"/>
      <c r="J1149" s="315"/>
      <c r="K1149" s="313"/>
      <c r="L1149" s="314"/>
      <c r="M1149" s="314"/>
      <c r="N1149" s="314"/>
      <c r="O1149" s="316"/>
      <c r="P1149" s="317"/>
      <c r="Q1149" s="315"/>
      <c r="R1149" s="315"/>
      <c r="S1149" s="314"/>
      <c r="T1149" s="313"/>
      <c r="U1149" s="315"/>
      <c r="V1149" s="315"/>
      <c r="W1149" s="318"/>
      <c r="X1149" s="314"/>
      <c r="Y1149" s="318"/>
      <c r="Z1149" s="316"/>
      <c r="AA1149" s="315"/>
      <c r="AB1149" s="313"/>
      <c r="AC1149" s="313"/>
      <c r="AD1149" s="313"/>
    </row>
    <row r="1150" spans="1:30" ht="20.100000000000001" customHeight="1">
      <c r="A1150" s="313"/>
      <c r="B1150" s="313"/>
      <c r="C1150" s="313"/>
      <c r="D1150" s="313"/>
      <c r="E1150" s="313"/>
      <c r="F1150" s="313"/>
      <c r="G1150" s="314"/>
      <c r="H1150" s="315"/>
      <c r="I1150" s="315"/>
      <c r="J1150" s="315"/>
      <c r="K1150" s="313"/>
      <c r="L1150" s="314"/>
      <c r="M1150" s="314"/>
      <c r="N1150" s="314"/>
      <c r="O1150" s="316"/>
      <c r="P1150" s="317"/>
      <c r="Q1150" s="315"/>
      <c r="R1150" s="315"/>
      <c r="S1150" s="314"/>
      <c r="T1150" s="313"/>
      <c r="U1150" s="315"/>
      <c r="V1150" s="315"/>
      <c r="W1150" s="318"/>
      <c r="X1150" s="314"/>
      <c r="Y1150" s="318"/>
      <c r="Z1150" s="316"/>
      <c r="AA1150" s="315"/>
      <c r="AB1150" s="313"/>
      <c r="AC1150" s="313"/>
      <c r="AD1150" s="313"/>
    </row>
    <row r="1151" spans="1:30" ht="20.100000000000001" customHeight="1">
      <c r="A1151" s="313"/>
      <c r="B1151" s="313"/>
      <c r="C1151" s="313"/>
      <c r="D1151" s="313"/>
      <c r="E1151" s="313"/>
      <c r="F1151" s="313"/>
      <c r="G1151" s="314"/>
      <c r="H1151" s="315"/>
      <c r="I1151" s="315"/>
      <c r="J1151" s="315"/>
      <c r="K1151" s="313"/>
      <c r="L1151" s="314"/>
      <c r="M1151" s="314"/>
      <c r="N1151" s="314"/>
      <c r="O1151" s="316"/>
      <c r="P1151" s="317"/>
      <c r="Q1151" s="315"/>
      <c r="R1151" s="315"/>
      <c r="S1151" s="314"/>
      <c r="T1151" s="313"/>
      <c r="U1151" s="315"/>
      <c r="V1151" s="315"/>
      <c r="W1151" s="318"/>
      <c r="X1151" s="314"/>
      <c r="Y1151" s="318"/>
      <c r="Z1151" s="316"/>
      <c r="AA1151" s="315"/>
      <c r="AB1151" s="313"/>
      <c r="AC1151" s="313"/>
      <c r="AD1151" s="313"/>
    </row>
    <row r="1152" spans="1:30" ht="20.100000000000001" customHeight="1">
      <c r="A1152" s="313"/>
      <c r="B1152" s="313"/>
      <c r="C1152" s="313"/>
      <c r="D1152" s="313"/>
      <c r="E1152" s="313"/>
      <c r="F1152" s="313"/>
      <c r="G1152" s="314"/>
      <c r="H1152" s="315"/>
      <c r="I1152" s="315"/>
      <c r="J1152" s="315"/>
      <c r="K1152" s="313"/>
      <c r="L1152" s="314"/>
      <c r="M1152" s="314"/>
      <c r="N1152" s="314"/>
      <c r="O1152" s="316"/>
      <c r="P1152" s="317"/>
      <c r="Q1152" s="315"/>
      <c r="R1152" s="315"/>
      <c r="S1152" s="314"/>
      <c r="T1152" s="313"/>
      <c r="U1152" s="315"/>
      <c r="V1152" s="315"/>
      <c r="W1152" s="318"/>
      <c r="X1152" s="314"/>
      <c r="Y1152" s="318"/>
      <c r="Z1152" s="316"/>
      <c r="AA1152" s="315"/>
      <c r="AB1152" s="313"/>
      <c r="AC1152" s="313"/>
      <c r="AD1152" s="313"/>
    </row>
    <row r="1153" spans="1:30" ht="20.100000000000001" customHeight="1">
      <c r="A1153" s="313"/>
      <c r="B1153" s="313"/>
      <c r="C1153" s="313"/>
      <c r="D1153" s="313"/>
      <c r="E1153" s="313"/>
      <c r="F1153" s="313"/>
      <c r="G1153" s="314"/>
      <c r="H1153" s="315"/>
      <c r="I1153" s="315"/>
      <c r="J1153" s="315"/>
      <c r="K1153" s="313"/>
      <c r="L1153" s="314"/>
      <c r="M1153" s="314"/>
      <c r="N1153" s="314"/>
      <c r="O1153" s="316"/>
      <c r="P1153" s="317"/>
      <c r="Q1153" s="315"/>
      <c r="R1153" s="315"/>
      <c r="S1153" s="314"/>
      <c r="T1153" s="313"/>
      <c r="U1153" s="315"/>
      <c r="V1153" s="315"/>
      <c r="W1153" s="318"/>
      <c r="X1153" s="314"/>
      <c r="Y1153" s="318"/>
      <c r="Z1153" s="316"/>
      <c r="AA1153" s="315"/>
      <c r="AB1153" s="313"/>
      <c r="AC1153" s="313"/>
      <c r="AD1153" s="313"/>
    </row>
    <row r="1154" spans="1:30" ht="20.100000000000001" customHeight="1">
      <c r="A1154" s="313"/>
      <c r="B1154" s="313"/>
      <c r="C1154" s="313"/>
      <c r="D1154" s="313"/>
      <c r="E1154" s="313"/>
      <c r="F1154" s="313"/>
      <c r="G1154" s="314"/>
      <c r="H1154" s="315"/>
      <c r="I1154" s="315"/>
      <c r="J1154" s="315"/>
      <c r="K1154" s="313"/>
      <c r="L1154" s="314"/>
      <c r="M1154" s="314"/>
      <c r="N1154" s="314"/>
      <c r="O1154" s="316"/>
      <c r="P1154" s="317"/>
      <c r="Q1154" s="315"/>
      <c r="R1154" s="315"/>
      <c r="S1154" s="314"/>
      <c r="T1154" s="313"/>
      <c r="U1154" s="315"/>
      <c r="V1154" s="315"/>
      <c r="W1154" s="318"/>
      <c r="X1154" s="314"/>
      <c r="Y1154" s="318"/>
      <c r="Z1154" s="316"/>
      <c r="AA1154" s="315"/>
      <c r="AB1154" s="313"/>
      <c r="AC1154" s="313"/>
      <c r="AD1154" s="313"/>
    </row>
    <row r="1155" spans="1:30" ht="20.100000000000001" customHeight="1">
      <c r="A1155" s="313"/>
      <c r="B1155" s="313"/>
      <c r="C1155" s="313"/>
      <c r="D1155" s="313"/>
      <c r="E1155" s="313"/>
      <c r="F1155" s="313"/>
      <c r="G1155" s="314"/>
      <c r="H1155" s="315"/>
      <c r="I1155" s="315"/>
      <c r="J1155" s="315"/>
      <c r="K1155" s="313"/>
      <c r="L1155" s="314"/>
      <c r="M1155" s="314"/>
      <c r="N1155" s="314"/>
      <c r="O1155" s="316"/>
      <c r="P1155" s="317"/>
      <c r="Q1155" s="315"/>
      <c r="R1155" s="315"/>
      <c r="S1155" s="314"/>
      <c r="T1155" s="313"/>
      <c r="U1155" s="315"/>
      <c r="V1155" s="315"/>
      <c r="W1155" s="318"/>
      <c r="X1155" s="314"/>
      <c r="Y1155" s="318"/>
      <c r="Z1155" s="316"/>
      <c r="AA1155" s="315"/>
      <c r="AB1155" s="313"/>
      <c r="AC1155" s="313"/>
      <c r="AD1155" s="313"/>
    </row>
    <row r="1156" spans="1:30" ht="20.100000000000001" customHeight="1">
      <c r="A1156" s="313"/>
      <c r="B1156" s="313"/>
      <c r="C1156" s="313"/>
      <c r="D1156" s="313"/>
      <c r="E1156" s="313"/>
      <c r="F1156" s="313"/>
      <c r="G1156" s="314"/>
      <c r="H1156" s="315"/>
      <c r="I1156" s="315"/>
      <c r="J1156" s="315"/>
      <c r="K1156" s="313"/>
      <c r="L1156" s="314"/>
      <c r="M1156" s="314"/>
      <c r="N1156" s="314"/>
      <c r="O1156" s="316"/>
      <c r="P1156" s="317"/>
      <c r="Q1156" s="315"/>
      <c r="R1156" s="315"/>
      <c r="S1156" s="314"/>
      <c r="T1156" s="313"/>
      <c r="U1156" s="315"/>
      <c r="V1156" s="315"/>
      <c r="W1156" s="318"/>
      <c r="X1156" s="314"/>
      <c r="Y1156" s="318"/>
      <c r="Z1156" s="316"/>
      <c r="AA1156" s="315"/>
      <c r="AB1156" s="313"/>
      <c r="AC1156" s="313"/>
      <c r="AD1156" s="313"/>
    </row>
    <row r="1157" spans="1:30" ht="20.100000000000001" customHeight="1">
      <c r="A1157" s="313"/>
      <c r="B1157" s="313"/>
      <c r="C1157" s="313"/>
      <c r="D1157" s="313"/>
      <c r="E1157" s="313"/>
      <c r="F1157" s="313"/>
      <c r="G1157" s="314"/>
      <c r="H1157" s="315"/>
      <c r="I1157" s="315"/>
      <c r="J1157" s="315"/>
      <c r="K1157" s="313"/>
      <c r="L1157" s="314"/>
      <c r="M1157" s="314"/>
      <c r="N1157" s="314"/>
      <c r="O1157" s="316"/>
      <c r="P1157" s="317"/>
      <c r="Q1157" s="315"/>
      <c r="R1157" s="315"/>
      <c r="S1157" s="314"/>
      <c r="T1157" s="313"/>
      <c r="U1157" s="315"/>
      <c r="V1157" s="315"/>
      <c r="W1157" s="318"/>
      <c r="X1157" s="314"/>
      <c r="Y1157" s="318"/>
      <c r="Z1157" s="316"/>
      <c r="AA1157" s="315"/>
      <c r="AB1157" s="313"/>
      <c r="AC1157" s="313"/>
      <c r="AD1157" s="313"/>
    </row>
    <row r="1158" spans="1:30" ht="20.100000000000001" customHeight="1">
      <c r="A1158" s="313"/>
      <c r="B1158" s="313"/>
      <c r="C1158" s="313"/>
      <c r="D1158" s="313"/>
      <c r="E1158" s="313"/>
      <c r="F1158" s="313"/>
      <c r="G1158" s="314"/>
      <c r="H1158" s="315"/>
      <c r="I1158" s="315"/>
      <c r="J1158" s="315"/>
      <c r="K1158" s="313"/>
      <c r="L1158" s="314"/>
      <c r="M1158" s="314"/>
      <c r="N1158" s="314"/>
      <c r="O1158" s="316"/>
      <c r="P1158" s="317"/>
      <c r="Q1158" s="315"/>
      <c r="R1158" s="315"/>
      <c r="S1158" s="314"/>
      <c r="T1158" s="313"/>
      <c r="U1158" s="315"/>
      <c r="V1158" s="315"/>
      <c r="W1158" s="318"/>
      <c r="X1158" s="314"/>
      <c r="Y1158" s="318"/>
      <c r="Z1158" s="316"/>
      <c r="AA1158" s="315"/>
      <c r="AB1158" s="313"/>
      <c r="AC1158" s="313"/>
      <c r="AD1158" s="313"/>
    </row>
    <row r="1159" spans="1:30" ht="20.100000000000001" customHeight="1">
      <c r="A1159" s="313"/>
      <c r="B1159" s="313"/>
      <c r="C1159" s="313"/>
      <c r="D1159" s="313"/>
      <c r="E1159" s="313"/>
      <c r="F1159" s="313"/>
      <c r="G1159" s="314"/>
      <c r="H1159" s="315"/>
      <c r="I1159" s="315"/>
      <c r="J1159" s="315"/>
      <c r="K1159" s="313"/>
      <c r="L1159" s="314"/>
      <c r="M1159" s="314"/>
      <c r="N1159" s="314"/>
      <c r="O1159" s="316"/>
      <c r="P1159" s="317"/>
      <c r="Q1159" s="315"/>
      <c r="R1159" s="315"/>
      <c r="S1159" s="314"/>
      <c r="T1159" s="313"/>
      <c r="U1159" s="315"/>
      <c r="V1159" s="315"/>
      <c r="W1159" s="318"/>
      <c r="X1159" s="314"/>
      <c r="Y1159" s="318"/>
      <c r="Z1159" s="316"/>
      <c r="AA1159" s="315"/>
      <c r="AB1159" s="313"/>
      <c r="AC1159" s="313"/>
      <c r="AD1159" s="313"/>
    </row>
    <row r="1160" spans="1:30" ht="20.100000000000001" customHeight="1">
      <c r="A1160" s="313"/>
      <c r="B1160" s="313"/>
      <c r="C1160" s="313"/>
      <c r="D1160" s="313"/>
      <c r="E1160" s="313"/>
      <c r="F1160" s="313"/>
      <c r="G1160" s="314"/>
      <c r="H1160" s="315"/>
      <c r="I1160" s="315"/>
      <c r="J1160" s="315"/>
      <c r="K1160" s="313"/>
      <c r="L1160" s="314"/>
      <c r="M1160" s="314"/>
      <c r="N1160" s="314"/>
      <c r="O1160" s="316"/>
      <c r="P1160" s="317"/>
      <c r="Q1160" s="315"/>
      <c r="R1160" s="315"/>
      <c r="S1160" s="314"/>
      <c r="T1160" s="313"/>
      <c r="U1160" s="315"/>
      <c r="V1160" s="315"/>
      <c r="W1160" s="318"/>
      <c r="X1160" s="314"/>
      <c r="Y1160" s="318"/>
      <c r="Z1160" s="316"/>
      <c r="AA1160" s="315"/>
      <c r="AB1160" s="313"/>
      <c r="AC1160" s="313"/>
      <c r="AD1160" s="313"/>
    </row>
    <row r="1161" spans="1:30" ht="20.100000000000001" customHeight="1">
      <c r="A1161" s="313"/>
      <c r="B1161" s="313"/>
      <c r="C1161" s="313"/>
      <c r="D1161" s="313"/>
      <c r="E1161" s="313"/>
      <c r="F1161" s="313"/>
      <c r="G1161" s="314"/>
      <c r="H1161" s="315"/>
      <c r="I1161" s="315"/>
      <c r="J1161" s="315"/>
      <c r="K1161" s="313"/>
      <c r="L1161" s="314"/>
      <c r="M1161" s="314"/>
      <c r="N1161" s="314"/>
      <c r="O1161" s="316"/>
      <c r="P1161" s="317"/>
      <c r="Q1161" s="315"/>
      <c r="R1161" s="315"/>
      <c r="S1161" s="314"/>
      <c r="T1161" s="313"/>
      <c r="U1161" s="315"/>
      <c r="V1161" s="315"/>
      <c r="W1161" s="318"/>
      <c r="X1161" s="314"/>
      <c r="Y1161" s="318"/>
      <c r="Z1161" s="316"/>
      <c r="AA1161" s="315"/>
      <c r="AB1161" s="313"/>
      <c r="AC1161" s="313"/>
      <c r="AD1161" s="313"/>
    </row>
    <row r="1162" spans="1:30" ht="20.100000000000001" customHeight="1">
      <c r="A1162" s="313"/>
      <c r="B1162" s="313"/>
      <c r="C1162" s="313"/>
      <c r="D1162" s="313"/>
      <c r="E1162" s="313"/>
      <c r="F1162" s="313"/>
      <c r="G1162" s="314"/>
      <c r="H1162" s="315"/>
      <c r="I1162" s="315"/>
      <c r="J1162" s="315"/>
      <c r="K1162" s="313"/>
      <c r="L1162" s="314"/>
      <c r="M1162" s="314"/>
      <c r="N1162" s="314"/>
      <c r="O1162" s="316"/>
      <c r="P1162" s="317"/>
      <c r="Q1162" s="315"/>
      <c r="R1162" s="315"/>
      <c r="S1162" s="314"/>
      <c r="T1162" s="313"/>
      <c r="U1162" s="315"/>
      <c r="V1162" s="315"/>
      <c r="W1162" s="318"/>
      <c r="X1162" s="314"/>
      <c r="Y1162" s="318"/>
      <c r="Z1162" s="316"/>
      <c r="AA1162" s="315"/>
      <c r="AB1162" s="313"/>
      <c r="AC1162" s="313"/>
      <c r="AD1162" s="313"/>
    </row>
    <row r="1163" spans="1:30" ht="20.100000000000001" customHeight="1">
      <c r="A1163" s="313"/>
      <c r="B1163" s="313"/>
      <c r="C1163" s="313"/>
      <c r="D1163" s="313"/>
      <c r="E1163" s="313"/>
      <c r="F1163" s="313"/>
      <c r="G1163" s="314"/>
      <c r="H1163" s="315"/>
      <c r="I1163" s="315"/>
      <c r="J1163" s="315"/>
      <c r="K1163" s="313"/>
      <c r="L1163" s="314"/>
      <c r="M1163" s="314"/>
      <c r="N1163" s="314"/>
      <c r="O1163" s="316"/>
      <c r="P1163" s="317"/>
      <c r="Q1163" s="315"/>
      <c r="R1163" s="315"/>
      <c r="S1163" s="314"/>
      <c r="T1163" s="313"/>
      <c r="U1163" s="315"/>
      <c r="V1163" s="315"/>
      <c r="W1163" s="318"/>
      <c r="X1163" s="314"/>
      <c r="Y1163" s="318"/>
      <c r="Z1163" s="316"/>
      <c r="AA1163" s="315"/>
      <c r="AB1163" s="313"/>
      <c r="AC1163" s="313"/>
      <c r="AD1163" s="313"/>
    </row>
    <row r="1164" spans="1:30" ht="20.100000000000001" customHeight="1">
      <c r="A1164" s="313"/>
      <c r="B1164" s="313"/>
      <c r="C1164" s="313"/>
      <c r="D1164" s="313"/>
      <c r="E1164" s="313"/>
      <c r="F1164" s="313"/>
      <c r="G1164" s="314"/>
      <c r="H1164" s="315"/>
      <c r="I1164" s="315"/>
      <c r="J1164" s="315"/>
      <c r="K1164" s="313"/>
      <c r="L1164" s="314"/>
      <c r="M1164" s="314"/>
      <c r="N1164" s="314"/>
      <c r="O1164" s="316"/>
      <c r="P1164" s="317"/>
      <c r="Q1164" s="315"/>
      <c r="R1164" s="315"/>
      <c r="S1164" s="314"/>
      <c r="T1164" s="313"/>
      <c r="U1164" s="315"/>
      <c r="V1164" s="315"/>
      <c r="W1164" s="318"/>
      <c r="X1164" s="314"/>
      <c r="Y1164" s="318"/>
      <c r="Z1164" s="316"/>
      <c r="AA1164" s="315"/>
      <c r="AB1164" s="313"/>
      <c r="AC1164" s="313"/>
      <c r="AD1164" s="313"/>
    </row>
    <row r="1165" spans="1:30" ht="20.100000000000001" customHeight="1">
      <c r="A1165" s="313"/>
      <c r="B1165" s="313"/>
      <c r="C1165" s="313"/>
      <c r="D1165" s="313"/>
      <c r="E1165" s="313"/>
      <c r="F1165" s="313"/>
      <c r="G1165" s="314"/>
      <c r="H1165" s="315"/>
      <c r="I1165" s="315"/>
      <c r="J1165" s="315"/>
      <c r="K1165" s="313"/>
      <c r="L1165" s="314"/>
      <c r="M1165" s="314"/>
      <c r="N1165" s="314"/>
      <c r="O1165" s="316"/>
      <c r="P1165" s="317"/>
      <c r="Q1165" s="315"/>
      <c r="R1165" s="315"/>
      <c r="S1165" s="314"/>
      <c r="T1165" s="313"/>
      <c r="U1165" s="315"/>
      <c r="V1165" s="315"/>
      <c r="W1165" s="318"/>
      <c r="X1165" s="314"/>
      <c r="Y1165" s="318"/>
      <c r="Z1165" s="316"/>
      <c r="AA1165" s="315"/>
      <c r="AB1165" s="313"/>
      <c r="AC1165" s="313"/>
      <c r="AD1165" s="313"/>
    </row>
    <row r="1166" spans="1:30" ht="20.100000000000001" customHeight="1">
      <c r="A1166" s="313"/>
      <c r="B1166" s="313"/>
      <c r="C1166" s="313"/>
      <c r="D1166" s="313"/>
      <c r="E1166" s="313"/>
      <c r="F1166" s="313"/>
      <c r="G1166" s="314"/>
      <c r="H1166" s="315"/>
      <c r="I1166" s="315"/>
      <c r="J1166" s="315"/>
      <c r="K1166" s="313"/>
      <c r="L1166" s="314"/>
      <c r="M1166" s="314"/>
      <c r="N1166" s="314"/>
      <c r="O1166" s="316"/>
      <c r="P1166" s="317"/>
      <c r="Q1166" s="315"/>
      <c r="R1166" s="315"/>
      <c r="S1166" s="314"/>
      <c r="T1166" s="313"/>
      <c r="U1166" s="315"/>
      <c r="V1166" s="315"/>
      <c r="W1166" s="318"/>
      <c r="X1166" s="314"/>
      <c r="Y1166" s="318"/>
      <c r="Z1166" s="316"/>
      <c r="AA1166" s="315"/>
      <c r="AB1166" s="313"/>
      <c r="AC1166" s="313"/>
      <c r="AD1166" s="313"/>
    </row>
    <row r="1167" spans="1:30" ht="20.100000000000001" customHeight="1">
      <c r="A1167" s="313"/>
      <c r="B1167" s="313"/>
      <c r="C1167" s="313"/>
      <c r="D1167" s="313"/>
      <c r="E1167" s="313"/>
      <c r="F1167" s="313"/>
      <c r="G1167" s="314"/>
      <c r="H1167" s="315"/>
      <c r="I1167" s="315"/>
      <c r="J1167" s="315"/>
      <c r="K1167" s="313"/>
      <c r="L1167" s="314"/>
      <c r="M1167" s="314"/>
      <c r="N1167" s="314"/>
      <c r="O1167" s="316"/>
      <c r="P1167" s="317"/>
      <c r="Q1167" s="315"/>
      <c r="R1167" s="315"/>
      <c r="S1167" s="314"/>
      <c r="T1167" s="313"/>
      <c r="U1167" s="315"/>
      <c r="V1167" s="315"/>
      <c r="W1167" s="318"/>
      <c r="X1167" s="314"/>
      <c r="Y1167" s="318"/>
      <c r="Z1167" s="316"/>
      <c r="AA1167" s="315"/>
      <c r="AB1167" s="313"/>
      <c r="AC1167" s="313"/>
      <c r="AD1167" s="313"/>
    </row>
    <row r="1168" spans="1:30" ht="20.100000000000001" customHeight="1">
      <c r="A1168" s="313"/>
      <c r="B1168" s="313"/>
      <c r="C1168" s="313"/>
      <c r="D1168" s="313"/>
      <c r="E1168" s="313"/>
      <c r="F1168" s="313"/>
      <c r="G1168" s="314"/>
      <c r="H1168" s="315"/>
      <c r="I1168" s="315"/>
      <c r="J1168" s="315"/>
      <c r="K1168" s="313"/>
      <c r="L1168" s="314"/>
      <c r="M1168" s="314"/>
      <c r="N1168" s="314"/>
      <c r="O1168" s="316"/>
      <c r="P1168" s="317"/>
      <c r="Q1168" s="315"/>
      <c r="R1168" s="315"/>
      <c r="S1168" s="314"/>
      <c r="T1168" s="313"/>
      <c r="U1168" s="315"/>
      <c r="V1168" s="315"/>
      <c r="W1168" s="318"/>
      <c r="X1168" s="314"/>
      <c r="Y1168" s="318"/>
      <c r="Z1168" s="316"/>
      <c r="AA1168" s="315"/>
      <c r="AB1168" s="313"/>
      <c r="AC1168" s="313"/>
      <c r="AD1168" s="313"/>
    </row>
    <row r="1169" spans="1:30" ht="20.100000000000001" customHeight="1">
      <c r="A1169" s="313"/>
      <c r="B1169" s="313"/>
      <c r="C1169" s="313"/>
      <c r="D1169" s="313"/>
      <c r="E1169" s="313"/>
      <c r="F1169" s="313"/>
      <c r="G1169" s="314"/>
      <c r="H1169" s="315"/>
      <c r="I1169" s="315"/>
      <c r="J1169" s="315"/>
      <c r="K1169" s="313"/>
      <c r="L1169" s="314"/>
      <c r="M1169" s="314"/>
      <c r="N1169" s="314"/>
      <c r="O1169" s="316"/>
      <c r="P1169" s="317"/>
      <c r="Q1169" s="315"/>
      <c r="R1169" s="315"/>
      <c r="S1169" s="314"/>
      <c r="T1169" s="313"/>
      <c r="U1169" s="315"/>
      <c r="V1169" s="315"/>
      <c r="W1169" s="318"/>
      <c r="X1169" s="314"/>
      <c r="Y1169" s="318"/>
      <c r="Z1169" s="316"/>
      <c r="AA1169" s="315"/>
      <c r="AB1169" s="313"/>
      <c r="AC1169" s="313"/>
      <c r="AD1169" s="313"/>
    </row>
    <row r="1170" spans="1:30" ht="20.100000000000001" customHeight="1">
      <c r="A1170" s="313"/>
      <c r="B1170" s="313"/>
      <c r="C1170" s="313"/>
      <c r="D1170" s="313"/>
      <c r="E1170" s="313"/>
      <c r="F1170" s="313"/>
      <c r="G1170" s="314"/>
      <c r="H1170" s="315"/>
      <c r="I1170" s="315"/>
      <c r="J1170" s="315"/>
      <c r="K1170" s="313"/>
      <c r="L1170" s="314"/>
      <c r="M1170" s="314"/>
      <c r="N1170" s="314"/>
      <c r="O1170" s="316"/>
      <c r="P1170" s="317"/>
      <c r="Q1170" s="315"/>
      <c r="R1170" s="315"/>
      <c r="S1170" s="314"/>
      <c r="T1170" s="313"/>
      <c r="U1170" s="315"/>
      <c r="V1170" s="315"/>
      <c r="W1170" s="318"/>
      <c r="X1170" s="314"/>
      <c r="Y1170" s="318"/>
      <c r="Z1170" s="316"/>
      <c r="AA1170" s="315"/>
      <c r="AB1170" s="313"/>
      <c r="AC1170" s="313"/>
      <c r="AD1170" s="313"/>
    </row>
    <row r="1171" spans="1:30" ht="20.100000000000001" customHeight="1">
      <c r="A1171" s="313"/>
      <c r="B1171" s="313"/>
      <c r="C1171" s="313"/>
      <c r="D1171" s="313"/>
      <c r="E1171" s="313"/>
      <c r="F1171" s="313"/>
      <c r="G1171" s="314"/>
      <c r="H1171" s="315"/>
      <c r="I1171" s="315"/>
      <c r="J1171" s="315"/>
      <c r="K1171" s="313"/>
      <c r="L1171" s="314"/>
      <c r="M1171" s="314"/>
      <c r="N1171" s="314"/>
      <c r="O1171" s="316"/>
      <c r="P1171" s="317"/>
      <c r="Q1171" s="315"/>
      <c r="R1171" s="315"/>
      <c r="S1171" s="314"/>
      <c r="T1171" s="313"/>
      <c r="U1171" s="315"/>
      <c r="V1171" s="315"/>
      <c r="W1171" s="318"/>
      <c r="X1171" s="314"/>
      <c r="Y1171" s="318"/>
      <c r="Z1171" s="316"/>
      <c r="AA1171" s="315"/>
      <c r="AB1171" s="313"/>
      <c r="AC1171" s="313"/>
      <c r="AD1171" s="313"/>
    </row>
    <row r="1172" spans="1:30" ht="20.100000000000001" customHeight="1">
      <c r="A1172" s="313"/>
      <c r="B1172" s="313"/>
      <c r="C1172" s="313"/>
      <c r="D1172" s="313"/>
      <c r="E1172" s="313"/>
      <c r="F1172" s="313"/>
      <c r="G1172" s="314"/>
      <c r="H1172" s="315"/>
      <c r="I1172" s="315"/>
      <c r="J1172" s="315"/>
      <c r="K1172" s="313"/>
      <c r="L1172" s="314"/>
      <c r="M1172" s="314"/>
      <c r="N1172" s="314"/>
      <c r="O1172" s="316"/>
      <c r="P1172" s="317"/>
      <c r="Q1172" s="315"/>
      <c r="R1172" s="315"/>
      <c r="S1172" s="314"/>
      <c r="T1172" s="313"/>
      <c r="U1172" s="315"/>
      <c r="V1172" s="315"/>
      <c r="W1172" s="318"/>
      <c r="X1172" s="314"/>
      <c r="Y1172" s="318"/>
      <c r="Z1172" s="316"/>
      <c r="AA1172" s="315"/>
      <c r="AB1172" s="313"/>
      <c r="AC1172" s="313"/>
      <c r="AD1172" s="313"/>
    </row>
    <row r="1173" spans="1:30" ht="20.100000000000001" customHeight="1">
      <c r="A1173" s="313"/>
      <c r="B1173" s="313"/>
      <c r="C1173" s="313"/>
      <c r="D1173" s="313"/>
      <c r="E1173" s="313"/>
      <c r="F1173" s="313"/>
      <c r="G1173" s="314"/>
      <c r="H1173" s="315"/>
      <c r="I1173" s="315"/>
      <c r="J1173" s="315"/>
      <c r="K1173" s="313"/>
      <c r="L1173" s="314"/>
      <c r="M1173" s="314"/>
      <c r="N1173" s="314"/>
      <c r="O1173" s="316"/>
      <c r="P1173" s="317"/>
      <c r="Q1173" s="315"/>
      <c r="R1173" s="315"/>
      <c r="S1173" s="314"/>
      <c r="T1173" s="313"/>
      <c r="U1173" s="315"/>
      <c r="V1173" s="315"/>
      <c r="W1173" s="318"/>
      <c r="X1173" s="314"/>
      <c r="Y1173" s="318"/>
      <c r="Z1173" s="316"/>
      <c r="AA1173" s="315"/>
      <c r="AB1173" s="313"/>
      <c r="AC1173" s="313"/>
      <c r="AD1173" s="313"/>
    </row>
    <row r="1174" spans="1:30" ht="20.100000000000001" customHeight="1">
      <c r="A1174" s="313"/>
      <c r="B1174" s="313"/>
      <c r="C1174" s="313"/>
      <c r="D1174" s="313"/>
      <c r="E1174" s="313"/>
      <c r="F1174" s="313"/>
      <c r="G1174" s="314"/>
      <c r="H1174" s="315"/>
      <c r="I1174" s="315"/>
      <c r="J1174" s="315"/>
      <c r="K1174" s="313"/>
      <c r="L1174" s="314"/>
      <c r="M1174" s="314"/>
      <c r="N1174" s="314"/>
      <c r="O1174" s="316"/>
      <c r="P1174" s="317"/>
      <c r="Q1174" s="315"/>
      <c r="R1174" s="315"/>
      <c r="S1174" s="314"/>
      <c r="T1174" s="313"/>
      <c r="U1174" s="315"/>
      <c r="V1174" s="315"/>
      <c r="W1174" s="318"/>
      <c r="X1174" s="314"/>
      <c r="Y1174" s="318"/>
      <c r="Z1174" s="316"/>
      <c r="AA1174" s="315"/>
      <c r="AB1174" s="313"/>
      <c r="AC1174" s="313"/>
      <c r="AD1174" s="313"/>
    </row>
    <row r="1175" spans="1:30" ht="20.100000000000001" customHeight="1">
      <c r="A1175" s="313"/>
      <c r="B1175" s="313"/>
      <c r="C1175" s="313"/>
      <c r="D1175" s="313"/>
      <c r="E1175" s="313"/>
      <c r="F1175" s="313"/>
      <c r="G1175" s="314"/>
      <c r="H1175" s="315"/>
      <c r="I1175" s="315"/>
      <c r="J1175" s="315"/>
      <c r="K1175" s="313"/>
      <c r="L1175" s="314"/>
      <c r="M1175" s="314"/>
      <c r="N1175" s="314"/>
      <c r="O1175" s="316"/>
      <c r="P1175" s="317"/>
      <c r="Q1175" s="315"/>
      <c r="R1175" s="315"/>
      <c r="S1175" s="314"/>
      <c r="T1175" s="313"/>
      <c r="U1175" s="315"/>
      <c r="V1175" s="315"/>
      <c r="W1175" s="318"/>
      <c r="X1175" s="314"/>
      <c r="Y1175" s="318"/>
      <c r="Z1175" s="316"/>
      <c r="AA1175" s="315"/>
      <c r="AB1175" s="313"/>
      <c r="AC1175" s="313"/>
      <c r="AD1175" s="313"/>
    </row>
    <row r="1176" spans="1:30" ht="20.100000000000001" customHeight="1">
      <c r="A1176" s="313"/>
      <c r="B1176" s="313"/>
      <c r="C1176" s="313"/>
      <c r="D1176" s="313"/>
      <c r="E1176" s="313"/>
      <c r="F1176" s="313"/>
      <c r="G1176" s="314"/>
      <c r="H1176" s="315"/>
      <c r="I1176" s="315"/>
      <c r="J1176" s="315"/>
      <c r="K1176" s="313"/>
      <c r="L1176" s="314"/>
      <c r="M1176" s="314"/>
      <c r="N1176" s="314"/>
      <c r="O1176" s="316"/>
      <c r="P1176" s="317"/>
      <c r="Q1176" s="315"/>
      <c r="R1176" s="315"/>
      <c r="S1176" s="314"/>
      <c r="T1176" s="313"/>
      <c r="U1176" s="315"/>
      <c r="V1176" s="315"/>
      <c r="W1176" s="318"/>
      <c r="X1176" s="314"/>
      <c r="Y1176" s="318"/>
      <c r="Z1176" s="316"/>
      <c r="AA1176" s="315"/>
      <c r="AB1176" s="313"/>
      <c r="AC1176" s="313"/>
      <c r="AD1176" s="313"/>
    </row>
    <row r="1177" spans="1:30" ht="20.100000000000001" customHeight="1">
      <c r="A1177" s="313"/>
      <c r="B1177" s="313"/>
      <c r="C1177" s="313"/>
      <c r="D1177" s="313"/>
      <c r="E1177" s="313"/>
      <c r="F1177" s="313"/>
      <c r="G1177" s="314"/>
      <c r="H1177" s="315"/>
      <c r="I1177" s="315"/>
      <c r="J1177" s="315"/>
      <c r="K1177" s="313"/>
      <c r="L1177" s="314"/>
      <c r="M1177" s="314"/>
      <c r="N1177" s="314"/>
      <c r="O1177" s="316"/>
      <c r="P1177" s="317"/>
      <c r="Q1177" s="315"/>
      <c r="R1177" s="315"/>
      <c r="S1177" s="314"/>
      <c r="T1177" s="313"/>
      <c r="U1177" s="315"/>
      <c r="V1177" s="315"/>
      <c r="W1177" s="318"/>
      <c r="X1177" s="314"/>
      <c r="Y1177" s="318"/>
      <c r="Z1177" s="316"/>
      <c r="AA1177" s="315"/>
      <c r="AB1177" s="313"/>
      <c r="AC1177" s="313"/>
      <c r="AD1177" s="313"/>
    </row>
    <row r="1178" spans="1:30" ht="20.100000000000001" customHeight="1">
      <c r="A1178" s="313"/>
      <c r="B1178" s="313"/>
      <c r="C1178" s="313"/>
      <c r="D1178" s="313"/>
      <c r="E1178" s="313"/>
      <c r="F1178" s="313"/>
      <c r="G1178" s="314"/>
      <c r="H1178" s="315"/>
      <c r="I1178" s="315"/>
      <c r="J1178" s="315"/>
      <c r="K1178" s="313"/>
      <c r="L1178" s="314"/>
      <c r="M1178" s="314"/>
      <c r="N1178" s="314"/>
      <c r="O1178" s="316"/>
      <c r="P1178" s="317"/>
      <c r="Q1178" s="315"/>
      <c r="R1178" s="315"/>
      <c r="S1178" s="314"/>
      <c r="T1178" s="313"/>
      <c r="U1178" s="315"/>
      <c r="V1178" s="315"/>
      <c r="W1178" s="318"/>
      <c r="X1178" s="314"/>
      <c r="Y1178" s="318"/>
      <c r="Z1178" s="316"/>
      <c r="AA1178" s="315"/>
      <c r="AB1178" s="313"/>
      <c r="AC1178" s="313"/>
      <c r="AD1178" s="313"/>
    </row>
    <row r="1179" spans="1:30" ht="20.100000000000001" customHeight="1">
      <c r="A1179" s="313"/>
      <c r="B1179" s="313"/>
      <c r="C1179" s="313"/>
      <c r="D1179" s="313"/>
      <c r="E1179" s="313"/>
      <c r="F1179" s="313"/>
      <c r="G1179" s="314"/>
      <c r="H1179" s="315"/>
      <c r="I1179" s="315"/>
      <c r="J1179" s="315"/>
      <c r="K1179" s="313"/>
      <c r="L1179" s="314"/>
      <c r="M1179" s="314"/>
      <c r="N1179" s="314"/>
      <c r="O1179" s="316"/>
      <c r="P1179" s="317"/>
      <c r="Q1179" s="315"/>
      <c r="R1179" s="315"/>
      <c r="S1179" s="314"/>
      <c r="T1179" s="313"/>
      <c r="U1179" s="315"/>
      <c r="V1179" s="315"/>
      <c r="W1179" s="318"/>
      <c r="X1179" s="314"/>
      <c r="Y1179" s="318"/>
      <c r="Z1179" s="316"/>
      <c r="AA1179" s="315"/>
      <c r="AB1179" s="313"/>
      <c r="AC1179" s="313"/>
      <c r="AD1179" s="313"/>
    </row>
    <row r="1180" spans="1:30" ht="20.100000000000001" customHeight="1">
      <c r="A1180" s="313"/>
      <c r="B1180" s="313"/>
      <c r="C1180" s="313"/>
      <c r="D1180" s="313"/>
      <c r="E1180" s="313"/>
      <c r="F1180" s="313"/>
      <c r="G1180" s="314"/>
      <c r="H1180" s="315"/>
      <c r="I1180" s="315"/>
      <c r="J1180" s="315"/>
      <c r="K1180" s="313"/>
      <c r="L1180" s="314"/>
      <c r="M1180" s="314"/>
      <c r="N1180" s="314"/>
      <c r="O1180" s="316"/>
      <c r="P1180" s="317"/>
      <c r="Q1180" s="315"/>
      <c r="R1180" s="315"/>
      <c r="S1180" s="314"/>
      <c r="T1180" s="313"/>
      <c r="U1180" s="315"/>
      <c r="V1180" s="315"/>
      <c r="W1180" s="318"/>
      <c r="X1180" s="314"/>
      <c r="Y1180" s="318"/>
      <c r="Z1180" s="316"/>
      <c r="AA1180" s="315"/>
      <c r="AB1180" s="313"/>
      <c r="AC1180" s="313"/>
      <c r="AD1180" s="313"/>
    </row>
    <row r="1181" spans="1:30" ht="20.100000000000001" customHeight="1">
      <c r="A1181" s="313"/>
      <c r="B1181" s="313"/>
      <c r="C1181" s="313"/>
      <c r="D1181" s="313"/>
      <c r="E1181" s="313"/>
      <c r="F1181" s="313"/>
      <c r="G1181" s="314"/>
      <c r="H1181" s="315"/>
      <c r="I1181" s="315"/>
      <c r="J1181" s="315"/>
      <c r="K1181" s="313"/>
      <c r="L1181" s="314"/>
      <c r="M1181" s="314"/>
      <c r="N1181" s="314"/>
      <c r="O1181" s="316"/>
      <c r="P1181" s="317"/>
      <c r="Q1181" s="315"/>
      <c r="R1181" s="315"/>
      <c r="S1181" s="314"/>
      <c r="T1181" s="313"/>
      <c r="U1181" s="315"/>
      <c r="V1181" s="315"/>
      <c r="W1181" s="318"/>
      <c r="X1181" s="314"/>
      <c r="Y1181" s="318"/>
      <c r="Z1181" s="316"/>
      <c r="AA1181" s="315"/>
      <c r="AB1181" s="313"/>
      <c r="AC1181" s="313"/>
      <c r="AD1181" s="313"/>
    </row>
    <row r="1182" spans="1:30" ht="20.100000000000001" customHeight="1">
      <c r="A1182" s="313"/>
      <c r="B1182" s="313"/>
      <c r="C1182" s="313"/>
      <c r="D1182" s="313"/>
      <c r="E1182" s="313"/>
      <c r="F1182" s="313"/>
      <c r="G1182" s="314"/>
      <c r="H1182" s="315"/>
      <c r="I1182" s="315"/>
      <c r="J1182" s="315"/>
      <c r="K1182" s="313"/>
      <c r="L1182" s="314"/>
      <c r="M1182" s="314"/>
      <c r="N1182" s="314"/>
      <c r="O1182" s="316"/>
      <c r="P1182" s="317"/>
      <c r="Q1182" s="315"/>
      <c r="R1182" s="315"/>
      <c r="S1182" s="314"/>
      <c r="T1182" s="313"/>
      <c r="U1182" s="315"/>
      <c r="V1182" s="315"/>
      <c r="W1182" s="318"/>
      <c r="X1182" s="314"/>
      <c r="Y1182" s="318"/>
      <c r="Z1182" s="316"/>
      <c r="AA1182" s="315"/>
      <c r="AB1182" s="313"/>
      <c r="AC1182" s="313"/>
      <c r="AD1182" s="313"/>
    </row>
    <row r="1183" spans="1:30" ht="20.100000000000001" customHeight="1">
      <c r="A1183" s="313"/>
      <c r="B1183" s="313"/>
      <c r="C1183" s="313"/>
      <c r="D1183" s="313"/>
      <c r="E1183" s="313"/>
      <c r="F1183" s="313"/>
      <c r="G1183" s="314"/>
      <c r="H1183" s="315"/>
      <c r="I1183" s="315"/>
      <c r="J1183" s="315"/>
      <c r="K1183" s="313"/>
      <c r="L1183" s="314"/>
      <c r="M1183" s="314"/>
      <c r="N1183" s="314"/>
      <c r="O1183" s="316"/>
      <c r="P1183" s="317"/>
      <c r="Q1183" s="315"/>
      <c r="R1183" s="315"/>
      <c r="S1183" s="314"/>
      <c r="T1183" s="313"/>
      <c r="U1183" s="315"/>
      <c r="V1183" s="315"/>
      <c r="W1183" s="318"/>
      <c r="X1183" s="314"/>
      <c r="Y1183" s="318"/>
      <c r="Z1183" s="316"/>
      <c r="AA1183" s="315"/>
      <c r="AB1183" s="313"/>
      <c r="AC1183" s="313"/>
      <c r="AD1183" s="313"/>
    </row>
    <row r="1184" spans="1:30" ht="20.100000000000001" customHeight="1">
      <c r="A1184" s="313"/>
      <c r="B1184" s="313"/>
      <c r="C1184" s="313"/>
      <c r="D1184" s="313"/>
      <c r="E1184" s="313"/>
      <c r="F1184" s="313"/>
      <c r="G1184" s="314"/>
      <c r="H1184" s="315"/>
      <c r="I1184" s="315"/>
      <c r="J1184" s="315"/>
      <c r="K1184" s="313"/>
      <c r="L1184" s="314"/>
      <c r="M1184" s="314"/>
      <c r="N1184" s="314"/>
      <c r="O1184" s="316"/>
      <c r="P1184" s="317"/>
      <c r="Q1184" s="315"/>
      <c r="R1184" s="315"/>
      <c r="S1184" s="314"/>
      <c r="T1184" s="313"/>
      <c r="U1184" s="315"/>
      <c r="V1184" s="315"/>
      <c r="W1184" s="318"/>
      <c r="X1184" s="314"/>
      <c r="Y1184" s="318"/>
      <c r="Z1184" s="316"/>
      <c r="AA1184" s="315"/>
      <c r="AB1184" s="313"/>
      <c r="AC1184" s="313"/>
      <c r="AD1184" s="313"/>
    </row>
    <row r="1185" spans="1:30" ht="20.100000000000001" customHeight="1">
      <c r="A1185" s="313"/>
      <c r="B1185" s="313"/>
      <c r="C1185" s="313"/>
      <c r="D1185" s="313"/>
      <c r="E1185" s="313"/>
      <c r="F1185" s="313"/>
      <c r="G1185" s="314"/>
      <c r="H1185" s="315"/>
      <c r="I1185" s="315"/>
      <c r="J1185" s="315"/>
      <c r="K1185" s="313"/>
      <c r="L1185" s="314"/>
      <c r="M1185" s="314"/>
      <c r="N1185" s="314"/>
      <c r="O1185" s="316"/>
      <c r="P1185" s="317"/>
      <c r="Q1185" s="315"/>
      <c r="R1185" s="315"/>
      <c r="S1185" s="314"/>
      <c r="T1185" s="313"/>
      <c r="U1185" s="315"/>
      <c r="V1185" s="315"/>
      <c r="W1185" s="318"/>
      <c r="X1185" s="314"/>
      <c r="Y1185" s="318"/>
      <c r="Z1185" s="316"/>
      <c r="AA1185" s="315"/>
      <c r="AB1185" s="313"/>
      <c r="AC1185" s="313"/>
      <c r="AD1185" s="313"/>
    </row>
    <row r="1186" spans="1:30" ht="20.100000000000001" customHeight="1">
      <c r="A1186" s="313"/>
      <c r="B1186" s="313"/>
      <c r="C1186" s="313"/>
      <c r="D1186" s="313"/>
      <c r="E1186" s="313"/>
      <c r="F1186" s="313"/>
      <c r="G1186" s="314"/>
      <c r="H1186" s="315"/>
      <c r="I1186" s="315"/>
      <c r="J1186" s="315"/>
      <c r="K1186" s="313"/>
      <c r="L1186" s="314"/>
      <c r="M1186" s="314"/>
      <c r="N1186" s="314"/>
      <c r="O1186" s="316"/>
      <c r="P1186" s="317"/>
      <c r="Q1186" s="315"/>
      <c r="R1186" s="315"/>
      <c r="S1186" s="314"/>
      <c r="T1186" s="313"/>
      <c r="U1186" s="315"/>
      <c r="V1186" s="315"/>
      <c r="W1186" s="318"/>
      <c r="X1186" s="314"/>
      <c r="Y1186" s="318"/>
      <c r="Z1186" s="316"/>
      <c r="AA1186" s="315"/>
      <c r="AB1186" s="313"/>
      <c r="AC1186" s="313"/>
      <c r="AD1186" s="313"/>
    </row>
    <row r="1187" spans="1:30" ht="20.100000000000001" customHeight="1">
      <c r="A1187" s="313"/>
      <c r="B1187" s="313"/>
      <c r="C1187" s="313"/>
      <c r="D1187" s="313"/>
      <c r="E1187" s="313"/>
      <c r="F1187" s="313"/>
      <c r="G1187" s="314"/>
      <c r="H1187" s="315"/>
      <c r="I1187" s="315"/>
      <c r="J1187" s="315"/>
      <c r="K1187" s="313"/>
      <c r="L1187" s="314"/>
      <c r="M1187" s="314"/>
      <c r="N1187" s="314"/>
      <c r="O1187" s="316"/>
      <c r="P1187" s="317"/>
      <c r="Q1187" s="315"/>
      <c r="R1187" s="315"/>
      <c r="S1187" s="314"/>
      <c r="T1187" s="313"/>
      <c r="U1187" s="315"/>
      <c r="V1187" s="315"/>
      <c r="W1187" s="318"/>
      <c r="X1187" s="314"/>
      <c r="Y1187" s="318"/>
      <c r="Z1187" s="316"/>
      <c r="AA1187" s="315"/>
      <c r="AB1187" s="313"/>
      <c r="AC1187" s="313"/>
      <c r="AD1187" s="313"/>
    </row>
    <row r="1188" spans="1:30" ht="20.100000000000001" customHeight="1">
      <c r="A1188" s="313"/>
      <c r="B1188" s="313"/>
      <c r="C1188" s="313"/>
      <c r="D1188" s="313"/>
      <c r="E1188" s="313"/>
      <c r="F1188" s="313"/>
      <c r="G1188" s="314"/>
      <c r="H1188" s="315"/>
      <c r="I1188" s="315"/>
      <c r="J1188" s="315"/>
      <c r="K1188" s="313"/>
      <c r="L1188" s="314"/>
      <c r="M1188" s="314"/>
      <c r="N1188" s="314"/>
      <c r="O1188" s="316"/>
      <c r="P1188" s="317"/>
      <c r="Q1188" s="315"/>
      <c r="R1188" s="315"/>
      <c r="S1188" s="314"/>
      <c r="T1188" s="313"/>
      <c r="U1188" s="315"/>
      <c r="V1188" s="315"/>
      <c r="W1188" s="318"/>
      <c r="X1188" s="314"/>
      <c r="Y1188" s="318"/>
      <c r="Z1188" s="316"/>
      <c r="AA1188" s="315"/>
      <c r="AB1188" s="313"/>
      <c r="AC1188" s="313"/>
      <c r="AD1188" s="313"/>
    </row>
    <row r="1189" spans="1:30" ht="20.100000000000001" customHeight="1">
      <c r="A1189" s="313"/>
      <c r="B1189" s="313"/>
      <c r="C1189" s="313"/>
      <c r="D1189" s="313"/>
      <c r="E1189" s="313"/>
      <c r="F1189" s="313"/>
      <c r="G1189" s="314"/>
      <c r="H1189" s="315"/>
      <c r="I1189" s="315"/>
      <c r="J1189" s="315"/>
      <c r="K1189" s="313"/>
      <c r="L1189" s="314"/>
      <c r="M1189" s="314"/>
      <c r="N1189" s="314"/>
      <c r="O1189" s="316"/>
      <c r="P1189" s="317"/>
      <c r="Q1189" s="315"/>
      <c r="R1189" s="315"/>
      <c r="S1189" s="314"/>
      <c r="T1189" s="313"/>
      <c r="U1189" s="315"/>
      <c r="V1189" s="315"/>
      <c r="W1189" s="318"/>
      <c r="X1189" s="314"/>
      <c r="Y1189" s="318"/>
      <c r="Z1189" s="316"/>
      <c r="AA1189" s="315"/>
      <c r="AB1189" s="313"/>
      <c r="AC1189" s="313"/>
      <c r="AD1189" s="313"/>
    </row>
    <row r="1190" spans="1:30" ht="20.100000000000001" customHeight="1">
      <c r="A1190" s="313"/>
      <c r="B1190" s="313"/>
      <c r="C1190" s="313"/>
      <c r="D1190" s="313"/>
      <c r="E1190" s="313"/>
      <c r="F1190" s="313"/>
      <c r="G1190" s="314"/>
      <c r="H1190" s="315"/>
      <c r="I1190" s="315"/>
      <c r="J1190" s="315"/>
      <c r="K1190" s="313"/>
      <c r="L1190" s="314"/>
      <c r="M1190" s="314"/>
      <c r="N1190" s="314"/>
      <c r="O1190" s="316"/>
      <c r="P1190" s="317"/>
      <c r="Q1190" s="315"/>
      <c r="R1190" s="315"/>
      <c r="S1190" s="314"/>
      <c r="T1190" s="313"/>
      <c r="U1190" s="315"/>
      <c r="V1190" s="315"/>
      <c r="W1190" s="318"/>
      <c r="X1190" s="314"/>
      <c r="Y1190" s="318"/>
      <c r="Z1190" s="316"/>
      <c r="AA1190" s="315"/>
      <c r="AB1190" s="313"/>
      <c r="AC1190" s="313"/>
      <c r="AD1190" s="313"/>
    </row>
    <row r="1191" spans="1:30" ht="20.100000000000001" customHeight="1">
      <c r="A1191" s="313"/>
      <c r="B1191" s="313"/>
      <c r="C1191" s="313"/>
      <c r="D1191" s="313"/>
      <c r="E1191" s="313"/>
      <c r="F1191" s="313"/>
      <c r="G1191" s="314"/>
      <c r="H1191" s="315"/>
      <c r="I1191" s="315"/>
      <c r="J1191" s="315"/>
      <c r="K1191" s="313"/>
      <c r="L1191" s="314"/>
      <c r="M1191" s="314"/>
      <c r="N1191" s="314"/>
      <c r="O1191" s="316"/>
      <c r="P1191" s="317"/>
      <c r="Q1191" s="315"/>
      <c r="R1191" s="315"/>
      <c r="S1191" s="314"/>
      <c r="T1191" s="313"/>
      <c r="U1191" s="315"/>
      <c r="V1191" s="315"/>
      <c r="W1191" s="318"/>
      <c r="X1191" s="314"/>
      <c r="Y1191" s="318"/>
      <c r="Z1191" s="316"/>
      <c r="AA1191" s="315"/>
      <c r="AB1191" s="313"/>
      <c r="AC1191" s="313"/>
      <c r="AD1191" s="313"/>
    </row>
    <row r="1192" spans="1:30" ht="20.100000000000001" customHeight="1">
      <c r="A1192" s="313"/>
      <c r="B1192" s="313"/>
      <c r="C1192" s="313"/>
      <c r="D1192" s="313"/>
      <c r="E1192" s="313"/>
      <c r="F1192" s="313"/>
      <c r="G1192" s="314"/>
      <c r="H1192" s="315"/>
      <c r="I1192" s="315"/>
      <c r="J1192" s="315"/>
      <c r="K1192" s="313"/>
      <c r="L1192" s="314"/>
      <c r="M1192" s="314"/>
      <c r="N1192" s="314"/>
      <c r="O1192" s="316"/>
      <c r="P1192" s="317"/>
      <c r="Q1192" s="315"/>
      <c r="R1192" s="315"/>
      <c r="S1192" s="314"/>
      <c r="T1192" s="313"/>
      <c r="U1192" s="315"/>
      <c r="V1192" s="315"/>
      <c r="W1192" s="318"/>
      <c r="X1192" s="314"/>
      <c r="Y1192" s="318"/>
      <c r="Z1192" s="316"/>
      <c r="AA1192" s="315"/>
      <c r="AB1192" s="313"/>
      <c r="AC1192" s="313"/>
      <c r="AD1192" s="313"/>
    </row>
    <row r="1193" spans="1:30" ht="20.100000000000001" customHeight="1">
      <c r="A1193" s="313"/>
      <c r="B1193" s="313"/>
      <c r="C1193" s="313"/>
      <c r="D1193" s="313"/>
      <c r="E1193" s="313"/>
      <c r="F1193" s="313"/>
      <c r="G1193" s="314"/>
      <c r="H1193" s="315"/>
      <c r="I1193" s="315"/>
      <c r="J1193" s="315"/>
      <c r="K1193" s="313"/>
      <c r="L1193" s="314"/>
      <c r="M1193" s="314"/>
      <c r="N1193" s="314"/>
      <c r="O1193" s="316"/>
      <c r="P1193" s="317"/>
      <c r="Q1193" s="315"/>
      <c r="R1193" s="315"/>
      <c r="S1193" s="314"/>
      <c r="T1193" s="313"/>
      <c r="U1193" s="315"/>
      <c r="V1193" s="315"/>
      <c r="W1193" s="318"/>
      <c r="X1193" s="314"/>
      <c r="Y1193" s="318"/>
      <c r="Z1193" s="316"/>
      <c r="AA1193" s="315"/>
      <c r="AB1193" s="313"/>
      <c r="AC1193" s="313"/>
      <c r="AD1193" s="313"/>
    </row>
    <row r="1194" spans="1:30" ht="20.100000000000001" customHeight="1">
      <c r="A1194" s="313"/>
      <c r="B1194" s="313"/>
      <c r="C1194" s="313"/>
      <c r="D1194" s="313"/>
      <c r="E1194" s="313"/>
      <c r="F1194" s="313"/>
      <c r="G1194" s="314"/>
      <c r="H1194" s="315"/>
      <c r="I1194" s="315"/>
      <c r="J1194" s="315"/>
      <c r="K1194" s="313"/>
      <c r="L1194" s="314"/>
      <c r="M1194" s="314"/>
      <c r="N1194" s="314"/>
      <c r="O1194" s="316"/>
      <c r="P1194" s="317"/>
      <c r="Q1194" s="315"/>
      <c r="R1194" s="315"/>
      <c r="S1194" s="314"/>
      <c r="T1194" s="313"/>
      <c r="U1194" s="315"/>
      <c r="V1194" s="315"/>
      <c r="W1194" s="318"/>
      <c r="X1194" s="314"/>
      <c r="Y1194" s="318"/>
      <c r="Z1194" s="316"/>
      <c r="AA1194" s="315"/>
      <c r="AB1194" s="313"/>
      <c r="AC1194" s="313"/>
      <c r="AD1194" s="313"/>
    </row>
    <row r="1195" spans="1:30" ht="20.100000000000001" customHeight="1">
      <c r="A1195" s="313"/>
      <c r="B1195" s="313"/>
      <c r="C1195" s="313"/>
      <c r="D1195" s="313"/>
      <c r="E1195" s="313"/>
      <c r="F1195" s="313"/>
      <c r="G1195" s="314"/>
      <c r="H1195" s="315"/>
      <c r="I1195" s="315"/>
      <c r="J1195" s="315"/>
      <c r="K1195" s="313"/>
      <c r="L1195" s="314"/>
      <c r="M1195" s="314"/>
      <c r="N1195" s="314"/>
      <c r="O1195" s="316"/>
      <c r="P1195" s="317"/>
      <c r="Q1195" s="315"/>
      <c r="R1195" s="315"/>
      <c r="S1195" s="314"/>
      <c r="T1195" s="313"/>
      <c r="U1195" s="315"/>
      <c r="V1195" s="315"/>
      <c r="W1195" s="318"/>
      <c r="X1195" s="314"/>
      <c r="Y1195" s="318"/>
      <c r="Z1195" s="316"/>
      <c r="AA1195" s="315"/>
      <c r="AB1195" s="313"/>
      <c r="AC1195" s="313"/>
      <c r="AD1195" s="313"/>
    </row>
    <row r="1196" spans="1:30" ht="20.100000000000001" customHeight="1">
      <c r="A1196" s="313"/>
      <c r="B1196" s="313"/>
      <c r="C1196" s="313"/>
      <c r="D1196" s="313"/>
      <c r="E1196" s="313"/>
      <c r="F1196" s="313"/>
      <c r="G1196" s="314"/>
      <c r="H1196" s="315"/>
      <c r="I1196" s="315"/>
      <c r="J1196" s="315"/>
      <c r="K1196" s="313"/>
      <c r="L1196" s="314"/>
      <c r="M1196" s="314"/>
      <c r="N1196" s="314"/>
      <c r="O1196" s="316"/>
      <c r="P1196" s="317"/>
      <c r="Q1196" s="315"/>
      <c r="R1196" s="315"/>
      <c r="S1196" s="314"/>
      <c r="T1196" s="313"/>
      <c r="U1196" s="315"/>
      <c r="V1196" s="315"/>
      <c r="W1196" s="318"/>
      <c r="X1196" s="314"/>
      <c r="Y1196" s="318"/>
      <c r="Z1196" s="316"/>
      <c r="AA1196" s="315"/>
      <c r="AB1196" s="313"/>
      <c r="AC1196" s="313"/>
      <c r="AD1196" s="313"/>
    </row>
    <row r="1197" spans="1:30" ht="20.100000000000001" customHeight="1">
      <c r="A1197" s="313"/>
      <c r="B1197" s="313"/>
      <c r="C1197" s="313"/>
      <c r="D1197" s="313"/>
      <c r="E1197" s="313"/>
      <c r="F1197" s="313"/>
      <c r="G1197" s="314"/>
      <c r="H1197" s="315"/>
      <c r="I1197" s="315"/>
      <c r="J1197" s="315"/>
      <c r="K1197" s="313"/>
      <c r="L1197" s="314"/>
      <c r="M1197" s="314"/>
      <c r="N1197" s="314"/>
      <c r="O1197" s="316"/>
      <c r="P1197" s="317"/>
      <c r="Q1197" s="315"/>
      <c r="R1197" s="315"/>
      <c r="S1197" s="314"/>
      <c r="T1197" s="313"/>
      <c r="U1197" s="315"/>
      <c r="V1197" s="315"/>
      <c r="W1197" s="318"/>
      <c r="X1197" s="314"/>
      <c r="Y1197" s="318"/>
      <c r="Z1197" s="316"/>
      <c r="AA1197" s="315"/>
      <c r="AB1197" s="313"/>
      <c r="AC1197" s="313"/>
      <c r="AD1197" s="313"/>
    </row>
    <row r="1198" spans="1:30" ht="20.100000000000001" customHeight="1">
      <c r="A1198" s="313"/>
      <c r="B1198" s="313"/>
      <c r="C1198" s="313"/>
      <c r="D1198" s="313"/>
      <c r="E1198" s="313"/>
      <c r="F1198" s="313"/>
      <c r="G1198" s="314"/>
      <c r="H1198" s="315"/>
      <c r="I1198" s="315"/>
      <c r="J1198" s="315"/>
      <c r="K1198" s="313"/>
      <c r="L1198" s="314"/>
      <c r="M1198" s="314"/>
      <c r="N1198" s="314"/>
      <c r="O1198" s="316"/>
      <c r="P1198" s="317"/>
      <c r="Q1198" s="315"/>
      <c r="R1198" s="315"/>
      <c r="S1198" s="314"/>
      <c r="T1198" s="313"/>
      <c r="U1198" s="315"/>
      <c r="V1198" s="315"/>
      <c r="W1198" s="318"/>
      <c r="X1198" s="314"/>
      <c r="Y1198" s="318"/>
      <c r="Z1198" s="316"/>
      <c r="AA1198" s="315"/>
      <c r="AB1198" s="313"/>
      <c r="AC1198" s="313"/>
      <c r="AD1198" s="313"/>
    </row>
    <row r="1199" spans="1:30" ht="20.100000000000001" customHeight="1">
      <c r="A1199" s="313"/>
      <c r="B1199" s="313"/>
      <c r="C1199" s="313"/>
      <c r="D1199" s="313"/>
      <c r="E1199" s="313"/>
      <c r="F1199" s="313"/>
      <c r="G1199" s="314"/>
      <c r="H1199" s="315"/>
      <c r="I1199" s="315"/>
      <c r="J1199" s="315"/>
      <c r="K1199" s="313"/>
      <c r="L1199" s="314"/>
      <c r="M1199" s="314"/>
      <c r="N1199" s="314"/>
      <c r="O1199" s="316"/>
      <c r="P1199" s="317"/>
      <c r="Q1199" s="315"/>
      <c r="R1199" s="315"/>
      <c r="S1199" s="314"/>
      <c r="T1199" s="313"/>
      <c r="U1199" s="315"/>
      <c r="V1199" s="315"/>
      <c r="W1199" s="318"/>
      <c r="X1199" s="314"/>
      <c r="Y1199" s="318"/>
      <c r="Z1199" s="316"/>
      <c r="AA1199" s="315"/>
      <c r="AB1199" s="313"/>
      <c r="AC1199" s="313"/>
      <c r="AD1199" s="313"/>
    </row>
    <row r="1200" spans="1:30" ht="20.100000000000001" customHeight="1">
      <c r="A1200" s="313"/>
      <c r="B1200" s="313"/>
      <c r="C1200" s="313"/>
      <c r="D1200" s="313"/>
      <c r="E1200" s="313"/>
      <c r="F1200" s="313"/>
      <c r="G1200" s="314"/>
      <c r="H1200" s="315"/>
      <c r="I1200" s="315"/>
      <c r="J1200" s="315"/>
      <c r="K1200" s="313"/>
      <c r="L1200" s="314"/>
      <c r="M1200" s="314"/>
      <c r="N1200" s="314"/>
      <c r="O1200" s="316"/>
      <c r="P1200" s="317"/>
      <c r="Q1200" s="315"/>
      <c r="R1200" s="315"/>
      <c r="S1200" s="314"/>
      <c r="T1200" s="313"/>
      <c r="U1200" s="315"/>
      <c r="V1200" s="315"/>
      <c r="W1200" s="318"/>
      <c r="X1200" s="314"/>
      <c r="Y1200" s="318"/>
      <c r="Z1200" s="316"/>
      <c r="AA1200" s="315"/>
      <c r="AB1200" s="313"/>
      <c r="AC1200" s="313"/>
      <c r="AD1200" s="313"/>
    </row>
    <row r="1201" spans="1:30" ht="20.100000000000001" customHeight="1">
      <c r="A1201" s="313"/>
      <c r="B1201" s="313"/>
      <c r="C1201" s="313"/>
      <c r="D1201" s="313"/>
      <c r="E1201" s="313"/>
      <c r="F1201" s="313"/>
      <c r="G1201" s="314"/>
      <c r="H1201" s="315"/>
      <c r="I1201" s="315"/>
      <c r="J1201" s="315"/>
      <c r="K1201" s="313"/>
      <c r="L1201" s="314"/>
      <c r="M1201" s="314"/>
      <c r="N1201" s="314"/>
      <c r="O1201" s="316"/>
      <c r="P1201" s="317"/>
      <c r="Q1201" s="315"/>
      <c r="R1201" s="315"/>
      <c r="S1201" s="314"/>
      <c r="T1201" s="313"/>
      <c r="U1201" s="315"/>
      <c r="V1201" s="315"/>
      <c r="W1201" s="318"/>
      <c r="X1201" s="314"/>
      <c r="Y1201" s="318"/>
      <c r="Z1201" s="316"/>
      <c r="AA1201" s="315"/>
      <c r="AB1201" s="313"/>
      <c r="AC1201" s="313"/>
      <c r="AD1201" s="313"/>
    </row>
    <row r="1202" spans="1:30" ht="20.100000000000001" customHeight="1">
      <c r="A1202" s="313"/>
      <c r="B1202" s="313"/>
      <c r="C1202" s="313"/>
      <c r="D1202" s="313"/>
      <c r="E1202" s="313"/>
      <c r="F1202" s="313"/>
      <c r="G1202" s="314"/>
      <c r="H1202" s="315"/>
      <c r="I1202" s="315"/>
      <c r="J1202" s="315"/>
      <c r="K1202" s="313"/>
      <c r="L1202" s="314"/>
      <c r="M1202" s="314"/>
      <c r="N1202" s="314"/>
      <c r="O1202" s="316"/>
      <c r="P1202" s="317"/>
      <c r="Q1202" s="315"/>
      <c r="R1202" s="315"/>
      <c r="S1202" s="314"/>
      <c r="T1202" s="313"/>
      <c r="U1202" s="315"/>
      <c r="V1202" s="315"/>
      <c r="W1202" s="318"/>
      <c r="X1202" s="314"/>
      <c r="Y1202" s="318"/>
      <c r="Z1202" s="316"/>
      <c r="AA1202" s="315"/>
      <c r="AB1202" s="313"/>
      <c r="AC1202" s="313"/>
      <c r="AD1202" s="313"/>
    </row>
    <row r="1203" spans="1:30" ht="20.100000000000001" customHeight="1">
      <c r="A1203" s="313"/>
      <c r="B1203" s="313"/>
      <c r="C1203" s="313"/>
      <c r="D1203" s="313"/>
      <c r="E1203" s="313"/>
      <c r="F1203" s="313"/>
      <c r="G1203" s="314"/>
      <c r="H1203" s="315"/>
      <c r="I1203" s="315"/>
      <c r="J1203" s="315"/>
      <c r="K1203" s="313"/>
      <c r="L1203" s="314"/>
      <c r="M1203" s="314"/>
      <c r="N1203" s="314"/>
      <c r="O1203" s="316"/>
      <c r="P1203" s="317"/>
      <c r="Q1203" s="315"/>
      <c r="R1203" s="315"/>
      <c r="S1203" s="314"/>
      <c r="T1203" s="313"/>
      <c r="U1203" s="315"/>
      <c r="V1203" s="315"/>
      <c r="W1203" s="318"/>
      <c r="X1203" s="314"/>
      <c r="Y1203" s="318"/>
      <c r="Z1203" s="316"/>
      <c r="AA1203" s="315"/>
      <c r="AB1203" s="313"/>
      <c r="AC1203" s="313"/>
      <c r="AD1203" s="313"/>
    </row>
    <row r="1204" spans="1:30" ht="20.100000000000001" customHeight="1">
      <c r="A1204" s="313"/>
      <c r="B1204" s="313"/>
      <c r="C1204" s="313"/>
      <c r="D1204" s="313"/>
      <c r="E1204" s="313"/>
      <c r="F1204" s="313"/>
      <c r="G1204" s="314"/>
      <c r="H1204" s="315"/>
      <c r="I1204" s="315"/>
      <c r="J1204" s="315"/>
      <c r="K1204" s="313"/>
      <c r="L1204" s="314"/>
      <c r="M1204" s="314"/>
      <c r="N1204" s="314"/>
      <c r="O1204" s="316"/>
      <c r="P1204" s="317"/>
      <c r="Q1204" s="315"/>
      <c r="R1204" s="315"/>
      <c r="S1204" s="314"/>
      <c r="T1204" s="313"/>
      <c r="U1204" s="315"/>
      <c r="V1204" s="315"/>
      <c r="W1204" s="318"/>
      <c r="X1204" s="314"/>
      <c r="Y1204" s="318"/>
      <c r="Z1204" s="316"/>
      <c r="AA1204" s="315"/>
      <c r="AB1204" s="313"/>
      <c r="AC1204" s="313"/>
      <c r="AD1204" s="313"/>
    </row>
    <row r="1205" spans="1:30" ht="20.100000000000001" customHeight="1">
      <c r="A1205" s="313"/>
      <c r="B1205" s="313"/>
      <c r="C1205" s="313"/>
      <c r="D1205" s="313"/>
      <c r="E1205" s="313"/>
      <c r="F1205" s="313"/>
      <c r="G1205" s="314"/>
      <c r="H1205" s="315"/>
      <c r="I1205" s="315"/>
      <c r="J1205" s="315"/>
      <c r="K1205" s="313"/>
      <c r="L1205" s="314"/>
      <c r="M1205" s="314"/>
      <c r="N1205" s="314"/>
      <c r="O1205" s="316"/>
      <c r="P1205" s="317"/>
      <c r="Q1205" s="315"/>
      <c r="R1205" s="315"/>
      <c r="S1205" s="314"/>
      <c r="T1205" s="313"/>
      <c r="U1205" s="315"/>
      <c r="V1205" s="315"/>
      <c r="W1205" s="318"/>
      <c r="X1205" s="314"/>
      <c r="Y1205" s="318"/>
      <c r="Z1205" s="316"/>
      <c r="AA1205" s="315"/>
      <c r="AB1205" s="313"/>
      <c r="AC1205" s="313"/>
      <c r="AD1205" s="313"/>
    </row>
    <row r="1206" spans="1:30" ht="20.100000000000001" customHeight="1">
      <c r="A1206" s="313"/>
      <c r="B1206" s="313"/>
      <c r="C1206" s="313"/>
      <c r="D1206" s="313"/>
      <c r="E1206" s="313"/>
      <c r="F1206" s="313"/>
      <c r="G1206" s="314"/>
      <c r="H1206" s="315"/>
      <c r="I1206" s="315"/>
      <c r="J1206" s="315"/>
      <c r="K1206" s="313"/>
      <c r="L1206" s="314"/>
      <c r="M1206" s="314"/>
      <c r="N1206" s="314"/>
      <c r="O1206" s="316"/>
      <c r="P1206" s="317"/>
      <c r="Q1206" s="315"/>
      <c r="R1206" s="315"/>
      <c r="S1206" s="314"/>
      <c r="T1206" s="313"/>
      <c r="U1206" s="315"/>
      <c r="V1206" s="315"/>
      <c r="W1206" s="318"/>
      <c r="X1206" s="314"/>
      <c r="Y1206" s="318"/>
      <c r="Z1206" s="316"/>
      <c r="AA1206" s="315"/>
      <c r="AB1206" s="313"/>
      <c r="AC1206" s="313"/>
      <c r="AD1206" s="313"/>
    </row>
    <row r="1207" spans="1:30" ht="20.100000000000001" customHeight="1">
      <c r="A1207" s="313"/>
      <c r="B1207" s="313"/>
      <c r="C1207" s="313"/>
      <c r="D1207" s="313"/>
      <c r="E1207" s="313"/>
      <c r="F1207" s="313"/>
      <c r="G1207" s="314"/>
      <c r="H1207" s="315"/>
      <c r="I1207" s="315"/>
      <c r="J1207" s="315"/>
      <c r="K1207" s="313"/>
      <c r="L1207" s="314"/>
      <c r="M1207" s="314"/>
      <c r="N1207" s="314"/>
      <c r="O1207" s="316"/>
      <c r="P1207" s="317"/>
      <c r="Q1207" s="315"/>
      <c r="R1207" s="315"/>
      <c r="S1207" s="314"/>
      <c r="T1207" s="313"/>
      <c r="U1207" s="315"/>
      <c r="V1207" s="315"/>
      <c r="W1207" s="318"/>
      <c r="X1207" s="314"/>
      <c r="Y1207" s="318"/>
      <c r="Z1207" s="316"/>
      <c r="AA1207" s="315"/>
      <c r="AB1207" s="313"/>
      <c r="AC1207" s="313"/>
      <c r="AD1207" s="313"/>
    </row>
    <row r="1208" spans="1:30" ht="20.100000000000001" customHeight="1">
      <c r="A1208" s="313"/>
      <c r="B1208" s="313"/>
      <c r="C1208" s="313"/>
      <c r="D1208" s="313"/>
      <c r="E1208" s="313"/>
      <c r="F1208" s="313"/>
      <c r="G1208" s="314"/>
      <c r="H1208" s="315"/>
      <c r="I1208" s="315"/>
      <c r="J1208" s="315"/>
      <c r="K1208" s="313"/>
      <c r="L1208" s="314"/>
      <c r="M1208" s="314"/>
      <c r="N1208" s="314"/>
      <c r="O1208" s="316"/>
      <c r="P1208" s="317"/>
      <c r="Q1208" s="315"/>
      <c r="R1208" s="315"/>
      <c r="S1208" s="314"/>
      <c r="T1208" s="313"/>
      <c r="U1208" s="315"/>
      <c r="V1208" s="315"/>
      <c r="W1208" s="318"/>
      <c r="X1208" s="314"/>
      <c r="Y1208" s="318"/>
      <c r="Z1208" s="316"/>
      <c r="AA1208" s="315"/>
      <c r="AB1208" s="313"/>
      <c r="AC1208" s="313"/>
      <c r="AD1208" s="313"/>
    </row>
    <row r="1209" spans="1:30" ht="20.100000000000001" customHeight="1">
      <c r="A1209" s="313"/>
      <c r="B1209" s="313"/>
      <c r="C1209" s="313"/>
      <c r="D1209" s="313"/>
      <c r="E1209" s="313"/>
      <c r="F1209" s="313"/>
      <c r="G1209" s="314"/>
      <c r="H1209" s="315"/>
      <c r="I1209" s="315"/>
      <c r="J1209" s="315"/>
      <c r="K1209" s="313"/>
      <c r="L1209" s="314"/>
      <c r="M1209" s="314"/>
      <c r="N1209" s="314"/>
      <c r="O1209" s="316"/>
      <c r="P1209" s="317"/>
      <c r="Q1209" s="315"/>
      <c r="R1209" s="315"/>
      <c r="S1209" s="314"/>
      <c r="T1209" s="313"/>
      <c r="U1209" s="315"/>
      <c r="V1209" s="315"/>
      <c r="W1209" s="318"/>
      <c r="X1209" s="314"/>
      <c r="Y1209" s="318"/>
      <c r="Z1209" s="316"/>
      <c r="AA1209" s="315"/>
      <c r="AB1209" s="313"/>
      <c r="AC1209" s="313"/>
      <c r="AD1209" s="313"/>
    </row>
    <row r="1210" spans="1:30" ht="20.100000000000001" customHeight="1">
      <c r="A1210" s="313"/>
      <c r="B1210" s="313"/>
      <c r="C1210" s="313"/>
      <c r="D1210" s="313"/>
      <c r="E1210" s="313"/>
      <c r="F1210" s="313"/>
      <c r="G1210" s="314"/>
      <c r="H1210" s="315"/>
      <c r="I1210" s="315"/>
      <c r="J1210" s="315"/>
      <c r="K1210" s="313"/>
      <c r="L1210" s="314"/>
      <c r="M1210" s="314"/>
      <c r="N1210" s="314"/>
      <c r="O1210" s="316"/>
      <c r="P1210" s="317"/>
      <c r="Q1210" s="315"/>
      <c r="R1210" s="315"/>
      <c r="S1210" s="314"/>
      <c r="T1210" s="313"/>
      <c r="U1210" s="315"/>
      <c r="V1210" s="315"/>
      <c r="W1210" s="318"/>
      <c r="X1210" s="314"/>
      <c r="Y1210" s="318"/>
      <c r="Z1210" s="316"/>
      <c r="AA1210" s="315"/>
      <c r="AB1210" s="313"/>
      <c r="AC1210" s="313"/>
      <c r="AD1210" s="313"/>
    </row>
    <row r="1211" spans="1:30" ht="20.100000000000001" customHeight="1">
      <c r="A1211" s="313"/>
      <c r="B1211" s="313"/>
      <c r="C1211" s="313"/>
      <c r="D1211" s="313"/>
      <c r="E1211" s="313"/>
      <c r="F1211" s="313"/>
      <c r="G1211" s="314"/>
      <c r="H1211" s="315"/>
      <c r="I1211" s="315"/>
      <c r="J1211" s="315"/>
      <c r="K1211" s="313"/>
      <c r="L1211" s="314"/>
      <c r="M1211" s="314"/>
      <c r="N1211" s="314"/>
      <c r="O1211" s="316"/>
      <c r="P1211" s="317"/>
      <c r="Q1211" s="315"/>
      <c r="R1211" s="315"/>
      <c r="S1211" s="314"/>
      <c r="T1211" s="313"/>
      <c r="U1211" s="315"/>
      <c r="V1211" s="315"/>
      <c r="W1211" s="318"/>
      <c r="X1211" s="314"/>
      <c r="Y1211" s="318"/>
      <c r="Z1211" s="316"/>
      <c r="AA1211" s="315"/>
      <c r="AB1211" s="313"/>
      <c r="AC1211" s="313"/>
      <c r="AD1211" s="313"/>
    </row>
    <row r="1212" spans="1:30" ht="20.100000000000001" customHeight="1">
      <c r="A1212" s="313"/>
      <c r="B1212" s="313"/>
      <c r="C1212" s="313"/>
      <c r="D1212" s="313"/>
      <c r="E1212" s="313"/>
      <c r="F1212" s="313"/>
      <c r="G1212" s="314"/>
      <c r="H1212" s="315"/>
      <c r="I1212" s="315"/>
      <c r="J1212" s="315"/>
      <c r="K1212" s="313"/>
      <c r="L1212" s="314"/>
      <c r="M1212" s="314"/>
      <c r="N1212" s="314"/>
      <c r="O1212" s="316"/>
      <c r="P1212" s="317"/>
      <c r="Q1212" s="315"/>
      <c r="R1212" s="315"/>
      <c r="S1212" s="314"/>
      <c r="T1212" s="313"/>
      <c r="U1212" s="315"/>
      <c r="V1212" s="315"/>
      <c r="W1212" s="318"/>
      <c r="X1212" s="314"/>
      <c r="Y1212" s="318"/>
      <c r="Z1212" s="316"/>
      <c r="AA1212" s="315"/>
      <c r="AB1212" s="313"/>
      <c r="AC1212" s="313"/>
      <c r="AD1212" s="313"/>
    </row>
    <row r="1213" spans="1:30" ht="20.100000000000001" customHeight="1">
      <c r="A1213" s="313"/>
      <c r="B1213" s="313"/>
      <c r="C1213" s="313"/>
      <c r="D1213" s="313"/>
      <c r="E1213" s="313"/>
      <c r="F1213" s="313"/>
      <c r="G1213" s="314"/>
      <c r="H1213" s="315"/>
      <c r="I1213" s="315"/>
      <c r="J1213" s="315"/>
      <c r="K1213" s="313"/>
      <c r="L1213" s="314"/>
      <c r="M1213" s="314"/>
      <c r="N1213" s="314"/>
      <c r="O1213" s="316"/>
      <c r="P1213" s="317"/>
      <c r="Q1213" s="315"/>
      <c r="R1213" s="315"/>
      <c r="S1213" s="314"/>
      <c r="T1213" s="313"/>
      <c r="U1213" s="315"/>
      <c r="V1213" s="315"/>
      <c r="W1213" s="318"/>
      <c r="X1213" s="314"/>
      <c r="Y1213" s="318"/>
      <c r="Z1213" s="316"/>
      <c r="AA1213" s="315"/>
      <c r="AB1213" s="313"/>
      <c r="AC1213" s="313"/>
      <c r="AD1213" s="313"/>
    </row>
    <row r="1214" spans="1:30" ht="20.100000000000001" customHeight="1">
      <c r="A1214" s="313"/>
      <c r="B1214" s="313"/>
      <c r="C1214" s="313"/>
      <c r="D1214" s="313"/>
      <c r="E1214" s="313"/>
      <c r="F1214" s="313"/>
      <c r="G1214" s="314"/>
      <c r="H1214" s="315"/>
      <c r="I1214" s="315"/>
      <c r="J1214" s="315"/>
      <c r="K1214" s="313"/>
      <c r="L1214" s="314"/>
      <c r="M1214" s="314"/>
      <c r="N1214" s="314"/>
      <c r="O1214" s="316"/>
      <c r="P1214" s="317"/>
      <c r="Q1214" s="315"/>
      <c r="R1214" s="315"/>
      <c r="S1214" s="314"/>
      <c r="T1214" s="313"/>
      <c r="U1214" s="315"/>
      <c r="V1214" s="315"/>
      <c r="W1214" s="318"/>
      <c r="X1214" s="314"/>
      <c r="Y1214" s="318"/>
      <c r="Z1214" s="316"/>
      <c r="AA1214" s="315"/>
      <c r="AB1214" s="313"/>
      <c r="AC1214" s="313"/>
      <c r="AD1214" s="313"/>
    </row>
    <row r="1215" spans="1:30" ht="20.100000000000001" customHeight="1">
      <c r="A1215" s="313"/>
      <c r="B1215" s="313"/>
      <c r="C1215" s="313"/>
      <c r="D1215" s="313"/>
      <c r="E1215" s="313"/>
      <c r="F1215" s="313"/>
      <c r="G1215" s="314"/>
      <c r="H1215" s="315"/>
      <c r="I1215" s="315"/>
      <c r="J1215" s="315"/>
      <c r="K1215" s="313"/>
      <c r="L1215" s="314"/>
      <c r="M1215" s="314"/>
      <c r="N1215" s="314"/>
      <c r="O1215" s="316"/>
      <c r="P1215" s="317"/>
      <c r="Q1215" s="315"/>
      <c r="R1215" s="315"/>
      <c r="S1215" s="314"/>
      <c r="T1215" s="313"/>
      <c r="U1215" s="315"/>
      <c r="V1215" s="315"/>
      <c r="W1215" s="318"/>
      <c r="X1215" s="314"/>
      <c r="Y1215" s="318"/>
      <c r="Z1215" s="316"/>
      <c r="AA1215" s="315"/>
      <c r="AB1215" s="313"/>
      <c r="AC1215" s="313"/>
      <c r="AD1215" s="313"/>
    </row>
    <row r="1216" spans="1:30" ht="20.100000000000001" customHeight="1">
      <c r="A1216" s="313"/>
      <c r="B1216" s="313"/>
      <c r="C1216" s="313"/>
      <c r="D1216" s="313"/>
      <c r="E1216" s="313"/>
      <c r="F1216" s="313"/>
      <c r="G1216" s="314"/>
      <c r="H1216" s="315"/>
      <c r="I1216" s="315"/>
      <c r="J1216" s="315"/>
      <c r="K1216" s="313"/>
      <c r="L1216" s="314"/>
      <c r="M1216" s="314"/>
      <c r="N1216" s="314"/>
      <c r="O1216" s="316"/>
      <c r="P1216" s="317"/>
      <c r="Q1216" s="315"/>
      <c r="R1216" s="315"/>
      <c r="S1216" s="314"/>
      <c r="T1216" s="313"/>
      <c r="U1216" s="315"/>
      <c r="V1216" s="315"/>
      <c r="W1216" s="318"/>
      <c r="X1216" s="314"/>
      <c r="Y1216" s="318"/>
      <c r="Z1216" s="316"/>
      <c r="AA1216" s="315"/>
      <c r="AB1216" s="313"/>
      <c r="AC1216" s="313"/>
      <c r="AD1216" s="313"/>
    </row>
    <row r="1217" spans="1:30" ht="20.100000000000001" customHeight="1">
      <c r="A1217" s="313"/>
      <c r="B1217" s="313"/>
      <c r="C1217" s="313"/>
      <c r="D1217" s="313"/>
      <c r="E1217" s="313"/>
      <c r="F1217" s="313"/>
      <c r="G1217" s="314"/>
      <c r="H1217" s="315"/>
      <c r="I1217" s="315"/>
      <c r="J1217" s="315"/>
      <c r="K1217" s="313"/>
      <c r="L1217" s="314"/>
      <c r="M1217" s="314"/>
      <c r="N1217" s="314"/>
      <c r="O1217" s="316"/>
      <c r="P1217" s="317"/>
      <c r="Q1217" s="315"/>
      <c r="R1217" s="315"/>
      <c r="S1217" s="314"/>
      <c r="T1217" s="313"/>
      <c r="U1217" s="315"/>
      <c r="V1217" s="315"/>
      <c r="W1217" s="318"/>
      <c r="X1217" s="314"/>
      <c r="Y1217" s="318"/>
      <c r="Z1217" s="316"/>
      <c r="AA1217" s="315"/>
      <c r="AB1217" s="313"/>
      <c r="AC1217" s="313"/>
      <c r="AD1217" s="313"/>
    </row>
    <row r="1218" spans="1:30" ht="20.100000000000001" customHeight="1">
      <c r="A1218" s="313"/>
      <c r="B1218" s="313"/>
      <c r="C1218" s="313"/>
      <c r="D1218" s="313"/>
      <c r="E1218" s="313"/>
      <c r="F1218" s="313"/>
      <c r="G1218" s="314"/>
      <c r="H1218" s="315"/>
      <c r="I1218" s="315"/>
      <c r="J1218" s="315"/>
      <c r="K1218" s="313"/>
      <c r="L1218" s="314"/>
      <c r="M1218" s="314"/>
      <c r="N1218" s="314"/>
      <c r="O1218" s="316"/>
      <c r="P1218" s="317"/>
      <c r="Q1218" s="315"/>
      <c r="R1218" s="315"/>
      <c r="S1218" s="314"/>
      <c r="T1218" s="313"/>
      <c r="U1218" s="315"/>
      <c r="V1218" s="315"/>
      <c r="W1218" s="318"/>
      <c r="X1218" s="314"/>
      <c r="Y1218" s="318"/>
      <c r="Z1218" s="316"/>
      <c r="AA1218" s="315"/>
      <c r="AB1218" s="313"/>
      <c r="AC1218" s="313"/>
      <c r="AD1218" s="313"/>
    </row>
    <row r="1219" spans="1:30" ht="20.100000000000001" customHeight="1">
      <c r="A1219" s="313"/>
      <c r="B1219" s="313"/>
      <c r="C1219" s="313"/>
      <c r="D1219" s="313"/>
      <c r="E1219" s="313"/>
      <c r="F1219" s="313"/>
      <c r="G1219" s="314"/>
      <c r="H1219" s="315"/>
      <c r="I1219" s="315"/>
      <c r="J1219" s="315"/>
      <c r="K1219" s="313"/>
      <c r="L1219" s="314"/>
      <c r="M1219" s="314"/>
      <c r="N1219" s="314"/>
      <c r="O1219" s="316"/>
      <c r="P1219" s="317"/>
      <c r="Q1219" s="315"/>
      <c r="R1219" s="315"/>
      <c r="S1219" s="314"/>
      <c r="T1219" s="313"/>
      <c r="U1219" s="315"/>
      <c r="V1219" s="315"/>
      <c r="W1219" s="318"/>
      <c r="X1219" s="314"/>
      <c r="Y1219" s="318"/>
      <c r="Z1219" s="316"/>
      <c r="AA1219" s="315"/>
      <c r="AB1219" s="313"/>
      <c r="AC1219" s="313"/>
      <c r="AD1219" s="313"/>
    </row>
    <row r="1220" spans="1:30" ht="20.100000000000001" customHeight="1">
      <c r="A1220" s="313"/>
      <c r="B1220" s="313"/>
      <c r="C1220" s="313"/>
      <c r="D1220" s="313"/>
      <c r="E1220" s="313"/>
      <c r="F1220" s="313"/>
      <c r="G1220" s="314"/>
      <c r="H1220" s="315"/>
      <c r="I1220" s="315"/>
      <c r="J1220" s="315"/>
      <c r="K1220" s="313"/>
      <c r="L1220" s="314"/>
      <c r="M1220" s="314"/>
      <c r="N1220" s="314"/>
      <c r="O1220" s="316"/>
      <c r="P1220" s="317"/>
      <c r="Q1220" s="315"/>
      <c r="R1220" s="315"/>
      <c r="S1220" s="314"/>
      <c r="T1220" s="313"/>
      <c r="U1220" s="315"/>
      <c r="V1220" s="315"/>
      <c r="W1220" s="318"/>
      <c r="X1220" s="314"/>
      <c r="Y1220" s="318"/>
      <c r="Z1220" s="316"/>
      <c r="AA1220" s="315"/>
      <c r="AB1220" s="313"/>
      <c r="AC1220" s="313"/>
      <c r="AD1220" s="313"/>
    </row>
    <row r="1221" spans="1:30" ht="20.100000000000001" customHeight="1">
      <c r="A1221" s="313"/>
      <c r="B1221" s="313"/>
      <c r="C1221" s="313"/>
      <c r="D1221" s="313"/>
      <c r="E1221" s="313"/>
      <c r="F1221" s="313"/>
      <c r="G1221" s="314"/>
      <c r="H1221" s="315"/>
      <c r="I1221" s="315"/>
      <c r="J1221" s="315"/>
      <c r="K1221" s="313"/>
      <c r="L1221" s="314"/>
      <c r="M1221" s="314"/>
      <c r="N1221" s="314"/>
      <c r="O1221" s="316"/>
      <c r="P1221" s="317"/>
      <c r="Q1221" s="315"/>
      <c r="R1221" s="315"/>
      <c r="S1221" s="314"/>
      <c r="T1221" s="313"/>
      <c r="U1221" s="315"/>
      <c r="V1221" s="315"/>
      <c r="W1221" s="318"/>
      <c r="X1221" s="314"/>
      <c r="Y1221" s="318"/>
      <c r="Z1221" s="316"/>
      <c r="AA1221" s="315"/>
      <c r="AB1221" s="313"/>
      <c r="AC1221" s="313"/>
      <c r="AD1221" s="313"/>
    </row>
    <row r="1222" spans="1:30" ht="20.100000000000001" customHeight="1">
      <c r="A1222" s="313"/>
      <c r="B1222" s="313"/>
      <c r="C1222" s="313"/>
      <c r="D1222" s="313"/>
      <c r="E1222" s="313"/>
      <c r="F1222" s="313"/>
      <c r="G1222" s="314"/>
      <c r="H1222" s="315"/>
      <c r="I1222" s="315"/>
      <c r="J1222" s="315"/>
      <c r="K1222" s="313"/>
      <c r="L1222" s="314"/>
      <c r="M1222" s="314"/>
      <c r="N1222" s="314"/>
      <c r="O1222" s="316"/>
      <c r="P1222" s="317"/>
      <c r="Q1222" s="315"/>
      <c r="R1222" s="315"/>
      <c r="S1222" s="314"/>
      <c r="T1222" s="313"/>
      <c r="U1222" s="315"/>
      <c r="V1222" s="315"/>
      <c r="W1222" s="318"/>
      <c r="X1222" s="314"/>
      <c r="Y1222" s="318"/>
      <c r="Z1222" s="316"/>
      <c r="AA1222" s="315"/>
      <c r="AB1222" s="313"/>
      <c r="AC1222" s="313"/>
      <c r="AD1222" s="313"/>
    </row>
    <row r="1223" spans="1:30" ht="20.100000000000001" customHeight="1">
      <c r="A1223" s="313"/>
      <c r="B1223" s="313"/>
      <c r="C1223" s="313"/>
      <c r="D1223" s="313"/>
      <c r="E1223" s="313"/>
      <c r="F1223" s="313"/>
      <c r="G1223" s="314"/>
      <c r="H1223" s="315"/>
      <c r="I1223" s="315"/>
      <c r="J1223" s="315"/>
      <c r="K1223" s="313"/>
      <c r="L1223" s="314"/>
      <c r="M1223" s="314"/>
      <c r="N1223" s="314"/>
      <c r="O1223" s="316"/>
      <c r="P1223" s="317"/>
      <c r="Q1223" s="315"/>
      <c r="R1223" s="315"/>
      <c r="S1223" s="314"/>
      <c r="T1223" s="313"/>
      <c r="U1223" s="315"/>
      <c r="V1223" s="315"/>
      <c r="W1223" s="318"/>
      <c r="X1223" s="314"/>
      <c r="Y1223" s="318"/>
      <c r="Z1223" s="316"/>
      <c r="AA1223" s="315"/>
      <c r="AB1223" s="313"/>
      <c r="AC1223" s="313"/>
      <c r="AD1223" s="313"/>
    </row>
    <row r="1224" spans="1:30" ht="20.100000000000001" customHeight="1">
      <c r="A1224" s="313"/>
      <c r="B1224" s="313"/>
      <c r="C1224" s="313"/>
      <c r="D1224" s="313"/>
      <c r="E1224" s="313"/>
      <c r="F1224" s="313"/>
      <c r="G1224" s="314"/>
      <c r="H1224" s="315"/>
      <c r="I1224" s="315"/>
      <c r="J1224" s="315"/>
      <c r="K1224" s="313"/>
      <c r="L1224" s="314"/>
      <c r="M1224" s="314"/>
      <c r="N1224" s="314"/>
      <c r="O1224" s="316"/>
      <c r="P1224" s="317"/>
      <c r="Q1224" s="315"/>
      <c r="R1224" s="315"/>
      <c r="S1224" s="314"/>
      <c r="T1224" s="313"/>
      <c r="U1224" s="315"/>
      <c r="V1224" s="315"/>
      <c r="W1224" s="318"/>
      <c r="X1224" s="314"/>
      <c r="Y1224" s="318"/>
      <c r="Z1224" s="316"/>
      <c r="AA1224" s="315"/>
      <c r="AB1224" s="313"/>
      <c r="AC1224" s="313"/>
      <c r="AD1224" s="313"/>
    </row>
    <row r="1225" spans="1:30" ht="20.100000000000001" customHeight="1">
      <c r="A1225" s="313"/>
      <c r="B1225" s="313"/>
      <c r="C1225" s="313"/>
      <c r="D1225" s="313"/>
      <c r="E1225" s="313"/>
      <c r="F1225" s="313"/>
      <c r="G1225" s="314"/>
      <c r="H1225" s="315"/>
      <c r="I1225" s="315"/>
      <c r="J1225" s="315"/>
      <c r="K1225" s="313"/>
      <c r="L1225" s="314"/>
      <c r="M1225" s="314"/>
      <c r="N1225" s="314"/>
      <c r="O1225" s="316"/>
      <c r="P1225" s="317"/>
      <c r="Q1225" s="315"/>
      <c r="R1225" s="315"/>
      <c r="S1225" s="314"/>
      <c r="T1225" s="313"/>
      <c r="U1225" s="315"/>
      <c r="V1225" s="315"/>
      <c r="W1225" s="318"/>
      <c r="X1225" s="314"/>
      <c r="Y1225" s="318"/>
      <c r="Z1225" s="316"/>
      <c r="AA1225" s="315"/>
      <c r="AB1225" s="313"/>
      <c r="AC1225" s="313"/>
      <c r="AD1225" s="313"/>
    </row>
    <row r="1226" spans="1:30" ht="20.100000000000001" customHeight="1">
      <c r="A1226" s="313"/>
      <c r="B1226" s="313"/>
      <c r="C1226" s="313"/>
      <c r="D1226" s="313"/>
      <c r="E1226" s="313"/>
      <c r="F1226" s="313"/>
      <c r="G1226" s="314"/>
      <c r="H1226" s="315"/>
      <c r="I1226" s="315"/>
      <c r="J1226" s="315"/>
      <c r="K1226" s="313"/>
      <c r="L1226" s="314"/>
      <c r="M1226" s="314"/>
      <c r="N1226" s="314"/>
      <c r="O1226" s="316"/>
      <c r="P1226" s="317"/>
      <c r="Q1226" s="315"/>
      <c r="R1226" s="315"/>
      <c r="S1226" s="314"/>
      <c r="T1226" s="313"/>
      <c r="U1226" s="315"/>
      <c r="V1226" s="315"/>
      <c r="W1226" s="318"/>
      <c r="X1226" s="314"/>
      <c r="Y1226" s="318"/>
      <c r="Z1226" s="316"/>
      <c r="AA1226" s="315"/>
      <c r="AB1226" s="313"/>
      <c r="AC1226" s="313"/>
      <c r="AD1226" s="313"/>
    </row>
    <row r="1227" spans="1:30" ht="20.100000000000001" customHeight="1">
      <c r="A1227" s="313"/>
      <c r="B1227" s="313"/>
      <c r="C1227" s="313"/>
      <c r="D1227" s="313"/>
      <c r="E1227" s="313"/>
      <c r="F1227" s="313"/>
      <c r="G1227" s="314"/>
      <c r="H1227" s="315"/>
      <c r="I1227" s="315"/>
      <c r="J1227" s="315"/>
      <c r="K1227" s="313"/>
      <c r="L1227" s="314"/>
      <c r="M1227" s="314"/>
      <c r="N1227" s="314"/>
      <c r="O1227" s="316"/>
      <c r="P1227" s="317"/>
      <c r="Q1227" s="315"/>
      <c r="R1227" s="315"/>
      <c r="S1227" s="314"/>
      <c r="T1227" s="313"/>
      <c r="U1227" s="315"/>
      <c r="V1227" s="315"/>
      <c r="W1227" s="318"/>
      <c r="X1227" s="314"/>
      <c r="Y1227" s="318"/>
      <c r="Z1227" s="316"/>
      <c r="AA1227" s="315"/>
      <c r="AB1227" s="313"/>
      <c r="AC1227" s="313"/>
      <c r="AD1227" s="313"/>
    </row>
    <row r="1228" spans="1:30" ht="20.100000000000001" customHeight="1">
      <c r="A1228" s="313"/>
      <c r="B1228" s="313"/>
      <c r="C1228" s="313"/>
      <c r="D1228" s="313"/>
      <c r="E1228" s="313"/>
      <c r="F1228" s="313"/>
      <c r="G1228" s="314"/>
      <c r="H1228" s="315"/>
      <c r="I1228" s="315"/>
      <c r="J1228" s="315"/>
      <c r="K1228" s="313"/>
      <c r="L1228" s="314"/>
      <c r="M1228" s="314"/>
      <c r="N1228" s="314"/>
      <c r="O1228" s="316"/>
      <c r="P1228" s="317"/>
      <c r="Q1228" s="315"/>
      <c r="R1228" s="315"/>
      <c r="S1228" s="314"/>
      <c r="T1228" s="313"/>
      <c r="U1228" s="315"/>
      <c r="V1228" s="315"/>
      <c r="W1228" s="318"/>
      <c r="X1228" s="314"/>
      <c r="Y1228" s="318"/>
      <c r="Z1228" s="316"/>
      <c r="AA1228" s="315"/>
      <c r="AB1228" s="313"/>
      <c r="AC1228" s="313"/>
      <c r="AD1228" s="313"/>
    </row>
    <row r="1229" spans="1:30" ht="20.100000000000001" customHeight="1">
      <c r="A1229" s="313"/>
      <c r="B1229" s="313"/>
      <c r="C1229" s="313"/>
      <c r="D1229" s="313"/>
      <c r="E1229" s="313"/>
      <c r="F1229" s="313"/>
      <c r="G1229" s="314"/>
      <c r="H1229" s="315"/>
      <c r="I1229" s="315"/>
      <c r="J1229" s="315"/>
      <c r="K1229" s="313"/>
      <c r="L1229" s="314"/>
      <c r="M1229" s="314"/>
      <c r="N1229" s="314"/>
      <c r="O1229" s="316"/>
      <c r="P1229" s="317"/>
      <c r="Q1229" s="315"/>
      <c r="R1229" s="315"/>
      <c r="S1229" s="314"/>
      <c r="T1229" s="313"/>
      <c r="U1229" s="315"/>
      <c r="V1229" s="315"/>
      <c r="W1229" s="318"/>
      <c r="X1229" s="314"/>
      <c r="Y1229" s="318"/>
      <c r="Z1229" s="316"/>
      <c r="AA1229" s="315"/>
      <c r="AB1229" s="313"/>
      <c r="AC1229" s="313"/>
      <c r="AD1229" s="313"/>
    </row>
    <row r="1230" spans="1:30" ht="20.100000000000001" customHeight="1">
      <c r="A1230" s="313"/>
      <c r="B1230" s="313"/>
      <c r="C1230" s="313"/>
      <c r="D1230" s="313"/>
      <c r="E1230" s="313"/>
      <c r="F1230" s="313"/>
      <c r="G1230" s="314"/>
      <c r="H1230" s="315"/>
      <c r="I1230" s="315"/>
      <c r="J1230" s="315"/>
      <c r="K1230" s="313"/>
      <c r="L1230" s="314"/>
      <c r="M1230" s="314"/>
      <c r="N1230" s="314"/>
      <c r="O1230" s="316"/>
      <c r="P1230" s="317"/>
      <c r="Q1230" s="315"/>
      <c r="R1230" s="315"/>
      <c r="S1230" s="314"/>
      <c r="T1230" s="313"/>
      <c r="U1230" s="315"/>
      <c r="V1230" s="315"/>
      <c r="W1230" s="318"/>
      <c r="X1230" s="314"/>
      <c r="Y1230" s="318"/>
      <c r="Z1230" s="316"/>
      <c r="AA1230" s="315"/>
      <c r="AB1230" s="313"/>
      <c r="AC1230" s="313"/>
      <c r="AD1230" s="313"/>
    </row>
    <row r="1231" spans="1:30" ht="20.100000000000001" customHeight="1">
      <c r="A1231" s="313"/>
      <c r="B1231" s="313"/>
      <c r="C1231" s="313"/>
      <c r="D1231" s="313"/>
      <c r="E1231" s="313"/>
      <c r="F1231" s="313"/>
      <c r="G1231" s="314"/>
      <c r="H1231" s="315"/>
      <c r="I1231" s="315"/>
      <c r="J1231" s="315"/>
      <c r="K1231" s="313"/>
      <c r="L1231" s="314"/>
      <c r="M1231" s="314"/>
      <c r="N1231" s="314"/>
      <c r="O1231" s="316"/>
      <c r="P1231" s="317"/>
      <c r="Q1231" s="315"/>
      <c r="R1231" s="315"/>
      <c r="S1231" s="314"/>
      <c r="T1231" s="313"/>
      <c r="U1231" s="315"/>
      <c r="V1231" s="315"/>
      <c r="W1231" s="318"/>
      <c r="X1231" s="314"/>
      <c r="Y1231" s="318"/>
      <c r="Z1231" s="316"/>
      <c r="AA1231" s="315"/>
      <c r="AB1231" s="313"/>
      <c r="AC1231" s="313"/>
      <c r="AD1231" s="313"/>
    </row>
    <row r="1232" spans="1:30" ht="20.100000000000001" customHeight="1">
      <c r="A1232" s="313"/>
      <c r="B1232" s="313"/>
      <c r="C1232" s="313"/>
      <c r="D1232" s="313"/>
      <c r="E1232" s="313"/>
      <c r="F1232" s="313"/>
      <c r="G1232" s="314"/>
      <c r="H1232" s="315"/>
      <c r="I1232" s="315"/>
      <c r="J1232" s="315"/>
      <c r="K1232" s="313"/>
      <c r="L1232" s="314"/>
      <c r="M1232" s="314"/>
      <c r="N1232" s="314"/>
      <c r="O1232" s="316"/>
      <c r="P1232" s="317"/>
      <c r="Q1232" s="315"/>
      <c r="R1232" s="315"/>
      <c r="S1232" s="314"/>
      <c r="T1232" s="313"/>
      <c r="U1232" s="315"/>
      <c r="V1232" s="315"/>
      <c r="W1232" s="318"/>
      <c r="X1232" s="314"/>
      <c r="Y1232" s="318"/>
      <c r="Z1232" s="316"/>
      <c r="AA1232" s="315"/>
      <c r="AB1232" s="313"/>
      <c r="AC1232" s="313"/>
      <c r="AD1232" s="313"/>
    </row>
    <row r="1233" spans="1:30" ht="20.100000000000001" customHeight="1">
      <c r="A1233" s="313"/>
      <c r="B1233" s="313"/>
      <c r="C1233" s="313"/>
      <c r="D1233" s="313"/>
      <c r="E1233" s="313"/>
      <c r="F1233" s="313"/>
      <c r="G1233" s="314"/>
      <c r="H1233" s="315"/>
      <c r="I1233" s="315"/>
      <c r="J1233" s="315"/>
      <c r="K1233" s="313"/>
      <c r="L1233" s="314"/>
      <c r="M1233" s="314"/>
      <c r="N1233" s="314"/>
      <c r="O1233" s="316"/>
      <c r="P1233" s="317"/>
      <c r="Q1233" s="315"/>
      <c r="R1233" s="315"/>
      <c r="S1233" s="314"/>
      <c r="T1233" s="313"/>
      <c r="U1233" s="315"/>
      <c r="V1233" s="315"/>
      <c r="W1233" s="318"/>
      <c r="X1233" s="314"/>
      <c r="Y1233" s="318"/>
      <c r="Z1233" s="316"/>
      <c r="AA1233" s="315"/>
      <c r="AB1233" s="313"/>
      <c r="AC1233" s="313"/>
      <c r="AD1233" s="313"/>
    </row>
    <row r="1234" spans="1:30" ht="20.100000000000001" customHeight="1">
      <c r="A1234" s="313"/>
      <c r="B1234" s="313"/>
      <c r="C1234" s="313"/>
      <c r="D1234" s="313"/>
      <c r="E1234" s="313"/>
      <c r="F1234" s="313"/>
      <c r="G1234" s="314"/>
      <c r="H1234" s="315"/>
      <c r="I1234" s="315"/>
      <c r="J1234" s="315"/>
      <c r="K1234" s="313"/>
      <c r="L1234" s="314"/>
      <c r="M1234" s="314"/>
      <c r="N1234" s="314"/>
      <c r="O1234" s="316"/>
      <c r="P1234" s="317"/>
      <c r="Q1234" s="315"/>
      <c r="R1234" s="315"/>
      <c r="S1234" s="314"/>
      <c r="T1234" s="313"/>
      <c r="U1234" s="315"/>
      <c r="V1234" s="315"/>
      <c r="W1234" s="318"/>
      <c r="X1234" s="314"/>
      <c r="Y1234" s="318"/>
      <c r="Z1234" s="316"/>
      <c r="AA1234" s="315"/>
      <c r="AB1234" s="313"/>
      <c r="AC1234" s="313"/>
      <c r="AD1234" s="313"/>
    </row>
    <row r="1235" spans="1:30" ht="20.100000000000001" customHeight="1">
      <c r="A1235" s="313"/>
      <c r="B1235" s="313"/>
      <c r="C1235" s="313"/>
      <c r="D1235" s="313"/>
      <c r="E1235" s="313"/>
      <c r="F1235" s="313"/>
      <c r="G1235" s="314"/>
      <c r="H1235" s="315"/>
      <c r="I1235" s="315"/>
      <c r="J1235" s="315"/>
      <c r="K1235" s="313"/>
      <c r="L1235" s="314"/>
      <c r="M1235" s="314"/>
      <c r="N1235" s="314"/>
      <c r="O1235" s="316"/>
      <c r="P1235" s="317"/>
      <c r="Q1235" s="315"/>
      <c r="R1235" s="315"/>
      <c r="S1235" s="314"/>
      <c r="T1235" s="313"/>
      <c r="U1235" s="315"/>
      <c r="V1235" s="315"/>
      <c r="W1235" s="318"/>
      <c r="X1235" s="314"/>
      <c r="Y1235" s="318"/>
      <c r="Z1235" s="316"/>
      <c r="AA1235" s="315"/>
      <c r="AB1235" s="313"/>
      <c r="AC1235" s="313"/>
      <c r="AD1235" s="313"/>
    </row>
    <row r="1236" spans="1:30" ht="20.100000000000001" customHeight="1">
      <c r="A1236" s="313"/>
      <c r="B1236" s="313"/>
      <c r="C1236" s="313"/>
      <c r="D1236" s="313"/>
      <c r="E1236" s="313"/>
      <c r="F1236" s="313"/>
      <c r="G1236" s="314"/>
      <c r="H1236" s="315"/>
      <c r="I1236" s="315"/>
      <c r="J1236" s="315"/>
      <c r="K1236" s="313"/>
      <c r="L1236" s="314"/>
      <c r="M1236" s="314"/>
      <c r="N1236" s="314"/>
      <c r="O1236" s="316"/>
      <c r="P1236" s="317"/>
      <c r="Q1236" s="315"/>
      <c r="R1236" s="315"/>
      <c r="S1236" s="314"/>
      <c r="T1236" s="313"/>
      <c r="U1236" s="315"/>
      <c r="V1236" s="315"/>
      <c r="W1236" s="318"/>
      <c r="X1236" s="314"/>
      <c r="Y1236" s="318"/>
      <c r="Z1236" s="316"/>
      <c r="AA1236" s="315"/>
      <c r="AB1236" s="313"/>
      <c r="AC1236" s="313"/>
      <c r="AD1236" s="313"/>
    </row>
    <row r="1237" spans="1:30" ht="20.100000000000001" customHeight="1">
      <c r="A1237" s="313"/>
      <c r="B1237" s="313"/>
      <c r="C1237" s="313"/>
      <c r="D1237" s="313"/>
      <c r="E1237" s="313"/>
      <c r="F1237" s="313"/>
      <c r="G1237" s="314"/>
      <c r="H1237" s="315"/>
      <c r="I1237" s="315"/>
      <c r="J1237" s="315"/>
      <c r="K1237" s="313"/>
      <c r="L1237" s="314"/>
      <c r="M1237" s="314"/>
      <c r="N1237" s="314"/>
      <c r="O1237" s="316"/>
      <c r="P1237" s="317"/>
      <c r="Q1237" s="315"/>
      <c r="R1237" s="315"/>
      <c r="S1237" s="314"/>
      <c r="T1237" s="313"/>
      <c r="U1237" s="315"/>
      <c r="V1237" s="315"/>
      <c r="W1237" s="318"/>
      <c r="X1237" s="314"/>
      <c r="Y1237" s="318"/>
      <c r="Z1237" s="316"/>
      <c r="AA1237" s="315"/>
      <c r="AB1237" s="313"/>
      <c r="AC1237" s="313"/>
      <c r="AD1237" s="313"/>
    </row>
    <row r="1238" spans="1:30" ht="20.100000000000001" customHeight="1">
      <c r="A1238" s="313"/>
      <c r="B1238" s="313"/>
      <c r="C1238" s="313"/>
      <c r="D1238" s="313"/>
      <c r="E1238" s="313"/>
      <c r="F1238" s="313"/>
      <c r="G1238" s="314"/>
      <c r="H1238" s="315"/>
      <c r="I1238" s="315"/>
      <c r="J1238" s="315"/>
      <c r="K1238" s="313"/>
      <c r="L1238" s="314"/>
      <c r="M1238" s="314"/>
      <c r="N1238" s="314"/>
      <c r="O1238" s="316"/>
      <c r="P1238" s="317"/>
      <c r="Q1238" s="315"/>
      <c r="R1238" s="315"/>
      <c r="S1238" s="314"/>
      <c r="T1238" s="313"/>
      <c r="U1238" s="315"/>
      <c r="V1238" s="315"/>
      <c r="W1238" s="318"/>
      <c r="X1238" s="314"/>
      <c r="Y1238" s="318"/>
      <c r="Z1238" s="316"/>
      <c r="AA1238" s="315"/>
      <c r="AB1238" s="313"/>
      <c r="AC1238" s="313"/>
      <c r="AD1238" s="313"/>
    </row>
    <row r="1239" spans="1:30" ht="20.100000000000001" customHeight="1">
      <c r="A1239" s="313"/>
      <c r="B1239" s="313"/>
      <c r="C1239" s="313"/>
      <c r="D1239" s="313"/>
      <c r="E1239" s="313"/>
      <c r="F1239" s="313"/>
      <c r="G1239" s="314"/>
      <c r="H1239" s="315"/>
      <c r="I1239" s="315"/>
      <c r="J1239" s="315"/>
      <c r="K1239" s="313"/>
      <c r="L1239" s="314"/>
      <c r="M1239" s="314"/>
      <c r="N1239" s="314"/>
      <c r="O1239" s="316"/>
      <c r="P1239" s="317"/>
      <c r="Q1239" s="315"/>
      <c r="R1239" s="315"/>
      <c r="S1239" s="314"/>
      <c r="T1239" s="313"/>
      <c r="U1239" s="315"/>
      <c r="V1239" s="315"/>
      <c r="W1239" s="318"/>
      <c r="X1239" s="314"/>
      <c r="Y1239" s="318"/>
      <c r="Z1239" s="316"/>
      <c r="AA1239" s="315"/>
      <c r="AB1239" s="313"/>
      <c r="AC1239" s="313"/>
      <c r="AD1239" s="313"/>
    </row>
    <row r="1240" spans="1:30" ht="20.100000000000001" customHeight="1">
      <c r="A1240" s="313"/>
      <c r="B1240" s="313"/>
      <c r="C1240" s="313"/>
      <c r="D1240" s="313"/>
      <c r="E1240" s="313"/>
      <c r="F1240" s="313"/>
      <c r="G1240" s="314"/>
      <c r="H1240" s="315"/>
      <c r="I1240" s="315"/>
      <c r="J1240" s="315"/>
      <c r="K1240" s="313"/>
      <c r="L1240" s="314"/>
      <c r="M1240" s="314"/>
      <c r="N1240" s="314"/>
      <c r="O1240" s="316"/>
      <c r="P1240" s="317"/>
      <c r="Q1240" s="315"/>
      <c r="R1240" s="315"/>
      <c r="S1240" s="314"/>
      <c r="T1240" s="313"/>
      <c r="U1240" s="315"/>
      <c r="V1240" s="315"/>
      <c r="W1240" s="318"/>
      <c r="X1240" s="314"/>
      <c r="Y1240" s="318"/>
      <c r="Z1240" s="316"/>
      <c r="AA1240" s="315"/>
      <c r="AB1240" s="313"/>
      <c r="AC1240" s="313"/>
      <c r="AD1240" s="313"/>
    </row>
    <row r="1241" spans="1:30" ht="20.100000000000001" customHeight="1">
      <c r="A1241" s="313"/>
      <c r="B1241" s="313"/>
      <c r="C1241" s="313"/>
      <c r="D1241" s="313"/>
      <c r="E1241" s="313"/>
      <c r="F1241" s="313"/>
      <c r="G1241" s="314"/>
      <c r="H1241" s="315"/>
      <c r="I1241" s="315"/>
      <c r="J1241" s="315"/>
      <c r="K1241" s="313"/>
      <c r="L1241" s="314"/>
      <c r="M1241" s="314"/>
      <c r="N1241" s="314"/>
      <c r="O1241" s="316"/>
      <c r="P1241" s="317"/>
      <c r="Q1241" s="315"/>
      <c r="R1241" s="315"/>
      <c r="S1241" s="314"/>
      <c r="T1241" s="313"/>
      <c r="U1241" s="315"/>
      <c r="V1241" s="315"/>
      <c r="W1241" s="318"/>
      <c r="X1241" s="314"/>
      <c r="Y1241" s="318"/>
      <c r="Z1241" s="316"/>
      <c r="AA1241" s="315"/>
      <c r="AB1241" s="313"/>
      <c r="AC1241" s="313"/>
      <c r="AD1241" s="313"/>
    </row>
    <row r="1242" spans="1:30" ht="20.100000000000001" customHeight="1">
      <c r="A1242" s="313"/>
      <c r="B1242" s="313"/>
      <c r="C1242" s="313"/>
      <c r="D1242" s="313"/>
      <c r="E1242" s="313"/>
      <c r="F1242" s="313"/>
      <c r="G1242" s="314"/>
      <c r="H1242" s="315"/>
      <c r="I1242" s="315"/>
      <c r="J1242" s="315"/>
      <c r="K1242" s="313"/>
      <c r="L1242" s="314"/>
      <c r="M1242" s="314"/>
      <c r="N1242" s="314"/>
      <c r="O1242" s="316"/>
      <c r="P1242" s="317"/>
      <c r="Q1242" s="315"/>
      <c r="R1242" s="315"/>
      <c r="S1242" s="314"/>
      <c r="T1242" s="313"/>
      <c r="U1242" s="315"/>
      <c r="V1242" s="315"/>
      <c r="W1242" s="318"/>
      <c r="X1242" s="314"/>
      <c r="Y1242" s="318"/>
      <c r="Z1242" s="316"/>
      <c r="AA1242" s="315"/>
      <c r="AB1242" s="313"/>
      <c r="AC1242" s="313"/>
      <c r="AD1242" s="313"/>
    </row>
    <row r="1243" spans="1:30" ht="20.100000000000001" customHeight="1">
      <c r="A1243" s="313"/>
      <c r="B1243" s="313"/>
      <c r="C1243" s="313"/>
      <c r="D1243" s="313"/>
      <c r="E1243" s="313"/>
      <c r="F1243" s="313"/>
      <c r="G1243" s="314"/>
      <c r="H1243" s="315"/>
      <c r="I1243" s="315"/>
      <c r="J1243" s="315"/>
      <c r="K1243" s="313"/>
      <c r="L1243" s="314"/>
      <c r="M1243" s="314"/>
      <c r="N1243" s="314"/>
      <c r="O1243" s="316"/>
      <c r="P1243" s="317"/>
      <c r="Q1243" s="315"/>
      <c r="R1243" s="315"/>
      <c r="S1243" s="314"/>
      <c r="T1243" s="313"/>
      <c r="U1243" s="315"/>
      <c r="V1243" s="315"/>
      <c r="W1243" s="318"/>
      <c r="X1243" s="314"/>
      <c r="Y1243" s="318"/>
      <c r="Z1243" s="316"/>
      <c r="AA1243" s="315"/>
      <c r="AB1243" s="313"/>
      <c r="AC1243" s="313"/>
      <c r="AD1243" s="313"/>
    </row>
    <row r="1244" spans="1:30" ht="20.100000000000001" customHeight="1">
      <c r="A1244" s="313"/>
      <c r="B1244" s="313"/>
      <c r="C1244" s="313"/>
      <c r="D1244" s="313"/>
      <c r="E1244" s="313"/>
      <c r="F1244" s="313"/>
      <c r="G1244" s="314"/>
      <c r="H1244" s="315"/>
      <c r="I1244" s="315"/>
      <c r="J1244" s="315"/>
      <c r="K1244" s="313"/>
      <c r="L1244" s="314"/>
      <c r="M1244" s="314"/>
      <c r="N1244" s="314"/>
      <c r="O1244" s="316"/>
      <c r="P1244" s="317"/>
      <c r="Q1244" s="315"/>
      <c r="R1244" s="315"/>
      <c r="S1244" s="314"/>
      <c r="T1244" s="313"/>
      <c r="U1244" s="315"/>
      <c r="V1244" s="315"/>
      <c r="W1244" s="318"/>
      <c r="X1244" s="314"/>
      <c r="Y1244" s="318"/>
      <c r="Z1244" s="316"/>
      <c r="AA1244" s="315"/>
      <c r="AB1244" s="313"/>
      <c r="AC1244" s="313"/>
      <c r="AD1244" s="313"/>
    </row>
    <row r="1245" spans="1:30" ht="20.100000000000001" customHeight="1">
      <c r="A1245" s="313"/>
      <c r="B1245" s="313"/>
      <c r="C1245" s="313"/>
      <c r="D1245" s="313"/>
      <c r="E1245" s="313"/>
      <c r="F1245" s="313"/>
      <c r="G1245" s="314"/>
      <c r="H1245" s="315"/>
      <c r="I1245" s="315"/>
      <c r="J1245" s="315"/>
      <c r="K1245" s="313"/>
      <c r="L1245" s="314"/>
      <c r="M1245" s="314"/>
      <c r="N1245" s="314"/>
      <c r="O1245" s="316"/>
      <c r="P1245" s="317"/>
      <c r="Q1245" s="315"/>
      <c r="R1245" s="315"/>
      <c r="S1245" s="314"/>
      <c r="T1245" s="313"/>
      <c r="U1245" s="315"/>
      <c r="V1245" s="315"/>
      <c r="W1245" s="318"/>
      <c r="X1245" s="314"/>
      <c r="Y1245" s="318"/>
      <c r="Z1245" s="316"/>
      <c r="AA1245" s="315"/>
      <c r="AB1245" s="313"/>
      <c r="AC1245" s="313"/>
      <c r="AD1245" s="313"/>
    </row>
    <row r="1246" spans="1:30" ht="20.100000000000001" customHeight="1">
      <c r="A1246" s="313"/>
      <c r="B1246" s="313"/>
      <c r="C1246" s="313"/>
      <c r="D1246" s="313"/>
      <c r="E1246" s="313"/>
      <c r="F1246" s="313"/>
      <c r="G1246" s="314"/>
      <c r="H1246" s="315"/>
      <c r="I1246" s="315"/>
      <c r="J1246" s="315"/>
      <c r="K1246" s="313"/>
      <c r="L1246" s="314"/>
      <c r="M1246" s="314"/>
      <c r="N1246" s="314"/>
      <c r="O1246" s="316"/>
      <c r="P1246" s="317"/>
      <c r="Q1246" s="315"/>
      <c r="R1246" s="315"/>
      <c r="S1246" s="314"/>
      <c r="T1246" s="313"/>
      <c r="U1246" s="315"/>
      <c r="V1246" s="315"/>
      <c r="W1246" s="318"/>
      <c r="X1246" s="314"/>
      <c r="Y1246" s="318"/>
      <c r="Z1246" s="316"/>
      <c r="AA1246" s="315"/>
      <c r="AB1246" s="313"/>
      <c r="AC1246" s="313"/>
      <c r="AD1246" s="313"/>
    </row>
    <row r="1247" spans="1:30" ht="20.100000000000001" customHeight="1">
      <c r="A1247" s="313"/>
      <c r="B1247" s="313"/>
      <c r="C1247" s="313"/>
      <c r="D1247" s="313"/>
      <c r="E1247" s="313"/>
      <c r="F1247" s="313"/>
      <c r="G1247" s="314"/>
      <c r="H1247" s="315"/>
      <c r="I1247" s="315"/>
      <c r="J1247" s="315"/>
      <c r="K1247" s="313"/>
      <c r="L1247" s="314"/>
      <c r="M1247" s="314"/>
      <c r="N1247" s="314"/>
      <c r="O1247" s="316"/>
      <c r="P1247" s="317"/>
      <c r="Q1247" s="315"/>
      <c r="R1247" s="315"/>
      <c r="S1247" s="314"/>
      <c r="T1247" s="313"/>
      <c r="U1247" s="315"/>
      <c r="V1247" s="315"/>
      <c r="W1247" s="318"/>
      <c r="X1247" s="314"/>
      <c r="Y1247" s="318"/>
      <c r="Z1247" s="316"/>
      <c r="AA1247" s="315"/>
      <c r="AB1247" s="313"/>
      <c r="AC1247" s="313"/>
      <c r="AD1247" s="313"/>
    </row>
    <row r="1248" spans="1:30" ht="20.100000000000001" customHeight="1">
      <c r="A1248" s="313"/>
      <c r="B1248" s="313"/>
      <c r="C1248" s="313"/>
      <c r="D1248" s="313"/>
      <c r="E1248" s="313"/>
      <c r="F1248" s="313"/>
      <c r="G1248" s="314"/>
      <c r="H1248" s="315"/>
      <c r="I1248" s="315"/>
      <c r="J1248" s="315"/>
      <c r="K1248" s="313"/>
      <c r="L1248" s="314"/>
      <c r="M1248" s="314"/>
      <c r="N1248" s="314"/>
      <c r="O1248" s="316"/>
      <c r="P1248" s="317"/>
      <c r="Q1248" s="315"/>
      <c r="R1248" s="315"/>
      <c r="S1248" s="314"/>
      <c r="T1248" s="313"/>
      <c r="U1248" s="315"/>
      <c r="V1248" s="315"/>
      <c r="W1248" s="318"/>
      <c r="X1248" s="314"/>
      <c r="Y1248" s="318"/>
      <c r="Z1248" s="316"/>
      <c r="AA1248" s="315"/>
      <c r="AB1248" s="313"/>
      <c r="AC1248" s="313"/>
      <c r="AD1248" s="313"/>
    </row>
    <row r="1249" spans="1:30" ht="20.100000000000001" customHeight="1">
      <c r="A1249" s="313"/>
      <c r="B1249" s="313"/>
      <c r="C1249" s="313"/>
      <c r="D1249" s="313"/>
      <c r="E1249" s="313"/>
      <c r="F1249" s="313"/>
      <c r="G1249" s="314"/>
      <c r="H1249" s="315"/>
      <c r="I1249" s="315"/>
      <c r="J1249" s="315"/>
      <c r="K1249" s="313"/>
      <c r="L1249" s="314"/>
      <c r="M1249" s="314"/>
      <c r="N1249" s="314"/>
      <c r="O1249" s="316"/>
      <c r="P1249" s="317"/>
      <c r="Q1249" s="315"/>
      <c r="R1249" s="315"/>
      <c r="S1249" s="314"/>
      <c r="T1249" s="313"/>
      <c r="U1249" s="315"/>
      <c r="V1249" s="315"/>
      <c r="W1249" s="318"/>
      <c r="X1249" s="314"/>
      <c r="Y1249" s="318"/>
      <c r="Z1249" s="316"/>
      <c r="AA1249" s="315"/>
      <c r="AB1249" s="313"/>
      <c r="AC1249" s="313"/>
      <c r="AD1249" s="313"/>
    </row>
    <row r="1250" spans="1:30" ht="20.100000000000001" customHeight="1">
      <c r="A1250" s="313"/>
      <c r="B1250" s="313"/>
      <c r="C1250" s="313"/>
      <c r="D1250" s="313"/>
      <c r="E1250" s="313"/>
      <c r="F1250" s="313"/>
      <c r="G1250" s="314"/>
      <c r="H1250" s="315"/>
      <c r="I1250" s="315"/>
      <c r="J1250" s="315"/>
      <c r="K1250" s="313"/>
      <c r="L1250" s="314"/>
      <c r="M1250" s="314"/>
      <c r="N1250" s="314"/>
      <c r="O1250" s="316"/>
      <c r="P1250" s="317"/>
      <c r="Q1250" s="315"/>
      <c r="R1250" s="315"/>
      <c r="S1250" s="314"/>
      <c r="T1250" s="313"/>
      <c r="U1250" s="315"/>
      <c r="V1250" s="315"/>
      <c r="W1250" s="318"/>
      <c r="X1250" s="314"/>
      <c r="Y1250" s="318"/>
      <c r="Z1250" s="316"/>
      <c r="AA1250" s="315"/>
      <c r="AB1250" s="313"/>
      <c r="AC1250" s="313"/>
      <c r="AD1250" s="313"/>
    </row>
    <row r="1251" spans="1:30" ht="20.100000000000001" customHeight="1">
      <c r="A1251" s="313"/>
      <c r="B1251" s="313"/>
      <c r="C1251" s="313"/>
      <c r="D1251" s="313"/>
      <c r="E1251" s="313"/>
      <c r="F1251" s="313"/>
      <c r="G1251" s="314"/>
      <c r="H1251" s="315"/>
      <c r="I1251" s="315"/>
      <c r="J1251" s="315"/>
      <c r="K1251" s="313"/>
      <c r="L1251" s="314"/>
      <c r="M1251" s="314"/>
      <c r="N1251" s="314"/>
      <c r="O1251" s="316"/>
      <c r="P1251" s="317"/>
      <c r="Q1251" s="315"/>
      <c r="R1251" s="315"/>
      <c r="S1251" s="314"/>
      <c r="T1251" s="313"/>
      <c r="U1251" s="315"/>
      <c r="V1251" s="315"/>
      <c r="W1251" s="318"/>
      <c r="X1251" s="314"/>
      <c r="Y1251" s="318"/>
      <c r="Z1251" s="316"/>
      <c r="AA1251" s="315"/>
      <c r="AB1251" s="313"/>
      <c r="AC1251" s="313"/>
      <c r="AD1251" s="313"/>
    </row>
    <row r="1252" spans="1:30" ht="20.100000000000001" customHeight="1">
      <c r="A1252" s="313"/>
      <c r="B1252" s="313"/>
      <c r="C1252" s="313"/>
      <c r="D1252" s="313"/>
      <c r="E1252" s="313"/>
      <c r="F1252" s="313"/>
      <c r="G1252" s="314"/>
      <c r="H1252" s="315"/>
      <c r="I1252" s="315"/>
      <c r="J1252" s="315"/>
      <c r="K1252" s="313"/>
      <c r="L1252" s="314"/>
      <c r="M1252" s="314"/>
      <c r="N1252" s="314"/>
      <c r="O1252" s="316"/>
      <c r="P1252" s="317"/>
      <c r="Q1252" s="315"/>
      <c r="R1252" s="315"/>
      <c r="S1252" s="314"/>
      <c r="T1252" s="313"/>
      <c r="U1252" s="315"/>
      <c r="V1252" s="315"/>
      <c r="W1252" s="318"/>
      <c r="X1252" s="314"/>
      <c r="Y1252" s="318"/>
      <c r="Z1252" s="316"/>
      <c r="AA1252" s="315"/>
      <c r="AB1252" s="313"/>
      <c r="AC1252" s="313"/>
      <c r="AD1252" s="313"/>
    </row>
    <row r="1253" spans="1:30" ht="20.100000000000001" customHeight="1">
      <c r="A1253" s="313"/>
      <c r="B1253" s="313"/>
      <c r="C1253" s="313"/>
      <c r="D1253" s="313"/>
      <c r="E1253" s="313"/>
      <c r="F1253" s="313"/>
      <c r="G1253" s="314"/>
      <c r="H1253" s="315"/>
      <c r="I1253" s="315"/>
      <c r="J1253" s="315"/>
      <c r="K1253" s="313"/>
      <c r="L1253" s="314"/>
      <c r="M1253" s="314"/>
      <c r="N1253" s="314"/>
      <c r="O1253" s="316"/>
      <c r="P1253" s="317"/>
      <c r="Q1253" s="315"/>
      <c r="R1253" s="315"/>
      <c r="S1253" s="314"/>
      <c r="T1253" s="313"/>
      <c r="U1253" s="315"/>
      <c r="V1253" s="315"/>
      <c r="W1253" s="318"/>
      <c r="X1253" s="314"/>
      <c r="Y1253" s="318"/>
      <c r="Z1253" s="316"/>
      <c r="AA1253" s="315"/>
      <c r="AB1253" s="313"/>
      <c r="AC1253" s="313"/>
      <c r="AD1253" s="313"/>
    </row>
    <row r="1254" spans="1:30" ht="20.100000000000001" customHeight="1">
      <c r="A1254" s="313"/>
      <c r="B1254" s="313"/>
      <c r="C1254" s="313"/>
      <c r="D1254" s="313"/>
      <c r="E1254" s="313"/>
      <c r="F1254" s="313"/>
      <c r="G1254" s="314"/>
      <c r="H1254" s="315"/>
      <c r="I1254" s="315"/>
      <c r="J1254" s="315"/>
      <c r="K1254" s="313"/>
      <c r="L1254" s="314"/>
      <c r="M1254" s="314"/>
      <c r="N1254" s="314"/>
      <c r="O1254" s="316"/>
      <c r="P1254" s="317"/>
      <c r="Q1254" s="315"/>
      <c r="R1254" s="315"/>
      <c r="S1254" s="314"/>
      <c r="T1254" s="313"/>
      <c r="U1254" s="315"/>
      <c r="V1254" s="315"/>
      <c r="W1254" s="318"/>
      <c r="X1254" s="314"/>
      <c r="Y1254" s="318"/>
      <c r="Z1254" s="316"/>
      <c r="AA1254" s="315"/>
      <c r="AB1254" s="313"/>
      <c r="AC1254" s="313"/>
      <c r="AD1254" s="313"/>
    </row>
    <row r="1255" spans="1:30" ht="20.100000000000001" customHeight="1">
      <c r="A1255" s="313"/>
      <c r="B1255" s="313"/>
      <c r="C1255" s="313"/>
      <c r="D1255" s="313"/>
      <c r="E1255" s="313"/>
      <c r="F1255" s="313"/>
      <c r="G1255" s="314"/>
      <c r="H1255" s="315"/>
      <c r="I1255" s="315"/>
      <c r="J1255" s="315"/>
      <c r="K1255" s="313"/>
      <c r="L1255" s="314"/>
      <c r="M1255" s="314"/>
      <c r="N1255" s="314"/>
      <c r="O1255" s="316"/>
      <c r="P1255" s="317"/>
      <c r="Q1255" s="315"/>
      <c r="R1255" s="315"/>
      <c r="S1255" s="314"/>
      <c r="T1255" s="313"/>
      <c r="U1255" s="315"/>
      <c r="V1255" s="315"/>
      <c r="W1255" s="318"/>
      <c r="X1255" s="314"/>
      <c r="Y1255" s="318"/>
      <c r="Z1255" s="316"/>
      <c r="AA1255" s="315"/>
      <c r="AB1255" s="313"/>
      <c r="AC1255" s="313"/>
      <c r="AD1255" s="313"/>
    </row>
    <row r="1256" spans="1:30" ht="20.100000000000001" customHeight="1">
      <c r="A1256" s="313"/>
      <c r="B1256" s="313"/>
      <c r="C1256" s="313"/>
      <c r="D1256" s="313"/>
      <c r="E1256" s="313"/>
      <c r="F1256" s="313"/>
      <c r="G1256" s="314"/>
      <c r="H1256" s="315"/>
      <c r="I1256" s="315"/>
      <c r="J1256" s="315"/>
      <c r="K1256" s="313"/>
      <c r="L1256" s="314"/>
      <c r="M1256" s="314"/>
      <c r="N1256" s="314"/>
      <c r="O1256" s="316"/>
      <c r="P1256" s="317"/>
      <c r="Q1256" s="315"/>
      <c r="R1256" s="315"/>
      <c r="S1256" s="314"/>
      <c r="T1256" s="313"/>
      <c r="U1256" s="315"/>
      <c r="V1256" s="315"/>
      <c r="W1256" s="318"/>
      <c r="X1256" s="314"/>
      <c r="Y1256" s="318"/>
      <c r="Z1256" s="316"/>
      <c r="AA1256" s="315"/>
      <c r="AB1256" s="313"/>
      <c r="AC1256" s="313"/>
      <c r="AD1256" s="313"/>
    </row>
    <row r="1257" spans="1:30" ht="20.100000000000001" customHeight="1">
      <c r="A1257" s="313"/>
      <c r="B1257" s="313"/>
      <c r="C1257" s="313"/>
      <c r="D1257" s="313"/>
      <c r="E1257" s="313"/>
      <c r="F1257" s="313"/>
      <c r="G1257" s="314"/>
      <c r="H1257" s="315"/>
      <c r="I1257" s="315"/>
      <c r="J1257" s="315"/>
      <c r="K1257" s="313"/>
      <c r="L1257" s="314"/>
      <c r="M1257" s="314"/>
      <c r="N1257" s="314"/>
      <c r="O1257" s="316"/>
      <c r="P1257" s="317"/>
      <c r="Q1257" s="315"/>
      <c r="R1257" s="315"/>
      <c r="S1257" s="314"/>
      <c r="T1257" s="313"/>
      <c r="U1257" s="315"/>
      <c r="V1257" s="315"/>
      <c r="W1257" s="318"/>
      <c r="X1257" s="314"/>
      <c r="Y1257" s="318"/>
      <c r="Z1257" s="316"/>
      <c r="AA1257" s="315"/>
      <c r="AB1257" s="313"/>
      <c r="AC1257" s="313"/>
      <c r="AD1257" s="313"/>
    </row>
    <row r="1258" spans="1:30" ht="20.100000000000001" customHeight="1">
      <c r="A1258" s="313"/>
      <c r="B1258" s="313"/>
      <c r="C1258" s="313"/>
      <c r="D1258" s="313"/>
      <c r="E1258" s="313"/>
      <c r="F1258" s="313"/>
      <c r="G1258" s="314"/>
      <c r="H1258" s="315"/>
      <c r="I1258" s="315"/>
      <c r="J1258" s="315"/>
      <c r="K1258" s="313"/>
      <c r="L1258" s="314"/>
      <c r="M1258" s="314"/>
      <c r="N1258" s="314"/>
      <c r="O1258" s="316"/>
      <c r="P1258" s="317"/>
      <c r="Q1258" s="315"/>
      <c r="R1258" s="315"/>
      <c r="S1258" s="314"/>
      <c r="T1258" s="313"/>
      <c r="U1258" s="315"/>
      <c r="V1258" s="315"/>
      <c r="W1258" s="318"/>
      <c r="X1258" s="314"/>
      <c r="Y1258" s="318"/>
      <c r="Z1258" s="316"/>
      <c r="AA1258" s="315"/>
      <c r="AB1258" s="313"/>
      <c r="AC1258" s="313"/>
      <c r="AD1258" s="313"/>
    </row>
    <row r="1259" spans="1:30" ht="20.100000000000001" customHeight="1">
      <c r="A1259" s="313"/>
      <c r="B1259" s="313"/>
      <c r="C1259" s="313"/>
      <c r="D1259" s="313"/>
      <c r="E1259" s="313"/>
      <c r="F1259" s="313"/>
      <c r="G1259" s="314"/>
      <c r="H1259" s="315"/>
      <c r="I1259" s="315"/>
      <c r="J1259" s="315"/>
      <c r="K1259" s="313"/>
      <c r="L1259" s="314"/>
      <c r="M1259" s="314"/>
      <c r="N1259" s="314"/>
      <c r="O1259" s="316"/>
      <c r="P1259" s="317"/>
      <c r="Q1259" s="315"/>
      <c r="R1259" s="315"/>
      <c r="S1259" s="314"/>
      <c r="T1259" s="313"/>
      <c r="U1259" s="315"/>
      <c r="V1259" s="315"/>
      <c r="W1259" s="318"/>
      <c r="X1259" s="314"/>
      <c r="Y1259" s="318"/>
      <c r="Z1259" s="316"/>
      <c r="AA1259" s="315"/>
      <c r="AB1259" s="313"/>
      <c r="AC1259" s="313"/>
      <c r="AD1259" s="313"/>
    </row>
    <row r="1260" spans="1:30" ht="20.100000000000001" customHeight="1">
      <c r="A1260" s="313"/>
      <c r="B1260" s="313"/>
      <c r="C1260" s="313"/>
      <c r="D1260" s="313"/>
      <c r="E1260" s="313"/>
      <c r="F1260" s="313"/>
      <c r="G1260" s="314"/>
      <c r="H1260" s="315"/>
      <c r="I1260" s="315"/>
      <c r="J1260" s="315"/>
      <c r="K1260" s="313"/>
      <c r="L1260" s="314"/>
      <c r="M1260" s="314"/>
      <c r="N1260" s="314"/>
      <c r="O1260" s="316"/>
      <c r="P1260" s="317"/>
      <c r="Q1260" s="315"/>
      <c r="R1260" s="315"/>
      <c r="S1260" s="314"/>
      <c r="T1260" s="313"/>
      <c r="U1260" s="315"/>
      <c r="V1260" s="315"/>
      <c r="W1260" s="318"/>
      <c r="X1260" s="314"/>
      <c r="Y1260" s="318"/>
      <c r="Z1260" s="316"/>
      <c r="AA1260" s="315"/>
      <c r="AB1260" s="313"/>
      <c r="AC1260" s="313"/>
      <c r="AD1260" s="313"/>
    </row>
    <row r="1261" spans="1:30" ht="20.100000000000001" customHeight="1">
      <c r="A1261" s="313"/>
      <c r="B1261" s="313"/>
      <c r="C1261" s="313"/>
      <c r="D1261" s="313"/>
      <c r="E1261" s="313"/>
      <c r="F1261" s="313"/>
      <c r="G1261" s="314"/>
      <c r="H1261" s="315"/>
      <c r="I1261" s="315"/>
      <c r="J1261" s="315"/>
      <c r="K1261" s="313"/>
      <c r="L1261" s="314"/>
      <c r="M1261" s="314"/>
      <c r="N1261" s="314"/>
      <c r="O1261" s="316"/>
      <c r="P1261" s="317"/>
      <c r="Q1261" s="315"/>
      <c r="R1261" s="315"/>
      <c r="S1261" s="314"/>
      <c r="T1261" s="313"/>
      <c r="U1261" s="315"/>
      <c r="V1261" s="315"/>
      <c r="W1261" s="318"/>
      <c r="X1261" s="314"/>
      <c r="Y1261" s="318"/>
      <c r="Z1261" s="316"/>
      <c r="AA1261" s="315"/>
      <c r="AB1261" s="313"/>
      <c r="AC1261" s="313"/>
      <c r="AD1261" s="313"/>
    </row>
    <row r="1262" spans="1:30" ht="20.100000000000001" customHeight="1">
      <c r="A1262" s="313"/>
      <c r="B1262" s="313"/>
      <c r="C1262" s="313"/>
      <c r="D1262" s="313"/>
      <c r="E1262" s="313"/>
      <c r="F1262" s="313"/>
      <c r="G1262" s="314"/>
      <c r="H1262" s="315"/>
      <c r="I1262" s="315"/>
      <c r="J1262" s="315"/>
      <c r="K1262" s="313"/>
      <c r="L1262" s="314"/>
      <c r="M1262" s="314"/>
      <c r="N1262" s="314"/>
      <c r="O1262" s="316"/>
      <c r="P1262" s="317"/>
      <c r="Q1262" s="315"/>
      <c r="R1262" s="315"/>
      <c r="S1262" s="314"/>
      <c r="T1262" s="313"/>
      <c r="U1262" s="315"/>
      <c r="V1262" s="315"/>
      <c r="W1262" s="318"/>
      <c r="X1262" s="314"/>
      <c r="Y1262" s="318"/>
      <c r="Z1262" s="316"/>
      <c r="AA1262" s="315"/>
      <c r="AB1262" s="313"/>
      <c r="AC1262" s="313"/>
      <c r="AD1262" s="313"/>
    </row>
    <row r="1263" spans="1:30" ht="20.100000000000001" customHeight="1">
      <c r="A1263" s="313"/>
      <c r="B1263" s="313"/>
      <c r="C1263" s="313"/>
      <c r="D1263" s="313"/>
      <c r="E1263" s="313"/>
      <c r="F1263" s="313"/>
      <c r="G1263" s="314"/>
      <c r="H1263" s="315"/>
      <c r="I1263" s="315"/>
      <c r="J1263" s="315"/>
      <c r="K1263" s="313"/>
      <c r="L1263" s="314"/>
      <c r="M1263" s="314"/>
      <c r="N1263" s="314"/>
      <c r="O1263" s="316"/>
      <c r="P1263" s="317"/>
      <c r="Q1263" s="315"/>
      <c r="R1263" s="315"/>
      <c r="S1263" s="314"/>
      <c r="T1263" s="313"/>
      <c r="U1263" s="315"/>
      <c r="V1263" s="315"/>
      <c r="W1263" s="318"/>
      <c r="X1263" s="314"/>
      <c r="Y1263" s="318"/>
      <c r="Z1263" s="316"/>
      <c r="AA1263" s="315"/>
      <c r="AB1263" s="313"/>
      <c r="AC1263" s="313"/>
      <c r="AD1263" s="313"/>
    </row>
    <row r="1264" spans="1:30" ht="20.100000000000001" customHeight="1">
      <c r="A1264" s="313"/>
      <c r="B1264" s="313"/>
      <c r="C1264" s="313"/>
      <c r="D1264" s="313"/>
      <c r="E1264" s="313"/>
      <c r="F1264" s="313"/>
      <c r="G1264" s="314"/>
      <c r="H1264" s="315"/>
      <c r="I1264" s="315"/>
      <c r="J1264" s="315"/>
      <c r="K1264" s="313"/>
      <c r="L1264" s="314"/>
      <c r="M1264" s="314"/>
      <c r="N1264" s="314"/>
      <c r="O1264" s="316"/>
      <c r="P1264" s="317"/>
      <c r="Q1264" s="315"/>
      <c r="R1264" s="315"/>
      <c r="S1264" s="314"/>
      <c r="T1264" s="313"/>
      <c r="U1264" s="315"/>
      <c r="V1264" s="315"/>
      <c r="W1264" s="318"/>
      <c r="X1264" s="314"/>
      <c r="Y1264" s="318"/>
      <c r="Z1264" s="316"/>
      <c r="AA1264" s="315"/>
      <c r="AB1264" s="313"/>
      <c r="AC1264" s="313"/>
      <c r="AD1264" s="313"/>
    </row>
    <row r="1265" spans="1:30" ht="20.100000000000001" customHeight="1">
      <c r="A1265" s="313"/>
      <c r="B1265" s="313"/>
      <c r="C1265" s="313"/>
      <c r="D1265" s="313"/>
      <c r="E1265" s="313"/>
      <c r="F1265" s="313"/>
      <c r="G1265" s="314"/>
      <c r="H1265" s="315"/>
      <c r="I1265" s="315"/>
      <c r="J1265" s="315"/>
      <c r="K1265" s="313"/>
      <c r="L1265" s="314"/>
      <c r="M1265" s="314"/>
      <c r="N1265" s="314"/>
      <c r="O1265" s="316"/>
      <c r="P1265" s="317"/>
      <c r="Q1265" s="315"/>
      <c r="R1265" s="315"/>
      <c r="S1265" s="314"/>
      <c r="T1265" s="313"/>
      <c r="U1265" s="315"/>
      <c r="V1265" s="315"/>
      <c r="W1265" s="318"/>
      <c r="X1265" s="314"/>
      <c r="Y1265" s="318"/>
      <c r="Z1265" s="316"/>
      <c r="AA1265" s="315"/>
      <c r="AB1265" s="313"/>
      <c r="AC1265" s="313"/>
      <c r="AD1265" s="313"/>
    </row>
    <row r="1266" spans="1:30" ht="20.100000000000001" customHeight="1">
      <c r="A1266" s="313"/>
      <c r="B1266" s="313"/>
      <c r="C1266" s="313"/>
      <c r="D1266" s="313"/>
      <c r="E1266" s="313"/>
      <c r="F1266" s="313"/>
      <c r="G1266" s="314"/>
      <c r="H1266" s="315"/>
      <c r="I1266" s="315"/>
      <c r="J1266" s="315"/>
      <c r="K1266" s="313"/>
      <c r="L1266" s="314"/>
      <c r="M1266" s="314"/>
      <c r="N1266" s="314"/>
      <c r="O1266" s="316"/>
      <c r="P1266" s="317"/>
      <c r="Q1266" s="315"/>
      <c r="R1266" s="315"/>
      <c r="S1266" s="314"/>
      <c r="T1266" s="313"/>
      <c r="U1266" s="315"/>
      <c r="V1266" s="315"/>
      <c r="W1266" s="318"/>
      <c r="X1266" s="314"/>
      <c r="Y1266" s="318"/>
      <c r="Z1266" s="316"/>
      <c r="AA1266" s="315"/>
      <c r="AB1266" s="313"/>
      <c r="AC1266" s="313"/>
      <c r="AD1266" s="313"/>
    </row>
    <row r="1267" spans="1:30" ht="20.100000000000001" customHeight="1">
      <c r="A1267" s="313"/>
      <c r="B1267" s="313"/>
      <c r="C1267" s="313"/>
      <c r="D1267" s="313"/>
      <c r="E1267" s="313"/>
      <c r="F1267" s="313"/>
      <c r="G1267" s="314"/>
      <c r="H1267" s="315"/>
      <c r="I1267" s="315"/>
      <c r="J1267" s="315"/>
      <c r="K1267" s="313"/>
      <c r="L1267" s="314"/>
      <c r="M1267" s="314"/>
      <c r="N1267" s="314"/>
      <c r="O1267" s="316"/>
      <c r="P1267" s="317"/>
      <c r="Q1267" s="315"/>
      <c r="R1267" s="315"/>
      <c r="S1267" s="314"/>
      <c r="T1267" s="313"/>
      <c r="U1267" s="315"/>
      <c r="V1267" s="315"/>
      <c r="W1267" s="318"/>
      <c r="X1267" s="314"/>
      <c r="Y1267" s="318"/>
      <c r="Z1267" s="316"/>
      <c r="AA1267" s="315"/>
      <c r="AB1267" s="313"/>
      <c r="AC1267" s="313"/>
      <c r="AD1267" s="313"/>
    </row>
    <row r="1268" spans="1:30" ht="20.100000000000001" customHeight="1">
      <c r="A1268" s="313"/>
      <c r="B1268" s="313"/>
      <c r="C1268" s="313"/>
      <c r="D1268" s="313"/>
      <c r="E1268" s="313"/>
      <c r="F1268" s="313"/>
      <c r="G1268" s="314"/>
      <c r="H1268" s="315"/>
      <c r="I1268" s="315"/>
      <c r="J1268" s="315"/>
      <c r="K1268" s="313"/>
      <c r="L1268" s="314"/>
      <c r="M1268" s="314"/>
      <c r="N1268" s="314"/>
      <c r="O1268" s="316"/>
      <c r="P1268" s="317"/>
      <c r="Q1268" s="315"/>
      <c r="R1268" s="315"/>
      <c r="S1268" s="314"/>
      <c r="T1268" s="313"/>
      <c r="U1268" s="315"/>
      <c r="V1268" s="315"/>
      <c r="W1268" s="318"/>
      <c r="X1268" s="314"/>
      <c r="Y1268" s="318"/>
      <c r="Z1268" s="316"/>
      <c r="AA1268" s="315"/>
      <c r="AB1268" s="313"/>
      <c r="AC1268" s="313"/>
      <c r="AD1268" s="313"/>
    </row>
    <row r="1269" spans="1:30" ht="20.100000000000001" customHeight="1">
      <c r="A1269" s="313"/>
      <c r="B1269" s="313"/>
      <c r="C1269" s="313"/>
      <c r="D1269" s="313"/>
      <c r="E1269" s="313"/>
      <c r="F1269" s="313"/>
      <c r="G1269" s="314"/>
      <c r="H1269" s="315"/>
      <c r="I1269" s="315"/>
      <c r="J1269" s="315"/>
      <c r="K1269" s="313"/>
      <c r="L1269" s="314"/>
      <c r="M1269" s="314"/>
      <c r="N1269" s="314"/>
      <c r="O1269" s="316"/>
      <c r="P1269" s="317"/>
      <c r="Q1269" s="315"/>
      <c r="R1269" s="315"/>
      <c r="S1269" s="314"/>
      <c r="T1269" s="313"/>
      <c r="U1269" s="315"/>
      <c r="V1269" s="315"/>
      <c r="W1269" s="318"/>
      <c r="X1269" s="314"/>
      <c r="Y1269" s="318"/>
      <c r="Z1269" s="316"/>
      <c r="AA1269" s="315"/>
      <c r="AB1269" s="313"/>
      <c r="AC1269" s="313"/>
      <c r="AD1269" s="313"/>
    </row>
    <row r="1270" spans="1:30" ht="20.100000000000001" customHeight="1">
      <c r="A1270" s="313"/>
      <c r="B1270" s="313"/>
      <c r="C1270" s="313"/>
      <c r="D1270" s="313"/>
      <c r="E1270" s="313"/>
      <c r="F1270" s="313"/>
      <c r="G1270" s="314"/>
      <c r="H1270" s="315"/>
      <c r="I1270" s="315"/>
      <c r="J1270" s="315"/>
      <c r="K1270" s="313"/>
      <c r="L1270" s="314"/>
      <c r="M1270" s="314"/>
      <c r="N1270" s="314"/>
      <c r="O1270" s="316"/>
      <c r="P1270" s="317"/>
      <c r="Q1270" s="315"/>
      <c r="R1270" s="315"/>
      <c r="S1270" s="314"/>
      <c r="T1270" s="313"/>
      <c r="U1270" s="315"/>
      <c r="V1270" s="315"/>
      <c r="W1270" s="318"/>
      <c r="X1270" s="314"/>
      <c r="Y1270" s="318"/>
      <c r="Z1270" s="316"/>
      <c r="AA1270" s="315"/>
      <c r="AB1270" s="313"/>
      <c r="AC1270" s="313"/>
      <c r="AD1270" s="313"/>
    </row>
    <row r="1271" spans="1:30" ht="20.100000000000001" customHeight="1">
      <c r="A1271" s="313"/>
      <c r="B1271" s="313"/>
      <c r="C1271" s="313"/>
      <c r="D1271" s="313"/>
      <c r="E1271" s="313"/>
      <c r="F1271" s="313"/>
      <c r="G1271" s="314"/>
      <c r="H1271" s="315"/>
      <c r="I1271" s="315"/>
      <c r="J1271" s="315"/>
      <c r="K1271" s="313"/>
      <c r="L1271" s="314"/>
      <c r="M1271" s="314"/>
      <c r="N1271" s="314"/>
      <c r="O1271" s="316"/>
      <c r="P1271" s="317"/>
      <c r="Q1271" s="315"/>
      <c r="R1271" s="315"/>
      <c r="S1271" s="314"/>
      <c r="T1271" s="313"/>
      <c r="U1271" s="315"/>
      <c r="V1271" s="315"/>
      <c r="W1271" s="318"/>
      <c r="X1271" s="314"/>
      <c r="Y1271" s="318"/>
      <c r="Z1271" s="316"/>
      <c r="AA1271" s="315"/>
      <c r="AB1271" s="313"/>
      <c r="AC1271" s="313"/>
      <c r="AD1271" s="313"/>
    </row>
    <row r="1272" spans="1:30" ht="20.100000000000001" customHeight="1">
      <c r="A1272" s="313"/>
      <c r="B1272" s="313"/>
      <c r="C1272" s="313"/>
      <c r="D1272" s="313"/>
      <c r="E1272" s="313"/>
      <c r="F1272" s="313"/>
      <c r="G1272" s="314"/>
      <c r="H1272" s="315"/>
      <c r="I1272" s="315"/>
      <c r="J1272" s="315"/>
      <c r="K1272" s="313"/>
      <c r="L1272" s="314"/>
      <c r="M1272" s="314"/>
      <c r="N1272" s="314"/>
      <c r="O1272" s="316"/>
      <c r="P1272" s="317"/>
      <c r="Q1272" s="315"/>
      <c r="R1272" s="315"/>
      <c r="S1272" s="314"/>
      <c r="T1272" s="313"/>
      <c r="U1272" s="315"/>
      <c r="V1272" s="315"/>
      <c r="W1272" s="318"/>
      <c r="X1272" s="314"/>
      <c r="Y1272" s="318"/>
      <c r="Z1272" s="316"/>
      <c r="AA1272" s="315"/>
      <c r="AB1272" s="313"/>
      <c r="AC1272" s="313"/>
      <c r="AD1272" s="313"/>
    </row>
    <row r="1273" spans="1:30" ht="20.100000000000001" customHeight="1">
      <c r="A1273" s="313"/>
      <c r="B1273" s="313"/>
      <c r="C1273" s="313"/>
      <c r="D1273" s="313"/>
      <c r="E1273" s="313"/>
      <c r="F1273" s="313"/>
      <c r="G1273" s="314"/>
      <c r="H1273" s="315"/>
      <c r="I1273" s="315"/>
      <c r="J1273" s="315"/>
      <c r="K1273" s="313"/>
      <c r="L1273" s="314"/>
      <c r="M1273" s="314"/>
      <c r="N1273" s="314"/>
      <c r="O1273" s="316"/>
      <c r="P1273" s="317"/>
      <c r="Q1273" s="315"/>
      <c r="R1273" s="315"/>
      <c r="S1273" s="314"/>
      <c r="T1273" s="313"/>
      <c r="U1273" s="315"/>
      <c r="V1273" s="315"/>
      <c r="W1273" s="318"/>
      <c r="X1273" s="314"/>
      <c r="Y1273" s="318"/>
      <c r="Z1273" s="316"/>
      <c r="AA1273" s="315"/>
      <c r="AB1273" s="313"/>
      <c r="AC1273" s="313"/>
      <c r="AD1273" s="313"/>
    </row>
    <row r="1274" spans="1:30" ht="20.100000000000001" customHeight="1">
      <c r="A1274" s="313"/>
      <c r="B1274" s="313"/>
      <c r="C1274" s="313"/>
      <c r="D1274" s="313"/>
      <c r="E1274" s="313"/>
      <c r="F1274" s="313"/>
      <c r="G1274" s="314"/>
      <c r="H1274" s="315"/>
      <c r="I1274" s="315"/>
      <c r="J1274" s="315"/>
      <c r="K1274" s="313"/>
      <c r="L1274" s="314"/>
      <c r="M1274" s="314"/>
      <c r="N1274" s="314"/>
      <c r="O1274" s="316"/>
      <c r="P1274" s="317"/>
      <c r="Q1274" s="315"/>
      <c r="R1274" s="315"/>
      <c r="S1274" s="314"/>
      <c r="T1274" s="313"/>
      <c r="U1274" s="315"/>
      <c r="V1274" s="315"/>
      <c r="W1274" s="318"/>
      <c r="X1274" s="314"/>
      <c r="Y1274" s="318"/>
      <c r="Z1274" s="316"/>
      <c r="AA1274" s="315"/>
      <c r="AB1274" s="313"/>
      <c r="AC1274" s="313"/>
      <c r="AD1274" s="313"/>
    </row>
    <row r="1275" spans="1:30" ht="20.100000000000001" customHeight="1">
      <c r="A1275" s="313"/>
      <c r="B1275" s="313"/>
      <c r="C1275" s="313"/>
      <c r="D1275" s="313"/>
      <c r="E1275" s="313"/>
      <c r="F1275" s="313"/>
      <c r="G1275" s="314"/>
      <c r="H1275" s="315"/>
      <c r="I1275" s="315"/>
      <c r="J1275" s="315"/>
      <c r="K1275" s="313"/>
      <c r="L1275" s="314"/>
      <c r="M1275" s="314"/>
      <c r="N1275" s="314"/>
      <c r="O1275" s="316"/>
      <c r="P1275" s="317"/>
      <c r="Q1275" s="315"/>
      <c r="R1275" s="315"/>
      <c r="S1275" s="314"/>
      <c r="T1275" s="313"/>
      <c r="U1275" s="315"/>
      <c r="V1275" s="315"/>
      <c r="W1275" s="318"/>
      <c r="X1275" s="314"/>
      <c r="Y1275" s="318"/>
      <c r="Z1275" s="316"/>
      <c r="AA1275" s="315"/>
      <c r="AB1275" s="313"/>
      <c r="AC1275" s="313"/>
      <c r="AD1275" s="313"/>
    </row>
    <row r="1276" spans="1:30" ht="20.100000000000001" customHeight="1">
      <c r="A1276" s="313"/>
      <c r="B1276" s="313"/>
      <c r="C1276" s="313"/>
      <c r="D1276" s="313"/>
      <c r="E1276" s="313"/>
      <c r="F1276" s="313"/>
      <c r="G1276" s="314"/>
      <c r="H1276" s="315"/>
      <c r="I1276" s="315"/>
      <c r="J1276" s="315"/>
      <c r="K1276" s="313"/>
      <c r="L1276" s="314"/>
      <c r="M1276" s="314"/>
      <c r="N1276" s="314"/>
      <c r="O1276" s="316"/>
      <c r="P1276" s="317"/>
      <c r="Q1276" s="315"/>
      <c r="R1276" s="315"/>
      <c r="S1276" s="314"/>
      <c r="T1276" s="313"/>
      <c r="U1276" s="315"/>
      <c r="V1276" s="315"/>
      <c r="W1276" s="318"/>
      <c r="X1276" s="314"/>
      <c r="Y1276" s="318"/>
      <c r="Z1276" s="316"/>
      <c r="AA1276" s="315"/>
      <c r="AB1276" s="313"/>
      <c r="AC1276" s="313"/>
      <c r="AD1276" s="313"/>
    </row>
    <row r="1277" spans="1:30" ht="20.100000000000001" customHeight="1">
      <c r="A1277" s="313"/>
      <c r="B1277" s="313"/>
      <c r="C1277" s="313"/>
      <c r="D1277" s="313"/>
      <c r="E1277" s="313"/>
      <c r="F1277" s="313"/>
      <c r="G1277" s="314"/>
      <c r="H1277" s="315"/>
      <c r="I1277" s="315"/>
      <c r="J1277" s="315"/>
      <c r="K1277" s="313"/>
      <c r="L1277" s="314"/>
      <c r="M1277" s="314"/>
      <c r="N1277" s="314"/>
      <c r="O1277" s="316"/>
      <c r="P1277" s="317"/>
      <c r="Q1277" s="315"/>
      <c r="R1277" s="315"/>
      <c r="S1277" s="314"/>
      <c r="T1277" s="313"/>
      <c r="U1277" s="315"/>
      <c r="V1277" s="315"/>
      <c r="W1277" s="318"/>
      <c r="X1277" s="314"/>
      <c r="Y1277" s="318"/>
      <c r="Z1277" s="316"/>
      <c r="AA1277" s="315"/>
      <c r="AB1277" s="313"/>
      <c r="AC1277" s="313"/>
      <c r="AD1277" s="313"/>
    </row>
    <row r="1278" spans="1:30" ht="20.100000000000001" customHeight="1">
      <c r="A1278" s="313"/>
      <c r="B1278" s="313"/>
      <c r="C1278" s="313"/>
      <c r="D1278" s="313"/>
      <c r="E1278" s="313"/>
      <c r="F1278" s="313"/>
      <c r="G1278" s="314"/>
      <c r="H1278" s="315"/>
      <c r="I1278" s="315"/>
      <c r="J1278" s="315"/>
      <c r="K1278" s="313"/>
      <c r="L1278" s="314"/>
      <c r="M1278" s="314"/>
      <c r="N1278" s="314"/>
      <c r="O1278" s="316"/>
      <c r="P1278" s="317"/>
      <c r="Q1278" s="315"/>
      <c r="R1278" s="315"/>
      <c r="S1278" s="314"/>
      <c r="T1278" s="313"/>
      <c r="U1278" s="315"/>
      <c r="V1278" s="315"/>
      <c r="W1278" s="318"/>
      <c r="X1278" s="314"/>
      <c r="Y1278" s="318"/>
      <c r="Z1278" s="316"/>
      <c r="AA1278" s="315"/>
      <c r="AB1278" s="313"/>
      <c r="AC1278" s="313"/>
      <c r="AD1278" s="313"/>
    </row>
    <row r="1279" spans="1:30" ht="20.100000000000001" customHeight="1">
      <c r="A1279" s="313"/>
      <c r="B1279" s="313"/>
      <c r="C1279" s="313"/>
      <c r="D1279" s="313"/>
      <c r="E1279" s="313"/>
      <c r="F1279" s="313"/>
      <c r="G1279" s="314"/>
      <c r="H1279" s="315"/>
      <c r="I1279" s="315"/>
      <c r="J1279" s="315"/>
      <c r="K1279" s="313"/>
      <c r="L1279" s="314"/>
      <c r="M1279" s="314"/>
      <c r="N1279" s="314"/>
      <c r="O1279" s="316"/>
      <c r="P1279" s="317"/>
      <c r="Q1279" s="315"/>
      <c r="R1279" s="315"/>
      <c r="S1279" s="314"/>
      <c r="T1279" s="313"/>
      <c r="U1279" s="315"/>
      <c r="V1279" s="315"/>
      <c r="W1279" s="318"/>
      <c r="X1279" s="314"/>
      <c r="Y1279" s="318"/>
      <c r="Z1279" s="316"/>
      <c r="AA1279" s="315"/>
      <c r="AB1279" s="313"/>
      <c r="AC1279" s="313"/>
      <c r="AD1279" s="313"/>
    </row>
    <row r="1280" spans="1:30" ht="20.100000000000001" customHeight="1">
      <c r="A1280" s="313"/>
      <c r="B1280" s="313"/>
      <c r="C1280" s="313"/>
      <c r="D1280" s="313"/>
      <c r="E1280" s="313"/>
      <c r="F1280" s="313"/>
      <c r="G1280" s="314"/>
      <c r="H1280" s="315"/>
      <c r="I1280" s="315"/>
      <c r="J1280" s="315"/>
      <c r="K1280" s="313"/>
      <c r="L1280" s="314"/>
      <c r="M1280" s="314"/>
      <c r="N1280" s="314"/>
      <c r="O1280" s="316"/>
      <c r="P1280" s="317"/>
      <c r="Q1280" s="315"/>
      <c r="R1280" s="315"/>
      <c r="S1280" s="314"/>
      <c r="T1280" s="313"/>
      <c r="U1280" s="315"/>
      <c r="V1280" s="315"/>
      <c r="W1280" s="318"/>
      <c r="X1280" s="314"/>
      <c r="Y1280" s="318"/>
      <c r="Z1280" s="316"/>
      <c r="AA1280" s="315"/>
      <c r="AB1280" s="313"/>
      <c r="AC1280" s="313"/>
      <c r="AD1280" s="313"/>
    </row>
    <row r="1281" spans="1:30" ht="20.100000000000001" customHeight="1">
      <c r="A1281" s="313"/>
      <c r="B1281" s="313"/>
      <c r="C1281" s="313"/>
      <c r="D1281" s="313"/>
      <c r="E1281" s="313"/>
      <c r="F1281" s="313"/>
      <c r="G1281" s="314"/>
      <c r="H1281" s="315"/>
      <c r="I1281" s="315"/>
      <c r="J1281" s="315"/>
      <c r="K1281" s="313"/>
      <c r="L1281" s="314"/>
      <c r="M1281" s="314"/>
      <c r="N1281" s="314"/>
      <c r="O1281" s="316"/>
      <c r="P1281" s="317"/>
      <c r="Q1281" s="315"/>
      <c r="R1281" s="315"/>
      <c r="S1281" s="314"/>
      <c r="T1281" s="313"/>
      <c r="U1281" s="315"/>
      <c r="V1281" s="315"/>
      <c r="W1281" s="318"/>
      <c r="X1281" s="314"/>
      <c r="Y1281" s="318"/>
      <c r="Z1281" s="316"/>
      <c r="AA1281" s="315"/>
      <c r="AB1281" s="313"/>
      <c r="AC1281" s="313"/>
      <c r="AD1281" s="313"/>
    </row>
    <row r="1282" spans="1:30" ht="20.100000000000001" customHeight="1">
      <c r="A1282" s="313"/>
      <c r="B1282" s="313"/>
      <c r="C1282" s="313"/>
      <c r="D1282" s="313"/>
      <c r="E1282" s="313"/>
      <c r="F1282" s="313"/>
      <c r="G1282" s="314"/>
      <c r="H1282" s="315"/>
      <c r="I1282" s="315"/>
      <c r="J1282" s="315"/>
      <c r="K1282" s="313"/>
      <c r="L1282" s="314"/>
      <c r="M1282" s="314"/>
      <c r="N1282" s="314"/>
      <c r="O1282" s="316"/>
      <c r="P1282" s="317"/>
      <c r="Q1282" s="315"/>
      <c r="R1282" s="315"/>
      <c r="S1282" s="314"/>
      <c r="T1282" s="313"/>
      <c r="U1282" s="315"/>
      <c r="V1282" s="315"/>
      <c r="W1282" s="318"/>
      <c r="X1282" s="314"/>
      <c r="Y1282" s="318"/>
      <c r="Z1282" s="316"/>
      <c r="AA1282" s="315"/>
      <c r="AB1282" s="313"/>
      <c r="AC1282" s="313"/>
      <c r="AD1282" s="313"/>
    </row>
    <row r="1283" spans="1:30" ht="20.100000000000001" customHeight="1">
      <c r="A1283" s="313"/>
      <c r="B1283" s="313"/>
      <c r="C1283" s="313"/>
      <c r="D1283" s="313"/>
      <c r="E1283" s="313"/>
      <c r="F1283" s="313"/>
      <c r="G1283" s="314"/>
      <c r="H1283" s="315"/>
      <c r="I1283" s="315"/>
      <c r="J1283" s="315"/>
      <c r="K1283" s="313"/>
      <c r="L1283" s="314"/>
      <c r="M1283" s="314"/>
      <c r="N1283" s="314"/>
      <c r="O1283" s="316"/>
      <c r="P1283" s="317"/>
      <c r="Q1283" s="315"/>
      <c r="R1283" s="315"/>
      <c r="S1283" s="314"/>
      <c r="T1283" s="313"/>
      <c r="U1283" s="315"/>
      <c r="V1283" s="315"/>
      <c r="W1283" s="318"/>
      <c r="X1283" s="314"/>
      <c r="Y1283" s="318"/>
      <c r="Z1283" s="316"/>
      <c r="AA1283" s="315"/>
      <c r="AB1283" s="313"/>
      <c r="AC1283" s="313"/>
      <c r="AD1283" s="313"/>
    </row>
    <row r="1284" spans="1:30" ht="20.100000000000001" customHeight="1">
      <c r="A1284" s="313"/>
      <c r="B1284" s="313"/>
      <c r="C1284" s="313"/>
      <c r="D1284" s="313"/>
      <c r="E1284" s="313"/>
      <c r="F1284" s="313"/>
      <c r="G1284" s="314"/>
      <c r="H1284" s="315"/>
      <c r="I1284" s="315"/>
      <c r="J1284" s="315"/>
      <c r="K1284" s="313"/>
      <c r="L1284" s="314"/>
      <c r="M1284" s="314"/>
      <c r="N1284" s="314"/>
      <c r="O1284" s="316"/>
      <c r="P1284" s="317"/>
      <c r="Q1284" s="315"/>
      <c r="R1284" s="315"/>
      <c r="S1284" s="314"/>
      <c r="T1284" s="313"/>
      <c r="U1284" s="315"/>
      <c r="V1284" s="315"/>
      <c r="W1284" s="318"/>
      <c r="X1284" s="314"/>
      <c r="Y1284" s="318"/>
      <c r="Z1284" s="316"/>
      <c r="AA1284" s="315"/>
      <c r="AB1284" s="313"/>
      <c r="AC1284" s="313"/>
      <c r="AD1284" s="313"/>
    </row>
    <row r="1285" spans="1:30" ht="20.100000000000001" customHeight="1">
      <c r="A1285" s="313"/>
      <c r="B1285" s="313"/>
      <c r="C1285" s="313"/>
      <c r="D1285" s="313"/>
      <c r="E1285" s="313"/>
      <c r="F1285" s="313"/>
      <c r="G1285" s="314"/>
      <c r="H1285" s="315"/>
      <c r="I1285" s="315"/>
      <c r="J1285" s="315"/>
      <c r="K1285" s="313"/>
      <c r="L1285" s="314"/>
      <c r="M1285" s="314"/>
      <c r="N1285" s="314"/>
      <c r="O1285" s="316"/>
      <c r="P1285" s="317"/>
      <c r="Q1285" s="315"/>
      <c r="R1285" s="315"/>
      <c r="S1285" s="314"/>
      <c r="T1285" s="313"/>
      <c r="U1285" s="315"/>
      <c r="V1285" s="315"/>
      <c r="W1285" s="318"/>
      <c r="X1285" s="314"/>
      <c r="Y1285" s="318"/>
      <c r="Z1285" s="316"/>
      <c r="AA1285" s="315"/>
      <c r="AB1285" s="313"/>
      <c r="AC1285" s="313"/>
      <c r="AD1285" s="313"/>
    </row>
    <row r="1286" spans="1:30" ht="20.100000000000001" customHeight="1">
      <c r="A1286" s="313"/>
      <c r="B1286" s="313"/>
      <c r="C1286" s="313"/>
      <c r="D1286" s="313"/>
      <c r="E1286" s="313"/>
      <c r="F1286" s="313"/>
      <c r="G1286" s="314"/>
      <c r="H1286" s="315"/>
      <c r="I1286" s="315"/>
      <c r="J1286" s="315"/>
      <c r="K1286" s="313"/>
      <c r="L1286" s="314"/>
      <c r="M1286" s="314"/>
      <c r="N1286" s="314"/>
      <c r="O1286" s="316"/>
      <c r="P1286" s="317"/>
      <c r="Q1286" s="315"/>
      <c r="R1286" s="315"/>
      <c r="S1286" s="314"/>
      <c r="T1286" s="313"/>
      <c r="U1286" s="315"/>
      <c r="V1286" s="315"/>
      <c r="W1286" s="318"/>
      <c r="X1286" s="314"/>
      <c r="Y1286" s="318"/>
      <c r="Z1286" s="316"/>
      <c r="AA1286" s="315"/>
      <c r="AB1286" s="313"/>
      <c r="AC1286" s="313"/>
      <c r="AD1286" s="313"/>
    </row>
    <row r="1287" spans="1:30" ht="20.100000000000001" customHeight="1">
      <c r="A1287" s="313"/>
      <c r="B1287" s="313"/>
      <c r="C1287" s="313"/>
      <c r="D1287" s="313"/>
      <c r="E1287" s="313"/>
      <c r="F1287" s="313"/>
      <c r="G1287" s="314"/>
      <c r="H1287" s="315"/>
      <c r="I1287" s="315"/>
      <c r="J1287" s="315"/>
      <c r="K1287" s="313"/>
      <c r="L1287" s="314"/>
      <c r="M1287" s="314"/>
      <c r="N1287" s="314"/>
      <c r="O1287" s="316"/>
      <c r="P1287" s="317"/>
      <c r="Q1287" s="315"/>
      <c r="R1287" s="315"/>
      <c r="S1287" s="314"/>
      <c r="T1287" s="313"/>
      <c r="U1287" s="315"/>
      <c r="V1287" s="315"/>
      <c r="W1287" s="318"/>
      <c r="X1287" s="314"/>
      <c r="Y1287" s="318"/>
      <c r="Z1287" s="316"/>
      <c r="AA1287" s="315"/>
      <c r="AB1287" s="313"/>
      <c r="AC1287" s="313"/>
      <c r="AD1287" s="313"/>
    </row>
    <row r="1288" spans="1:30" ht="20.100000000000001" customHeight="1">
      <c r="A1288" s="313"/>
      <c r="B1288" s="313"/>
      <c r="C1288" s="313"/>
      <c r="D1288" s="313"/>
      <c r="E1288" s="313"/>
      <c r="F1288" s="313"/>
      <c r="G1288" s="314"/>
      <c r="H1288" s="315"/>
      <c r="I1288" s="315"/>
      <c r="J1288" s="315"/>
      <c r="K1288" s="313"/>
      <c r="L1288" s="314"/>
      <c r="M1288" s="314"/>
      <c r="N1288" s="314"/>
      <c r="O1288" s="316"/>
      <c r="P1288" s="317"/>
      <c r="Q1288" s="315"/>
      <c r="R1288" s="315"/>
      <c r="S1288" s="314"/>
      <c r="T1288" s="313"/>
      <c r="U1288" s="315"/>
      <c r="V1288" s="315"/>
      <c r="W1288" s="318"/>
      <c r="X1288" s="314"/>
      <c r="Y1288" s="318"/>
      <c r="Z1288" s="316"/>
      <c r="AA1288" s="315"/>
      <c r="AB1288" s="313"/>
      <c r="AC1288" s="313"/>
      <c r="AD1288" s="313"/>
    </row>
    <row r="1289" spans="1:30" ht="20.100000000000001" customHeight="1">
      <c r="A1289" s="313"/>
      <c r="B1289" s="313"/>
      <c r="C1289" s="313"/>
      <c r="D1289" s="313"/>
      <c r="E1289" s="313"/>
      <c r="F1289" s="313"/>
      <c r="G1289" s="314"/>
      <c r="H1289" s="315"/>
      <c r="I1289" s="315"/>
      <c r="J1289" s="315"/>
      <c r="K1289" s="313"/>
      <c r="L1289" s="314"/>
      <c r="M1289" s="314"/>
      <c r="N1289" s="314"/>
      <c r="O1289" s="316"/>
      <c r="P1289" s="317"/>
      <c r="Q1289" s="315"/>
      <c r="R1289" s="315"/>
      <c r="S1289" s="314"/>
      <c r="T1289" s="313"/>
      <c r="U1289" s="315"/>
      <c r="V1289" s="315"/>
      <c r="W1289" s="318"/>
      <c r="X1289" s="314"/>
      <c r="Y1289" s="318"/>
      <c r="Z1289" s="316"/>
      <c r="AA1289" s="315"/>
      <c r="AB1289" s="313"/>
      <c r="AC1289" s="313"/>
      <c r="AD1289" s="313"/>
    </row>
    <row r="1290" spans="1:30" ht="20.100000000000001" customHeight="1">
      <c r="A1290" s="288"/>
      <c r="B1290" s="288"/>
      <c r="C1290" s="288"/>
      <c r="D1290" s="288"/>
      <c r="E1290" s="288"/>
      <c r="F1290" s="288"/>
      <c r="G1290" s="319"/>
      <c r="H1290" s="320"/>
      <c r="I1290" s="320"/>
      <c r="J1290" s="320"/>
      <c r="K1290" s="288"/>
      <c r="L1290" s="319"/>
      <c r="M1290" s="319"/>
      <c r="N1290" s="319"/>
      <c r="O1290" s="321"/>
      <c r="P1290" s="322"/>
      <c r="Q1290" s="320"/>
      <c r="R1290" s="320"/>
      <c r="S1290" s="319"/>
      <c r="T1290" s="288"/>
      <c r="U1290" s="320"/>
      <c r="V1290" s="320"/>
      <c r="W1290" s="323"/>
      <c r="X1290" s="319"/>
      <c r="Y1290" s="323"/>
      <c r="Z1290" s="321"/>
      <c r="AA1290" s="320"/>
      <c r="AB1290" s="288"/>
      <c r="AC1290" s="288"/>
      <c r="AD1290" s="288"/>
    </row>
    <row r="1291" spans="1:30" ht="20.100000000000001" customHeight="1">
      <c r="A1291" s="279"/>
      <c r="B1291" s="279"/>
      <c r="C1291" s="279"/>
      <c r="D1291" s="279"/>
      <c r="E1291" s="279"/>
      <c r="F1291" s="279"/>
      <c r="G1291" s="280"/>
      <c r="H1291" s="281"/>
      <c r="I1291" s="281"/>
      <c r="J1291" s="281"/>
      <c r="K1291" s="279"/>
      <c r="L1291" s="280"/>
      <c r="M1291" s="280"/>
      <c r="N1291" s="280"/>
      <c r="O1291" s="282"/>
      <c r="P1291" s="283"/>
      <c r="Q1291" s="281"/>
      <c r="R1291" s="281"/>
      <c r="S1291" s="280"/>
      <c r="T1291" s="279"/>
      <c r="U1291" s="281"/>
      <c r="V1291" s="281"/>
      <c r="W1291" s="284"/>
      <c r="X1291" s="280"/>
      <c r="Y1291" s="284"/>
      <c r="Z1291" s="282"/>
      <c r="AA1291" s="281"/>
      <c r="AB1291" s="279"/>
      <c r="AC1291" s="279"/>
      <c r="AD1291" s="279"/>
    </row>
    <row r="1292" spans="1:30" ht="20.100000000000001" customHeight="1">
      <c r="A1292" s="279"/>
      <c r="B1292" s="279"/>
      <c r="C1292" s="279"/>
      <c r="D1292" s="279"/>
      <c r="E1292" s="279"/>
      <c r="F1292" s="279"/>
      <c r="G1292" s="280"/>
      <c r="H1292" s="281"/>
      <c r="I1292" s="281"/>
      <c r="J1292" s="281"/>
      <c r="K1292" s="279"/>
      <c r="L1292" s="280"/>
      <c r="M1292" s="280"/>
      <c r="N1292" s="280"/>
      <c r="O1292" s="282"/>
      <c r="P1292" s="283"/>
      <c r="Q1292" s="281"/>
      <c r="R1292" s="281"/>
      <c r="S1292" s="280"/>
      <c r="T1292" s="279"/>
      <c r="U1292" s="281"/>
      <c r="V1292" s="281"/>
      <c r="W1292" s="284"/>
      <c r="X1292" s="280"/>
      <c r="Y1292" s="284"/>
      <c r="Z1292" s="282"/>
      <c r="AA1292" s="281"/>
      <c r="AB1292" s="279"/>
      <c r="AC1292" s="279"/>
      <c r="AD1292" s="279"/>
    </row>
    <row r="1293" spans="1:30" ht="20.100000000000001" customHeight="1">
      <c r="A1293" s="279"/>
      <c r="B1293" s="279"/>
      <c r="C1293" s="279"/>
      <c r="D1293" s="279"/>
      <c r="E1293" s="279"/>
      <c r="F1293" s="279"/>
      <c r="G1293" s="280"/>
      <c r="H1293" s="281"/>
      <c r="I1293" s="281"/>
      <c r="J1293" s="281"/>
      <c r="K1293" s="279"/>
      <c r="L1293" s="280"/>
      <c r="M1293" s="280"/>
      <c r="N1293" s="280"/>
      <c r="O1293" s="282"/>
      <c r="P1293" s="283"/>
      <c r="Q1293" s="281"/>
      <c r="R1293" s="281"/>
      <c r="S1293" s="280"/>
      <c r="T1293" s="279"/>
      <c r="U1293" s="281"/>
      <c r="V1293" s="281"/>
      <c r="W1293" s="284"/>
      <c r="X1293" s="280"/>
      <c r="Y1293" s="284"/>
      <c r="Z1293" s="282"/>
      <c r="AA1293" s="281"/>
      <c r="AB1293" s="279"/>
      <c r="AC1293" s="279"/>
      <c r="AD1293" s="279"/>
    </row>
    <row r="1294" spans="1:30" ht="20.100000000000001" customHeight="1">
      <c r="A1294" s="279"/>
      <c r="B1294" s="279"/>
      <c r="C1294" s="279"/>
      <c r="D1294" s="279"/>
      <c r="E1294" s="279"/>
      <c r="F1294" s="279"/>
      <c r="G1294" s="280"/>
      <c r="H1294" s="281"/>
      <c r="I1294" s="281"/>
      <c r="J1294" s="281"/>
      <c r="K1294" s="279"/>
      <c r="L1294" s="280"/>
      <c r="M1294" s="280"/>
      <c r="N1294" s="280"/>
      <c r="O1294" s="282"/>
      <c r="P1294" s="283"/>
      <c r="Q1294" s="281"/>
      <c r="R1294" s="281"/>
      <c r="S1294" s="280"/>
      <c r="T1294" s="279"/>
      <c r="U1294" s="281"/>
      <c r="V1294" s="281"/>
      <c r="W1294" s="284"/>
      <c r="X1294" s="280"/>
      <c r="Y1294" s="284"/>
      <c r="Z1294" s="282"/>
      <c r="AA1294" s="281"/>
      <c r="AB1294" s="279"/>
      <c r="AC1294" s="279"/>
      <c r="AD1294" s="279"/>
    </row>
    <row r="1295" spans="1:30" ht="20.100000000000001" customHeight="1">
      <c r="A1295" s="279"/>
      <c r="B1295" s="279"/>
      <c r="C1295" s="279"/>
      <c r="D1295" s="279"/>
      <c r="E1295" s="279"/>
      <c r="F1295" s="279"/>
      <c r="G1295" s="280"/>
      <c r="H1295" s="281"/>
      <c r="I1295" s="281"/>
      <c r="J1295" s="281"/>
      <c r="K1295" s="279"/>
      <c r="L1295" s="280"/>
      <c r="M1295" s="280"/>
      <c r="N1295" s="280"/>
      <c r="O1295" s="282"/>
      <c r="P1295" s="283"/>
      <c r="Q1295" s="281"/>
      <c r="R1295" s="281"/>
      <c r="S1295" s="280"/>
      <c r="T1295" s="279"/>
      <c r="U1295" s="281"/>
      <c r="V1295" s="281"/>
      <c r="W1295" s="284"/>
      <c r="X1295" s="280"/>
      <c r="Y1295" s="284"/>
      <c r="Z1295" s="282"/>
      <c r="AA1295" s="281"/>
      <c r="AB1295" s="279"/>
      <c r="AC1295" s="279"/>
      <c r="AD1295" s="279"/>
    </row>
    <row r="1296" spans="1:30" ht="20.100000000000001" customHeight="1">
      <c r="A1296" s="279"/>
      <c r="B1296" s="279"/>
      <c r="C1296" s="279"/>
      <c r="D1296" s="279"/>
      <c r="E1296" s="279"/>
      <c r="F1296" s="279"/>
      <c r="G1296" s="280"/>
      <c r="H1296" s="281"/>
      <c r="I1296" s="281"/>
      <c r="J1296" s="281"/>
      <c r="K1296" s="279"/>
      <c r="L1296" s="280"/>
      <c r="M1296" s="280"/>
      <c r="N1296" s="280"/>
      <c r="O1296" s="282"/>
      <c r="P1296" s="283"/>
      <c r="Q1296" s="281"/>
      <c r="R1296" s="281"/>
      <c r="S1296" s="280"/>
      <c r="T1296" s="279"/>
      <c r="U1296" s="281"/>
      <c r="V1296" s="281"/>
      <c r="W1296" s="284"/>
      <c r="X1296" s="280"/>
      <c r="Y1296" s="284"/>
      <c r="Z1296" s="282"/>
      <c r="AA1296" s="281"/>
      <c r="AB1296" s="279"/>
      <c r="AC1296" s="279"/>
      <c r="AD1296" s="279"/>
    </row>
    <row r="1297" spans="1:30" ht="20.100000000000001" customHeight="1">
      <c r="A1297" s="279"/>
      <c r="B1297" s="279"/>
      <c r="C1297" s="279"/>
      <c r="D1297" s="279"/>
      <c r="E1297" s="279"/>
      <c r="F1297" s="279"/>
      <c r="G1297" s="280"/>
      <c r="H1297" s="281"/>
      <c r="I1297" s="281"/>
      <c r="J1297" s="281"/>
      <c r="K1297" s="279"/>
      <c r="L1297" s="280"/>
      <c r="M1297" s="280"/>
      <c r="N1297" s="280"/>
      <c r="O1297" s="282"/>
      <c r="P1297" s="283"/>
      <c r="Q1297" s="281"/>
      <c r="R1297" s="281"/>
      <c r="S1297" s="280"/>
      <c r="T1297" s="279"/>
      <c r="U1297" s="281"/>
      <c r="V1297" s="281"/>
      <c r="W1297" s="284"/>
      <c r="X1297" s="280"/>
      <c r="Y1297" s="284"/>
      <c r="Z1297" s="282"/>
      <c r="AA1297" s="281"/>
      <c r="AB1297" s="279"/>
      <c r="AC1297" s="279"/>
      <c r="AD1297" s="279"/>
    </row>
    <row r="1298" spans="1:30" ht="20.100000000000001" customHeight="1">
      <c r="A1298" s="279"/>
      <c r="B1298" s="279"/>
      <c r="C1298" s="279"/>
      <c r="D1298" s="279"/>
      <c r="E1298" s="279"/>
      <c r="F1298" s="279"/>
      <c r="G1298" s="280"/>
      <c r="H1298" s="281"/>
      <c r="I1298" s="281"/>
      <c r="J1298" s="281"/>
      <c r="K1298" s="279"/>
      <c r="L1298" s="280"/>
      <c r="M1298" s="280"/>
      <c r="N1298" s="280"/>
      <c r="O1298" s="282"/>
      <c r="P1298" s="283"/>
      <c r="Q1298" s="281"/>
      <c r="R1298" s="281"/>
      <c r="S1298" s="280"/>
      <c r="T1298" s="279"/>
      <c r="U1298" s="281"/>
      <c r="V1298" s="281"/>
      <c r="W1298" s="284"/>
      <c r="X1298" s="280"/>
      <c r="Y1298" s="284"/>
      <c r="Z1298" s="282"/>
      <c r="AA1298" s="281"/>
      <c r="AB1298" s="279"/>
      <c r="AC1298" s="279"/>
      <c r="AD1298" s="279"/>
    </row>
    <row r="1299" spans="1:30" ht="20.100000000000001" customHeight="1">
      <c r="A1299" s="279"/>
      <c r="B1299" s="279"/>
      <c r="C1299" s="279"/>
      <c r="D1299" s="279"/>
      <c r="E1299" s="279"/>
      <c r="F1299" s="279"/>
      <c r="G1299" s="280"/>
      <c r="H1299" s="281"/>
      <c r="I1299" s="281"/>
      <c r="J1299" s="281"/>
      <c r="K1299" s="279"/>
      <c r="L1299" s="280"/>
      <c r="M1299" s="280"/>
      <c r="N1299" s="280"/>
      <c r="O1299" s="282"/>
      <c r="P1299" s="283"/>
      <c r="Q1299" s="281"/>
      <c r="R1299" s="281"/>
      <c r="S1299" s="280"/>
      <c r="T1299" s="279"/>
      <c r="U1299" s="281"/>
      <c r="V1299" s="281"/>
      <c r="W1299" s="284"/>
      <c r="X1299" s="280"/>
      <c r="Y1299" s="284"/>
      <c r="Z1299" s="282"/>
      <c r="AA1299" s="281"/>
      <c r="AB1299" s="279"/>
      <c r="AC1299" s="279"/>
      <c r="AD1299" s="279"/>
    </row>
    <row r="1300" spans="1:30" ht="20.100000000000001" customHeight="1">
      <c r="A1300" s="279"/>
      <c r="B1300" s="279"/>
      <c r="C1300" s="279"/>
      <c r="D1300" s="279"/>
      <c r="E1300" s="279"/>
      <c r="F1300" s="279"/>
      <c r="G1300" s="280"/>
      <c r="H1300" s="281"/>
      <c r="I1300" s="281"/>
      <c r="J1300" s="281"/>
      <c r="K1300" s="279"/>
      <c r="L1300" s="280"/>
      <c r="M1300" s="280"/>
      <c r="N1300" s="280"/>
      <c r="O1300" s="282"/>
      <c r="P1300" s="283"/>
      <c r="Q1300" s="281"/>
      <c r="R1300" s="281"/>
      <c r="S1300" s="280"/>
      <c r="T1300" s="279"/>
      <c r="U1300" s="281"/>
      <c r="V1300" s="281"/>
      <c r="W1300" s="284"/>
      <c r="X1300" s="280"/>
      <c r="Y1300" s="284"/>
      <c r="Z1300" s="282"/>
      <c r="AA1300" s="281"/>
      <c r="AB1300" s="279"/>
      <c r="AC1300" s="279"/>
      <c r="AD1300" s="279"/>
    </row>
    <row r="1301" spans="1:30" ht="20.100000000000001" customHeight="1">
      <c r="A1301" s="279"/>
      <c r="B1301" s="279"/>
      <c r="C1301" s="279"/>
      <c r="D1301" s="279"/>
      <c r="E1301" s="279"/>
      <c r="F1301" s="279"/>
      <c r="G1301" s="280"/>
      <c r="H1301" s="281"/>
      <c r="I1301" s="281"/>
      <c r="J1301" s="281"/>
      <c r="K1301" s="279"/>
      <c r="L1301" s="280"/>
      <c r="M1301" s="280"/>
      <c r="N1301" s="280"/>
      <c r="O1301" s="282"/>
      <c r="P1301" s="283"/>
      <c r="Q1301" s="281"/>
      <c r="R1301" s="281"/>
      <c r="S1301" s="280"/>
      <c r="T1301" s="279"/>
      <c r="U1301" s="281"/>
      <c r="V1301" s="281"/>
      <c r="W1301" s="284"/>
      <c r="X1301" s="280"/>
      <c r="Y1301" s="284"/>
      <c r="Z1301" s="282"/>
      <c r="AA1301" s="281"/>
      <c r="AB1301" s="279"/>
      <c r="AC1301" s="279"/>
      <c r="AD1301" s="279"/>
    </row>
    <row r="1302" spans="1:30" ht="20.100000000000001" customHeight="1">
      <c r="A1302" s="279"/>
      <c r="B1302" s="279"/>
      <c r="C1302" s="279"/>
      <c r="D1302" s="279"/>
      <c r="E1302" s="279"/>
      <c r="F1302" s="279"/>
      <c r="G1302" s="280"/>
      <c r="H1302" s="281"/>
      <c r="I1302" s="281"/>
      <c r="J1302" s="281"/>
      <c r="K1302" s="279"/>
      <c r="L1302" s="280"/>
      <c r="M1302" s="280"/>
      <c r="N1302" s="280"/>
      <c r="O1302" s="282"/>
      <c r="P1302" s="283"/>
      <c r="Q1302" s="281"/>
      <c r="R1302" s="281"/>
      <c r="S1302" s="280"/>
      <c r="T1302" s="279"/>
      <c r="U1302" s="281"/>
      <c r="V1302" s="281"/>
      <c r="W1302" s="284"/>
      <c r="X1302" s="280"/>
      <c r="Y1302" s="284"/>
      <c r="Z1302" s="282"/>
      <c r="AA1302" s="281"/>
      <c r="AB1302" s="279"/>
      <c r="AC1302" s="279"/>
      <c r="AD1302" s="279"/>
    </row>
    <row r="1303" spans="1:30" ht="20.100000000000001" customHeight="1">
      <c r="A1303" s="279"/>
      <c r="B1303" s="279"/>
      <c r="C1303" s="279"/>
      <c r="D1303" s="279"/>
      <c r="E1303" s="279"/>
      <c r="F1303" s="279"/>
      <c r="G1303" s="280"/>
      <c r="H1303" s="281"/>
      <c r="I1303" s="281"/>
      <c r="J1303" s="281"/>
      <c r="K1303" s="279"/>
      <c r="L1303" s="280"/>
      <c r="M1303" s="280"/>
      <c r="N1303" s="280"/>
      <c r="O1303" s="282"/>
      <c r="P1303" s="283"/>
      <c r="Q1303" s="281"/>
      <c r="R1303" s="281"/>
      <c r="S1303" s="280"/>
      <c r="T1303" s="279"/>
      <c r="U1303" s="281"/>
      <c r="V1303" s="281"/>
      <c r="W1303" s="284"/>
      <c r="X1303" s="280"/>
      <c r="Y1303" s="284"/>
      <c r="Z1303" s="282"/>
      <c r="AA1303" s="281"/>
      <c r="AB1303" s="279"/>
      <c r="AC1303" s="279"/>
      <c r="AD1303" s="279"/>
    </row>
    <row r="1304" spans="1:30" ht="20.100000000000001" customHeight="1">
      <c r="A1304" s="279"/>
      <c r="B1304" s="279"/>
      <c r="C1304" s="279"/>
      <c r="D1304" s="279"/>
      <c r="E1304" s="279"/>
      <c r="F1304" s="279"/>
      <c r="G1304" s="280"/>
      <c r="H1304" s="281"/>
      <c r="I1304" s="281"/>
      <c r="J1304" s="281"/>
      <c r="K1304" s="279"/>
      <c r="L1304" s="280"/>
      <c r="M1304" s="280"/>
      <c r="N1304" s="280"/>
      <c r="O1304" s="282"/>
      <c r="P1304" s="283"/>
      <c r="Q1304" s="281"/>
      <c r="R1304" s="281"/>
      <c r="S1304" s="280"/>
      <c r="T1304" s="279"/>
      <c r="U1304" s="281"/>
      <c r="V1304" s="281"/>
      <c r="W1304" s="284"/>
      <c r="X1304" s="280"/>
      <c r="Y1304" s="284"/>
      <c r="Z1304" s="282"/>
      <c r="AA1304" s="281"/>
      <c r="AB1304" s="279"/>
      <c r="AC1304" s="279"/>
      <c r="AD1304" s="279"/>
    </row>
    <row r="1305" spans="1:30" ht="20.100000000000001" customHeight="1">
      <c r="A1305" s="279"/>
      <c r="B1305" s="279"/>
      <c r="C1305" s="279"/>
      <c r="D1305" s="279"/>
      <c r="E1305" s="279"/>
      <c r="F1305" s="279"/>
      <c r="G1305" s="280"/>
      <c r="H1305" s="281"/>
      <c r="I1305" s="281"/>
      <c r="J1305" s="281"/>
      <c r="K1305" s="279"/>
      <c r="L1305" s="280"/>
      <c r="M1305" s="280"/>
      <c r="N1305" s="280"/>
      <c r="O1305" s="282"/>
      <c r="P1305" s="283"/>
      <c r="Q1305" s="281"/>
      <c r="R1305" s="281"/>
      <c r="S1305" s="280"/>
      <c r="T1305" s="279"/>
      <c r="U1305" s="281"/>
      <c r="V1305" s="281"/>
      <c r="W1305" s="284"/>
      <c r="X1305" s="280"/>
      <c r="Y1305" s="284"/>
      <c r="Z1305" s="282"/>
      <c r="AA1305" s="281"/>
      <c r="AB1305" s="279"/>
      <c r="AC1305" s="279"/>
      <c r="AD1305" s="279"/>
    </row>
    <row r="1306" spans="1:30" ht="20.100000000000001" customHeight="1">
      <c r="A1306" s="279"/>
      <c r="B1306" s="279"/>
      <c r="C1306" s="279"/>
      <c r="D1306" s="279"/>
      <c r="E1306" s="279"/>
      <c r="F1306" s="279"/>
      <c r="G1306" s="280"/>
      <c r="H1306" s="281"/>
      <c r="I1306" s="281"/>
      <c r="J1306" s="281"/>
      <c r="K1306" s="279"/>
      <c r="L1306" s="280"/>
      <c r="M1306" s="280"/>
      <c r="N1306" s="280"/>
      <c r="O1306" s="282"/>
      <c r="P1306" s="283"/>
      <c r="Q1306" s="281"/>
      <c r="R1306" s="281"/>
      <c r="S1306" s="280"/>
      <c r="T1306" s="279"/>
      <c r="U1306" s="281"/>
      <c r="V1306" s="281"/>
      <c r="W1306" s="284"/>
      <c r="X1306" s="280"/>
      <c r="Y1306" s="284"/>
      <c r="Z1306" s="282"/>
      <c r="AA1306" s="281"/>
      <c r="AB1306" s="279"/>
      <c r="AC1306" s="279"/>
      <c r="AD1306" s="279"/>
    </row>
    <row r="1307" spans="1:30" ht="20.100000000000001" customHeight="1">
      <c r="A1307" s="279"/>
      <c r="B1307" s="279"/>
      <c r="C1307" s="279"/>
      <c r="D1307" s="279"/>
      <c r="E1307" s="279"/>
      <c r="F1307" s="279"/>
      <c r="G1307" s="280"/>
      <c r="H1307" s="281"/>
      <c r="I1307" s="281"/>
      <c r="J1307" s="281"/>
      <c r="K1307" s="279"/>
      <c r="L1307" s="280"/>
      <c r="M1307" s="280"/>
      <c r="N1307" s="280"/>
      <c r="O1307" s="282"/>
      <c r="P1307" s="283"/>
      <c r="Q1307" s="281"/>
      <c r="R1307" s="281"/>
      <c r="S1307" s="280"/>
      <c r="T1307" s="279"/>
      <c r="U1307" s="281"/>
      <c r="V1307" s="281"/>
      <c r="W1307" s="284"/>
      <c r="X1307" s="280"/>
      <c r="Y1307" s="284"/>
      <c r="Z1307" s="282"/>
      <c r="AA1307" s="281"/>
      <c r="AB1307" s="279"/>
      <c r="AC1307" s="279"/>
      <c r="AD1307" s="279"/>
    </row>
    <row r="1308" spans="1:30" ht="20.100000000000001" customHeight="1">
      <c r="A1308" s="279"/>
      <c r="B1308" s="279"/>
      <c r="C1308" s="279"/>
      <c r="D1308" s="279"/>
      <c r="E1308" s="279"/>
      <c r="F1308" s="279"/>
      <c r="G1308" s="280"/>
      <c r="H1308" s="281"/>
      <c r="I1308" s="281"/>
      <c r="J1308" s="281"/>
      <c r="K1308" s="279"/>
      <c r="L1308" s="280"/>
      <c r="M1308" s="280"/>
      <c r="N1308" s="280"/>
      <c r="O1308" s="282"/>
      <c r="P1308" s="283"/>
      <c r="Q1308" s="281"/>
      <c r="R1308" s="281"/>
      <c r="S1308" s="280"/>
      <c r="T1308" s="279"/>
      <c r="U1308" s="281"/>
      <c r="V1308" s="281"/>
      <c r="W1308" s="284"/>
      <c r="X1308" s="280"/>
      <c r="Y1308" s="284"/>
      <c r="Z1308" s="282"/>
      <c r="AA1308" s="281"/>
      <c r="AB1308" s="279"/>
      <c r="AC1308" s="279"/>
      <c r="AD1308" s="279"/>
    </row>
    <row r="1309" spans="1:30" ht="20.100000000000001" customHeight="1">
      <c r="A1309" s="279"/>
      <c r="B1309" s="279"/>
      <c r="C1309" s="279"/>
      <c r="D1309" s="279"/>
      <c r="E1309" s="279"/>
      <c r="F1309" s="279"/>
      <c r="G1309" s="280"/>
      <c r="H1309" s="281"/>
      <c r="I1309" s="281"/>
      <c r="J1309" s="281"/>
      <c r="K1309" s="279"/>
      <c r="L1309" s="280"/>
      <c r="M1309" s="280"/>
      <c r="N1309" s="280"/>
      <c r="O1309" s="282"/>
      <c r="P1309" s="283"/>
      <c r="Q1309" s="281"/>
      <c r="R1309" s="281"/>
      <c r="S1309" s="280"/>
      <c r="T1309" s="279"/>
      <c r="U1309" s="281"/>
      <c r="V1309" s="281"/>
      <c r="W1309" s="284"/>
      <c r="X1309" s="280"/>
      <c r="Y1309" s="284"/>
      <c r="Z1309" s="282"/>
      <c r="AA1309" s="281"/>
      <c r="AB1309" s="279"/>
      <c r="AC1309" s="279"/>
      <c r="AD1309" s="279"/>
    </row>
    <row r="1310" spans="1:30" ht="20.100000000000001" customHeight="1">
      <c r="A1310" s="279"/>
      <c r="B1310" s="279"/>
      <c r="C1310" s="279"/>
      <c r="D1310" s="279"/>
      <c r="E1310" s="279"/>
      <c r="F1310" s="279"/>
      <c r="G1310" s="280"/>
      <c r="H1310" s="281"/>
      <c r="I1310" s="281"/>
      <c r="J1310" s="281"/>
      <c r="K1310" s="279"/>
      <c r="L1310" s="280"/>
      <c r="M1310" s="280"/>
      <c r="N1310" s="280"/>
      <c r="O1310" s="282"/>
      <c r="P1310" s="283"/>
      <c r="Q1310" s="281"/>
      <c r="R1310" s="281"/>
      <c r="S1310" s="280"/>
      <c r="T1310" s="279"/>
      <c r="U1310" s="281"/>
      <c r="V1310" s="281"/>
      <c r="W1310" s="284"/>
      <c r="X1310" s="280"/>
      <c r="Y1310" s="284"/>
      <c r="Z1310" s="282"/>
      <c r="AA1310" s="281"/>
      <c r="AB1310" s="279"/>
      <c r="AC1310" s="279"/>
      <c r="AD1310" s="279"/>
    </row>
    <row r="1311" spans="1:30" ht="20.100000000000001" customHeight="1">
      <c r="A1311" s="279"/>
      <c r="B1311" s="279"/>
      <c r="C1311" s="279"/>
      <c r="D1311" s="279"/>
      <c r="E1311" s="279"/>
      <c r="F1311" s="279"/>
      <c r="G1311" s="280"/>
      <c r="H1311" s="281"/>
      <c r="I1311" s="281"/>
      <c r="J1311" s="281"/>
      <c r="K1311" s="279"/>
      <c r="L1311" s="280"/>
      <c r="M1311" s="280"/>
      <c r="N1311" s="280"/>
      <c r="O1311" s="282"/>
      <c r="P1311" s="283"/>
      <c r="Q1311" s="281"/>
      <c r="R1311" s="281"/>
      <c r="S1311" s="280"/>
      <c r="T1311" s="279"/>
      <c r="U1311" s="281"/>
      <c r="V1311" s="281"/>
      <c r="W1311" s="284"/>
      <c r="X1311" s="280"/>
      <c r="Y1311" s="284"/>
      <c r="Z1311" s="282"/>
      <c r="AA1311" s="281"/>
      <c r="AB1311" s="279"/>
      <c r="AC1311" s="279"/>
      <c r="AD1311" s="279"/>
    </row>
    <row r="1312" spans="1:30" ht="20.100000000000001" customHeight="1">
      <c r="A1312" s="279"/>
      <c r="B1312" s="279"/>
      <c r="C1312" s="279"/>
      <c r="D1312" s="279"/>
      <c r="E1312" s="279"/>
      <c r="F1312" s="279"/>
      <c r="G1312" s="280"/>
      <c r="H1312" s="281"/>
      <c r="I1312" s="281"/>
      <c r="J1312" s="281"/>
      <c r="K1312" s="279"/>
      <c r="L1312" s="280"/>
      <c r="M1312" s="280"/>
      <c r="N1312" s="280"/>
      <c r="O1312" s="282"/>
      <c r="P1312" s="283"/>
      <c r="Q1312" s="281"/>
      <c r="R1312" s="281"/>
      <c r="S1312" s="280"/>
      <c r="T1312" s="279"/>
      <c r="U1312" s="281"/>
      <c r="V1312" s="281"/>
      <c r="W1312" s="284"/>
      <c r="X1312" s="280"/>
      <c r="Y1312" s="284"/>
      <c r="Z1312" s="282"/>
      <c r="AA1312" s="281"/>
      <c r="AB1312" s="279"/>
      <c r="AC1312" s="279"/>
      <c r="AD1312" s="279"/>
    </row>
    <row r="1313" spans="1:30" ht="20.100000000000001" customHeight="1">
      <c r="A1313" s="279"/>
      <c r="B1313" s="279"/>
      <c r="C1313" s="279"/>
      <c r="D1313" s="279"/>
      <c r="E1313" s="279"/>
      <c r="F1313" s="279"/>
      <c r="G1313" s="280"/>
      <c r="H1313" s="281"/>
      <c r="I1313" s="281"/>
      <c r="J1313" s="281"/>
      <c r="K1313" s="279"/>
      <c r="L1313" s="280"/>
      <c r="M1313" s="280"/>
      <c r="N1313" s="280"/>
      <c r="O1313" s="282"/>
      <c r="P1313" s="283"/>
      <c r="Q1313" s="281"/>
      <c r="R1313" s="281"/>
      <c r="S1313" s="280"/>
      <c r="T1313" s="279"/>
      <c r="U1313" s="281"/>
      <c r="V1313" s="281"/>
      <c r="W1313" s="284"/>
      <c r="X1313" s="280"/>
      <c r="Y1313" s="284"/>
      <c r="Z1313" s="282"/>
      <c r="AA1313" s="281"/>
      <c r="AB1313" s="279"/>
      <c r="AC1313" s="279"/>
      <c r="AD1313" s="279"/>
    </row>
    <row r="1314" spans="1:30" ht="20.100000000000001" customHeight="1">
      <c r="A1314" s="279"/>
      <c r="B1314" s="279"/>
      <c r="C1314" s="279"/>
      <c r="D1314" s="279"/>
      <c r="E1314" s="279"/>
      <c r="F1314" s="279"/>
      <c r="G1314" s="280"/>
      <c r="H1314" s="281"/>
      <c r="I1314" s="281"/>
      <c r="J1314" s="281"/>
      <c r="K1314" s="279"/>
      <c r="L1314" s="280"/>
      <c r="M1314" s="280"/>
      <c r="N1314" s="280"/>
      <c r="O1314" s="282"/>
      <c r="P1314" s="283"/>
      <c r="Q1314" s="281"/>
      <c r="R1314" s="281"/>
      <c r="S1314" s="280"/>
      <c r="T1314" s="279"/>
      <c r="U1314" s="281"/>
      <c r="V1314" s="281"/>
      <c r="W1314" s="284"/>
      <c r="X1314" s="280"/>
      <c r="Y1314" s="284"/>
      <c r="Z1314" s="282"/>
      <c r="AA1314" s="281"/>
      <c r="AB1314" s="279"/>
      <c r="AC1314" s="279"/>
      <c r="AD1314" s="279"/>
    </row>
    <row r="1315" spans="1:30" ht="20.100000000000001" customHeight="1">
      <c r="A1315" s="279"/>
      <c r="B1315" s="279"/>
      <c r="C1315" s="279"/>
      <c r="D1315" s="279"/>
      <c r="E1315" s="279"/>
      <c r="F1315" s="279"/>
      <c r="G1315" s="280"/>
      <c r="H1315" s="281"/>
      <c r="I1315" s="281"/>
      <c r="J1315" s="281"/>
      <c r="K1315" s="279"/>
      <c r="L1315" s="280"/>
      <c r="M1315" s="280"/>
      <c r="N1315" s="280"/>
      <c r="O1315" s="282"/>
      <c r="P1315" s="283"/>
      <c r="Q1315" s="281"/>
      <c r="R1315" s="281"/>
      <c r="S1315" s="280"/>
      <c r="T1315" s="279"/>
      <c r="U1315" s="281"/>
      <c r="V1315" s="281"/>
      <c r="W1315" s="284"/>
      <c r="X1315" s="280"/>
      <c r="Y1315" s="284"/>
      <c r="Z1315" s="282"/>
      <c r="AA1315" s="281"/>
      <c r="AB1315" s="279"/>
      <c r="AC1315" s="279"/>
      <c r="AD1315" s="279"/>
    </row>
    <row r="1316" spans="1:30" ht="20.100000000000001" customHeight="1">
      <c r="A1316" s="279"/>
      <c r="B1316" s="279"/>
      <c r="C1316" s="279"/>
      <c r="D1316" s="279"/>
      <c r="E1316" s="279"/>
      <c r="F1316" s="279"/>
      <c r="G1316" s="280"/>
      <c r="H1316" s="281"/>
      <c r="I1316" s="281"/>
      <c r="J1316" s="281"/>
      <c r="K1316" s="279"/>
      <c r="L1316" s="280"/>
      <c r="M1316" s="280"/>
      <c r="N1316" s="280"/>
      <c r="O1316" s="282"/>
      <c r="P1316" s="283"/>
      <c r="Q1316" s="281"/>
      <c r="R1316" s="281"/>
      <c r="S1316" s="280"/>
      <c r="T1316" s="279"/>
      <c r="U1316" s="281"/>
      <c r="V1316" s="281"/>
      <c r="W1316" s="284"/>
      <c r="X1316" s="280"/>
      <c r="Y1316" s="284"/>
      <c r="Z1316" s="282"/>
      <c r="AA1316" s="281"/>
      <c r="AB1316" s="279"/>
      <c r="AC1316" s="279"/>
      <c r="AD1316" s="279"/>
    </row>
    <row r="1317" spans="1:30" ht="20.100000000000001" customHeight="1">
      <c r="A1317" s="279"/>
      <c r="B1317" s="279"/>
      <c r="C1317" s="279"/>
      <c r="D1317" s="279"/>
      <c r="E1317" s="279"/>
      <c r="F1317" s="279"/>
      <c r="G1317" s="280"/>
      <c r="H1317" s="281"/>
      <c r="I1317" s="281"/>
      <c r="J1317" s="281"/>
      <c r="K1317" s="279"/>
      <c r="L1317" s="280"/>
      <c r="M1317" s="280"/>
      <c r="N1317" s="280"/>
      <c r="O1317" s="282"/>
      <c r="P1317" s="283"/>
      <c r="Q1317" s="281"/>
      <c r="R1317" s="281"/>
      <c r="S1317" s="280"/>
      <c r="T1317" s="279"/>
      <c r="U1317" s="281"/>
      <c r="V1317" s="281"/>
      <c r="W1317" s="284"/>
      <c r="X1317" s="280"/>
      <c r="Y1317" s="284"/>
      <c r="Z1317" s="282"/>
      <c r="AA1317" s="281"/>
      <c r="AB1317" s="279"/>
      <c r="AC1317" s="279"/>
      <c r="AD1317" s="279"/>
    </row>
    <row r="1318" spans="1:30" ht="20.100000000000001" customHeight="1">
      <c r="A1318" s="279"/>
      <c r="B1318" s="279"/>
      <c r="C1318" s="279"/>
      <c r="D1318" s="279"/>
      <c r="E1318" s="279"/>
      <c r="F1318" s="279"/>
      <c r="G1318" s="280"/>
      <c r="H1318" s="281"/>
      <c r="I1318" s="281"/>
      <c r="J1318" s="281"/>
      <c r="K1318" s="279"/>
      <c r="L1318" s="280"/>
      <c r="M1318" s="280"/>
      <c r="N1318" s="280"/>
      <c r="O1318" s="282"/>
      <c r="P1318" s="283"/>
      <c r="Q1318" s="281"/>
      <c r="R1318" s="281"/>
      <c r="S1318" s="280"/>
      <c r="T1318" s="279"/>
      <c r="U1318" s="281"/>
      <c r="V1318" s="281"/>
      <c r="W1318" s="284"/>
      <c r="X1318" s="280"/>
      <c r="Y1318" s="284"/>
      <c r="Z1318" s="282"/>
      <c r="AA1318" s="281"/>
      <c r="AB1318" s="279"/>
      <c r="AC1318" s="279"/>
      <c r="AD1318" s="279"/>
    </row>
    <row r="1319" spans="1:30" ht="20.100000000000001" customHeight="1">
      <c r="A1319" s="279"/>
      <c r="B1319" s="279"/>
      <c r="C1319" s="279"/>
      <c r="D1319" s="279"/>
      <c r="E1319" s="279"/>
      <c r="F1319" s="279"/>
      <c r="G1319" s="280"/>
      <c r="H1319" s="281"/>
      <c r="I1319" s="281"/>
      <c r="J1319" s="281"/>
      <c r="K1319" s="279"/>
      <c r="L1319" s="280"/>
      <c r="M1319" s="280"/>
      <c r="N1319" s="280"/>
      <c r="O1319" s="282"/>
      <c r="P1319" s="283"/>
      <c r="Q1319" s="281"/>
      <c r="R1319" s="281"/>
      <c r="S1319" s="280"/>
      <c r="T1319" s="279"/>
      <c r="U1319" s="281"/>
      <c r="V1319" s="281"/>
      <c r="W1319" s="284"/>
      <c r="X1319" s="280"/>
      <c r="Y1319" s="284"/>
      <c r="Z1319" s="282"/>
      <c r="AA1319" s="281"/>
      <c r="AB1319" s="279"/>
      <c r="AC1319" s="279"/>
      <c r="AD1319" s="279"/>
    </row>
    <row r="1320" spans="1:30" ht="20.100000000000001" customHeight="1">
      <c r="A1320" s="279"/>
      <c r="B1320" s="279"/>
      <c r="C1320" s="279"/>
      <c r="D1320" s="279"/>
      <c r="E1320" s="279"/>
      <c r="F1320" s="279"/>
      <c r="G1320" s="280"/>
      <c r="H1320" s="281"/>
      <c r="I1320" s="281"/>
      <c r="J1320" s="281"/>
      <c r="K1320" s="279"/>
      <c r="L1320" s="280"/>
      <c r="M1320" s="280"/>
      <c r="N1320" s="280"/>
      <c r="O1320" s="282"/>
      <c r="P1320" s="283"/>
      <c r="Q1320" s="281"/>
      <c r="R1320" s="281"/>
      <c r="S1320" s="280"/>
      <c r="T1320" s="279"/>
      <c r="U1320" s="281"/>
      <c r="V1320" s="281"/>
      <c r="W1320" s="284"/>
      <c r="X1320" s="280"/>
      <c r="Y1320" s="284"/>
      <c r="Z1320" s="282"/>
      <c r="AA1320" s="281"/>
      <c r="AB1320" s="279"/>
      <c r="AC1320" s="279"/>
      <c r="AD1320" s="279"/>
    </row>
    <row r="1321" spans="1:30" ht="20.100000000000001" customHeight="1">
      <c r="A1321" s="279"/>
      <c r="B1321" s="279"/>
      <c r="C1321" s="279"/>
      <c r="D1321" s="279"/>
      <c r="E1321" s="279"/>
      <c r="F1321" s="279"/>
      <c r="G1321" s="280"/>
      <c r="H1321" s="281"/>
      <c r="I1321" s="281"/>
      <c r="J1321" s="281"/>
      <c r="K1321" s="279"/>
      <c r="L1321" s="280"/>
      <c r="M1321" s="280"/>
      <c r="N1321" s="280"/>
      <c r="O1321" s="282"/>
      <c r="P1321" s="283"/>
      <c r="Q1321" s="281"/>
      <c r="R1321" s="281"/>
      <c r="S1321" s="280"/>
      <c r="T1321" s="279"/>
      <c r="U1321" s="281"/>
      <c r="V1321" s="281"/>
      <c r="W1321" s="284"/>
      <c r="X1321" s="280"/>
      <c r="Y1321" s="284"/>
      <c r="Z1321" s="282"/>
      <c r="AA1321" s="281"/>
      <c r="AB1321" s="279"/>
      <c r="AC1321" s="279"/>
      <c r="AD1321" s="279"/>
    </row>
    <row r="1322" spans="1:30" ht="20.100000000000001" customHeight="1">
      <c r="A1322" s="279"/>
      <c r="B1322" s="279"/>
      <c r="C1322" s="279"/>
      <c r="D1322" s="279"/>
      <c r="E1322" s="279"/>
      <c r="F1322" s="279"/>
      <c r="G1322" s="280"/>
      <c r="H1322" s="281"/>
      <c r="I1322" s="281"/>
      <c r="J1322" s="281"/>
      <c r="K1322" s="279"/>
      <c r="L1322" s="280"/>
      <c r="M1322" s="280"/>
      <c r="N1322" s="280"/>
      <c r="O1322" s="282"/>
      <c r="P1322" s="283"/>
      <c r="Q1322" s="281"/>
      <c r="R1322" s="281"/>
      <c r="S1322" s="280"/>
      <c r="T1322" s="279"/>
      <c r="U1322" s="281"/>
      <c r="V1322" s="281"/>
      <c r="W1322" s="284"/>
      <c r="X1322" s="280"/>
      <c r="Y1322" s="284"/>
      <c r="Z1322" s="282"/>
      <c r="AA1322" s="281"/>
      <c r="AB1322" s="279"/>
      <c r="AC1322" s="279"/>
      <c r="AD1322" s="279"/>
    </row>
    <row r="1323" spans="1:30" ht="20.100000000000001" customHeight="1">
      <c r="A1323" s="279"/>
      <c r="B1323" s="279"/>
      <c r="C1323" s="279"/>
      <c r="D1323" s="279"/>
      <c r="E1323" s="279"/>
      <c r="F1323" s="279"/>
      <c r="G1323" s="280"/>
      <c r="H1323" s="281"/>
      <c r="I1323" s="281"/>
      <c r="J1323" s="281"/>
      <c r="K1323" s="279"/>
      <c r="L1323" s="280"/>
      <c r="M1323" s="280"/>
      <c r="N1323" s="280"/>
      <c r="O1323" s="282"/>
      <c r="P1323" s="283"/>
      <c r="Q1323" s="281"/>
      <c r="R1323" s="281"/>
      <c r="S1323" s="280"/>
      <c r="T1323" s="279"/>
      <c r="U1323" s="281"/>
      <c r="V1323" s="281"/>
      <c r="W1323" s="284"/>
      <c r="X1323" s="280"/>
      <c r="Y1323" s="284"/>
      <c r="Z1323" s="282"/>
      <c r="AA1323" s="281"/>
      <c r="AB1323" s="279"/>
      <c r="AC1323" s="279"/>
      <c r="AD1323" s="279"/>
    </row>
    <row r="1324" spans="1:30" ht="20.100000000000001" customHeight="1">
      <c r="A1324" s="279"/>
      <c r="B1324" s="279"/>
      <c r="C1324" s="279"/>
      <c r="D1324" s="279"/>
      <c r="E1324" s="279"/>
      <c r="F1324" s="279"/>
      <c r="G1324" s="280"/>
      <c r="H1324" s="281"/>
      <c r="I1324" s="281"/>
      <c r="J1324" s="281"/>
      <c r="K1324" s="279"/>
      <c r="L1324" s="280"/>
      <c r="M1324" s="280"/>
      <c r="N1324" s="280"/>
      <c r="O1324" s="282"/>
      <c r="P1324" s="283"/>
      <c r="Q1324" s="281"/>
      <c r="R1324" s="281"/>
      <c r="S1324" s="280"/>
      <c r="T1324" s="279"/>
      <c r="U1324" s="281"/>
      <c r="V1324" s="281"/>
      <c r="W1324" s="284"/>
      <c r="X1324" s="280"/>
      <c r="Y1324" s="284"/>
      <c r="Z1324" s="282"/>
      <c r="AA1324" s="281"/>
      <c r="AB1324" s="279"/>
      <c r="AC1324" s="279"/>
      <c r="AD1324" s="279"/>
    </row>
    <row r="1325" spans="1:30" ht="20.100000000000001" customHeight="1">
      <c r="A1325" s="279"/>
      <c r="B1325" s="279"/>
      <c r="C1325" s="279"/>
      <c r="D1325" s="279"/>
      <c r="E1325" s="279"/>
      <c r="F1325" s="279"/>
      <c r="G1325" s="280"/>
      <c r="H1325" s="281"/>
      <c r="I1325" s="281"/>
      <c r="J1325" s="281"/>
      <c r="K1325" s="279"/>
      <c r="L1325" s="280"/>
      <c r="M1325" s="280"/>
      <c r="N1325" s="280"/>
      <c r="O1325" s="282"/>
      <c r="P1325" s="283"/>
      <c r="Q1325" s="281"/>
      <c r="R1325" s="281"/>
      <c r="S1325" s="280"/>
      <c r="T1325" s="279"/>
      <c r="U1325" s="281"/>
      <c r="V1325" s="281"/>
      <c r="W1325" s="284"/>
      <c r="X1325" s="280"/>
      <c r="Y1325" s="284"/>
      <c r="Z1325" s="282"/>
      <c r="AA1325" s="281"/>
      <c r="AB1325" s="279"/>
      <c r="AC1325" s="279"/>
      <c r="AD1325" s="279"/>
    </row>
    <row r="1326" spans="1:30" ht="20.100000000000001" customHeight="1">
      <c r="A1326" s="279"/>
      <c r="B1326" s="279"/>
      <c r="C1326" s="279"/>
      <c r="D1326" s="279"/>
      <c r="E1326" s="279"/>
      <c r="F1326" s="279"/>
      <c r="G1326" s="280"/>
      <c r="H1326" s="281"/>
      <c r="I1326" s="281"/>
      <c r="J1326" s="281"/>
      <c r="K1326" s="279"/>
      <c r="L1326" s="280"/>
      <c r="M1326" s="280"/>
      <c r="N1326" s="280"/>
      <c r="O1326" s="282"/>
      <c r="P1326" s="283"/>
      <c r="Q1326" s="281"/>
      <c r="R1326" s="281"/>
      <c r="S1326" s="280"/>
      <c r="T1326" s="279"/>
      <c r="U1326" s="281"/>
      <c r="V1326" s="281"/>
      <c r="W1326" s="284"/>
      <c r="X1326" s="280"/>
      <c r="Y1326" s="284"/>
      <c r="Z1326" s="282"/>
      <c r="AA1326" s="281"/>
      <c r="AB1326" s="279"/>
      <c r="AC1326" s="279"/>
      <c r="AD1326" s="279"/>
    </row>
    <row r="1327" spans="1:30" ht="20.100000000000001" customHeight="1">
      <c r="A1327" s="279"/>
      <c r="B1327" s="279"/>
      <c r="C1327" s="279"/>
      <c r="D1327" s="279"/>
      <c r="E1327" s="279"/>
      <c r="F1327" s="279"/>
      <c r="G1327" s="280"/>
      <c r="H1327" s="281"/>
      <c r="I1327" s="281"/>
      <c r="J1327" s="281"/>
      <c r="K1327" s="279"/>
      <c r="L1327" s="280"/>
      <c r="M1327" s="280"/>
      <c r="N1327" s="280"/>
      <c r="O1327" s="282"/>
      <c r="P1327" s="283"/>
      <c r="Q1327" s="281"/>
      <c r="R1327" s="281"/>
      <c r="S1327" s="280"/>
      <c r="T1327" s="279"/>
      <c r="U1327" s="281"/>
      <c r="V1327" s="281"/>
      <c r="W1327" s="284"/>
      <c r="X1327" s="280"/>
      <c r="Y1327" s="284"/>
      <c r="Z1327" s="282"/>
      <c r="AA1327" s="281"/>
      <c r="AB1327" s="279"/>
      <c r="AC1327" s="279"/>
      <c r="AD1327" s="279"/>
    </row>
    <row r="1328" spans="1:30" ht="20.100000000000001" customHeight="1">
      <c r="A1328" s="279"/>
      <c r="B1328" s="279"/>
      <c r="C1328" s="279"/>
      <c r="D1328" s="279"/>
      <c r="E1328" s="279"/>
      <c r="F1328" s="279"/>
      <c r="G1328" s="280"/>
      <c r="H1328" s="281"/>
      <c r="I1328" s="281"/>
      <c r="J1328" s="281"/>
      <c r="K1328" s="279"/>
      <c r="L1328" s="280"/>
      <c r="M1328" s="280"/>
      <c r="N1328" s="280"/>
      <c r="O1328" s="282"/>
      <c r="P1328" s="283"/>
      <c r="Q1328" s="281"/>
      <c r="R1328" s="281"/>
      <c r="S1328" s="280"/>
      <c r="T1328" s="279"/>
      <c r="U1328" s="281"/>
      <c r="V1328" s="281"/>
      <c r="W1328" s="284"/>
      <c r="X1328" s="280"/>
      <c r="Y1328" s="284"/>
      <c r="Z1328" s="282"/>
      <c r="AA1328" s="281"/>
      <c r="AB1328" s="279"/>
      <c r="AC1328" s="279"/>
      <c r="AD1328" s="279"/>
    </row>
    <row r="1329" spans="1:30" ht="20.100000000000001" customHeight="1">
      <c r="A1329" s="279"/>
      <c r="B1329" s="279"/>
      <c r="C1329" s="279"/>
      <c r="D1329" s="279"/>
      <c r="E1329" s="279"/>
      <c r="F1329" s="279"/>
      <c r="G1329" s="280"/>
      <c r="H1329" s="281"/>
      <c r="I1329" s="281"/>
      <c r="J1329" s="281"/>
      <c r="K1329" s="279"/>
      <c r="L1329" s="280"/>
      <c r="M1329" s="280"/>
      <c r="N1329" s="280"/>
      <c r="O1329" s="282"/>
      <c r="P1329" s="283"/>
      <c r="Q1329" s="281"/>
      <c r="R1329" s="281"/>
      <c r="S1329" s="280"/>
      <c r="T1329" s="279"/>
      <c r="U1329" s="281"/>
      <c r="V1329" s="281"/>
      <c r="W1329" s="284"/>
      <c r="X1329" s="280"/>
      <c r="Y1329" s="284"/>
      <c r="Z1329" s="282"/>
      <c r="AA1329" s="281"/>
      <c r="AB1329" s="279"/>
      <c r="AC1329" s="279"/>
      <c r="AD1329" s="279"/>
    </row>
    <row r="1330" spans="1:30" ht="20.100000000000001" customHeight="1">
      <c r="A1330" s="279"/>
      <c r="B1330" s="279"/>
      <c r="C1330" s="279"/>
      <c r="D1330" s="279"/>
      <c r="E1330" s="279"/>
      <c r="F1330" s="279"/>
      <c r="G1330" s="280"/>
      <c r="H1330" s="281"/>
      <c r="I1330" s="281"/>
      <c r="J1330" s="281"/>
      <c r="K1330" s="279"/>
      <c r="L1330" s="280"/>
      <c r="M1330" s="280"/>
      <c r="N1330" s="280"/>
      <c r="O1330" s="282"/>
      <c r="P1330" s="283"/>
      <c r="Q1330" s="281"/>
      <c r="R1330" s="281"/>
      <c r="S1330" s="280"/>
      <c r="T1330" s="279"/>
      <c r="U1330" s="281"/>
      <c r="V1330" s="281"/>
      <c r="W1330" s="284"/>
      <c r="X1330" s="280"/>
      <c r="Y1330" s="284"/>
      <c r="Z1330" s="282"/>
      <c r="AA1330" s="281"/>
      <c r="AB1330" s="279"/>
      <c r="AC1330" s="279"/>
      <c r="AD1330" s="279"/>
    </row>
    <row r="1331" spans="1:30" ht="20.100000000000001" customHeight="1">
      <c r="A1331" s="279"/>
      <c r="B1331" s="279"/>
      <c r="C1331" s="279"/>
      <c r="D1331" s="279"/>
      <c r="E1331" s="279"/>
      <c r="F1331" s="279"/>
      <c r="G1331" s="280"/>
      <c r="H1331" s="281"/>
      <c r="I1331" s="281"/>
      <c r="J1331" s="281"/>
      <c r="K1331" s="279"/>
      <c r="L1331" s="280"/>
      <c r="M1331" s="280"/>
      <c r="N1331" s="280"/>
      <c r="O1331" s="282"/>
      <c r="P1331" s="283"/>
      <c r="Q1331" s="281"/>
      <c r="R1331" s="281"/>
      <c r="S1331" s="280"/>
      <c r="T1331" s="279"/>
      <c r="U1331" s="281"/>
      <c r="V1331" s="281"/>
      <c r="W1331" s="284"/>
      <c r="X1331" s="280"/>
      <c r="Y1331" s="284"/>
      <c r="Z1331" s="282"/>
      <c r="AA1331" s="281"/>
      <c r="AB1331" s="279"/>
      <c r="AC1331" s="279"/>
      <c r="AD1331" s="279"/>
    </row>
    <row r="1332" spans="1:30" ht="20.100000000000001" customHeight="1">
      <c r="A1332" s="279"/>
      <c r="B1332" s="279"/>
      <c r="C1332" s="279"/>
      <c r="D1332" s="279"/>
      <c r="E1332" s="279"/>
      <c r="F1332" s="279"/>
      <c r="G1332" s="280"/>
      <c r="H1332" s="281"/>
      <c r="I1332" s="281"/>
      <c r="J1332" s="281"/>
      <c r="K1332" s="279"/>
      <c r="L1332" s="280"/>
      <c r="M1332" s="280"/>
      <c r="N1332" s="280"/>
      <c r="O1332" s="282"/>
      <c r="P1332" s="283"/>
      <c r="Q1332" s="281"/>
      <c r="R1332" s="281"/>
      <c r="S1332" s="280"/>
      <c r="T1332" s="279"/>
      <c r="U1332" s="281"/>
      <c r="V1332" s="281"/>
      <c r="W1332" s="284"/>
      <c r="X1332" s="280"/>
      <c r="Y1332" s="284"/>
      <c r="Z1332" s="282"/>
      <c r="AA1332" s="281"/>
      <c r="AB1332" s="279"/>
      <c r="AC1332" s="279"/>
      <c r="AD1332" s="279"/>
    </row>
    <row r="1333" spans="1:30" ht="20.100000000000001" customHeight="1">
      <c r="A1333" s="279"/>
      <c r="B1333" s="279"/>
      <c r="C1333" s="279"/>
      <c r="D1333" s="279"/>
      <c r="E1333" s="279"/>
      <c r="F1333" s="279"/>
      <c r="G1333" s="280"/>
      <c r="H1333" s="281"/>
      <c r="I1333" s="281"/>
      <c r="J1333" s="281"/>
      <c r="K1333" s="279"/>
      <c r="L1333" s="280"/>
      <c r="M1333" s="280"/>
      <c r="N1333" s="280"/>
      <c r="O1333" s="282"/>
      <c r="P1333" s="283"/>
      <c r="Q1333" s="281"/>
      <c r="R1333" s="281"/>
      <c r="S1333" s="280"/>
      <c r="T1333" s="279"/>
      <c r="U1333" s="281"/>
      <c r="V1333" s="281"/>
      <c r="W1333" s="284"/>
      <c r="X1333" s="280"/>
      <c r="Y1333" s="284"/>
      <c r="Z1333" s="282"/>
      <c r="AA1333" s="281"/>
      <c r="AB1333" s="279"/>
      <c r="AC1333" s="279"/>
      <c r="AD1333" s="279"/>
    </row>
    <row r="1334" spans="1:30" ht="20.100000000000001" customHeight="1">
      <c r="A1334" s="279"/>
      <c r="B1334" s="279"/>
      <c r="C1334" s="279"/>
      <c r="D1334" s="279"/>
      <c r="E1334" s="279"/>
      <c r="F1334" s="279"/>
      <c r="G1334" s="280"/>
      <c r="H1334" s="281"/>
      <c r="I1334" s="281"/>
      <c r="J1334" s="281"/>
      <c r="K1334" s="279"/>
      <c r="L1334" s="280"/>
      <c r="M1334" s="280"/>
      <c r="N1334" s="280"/>
      <c r="O1334" s="282"/>
      <c r="P1334" s="283"/>
      <c r="Q1334" s="281"/>
      <c r="R1334" s="281"/>
      <c r="S1334" s="280"/>
      <c r="T1334" s="279"/>
      <c r="U1334" s="281"/>
      <c r="V1334" s="281"/>
      <c r="W1334" s="284"/>
      <c r="X1334" s="280"/>
      <c r="Y1334" s="284"/>
      <c r="Z1334" s="282"/>
      <c r="AA1334" s="281"/>
      <c r="AB1334" s="279"/>
      <c r="AC1334" s="279"/>
      <c r="AD1334" s="279"/>
    </row>
    <row r="1335" spans="1:30" ht="20.100000000000001" customHeight="1">
      <c r="A1335" s="279"/>
      <c r="B1335" s="279"/>
      <c r="C1335" s="279"/>
      <c r="D1335" s="279"/>
      <c r="E1335" s="279"/>
      <c r="F1335" s="279"/>
      <c r="G1335" s="280"/>
      <c r="H1335" s="281"/>
      <c r="I1335" s="281"/>
      <c r="J1335" s="281"/>
      <c r="K1335" s="279"/>
      <c r="L1335" s="280"/>
      <c r="M1335" s="280"/>
      <c r="N1335" s="280"/>
      <c r="O1335" s="282"/>
      <c r="P1335" s="283"/>
      <c r="Q1335" s="281"/>
      <c r="R1335" s="281"/>
      <c r="S1335" s="280"/>
      <c r="T1335" s="279"/>
      <c r="U1335" s="281"/>
      <c r="V1335" s="281"/>
      <c r="W1335" s="284"/>
      <c r="X1335" s="280"/>
      <c r="Y1335" s="284"/>
      <c r="Z1335" s="282"/>
      <c r="AA1335" s="281"/>
      <c r="AB1335" s="279"/>
      <c r="AC1335" s="279"/>
      <c r="AD1335" s="279"/>
    </row>
    <row r="1336" spans="1:30" ht="20.100000000000001" customHeight="1">
      <c r="A1336" s="279"/>
      <c r="B1336" s="279"/>
      <c r="C1336" s="279"/>
      <c r="D1336" s="279"/>
      <c r="E1336" s="279"/>
      <c r="F1336" s="279"/>
      <c r="G1336" s="280"/>
      <c r="H1336" s="281"/>
      <c r="I1336" s="281"/>
      <c r="J1336" s="281"/>
      <c r="K1336" s="279"/>
      <c r="L1336" s="280"/>
      <c r="M1336" s="280"/>
      <c r="N1336" s="280"/>
      <c r="O1336" s="282"/>
      <c r="P1336" s="283"/>
      <c r="Q1336" s="281"/>
      <c r="R1336" s="281"/>
      <c r="S1336" s="280"/>
      <c r="T1336" s="279"/>
      <c r="U1336" s="281"/>
      <c r="V1336" s="281"/>
      <c r="W1336" s="284"/>
      <c r="X1336" s="280"/>
      <c r="Y1336" s="284"/>
      <c r="Z1336" s="282"/>
      <c r="AA1336" s="281"/>
      <c r="AB1336" s="279"/>
      <c r="AC1336" s="279"/>
      <c r="AD1336" s="279"/>
    </row>
    <row r="1337" spans="1:30" ht="20.100000000000001" customHeight="1">
      <c r="A1337" s="279"/>
      <c r="B1337" s="279"/>
      <c r="C1337" s="279"/>
      <c r="D1337" s="279"/>
      <c r="E1337" s="279"/>
      <c r="F1337" s="279"/>
      <c r="G1337" s="280"/>
      <c r="H1337" s="281"/>
      <c r="I1337" s="281"/>
      <c r="J1337" s="281"/>
      <c r="K1337" s="279"/>
      <c r="L1337" s="280"/>
      <c r="M1337" s="280"/>
      <c r="N1337" s="280"/>
      <c r="O1337" s="282"/>
      <c r="P1337" s="283"/>
      <c r="Q1337" s="281"/>
      <c r="R1337" s="281"/>
      <c r="S1337" s="280"/>
      <c r="T1337" s="279"/>
      <c r="U1337" s="281"/>
      <c r="V1337" s="281"/>
      <c r="W1337" s="284"/>
      <c r="X1337" s="280"/>
      <c r="Y1337" s="284"/>
      <c r="Z1337" s="282"/>
      <c r="AA1337" s="281"/>
      <c r="AB1337" s="279"/>
      <c r="AC1337" s="279"/>
      <c r="AD1337" s="279"/>
    </row>
    <row r="1338" spans="1:30" ht="20.100000000000001" customHeight="1">
      <c r="A1338" s="279"/>
      <c r="B1338" s="279"/>
      <c r="C1338" s="279"/>
      <c r="D1338" s="279"/>
      <c r="E1338" s="279"/>
      <c r="F1338" s="279"/>
      <c r="G1338" s="280"/>
      <c r="H1338" s="281"/>
      <c r="I1338" s="281"/>
      <c r="J1338" s="281"/>
      <c r="K1338" s="279"/>
      <c r="L1338" s="280"/>
      <c r="M1338" s="280"/>
      <c r="N1338" s="280"/>
      <c r="O1338" s="282"/>
      <c r="P1338" s="283"/>
      <c r="Q1338" s="281"/>
      <c r="R1338" s="281"/>
      <c r="S1338" s="280"/>
      <c r="T1338" s="279"/>
      <c r="U1338" s="281"/>
      <c r="V1338" s="281"/>
      <c r="W1338" s="284"/>
      <c r="X1338" s="280"/>
      <c r="Y1338" s="284"/>
      <c r="Z1338" s="282"/>
      <c r="AA1338" s="281"/>
      <c r="AB1338" s="279"/>
      <c r="AC1338" s="279"/>
      <c r="AD1338" s="279"/>
    </row>
    <row r="1339" spans="1:30" ht="20.100000000000001" customHeight="1">
      <c r="A1339" s="279"/>
      <c r="B1339" s="279"/>
      <c r="C1339" s="279"/>
      <c r="D1339" s="279"/>
      <c r="E1339" s="279"/>
      <c r="F1339" s="279"/>
      <c r="G1339" s="280"/>
      <c r="H1339" s="281"/>
      <c r="I1339" s="281"/>
      <c r="J1339" s="281"/>
      <c r="K1339" s="279"/>
      <c r="L1339" s="280"/>
      <c r="M1339" s="280"/>
      <c r="N1339" s="280"/>
      <c r="O1339" s="282"/>
      <c r="P1339" s="283"/>
      <c r="Q1339" s="281"/>
      <c r="R1339" s="281"/>
      <c r="S1339" s="280"/>
      <c r="T1339" s="279"/>
      <c r="U1339" s="281"/>
      <c r="V1339" s="281"/>
      <c r="W1339" s="284"/>
      <c r="X1339" s="280"/>
      <c r="Y1339" s="284"/>
      <c r="Z1339" s="282"/>
      <c r="AA1339" s="281"/>
      <c r="AB1339" s="279"/>
      <c r="AC1339" s="279"/>
      <c r="AD1339" s="279"/>
    </row>
    <row r="1340" spans="1:30" ht="20.100000000000001" customHeight="1">
      <c r="A1340" s="279"/>
      <c r="B1340" s="279"/>
      <c r="C1340" s="279"/>
      <c r="D1340" s="279"/>
      <c r="E1340" s="279"/>
      <c r="F1340" s="279"/>
      <c r="G1340" s="280"/>
      <c r="H1340" s="281"/>
      <c r="I1340" s="281"/>
      <c r="J1340" s="281"/>
      <c r="K1340" s="279"/>
      <c r="L1340" s="280"/>
      <c r="M1340" s="280"/>
      <c r="N1340" s="280"/>
      <c r="O1340" s="282"/>
      <c r="P1340" s="283"/>
      <c r="Q1340" s="281"/>
      <c r="R1340" s="281"/>
      <c r="S1340" s="280"/>
      <c r="T1340" s="279"/>
      <c r="U1340" s="281"/>
      <c r="V1340" s="281"/>
      <c r="W1340" s="284"/>
      <c r="X1340" s="280"/>
      <c r="Y1340" s="284"/>
      <c r="Z1340" s="282"/>
      <c r="AA1340" s="281"/>
      <c r="AB1340" s="279"/>
      <c r="AC1340" s="279"/>
      <c r="AD1340" s="279"/>
    </row>
    <row r="1341" spans="1:30" ht="20.100000000000001" customHeight="1">
      <c r="A1341" s="279"/>
      <c r="B1341" s="279"/>
      <c r="C1341" s="279"/>
      <c r="D1341" s="279"/>
      <c r="E1341" s="279"/>
      <c r="F1341" s="279"/>
      <c r="G1341" s="280"/>
      <c r="H1341" s="281"/>
      <c r="I1341" s="281"/>
      <c r="J1341" s="281"/>
      <c r="K1341" s="279"/>
      <c r="L1341" s="280"/>
      <c r="M1341" s="280"/>
      <c r="N1341" s="280"/>
      <c r="O1341" s="282"/>
      <c r="P1341" s="283"/>
      <c r="Q1341" s="281"/>
      <c r="R1341" s="281"/>
      <c r="S1341" s="280"/>
      <c r="T1341" s="279"/>
      <c r="U1341" s="281"/>
      <c r="V1341" s="281"/>
      <c r="W1341" s="284"/>
      <c r="X1341" s="280"/>
      <c r="Y1341" s="284"/>
      <c r="Z1341" s="282"/>
      <c r="AA1341" s="281"/>
      <c r="AB1341" s="279"/>
      <c r="AC1341" s="279"/>
      <c r="AD1341" s="279"/>
    </row>
    <row r="1342" spans="1:30" ht="20.100000000000001" customHeight="1">
      <c r="A1342" s="279"/>
      <c r="B1342" s="279"/>
      <c r="C1342" s="279"/>
      <c r="D1342" s="279"/>
      <c r="E1342" s="279"/>
      <c r="F1342" s="279"/>
      <c r="G1342" s="280"/>
      <c r="H1342" s="281"/>
      <c r="I1342" s="281"/>
      <c r="J1342" s="281"/>
      <c r="K1342" s="279"/>
      <c r="L1342" s="280"/>
      <c r="M1342" s="280"/>
      <c r="N1342" s="280"/>
      <c r="O1342" s="282"/>
      <c r="P1342" s="283"/>
      <c r="Q1342" s="281"/>
      <c r="R1342" s="281"/>
      <c r="S1342" s="280"/>
      <c r="T1342" s="279"/>
      <c r="U1342" s="281"/>
      <c r="V1342" s="281"/>
      <c r="W1342" s="284"/>
      <c r="X1342" s="280"/>
      <c r="Y1342" s="284"/>
      <c r="Z1342" s="282"/>
      <c r="AA1342" s="281"/>
      <c r="AB1342" s="279"/>
      <c r="AC1342" s="279"/>
      <c r="AD1342" s="279"/>
    </row>
    <row r="1343" spans="1:30" ht="20.100000000000001" customHeight="1">
      <c r="A1343" s="279"/>
      <c r="B1343" s="279"/>
      <c r="C1343" s="279"/>
      <c r="D1343" s="279"/>
      <c r="E1343" s="279"/>
      <c r="F1343" s="279"/>
      <c r="G1343" s="280"/>
      <c r="H1343" s="281"/>
      <c r="I1343" s="281"/>
      <c r="J1343" s="281"/>
      <c r="K1343" s="279"/>
      <c r="L1343" s="280"/>
      <c r="M1343" s="280"/>
      <c r="N1343" s="280"/>
      <c r="O1343" s="282"/>
      <c r="P1343" s="283"/>
      <c r="Q1343" s="281"/>
      <c r="R1343" s="281"/>
      <c r="S1343" s="280"/>
      <c r="T1343" s="279"/>
      <c r="U1343" s="281"/>
      <c r="V1343" s="281"/>
      <c r="W1343" s="284"/>
      <c r="X1343" s="280"/>
      <c r="Y1343" s="284"/>
      <c r="Z1343" s="282"/>
      <c r="AA1343" s="281"/>
      <c r="AB1343" s="279"/>
      <c r="AC1343" s="279"/>
      <c r="AD1343" s="279"/>
    </row>
    <row r="1344" spans="1:30" ht="20.100000000000001" customHeight="1">
      <c r="A1344" s="279"/>
      <c r="B1344" s="279"/>
      <c r="C1344" s="279"/>
      <c r="D1344" s="279"/>
      <c r="E1344" s="279"/>
      <c r="F1344" s="279"/>
      <c r="G1344" s="280"/>
      <c r="H1344" s="281"/>
      <c r="I1344" s="281"/>
      <c r="J1344" s="281"/>
      <c r="K1344" s="279"/>
      <c r="L1344" s="280"/>
      <c r="M1344" s="280"/>
      <c r="N1344" s="280"/>
      <c r="O1344" s="282"/>
      <c r="P1344" s="283"/>
      <c r="Q1344" s="281"/>
      <c r="R1344" s="281"/>
      <c r="S1344" s="280"/>
      <c r="T1344" s="279"/>
      <c r="U1344" s="281"/>
      <c r="V1344" s="281"/>
      <c r="W1344" s="284"/>
      <c r="X1344" s="280"/>
      <c r="Y1344" s="284"/>
      <c r="Z1344" s="282"/>
      <c r="AA1344" s="281"/>
      <c r="AB1344" s="279"/>
      <c r="AC1344" s="279"/>
      <c r="AD1344" s="279"/>
    </row>
    <row r="1345" spans="1:30" ht="20.100000000000001" customHeight="1">
      <c r="A1345" s="279"/>
      <c r="B1345" s="279"/>
      <c r="C1345" s="279"/>
      <c r="D1345" s="279"/>
      <c r="E1345" s="279"/>
      <c r="F1345" s="279"/>
      <c r="G1345" s="280"/>
      <c r="H1345" s="281"/>
      <c r="I1345" s="281"/>
      <c r="J1345" s="281"/>
      <c r="K1345" s="279"/>
      <c r="L1345" s="280"/>
      <c r="M1345" s="280"/>
      <c r="N1345" s="280"/>
      <c r="O1345" s="282"/>
      <c r="P1345" s="283"/>
      <c r="Q1345" s="281"/>
      <c r="R1345" s="281"/>
      <c r="S1345" s="280"/>
      <c r="T1345" s="279"/>
      <c r="U1345" s="281"/>
      <c r="V1345" s="281"/>
      <c r="W1345" s="284"/>
      <c r="X1345" s="280"/>
      <c r="Y1345" s="284"/>
      <c r="Z1345" s="282"/>
      <c r="AA1345" s="281"/>
      <c r="AB1345" s="279"/>
      <c r="AC1345" s="279"/>
      <c r="AD1345" s="279"/>
    </row>
    <row r="1346" spans="1:30" ht="20.100000000000001" customHeight="1">
      <c r="A1346" s="279"/>
      <c r="B1346" s="279"/>
      <c r="C1346" s="279"/>
      <c r="D1346" s="279"/>
      <c r="E1346" s="279"/>
      <c r="F1346" s="279"/>
      <c r="G1346" s="280"/>
      <c r="H1346" s="281"/>
      <c r="I1346" s="281"/>
      <c r="J1346" s="281"/>
      <c r="K1346" s="279"/>
      <c r="L1346" s="280"/>
      <c r="M1346" s="280"/>
      <c r="N1346" s="280"/>
      <c r="O1346" s="282"/>
      <c r="P1346" s="283"/>
      <c r="Q1346" s="281"/>
      <c r="R1346" s="281"/>
      <c r="S1346" s="280"/>
      <c r="T1346" s="279"/>
      <c r="U1346" s="281"/>
      <c r="V1346" s="281"/>
      <c r="W1346" s="284"/>
      <c r="X1346" s="280"/>
      <c r="Y1346" s="284"/>
      <c r="Z1346" s="282"/>
      <c r="AA1346" s="281"/>
      <c r="AB1346" s="279"/>
      <c r="AC1346" s="279"/>
      <c r="AD1346" s="279"/>
    </row>
    <row r="1347" spans="1:30" ht="20.100000000000001" customHeight="1">
      <c r="A1347" s="279"/>
      <c r="B1347" s="279"/>
      <c r="C1347" s="279"/>
      <c r="D1347" s="279"/>
      <c r="E1347" s="279"/>
      <c r="F1347" s="279"/>
      <c r="G1347" s="280"/>
      <c r="H1347" s="281"/>
      <c r="I1347" s="281"/>
      <c r="J1347" s="281"/>
      <c r="K1347" s="279"/>
      <c r="L1347" s="280"/>
      <c r="M1347" s="280"/>
      <c r="N1347" s="280"/>
      <c r="O1347" s="282"/>
      <c r="P1347" s="283"/>
      <c r="Q1347" s="281"/>
      <c r="R1347" s="281"/>
      <c r="S1347" s="280"/>
      <c r="T1347" s="279"/>
      <c r="U1347" s="281"/>
      <c r="V1347" s="281"/>
      <c r="W1347" s="284"/>
      <c r="X1347" s="280"/>
      <c r="Y1347" s="284"/>
      <c r="Z1347" s="282"/>
      <c r="AA1347" s="281"/>
      <c r="AB1347" s="279"/>
      <c r="AC1347" s="279"/>
      <c r="AD1347" s="279"/>
    </row>
    <row r="1348" spans="1:30" ht="20.100000000000001" customHeight="1">
      <c r="A1348" s="279"/>
      <c r="B1348" s="279"/>
      <c r="C1348" s="279"/>
      <c r="D1348" s="279"/>
      <c r="E1348" s="279"/>
      <c r="F1348" s="279"/>
      <c r="G1348" s="280"/>
      <c r="H1348" s="281"/>
      <c r="I1348" s="281"/>
      <c r="J1348" s="281"/>
      <c r="K1348" s="279"/>
      <c r="L1348" s="280"/>
      <c r="M1348" s="280"/>
      <c r="N1348" s="280"/>
      <c r="O1348" s="282"/>
      <c r="P1348" s="283"/>
      <c r="Q1348" s="281"/>
      <c r="R1348" s="281"/>
      <c r="S1348" s="280"/>
      <c r="T1348" s="279"/>
      <c r="U1348" s="281"/>
      <c r="V1348" s="281"/>
      <c r="W1348" s="284"/>
      <c r="X1348" s="280"/>
      <c r="Y1348" s="284"/>
      <c r="Z1348" s="282"/>
      <c r="AA1348" s="281"/>
      <c r="AB1348" s="279"/>
      <c r="AC1348" s="279"/>
      <c r="AD1348" s="279"/>
    </row>
    <row r="1349" spans="1:30" ht="20.100000000000001" customHeight="1">
      <c r="A1349" s="279"/>
      <c r="B1349" s="279"/>
      <c r="C1349" s="279"/>
      <c r="D1349" s="279"/>
      <c r="E1349" s="279"/>
      <c r="F1349" s="279"/>
      <c r="G1349" s="280"/>
      <c r="H1349" s="281"/>
      <c r="I1349" s="281"/>
      <c r="J1349" s="281"/>
      <c r="K1349" s="279"/>
      <c r="L1349" s="280"/>
      <c r="M1349" s="280"/>
      <c r="N1349" s="280"/>
      <c r="O1349" s="282"/>
      <c r="P1349" s="283"/>
      <c r="Q1349" s="281"/>
      <c r="R1349" s="281"/>
      <c r="S1349" s="280"/>
      <c r="T1349" s="279"/>
      <c r="U1349" s="281"/>
      <c r="V1349" s="281"/>
      <c r="W1349" s="284"/>
      <c r="X1349" s="280"/>
      <c r="Y1349" s="284"/>
      <c r="Z1349" s="282"/>
      <c r="AA1349" s="281"/>
      <c r="AB1349" s="279"/>
      <c r="AC1349" s="279"/>
      <c r="AD1349" s="279"/>
    </row>
    <row r="1350" spans="1:30" ht="20.100000000000001" customHeight="1">
      <c r="A1350" s="279"/>
      <c r="B1350" s="279"/>
      <c r="C1350" s="279"/>
      <c r="D1350" s="279"/>
      <c r="E1350" s="279"/>
      <c r="F1350" s="279"/>
      <c r="G1350" s="280"/>
      <c r="H1350" s="281"/>
      <c r="I1350" s="281"/>
      <c r="J1350" s="281"/>
      <c r="K1350" s="279"/>
      <c r="L1350" s="280"/>
      <c r="M1350" s="280"/>
      <c r="N1350" s="280"/>
      <c r="O1350" s="282"/>
      <c r="P1350" s="283"/>
      <c r="Q1350" s="281"/>
      <c r="R1350" s="281"/>
      <c r="S1350" s="280"/>
      <c r="T1350" s="279"/>
      <c r="U1350" s="281"/>
      <c r="V1350" s="281"/>
      <c r="W1350" s="284"/>
      <c r="X1350" s="280"/>
      <c r="Y1350" s="284"/>
      <c r="Z1350" s="282"/>
      <c r="AA1350" s="281"/>
      <c r="AB1350" s="279"/>
      <c r="AC1350" s="279"/>
      <c r="AD1350" s="279"/>
    </row>
    <row r="1351" spans="1:30" ht="20.100000000000001" customHeight="1">
      <c r="A1351" s="279"/>
      <c r="B1351" s="279"/>
      <c r="C1351" s="279"/>
      <c r="D1351" s="279"/>
      <c r="E1351" s="279"/>
      <c r="F1351" s="279"/>
      <c r="G1351" s="280"/>
      <c r="H1351" s="281"/>
      <c r="I1351" s="281"/>
      <c r="J1351" s="281"/>
      <c r="K1351" s="279"/>
      <c r="L1351" s="280"/>
      <c r="M1351" s="280"/>
      <c r="N1351" s="280"/>
      <c r="O1351" s="282"/>
      <c r="P1351" s="283"/>
      <c r="Q1351" s="281"/>
      <c r="R1351" s="281"/>
      <c r="S1351" s="280"/>
      <c r="T1351" s="279"/>
      <c r="U1351" s="281"/>
      <c r="V1351" s="281"/>
      <c r="W1351" s="284"/>
      <c r="X1351" s="280"/>
      <c r="Y1351" s="284"/>
      <c r="Z1351" s="282"/>
      <c r="AA1351" s="281"/>
      <c r="AB1351" s="279"/>
      <c r="AC1351" s="279"/>
      <c r="AD1351" s="279"/>
    </row>
    <row r="1352" spans="1:30" ht="20.100000000000001" customHeight="1">
      <c r="A1352" s="279"/>
      <c r="B1352" s="279"/>
      <c r="C1352" s="279"/>
      <c r="D1352" s="279"/>
      <c r="E1352" s="279"/>
      <c r="F1352" s="279"/>
      <c r="G1352" s="280"/>
      <c r="H1352" s="281"/>
      <c r="I1352" s="281"/>
      <c r="J1352" s="281"/>
      <c r="K1352" s="279"/>
      <c r="L1352" s="280"/>
      <c r="M1352" s="280"/>
      <c r="N1352" s="280"/>
      <c r="O1352" s="282"/>
      <c r="P1352" s="283"/>
      <c r="Q1352" s="281"/>
      <c r="R1352" s="281"/>
      <c r="S1352" s="280"/>
      <c r="T1352" s="279"/>
      <c r="U1352" s="281"/>
      <c r="V1352" s="281"/>
      <c r="W1352" s="284"/>
      <c r="X1352" s="280"/>
      <c r="Y1352" s="284"/>
      <c r="Z1352" s="282"/>
      <c r="AA1352" s="281"/>
      <c r="AB1352" s="279"/>
      <c r="AC1352" s="279"/>
      <c r="AD1352" s="279"/>
    </row>
    <row r="1353" spans="1:30" ht="20.100000000000001" customHeight="1">
      <c r="A1353" s="279"/>
      <c r="B1353" s="279"/>
      <c r="C1353" s="279"/>
      <c r="D1353" s="279"/>
      <c r="E1353" s="279"/>
      <c r="F1353" s="279"/>
      <c r="G1353" s="280"/>
      <c r="H1353" s="281"/>
      <c r="I1353" s="281"/>
      <c r="J1353" s="281"/>
      <c r="K1353" s="279"/>
      <c r="L1353" s="280"/>
      <c r="M1353" s="280"/>
      <c r="N1353" s="280"/>
      <c r="O1353" s="282"/>
      <c r="P1353" s="283"/>
      <c r="Q1353" s="281"/>
      <c r="R1353" s="281"/>
      <c r="S1353" s="280"/>
      <c r="T1353" s="279"/>
      <c r="U1353" s="281"/>
      <c r="V1353" s="281"/>
      <c r="W1353" s="284"/>
      <c r="X1353" s="280"/>
      <c r="Y1353" s="284"/>
      <c r="Z1353" s="282"/>
      <c r="AA1353" s="281"/>
      <c r="AB1353" s="279"/>
      <c r="AC1353" s="279"/>
      <c r="AD1353" s="279"/>
    </row>
    <row r="1354" spans="1:30" ht="20.100000000000001" customHeight="1">
      <c r="A1354" s="279"/>
      <c r="B1354" s="279"/>
      <c r="C1354" s="279"/>
      <c r="D1354" s="279"/>
      <c r="E1354" s="279"/>
      <c r="F1354" s="279"/>
      <c r="G1354" s="280"/>
      <c r="H1354" s="281"/>
      <c r="I1354" s="281"/>
      <c r="J1354" s="281"/>
      <c r="K1354" s="279"/>
      <c r="L1354" s="280"/>
      <c r="M1354" s="280"/>
      <c r="N1354" s="280"/>
      <c r="O1354" s="282"/>
      <c r="P1354" s="283"/>
      <c r="Q1354" s="281"/>
      <c r="R1354" s="281"/>
      <c r="S1354" s="280"/>
      <c r="T1354" s="279"/>
      <c r="U1354" s="281"/>
      <c r="V1354" s="281"/>
      <c r="W1354" s="284"/>
      <c r="X1354" s="280"/>
      <c r="Y1354" s="284"/>
      <c r="Z1354" s="282"/>
      <c r="AA1354" s="281"/>
      <c r="AB1354" s="279"/>
      <c r="AC1354" s="279"/>
      <c r="AD1354" s="279"/>
    </row>
    <row r="1355" spans="1:30" ht="20.100000000000001" customHeight="1">
      <c r="A1355" s="279"/>
      <c r="B1355" s="279"/>
      <c r="C1355" s="279"/>
      <c r="D1355" s="279"/>
      <c r="E1355" s="279"/>
      <c r="F1355" s="279"/>
      <c r="G1355" s="280"/>
      <c r="H1355" s="281"/>
      <c r="I1355" s="281"/>
      <c r="J1355" s="281"/>
      <c r="K1355" s="279"/>
      <c r="L1355" s="280"/>
      <c r="M1355" s="280"/>
      <c r="N1355" s="280"/>
      <c r="O1355" s="282"/>
      <c r="P1355" s="283"/>
      <c r="Q1355" s="281"/>
      <c r="R1355" s="281"/>
      <c r="S1355" s="280"/>
      <c r="T1355" s="279"/>
      <c r="U1355" s="281"/>
      <c r="V1355" s="281"/>
      <c r="W1355" s="284"/>
      <c r="X1355" s="280"/>
      <c r="Y1355" s="284"/>
      <c r="Z1355" s="282"/>
      <c r="AA1355" s="281"/>
      <c r="AB1355" s="279"/>
      <c r="AC1355" s="279"/>
      <c r="AD1355" s="279"/>
    </row>
    <row r="1356" spans="1:30" ht="20.100000000000001" customHeight="1">
      <c r="A1356" s="279"/>
      <c r="B1356" s="279"/>
      <c r="C1356" s="279"/>
      <c r="D1356" s="279"/>
      <c r="E1356" s="279"/>
      <c r="F1356" s="279"/>
      <c r="G1356" s="280"/>
      <c r="H1356" s="281"/>
      <c r="I1356" s="281"/>
      <c r="J1356" s="281"/>
      <c r="K1356" s="279"/>
      <c r="L1356" s="280"/>
      <c r="M1356" s="280"/>
      <c r="N1356" s="280"/>
      <c r="O1356" s="282"/>
      <c r="P1356" s="283"/>
      <c r="Q1356" s="281"/>
      <c r="R1356" s="281"/>
      <c r="S1356" s="280"/>
      <c r="T1356" s="279"/>
      <c r="U1356" s="281"/>
      <c r="V1356" s="281"/>
      <c r="W1356" s="284"/>
      <c r="X1356" s="280"/>
      <c r="Y1356" s="284"/>
      <c r="Z1356" s="282"/>
      <c r="AA1356" s="281"/>
      <c r="AB1356" s="279"/>
      <c r="AC1356" s="279"/>
      <c r="AD1356" s="279"/>
    </row>
    <row r="1357" spans="1:30" ht="20.100000000000001" customHeight="1">
      <c r="A1357" s="279"/>
      <c r="B1357" s="279"/>
      <c r="C1357" s="279"/>
      <c r="D1357" s="279"/>
      <c r="E1357" s="279"/>
      <c r="F1357" s="279"/>
      <c r="G1357" s="280"/>
      <c r="H1357" s="281"/>
      <c r="I1357" s="281"/>
      <c r="J1357" s="281"/>
      <c r="K1357" s="279"/>
      <c r="L1357" s="280"/>
      <c r="M1357" s="280"/>
      <c r="N1357" s="280"/>
      <c r="O1357" s="282"/>
      <c r="P1357" s="283"/>
      <c r="Q1357" s="281"/>
      <c r="R1357" s="281"/>
      <c r="S1357" s="280"/>
      <c r="T1357" s="279"/>
      <c r="U1357" s="281"/>
      <c r="V1357" s="281"/>
      <c r="W1357" s="284"/>
      <c r="X1357" s="280"/>
      <c r="Y1357" s="284"/>
      <c r="Z1357" s="282"/>
      <c r="AA1357" s="281"/>
      <c r="AB1357" s="279"/>
      <c r="AC1357" s="279"/>
      <c r="AD1357" s="279"/>
    </row>
    <row r="1358" spans="1:30" ht="20.100000000000001" customHeight="1">
      <c r="A1358" s="279"/>
      <c r="B1358" s="279"/>
      <c r="C1358" s="279"/>
      <c r="D1358" s="279"/>
      <c r="E1358" s="279"/>
      <c r="F1358" s="279"/>
      <c r="G1358" s="280"/>
      <c r="H1358" s="281"/>
      <c r="I1358" s="281"/>
      <c r="J1358" s="281"/>
      <c r="K1358" s="279"/>
      <c r="L1358" s="280"/>
      <c r="M1358" s="280"/>
      <c r="N1358" s="280"/>
      <c r="O1358" s="282"/>
      <c r="P1358" s="283"/>
      <c r="Q1358" s="281"/>
      <c r="R1358" s="281"/>
      <c r="S1358" s="280"/>
      <c r="T1358" s="279"/>
      <c r="U1358" s="281"/>
      <c r="V1358" s="281"/>
      <c r="W1358" s="284"/>
      <c r="X1358" s="280"/>
      <c r="Y1358" s="284"/>
      <c r="Z1358" s="282"/>
      <c r="AA1358" s="281"/>
      <c r="AB1358" s="279"/>
      <c r="AC1358" s="279"/>
      <c r="AD1358" s="279"/>
    </row>
    <row r="1359" spans="1:30" ht="20.100000000000001" customHeight="1">
      <c r="A1359" s="279"/>
      <c r="B1359" s="279"/>
      <c r="C1359" s="279"/>
      <c r="D1359" s="279"/>
      <c r="E1359" s="279"/>
      <c r="F1359" s="279"/>
      <c r="G1359" s="280"/>
      <c r="H1359" s="281"/>
      <c r="I1359" s="281"/>
      <c r="J1359" s="281"/>
      <c r="K1359" s="279"/>
      <c r="L1359" s="280"/>
      <c r="M1359" s="280"/>
      <c r="N1359" s="280"/>
      <c r="O1359" s="282"/>
      <c r="P1359" s="283"/>
      <c r="Q1359" s="281"/>
      <c r="R1359" s="281"/>
      <c r="S1359" s="280"/>
      <c r="T1359" s="279"/>
      <c r="U1359" s="281"/>
      <c r="V1359" s="281"/>
      <c r="W1359" s="284"/>
      <c r="X1359" s="280"/>
      <c r="Y1359" s="284"/>
      <c r="Z1359" s="282"/>
      <c r="AA1359" s="281"/>
      <c r="AB1359" s="279"/>
      <c r="AC1359" s="279"/>
      <c r="AD1359" s="279"/>
    </row>
    <row r="1360" spans="1:30" ht="20.100000000000001" customHeight="1">
      <c r="A1360" s="279"/>
      <c r="B1360" s="279"/>
      <c r="C1360" s="279"/>
      <c r="D1360" s="279"/>
      <c r="E1360" s="279"/>
      <c r="F1360" s="279"/>
      <c r="G1360" s="280"/>
      <c r="H1360" s="281"/>
      <c r="I1360" s="281"/>
      <c r="J1360" s="281"/>
      <c r="K1360" s="279"/>
      <c r="L1360" s="280"/>
      <c r="M1360" s="280"/>
      <c r="N1360" s="280"/>
      <c r="O1360" s="282"/>
      <c r="P1360" s="283"/>
      <c r="Q1360" s="281"/>
      <c r="R1360" s="281"/>
      <c r="S1360" s="280"/>
      <c r="T1360" s="279"/>
      <c r="U1360" s="281"/>
      <c r="V1360" s="281"/>
      <c r="W1360" s="284"/>
      <c r="X1360" s="280"/>
      <c r="Y1360" s="284"/>
      <c r="Z1360" s="282"/>
      <c r="AA1360" s="281"/>
      <c r="AB1360" s="279"/>
      <c r="AC1360" s="279"/>
      <c r="AD1360" s="279"/>
    </row>
    <row r="1361" spans="1:30" ht="20.100000000000001" customHeight="1">
      <c r="A1361" s="279"/>
      <c r="B1361" s="279"/>
      <c r="C1361" s="279"/>
      <c r="D1361" s="279"/>
      <c r="E1361" s="279"/>
      <c r="F1361" s="279"/>
      <c r="G1361" s="280"/>
      <c r="H1361" s="281"/>
      <c r="I1361" s="281"/>
      <c r="J1361" s="281"/>
      <c r="K1361" s="279"/>
      <c r="L1361" s="280"/>
      <c r="M1361" s="280"/>
      <c r="N1361" s="280"/>
      <c r="O1361" s="282"/>
      <c r="P1361" s="283"/>
      <c r="Q1361" s="281"/>
      <c r="R1361" s="281"/>
      <c r="S1361" s="280"/>
      <c r="T1361" s="279"/>
      <c r="U1361" s="281"/>
      <c r="V1361" s="281"/>
      <c r="W1361" s="284"/>
      <c r="X1361" s="280"/>
      <c r="Y1361" s="284"/>
      <c r="Z1361" s="282"/>
      <c r="AA1361" s="281"/>
      <c r="AB1361" s="279"/>
      <c r="AC1361" s="279"/>
      <c r="AD1361" s="279"/>
    </row>
    <row r="1362" spans="1:30" ht="20.100000000000001" customHeight="1">
      <c r="A1362" s="279"/>
      <c r="B1362" s="279"/>
      <c r="C1362" s="279"/>
      <c r="D1362" s="279"/>
      <c r="E1362" s="279"/>
      <c r="F1362" s="279"/>
      <c r="G1362" s="280"/>
      <c r="H1362" s="281"/>
      <c r="I1362" s="281"/>
      <c r="J1362" s="281"/>
      <c r="K1362" s="279"/>
      <c r="L1362" s="280"/>
      <c r="M1362" s="280"/>
      <c r="N1362" s="280"/>
      <c r="O1362" s="282"/>
      <c r="P1362" s="283"/>
      <c r="Q1362" s="281"/>
      <c r="R1362" s="281"/>
      <c r="S1362" s="280"/>
      <c r="T1362" s="279"/>
      <c r="U1362" s="281"/>
      <c r="V1362" s="281"/>
      <c r="W1362" s="284"/>
      <c r="X1362" s="280"/>
      <c r="Y1362" s="284"/>
      <c r="Z1362" s="282"/>
      <c r="AA1362" s="281"/>
      <c r="AB1362" s="279"/>
      <c r="AC1362" s="279"/>
      <c r="AD1362" s="279"/>
    </row>
    <row r="1363" spans="1:30" ht="20.100000000000001" customHeight="1">
      <c r="A1363" s="279"/>
      <c r="B1363" s="279"/>
      <c r="C1363" s="279"/>
      <c r="D1363" s="279"/>
      <c r="E1363" s="279"/>
      <c r="F1363" s="279"/>
      <c r="G1363" s="280"/>
      <c r="H1363" s="281"/>
      <c r="I1363" s="281"/>
      <c r="J1363" s="281"/>
      <c r="K1363" s="279"/>
      <c r="L1363" s="280"/>
      <c r="M1363" s="280"/>
      <c r="N1363" s="280"/>
      <c r="O1363" s="282"/>
      <c r="P1363" s="283"/>
      <c r="Q1363" s="281"/>
      <c r="R1363" s="281"/>
      <c r="S1363" s="280"/>
      <c r="T1363" s="279"/>
      <c r="U1363" s="281"/>
      <c r="V1363" s="281"/>
      <c r="W1363" s="284"/>
      <c r="X1363" s="280"/>
      <c r="Y1363" s="284"/>
      <c r="Z1363" s="282"/>
      <c r="AA1363" s="281"/>
      <c r="AB1363" s="279"/>
      <c r="AC1363" s="279"/>
      <c r="AD1363" s="279"/>
    </row>
    <row r="1364" spans="1:30" ht="20.100000000000001" customHeight="1">
      <c r="A1364" s="279"/>
      <c r="B1364" s="279"/>
      <c r="C1364" s="279"/>
      <c r="D1364" s="279"/>
      <c r="E1364" s="279"/>
      <c r="F1364" s="279"/>
      <c r="G1364" s="280"/>
      <c r="H1364" s="281"/>
      <c r="I1364" s="281"/>
      <c r="J1364" s="281"/>
      <c r="K1364" s="279"/>
      <c r="L1364" s="280"/>
      <c r="M1364" s="280"/>
      <c r="N1364" s="280"/>
      <c r="O1364" s="282"/>
      <c r="P1364" s="283"/>
      <c r="Q1364" s="281"/>
      <c r="R1364" s="281"/>
      <c r="S1364" s="280"/>
      <c r="T1364" s="279"/>
      <c r="U1364" s="281"/>
      <c r="V1364" s="281"/>
      <c r="W1364" s="284"/>
      <c r="X1364" s="280"/>
      <c r="Y1364" s="284"/>
      <c r="Z1364" s="282"/>
      <c r="AA1364" s="281"/>
      <c r="AB1364" s="279"/>
      <c r="AC1364" s="279"/>
      <c r="AD1364" s="279"/>
    </row>
    <row r="1365" spans="1:30" ht="20.100000000000001" customHeight="1">
      <c r="A1365" s="279"/>
      <c r="B1365" s="279"/>
      <c r="C1365" s="279"/>
      <c r="D1365" s="279"/>
      <c r="E1365" s="279"/>
      <c r="F1365" s="279"/>
      <c r="G1365" s="280"/>
      <c r="H1365" s="281"/>
      <c r="I1365" s="281"/>
      <c r="J1365" s="281"/>
      <c r="K1365" s="279"/>
      <c r="L1365" s="280"/>
      <c r="M1365" s="280"/>
      <c r="N1365" s="280"/>
      <c r="O1365" s="282"/>
      <c r="P1365" s="283"/>
      <c r="Q1365" s="281"/>
      <c r="R1365" s="281"/>
      <c r="S1365" s="280"/>
      <c r="T1365" s="279"/>
      <c r="U1365" s="281"/>
      <c r="V1365" s="281"/>
      <c r="W1365" s="284"/>
      <c r="X1365" s="280"/>
      <c r="Y1365" s="284"/>
      <c r="Z1365" s="282"/>
      <c r="AA1365" s="281"/>
      <c r="AB1365" s="279"/>
      <c r="AC1365" s="279"/>
      <c r="AD1365" s="279"/>
    </row>
    <row r="1366" spans="1:30" ht="20.100000000000001" customHeight="1">
      <c r="A1366" s="279"/>
      <c r="B1366" s="279"/>
      <c r="C1366" s="279"/>
      <c r="D1366" s="279"/>
      <c r="E1366" s="279"/>
      <c r="F1366" s="279"/>
      <c r="G1366" s="280"/>
      <c r="H1366" s="281"/>
      <c r="I1366" s="281"/>
      <c r="J1366" s="281"/>
      <c r="K1366" s="279"/>
      <c r="L1366" s="280"/>
      <c r="M1366" s="280"/>
      <c r="N1366" s="280"/>
      <c r="O1366" s="282"/>
      <c r="P1366" s="283"/>
      <c r="Q1366" s="281"/>
      <c r="R1366" s="281"/>
      <c r="S1366" s="280"/>
      <c r="T1366" s="279"/>
      <c r="U1366" s="281"/>
      <c r="V1366" s="281"/>
      <c r="W1366" s="284"/>
      <c r="X1366" s="280"/>
      <c r="Y1366" s="284"/>
      <c r="Z1366" s="282"/>
      <c r="AA1366" s="281"/>
      <c r="AB1366" s="279"/>
      <c r="AC1366" s="279"/>
      <c r="AD1366" s="279"/>
    </row>
    <row r="1367" spans="1:30" ht="20.100000000000001" customHeight="1">
      <c r="A1367" s="279"/>
      <c r="B1367" s="279"/>
      <c r="C1367" s="279"/>
      <c r="D1367" s="279"/>
      <c r="E1367" s="279"/>
      <c r="F1367" s="279"/>
      <c r="G1367" s="280"/>
      <c r="H1367" s="281"/>
      <c r="I1367" s="281"/>
      <c r="J1367" s="281"/>
      <c r="K1367" s="279"/>
      <c r="L1367" s="280"/>
      <c r="M1367" s="280"/>
      <c r="N1367" s="280"/>
      <c r="O1367" s="282"/>
      <c r="P1367" s="283"/>
      <c r="Q1367" s="281"/>
      <c r="R1367" s="281"/>
      <c r="S1367" s="280"/>
      <c r="T1367" s="279"/>
      <c r="U1367" s="281"/>
      <c r="V1367" s="281"/>
      <c r="W1367" s="284"/>
      <c r="X1367" s="280"/>
      <c r="Y1367" s="284"/>
      <c r="Z1367" s="282"/>
      <c r="AA1367" s="281"/>
      <c r="AB1367" s="279"/>
      <c r="AC1367" s="279"/>
      <c r="AD1367" s="279"/>
    </row>
    <row r="1368" spans="1:30" ht="20.100000000000001" customHeight="1">
      <c r="A1368" s="279"/>
      <c r="B1368" s="279"/>
      <c r="C1368" s="279"/>
      <c r="D1368" s="279"/>
      <c r="E1368" s="279"/>
      <c r="F1368" s="279"/>
      <c r="G1368" s="280"/>
      <c r="H1368" s="281"/>
      <c r="I1368" s="281"/>
      <c r="J1368" s="281"/>
      <c r="K1368" s="279"/>
      <c r="L1368" s="280"/>
      <c r="M1368" s="280"/>
      <c r="N1368" s="280"/>
      <c r="O1368" s="282"/>
      <c r="P1368" s="283"/>
      <c r="Q1368" s="281"/>
      <c r="R1368" s="281"/>
      <c r="S1368" s="280"/>
      <c r="T1368" s="279"/>
      <c r="U1368" s="281"/>
      <c r="V1368" s="281"/>
      <c r="W1368" s="284"/>
      <c r="X1368" s="280"/>
      <c r="Y1368" s="284"/>
      <c r="Z1368" s="282"/>
      <c r="AA1368" s="281"/>
      <c r="AB1368" s="279"/>
      <c r="AC1368" s="279"/>
      <c r="AD1368" s="279"/>
    </row>
    <row r="1369" spans="1:30" ht="20.100000000000001" customHeight="1">
      <c r="A1369" s="279"/>
      <c r="B1369" s="279"/>
      <c r="C1369" s="279"/>
      <c r="D1369" s="279"/>
      <c r="E1369" s="279"/>
      <c r="F1369" s="279"/>
      <c r="G1369" s="280"/>
      <c r="H1369" s="281"/>
      <c r="I1369" s="281"/>
      <c r="J1369" s="281"/>
      <c r="K1369" s="279"/>
      <c r="L1369" s="280"/>
      <c r="M1369" s="280"/>
      <c r="N1369" s="280"/>
      <c r="O1369" s="282"/>
      <c r="P1369" s="283"/>
      <c r="Q1369" s="281"/>
      <c r="R1369" s="281"/>
      <c r="S1369" s="280"/>
      <c r="T1369" s="279"/>
      <c r="U1369" s="281"/>
      <c r="V1369" s="281"/>
      <c r="W1369" s="284"/>
      <c r="X1369" s="280"/>
      <c r="Y1369" s="284"/>
      <c r="Z1369" s="282"/>
      <c r="AA1369" s="281"/>
      <c r="AB1369" s="279"/>
      <c r="AC1369" s="279"/>
      <c r="AD1369" s="279"/>
    </row>
    <row r="1370" spans="1:30" ht="20.100000000000001" customHeight="1">
      <c r="A1370" s="279"/>
      <c r="B1370" s="279"/>
      <c r="C1370" s="279"/>
      <c r="D1370" s="279"/>
      <c r="E1370" s="279"/>
      <c r="F1370" s="279"/>
      <c r="G1370" s="280"/>
      <c r="H1370" s="281"/>
      <c r="I1370" s="281"/>
      <c r="J1370" s="281"/>
      <c r="K1370" s="279"/>
      <c r="L1370" s="280"/>
      <c r="M1370" s="280"/>
      <c r="N1370" s="280"/>
      <c r="O1370" s="282"/>
      <c r="P1370" s="283"/>
      <c r="Q1370" s="281"/>
      <c r="R1370" s="281"/>
      <c r="S1370" s="280"/>
      <c r="T1370" s="279"/>
      <c r="U1370" s="281"/>
      <c r="V1370" s="281"/>
      <c r="W1370" s="284"/>
      <c r="X1370" s="280"/>
      <c r="Y1370" s="284"/>
      <c r="Z1370" s="282"/>
      <c r="AA1370" s="281"/>
      <c r="AB1370" s="279"/>
      <c r="AC1370" s="279"/>
      <c r="AD1370" s="279"/>
    </row>
    <row r="1371" spans="1:30" ht="20.100000000000001" customHeight="1">
      <c r="A1371" s="279"/>
      <c r="B1371" s="279"/>
      <c r="C1371" s="279"/>
      <c r="D1371" s="279"/>
      <c r="E1371" s="279"/>
      <c r="F1371" s="279"/>
      <c r="G1371" s="280"/>
      <c r="H1371" s="281"/>
      <c r="I1371" s="281"/>
      <c r="J1371" s="281"/>
      <c r="K1371" s="279"/>
      <c r="L1371" s="280"/>
      <c r="M1371" s="280"/>
      <c r="N1371" s="280"/>
      <c r="O1371" s="282"/>
      <c r="P1371" s="283"/>
      <c r="Q1371" s="281"/>
      <c r="R1371" s="281"/>
      <c r="S1371" s="280"/>
      <c r="T1371" s="279"/>
      <c r="U1371" s="281"/>
      <c r="V1371" s="281"/>
      <c r="W1371" s="284"/>
      <c r="X1371" s="280"/>
      <c r="Y1371" s="284"/>
      <c r="Z1371" s="282"/>
      <c r="AA1371" s="281"/>
      <c r="AB1371" s="279"/>
      <c r="AC1371" s="279"/>
      <c r="AD1371" s="279"/>
    </row>
    <row r="1372" spans="1:30" ht="20.100000000000001" customHeight="1">
      <c r="A1372" s="279"/>
      <c r="B1372" s="279"/>
      <c r="C1372" s="279"/>
      <c r="D1372" s="279"/>
      <c r="E1372" s="279"/>
      <c r="F1372" s="279"/>
      <c r="G1372" s="280"/>
      <c r="H1372" s="281"/>
      <c r="I1372" s="281"/>
      <c r="J1372" s="281"/>
      <c r="K1372" s="279"/>
      <c r="L1372" s="280"/>
      <c r="M1372" s="280"/>
      <c r="N1372" s="280"/>
      <c r="O1372" s="282"/>
      <c r="P1372" s="283"/>
      <c r="Q1372" s="281"/>
      <c r="R1372" s="281"/>
      <c r="S1372" s="280"/>
      <c r="T1372" s="279"/>
      <c r="U1372" s="281"/>
      <c r="V1372" s="281"/>
      <c r="W1372" s="284"/>
      <c r="X1372" s="280"/>
      <c r="Y1372" s="284"/>
      <c r="Z1372" s="282"/>
      <c r="AA1372" s="281"/>
      <c r="AB1372" s="279"/>
      <c r="AC1372" s="279"/>
      <c r="AD1372" s="279"/>
    </row>
    <row r="1373" spans="1:30" ht="20.100000000000001" customHeight="1">
      <c r="A1373" s="279"/>
      <c r="B1373" s="279"/>
      <c r="C1373" s="279"/>
      <c r="D1373" s="279"/>
      <c r="E1373" s="279"/>
      <c r="F1373" s="279"/>
      <c r="G1373" s="280"/>
      <c r="H1373" s="281"/>
      <c r="I1373" s="281"/>
      <c r="J1373" s="281"/>
      <c r="K1373" s="279"/>
      <c r="L1373" s="280"/>
      <c r="M1373" s="280"/>
      <c r="N1373" s="280"/>
      <c r="O1373" s="282"/>
      <c r="P1373" s="283"/>
      <c r="Q1373" s="281"/>
      <c r="R1373" s="281"/>
      <c r="S1373" s="280"/>
      <c r="T1373" s="279"/>
      <c r="U1373" s="281"/>
      <c r="V1373" s="281"/>
      <c r="W1373" s="284"/>
      <c r="X1373" s="280"/>
      <c r="Y1373" s="284"/>
      <c r="Z1373" s="282"/>
      <c r="AA1373" s="281"/>
      <c r="AB1373" s="279"/>
      <c r="AC1373" s="279"/>
      <c r="AD1373" s="279"/>
    </row>
    <row r="1374" spans="1:30" ht="20.100000000000001" customHeight="1">
      <c r="A1374" s="279"/>
      <c r="B1374" s="279"/>
      <c r="C1374" s="279"/>
      <c r="D1374" s="279"/>
      <c r="E1374" s="279"/>
      <c r="F1374" s="279"/>
      <c r="G1374" s="280"/>
      <c r="H1374" s="281"/>
      <c r="I1374" s="281"/>
      <c r="J1374" s="281"/>
      <c r="K1374" s="279"/>
      <c r="L1374" s="280"/>
      <c r="M1374" s="280"/>
      <c r="N1374" s="280"/>
      <c r="O1374" s="282"/>
      <c r="P1374" s="283"/>
      <c r="Q1374" s="281"/>
      <c r="R1374" s="281"/>
      <c r="S1374" s="280"/>
      <c r="T1374" s="279"/>
      <c r="U1374" s="281"/>
      <c r="V1374" s="281"/>
      <c r="W1374" s="284"/>
      <c r="X1374" s="280"/>
      <c r="Y1374" s="284"/>
      <c r="Z1374" s="282"/>
      <c r="AA1374" s="281"/>
      <c r="AB1374" s="279"/>
      <c r="AC1374" s="279"/>
      <c r="AD1374" s="279"/>
    </row>
    <row r="1375" spans="1:30" ht="20.100000000000001" customHeight="1">
      <c r="A1375" s="279"/>
      <c r="B1375" s="279"/>
      <c r="C1375" s="279"/>
      <c r="D1375" s="279"/>
      <c r="E1375" s="279"/>
      <c r="F1375" s="279"/>
      <c r="G1375" s="280"/>
      <c r="H1375" s="281"/>
      <c r="I1375" s="281"/>
      <c r="J1375" s="281"/>
      <c r="K1375" s="279"/>
      <c r="L1375" s="280"/>
      <c r="M1375" s="280"/>
      <c r="N1375" s="280"/>
      <c r="O1375" s="282"/>
      <c r="P1375" s="283"/>
      <c r="Q1375" s="281"/>
      <c r="R1375" s="281"/>
      <c r="S1375" s="280"/>
      <c r="T1375" s="279"/>
      <c r="U1375" s="281"/>
      <c r="V1375" s="281"/>
      <c r="W1375" s="284"/>
      <c r="X1375" s="280"/>
      <c r="Y1375" s="284"/>
      <c r="Z1375" s="282"/>
      <c r="AA1375" s="281"/>
      <c r="AB1375" s="279"/>
      <c r="AC1375" s="279"/>
      <c r="AD1375" s="279"/>
    </row>
    <row r="1376" spans="1:30" ht="20.100000000000001" customHeight="1">
      <c r="A1376" s="279"/>
      <c r="B1376" s="279"/>
      <c r="C1376" s="279"/>
      <c r="D1376" s="279"/>
      <c r="E1376" s="279"/>
      <c r="F1376" s="279"/>
      <c r="G1376" s="280"/>
      <c r="H1376" s="281"/>
      <c r="I1376" s="281"/>
      <c r="J1376" s="281"/>
      <c r="K1376" s="279"/>
      <c r="L1376" s="280"/>
      <c r="M1376" s="280"/>
      <c r="N1376" s="280"/>
      <c r="O1376" s="282"/>
      <c r="P1376" s="283"/>
      <c r="Q1376" s="281"/>
      <c r="R1376" s="281"/>
      <c r="S1376" s="280"/>
      <c r="T1376" s="279"/>
      <c r="U1376" s="281"/>
      <c r="V1376" s="281"/>
      <c r="W1376" s="284"/>
      <c r="X1376" s="280"/>
      <c r="Y1376" s="284"/>
      <c r="Z1376" s="282"/>
      <c r="AA1376" s="281"/>
      <c r="AB1376" s="279"/>
      <c r="AC1376" s="279"/>
      <c r="AD1376" s="279"/>
    </row>
    <row r="1377" spans="1:30" ht="20.100000000000001" customHeight="1">
      <c r="A1377" s="279"/>
      <c r="B1377" s="279"/>
      <c r="C1377" s="279"/>
      <c r="D1377" s="279"/>
      <c r="E1377" s="279"/>
      <c r="F1377" s="279"/>
      <c r="G1377" s="280"/>
      <c r="H1377" s="281"/>
      <c r="I1377" s="281"/>
      <c r="J1377" s="281"/>
      <c r="K1377" s="279"/>
      <c r="L1377" s="280"/>
      <c r="M1377" s="280"/>
      <c r="N1377" s="280"/>
      <c r="O1377" s="282"/>
      <c r="P1377" s="283"/>
      <c r="Q1377" s="281"/>
      <c r="R1377" s="281"/>
      <c r="S1377" s="280"/>
      <c r="T1377" s="279"/>
      <c r="U1377" s="281"/>
      <c r="V1377" s="281"/>
      <c r="W1377" s="284"/>
      <c r="X1377" s="280"/>
      <c r="Y1377" s="284"/>
      <c r="Z1377" s="282"/>
      <c r="AA1377" s="281"/>
      <c r="AB1377" s="279"/>
      <c r="AC1377" s="279"/>
      <c r="AD1377" s="279"/>
    </row>
    <row r="1378" spans="1:30" ht="20.100000000000001" customHeight="1">
      <c r="A1378" s="279"/>
      <c r="B1378" s="279"/>
      <c r="C1378" s="279"/>
      <c r="D1378" s="279"/>
      <c r="E1378" s="279"/>
      <c r="F1378" s="279"/>
      <c r="G1378" s="280"/>
      <c r="H1378" s="281"/>
      <c r="I1378" s="281"/>
      <c r="J1378" s="281"/>
      <c r="K1378" s="279"/>
      <c r="L1378" s="280"/>
      <c r="M1378" s="280"/>
      <c r="N1378" s="280"/>
      <c r="O1378" s="282"/>
      <c r="P1378" s="283"/>
      <c r="Q1378" s="281"/>
      <c r="R1378" s="281"/>
      <c r="S1378" s="280"/>
      <c r="T1378" s="279"/>
      <c r="U1378" s="281"/>
      <c r="V1378" s="281"/>
      <c r="W1378" s="284"/>
      <c r="X1378" s="280"/>
      <c r="Y1378" s="284"/>
      <c r="Z1378" s="282"/>
      <c r="AA1378" s="281"/>
      <c r="AB1378" s="279"/>
      <c r="AC1378" s="279"/>
      <c r="AD1378" s="279"/>
    </row>
    <row r="1379" spans="1:30" ht="20.100000000000001" customHeight="1">
      <c r="A1379" s="279"/>
      <c r="B1379" s="279"/>
      <c r="C1379" s="279"/>
      <c r="D1379" s="279"/>
      <c r="E1379" s="279"/>
      <c r="F1379" s="279"/>
      <c r="G1379" s="280"/>
      <c r="H1379" s="281"/>
      <c r="I1379" s="281"/>
      <c r="J1379" s="281"/>
      <c r="K1379" s="279"/>
      <c r="L1379" s="280"/>
      <c r="M1379" s="280"/>
      <c r="N1379" s="280"/>
      <c r="O1379" s="282"/>
      <c r="P1379" s="283"/>
      <c r="Q1379" s="281"/>
      <c r="R1379" s="281"/>
      <c r="S1379" s="280"/>
      <c r="T1379" s="279"/>
      <c r="U1379" s="281"/>
      <c r="V1379" s="281"/>
      <c r="W1379" s="284"/>
      <c r="X1379" s="280"/>
      <c r="Y1379" s="284"/>
      <c r="Z1379" s="282"/>
      <c r="AA1379" s="281"/>
      <c r="AB1379" s="279"/>
      <c r="AC1379" s="279"/>
      <c r="AD1379" s="279"/>
    </row>
    <row r="1380" spans="1:30" ht="20.100000000000001" customHeight="1">
      <c r="A1380" s="279"/>
      <c r="B1380" s="279"/>
      <c r="C1380" s="279"/>
      <c r="D1380" s="279"/>
      <c r="E1380" s="279"/>
      <c r="F1380" s="279"/>
      <c r="G1380" s="280"/>
      <c r="H1380" s="281"/>
      <c r="I1380" s="281"/>
      <c r="J1380" s="281"/>
      <c r="K1380" s="279"/>
      <c r="L1380" s="280"/>
      <c r="M1380" s="280"/>
      <c r="N1380" s="280"/>
      <c r="O1380" s="282"/>
      <c r="P1380" s="283"/>
      <c r="Q1380" s="281"/>
      <c r="R1380" s="281"/>
      <c r="S1380" s="280"/>
      <c r="T1380" s="279"/>
      <c r="U1380" s="281"/>
      <c r="V1380" s="281"/>
      <c r="W1380" s="284"/>
      <c r="X1380" s="280"/>
      <c r="Y1380" s="284"/>
      <c r="Z1380" s="282"/>
      <c r="AA1380" s="281"/>
      <c r="AB1380" s="279"/>
      <c r="AC1380" s="279"/>
      <c r="AD1380" s="279"/>
    </row>
    <row r="1381" spans="1:30" ht="20.100000000000001" customHeight="1">
      <c r="A1381" s="279"/>
      <c r="B1381" s="279"/>
      <c r="C1381" s="279"/>
      <c r="D1381" s="279"/>
      <c r="E1381" s="279"/>
      <c r="F1381" s="279"/>
      <c r="G1381" s="280"/>
      <c r="H1381" s="281"/>
      <c r="I1381" s="281"/>
      <c r="J1381" s="281"/>
      <c r="K1381" s="279"/>
      <c r="L1381" s="280"/>
      <c r="M1381" s="280"/>
      <c r="N1381" s="280"/>
      <c r="O1381" s="282"/>
      <c r="P1381" s="283"/>
      <c r="Q1381" s="281"/>
      <c r="R1381" s="281"/>
      <c r="S1381" s="280"/>
      <c r="T1381" s="279"/>
      <c r="U1381" s="281"/>
      <c r="V1381" s="281"/>
      <c r="W1381" s="284"/>
      <c r="X1381" s="280"/>
      <c r="Y1381" s="284"/>
      <c r="Z1381" s="282"/>
      <c r="AA1381" s="281"/>
      <c r="AB1381" s="279"/>
      <c r="AC1381" s="279"/>
      <c r="AD1381" s="279"/>
    </row>
    <row r="1382" spans="1:30" ht="20.100000000000001" customHeight="1">
      <c r="A1382" s="279"/>
      <c r="B1382" s="279"/>
      <c r="C1382" s="279"/>
      <c r="D1382" s="279"/>
      <c r="E1382" s="279"/>
      <c r="F1382" s="279"/>
      <c r="G1382" s="280"/>
      <c r="H1382" s="281"/>
      <c r="I1382" s="281"/>
      <c r="J1382" s="281"/>
      <c r="K1382" s="279"/>
      <c r="L1382" s="280"/>
      <c r="M1382" s="280"/>
      <c r="N1382" s="280"/>
      <c r="O1382" s="282"/>
      <c r="P1382" s="283"/>
      <c r="Q1382" s="281"/>
      <c r="R1382" s="281"/>
      <c r="S1382" s="280"/>
      <c r="T1382" s="279"/>
      <c r="U1382" s="281"/>
      <c r="V1382" s="281"/>
      <c r="W1382" s="284"/>
      <c r="X1382" s="280"/>
      <c r="Y1382" s="284"/>
      <c r="Z1382" s="282"/>
      <c r="AA1382" s="281"/>
      <c r="AB1382" s="279"/>
      <c r="AC1382" s="279"/>
      <c r="AD1382" s="279"/>
    </row>
    <row r="1383" spans="1:30" ht="20.100000000000001" customHeight="1">
      <c r="A1383" s="279"/>
      <c r="B1383" s="279"/>
      <c r="C1383" s="279"/>
      <c r="D1383" s="279"/>
      <c r="E1383" s="279"/>
      <c r="F1383" s="279"/>
      <c r="G1383" s="280"/>
      <c r="H1383" s="281"/>
      <c r="I1383" s="281"/>
      <c r="J1383" s="281"/>
      <c r="K1383" s="279"/>
      <c r="L1383" s="280"/>
      <c r="M1383" s="280"/>
      <c r="N1383" s="280"/>
      <c r="O1383" s="282"/>
      <c r="P1383" s="283"/>
      <c r="Q1383" s="281"/>
      <c r="R1383" s="281"/>
      <c r="S1383" s="280"/>
      <c r="T1383" s="279"/>
      <c r="U1383" s="281"/>
      <c r="V1383" s="281"/>
      <c r="W1383" s="284"/>
      <c r="X1383" s="280"/>
      <c r="Y1383" s="284"/>
      <c r="Z1383" s="282"/>
      <c r="AA1383" s="281"/>
      <c r="AB1383" s="279"/>
      <c r="AC1383" s="279"/>
      <c r="AD1383" s="279"/>
    </row>
    <row r="1384" spans="1:30" ht="20.100000000000001" customHeight="1">
      <c r="A1384" s="279"/>
      <c r="B1384" s="279"/>
      <c r="C1384" s="279"/>
      <c r="D1384" s="279"/>
      <c r="E1384" s="279"/>
      <c r="F1384" s="279"/>
      <c r="G1384" s="280"/>
      <c r="H1384" s="281"/>
      <c r="I1384" s="281"/>
      <c r="J1384" s="281"/>
      <c r="K1384" s="279"/>
      <c r="L1384" s="280"/>
      <c r="M1384" s="280"/>
      <c r="N1384" s="280"/>
      <c r="O1384" s="282"/>
      <c r="P1384" s="283"/>
      <c r="Q1384" s="281"/>
      <c r="R1384" s="281"/>
      <c r="S1384" s="280"/>
      <c r="T1384" s="279"/>
      <c r="U1384" s="281"/>
      <c r="V1384" s="281"/>
      <c r="W1384" s="284"/>
      <c r="X1384" s="280"/>
      <c r="Y1384" s="284"/>
      <c r="Z1384" s="282"/>
      <c r="AA1384" s="281"/>
      <c r="AB1384" s="279"/>
      <c r="AC1384" s="279"/>
      <c r="AD1384" s="279"/>
    </row>
    <row r="1385" spans="1:30" ht="20.100000000000001" customHeight="1">
      <c r="A1385" s="279"/>
      <c r="B1385" s="279"/>
      <c r="C1385" s="279"/>
      <c r="D1385" s="279"/>
      <c r="E1385" s="279"/>
      <c r="F1385" s="279"/>
      <c r="G1385" s="280"/>
      <c r="H1385" s="281"/>
      <c r="I1385" s="281"/>
      <c r="J1385" s="281"/>
      <c r="K1385" s="279"/>
      <c r="L1385" s="280"/>
      <c r="M1385" s="280"/>
      <c r="N1385" s="280"/>
      <c r="O1385" s="282"/>
      <c r="P1385" s="283"/>
      <c r="Q1385" s="281"/>
      <c r="R1385" s="281"/>
      <c r="S1385" s="280"/>
      <c r="T1385" s="279"/>
      <c r="U1385" s="281"/>
      <c r="V1385" s="281"/>
      <c r="W1385" s="284"/>
      <c r="X1385" s="280"/>
      <c r="Y1385" s="284"/>
      <c r="Z1385" s="282"/>
      <c r="AA1385" s="281"/>
      <c r="AB1385" s="279"/>
      <c r="AC1385" s="279"/>
      <c r="AD1385" s="279"/>
    </row>
    <row r="1386" spans="1:30" ht="20.100000000000001" customHeight="1">
      <c r="A1386" s="279"/>
      <c r="B1386" s="279"/>
      <c r="C1386" s="279"/>
      <c r="D1386" s="279"/>
      <c r="E1386" s="279"/>
      <c r="F1386" s="279"/>
      <c r="G1386" s="280"/>
      <c r="H1386" s="281"/>
      <c r="I1386" s="281"/>
      <c r="J1386" s="281"/>
      <c r="K1386" s="279"/>
      <c r="L1386" s="280"/>
      <c r="M1386" s="280"/>
      <c r="N1386" s="280"/>
      <c r="O1386" s="282"/>
      <c r="P1386" s="283"/>
      <c r="Q1386" s="281"/>
      <c r="R1386" s="281"/>
      <c r="S1386" s="280"/>
      <c r="T1386" s="279"/>
      <c r="U1386" s="281"/>
      <c r="V1386" s="281"/>
      <c r="W1386" s="284"/>
      <c r="X1386" s="280"/>
      <c r="Y1386" s="284"/>
      <c r="Z1386" s="282"/>
      <c r="AA1386" s="281"/>
      <c r="AB1386" s="279"/>
      <c r="AC1386" s="279"/>
      <c r="AD1386" s="279"/>
    </row>
    <row r="1387" spans="1:30" ht="20.100000000000001" customHeight="1">
      <c r="A1387" s="279"/>
      <c r="B1387" s="279"/>
      <c r="C1387" s="279"/>
      <c r="D1387" s="279"/>
      <c r="E1387" s="279"/>
      <c r="F1387" s="279"/>
      <c r="G1387" s="280"/>
      <c r="H1387" s="281"/>
      <c r="I1387" s="281"/>
      <c r="J1387" s="281"/>
      <c r="K1387" s="279"/>
      <c r="L1387" s="280"/>
      <c r="M1387" s="280"/>
      <c r="N1387" s="280"/>
      <c r="O1387" s="282"/>
      <c r="P1387" s="283"/>
      <c r="Q1387" s="281"/>
      <c r="R1387" s="281"/>
      <c r="S1387" s="280"/>
      <c r="T1387" s="279"/>
      <c r="U1387" s="281"/>
      <c r="V1387" s="281"/>
      <c r="W1387" s="284"/>
      <c r="X1387" s="280"/>
      <c r="Y1387" s="284"/>
      <c r="Z1387" s="282"/>
      <c r="AA1387" s="281"/>
      <c r="AB1387" s="279"/>
      <c r="AC1387" s="279"/>
      <c r="AD1387" s="279"/>
    </row>
    <row r="1388" spans="1:30" ht="20.100000000000001" customHeight="1">
      <c r="A1388" s="279"/>
      <c r="B1388" s="279"/>
      <c r="C1388" s="279"/>
      <c r="D1388" s="279"/>
      <c r="E1388" s="279"/>
      <c r="F1388" s="279"/>
      <c r="G1388" s="280"/>
      <c r="H1388" s="281"/>
      <c r="I1388" s="281"/>
      <c r="J1388" s="281"/>
      <c r="K1388" s="279"/>
      <c r="L1388" s="280"/>
      <c r="M1388" s="280"/>
      <c r="N1388" s="280"/>
      <c r="O1388" s="282"/>
      <c r="P1388" s="283"/>
      <c r="Q1388" s="281"/>
      <c r="R1388" s="281"/>
      <c r="S1388" s="280"/>
      <c r="T1388" s="279"/>
      <c r="U1388" s="281"/>
      <c r="V1388" s="281"/>
      <c r="W1388" s="284"/>
      <c r="X1388" s="280"/>
      <c r="Y1388" s="284"/>
      <c r="Z1388" s="282"/>
      <c r="AA1388" s="281"/>
      <c r="AB1388" s="279"/>
      <c r="AC1388" s="279"/>
      <c r="AD1388" s="279"/>
    </row>
    <row r="1389" spans="1:30" ht="20.100000000000001" customHeight="1">
      <c r="A1389" s="279"/>
      <c r="B1389" s="279"/>
      <c r="C1389" s="279"/>
      <c r="D1389" s="279"/>
      <c r="E1389" s="279"/>
      <c r="F1389" s="279"/>
      <c r="G1389" s="280"/>
      <c r="H1389" s="281"/>
      <c r="I1389" s="281"/>
      <c r="J1389" s="281"/>
      <c r="K1389" s="279"/>
      <c r="L1389" s="280"/>
      <c r="M1389" s="280"/>
      <c r="N1389" s="280"/>
      <c r="O1389" s="282"/>
      <c r="P1389" s="283"/>
      <c r="Q1389" s="281"/>
      <c r="R1389" s="281"/>
      <c r="S1389" s="280"/>
      <c r="T1389" s="279"/>
      <c r="U1389" s="281"/>
      <c r="V1389" s="281"/>
      <c r="W1389" s="284"/>
      <c r="X1389" s="280"/>
      <c r="Y1389" s="284"/>
      <c r="Z1389" s="282"/>
      <c r="AA1389" s="281"/>
      <c r="AB1389" s="279"/>
      <c r="AC1389" s="279"/>
      <c r="AD1389" s="279"/>
    </row>
    <row r="1390" spans="1:30" ht="20.100000000000001" customHeight="1">
      <c r="A1390" s="279"/>
      <c r="B1390" s="279"/>
      <c r="C1390" s="279"/>
      <c r="D1390" s="279"/>
      <c r="E1390" s="279"/>
      <c r="F1390" s="279"/>
      <c r="G1390" s="280"/>
      <c r="H1390" s="281"/>
      <c r="I1390" s="281"/>
      <c r="J1390" s="281"/>
      <c r="K1390" s="279"/>
      <c r="L1390" s="280"/>
      <c r="M1390" s="280"/>
      <c r="N1390" s="280"/>
      <c r="O1390" s="282"/>
      <c r="P1390" s="283"/>
      <c r="Q1390" s="281"/>
      <c r="R1390" s="281"/>
      <c r="S1390" s="280"/>
      <c r="T1390" s="279"/>
      <c r="U1390" s="281"/>
      <c r="V1390" s="281"/>
      <c r="W1390" s="284"/>
      <c r="X1390" s="280"/>
      <c r="Y1390" s="284"/>
      <c r="Z1390" s="282"/>
      <c r="AA1390" s="281"/>
      <c r="AB1390" s="279"/>
      <c r="AC1390" s="279"/>
      <c r="AD1390" s="279"/>
    </row>
    <row r="1391" spans="1:30" ht="20.100000000000001" customHeight="1">
      <c r="A1391" s="279"/>
      <c r="B1391" s="279"/>
      <c r="C1391" s="279"/>
      <c r="D1391" s="279"/>
      <c r="E1391" s="279"/>
      <c r="F1391" s="279"/>
      <c r="G1391" s="280"/>
      <c r="H1391" s="281"/>
      <c r="I1391" s="281"/>
      <c r="J1391" s="281"/>
      <c r="K1391" s="279"/>
      <c r="L1391" s="280"/>
      <c r="M1391" s="280"/>
      <c r="N1391" s="280"/>
      <c r="O1391" s="282"/>
      <c r="P1391" s="283"/>
      <c r="Q1391" s="281"/>
      <c r="R1391" s="281"/>
      <c r="S1391" s="280"/>
      <c r="T1391" s="279"/>
      <c r="U1391" s="281"/>
      <c r="V1391" s="281"/>
      <c r="W1391" s="284"/>
      <c r="X1391" s="280"/>
      <c r="Y1391" s="284"/>
      <c r="Z1391" s="282"/>
      <c r="AA1391" s="281"/>
      <c r="AB1391" s="279"/>
      <c r="AC1391" s="279"/>
      <c r="AD1391" s="279"/>
    </row>
    <row r="1392" spans="1:30" ht="20.100000000000001" customHeight="1">
      <c r="A1392" s="279"/>
      <c r="B1392" s="279"/>
      <c r="C1392" s="279"/>
      <c r="D1392" s="279"/>
      <c r="E1392" s="279"/>
      <c r="F1392" s="279"/>
      <c r="G1392" s="280"/>
      <c r="H1392" s="281"/>
      <c r="I1392" s="281"/>
      <c r="J1392" s="281"/>
      <c r="K1392" s="279"/>
      <c r="L1392" s="280"/>
      <c r="M1392" s="280"/>
      <c r="N1392" s="280"/>
      <c r="O1392" s="282"/>
      <c r="P1392" s="283"/>
      <c r="Q1392" s="281"/>
      <c r="R1392" s="281"/>
      <c r="S1392" s="280"/>
      <c r="T1392" s="279"/>
      <c r="U1392" s="281"/>
      <c r="V1392" s="281"/>
      <c r="W1392" s="284"/>
      <c r="X1392" s="280"/>
      <c r="Y1392" s="284"/>
      <c r="Z1392" s="282"/>
      <c r="AA1392" s="281"/>
      <c r="AB1392" s="279"/>
      <c r="AC1392" s="279"/>
      <c r="AD1392" s="279"/>
    </row>
    <row r="1393" spans="1:30" ht="20.100000000000001" customHeight="1">
      <c r="A1393" s="279"/>
      <c r="B1393" s="279"/>
      <c r="C1393" s="279"/>
      <c r="D1393" s="279"/>
      <c r="E1393" s="279"/>
      <c r="F1393" s="279"/>
      <c r="G1393" s="280"/>
      <c r="H1393" s="281"/>
      <c r="I1393" s="281"/>
      <c r="J1393" s="281"/>
      <c r="K1393" s="279"/>
      <c r="L1393" s="280"/>
      <c r="M1393" s="280"/>
      <c r="N1393" s="280"/>
      <c r="O1393" s="282"/>
      <c r="P1393" s="283"/>
      <c r="Q1393" s="281"/>
      <c r="R1393" s="281"/>
      <c r="S1393" s="280"/>
      <c r="T1393" s="279"/>
      <c r="U1393" s="281"/>
      <c r="V1393" s="281"/>
      <c r="W1393" s="284"/>
      <c r="X1393" s="280"/>
      <c r="Y1393" s="284"/>
      <c r="Z1393" s="282"/>
      <c r="AA1393" s="281"/>
      <c r="AB1393" s="279"/>
      <c r="AC1393" s="279"/>
      <c r="AD1393" s="279"/>
    </row>
    <row r="1394" spans="1:30" ht="20.100000000000001" customHeight="1">
      <c r="A1394" s="279"/>
      <c r="B1394" s="279"/>
      <c r="C1394" s="279"/>
      <c r="D1394" s="279"/>
      <c r="E1394" s="279"/>
      <c r="F1394" s="279"/>
      <c r="G1394" s="280"/>
      <c r="H1394" s="281"/>
      <c r="I1394" s="281"/>
      <c r="J1394" s="281"/>
      <c r="K1394" s="279"/>
      <c r="L1394" s="280"/>
      <c r="M1394" s="280"/>
      <c r="N1394" s="280"/>
      <c r="O1394" s="282"/>
      <c r="P1394" s="283"/>
      <c r="Q1394" s="281"/>
      <c r="R1394" s="281"/>
      <c r="S1394" s="280"/>
      <c r="T1394" s="279"/>
      <c r="U1394" s="281"/>
      <c r="V1394" s="281"/>
      <c r="W1394" s="284"/>
      <c r="X1394" s="280"/>
      <c r="Y1394" s="284"/>
      <c r="Z1394" s="282"/>
      <c r="AA1394" s="281"/>
      <c r="AB1394" s="279"/>
      <c r="AC1394" s="279"/>
      <c r="AD1394" s="279"/>
    </row>
    <row r="1395" spans="1:30" ht="20.100000000000001" customHeight="1">
      <c r="A1395" s="279"/>
      <c r="B1395" s="279"/>
      <c r="C1395" s="279"/>
      <c r="D1395" s="279"/>
      <c r="E1395" s="279"/>
      <c r="F1395" s="279"/>
      <c r="G1395" s="280"/>
      <c r="H1395" s="281"/>
      <c r="I1395" s="281"/>
      <c r="J1395" s="281"/>
      <c r="K1395" s="279"/>
      <c r="L1395" s="280"/>
      <c r="M1395" s="280"/>
      <c r="N1395" s="280"/>
      <c r="O1395" s="282"/>
      <c r="P1395" s="283"/>
      <c r="Q1395" s="281"/>
      <c r="R1395" s="281"/>
      <c r="S1395" s="280"/>
      <c r="T1395" s="279"/>
      <c r="U1395" s="281"/>
      <c r="V1395" s="281"/>
      <c r="W1395" s="284"/>
      <c r="X1395" s="280"/>
      <c r="Y1395" s="284"/>
      <c r="Z1395" s="282"/>
      <c r="AA1395" s="281"/>
      <c r="AB1395" s="279"/>
      <c r="AC1395" s="279"/>
      <c r="AD1395" s="279"/>
    </row>
    <row r="1396" spans="1:30" ht="20.100000000000001" customHeight="1">
      <c r="A1396" s="279"/>
      <c r="B1396" s="279"/>
      <c r="C1396" s="279"/>
      <c r="D1396" s="279"/>
      <c r="E1396" s="279"/>
      <c r="F1396" s="279"/>
      <c r="G1396" s="280"/>
      <c r="H1396" s="281"/>
      <c r="I1396" s="281"/>
      <c r="J1396" s="281"/>
      <c r="K1396" s="279"/>
      <c r="L1396" s="280"/>
      <c r="M1396" s="280"/>
      <c r="N1396" s="280"/>
      <c r="O1396" s="282"/>
      <c r="P1396" s="283"/>
      <c r="Q1396" s="281"/>
      <c r="R1396" s="281"/>
      <c r="S1396" s="280"/>
      <c r="T1396" s="279"/>
      <c r="U1396" s="281"/>
      <c r="V1396" s="281"/>
      <c r="W1396" s="284"/>
      <c r="X1396" s="280"/>
      <c r="Y1396" s="284"/>
      <c r="Z1396" s="282"/>
      <c r="AA1396" s="281"/>
      <c r="AB1396" s="279"/>
      <c r="AC1396" s="279"/>
      <c r="AD1396" s="279"/>
    </row>
    <row r="1397" spans="1:30" ht="20.100000000000001" customHeight="1">
      <c r="A1397" s="279"/>
      <c r="B1397" s="279"/>
      <c r="C1397" s="279"/>
      <c r="D1397" s="279"/>
      <c r="E1397" s="279"/>
      <c r="F1397" s="279"/>
      <c r="G1397" s="280"/>
      <c r="H1397" s="281"/>
      <c r="I1397" s="281"/>
      <c r="J1397" s="281"/>
      <c r="K1397" s="279"/>
      <c r="L1397" s="280"/>
      <c r="M1397" s="280"/>
      <c r="N1397" s="280"/>
      <c r="O1397" s="282"/>
      <c r="P1397" s="283"/>
      <c r="Q1397" s="281"/>
      <c r="R1397" s="281"/>
      <c r="S1397" s="280"/>
      <c r="T1397" s="279"/>
      <c r="U1397" s="281"/>
      <c r="V1397" s="281"/>
      <c r="W1397" s="284"/>
      <c r="X1397" s="280"/>
      <c r="Y1397" s="284"/>
      <c r="Z1397" s="282"/>
      <c r="AA1397" s="281"/>
      <c r="AB1397" s="279"/>
      <c r="AC1397" s="279"/>
      <c r="AD1397" s="279"/>
    </row>
    <row r="1398" spans="1:30" ht="20.100000000000001" customHeight="1">
      <c r="A1398" s="279"/>
      <c r="B1398" s="279"/>
      <c r="C1398" s="279"/>
      <c r="D1398" s="279"/>
      <c r="E1398" s="279"/>
      <c r="F1398" s="279"/>
      <c r="G1398" s="280"/>
      <c r="H1398" s="281"/>
      <c r="I1398" s="281"/>
      <c r="J1398" s="281"/>
      <c r="K1398" s="279"/>
      <c r="L1398" s="280"/>
      <c r="M1398" s="280"/>
      <c r="N1398" s="280"/>
      <c r="O1398" s="282"/>
      <c r="P1398" s="283"/>
      <c r="Q1398" s="281"/>
      <c r="R1398" s="281"/>
      <c r="S1398" s="280"/>
      <c r="T1398" s="279"/>
      <c r="U1398" s="281"/>
      <c r="V1398" s="281"/>
      <c r="W1398" s="284"/>
      <c r="X1398" s="280"/>
      <c r="Y1398" s="284"/>
      <c r="Z1398" s="282"/>
      <c r="AA1398" s="281"/>
      <c r="AB1398" s="279"/>
      <c r="AC1398" s="279"/>
      <c r="AD1398" s="279"/>
    </row>
    <row r="1399" spans="1:30" ht="20.100000000000001" customHeight="1">
      <c r="A1399" s="279"/>
      <c r="B1399" s="279"/>
      <c r="C1399" s="279"/>
      <c r="D1399" s="279"/>
      <c r="E1399" s="279"/>
      <c r="F1399" s="279"/>
      <c r="G1399" s="280"/>
      <c r="H1399" s="281"/>
      <c r="I1399" s="281"/>
      <c r="J1399" s="281"/>
      <c r="K1399" s="279"/>
      <c r="L1399" s="280"/>
      <c r="M1399" s="280"/>
      <c r="N1399" s="280"/>
      <c r="O1399" s="282"/>
      <c r="P1399" s="283"/>
      <c r="Q1399" s="281"/>
      <c r="R1399" s="281"/>
      <c r="S1399" s="280"/>
      <c r="T1399" s="279"/>
      <c r="U1399" s="281"/>
      <c r="V1399" s="281"/>
      <c r="W1399" s="284"/>
      <c r="X1399" s="280"/>
      <c r="Y1399" s="284"/>
      <c r="Z1399" s="282"/>
      <c r="AA1399" s="281"/>
      <c r="AB1399" s="279"/>
      <c r="AC1399" s="279"/>
      <c r="AD1399" s="279"/>
    </row>
    <row r="1400" spans="1:30" ht="20.100000000000001" customHeight="1">
      <c r="A1400" s="279"/>
      <c r="B1400" s="279"/>
      <c r="C1400" s="279"/>
      <c r="D1400" s="279"/>
      <c r="E1400" s="279"/>
      <c r="F1400" s="279"/>
      <c r="G1400" s="280"/>
      <c r="H1400" s="281"/>
      <c r="I1400" s="281"/>
      <c r="J1400" s="281"/>
      <c r="K1400" s="279"/>
      <c r="L1400" s="280"/>
      <c r="M1400" s="280"/>
      <c r="N1400" s="280"/>
      <c r="O1400" s="282"/>
      <c r="P1400" s="283"/>
      <c r="Q1400" s="281"/>
      <c r="R1400" s="281"/>
      <c r="S1400" s="280"/>
      <c r="T1400" s="279"/>
      <c r="U1400" s="281"/>
      <c r="V1400" s="281"/>
      <c r="W1400" s="284"/>
      <c r="X1400" s="280"/>
      <c r="Y1400" s="284"/>
      <c r="Z1400" s="282"/>
      <c r="AA1400" s="281"/>
      <c r="AB1400" s="279"/>
      <c r="AC1400" s="279"/>
      <c r="AD1400" s="279"/>
    </row>
    <row r="1401" spans="1:30" ht="20.100000000000001" customHeight="1">
      <c r="A1401" s="279"/>
      <c r="B1401" s="279"/>
      <c r="C1401" s="279"/>
      <c r="D1401" s="279"/>
      <c r="E1401" s="279"/>
      <c r="F1401" s="279"/>
      <c r="G1401" s="280"/>
      <c r="H1401" s="281"/>
      <c r="I1401" s="281"/>
      <c r="J1401" s="281"/>
      <c r="K1401" s="279"/>
      <c r="L1401" s="280"/>
      <c r="M1401" s="280"/>
      <c r="N1401" s="280"/>
      <c r="O1401" s="282"/>
      <c r="P1401" s="283"/>
      <c r="Q1401" s="281"/>
      <c r="R1401" s="281"/>
      <c r="S1401" s="280"/>
      <c r="T1401" s="279"/>
      <c r="U1401" s="281"/>
      <c r="V1401" s="281"/>
      <c r="W1401" s="284"/>
      <c r="X1401" s="280"/>
      <c r="Y1401" s="284"/>
      <c r="Z1401" s="282"/>
      <c r="AA1401" s="281"/>
      <c r="AB1401" s="279"/>
      <c r="AC1401" s="279"/>
      <c r="AD1401" s="279"/>
    </row>
    <row r="1402" spans="1:30" ht="20.100000000000001" customHeight="1">
      <c r="A1402" s="279"/>
      <c r="B1402" s="279"/>
      <c r="C1402" s="279"/>
      <c r="D1402" s="279"/>
      <c r="E1402" s="279"/>
      <c r="F1402" s="279"/>
      <c r="G1402" s="280"/>
      <c r="H1402" s="281"/>
      <c r="I1402" s="281"/>
      <c r="J1402" s="281"/>
      <c r="K1402" s="279"/>
      <c r="L1402" s="280"/>
      <c r="M1402" s="280"/>
      <c r="N1402" s="280"/>
      <c r="O1402" s="282"/>
      <c r="P1402" s="283"/>
      <c r="Q1402" s="281"/>
      <c r="R1402" s="281"/>
      <c r="S1402" s="280"/>
      <c r="T1402" s="279"/>
      <c r="U1402" s="281"/>
      <c r="V1402" s="281"/>
      <c r="W1402" s="284"/>
      <c r="X1402" s="280"/>
      <c r="Y1402" s="284"/>
      <c r="Z1402" s="282"/>
      <c r="AA1402" s="281"/>
      <c r="AB1402" s="279"/>
      <c r="AC1402" s="279"/>
      <c r="AD1402" s="279"/>
    </row>
    <row r="1403" spans="1:30" ht="20.100000000000001" customHeight="1">
      <c r="A1403" s="279"/>
      <c r="B1403" s="279"/>
      <c r="C1403" s="279"/>
      <c r="D1403" s="279"/>
      <c r="E1403" s="279"/>
      <c r="F1403" s="279"/>
      <c r="G1403" s="280"/>
      <c r="H1403" s="281"/>
      <c r="I1403" s="281"/>
      <c r="J1403" s="281"/>
      <c r="K1403" s="279"/>
      <c r="L1403" s="280"/>
      <c r="M1403" s="280"/>
      <c r="N1403" s="280"/>
      <c r="O1403" s="282"/>
      <c r="P1403" s="283"/>
      <c r="Q1403" s="281"/>
      <c r="R1403" s="281"/>
      <c r="S1403" s="280"/>
      <c r="T1403" s="279"/>
      <c r="U1403" s="281"/>
      <c r="V1403" s="281"/>
      <c r="W1403" s="284"/>
      <c r="X1403" s="280"/>
      <c r="Y1403" s="284"/>
      <c r="Z1403" s="282"/>
      <c r="AA1403" s="281"/>
      <c r="AB1403" s="279"/>
      <c r="AC1403" s="279"/>
      <c r="AD1403" s="279"/>
    </row>
    <row r="1404" spans="1:30" ht="20.100000000000001" customHeight="1">
      <c r="A1404" s="279"/>
      <c r="B1404" s="279"/>
      <c r="C1404" s="279"/>
      <c r="D1404" s="279"/>
      <c r="E1404" s="279"/>
      <c r="F1404" s="279"/>
      <c r="G1404" s="280"/>
      <c r="H1404" s="281"/>
      <c r="I1404" s="281"/>
      <c r="J1404" s="281"/>
      <c r="K1404" s="279"/>
      <c r="L1404" s="280"/>
      <c r="M1404" s="280"/>
      <c r="N1404" s="280"/>
      <c r="O1404" s="282"/>
      <c r="P1404" s="283"/>
      <c r="Q1404" s="281"/>
      <c r="R1404" s="281"/>
      <c r="S1404" s="280"/>
      <c r="T1404" s="279"/>
      <c r="U1404" s="281"/>
      <c r="V1404" s="281"/>
      <c r="W1404" s="284"/>
      <c r="X1404" s="280"/>
      <c r="Y1404" s="284"/>
      <c r="Z1404" s="282"/>
      <c r="AA1404" s="281"/>
      <c r="AB1404" s="279"/>
      <c r="AC1404" s="279"/>
      <c r="AD1404" s="279"/>
    </row>
    <row r="1405" spans="1:30" ht="20.100000000000001" customHeight="1">
      <c r="A1405" s="279"/>
      <c r="B1405" s="279"/>
      <c r="C1405" s="279"/>
      <c r="D1405" s="279"/>
      <c r="E1405" s="279"/>
      <c r="F1405" s="279"/>
      <c r="G1405" s="280"/>
      <c r="H1405" s="281"/>
      <c r="I1405" s="281"/>
      <c r="J1405" s="281"/>
      <c r="K1405" s="279"/>
      <c r="L1405" s="280"/>
      <c r="M1405" s="280"/>
      <c r="N1405" s="280"/>
      <c r="O1405" s="282"/>
      <c r="P1405" s="283"/>
      <c r="Q1405" s="281"/>
      <c r="R1405" s="281"/>
      <c r="S1405" s="280"/>
      <c r="T1405" s="279"/>
      <c r="U1405" s="281"/>
      <c r="V1405" s="281"/>
      <c r="W1405" s="284"/>
      <c r="X1405" s="280"/>
      <c r="Y1405" s="284"/>
      <c r="Z1405" s="282"/>
      <c r="AA1405" s="281"/>
      <c r="AB1405" s="279"/>
      <c r="AC1405" s="279"/>
      <c r="AD1405" s="279"/>
    </row>
    <row r="1406" spans="1:30" ht="20.100000000000001" customHeight="1">
      <c r="A1406" s="279"/>
      <c r="B1406" s="279"/>
      <c r="C1406" s="279"/>
      <c r="D1406" s="279"/>
      <c r="E1406" s="279"/>
      <c r="F1406" s="279"/>
      <c r="G1406" s="280"/>
      <c r="H1406" s="281"/>
      <c r="I1406" s="281"/>
      <c r="J1406" s="281"/>
      <c r="K1406" s="279"/>
      <c r="L1406" s="280"/>
      <c r="M1406" s="280"/>
      <c r="N1406" s="280"/>
      <c r="O1406" s="282"/>
      <c r="P1406" s="283"/>
      <c r="Q1406" s="281"/>
      <c r="R1406" s="281"/>
      <c r="S1406" s="280"/>
      <c r="T1406" s="279"/>
      <c r="U1406" s="281"/>
      <c r="V1406" s="281"/>
      <c r="W1406" s="284"/>
      <c r="X1406" s="280"/>
      <c r="Y1406" s="284"/>
      <c r="Z1406" s="282"/>
      <c r="AA1406" s="281"/>
      <c r="AB1406" s="279"/>
      <c r="AC1406" s="279"/>
      <c r="AD1406" s="279"/>
    </row>
    <row r="1407" spans="1:30" ht="20.100000000000001" customHeight="1">
      <c r="A1407" s="279"/>
      <c r="B1407" s="279"/>
      <c r="C1407" s="279"/>
      <c r="D1407" s="279"/>
      <c r="E1407" s="279"/>
      <c r="F1407" s="279"/>
      <c r="G1407" s="280"/>
      <c r="H1407" s="281"/>
      <c r="I1407" s="281"/>
      <c r="J1407" s="281"/>
      <c r="K1407" s="279"/>
      <c r="L1407" s="280"/>
      <c r="M1407" s="280"/>
      <c r="N1407" s="280"/>
      <c r="O1407" s="282"/>
      <c r="P1407" s="283"/>
      <c r="Q1407" s="281"/>
      <c r="R1407" s="281"/>
      <c r="S1407" s="280"/>
      <c r="T1407" s="279"/>
      <c r="U1407" s="281"/>
      <c r="V1407" s="281"/>
      <c r="W1407" s="284"/>
      <c r="X1407" s="280"/>
      <c r="Y1407" s="284"/>
      <c r="Z1407" s="282"/>
      <c r="AA1407" s="281"/>
      <c r="AB1407" s="279"/>
      <c r="AC1407" s="279"/>
      <c r="AD1407" s="279"/>
    </row>
    <row r="1408" spans="1:30" ht="20.100000000000001" customHeight="1">
      <c r="A1408" s="279"/>
      <c r="B1408" s="279"/>
      <c r="C1408" s="279"/>
      <c r="D1408" s="279"/>
      <c r="E1408" s="279"/>
      <c r="F1408" s="279"/>
      <c r="G1408" s="280"/>
      <c r="H1408" s="281"/>
      <c r="I1408" s="281"/>
      <c r="J1408" s="281"/>
      <c r="K1408" s="279"/>
      <c r="L1408" s="280"/>
      <c r="M1408" s="280"/>
      <c r="N1408" s="280"/>
      <c r="O1408" s="282"/>
      <c r="P1408" s="283"/>
      <c r="Q1408" s="281"/>
      <c r="R1408" s="281"/>
      <c r="S1408" s="280"/>
      <c r="T1408" s="279"/>
      <c r="U1408" s="281"/>
      <c r="V1408" s="281"/>
      <c r="W1408" s="284"/>
      <c r="X1408" s="280"/>
      <c r="Y1408" s="284"/>
      <c r="Z1408" s="282"/>
      <c r="AA1408" s="281"/>
      <c r="AB1408" s="279"/>
      <c r="AC1408" s="279"/>
      <c r="AD1408" s="279"/>
    </row>
    <row r="1409" spans="1:30" ht="20.100000000000001" customHeight="1">
      <c r="A1409" s="279"/>
      <c r="B1409" s="279"/>
      <c r="C1409" s="279"/>
      <c r="D1409" s="279"/>
      <c r="E1409" s="279"/>
      <c r="F1409" s="279"/>
      <c r="G1409" s="280"/>
      <c r="H1409" s="281"/>
      <c r="I1409" s="281"/>
      <c r="J1409" s="281"/>
      <c r="K1409" s="279"/>
      <c r="L1409" s="280"/>
      <c r="M1409" s="280"/>
      <c r="N1409" s="280"/>
      <c r="O1409" s="282"/>
      <c r="P1409" s="283"/>
      <c r="Q1409" s="281"/>
      <c r="R1409" s="281"/>
      <c r="S1409" s="280"/>
      <c r="T1409" s="279"/>
      <c r="U1409" s="281"/>
      <c r="V1409" s="281"/>
      <c r="W1409" s="284"/>
      <c r="X1409" s="280"/>
      <c r="Y1409" s="284"/>
      <c r="Z1409" s="282"/>
      <c r="AA1409" s="281"/>
      <c r="AB1409" s="279"/>
      <c r="AC1409" s="279"/>
      <c r="AD1409" s="279"/>
    </row>
    <row r="1410" spans="1:30" ht="20.100000000000001" customHeight="1">
      <c r="A1410" s="279"/>
      <c r="B1410" s="279"/>
      <c r="C1410" s="279"/>
      <c r="D1410" s="279"/>
      <c r="E1410" s="279"/>
      <c r="F1410" s="279"/>
      <c r="G1410" s="280"/>
      <c r="H1410" s="281"/>
      <c r="I1410" s="281"/>
      <c r="J1410" s="281"/>
      <c r="K1410" s="279"/>
      <c r="L1410" s="280"/>
      <c r="M1410" s="280"/>
      <c r="N1410" s="280"/>
      <c r="O1410" s="282"/>
      <c r="P1410" s="283"/>
      <c r="Q1410" s="281"/>
      <c r="R1410" s="281"/>
      <c r="S1410" s="280"/>
      <c r="T1410" s="279"/>
      <c r="U1410" s="281"/>
      <c r="V1410" s="281"/>
      <c r="W1410" s="284"/>
      <c r="X1410" s="280"/>
      <c r="Y1410" s="284"/>
      <c r="Z1410" s="282"/>
      <c r="AA1410" s="281"/>
      <c r="AB1410" s="279"/>
      <c r="AC1410" s="279"/>
      <c r="AD1410" s="279"/>
    </row>
    <row r="1411" spans="1:30" ht="20.100000000000001" customHeight="1">
      <c r="A1411" s="279"/>
      <c r="B1411" s="279"/>
      <c r="C1411" s="279"/>
      <c r="D1411" s="279"/>
      <c r="E1411" s="279"/>
      <c r="F1411" s="279"/>
      <c r="G1411" s="280"/>
      <c r="H1411" s="281"/>
      <c r="I1411" s="281"/>
      <c r="J1411" s="281"/>
      <c r="K1411" s="279"/>
      <c r="L1411" s="280"/>
      <c r="M1411" s="280"/>
      <c r="N1411" s="280"/>
      <c r="O1411" s="282"/>
      <c r="P1411" s="283"/>
      <c r="Q1411" s="281"/>
      <c r="R1411" s="281"/>
      <c r="S1411" s="280"/>
      <c r="T1411" s="279"/>
      <c r="U1411" s="281"/>
      <c r="V1411" s="281"/>
      <c r="W1411" s="284"/>
      <c r="X1411" s="280"/>
      <c r="Y1411" s="284"/>
      <c r="Z1411" s="282"/>
      <c r="AA1411" s="281"/>
      <c r="AB1411" s="279"/>
      <c r="AC1411" s="279"/>
      <c r="AD1411" s="279"/>
    </row>
    <row r="1412" spans="1:30" ht="20.100000000000001" customHeight="1">
      <c r="A1412" s="279"/>
      <c r="B1412" s="279"/>
      <c r="C1412" s="279"/>
      <c r="D1412" s="279"/>
      <c r="E1412" s="279"/>
      <c r="F1412" s="279"/>
      <c r="G1412" s="280"/>
      <c r="H1412" s="281"/>
      <c r="I1412" s="281"/>
      <c r="J1412" s="281"/>
      <c r="K1412" s="279"/>
      <c r="L1412" s="280"/>
      <c r="M1412" s="280"/>
      <c r="N1412" s="280"/>
      <c r="O1412" s="282"/>
      <c r="P1412" s="283"/>
      <c r="Q1412" s="281"/>
      <c r="R1412" s="281"/>
      <c r="S1412" s="280"/>
      <c r="T1412" s="279"/>
      <c r="U1412" s="281"/>
      <c r="V1412" s="281"/>
      <c r="W1412" s="284"/>
      <c r="X1412" s="280"/>
      <c r="Y1412" s="284"/>
      <c r="Z1412" s="282"/>
      <c r="AA1412" s="281"/>
      <c r="AB1412" s="279"/>
      <c r="AC1412" s="279"/>
      <c r="AD1412" s="279"/>
    </row>
    <row r="1413" spans="1:30" ht="20.100000000000001" customHeight="1">
      <c r="A1413" s="279"/>
      <c r="B1413" s="279"/>
      <c r="C1413" s="279"/>
      <c r="D1413" s="279"/>
      <c r="E1413" s="279"/>
      <c r="F1413" s="279"/>
      <c r="G1413" s="280"/>
      <c r="H1413" s="281"/>
      <c r="I1413" s="281"/>
      <c r="J1413" s="281"/>
      <c r="K1413" s="279"/>
      <c r="L1413" s="280"/>
      <c r="M1413" s="280"/>
      <c r="N1413" s="280"/>
      <c r="O1413" s="282"/>
      <c r="P1413" s="283"/>
      <c r="Q1413" s="281"/>
      <c r="R1413" s="281"/>
      <c r="S1413" s="280"/>
      <c r="T1413" s="279"/>
      <c r="U1413" s="281"/>
      <c r="V1413" s="281"/>
      <c r="W1413" s="284"/>
      <c r="X1413" s="280"/>
      <c r="Y1413" s="284"/>
      <c r="Z1413" s="282"/>
      <c r="AA1413" s="281"/>
      <c r="AB1413" s="279"/>
      <c r="AC1413" s="279"/>
      <c r="AD1413" s="279"/>
    </row>
    <row r="1414" spans="1:30" ht="20.100000000000001" customHeight="1">
      <c r="A1414" s="279"/>
      <c r="B1414" s="279"/>
      <c r="C1414" s="279"/>
      <c r="D1414" s="279"/>
      <c r="E1414" s="279"/>
      <c r="F1414" s="279"/>
      <c r="G1414" s="280"/>
      <c r="H1414" s="281"/>
      <c r="I1414" s="281"/>
      <c r="J1414" s="281"/>
      <c r="K1414" s="279"/>
      <c r="L1414" s="280"/>
      <c r="M1414" s="280"/>
      <c r="N1414" s="280"/>
      <c r="O1414" s="282"/>
      <c r="P1414" s="283"/>
      <c r="Q1414" s="281"/>
      <c r="R1414" s="281"/>
      <c r="S1414" s="280"/>
      <c r="T1414" s="279"/>
      <c r="U1414" s="281"/>
      <c r="V1414" s="281"/>
      <c r="W1414" s="284"/>
      <c r="X1414" s="280"/>
      <c r="Y1414" s="284"/>
      <c r="Z1414" s="282"/>
      <c r="AA1414" s="281"/>
      <c r="AB1414" s="279"/>
      <c r="AC1414" s="279"/>
      <c r="AD1414" s="279"/>
    </row>
    <row r="1415" spans="1:30" ht="20.100000000000001" customHeight="1">
      <c r="A1415" s="279"/>
      <c r="B1415" s="279"/>
      <c r="C1415" s="279"/>
      <c r="D1415" s="279"/>
      <c r="E1415" s="279"/>
      <c r="F1415" s="279"/>
      <c r="G1415" s="280"/>
      <c r="H1415" s="281"/>
      <c r="I1415" s="281"/>
      <c r="J1415" s="281"/>
      <c r="K1415" s="279"/>
      <c r="L1415" s="280"/>
      <c r="M1415" s="280"/>
      <c r="N1415" s="280"/>
      <c r="O1415" s="282"/>
      <c r="P1415" s="283"/>
      <c r="Q1415" s="281"/>
      <c r="R1415" s="281"/>
      <c r="S1415" s="280"/>
      <c r="T1415" s="279"/>
      <c r="U1415" s="281"/>
      <c r="V1415" s="281"/>
      <c r="W1415" s="284"/>
      <c r="X1415" s="280"/>
      <c r="Y1415" s="284"/>
      <c r="Z1415" s="282"/>
      <c r="AA1415" s="281"/>
      <c r="AB1415" s="279"/>
      <c r="AC1415" s="279"/>
      <c r="AD1415" s="279"/>
    </row>
    <row r="1416" spans="1:30" ht="20.100000000000001" customHeight="1">
      <c r="A1416" s="279"/>
      <c r="B1416" s="279"/>
      <c r="C1416" s="279"/>
      <c r="D1416" s="279"/>
      <c r="E1416" s="279"/>
      <c r="F1416" s="279"/>
      <c r="G1416" s="280"/>
      <c r="H1416" s="281"/>
      <c r="I1416" s="281"/>
      <c r="J1416" s="281"/>
      <c r="K1416" s="279"/>
      <c r="L1416" s="280"/>
      <c r="M1416" s="280"/>
      <c r="N1416" s="280"/>
      <c r="O1416" s="282"/>
      <c r="P1416" s="283"/>
      <c r="Q1416" s="281"/>
      <c r="R1416" s="281"/>
      <c r="S1416" s="280"/>
      <c r="T1416" s="279"/>
      <c r="U1416" s="281"/>
      <c r="V1416" s="281"/>
      <c r="W1416" s="284"/>
      <c r="X1416" s="280"/>
      <c r="Y1416" s="284"/>
      <c r="Z1416" s="282"/>
      <c r="AA1416" s="281"/>
      <c r="AB1416" s="279"/>
      <c r="AC1416" s="279"/>
      <c r="AD1416" s="279"/>
    </row>
    <row r="1417" spans="1:30" ht="20.100000000000001" customHeight="1">
      <c r="A1417" s="279"/>
      <c r="B1417" s="279"/>
      <c r="C1417" s="279"/>
      <c r="D1417" s="279"/>
      <c r="E1417" s="279"/>
      <c r="F1417" s="279"/>
      <c r="G1417" s="280"/>
      <c r="H1417" s="281"/>
      <c r="I1417" s="281"/>
      <c r="J1417" s="281"/>
      <c r="K1417" s="279"/>
      <c r="L1417" s="280"/>
      <c r="M1417" s="280"/>
      <c r="N1417" s="280"/>
      <c r="O1417" s="282"/>
      <c r="P1417" s="283"/>
      <c r="Q1417" s="281"/>
      <c r="R1417" s="281"/>
      <c r="S1417" s="280"/>
      <c r="T1417" s="279"/>
      <c r="U1417" s="281"/>
      <c r="V1417" s="281"/>
      <c r="W1417" s="284"/>
      <c r="X1417" s="280"/>
      <c r="Y1417" s="284"/>
      <c r="Z1417" s="282"/>
      <c r="AA1417" s="281"/>
      <c r="AB1417" s="279"/>
      <c r="AC1417" s="279"/>
      <c r="AD1417" s="279"/>
    </row>
    <row r="1418" spans="1:30" ht="20.100000000000001" customHeight="1">
      <c r="A1418" s="279"/>
      <c r="B1418" s="279"/>
      <c r="C1418" s="279"/>
      <c r="D1418" s="279"/>
      <c r="E1418" s="279"/>
      <c r="F1418" s="279"/>
      <c r="G1418" s="280"/>
      <c r="H1418" s="281"/>
      <c r="I1418" s="281"/>
      <c r="J1418" s="281"/>
      <c r="K1418" s="279"/>
      <c r="L1418" s="280"/>
      <c r="M1418" s="280"/>
      <c r="N1418" s="280"/>
      <c r="O1418" s="282"/>
      <c r="P1418" s="283"/>
      <c r="Q1418" s="281"/>
      <c r="R1418" s="281"/>
      <c r="S1418" s="280"/>
      <c r="T1418" s="279"/>
      <c r="U1418" s="281"/>
      <c r="V1418" s="281"/>
      <c r="W1418" s="284"/>
      <c r="X1418" s="280"/>
      <c r="Y1418" s="284"/>
      <c r="Z1418" s="282"/>
      <c r="AA1418" s="281"/>
      <c r="AB1418" s="279"/>
      <c r="AC1418" s="279"/>
      <c r="AD1418" s="279"/>
    </row>
    <row r="1419" spans="1:30" ht="20.100000000000001" customHeight="1">
      <c r="A1419" s="279"/>
      <c r="B1419" s="279"/>
      <c r="C1419" s="279"/>
      <c r="D1419" s="279"/>
      <c r="E1419" s="279"/>
      <c r="F1419" s="279"/>
      <c r="G1419" s="280"/>
      <c r="H1419" s="281"/>
      <c r="I1419" s="281"/>
      <c r="J1419" s="281"/>
      <c r="K1419" s="279"/>
      <c r="L1419" s="280"/>
      <c r="M1419" s="280"/>
      <c r="N1419" s="280"/>
      <c r="O1419" s="282"/>
      <c r="P1419" s="283"/>
      <c r="Q1419" s="281"/>
      <c r="R1419" s="281"/>
      <c r="S1419" s="280"/>
      <c r="T1419" s="279"/>
      <c r="U1419" s="281"/>
      <c r="V1419" s="281"/>
      <c r="W1419" s="284"/>
      <c r="X1419" s="280"/>
      <c r="Y1419" s="284"/>
      <c r="Z1419" s="282"/>
      <c r="AA1419" s="281"/>
      <c r="AB1419" s="279"/>
      <c r="AC1419" s="279"/>
      <c r="AD1419" s="279"/>
    </row>
    <row r="1420" spans="1:30" ht="20.100000000000001" customHeight="1">
      <c r="A1420" s="279"/>
      <c r="B1420" s="279"/>
      <c r="C1420" s="279"/>
      <c r="D1420" s="279"/>
      <c r="E1420" s="279"/>
      <c r="F1420" s="279"/>
      <c r="G1420" s="280"/>
      <c r="H1420" s="281"/>
      <c r="I1420" s="281"/>
      <c r="J1420" s="281"/>
      <c r="K1420" s="279"/>
      <c r="L1420" s="280"/>
      <c r="M1420" s="280"/>
      <c r="N1420" s="280"/>
      <c r="O1420" s="282"/>
      <c r="P1420" s="283"/>
      <c r="Q1420" s="281"/>
      <c r="R1420" s="281"/>
      <c r="S1420" s="280"/>
      <c r="T1420" s="279"/>
      <c r="U1420" s="281"/>
      <c r="V1420" s="281"/>
      <c r="W1420" s="284"/>
      <c r="X1420" s="280"/>
      <c r="Y1420" s="284"/>
      <c r="Z1420" s="282"/>
      <c r="AA1420" s="281"/>
      <c r="AB1420" s="279"/>
      <c r="AC1420" s="279"/>
      <c r="AD1420" s="279"/>
    </row>
    <row r="1421" spans="1:30" ht="20.100000000000001" customHeight="1">
      <c r="A1421" s="279"/>
      <c r="B1421" s="279"/>
      <c r="C1421" s="279"/>
      <c r="D1421" s="279"/>
      <c r="E1421" s="279"/>
      <c r="F1421" s="279"/>
      <c r="G1421" s="280"/>
      <c r="H1421" s="281"/>
      <c r="I1421" s="281"/>
      <c r="J1421" s="281"/>
      <c r="K1421" s="279"/>
      <c r="L1421" s="280"/>
      <c r="M1421" s="280"/>
      <c r="N1421" s="280"/>
      <c r="O1421" s="282"/>
      <c r="P1421" s="283"/>
      <c r="Q1421" s="281"/>
      <c r="R1421" s="281"/>
      <c r="S1421" s="280"/>
      <c r="T1421" s="279"/>
      <c r="U1421" s="281"/>
      <c r="V1421" s="281"/>
      <c r="W1421" s="284"/>
      <c r="X1421" s="280"/>
      <c r="Y1421" s="284"/>
      <c r="Z1421" s="282"/>
      <c r="AA1421" s="281"/>
      <c r="AB1421" s="279"/>
      <c r="AC1421" s="279"/>
      <c r="AD1421" s="279"/>
    </row>
    <row r="1422" spans="1:30" ht="20.100000000000001" customHeight="1">
      <c r="A1422" s="279"/>
      <c r="B1422" s="279"/>
      <c r="C1422" s="279"/>
      <c r="D1422" s="279"/>
      <c r="E1422" s="279"/>
      <c r="F1422" s="279"/>
      <c r="G1422" s="280"/>
      <c r="H1422" s="281"/>
      <c r="I1422" s="281"/>
      <c r="J1422" s="281"/>
      <c r="K1422" s="279"/>
      <c r="L1422" s="280"/>
      <c r="M1422" s="280"/>
      <c r="N1422" s="280"/>
      <c r="O1422" s="282"/>
      <c r="P1422" s="283"/>
      <c r="Q1422" s="281"/>
      <c r="R1422" s="281"/>
      <c r="S1422" s="280"/>
      <c r="T1422" s="279"/>
      <c r="U1422" s="281"/>
      <c r="V1422" s="281"/>
      <c r="W1422" s="284"/>
      <c r="X1422" s="280"/>
      <c r="Y1422" s="284"/>
      <c r="Z1422" s="282"/>
      <c r="AA1422" s="281"/>
      <c r="AB1422" s="279"/>
      <c r="AC1422" s="279"/>
      <c r="AD1422" s="279"/>
    </row>
    <row r="1423" spans="1:30" ht="20.100000000000001" customHeight="1">
      <c r="A1423" s="279"/>
      <c r="B1423" s="279"/>
      <c r="C1423" s="279"/>
      <c r="D1423" s="279"/>
      <c r="E1423" s="279"/>
      <c r="F1423" s="279"/>
      <c r="G1423" s="280"/>
      <c r="H1423" s="281"/>
      <c r="I1423" s="281"/>
      <c r="J1423" s="281"/>
      <c r="K1423" s="279"/>
      <c r="L1423" s="280"/>
      <c r="M1423" s="280"/>
      <c r="N1423" s="280"/>
      <c r="O1423" s="282"/>
      <c r="P1423" s="283"/>
      <c r="Q1423" s="281"/>
      <c r="R1423" s="281"/>
      <c r="S1423" s="280"/>
      <c r="T1423" s="279"/>
      <c r="U1423" s="281"/>
      <c r="V1423" s="281"/>
      <c r="W1423" s="284"/>
      <c r="X1423" s="280"/>
      <c r="Y1423" s="284"/>
      <c r="Z1423" s="282"/>
      <c r="AA1423" s="281"/>
      <c r="AB1423" s="279"/>
      <c r="AC1423" s="279"/>
      <c r="AD1423" s="279"/>
    </row>
    <row r="1424" spans="1:30" ht="20.100000000000001" customHeight="1">
      <c r="A1424" s="279"/>
      <c r="B1424" s="279"/>
      <c r="C1424" s="279"/>
      <c r="D1424" s="279"/>
      <c r="E1424" s="279"/>
      <c r="F1424" s="279"/>
      <c r="G1424" s="280"/>
      <c r="H1424" s="281"/>
      <c r="I1424" s="281"/>
      <c r="J1424" s="281"/>
      <c r="K1424" s="279"/>
      <c r="L1424" s="280"/>
      <c r="M1424" s="280"/>
      <c r="N1424" s="280"/>
      <c r="O1424" s="282"/>
      <c r="P1424" s="283"/>
      <c r="Q1424" s="281"/>
      <c r="R1424" s="281"/>
      <c r="S1424" s="280"/>
      <c r="T1424" s="279"/>
      <c r="U1424" s="281"/>
      <c r="V1424" s="281"/>
      <c r="W1424" s="284"/>
      <c r="X1424" s="280"/>
      <c r="Y1424" s="284"/>
      <c r="Z1424" s="282"/>
      <c r="AA1424" s="281"/>
      <c r="AB1424" s="279"/>
      <c r="AC1424" s="279"/>
      <c r="AD1424" s="279"/>
    </row>
    <row r="1425" spans="1:30" ht="20.100000000000001" customHeight="1">
      <c r="A1425" s="279"/>
      <c r="B1425" s="279"/>
      <c r="C1425" s="279"/>
      <c r="D1425" s="279"/>
      <c r="E1425" s="279"/>
      <c r="F1425" s="279"/>
      <c r="G1425" s="280"/>
      <c r="H1425" s="281"/>
      <c r="I1425" s="281"/>
      <c r="J1425" s="281"/>
      <c r="K1425" s="279"/>
      <c r="L1425" s="280"/>
      <c r="M1425" s="280"/>
      <c r="N1425" s="280"/>
      <c r="O1425" s="282"/>
      <c r="P1425" s="283"/>
      <c r="Q1425" s="281"/>
      <c r="R1425" s="281"/>
      <c r="S1425" s="280"/>
      <c r="T1425" s="279"/>
      <c r="U1425" s="281"/>
      <c r="V1425" s="281"/>
      <c r="W1425" s="284"/>
      <c r="X1425" s="280"/>
      <c r="Y1425" s="284"/>
      <c r="Z1425" s="282"/>
      <c r="AA1425" s="281"/>
      <c r="AB1425" s="279"/>
      <c r="AC1425" s="279"/>
      <c r="AD1425" s="279"/>
    </row>
    <row r="1426" spans="1:30" ht="20.100000000000001" customHeight="1">
      <c r="A1426" s="279"/>
      <c r="B1426" s="279"/>
      <c r="C1426" s="279"/>
      <c r="D1426" s="279"/>
      <c r="E1426" s="279"/>
      <c r="F1426" s="279"/>
      <c r="G1426" s="280"/>
      <c r="H1426" s="281"/>
      <c r="I1426" s="281"/>
      <c r="J1426" s="281"/>
      <c r="K1426" s="279"/>
      <c r="L1426" s="280"/>
      <c r="M1426" s="280"/>
      <c r="N1426" s="280"/>
      <c r="O1426" s="282"/>
      <c r="P1426" s="283"/>
      <c r="Q1426" s="281"/>
      <c r="R1426" s="281"/>
      <c r="S1426" s="280"/>
      <c r="T1426" s="279"/>
      <c r="U1426" s="281"/>
      <c r="V1426" s="281"/>
      <c r="W1426" s="284"/>
      <c r="X1426" s="280"/>
      <c r="Y1426" s="284"/>
      <c r="Z1426" s="282"/>
      <c r="AA1426" s="281"/>
      <c r="AB1426" s="279"/>
      <c r="AC1426" s="279"/>
      <c r="AD1426" s="279"/>
    </row>
    <row r="1427" spans="1:30" ht="20.100000000000001" customHeight="1">
      <c r="A1427" s="279"/>
      <c r="B1427" s="279"/>
      <c r="C1427" s="279"/>
      <c r="D1427" s="279"/>
      <c r="E1427" s="279"/>
      <c r="F1427" s="279"/>
      <c r="G1427" s="280"/>
      <c r="H1427" s="281"/>
      <c r="I1427" s="281"/>
      <c r="J1427" s="281"/>
      <c r="K1427" s="279"/>
      <c r="L1427" s="280"/>
      <c r="M1427" s="280"/>
      <c r="N1427" s="280"/>
      <c r="O1427" s="282"/>
      <c r="P1427" s="283"/>
      <c r="Q1427" s="281"/>
      <c r="R1427" s="281"/>
      <c r="S1427" s="280"/>
      <c r="T1427" s="279"/>
      <c r="U1427" s="281"/>
      <c r="V1427" s="281"/>
      <c r="W1427" s="284"/>
      <c r="X1427" s="280"/>
      <c r="Y1427" s="284"/>
      <c r="Z1427" s="282"/>
      <c r="AA1427" s="281"/>
      <c r="AB1427" s="279"/>
      <c r="AC1427" s="279"/>
      <c r="AD1427" s="279"/>
    </row>
    <row r="1428" spans="1:30" ht="20.100000000000001" customHeight="1">
      <c r="A1428" s="279"/>
      <c r="B1428" s="279"/>
      <c r="C1428" s="279"/>
      <c r="D1428" s="279"/>
      <c r="E1428" s="279"/>
      <c r="F1428" s="279"/>
      <c r="G1428" s="280"/>
      <c r="H1428" s="281"/>
      <c r="I1428" s="281"/>
      <c r="J1428" s="281"/>
      <c r="K1428" s="279"/>
      <c r="L1428" s="280"/>
      <c r="M1428" s="280"/>
      <c r="N1428" s="280"/>
      <c r="O1428" s="282"/>
      <c r="P1428" s="283"/>
      <c r="Q1428" s="281"/>
      <c r="R1428" s="281"/>
      <c r="S1428" s="280"/>
      <c r="T1428" s="279"/>
      <c r="U1428" s="281"/>
      <c r="V1428" s="281"/>
      <c r="W1428" s="284"/>
      <c r="X1428" s="280"/>
      <c r="Y1428" s="284"/>
      <c r="Z1428" s="282"/>
      <c r="AA1428" s="281"/>
      <c r="AB1428" s="279"/>
      <c r="AC1428" s="279"/>
      <c r="AD1428" s="279"/>
    </row>
    <row r="1429" spans="1:30" ht="20.100000000000001" customHeight="1">
      <c r="A1429" s="279"/>
      <c r="B1429" s="279"/>
      <c r="C1429" s="279"/>
      <c r="D1429" s="279"/>
      <c r="E1429" s="279"/>
      <c r="F1429" s="279"/>
      <c r="G1429" s="280"/>
      <c r="H1429" s="281"/>
      <c r="I1429" s="281"/>
      <c r="J1429" s="281"/>
      <c r="K1429" s="279"/>
      <c r="L1429" s="280"/>
      <c r="M1429" s="280"/>
      <c r="N1429" s="280"/>
      <c r="O1429" s="282"/>
      <c r="P1429" s="283"/>
      <c r="Q1429" s="281"/>
      <c r="R1429" s="281"/>
      <c r="S1429" s="280"/>
      <c r="T1429" s="279"/>
      <c r="U1429" s="281"/>
      <c r="V1429" s="281"/>
      <c r="W1429" s="284"/>
      <c r="X1429" s="280"/>
      <c r="Y1429" s="284"/>
      <c r="Z1429" s="282"/>
      <c r="AA1429" s="281"/>
      <c r="AB1429" s="279"/>
      <c r="AC1429" s="279"/>
      <c r="AD1429" s="279"/>
    </row>
    <row r="1430" spans="1:30" ht="20.100000000000001" customHeight="1">
      <c r="A1430" s="279"/>
      <c r="B1430" s="279"/>
      <c r="C1430" s="279"/>
      <c r="D1430" s="279"/>
      <c r="E1430" s="279"/>
      <c r="F1430" s="279"/>
      <c r="G1430" s="280"/>
      <c r="H1430" s="281"/>
      <c r="I1430" s="281"/>
      <c r="J1430" s="281"/>
      <c r="K1430" s="279"/>
      <c r="L1430" s="280"/>
      <c r="M1430" s="280"/>
      <c r="N1430" s="280"/>
      <c r="O1430" s="282"/>
      <c r="P1430" s="283"/>
      <c r="Q1430" s="281"/>
      <c r="R1430" s="281"/>
      <c r="S1430" s="280"/>
      <c r="T1430" s="279"/>
      <c r="U1430" s="281"/>
      <c r="V1430" s="281"/>
      <c r="W1430" s="284"/>
      <c r="X1430" s="280"/>
      <c r="Y1430" s="284"/>
      <c r="Z1430" s="282"/>
      <c r="AA1430" s="281"/>
      <c r="AB1430" s="279"/>
      <c r="AC1430" s="279"/>
      <c r="AD1430" s="279"/>
    </row>
    <row r="1431" spans="1:30" ht="20.100000000000001" customHeight="1">
      <c r="A1431" s="279"/>
      <c r="B1431" s="279"/>
      <c r="C1431" s="279"/>
      <c r="D1431" s="279"/>
      <c r="E1431" s="279"/>
      <c r="F1431" s="279"/>
      <c r="G1431" s="280"/>
      <c r="H1431" s="281"/>
      <c r="I1431" s="281"/>
      <c r="J1431" s="281"/>
      <c r="K1431" s="279"/>
      <c r="L1431" s="280"/>
      <c r="M1431" s="280"/>
      <c r="N1431" s="280"/>
      <c r="O1431" s="282"/>
      <c r="P1431" s="283"/>
      <c r="Q1431" s="281"/>
      <c r="R1431" s="281"/>
      <c r="S1431" s="280"/>
      <c r="T1431" s="279"/>
      <c r="U1431" s="281"/>
      <c r="V1431" s="281"/>
      <c r="W1431" s="284"/>
      <c r="X1431" s="280"/>
      <c r="Y1431" s="284"/>
      <c r="Z1431" s="282"/>
      <c r="AA1431" s="281"/>
      <c r="AB1431" s="279"/>
      <c r="AC1431" s="279"/>
      <c r="AD1431" s="279"/>
    </row>
    <row r="1432" spans="1:30" ht="20.100000000000001" customHeight="1">
      <c r="A1432" s="279"/>
      <c r="B1432" s="279"/>
      <c r="C1432" s="279"/>
      <c r="D1432" s="279"/>
      <c r="E1432" s="279"/>
      <c r="F1432" s="279"/>
      <c r="G1432" s="280"/>
      <c r="H1432" s="281"/>
      <c r="I1432" s="281"/>
      <c r="J1432" s="281"/>
      <c r="K1432" s="279"/>
      <c r="L1432" s="280"/>
      <c r="M1432" s="280"/>
      <c r="N1432" s="280"/>
      <c r="O1432" s="282"/>
      <c r="P1432" s="283"/>
      <c r="Q1432" s="281"/>
      <c r="R1432" s="281"/>
      <c r="S1432" s="280"/>
      <c r="T1432" s="279"/>
      <c r="U1432" s="281"/>
      <c r="V1432" s="281"/>
      <c r="W1432" s="284"/>
      <c r="X1432" s="280"/>
      <c r="Y1432" s="284"/>
      <c r="Z1432" s="282"/>
      <c r="AA1432" s="281"/>
      <c r="AB1432" s="279"/>
      <c r="AC1432" s="279"/>
      <c r="AD1432" s="279"/>
    </row>
    <row r="1433" spans="1:30" ht="20.100000000000001" customHeight="1">
      <c r="A1433" s="279"/>
      <c r="B1433" s="279"/>
      <c r="C1433" s="279"/>
      <c r="D1433" s="279"/>
      <c r="E1433" s="279"/>
      <c r="F1433" s="279"/>
      <c r="G1433" s="280"/>
      <c r="H1433" s="281"/>
      <c r="I1433" s="281"/>
      <c r="J1433" s="281"/>
      <c r="K1433" s="279"/>
      <c r="L1433" s="280"/>
      <c r="M1433" s="280"/>
      <c r="N1433" s="280"/>
      <c r="O1433" s="282"/>
      <c r="P1433" s="283"/>
      <c r="Q1433" s="281"/>
      <c r="R1433" s="281"/>
      <c r="S1433" s="280"/>
      <c r="T1433" s="279"/>
      <c r="U1433" s="281"/>
      <c r="V1433" s="281"/>
      <c r="W1433" s="284"/>
      <c r="X1433" s="280"/>
      <c r="Y1433" s="284"/>
      <c r="Z1433" s="282"/>
      <c r="AA1433" s="281"/>
      <c r="AB1433" s="279"/>
      <c r="AC1433" s="279"/>
      <c r="AD1433" s="279"/>
    </row>
    <row r="1434" spans="1:30" ht="20.100000000000001" customHeight="1">
      <c r="A1434" s="279"/>
      <c r="B1434" s="279"/>
      <c r="C1434" s="279"/>
      <c r="D1434" s="279"/>
      <c r="E1434" s="279"/>
      <c r="F1434" s="279"/>
      <c r="G1434" s="280"/>
      <c r="H1434" s="281"/>
      <c r="I1434" s="281"/>
      <c r="J1434" s="281"/>
      <c r="K1434" s="279"/>
      <c r="L1434" s="280"/>
      <c r="M1434" s="280"/>
      <c r="N1434" s="280"/>
      <c r="O1434" s="282"/>
      <c r="P1434" s="283"/>
      <c r="Q1434" s="281"/>
      <c r="R1434" s="281"/>
      <c r="S1434" s="280"/>
      <c r="T1434" s="279"/>
      <c r="U1434" s="281"/>
      <c r="V1434" s="281"/>
      <c r="W1434" s="284"/>
      <c r="X1434" s="280"/>
      <c r="Y1434" s="284"/>
      <c r="Z1434" s="282"/>
      <c r="AA1434" s="281"/>
      <c r="AB1434" s="279"/>
      <c r="AC1434" s="279"/>
      <c r="AD1434" s="279"/>
    </row>
    <row r="1435" spans="1:30" ht="20.100000000000001" customHeight="1">
      <c r="A1435" s="279"/>
      <c r="B1435" s="279"/>
      <c r="C1435" s="279"/>
      <c r="D1435" s="279"/>
      <c r="E1435" s="279"/>
      <c r="F1435" s="279"/>
      <c r="G1435" s="280"/>
      <c r="H1435" s="281"/>
      <c r="I1435" s="281"/>
      <c r="J1435" s="281"/>
      <c r="K1435" s="279"/>
      <c r="L1435" s="280"/>
      <c r="M1435" s="280"/>
      <c r="N1435" s="280"/>
      <c r="O1435" s="282"/>
      <c r="P1435" s="283"/>
      <c r="Q1435" s="281"/>
      <c r="R1435" s="281"/>
      <c r="S1435" s="280"/>
      <c r="T1435" s="279"/>
      <c r="U1435" s="281"/>
      <c r="V1435" s="281"/>
      <c r="W1435" s="284"/>
      <c r="X1435" s="280"/>
      <c r="Y1435" s="284"/>
      <c r="Z1435" s="282"/>
      <c r="AA1435" s="281"/>
      <c r="AB1435" s="279"/>
      <c r="AC1435" s="279"/>
      <c r="AD1435" s="279"/>
    </row>
    <row r="1436" spans="1:30" ht="20.100000000000001" customHeight="1">
      <c r="A1436" s="279"/>
      <c r="B1436" s="279"/>
      <c r="C1436" s="279"/>
      <c r="D1436" s="279"/>
      <c r="E1436" s="279"/>
      <c r="F1436" s="279"/>
      <c r="G1436" s="280"/>
      <c r="H1436" s="281"/>
      <c r="I1436" s="281"/>
      <c r="J1436" s="281"/>
      <c r="K1436" s="279"/>
      <c r="L1436" s="280"/>
      <c r="M1436" s="280"/>
      <c r="N1436" s="280"/>
      <c r="O1436" s="282"/>
      <c r="P1436" s="283"/>
      <c r="Q1436" s="281"/>
      <c r="R1436" s="281"/>
      <c r="S1436" s="280"/>
      <c r="T1436" s="279"/>
      <c r="U1436" s="281"/>
      <c r="V1436" s="281"/>
      <c r="W1436" s="284"/>
      <c r="X1436" s="280"/>
      <c r="Y1436" s="284"/>
      <c r="Z1436" s="282"/>
      <c r="AA1436" s="281"/>
      <c r="AB1436" s="279"/>
      <c r="AC1436" s="279"/>
      <c r="AD1436" s="279"/>
    </row>
    <row r="1437" spans="1:30" ht="20.100000000000001" customHeight="1">
      <c r="A1437" s="279"/>
      <c r="B1437" s="279"/>
      <c r="C1437" s="279"/>
      <c r="D1437" s="279"/>
      <c r="E1437" s="279"/>
      <c r="F1437" s="279"/>
      <c r="G1437" s="280"/>
      <c r="H1437" s="281"/>
      <c r="I1437" s="281"/>
      <c r="J1437" s="281"/>
      <c r="K1437" s="279"/>
      <c r="L1437" s="280"/>
      <c r="M1437" s="280"/>
      <c r="N1437" s="280"/>
      <c r="O1437" s="282"/>
      <c r="P1437" s="283"/>
      <c r="Q1437" s="281"/>
      <c r="R1437" s="281"/>
      <c r="S1437" s="280"/>
      <c r="T1437" s="279"/>
      <c r="U1437" s="281"/>
      <c r="V1437" s="281"/>
      <c r="W1437" s="284"/>
      <c r="X1437" s="280"/>
      <c r="Y1437" s="284"/>
      <c r="Z1437" s="282"/>
      <c r="AA1437" s="281"/>
      <c r="AB1437" s="279"/>
      <c r="AC1437" s="279"/>
      <c r="AD1437" s="279"/>
    </row>
    <row r="1438" spans="1:30" ht="20.100000000000001" customHeight="1">
      <c r="A1438" s="279"/>
      <c r="B1438" s="279"/>
      <c r="C1438" s="279"/>
      <c r="D1438" s="279"/>
      <c r="E1438" s="279"/>
      <c r="F1438" s="279"/>
      <c r="G1438" s="280"/>
      <c r="H1438" s="281"/>
      <c r="I1438" s="281"/>
      <c r="J1438" s="281"/>
      <c r="K1438" s="279"/>
      <c r="L1438" s="280"/>
      <c r="M1438" s="280"/>
      <c r="N1438" s="280"/>
      <c r="O1438" s="282"/>
      <c r="P1438" s="283"/>
      <c r="Q1438" s="281"/>
      <c r="R1438" s="281"/>
      <c r="S1438" s="280"/>
      <c r="T1438" s="279"/>
      <c r="U1438" s="281"/>
      <c r="V1438" s="281"/>
      <c r="W1438" s="284"/>
      <c r="X1438" s="280"/>
      <c r="Y1438" s="284"/>
      <c r="Z1438" s="282"/>
      <c r="AA1438" s="281"/>
      <c r="AB1438" s="279"/>
      <c r="AC1438" s="279"/>
      <c r="AD1438" s="279"/>
    </row>
    <row r="1439" spans="1:30" ht="20.100000000000001" customHeight="1">
      <c r="A1439" s="279"/>
      <c r="B1439" s="279"/>
      <c r="C1439" s="279"/>
      <c r="D1439" s="279"/>
      <c r="E1439" s="279"/>
      <c r="F1439" s="279"/>
      <c r="G1439" s="280"/>
      <c r="H1439" s="281"/>
      <c r="I1439" s="281"/>
      <c r="J1439" s="281"/>
      <c r="K1439" s="279"/>
      <c r="L1439" s="280"/>
      <c r="M1439" s="280"/>
      <c r="N1439" s="280"/>
      <c r="O1439" s="282"/>
      <c r="P1439" s="283"/>
      <c r="Q1439" s="281"/>
      <c r="R1439" s="281"/>
      <c r="S1439" s="280"/>
      <c r="T1439" s="279"/>
      <c r="U1439" s="281"/>
      <c r="V1439" s="281"/>
      <c r="W1439" s="284"/>
      <c r="X1439" s="280"/>
      <c r="Y1439" s="284"/>
      <c r="Z1439" s="282"/>
      <c r="AA1439" s="281"/>
      <c r="AB1439" s="279"/>
      <c r="AC1439" s="279"/>
      <c r="AD1439" s="279"/>
    </row>
    <row r="1440" spans="1:30" ht="20.100000000000001" customHeight="1">
      <c r="A1440" s="279"/>
      <c r="B1440" s="279"/>
      <c r="C1440" s="279"/>
      <c r="D1440" s="279"/>
      <c r="E1440" s="279"/>
      <c r="F1440" s="279"/>
      <c r="G1440" s="280"/>
      <c r="H1440" s="281"/>
      <c r="I1440" s="281"/>
      <c r="J1440" s="281"/>
      <c r="K1440" s="279"/>
      <c r="L1440" s="280"/>
      <c r="M1440" s="280"/>
      <c r="N1440" s="280"/>
      <c r="O1440" s="282"/>
      <c r="P1440" s="283"/>
      <c r="Q1440" s="281"/>
      <c r="R1440" s="281"/>
      <c r="S1440" s="280"/>
      <c r="T1440" s="279"/>
      <c r="U1440" s="281"/>
      <c r="V1440" s="281"/>
      <c r="W1440" s="284"/>
      <c r="X1440" s="280"/>
      <c r="Y1440" s="284"/>
      <c r="Z1440" s="282"/>
      <c r="AA1440" s="281"/>
      <c r="AB1440" s="279"/>
      <c r="AC1440" s="279"/>
      <c r="AD1440" s="279"/>
    </row>
    <row r="1441" spans="1:30" ht="20.100000000000001" customHeight="1">
      <c r="A1441" s="279"/>
      <c r="B1441" s="279"/>
      <c r="C1441" s="279"/>
      <c r="D1441" s="279"/>
      <c r="E1441" s="279"/>
      <c r="F1441" s="279"/>
      <c r="G1441" s="280"/>
      <c r="H1441" s="281"/>
      <c r="I1441" s="281"/>
      <c r="J1441" s="281"/>
      <c r="K1441" s="279"/>
      <c r="L1441" s="280"/>
      <c r="M1441" s="280"/>
      <c r="N1441" s="280"/>
      <c r="O1441" s="282"/>
      <c r="P1441" s="283"/>
      <c r="Q1441" s="281"/>
      <c r="R1441" s="281"/>
      <c r="S1441" s="280"/>
      <c r="T1441" s="279"/>
      <c r="U1441" s="281"/>
      <c r="V1441" s="281"/>
      <c r="W1441" s="284"/>
      <c r="X1441" s="280"/>
      <c r="Y1441" s="284"/>
      <c r="Z1441" s="282"/>
      <c r="AA1441" s="281"/>
      <c r="AB1441" s="279"/>
      <c r="AC1441" s="279"/>
      <c r="AD1441" s="279"/>
    </row>
    <row r="1442" spans="1:30" ht="20.100000000000001" customHeight="1">
      <c r="A1442" s="279"/>
      <c r="B1442" s="279"/>
      <c r="C1442" s="279"/>
      <c r="D1442" s="279"/>
      <c r="E1442" s="279"/>
      <c r="F1442" s="279"/>
      <c r="G1442" s="280"/>
      <c r="H1442" s="281"/>
      <c r="I1442" s="281"/>
      <c r="J1442" s="281"/>
      <c r="K1442" s="279"/>
      <c r="L1442" s="280"/>
      <c r="M1442" s="280"/>
      <c r="N1442" s="280"/>
      <c r="O1442" s="282"/>
      <c r="P1442" s="283"/>
      <c r="Q1442" s="281"/>
      <c r="R1442" s="281"/>
      <c r="S1442" s="280"/>
      <c r="T1442" s="279"/>
      <c r="U1442" s="281"/>
      <c r="V1442" s="281"/>
      <c r="W1442" s="284"/>
      <c r="X1442" s="280"/>
      <c r="Y1442" s="284"/>
      <c r="Z1442" s="282"/>
      <c r="AA1442" s="281"/>
      <c r="AB1442" s="279"/>
      <c r="AC1442" s="279"/>
      <c r="AD1442" s="279"/>
    </row>
    <row r="1443" spans="1:30" ht="20.100000000000001" customHeight="1">
      <c r="A1443" s="279"/>
      <c r="B1443" s="279"/>
      <c r="C1443" s="279"/>
      <c r="D1443" s="279"/>
      <c r="E1443" s="279"/>
      <c r="F1443" s="279"/>
      <c r="G1443" s="280"/>
      <c r="H1443" s="281"/>
      <c r="I1443" s="281"/>
      <c r="J1443" s="281"/>
      <c r="K1443" s="279"/>
      <c r="L1443" s="280"/>
      <c r="M1443" s="280"/>
      <c r="N1443" s="280"/>
      <c r="O1443" s="282"/>
      <c r="P1443" s="283"/>
      <c r="Q1443" s="281"/>
      <c r="R1443" s="281"/>
      <c r="S1443" s="280"/>
      <c r="T1443" s="279"/>
      <c r="U1443" s="281"/>
      <c r="V1443" s="281"/>
      <c r="W1443" s="284"/>
      <c r="X1443" s="280"/>
      <c r="Y1443" s="284"/>
      <c r="Z1443" s="282"/>
      <c r="AA1443" s="281"/>
      <c r="AB1443" s="279"/>
      <c r="AC1443" s="279"/>
      <c r="AD1443" s="279"/>
    </row>
    <row r="1444" spans="1:30" ht="20.100000000000001" customHeight="1">
      <c r="A1444" s="279"/>
      <c r="B1444" s="279"/>
      <c r="C1444" s="279"/>
      <c r="D1444" s="279"/>
      <c r="E1444" s="279"/>
      <c r="F1444" s="279"/>
      <c r="G1444" s="280"/>
      <c r="H1444" s="281"/>
      <c r="I1444" s="281"/>
      <c r="J1444" s="281"/>
      <c r="K1444" s="279"/>
      <c r="L1444" s="280"/>
      <c r="M1444" s="280"/>
      <c r="N1444" s="280"/>
      <c r="O1444" s="282"/>
      <c r="P1444" s="283"/>
      <c r="Q1444" s="281"/>
      <c r="R1444" s="281"/>
      <c r="S1444" s="280"/>
      <c r="T1444" s="279"/>
      <c r="U1444" s="281"/>
      <c r="V1444" s="281"/>
      <c r="W1444" s="284"/>
      <c r="X1444" s="280"/>
      <c r="Y1444" s="284"/>
      <c r="Z1444" s="282"/>
      <c r="AA1444" s="281"/>
      <c r="AB1444" s="279"/>
      <c r="AC1444" s="279"/>
      <c r="AD1444" s="279"/>
    </row>
    <row r="1445" spans="1:30" ht="20.100000000000001" customHeight="1">
      <c r="A1445" s="279"/>
      <c r="B1445" s="279"/>
      <c r="C1445" s="279"/>
      <c r="D1445" s="279"/>
      <c r="E1445" s="279"/>
      <c r="F1445" s="279"/>
      <c r="G1445" s="280"/>
      <c r="H1445" s="281"/>
      <c r="I1445" s="281"/>
      <c r="J1445" s="281"/>
      <c r="K1445" s="279"/>
      <c r="L1445" s="280"/>
      <c r="M1445" s="280"/>
      <c r="N1445" s="280"/>
      <c r="O1445" s="282"/>
      <c r="P1445" s="283"/>
      <c r="Q1445" s="281"/>
      <c r="R1445" s="281"/>
      <c r="S1445" s="280"/>
      <c r="T1445" s="279"/>
      <c r="U1445" s="281"/>
      <c r="V1445" s="281"/>
      <c r="W1445" s="284"/>
      <c r="X1445" s="280"/>
      <c r="Y1445" s="284"/>
      <c r="Z1445" s="282"/>
      <c r="AA1445" s="281"/>
      <c r="AB1445" s="279"/>
      <c r="AC1445" s="279"/>
      <c r="AD1445" s="279"/>
    </row>
    <row r="1446" spans="1:30" ht="20.100000000000001" customHeight="1">
      <c r="A1446" s="279"/>
      <c r="B1446" s="279"/>
      <c r="C1446" s="279"/>
      <c r="D1446" s="279"/>
      <c r="E1446" s="279"/>
      <c r="F1446" s="279"/>
      <c r="G1446" s="280"/>
      <c r="H1446" s="281"/>
      <c r="I1446" s="281"/>
      <c r="J1446" s="281"/>
      <c r="K1446" s="279"/>
      <c r="L1446" s="280"/>
      <c r="M1446" s="280"/>
      <c r="N1446" s="280"/>
      <c r="O1446" s="282"/>
      <c r="P1446" s="283"/>
      <c r="Q1446" s="281"/>
      <c r="R1446" s="281"/>
      <c r="S1446" s="280"/>
      <c r="T1446" s="279"/>
      <c r="U1446" s="281"/>
      <c r="V1446" s="281"/>
      <c r="W1446" s="284"/>
      <c r="X1446" s="280"/>
      <c r="Y1446" s="284"/>
      <c r="Z1446" s="282"/>
      <c r="AA1446" s="281"/>
      <c r="AB1446" s="279"/>
      <c r="AC1446" s="279"/>
      <c r="AD1446" s="279"/>
    </row>
    <row r="1447" spans="1:30" ht="20.100000000000001" customHeight="1">
      <c r="A1447" s="279"/>
      <c r="B1447" s="279"/>
      <c r="C1447" s="279"/>
      <c r="D1447" s="279"/>
      <c r="E1447" s="279"/>
      <c r="F1447" s="279"/>
      <c r="G1447" s="280"/>
      <c r="H1447" s="281"/>
      <c r="I1447" s="281"/>
      <c r="J1447" s="281"/>
      <c r="K1447" s="279"/>
      <c r="L1447" s="280"/>
      <c r="M1447" s="280"/>
      <c r="N1447" s="280"/>
      <c r="O1447" s="282"/>
      <c r="P1447" s="283"/>
      <c r="Q1447" s="281"/>
      <c r="R1447" s="281"/>
      <c r="S1447" s="280"/>
      <c r="T1447" s="279"/>
      <c r="U1447" s="281"/>
      <c r="V1447" s="281"/>
      <c r="W1447" s="284"/>
      <c r="X1447" s="280"/>
      <c r="Y1447" s="284"/>
      <c r="Z1447" s="282"/>
      <c r="AA1447" s="281"/>
      <c r="AB1447" s="279"/>
      <c r="AC1447" s="279"/>
      <c r="AD1447" s="279"/>
    </row>
    <row r="1448" spans="1:30" ht="20.100000000000001" customHeight="1">
      <c r="A1448" s="279"/>
      <c r="B1448" s="279"/>
      <c r="C1448" s="279"/>
      <c r="D1448" s="279"/>
      <c r="E1448" s="279"/>
      <c r="F1448" s="279"/>
      <c r="G1448" s="280"/>
      <c r="H1448" s="281"/>
      <c r="I1448" s="281"/>
      <c r="J1448" s="281"/>
      <c r="K1448" s="279"/>
      <c r="L1448" s="280"/>
      <c r="M1448" s="280"/>
      <c r="N1448" s="280"/>
      <c r="O1448" s="282"/>
      <c r="P1448" s="283"/>
      <c r="Q1448" s="281"/>
      <c r="R1448" s="281"/>
      <c r="S1448" s="280"/>
      <c r="T1448" s="279"/>
      <c r="U1448" s="281"/>
      <c r="V1448" s="281"/>
      <c r="W1448" s="284"/>
      <c r="X1448" s="280"/>
      <c r="Y1448" s="284"/>
      <c r="Z1448" s="282"/>
      <c r="AA1448" s="281"/>
      <c r="AB1448" s="279"/>
      <c r="AC1448" s="279"/>
      <c r="AD1448" s="279"/>
    </row>
    <row r="1449" spans="1:30" ht="20.100000000000001" customHeight="1">
      <c r="A1449" s="279"/>
      <c r="B1449" s="279"/>
      <c r="C1449" s="279"/>
      <c r="D1449" s="279"/>
      <c r="E1449" s="279"/>
      <c r="F1449" s="279"/>
      <c r="G1449" s="280"/>
      <c r="H1449" s="281"/>
      <c r="I1449" s="281"/>
      <c r="J1449" s="281"/>
      <c r="K1449" s="279"/>
      <c r="L1449" s="280"/>
      <c r="M1449" s="280"/>
      <c r="N1449" s="280"/>
      <c r="O1449" s="282"/>
      <c r="P1449" s="283"/>
      <c r="Q1449" s="281"/>
      <c r="R1449" s="281"/>
      <c r="S1449" s="280"/>
      <c r="T1449" s="279"/>
      <c r="U1449" s="281"/>
      <c r="V1449" s="281"/>
      <c r="W1449" s="284"/>
      <c r="X1449" s="280"/>
      <c r="Y1449" s="284"/>
      <c r="Z1449" s="282"/>
      <c r="AA1449" s="281"/>
      <c r="AB1449" s="279"/>
      <c r="AC1449" s="279"/>
      <c r="AD1449" s="279"/>
    </row>
    <row r="1450" spans="1:30" ht="20.100000000000001" customHeight="1">
      <c r="A1450" s="279"/>
      <c r="B1450" s="279"/>
      <c r="C1450" s="279"/>
      <c r="D1450" s="279"/>
      <c r="E1450" s="279"/>
      <c r="F1450" s="279"/>
      <c r="G1450" s="280"/>
      <c r="H1450" s="281"/>
      <c r="I1450" s="281"/>
      <c r="J1450" s="281"/>
      <c r="K1450" s="279"/>
      <c r="L1450" s="280"/>
      <c r="M1450" s="280"/>
      <c r="N1450" s="280"/>
      <c r="O1450" s="282"/>
      <c r="P1450" s="283"/>
      <c r="Q1450" s="281"/>
      <c r="R1450" s="281"/>
      <c r="S1450" s="280"/>
      <c r="T1450" s="279"/>
      <c r="U1450" s="281"/>
      <c r="V1450" s="281"/>
      <c r="W1450" s="284"/>
      <c r="X1450" s="280"/>
      <c r="Y1450" s="284"/>
      <c r="Z1450" s="282"/>
      <c r="AA1450" s="281"/>
      <c r="AB1450" s="279"/>
      <c r="AC1450" s="279"/>
      <c r="AD1450" s="279"/>
    </row>
    <row r="1451" spans="1:30" ht="20.100000000000001" customHeight="1">
      <c r="A1451" s="279"/>
      <c r="B1451" s="279"/>
      <c r="C1451" s="279"/>
      <c r="D1451" s="279"/>
      <c r="E1451" s="279"/>
      <c r="F1451" s="279"/>
      <c r="G1451" s="280"/>
      <c r="H1451" s="281"/>
      <c r="I1451" s="281"/>
      <c r="J1451" s="281"/>
      <c r="K1451" s="279"/>
      <c r="L1451" s="280"/>
      <c r="M1451" s="280"/>
      <c r="N1451" s="280"/>
      <c r="O1451" s="282"/>
      <c r="P1451" s="283"/>
      <c r="Q1451" s="281"/>
      <c r="R1451" s="281"/>
      <c r="S1451" s="280"/>
      <c r="T1451" s="279"/>
      <c r="U1451" s="281"/>
      <c r="V1451" s="281"/>
      <c r="W1451" s="284"/>
      <c r="X1451" s="280"/>
      <c r="Y1451" s="284"/>
      <c r="Z1451" s="282"/>
      <c r="AA1451" s="281"/>
      <c r="AB1451" s="279"/>
      <c r="AC1451" s="279"/>
      <c r="AD1451" s="279"/>
    </row>
    <row r="1452" spans="1:30" ht="20.100000000000001" customHeight="1">
      <c r="A1452" s="279"/>
      <c r="B1452" s="279"/>
      <c r="C1452" s="279"/>
      <c r="D1452" s="279"/>
      <c r="E1452" s="279"/>
      <c r="F1452" s="279"/>
      <c r="G1452" s="280"/>
      <c r="H1452" s="281"/>
      <c r="I1452" s="281"/>
      <c r="J1452" s="281"/>
      <c r="K1452" s="279"/>
      <c r="L1452" s="280"/>
      <c r="M1452" s="280"/>
      <c r="N1452" s="280"/>
      <c r="O1452" s="282"/>
      <c r="P1452" s="283"/>
      <c r="Q1452" s="281"/>
      <c r="R1452" s="281"/>
      <c r="S1452" s="280"/>
      <c r="T1452" s="279"/>
      <c r="U1452" s="281"/>
      <c r="V1452" s="281"/>
      <c r="W1452" s="284"/>
      <c r="X1452" s="280"/>
      <c r="Y1452" s="284"/>
      <c r="Z1452" s="282"/>
      <c r="AA1452" s="281"/>
      <c r="AB1452" s="279"/>
      <c r="AC1452" s="279"/>
      <c r="AD1452" s="279"/>
    </row>
    <row r="1453" spans="1:30" ht="20.100000000000001" customHeight="1">
      <c r="A1453" s="279"/>
      <c r="B1453" s="279"/>
      <c r="C1453" s="279"/>
      <c r="D1453" s="279"/>
      <c r="E1453" s="279"/>
      <c r="F1453" s="279"/>
      <c r="G1453" s="280"/>
      <c r="H1453" s="281"/>
      <c r="I1453" s="281"/>
      <c r="J1453" s="281"/>
      <c r="K1453" s="279"/>
      <c r="L1453" s="280"/>
      <c r="M1453" s="280"/>
      <c r="N1453" s="280"/>
      <c r="O1453" s="282"/>
      <c r="P1453" s="283"/>
      <c r="Q1453" s="281"/>
      <c r="R1453" s="281"/>
      <c r="S1453" s="280"/>
      <c r="T1453" s="279"/>
      <c r="U1453" s="281"/>
      <c r="V1453" s="281"/>
      <c r="W1453" s="284"/>
      <c r="X1453" s="280"/>
      <c r="Y1453" s="284"/>
      <c r="Z1453" s="282"/>
      <c r="AA1453" s="281"/>
      <c r="AB1453" s="279"/>
      <c r="AC1453" s="279"/>
      <c r="AD1453" s="279"/>
    </row>
    <row r="1454" spans="1:30" ht="20.100000000000001" customHeight="1">
      <c r="A1454" s="279"/>
      <c r="B1454" s="279"/>
      <c r="C1454" s="279"/>
      <c r="D1454" s="279"/>
      <c r="E1454" s="279"/>
      <c r="F1454" s="279"/>
      <c r="G1454" s="280"/>
      <c r="H1454" s="281"/>
      <c r="I1454" s="281"/>
      <c r="J1454" s="281"/>
      <c r="K1454" s="279"/>
      <c r="L1454" s="280"/>
      <c r="M1454" s="280"/>
      <c r="N1454" s="280"/>
      <c r="O1454" s="282"/>
      <c r="P1454" s="283"/>
      <c r="Q1454" s="281"/>
      <c r="R1454" s="281"/>
      <c r="S1454" s="280"/>
      <c r="T1454" s="279"/>
      <c r="U1454" s="281"/>
      <c r="V1454" s="281"/>
      <c r="W1454" s="284"/>
      <c r="X1454" s="280"/>
      <c r="Y1454" s="284"/>
      <c r="Z1454" s="282"/>
      <c r="AA1454" s="281"/>
      <c r="AB1454" s="279"/>
      <c r="AC1454" s="279"/>
      <c r="AD1454" s="279"/>
    </row>
    <row r="1455" spans="1:30" ht="20.100000000000001" customHeight="1">
      <c r="A1455" s="279"/>
      <c r="B1455" s="279"/>
      <c r="C1455" s="279"/>
      <c r="D1455" s="279"/>
      <c r="E1455" s="279"/>
      <c r="F1455" s="279"/>
      <c r="G1455" s="280"/>
      <c r="H1455" s="281"/>
      <c r="I1455" s="281"/>
      <c r="J1455" s="281"/>
      <c r="K1455" s="279"/>
      <c r="L1455" s="280"/>
      <c r="M1455" s="280"/>
      <c r="N1455" s="280"/>
      <c r="O1455" s="282"/>
      <c r="P1455" s="283"/>
      <c r="Q1455" s="281"/>
      <c r="R1455" s="281"/>
      <c r="S1455" s="280"/>
      <c r="T1455" s="279"/>
      <c r="U1455" s="281"/>
      <c r="V1455" s="281"/>
      <c r="W1455" s="284"/>
      <c r="X1455" s="280"/>
      <c r="Y1455" s="284"/>
      <c r="Z1455" s="282"/>
      <c r="AA1455" s="281"/>
      <c r="AB1455" s="279"/>
      <c r="AC1455" s="279"/>
      <c r="AD1455" s="279"/>
    </row>
    <row r="1456" spans="1:30" ht="20.100000000000001" customHeight="1">
      <c r="A1456" s="279"/>
      <c r="B1456" s="279"/>
      <c r="C1456" s="279"/>
      <c r="D1456" s="279"/>
      <c r="E1456" s="279"/>
      <c r="F1456" s="279"/>
      <c r="G1456" s="280"/>
      <c r="H1456" s="281"/>
      <c r="I1456" s="281"/>
      <c r="J1456" s="281"/>
      <c r="K1456" s="279"/>
      <c r="L1456" s="280"/>
      <c r="M1456" s="280"/>
      <c r="N1456" s="280"/>
      <c r="O1456" s="282"/>
      <c r="P1456" s="283"/>
      <c r="Q1456" s="281"/>
      <c r="R1456" s="281"/>
      <c r="S1456" s="280"/>
      <c r="T1456" s="279"/>
      <c r="U1456" s="281"/>
      <c r="V1456" s="281"/>
      <c r="W1456" s="284"/>
      <c r="X1456" s="280"/>
      <c r="Y1456" s="284"/>
      <c r="Z1456" s="282"/>
      <c r="AA1456" s="281"/>
      <c r="AB1456" s="279"/>
      <c r="AC1456" s="279"/>
      <c r="AD1456" s="279"/>
    </row>
    <row r="1457" spans="1:30" ht="20.100000000000001" customHeight="1">
      <c r="A1457" s="279"/>
      <c r="B1457" s="279"/>
      <c r="C1457" s="279"/>
      <c r="D1457" s="279"/>
      <c r="E1457" s="279"/>
      <c r="F1457" s="279"/>
      <c r="G1457" s="280"/>
      <c r="H1457" s="281"/>
      <c r="I1457" s="281"/>
      <c r="J1457" s="281"/>
      <c r="K1457" s="279"/>
      <c r="L1457" s="280"/>
      <c r="M1457" s="280"/>
      <c r="N1457" s="280"/>
      <c r="O1457" s="282"/>
      <c r="P1457" s="283"/>
      <c r="Q1457" s="281"/>
      <c r="R1457" s="281"/>
      <c r="S1457" s="280"/>
      <c r="T1457" s="279"/>
      <c r="U1457" s="281"/>
      <c r="V1457" s="281"/>
      <c r="W1457" s="284"/>
      <c r="X1457" s="280"/>
      <c r="Y1457" s="284"/>
      <c r="Z1457" s="282"/>
      <c r="AA1457" s="281"/>
      <c r="AB1457" s="279"/>
      <c r="AC1457" s="279"/>
      <c r="AD1457" s="279"/>
    </row>
    <row r="1458" spans="1:30" ht="20.100000000000001" customHeight="1">
      <c r="A1458" s="279"/>
      <c r="B1458" s="279"/>
      <c r="C1458" s="279"/>
      <c r="D1458" s="279"/>
      <c r="E1458" s="279"/>
      <c r="F1458" s="279"/>
      <c r="G1458" s="280"/>
      <c r="H1458" s="281"/>
      <c r="I1458" s="281"/>
      <c r="J1458" s="281"/>
      <c r="K1458" s="279"/>
      <c r="L1458" s="280"/>
      <c r="M1458" s="280"/>
      <c r="N1458" s="280"/>
      <c r="O1458" s="282"/>
      <c r="P1458" s="283"/>
      <c r="Q1458" s="281"/>
      <c r="R1458" s="281"/>
      <c r="S1458" s="280"/>
      <c r="T1458" s="279"/>
      <c r="U1458" s="281"/>
      <c r="V1458" s="281"/>
      <c r="W1458" s="284"/>
      <c r="X1458" s="280"/>
      <c r="Y1458" s="284"/>
      <c r="Z1458" s="282"/>
      <c r="AA1458" s="281"/>
      <c r="AB1458" s="279"/>
      <c r="AC1458" s="279"/>
      <c r="AD1458" s="279"/>
    </row>
    <row r="1459" spans="1:30" ht="20.100000000000001" customHeight="1">
      <c r="A1459" s="279"/>
      <c r="B1459" s="279"/>
      <c r="C1459" s="279"/>
      <c r="D1459" s="279"/>
      <c r="E1459" s="279"/>
      <c r="F1459" s="279"/>
      <c r="G1459" s="280"/>
      <c r="H1459" s="281"/>
      <c r="I1459" s="281"/>
      <c r="J1459" s="281"/>
      <c r="K1459" s="279"/>
      <c r="L1459" s="280"/>
      <c r="M1459" s="280"/>
      <c r="N1459" s="280"/>
      <c r="O1459" s="282"/>
      <c r="P1459" s="283"/>
      <c r="Q1459" s="281"/>
      <c r="R1459" s="281"/>
      <c r="S1459" s="280"/>
      <c r="T1459" s="279"/>
      <c r="U1459" s="281"/>
      <c r="V1459" s="281"/>
      <c r="W1459" s="284"/>
      <c r="X1459" s="280"/>
      <c r="Y1459" s="284"/>
      <c r="Z1459" s="282"/>
      <c r="AA1459" s="281"/>
      <c r="AB1459" s="279"/>
      <c r="AC1459" s="279"/>
      <c r="AD1459" s="279"/>
    </row>
    <row r="1460" spans="1:30" ht="20.100000000000001" customHeight="1">
      <c r="A1460" s="279"/>
      <c r="B1460" s="279"/>
      <c r="C1460" s="279"/>
      <c r="D1460" s="279"/>
      <c r="E1460" s="279"/>
      <c r="F1460" s="279"/>
      <c r="G1460" s="280"/>
      <c r="H1460" s="281"/>
      <c r="I1460" s="281"/>
      <c r="J1460" s="281"/>
      <c r="K1460" s="279"/>
      <c r="L1460" s="280"/>
      <c r="M1460" s="280"/>
      <c r="N1460" s="280"/>
      <c r="O1460" s="282"/>
      <c r="P1460" s="283"/>
      <c r="Q1460" s="281"/>
      <c r="R1460" s="281"/>
      <c r="S1460" s="280"/>
      <c r="T1460" s="279"/>
      <c r="U1460" s="281"/>
      <c r="V1460" s="281"/>
      <c r="W1460" s="284"/>
      <c r="X1460" s="280"/>
      <c r="Y1460" s="284"/>
      <c r="Z1460" s="282"/>
      <c r="AA1460" s="281"/>
      <c r="AB1460" s="279"/>
      <c r="AC1460" s="279"/>
      <c r="AD1460" s="279"/>
    </row>
    <row r="1461" spans="1:30" ht="20.100000000000001" customHeight="1">
      <c r="A1461" s="279"/>
      <c r="B1461" s="279"/>
      <c r="C1461" s="279"/>
      <c r="D1461" s="279"/>
      <c r="E1461" s="279"/>
      <c r="F1461" s="279"/>
      <c r="G1461" s="280"/>
      <c r="H1461" s="281"/>
      <c r="I1461" s="281"/>
      <c r="J1461" s="281"/>
      <c r="K1461" s="279"/>
      <c r="L1461" s="280"/>
      <c r="M1461" s="280"/>
      <c r="N1461" s="280"/>
      <c r="O1461" s="282"/>
      <c r="P1461" s="283"/>
      <c r="Q1461" s="281"/>
      <c r="R1461" s="281"/>
      <c r="S1461" s="280"/>
      <c r="T1461" s="279"/>
      <c r="U1461" s="281"/>
      <c r="V1461" s="281"/>
      <c r="W1461" s="284"/>
      <c r="X1461" s="280"/>
      <c r="Y1461" s="284"/>
      <c r="Z1461" s="282"/>
      <c r="AA1461" s="281"/>
      <c r="AB1461" s="279"/>
      <c r="AC1461" s="279"/>
      <c r="AD1461" s="279"/>
    </row>
    <row r="1462" spans="1:30" ht="20.100000000000001" customHeight="1">
      <c r="A1462" s="279"/>
      <c r="B1462" s="279"/>
      <c r="C1462" s="279"/>
      <c r="D1462" s="279"/>
      <c r="E1462" s="279"/>
      <c r="F1462" s="279"/>
      <c r="G1462" s="280"/>
      <c r="H1462" s="281"/>
      <c r="I1462" s="281"/>
      <c r="J1462" s="281"/>
      <c r="K1462" s="279"/>
      <c r="L1462" s="280"/>
      <c r="M1462" s="280"/>
      <c r="N1462" s="280"/>
      <c r="O1462" s="282"/>
      <c r="P1462" s="283"/>
      <c r="Q1462" s="281"/>
      <c r="R1462" s="281"/>
      <c r="S1462" s="280"/>
      <c r="T1462" s="279"/>
      <c r="U1462" s="281"/>
      <c r="V1462" s="281"/>
      <c r="W1462" s="284"/>
      <c r="X1462" s="280"/>
      <c r="Y1462" s="284"/>
      <c r="Z1462" s="282"/>
      <c r="AA1462" s="281"/>
      <c r="AB1462" s="279"/>
      <c r="AC1462" s="279"/>
      <c r="AD1462" s="279"/>
    </row>
    <row r="1463" spans="1:30" ht="20.100000000000001" customHeight="1">
      <c r="A1463" s="279"/>
      <c r="B1463" s="279"/>
      <c r="C1463" s="279"/>
      <c r="D1463" s="279"/>
      <c r="E1463" s="279"/>
      <c r="F1463" s="279"/>
      <c r="G1463" s="280"/>
      <c r="H1463" s="281"/>
      <c r="I1463" s="281"/>
      <c r="J1463" s="281"/>
      <c r="K1463" s="279"/>
      <c r="L1463" s="280"/>
      <c r="M1463" s="280"/>
      <c r="N1463" s="280"/>
      <c r="O1463" s="282"/>
      <c r="P1463" s="283"/>
      <c r="Q1463" s="281"/>
      <c r="R1463" s="281"/>
      <c r="S1463" s="280"/>
      <c r="T1463" s="279"/>
      <c r="U1463" s="281"/>
      <c r="V1463" s="281"/>
      <c r="W1463" s="284"/>
      <c r="X1463" s="280"/>
      <c r="Y1463" s="284"/>
      <c r="Z1463" s="282"/>
      <c r="AA1463" s="281"/>
      <c r="AB1463" s="279"/>
      <c r="AC1463" s="279"/>
      <c r="AD1463" s="279"/>
    </row>
    <row r="1464" spans="1:30" ht="20.100000000000001" customHeight="1">
      <c r="A1464" s="279"/>
      <c r="B1464" s="279"/>
      <c r="C1464" s="279"/>
      <c r="D1464" s="279"/>
      <c r="E1464" s="279"/>
      <c r="F1464" s="279"/>
      <c r="G1464" s="280"/>
      <c r="H1464" s="281"/>
      <c r="I1464" s="281"/>
      <c r="J1464" s="281"/>
      <c r="K1464" s="279"/>
      <c r="L1464" s="280"/>
      <c r="M1464" s="280"/>
      <c r="N1464" s="280"/>
      <c r="O1464" s="282"/>
      <c r="P1464" s="283"/>
      <c r="Q1464" s="281"/>
      <c r="R1464" s="281"/>
      <c r="S1464" s="280"/>
      <c r="T1464" s="279"/>
      <c r="U1464" s="281"/>
      <c r="V1464" s="281"/>
      <c r="W1464" s="284"/>
      <c r="X1464" s="280"/>
      <c r="Y1464" s="284"/>
      <c r="Z1464" s="282"/>
      <c r="AA1464" s="281"/>
      <c r="AB1464" s="279"/>
      <c r="AC1464" s="279"/>
      <c r="AD1464" s="279"/>
    </row>
    <row r="1465" spans="1:30" ht="20.100000000000001" customHeight="1">
      <c r="A1465" s="279"/>
      <c r="B1465" s="279"/>
      <c r="C1465" s="279"/>
      <c r="D1465" s="279"/>
      <c r="E1465" s="279"/>
      <c r="F1465" s="279"/>
      <c r="G1465" s="280"/>
      <c r="H1465" s="281"/>
      <c r="I1465" s="281"/>
      <c r="J1465" s="281"/>
      <c r="K1465" s="279"/>
      <c r="L1465" s="280"/>
      <c r="M1465" s="280"/>
      <c r="N1465" s="280"/>
      <c r="O1465" s="282"/>
      <c r="P1465" s="283"/>
      <c r="Q1465" s="281"/>
      <c r="R1465" s="281"/>
      <c r="S1465" s="280"/>
      <c r="T1465" s="279"/>
      <c r="U1465" s="281"/>
      <c r="V1465" s="281"/>
      <c r="W1465" s="284"/>
      <c r="X1465" s="280"/>
      <c r="Y1465" s="284"/>
      <c r="Z1465" s="282"/>
      <c r="AA1465" s="281"/>
      <c r="AB1465" s="279"/>
      <c r="AC1465" s="279"/>
      <c r="AD1465" s="279"/>
    </row>
    <row r="1466" spans="1:30" ht="20.100000000000001" customHeight="1">
      <c r="A1466" s="279"/>
      <c r="B1466" s="279"/>
      <c r="C1466" s="279"/>
      <c r="D1466" s="279"/>
      <c r="E1466" s="279"/>
      <c r="F1466" s="279"/>
      <c r="G1466" s="280"/>
      <c r="H1466" s="281"/>
      <c r="I1466" s="281"/>
      <c r="J1466" s="281"/>
      <c r="K1466" s="279"/>
      <c r="L1466" s="280"/>
      <c r="M1466" s="280"/>
      <c r="N1466" s="280"/>
      <c r="O1466" s="282"/>
      <c r="P1466" s="283"/>
      <c r="Q1466" s="281"/>
      <c r="R1466" s="281"/>
      <c r="S1466" s="280"/>
      <c r="T1466" s="279"/>
      <c r="U1466" s="281"/>
      <c r="V1466" s="281"/>
      <c r="W1466" s="284"/>
      <c r="X1466" s="280"/>
      <c r="Y1466" s="284"/>
      <c r="Z1466" s="282"/>
      <c r="AA1466" s="281"/>
      <c r="AB1466" s="279"/>
      <c r="AC1466" s="279"/>
      <c r="AD1466" s="279"/>
    </row>
    <row r="1467" spans="1:30" ht="20.100000000000001" customHeight="1">
      <c r="A1467" s="279"/>
      <c r="B1467" s="279"/>
      <c r="C1467" s="279"/>
      <c r="D1467" s="279"/>
      <c r="E1467" s="279"/>
      <c r="F1467" s="279"/>
      <c r="G1467" s="280"/>
      <c r="H1467" s="281"/>
      <c r="I1467" s="281"/>
      <c r="J1467" s="281"/>
      <c r="K1467" s="279"/>
      <c r="L1467" s="280"/>
      <c r="M1467" s="280"/>
      <c r="N1467" s="280"/>
      <c r="O1467" s="282"/>
      <c r="P1467" s="283"/>
      <c r="Q1467" s="281"/>
      <c r="R1467" s="281"/>
      <c r="S1467" s="280"/>
      <c r="T1467" s="279"/>
      <c r="U1467" s="281"/>
      <c r="V1467" s="281"/>
      <c r="W1467" s="284"/>
      <c r="X1467" s="280"/>
      <c r="Y1467" s="284"/>
      <c r="Z1467" s="282"/>
      <c r="AA1467" s="281"/>
      <c r="AB1467" s="279"/>
      <c r="AC1467" s="279"/>
      <c r="AD1467" s="279"/>
    </row>
    <row r="1468" spans="1:30" ht="20.100000000000001" customHeight="1">
      <c r="A1468" s="279"/>
      <c r="B1468" s="279"/>
      <c r="C1468" s="279"/>
      <c r="D1468" s="279"/>
      <c r="E1468" s="279"/>
      <c r="F1468" s="279"/>
      <c r="G1468" s="280"/>
      <c r="H1468" s="281"/>
      <c r="I1468" s="281"/>
      <c r="J1468" s="281"/>
      <c r="K1468" s="279"/>
      <c r="L1468" s="280"/>
      <c r="M1468" s="280"/>
      <c r="N1468" s="280"/>
      <c r="O1468" s="282"/>
      <c r="P1468" s="283"/>
      <c r="Q1468" s="281"/>
      <c r="R1468" s="281"/>
      <c r="S1468" s="280"/>
      <c r="T1468" s="279"/>
      <c r="U1468" s="281"/>
      <c r="V1468" s="281"/>
      <c r="W1468" s="284"/>
      <c r="X1468" s="280"/>
      <c r="Y1468" s="284"/>
      <c r="Z1468" s="282"/>
      <c r="AA1468" s="281"/>
      <c r="AB1468" s="279"/>
      <c r="AC1468" s="279"/>
      <c r="AD1468" s="279"/>
    </row>
    <row r="1469" spans="1:30" ht="20.100000000000001" customHeight="1">
      <c r="A1469" s="279"/>
      <c r="B1469" s="279"/>
      <c r="C1469" s="279"/>
      <c r="D1469" s="279"/>
      <c r="E1469" s="279"/>
      <c r="F1469" s="279"/>
      <c r="G1469" s="280"/>
      <c r="H1469" s="281"/>
      <c r="I1469" s="281"/>
      <c r="J1469" s="281"/>
      <c r="K1469" s="279"/>
      <c r="L1469" s="280"/>
      <c r="M1469" s="280"/>
      <c r="N1469" s="280"/>
      <c r="O1469" s="282"/>
      <c r="P1469" s="283"/>
      <c r="Q1469" s="281"/>
      <c r="R1469" s="281"/>
      <c r="S1469" s="280"/>
      <c r="T1469" s="279"/>
      <c r="U1469" s="281"/>
      <c r="V1469" s="281"/>
      <c r="W1469" s="284"/>
      <c r="X1469" s="280"/>
      <c r="Y1469" s="284"/>
      <c r="Z1469" s="282"/>
      <c r="AA1469" s="281"/>
      <c r="AB1469" s="279"/>
      <c r="AC1469" s="279"/>
      <c r="AD1469" s="279"/>
    </row>
    <row r="1470" spans="1:30" ht="20.100000000000001" customHeight="1">
      <c r="A1470" s="279"/>
      <c r="B1470" s="279"/>
      <c r="C1470" s="279"/>
      <c r="D1470" s="279"/>
      <c r="E1470" s="279"/>
      <c r="F1470" s="279"/>
      <c r="G1470" s="280"/>
      <c r="H1470" s="281"/>
      <c r="I1470" s="281"/>
      <c r="J1470" s="281"/>
      <c r="K1470" s="279"/>
      <c r="L1470" s="280"/>
      <c r="M1470" s="280"/>
      <c r="N1470" s="280"/>
      <c r="O1470" s="282"/>
      <c r="P1470" s="283"/>
      <c r="Q1470" s="281"/>
      <c r="R1470" s="281"/>
      <c r="S1470" s="280"/>
      <c r="T1470" s="279"/>
      <c r="U1470" s="281"/>
      <c r="V1470" s="281"/>
      <c r="W1470" s="284"/>
      <c r="X1470" s="280"/>
      <c r="Y1470" s="284"/>
      <c r="Z1470" s="282"/>
      <c r="AA1470" s="281"/>
      <c r="AB1470" s="279"/>
      <c r="AC1470" s="279"/>
      <c r="AD1470" s="279"/>
    </row>
    <row r="1471" spans="1:30" ht="20.100000000000001" customHeight="1">
      <c r="A1471" s="279"/>
      <c r="B1471" s="279"/>
      <c r="C1471" s="279"/>
      <c r="D1471" s="279"/>
      <c r="E1471" s="279"/>
      <c r="F1471" s="279"/>
      <c r="G1471" s="280"/>
      <c r="H1471" s="281"/>
      <c r="I1471" s="281"/>
      <c r="J1471" s="281"/>
      <c r="K1471" s="279"/>
      <c r="L1471" s="280"/>
      <c r="M1471" s="280"/>
      <c r="N1471" s="280"/>
      <c r="O1471" s="282"/>
      <c r="P1471" s="283"/>
      <c r="Q1471" s="281"/>
      <c r="R1471" s="281"/>
      <c r="S1471" s="280"/>
      <c r="T1471" s="279"/>
      <c r="U1471" s="281"/>
      <c r="V1471" s="281"/>
      <c r="W1471" s="284"/>
      <c r="X1471" s="280"/>
      <c r="Y1471" s="284"/>
      <c r="Z1471" s="282"/>
      <c r="AA1471" s="281"/>
      <c r="AB1471" s="279"/>
      <c r="AC1471" s="279"/>
      <c r="AD1471" s="279"/>
    </row>
    <row r="1472" spans="1:30" ht="20.100000000000001" customHeight="1">
      <c r="A1472" s="279"/>
      <c r="B1472" s="279"/>
      <c r="C1472" s="279"/>
      <c r="D1472" s="279"/>
      <c r="E1472" s="279"/>
      <c r="F1472" s="279"/>
      <c r="G1472" s="280"/>
      <c r="H1472" s="281"/>
      <c r="I1472" s="281"/>
      <c r="J1472" s="281"/>
      <c r="K1472" s="279"/>
      <c r="L1472" s="280"/>
      <c r="M1472" s="280"/>
      <c r="N1472" s="280"/>
      <c r="O1472" s="282"/>
      <c r="P1472" s="283"/>
      <c r="Q1472" s="281"/>
      <c r="R1472" s="281"/>
      <c r="S1472" s="280"/>
      <c r="T1472" s="279"/>
      <c r="U1472" s="281"/>
      <c r="V1472" s="281"/>
      <c r="W1472" s="284"/>
      <c r="X1472" s="280"/>
      <c r="Y1472" s="284"/>
      <c r="Z1472" s="282"/>
      <c r="AA1472" s="281"/>
      <c r="AB1472" s="279"/>
      <c r="AC1472" s="279"/>
      <c r="AD1472" s="279"/>
    </row>
    <row r="1473" spans="1:30" ht="20.100000000000001" customHeight="1">
      <c r="A1473" s="279"/>
      <c r="B1473" s="279"/>
      <c r="C1473" s="279"/>
      <c r="D1473" s="279"/>
      <c r="E1473" s="279"/>
      <c r="F1473" s="279"/>
      <c r="G1473" s="280"/>
      <c r="H1473" s="281"/>
      <c r="I1473" s="281"/>
      <c r="J1473" s="281"/>
      <c r="K1473" s="279"/>
      <c r="L1473" s="280"/>
      <c r="M1473" s="280"/>
      <c r="N1473" s="280"/>
      <c r="O1473" s="282"/>
      <c r="P1473" s="283"/>
      <c r="Q1473" s="281"/>
      <c r="R1473" s="281"/>
      <c r="S1473" s="280"/>
      <c r="T1473" s="279"/>
      <c r="U1473" s="281"/>
      <c r="V1473" s="281"/>
      <c r="W1473" s="284"/>
      <c r="X1473" s="280"/>
      <c r="Y1473" s="284"/>
      <c r="Z1473" s="282"/>
      <c r="AA1473" s="281"/>
      <c r="AB1473" s="279"/>
      <c r="AC1473" s="279"/>
      <c r="AD1473" s="279"/>
    </row>
    <row r="1474" spans="1:30" ht="20.100000000000001" customHeight="1">
      <c r="A1474" s="279"/>
      <c r="B1474" s="279"/>
      <c r="C1474" s="279"/>
      <c r="D1474" s="279"/>
      <c r="E1474" s="279"/>
      <c r="F1474" s="279"/>
      <c r="G1474" s="280"/>
      <c r="H1474" s="281"/>
      <c r="I1474" s="281"/>
      <c r="J1474" s="281"/>
      <c r="K1474" s="279"/>
      <c r="L1474" s="280"/>
      <c r="M1474" s="280"/>
      <c r="N1474" s="280"/>
      <c r="O1474" s="282"/>
      <c r="P1474" s="283"/>
      <c r="Q1474" s="281"/>
      <c r="R1474" s="281"/>
      <c r="S1474" s="280"/>
      <c r="T1474" s="279"/>
      <c r="U1474" s="281"/>
      <c r="V1474" s="281"/>
      <c r="W1474" s="284"/>
      <c r="X1474" s="280"/>
      <c r="Y1474" s="284"/>
      <c r="Z1474" s="282"/>
      <c r="AA1474" s="281"/>
      <c r="AB1474" s="279"/>
      <c r="AC1474" s="279"/>
      <c r="AD1474" s="279"/>
    </row>
    <row r="1475" spans="1:30" ht="20.100000000000001" customHeight="1">
      <c r="A1475" s="279"/>
      <c r="B1475" s="279"/>
      <c r="C1475" s="279"/>
      <c r="D1475" s="279"/>
      <c r="E1475" s="279"/>
      <c r="F1475" s="279"/>
      <c r="G1475" s="280"/>
      <c r="H1475" s="281"/>
      <c r="I1475" s="281"/>
      <c r="J1475" s="281"/>
      <c r="K1475" s="279"/>
      <c r="L1475" s="280"/>
      <c r="M1475" s="280"/>
      <c r="N1475" s="280"/>
      <c r="O1475" s="282"/>
      <c r="P1475" s="283"/>
      <c r="Q1475" s="281"/>
      <c r="R1475" s="281"/>
      <c r="S1475" s="280"/>
      <c r="T1475" s="279"/>
      <c r="U1475" s="281"/>
      <c r="V1475" s="281"/>
      <c r="W1475" s="284"/>
      <c r="X1475" s="280"/>
      <c r="Y1475" s="284"/>
      <c r="Z1475" s="282"/>
      <c r="AA1475" s="281"/>
      <c r="AB1475" s="279"/>
      <c r="AC1475" s="279"/>
      <c r="AD1475" s="279"/>
    </row>
    <row r="1476" spans="1:30" ht="20.100000000000001" customHeight="1">
      <c r="A1476" s="279"/>
      <c r="B1476" s="279"/>
      <c r="C1476" s="279"/>
      <c r="D1476" s="279"/>
      <c r="E1476" s="279"/>
      <c r="F1476" s="279"/>
      <c r="G1476" s="280"/>
      <c r="H1476" s="281"/>
      <c r="I1476" s="281"/>
      <c r="J1476" s="281"/>
      <c r="K1476" s="279"/>
      <c r="L1476" s="280"/>
      <c r="M1476" s="280"/>
      <c r="N1476" s="280"/>
      <c r="O1476" s="282"/>
      <c r="P1476" s="283"/>
      <c r="Q1476" s="281"/>
      <c r="R1476" s="281"/>
      <c r="S1476" s="280"/>
      <c r="T1476" s="279"/>
      <c r="U1476" s="281"/>
      <c r="V1476" s="281"/>
      <c r="W1476" s="284"/>
      <c r="X1476" s="280"/>
      <c r="Y1476" s="284"/>
      <c r="Z1476" s="282"/>
      <c r="AA1476" s="281"/>
      <c r="AB1476" s="279"/>
      <c r="AC1476" s="279"/>
      <c r="AD1476" s="279"/>
    </row>
    <row r="1477" spans="1:30" ht="20.100000000000001" customHeight="1">
      <c r="A1477" s="279"/>
      <c r="B1477" s="279"/>
      <c r="C1477" s="279"/>
      <c r="D1477" s="279"/>
      <c r="E1477" s="279"/>
      <c r="F1477" s="279"/>
      <c r="G1477" s="280"/>
      <c r="H1477" s="281"/>
      <c r="I1477" s="281"/>
      <c r="J1477" s="281"/>
      <c r="K1477" s="279"/>
      <c r="L1477" s="280"/>
      <c r="M1477" s="280"/>
      <c r="N1477" s="280"/>
      <c r="O1477" s="282"/>
      <c r="P1477" s="283"/>
      <c r="Q1477" s="281"/>
      <c r="R1477" s="281"/>
      <c r="S1477" s="280"/>
      <c r="T1477" s="279"/>
      <c r="U1477" s="281"/>
      <c r="V1477" s="281"/>
      <c r="W1477" s="284"/>
      <c r="X1477" s="280"/>
      <c r="Y1477" s="284"/>
      <c r="Z1477" s="282"/>
      <c r="AA1477" s="281"/>
      <c r="AB1477" s="279"/>
      <c r="AC1477" s="279"/>
      <c r="AD1477" s="279"/>
    </row>
    <row r="1478" spans="1:30" ht="20.100000000000001" customHeight="1">
      <c r="A1478" s="279"/>
      <c r="B1478" s="279"/>
      <c r="C1478" s="279"/>
      <c r="D1478" s="279"/>
      <c r="E1478" s="279"/>
      <c r="F1478" s="279"/>
      <c r="G1478" s="280"/>
      <c r="H1478" s="281"/>
      <c r="I1478" s="281"/>
      <c r="J1478" s="281"/>
      <c r="K1478" s="279"/>
      <c r="L1478" s="280"/>
      <c r="M1478" s="280"/>
      <c r="N1478" s="280"/>
      <c r="O1478" s="282"/>
      <c r="P1478" s="283"/>
      <c r="Q1478" s="281"/>
      <c r="R1478" s="281"/>
      <c r="S1478" s="280"/>
      <c r="T1478" s="279"/>
      <c r="U1478" s="281"/>
      <c r="V1478" s="281"/>
      <c r="W1478" s="284"/>
      <c r="X1478" s="280"/>
      <c r="Y1478" s="284"/>
      <c r="Z1478" s="282"/>
      <c r="AA1478" s="281"/>
      <c r="AB1478" s="279"/>
      <c r="AC1478" s="279"/>
      <c r="AD1478" s="279"/>
    </row>
    <row r="1479" spans="1:30" ht="20.100000000000001" customHeight="1">
      <c r="A1479" s="279"/>
      <c r="B1479" s="279"/>
      <c r="C1479" s="279"/>
      <c r="D1479" s="279"/>
      <c r="E1479" s="279"/>
      <c r="F1479" s="279"/>
      <c r="G1479" s="280"/>
      <c r="H1479" s="281"/>
      <c r="I1479" s="281"/>
      <c r="J1479" s="281"/>
      <c r="K1479" s="279"/>
      <c r="L1479" s="280"/>
      <c r="M1479" s="280"/>
      <c r="N1479" s="280"/>
      <c r="O1479" s="282"/>
      <c r="P1479" s="283"/>
      <c r="Q1479" s="281"/>
      <c r="R1479" s="281"/>
      <c r="S1479" s="280"/>
      <c r="T1479" s="279"/>
      <c r="U1479" s="281"/>
      <c r="V1479" s="281"/>
      <c r="W1479" s="284"/>
      <c r="X1479" s="280"/>
      <c r="Y1479" s="284"/>
      <c r="Z1479" s="282"/>
      <c r="AA1479" s="281"/>
      <c r="AB1479" s="279"/>
      <c r="AC1479" s="279"/>
      <c r="AD1479" s="279"/>
    </row>
    <row r="1480" spans="1:30" ht="20.100000000000001" customHeight="1">
      <c r="A1480" s="279"/>
      <c r="B1480" s="279"/>
      <c r="C1480" s="279"/>
      <c r="D1480" s="279"/>
      <c r="E1480" s="279"/>
      <c r="F1480" s="279"/>
      <c r="G1480" s="280"/>
      <c r="H1480" s="281"/>
      <c r="I1480" s="281"/>
      <c r="J1480" s="281"/>
      <c r="K1480" s="279"/>
      <c r="L1480" s="280"/>
      <c r="M1480" s="280"/>
      <c r="N1480" s="280"/>
      <c r="O1480" s="282"/>
      <c r="P1480" s="283"/>
      <c r="Q1480" s="281"/>
      <c r="R1480" s="281"/>
      <c r="S1480" s="280"/>
      <c r="T1480" s="279"/>
      <c r="U1480" s="281"/>
      <c r="V1480" s="281"/>
      <c r="W1480" s="284"/>
      <c r="X1480" s="280"/>
      <c r="Y1480" s="284"/>
      <c r="Z1480" s="282"/>
      <c r="AA1480" s="281"/>
      <c r="AB1480" s="279"/>
      <c r="AC1480" s="279"/>
      <c r="AD1480" s="279"/>
    </row>
    <row r="1481" spans="1:30" ht="20.100000000000001" customHeight="1">
      <c r="A1481" s="279"/>
      <c r="B1481" s="279"/>
      <c r="C1481" s="279"/>
      <c r="D1481" s="279"/>
      <c r="E1481" s="279"/>
      <c r="F1481" s="279"/>
      <c r="G1481" s="280"/>
      <c r="H1481" s="281"/>
      <c r="I1481" s="281"/>
      <c r="J1481" s="281"/>
      <c r="K1481" s="279"/>
      <c r="L1481" s="280"/>
      <c r="M1481" s="280"/>
      <c r="N1481" s="280"/>
      <c r="O1481" s="282"/>
      <c r="P1481" s="283"/>
      <c r="Q1481" s="281"/>
      <c r="R1481" s="281"/>
      <c r="S1481" s="280"/>
      <c r="T1481" s="279"/>
      <c r="U1481" s="281"/>
      <c r="V1481" s="281"/>
      <c r="W1481" s="284"/>
      <c r="X1481" s="280"/>
      <c r="Y1481" s="284"/>
      <c r="Z1481" s="282"/>
      <c r="AA1481" s="281"/>
      <c r="AB1481" s="279"/>
      <c r="AC1481" s="279"/>
      <c r="AD1481" s="279"/>
    </row>
    <row r="1482" spans="1:30" ht="20.100000000000001" customHeight="1">
      <c r="A1482" s="279"/>
      <c r="B1482" s="279"/>
      <c r="C1482" s="279"/>
      <c r="D1482" s="279"/>
      <c r="E1482" s="279"/>
      <c r="F1482" s="279"/>
      <c r="G1482" s="280"/>
      <c r="H1482" s="281"/>
      <c r="I1482" s="281"/>
      <c r="J1482" s="281"/>
      <c r="K1482" s="279"/>
      <c r="L1482" s="280"/>
      <c r="M1482" s="280"/>
      <c r="N1482" s="280"/>
      <c r="O1482" s="282"/>
      <c r="P1482" s="283"/>
      <c r="Q1482" s="281"/>
      <c r="R1482" s="281"/>
      <c r="S1482" s="280"/>
      <c r="T1482" s="279"/>
      <c r="U1482" s="281"/>
      <c r="V1482" s="281"/>
      <c r="W1482" s="284"/>
      <c r="X1482" s="280"/>
      <c r="Y1482" s="284"/>
      <c r="Z1482" s="282"/>
      <c r="AA1482" s="281"/>
      <c r="AB1482" s="279"/>
      <c r="AC1482" s="279"/>
      <c r="AD1482" s="279"/>
    </row>
    <row r="1483" spans="1:30" ht="20.100000000000001" customHeight="1">
      <c r="A1483" s="279"/>
      <c r="B1483" s="279"/>
      <c r="C1483" s="279"/>
      <c r="D1483" s="279"/>
      <c r="E1483" s="279"/>
      <c r="F1483" s="279"/>
      <c r="G1483" s="280"/>
      <c r="H1483" s="281"/>
      <c r="I1483" s="281"/>
      <c r="J1483" s="281"/>
      <c r="K1483" s="279"/>
      <c r="L1483" s="280"/>
      <c r="M1483" s="280"/>
      <c r="N1483" s="280"/>
      <c r="O1483" s="282"/>
      <c r="P1483" s="283"/>
      <c r="Q1483" s="281"/>
      <c r="R1483" s="281"/>
      <c r="S1483" s="280"/>
      <c r="T1483" s="279"/>
      <c r="U1483" s="281"/>
      <c r="V1483" s="281"/>
      <c r="W1483" s="284"/>
      <c r="X1483" s="280"/>
      <c r="Y1483" s="284"/>
      <c r="Z1483" s="282"/>
      <c r="AA1483" s="281"/>
      <c r="AB1483" s="279"/>
      <c r="AC1483" s="279"/>
      <c r="AD1483" s="279"/>
    </row>
    <row r="1484" spans="1:30" ht="20.100000000000001" customHeight="1">
      <c r="A1484" s="279"/>
      <c r="B1484" s="279"/>
      <c r="C1484" s="279"/>
      <c r="D1484" s="279"/>
      <c r="E1484" s="279"/>
      <c r="F1484" s="279"/>
      <c r="G1484" s="280"/>
      <c r="H1484" s="281"/>
      <c r="I1484" s="281"/>
      <c r="J1484" s="281"/>
      <c r="K1484" s="279"/>
      <c r="L1484" s="280"/>
      <c r="M1484" s="280"/>
      <c r="N1484" s="280"/>
      <c r="O1484" s="282"/>
      <c r="P1484" s="283"/>
      <c r="Q1484" s="281"/>
      <c r="R1484" s="281"/>
      <c r="S1484" s="280"/>
      <c r="T1484" s="279"/>
      <c r="U1484" s="281"/>
      <c r="V1484" s="281"/>
      <c r="W1484" s="284"/>
      <c r="X1484" s="280"/>
      <c r="Y1484" s="284"/>
      <c r="Z1484" s="282"/>
      <c r="AA1484" s="281"/>
      <c r="AB1484" s="279"/>
      <c r="AC1484" s="279"/>
      <c r="AD1484" s="279"/>
    </row>
    <row r="1485" spans="1:30" ht="20.100000000000001" customHeight="1">
      <c r="A1485" s="279"/>
      <c r="B1485" s="279"/>
      <c r="C1485" s="279"/>
      <c r="D1485" s="279"/>
      <c r="E1485" s="279"/>
      <c r="F1485" s="279"/>
      <c r="G1485" s="280"/>
      <c r="H1485" s="281"/>
      <c r="I1485" s="281"/>
      <c r="J1485" s="281"/>
      <c r="K1485" s="279"/>
      <c r="L1485" s="280"/>
      <c r="M1485" s="280"/>
      <c r="N1485" s="280"/>
      <c r="O1485" s="282"/>
      <c r="P1485" s="283"/>
      <c r="Q1485" s="281"/>
      <c r="R1485" s="281"/>
      <c r="S1485" s="280"/>
      <c r="T1485" s="279"/>
      <c r="U1485" s="281"/>
      <c r="V1485" s="281"/>
      <c r="W1485" s="284"/>
      <c r="X1485" s="280"/>
      <c r="Y1485" s="284"/>
      <c r="Z1485" s="282"/>
      <c r="AA1485" s="281"/>
      <c r="AB1485" s="279"/>
      <c r="AC1485" s="279"/>
      <c r="AD1485" s="279"/>
    </row>
    <row r="1486" spans="1:30" ht="20.100000000000001" customHeight="1">
      <c r="A1486" s="279"/>
      <c r="B1486" s="279"/>
      <c r="C1486" s="279"/>
      <c r="D1486" s="279"/>
      <c r="E1486" s="279"/>
      <c r="F1486" s="279"/>
      <c r="G1486" s="280"/>
      <c r="H1486" s="281"/>
      <c r="I1486" s="281"/>
      <c r="J1486" s="281"/>
      <c r="K1486" s="279"/>
      <c r="L1486" s="280"/>
      <c r="M1486" s="280"/>
      <c r="N1486" s="280"/>
      <c r="O1486" s="282"/>
      <c r="P1486" s="283"/>
      <c r="Q1486" s="281"/>
      <c r="R1486" s="281"/>
      <c r="S1486" s="280"/>
      <c r="T1486" s="279"/>
      <c r="U1486" s="281"/>
      <c r="V1486" s="281"/>
      <c r="W1486" s="284"/>
      <c r="X1486" s="280"/>
      <c r="Y1486" s="284"/>
      <c r="Z1486" s="282"/>
      <c r="AA1486" s="281"/>
      <c r="AB1486" s="279"/>
      <c r="AC1486" s="279"/>
      <c r="AD1486" s="279"/>
    </row>
    <row r="1487" spans="1:30" ht="20.100000000000001" customHeight="1">
      <c r="A1487" s="279"/>
      <c r="B1487" s="279"/>
      <c r="C1487" s="279"/>
      <c r="D1487" s="279"/>
      <c r="E1487" s="279"/>
      <c r="F1487" s="279"/>
      <c r="G1487" s="280"/>
      <c r="H1487" s="281"/>
      <c r="I1487" s="281"/>
      <c r="J1487" s="281"/>
      <c r="K1487" s="279"/>
      <c r="L1487" s="280"/>
      <c r="M1487" s="280"/>
      <c r="N1487" s="280"/>
      <c r="O1487" s="282"/>
      <c r="P1487" s="283"/>
      <c r="Q1487" s="281"/>
      <c r="R1487" s="281"/>
      <c r="S1487" s="280"/>
      <c r="T1487" s="279"/>
      <c r="U1487" s="281"/>
      <c r="V1487" s="281"/>
      <c r="W1487" s="284"/>
      <c r="X1487" s="280"/>
      <c r="Y1487" s="284"/>
      <c r="Z1487" s="282"/>
      <c r="AA1487" s="281"/>
      <c r="AB1487" s="279"/>
      <c r="AC1487" s="279"/>
      <c r="AD1487" s="279"/>
    </row>
    <row r="1488" spans="1:30" ht="20.100000000000001" customHeight="1">
      <c r="A1488" s="279"/>
      <c r="B1488" s="279"/>
      <c r="C1488" s="279"/>
      <c r="D1488" s="279"/>
      <c r="E1488" s="279"/>
      <c r="F1488" s="279"/>
      <c r="G1488" s="280"/>
      <c r="H1488" s="281"/>
      <c r="I1488" s="281"/>
      <c r="J1488" s="281"/>
      <c r="K1488" s="279"/>
      <c r="L1488" s="280"/>
      <c r="M1488" s="280"/>
      <c r="N1488" s="280"/>
      <c r="O1488" s="282"/>
      <c r="P1488" s="283"/>
      <c r="Q1488" s="281"/>
      <c r="R1488" s="281"/>
      <c r="S1488" s="280"/>
      <c r="T1488" s="279"/>
      <c r="U1488" s="281"/>
      <c r="V1488" s="281"/>
      <c r="W1488" s="284"/>
      <c r="X1488" s="280"/>
      <c r="Y1488" s="284"/>
      <c r="Z1488" s="282"/>
      <c r="AA1488" s="281"/>
      <c r="AB1488" s="279"/>
      <c r="AC1488" s="279"/>
      <c r="AD1488" s="279"/>
    </row>
    <row r="1489" spans="1:30" ht="20.100000000000001" customHeight="1">
      <c r="A1489" s="279"/>
      <c r="B1489" s="279"/>
      <c r="C1489" s="279"/>
      <c r="D1489" s="279"/>
      <c r="E1489" s="279"/>
      <c r="F1489" s="279"/>
      <c r="G1489" s="280"/>
      <c r="H1489" s="281"/>
      <c r="I1489" s="281"/>
      <c r="J1489" s="281"/>
      <c r="K1489" s="279"/>
      <c r="L1489" s="280"/>
      <c r="M1489" s="280"/>
      <c r="N1489" s="280"/>
      <c r="O1489" s="282"/>
      <c r="P1489" s="283"/>
      <c r="Q1489" s="281"/>
      <c r="R1489" s="281"/>
      <c r="S1489" s="280"/>
      <c r="T1489" s="279"/>
      <c r="U1489" s="281"/>
      <c r="V1489" s="281"/>
      <c r="W1489" s="284"/>
      <c r="X1489" s="280"/>
      <c r="Y1489" s="284"/>
      <c r="Z1489" s="282"/>
      <c r="AA1489" s="281"/>
      <c r="AB1489" s="279"/>
      <c r="AC1489" s="279"/>
      <c r="AD1489" s="279"/>
    </row>
    <row r="1490" spans="1:30" ht="20.100000000000001" customHeight="1">
      <c r="A1490" s="279"/>
      <c r="B1490" s="279"/>
      <c r="C1490" s="279"/>
      <c r="D1490" s="279"/>
      <c r="E1490" s="279"/>
      <c r="F1490" s="279"/>
      <c r="G1490" s="280"/>
      <c r="H1490" s="281"/>
      <c r="I1490" s="281"/>
      <c r="J1490" s="281"/>
      <c r="K1490" s="279"/>
      <c r="L1490" s="280"/>
      <c r="M1490" s="280"/>
      <c r="N1490" s="280"/>
      <c r="O1490" s="282"/>
      <c r="P1490" s="283"/>
      <c r="Q1490" s="281"/>
      <c r="R1490" s="281"/>
      <c r="S1490" s="280"/>
      <c r="T1490" s="279"/>
      <c r="U1490" s="281"/>
      <c r="V1490" s="281"/>
      <c r="W1490" s="284"/>
      <c r="X1490" s="280"/>
      <c r="Y1490" s="284"/>
      <c r="Z1490" s="282"/>
      <c r="AA1490" s="281"/>
      <c r="AB1490" s="279"/>
      <c r="AC1490" s="279"/>
      <c r="AD1490" s="279"/>
    </row>
    <row r="1491" spans="1:30" ht="20.100000000000001" customHeight="1">
      <c r="A1491" s="279"/>
      <c r="B1491" s="279"/>
      <c r="C1491" s="279"/>
      <c r="D1491" s="279"/>
      <c r="E1491" s="279"/>
      <c r="F1491" s="279"/>
      <c r="G1491" s="280"/>
      <c r="H1491" s="281"/>
      <c r="I1491" s="281"/>
      <c r="J1491" s="281"/>
      <c r="K1491" s="279"/>
      <c r="L1491" s="280"/>
      <c r="M1491" s="280"/>
      <c r="N1491" s="280"/>
      <c r="O1491" s="282"/>
      <c r="P1491" s="283"/>
      <c r="Q1491" s="281"/>
      <c r="R1491" s="281"/>
      <c r="S1491" s="280"/>
      <c r="T1491" s="279"/>
      <c r="U1491" s="281"/>
      <c r="V1491" s="281"/>
      <c r="W1491" s="284"/>
      <c r="X1491" s="280"/>
      <c r="Y1491" s="284"/>
      <c r="Z1491" s="282"/>
      <c r="AA1491" s="281"/>
      <c r="AB1491" s="279"/>
      <c r="AC1491" s="279"/>
      <c r="AD1491" s="279"/>
    </row>
    <row r="1492" spans="1:30" ht="20.100000000000001" customHeight="1">
      <c r="A1492" s="279"/>
      <c r="B1492" s="279"/>
      <c r="C1492" s="279"/>
      <c r="D1492" s="279"/>
      <c r="E1492" s="279"/>
      <c r="F1492" s="279"/>
      <c r="G1492" s="280"/>
      <c r="H1492" s="281"/>
      <c r="I1492" s="281"/>
      <c r="J1492" s="281"/>
      <c r="K1492" s="279"/>
      <c r="L1492" s="280"/>
      <c r="M1492" s="280"/>
      <c r="N1492" s="280"/>
      <c r="O1492" s="282"/>
      <c r="P1492" s="283"/>
      <c r="Q1492" s="281"/>
      <c r="R1492" s="281"/>
      <c r="S1492" s="280"/>
      <c r="T1492" s="279"/>
      <c r="U1492" s="281"/>
      <c r="V1492" s="281"/>
      <c r="W1492" s="284"/>
      <c r="X1492" s="280"/>
      <c r="Y1492" s="284"/>
      <c r="Z1492" s="282"/>
      <c r="AA1492" s="281"/>
      <c r="AB1492" s="279"/>
      <c r="AC1492" s="279"/>
      <c r="AD1492" s="279"/>
    </row>
    <row r="1493" spans="1:30" ht="20.100000000000001" customHeight="1">
      <c r="A1493" s="279"/>
      <c r="B1493" s="279"/>
      <c r="C1493" s="279"/>
      <c r="D1493" s="279"/>
      <c r="E1493" s="279"/>
      <c r="F1493" s="279"/>
      <c r="G1493" s="280"/>
      <c r="H1493" s="281"/>
      <c r="I1493" s="281"/>
      <c r="J1493" s="281"/>
      <c r="K1493" s="279"/>
      <c r="L1493" s="280"/>
      <c r="M1493" s="280"/>
      <c r="N1493" s="280"/>
      <c r="O1493" s="282"/>
      <c r="P1493" s="283"/>
      <c r="Q1493" s="281"/>
      <c r="R1493" s="281"/>
      <c r="S1493" s="280"/>
      <c r="T1493" s="279"/>
      <c r="U1493" s="281"/>
      <c r="V1493" s="281"/>
      <c r="W1493" s="284"/>
      <c r="X1493" s="280"/>
      <c r="Y1493" s="284"/>
      <c r="Z1493" s="282"/>
      <c r="AA1493" s="281"/>
      <c r="AB1493" s="279"/>
      <c r="AC1493" s="279"/>
      <c r="AD1493" s="279"/>
    </row>
    <row r="1494" spans="1:30" ht="20.100000000000001" customHeight="1">
      <c r="A1494" s="279"/>
      <c r="B1494" s="279"/>
      <c r="C1494" s="279"/>
      <c r="D1494" s="279"/>
      <c r="E1494" s="279"/>
      <c r="F1494" s="279"/>
      <c r="G1494" s="280"/>
      <c r="H1494" s="281"/>
      <c r="I1494" s="281"/>
      <c r="J1494" s="281"/>
      <c r="K1494" s="279"/>
      <c r="L1494" s="280"/>
      <c r="M1494" s="280"/>
      <c r="N1494" s="280"/>
      <c r="O1494" s="282"/>
      <c r="P1494" s="283"/>
      <c r="Q1494" s="281"/>
      <c r="R1494" s="281"/>
      <c r="S1494" s="280"/>
      <c r="T1494" s="279"/>
      <c r="U1494" s="281"/>
      <c r="V1494" s="281"/>
      <c r="W1494" s="284"/>
      <c r="X1494" s="280"/>
      <c r="Y1494" s="284"/>
      <c r="Z1494" s="282"/>
      <c r="AA1494" s="281"/>
      <c r="AB1494" s="279"/>
      <c r="AC1494" s="279"/>
      <c r="AD1494" s="279"/>
    </row>
    <row r="1495" spans="1:30" ht="20.100000000000001" customHeight="1">
      <c r="A1495" s="279"/>
      <c r="B1495" s="279"/>
      <c r="C1495" s="279"/>
      <c r="D1495" s="279"/>
      <c r="E1495" s="279"/>
      <c r="F1495" s="279"/>
      <c r="G1495" s="280"/>
      <c r="H1495" s="281"/>
      <c r="I1495" s="281"/>
      <c r="J1495" s="281"/>
      <c r="K1495" s="279"/>
      <c r="L1495" s="280"/>
      <c r="M1495" s="280"/>
      <c r="N1495" s="280"/>
      <c r="O1495" s="282"/>
      <c r="P1495" s="283"/>
      <c r="Q1495" s="281"/>
      <c r="R1495" s="281"/>
      <c r="S1495" s="280"/>
      <c r="T1495" s="279"/>
      <c r="U1495" s="281"/>
      <c r="V1495" s="281"/>
      <c r="W1495" s="284"/>
      <c r="X1495" s="280"/>
      <c r="Y1495" s="284"/>
      <c r="Z1495" s="282"/>
      <c r="AA1495" s="281"/>
      <c r="AB1495" s="279"/>
      <c r="AC1495" s="279"/>
      <c r="AD1495" s="279"/>
    </row>
    <row r="1496" spans="1:30" ht="20.100000000000001" customHeight="1">
      <c r="A1496" s="279"/>
      <c r="B1496" s="279"/>
      <c r="C1496" s="279"/>
      <c r="D1496" s="279"/>
      <c r="E1496" s="279"/>
      <c r="F1496" s="279"/>
      <c r="G1496" s="280"/>
      <c r="H1496" s="281"/>
      <c r="I1496" s="281"/>
      <c r="J1496" s="281"/>
      <c r="K1496" s="279"/>
      <c r="L1496" s="280"/>
      <c r="M1496" s="280"/>
      <c r="N1496" s="280"/>
      <c r="O1496" s="282"/>
      <c r="P1496" s="283"/>
      <c r="Q1496" s="281"/>
      <c r="R1496" s="281"/>
      <c r="S1496" s="280"/>
      <c r="T1496" s="279"/>
      <c r="U1496" s="281"/>
      <c r="V1496" s="281"/>
      <c r="W1496" s="284"/>
      <c r="X1496" s="280"/>
      <c r="Y1496" s="284"/>
      <c r="Z1496" s="282"/>
      <c r="AA1496" s="281"/>
      <c r="AB1496" s="279"/>
      <c r="AC1496" s="279"/>
      <c r="AD1496" s="279"/>
    </row>
    <row r="1497" spans="1:30" ht="20.100000000000001" customHeight="1">
      <c r="A1497" s="279"/>
      <c r="B1497" s="279"/>
      <c r="C1497" s="279"/>
      <c r="D1497" s="279"/>
      <c r="E1497" s="279"/>
      <c r="F1497" s="279"/>
      <c r="G1497" s="280"/>
      <c r="H1497" s="281"/>
      <c r="I1497" s="281"/>
      <c r="J1497" s="281"/>
      <c r="K1497" s="279"/>
      <c r="L1497" s="280"/>
      <c r="M1497" s="280"/>
      <c r="N1497" s="280"/>
      <c r="O1497" s="282"/>
      <c r="P1497" s="283"/>
      <c r="Q1497" s="281"/>
      <c r="R1497" s="281"/>
      <c r="S1497" s="280"/>
      <c r="T1497" s="279"/>
      <c r="U1497" s="281"/>
      <c r="V1497" s="281"/>
      <c r="W1497" s="284"/>
      <c r="X1497" s="280"/>
      <c r="Y1497" s="284"/>
      <c r="Z1497" s="282"/>
      <c r="AA1497" s="281"/>
      <c r="AB1497" s="279"/>
      <c r="AC1497" s="279"/>
      <c r="AD1497" s="279"/>
    </row>
    <row r="1498" spans="1:30" ht="20.100000000000001" customHeight="1">
      <c r="A1498" s="279"/>
      <c r="B1498" s="279"/>
      <c r="C1498" s="279"/>
      <c r="D1498" s="279"/>
      <c r="E1498" s="279"/>
      <c r="F1498" s="279"/>
      <c r="G1498" s="280"/>
      <c r="H1498" s="281"/>
      <c r="I1498" s="281"/>
      <c r="J1498" s="281"/>
      <c r="K1498" s="279"/>
      <c r="L1498" s="280"/>
      <c r="M1498" s="280"/>
      <c r="N1498" s="280"/>
      <c r="O1498" s="282"/>
      <c r="P1498" s="283"/>
      <c r="Q1498" s="281"/>
      <c r="R1498" s="281"/>
      <c r="S1498" s="280"/>
      <c r="T1498" s="279"/>
      <c r="U1498" s="281"/>
      <c r="V1498" s="281"/>
      <c r="W1498" s="284"/>
      <c r="X1498" s="280"/>
      <c r="Y1498" s="284"/>
      <c r="Z1498" s="282"/>
      <c r="AA1498" s="281"/>
      <c r="AB1498" s="279"/>
      <c r="AC1498" s="279"/>
      <c r="AD1498" s="279"/>
    </row>
    <row r="1499" spans="1:30" ht="20.100000000000001" customHeight="1">
      <c r="A1499" s="279"/>
      <c r="B1499" s="279"/>
      <c r="C1499" s="279"/>
      <c r="D1499" s="279"/>
      <c r="E1499" s="279"/>
      <c r="F1499" s="279"/>
      <c r="G1499" s="280"/>
      <c r="H1499" s="281"/>
      <c r="I1499" s="281"/>
      <c r="J1499" s="281"/>
      <c r="K1499" s="279"/>
      <c r="L1499" s="280"/>
      <c r="M1499" s="280"/>
      <c r="N1499" s="280"/>
      <c r="O1499" s="282"/>
      <c r="P1499" s="283"/>
      <c r="Q1499" s="281"/>
      <c r="R1499" s="281"/>
      <c r="S1499" s="280"/>
      <c r="T1499" s="279"/>
      <c r="U1499" s="281"/>
      <c r="V1499" s="281"/>
      <c r="W1499" s="284"/>
      <c r="X1499" s="280"/>
      <c r="Y1499" s="284"/>
      <c r="Z1499" s="282"/>
      <c r="AA1499" s="281"/>
      <c r="AB1499" s="279"/>
      <c r="AC1499" s="279"/>
      <c r="AD1499" s="279"/>
    </row>
    <row r="1500" spans="1:30" ht="20.100000000000001" customHeight="1">
      <c r="A1500" s="279"/>
      <c r="B1500" s="279"/>
      <c r="C1500" s="279"/>
      <c r="D1500" s="279"/>
      <c r="E1500" s="279"/>
      <c r="F1500" s="279"/>
      <c r="G1500" s="280"/>
      <c r="H1500" s="281"/>
      <c r="I1500" s="281"/>
      <c r="J1500" s="281"/>
      <c r="K1500" s="279"/>
      <c r="L1500" s="280"/>
      <c r="M1500" s="280"/>
      <c r="N1500" s="280"/>
      <c r="O1500" s="282"/>
      <c r="P1500" s="283"/>
      <c r="Q1500" s="281"/>
      <c r="R1500" s="281"/>
      <c r="S1500" s="280"/>
      <c r="T1500" s="279"/>
      <c r="U1500" s="281"/>
      <c r="V1500" s="281"/>
      <c r="W1500" s="284"/>
      <c r="X1500" s="280"/>
      <c r="Y1500" s="284"/>
      <c r="Z1500" s="282"/>
      <c r="AA1500" s="281"/>
      <c r="AB1500" s="279"/>
      <c r="AC1500" s="279"/>
      <c r="AD1500" s="279"/>
    </row>
    <row r="1501" spans="1:30" ht="20.100000000000001" customHeight="1">
      <c r="A1501" s="279"/>
      <c r="B1501" s="279"/>
      <c r="C1501" s="279"/>
      <c r="D1501" s="279"/>
      <c r="E1501" s="279"/>
      <c r="F1501" s="279"/>
      <c r="G1501" s="280"/>
      <c r="H1501" s="281"/>
      <c r="I1501" s="281"/>
      <c r="J1501" s="281"/>
      <c r="K1501" s="279"/>
      <c r="L1501" s="280"/>
      <c r="M1501" s="280"/>
      <c r="N1501" s="280"/>
      <c r="O1501" s="282"/>
      <c r="P1501" s="283"/>
      <c r="Q1501" s="281"/>
      <c r="R1501" s="281"/>
      <c r="S1501" s="280"/>
      <c r="T1501" s="279"/>
      <c r="U1501" s="281"/>
      <c r="V1501" s="281"/>
      <c r="W1501" s="284"/>
      <c r="X1501" s="280"/>
      <c r="Y1501" s="284"/>
      <c r="Z1501" s="282"/>
      <c r="AA1501" s="281"/>
      <c r="AB1501" s="279"/>
      <c r="AC1501" s="279"/>
      <c r="AD1501" s="279"/>
    </row>
    <row r="1502" spans="1:30" ht="20.100000000000001" customHeight="1">
      <c r="A1502" s="279"/>
      <c r="B1502" s="279"/>
      <c r="C1502" s="279"/>
      <c r="D1502" s="279"/>
      <c r="E1502" s="279"/>
      <c r="F1502" s="279"/>
      <c r="G1502" s="280"/>
      <c r="H1502" s="281"/>
      <c r="I1502" s="281"/>
      <c r="J1502" s="281"/>
      <c r="K1502" s="279"/>
      <c r="L1502" s="280"/>
      <c r="M1502" s="280"/>
      <c r="N1502" s="280"/>
      <c r="O1502" s="282"/>
      <c r="P1502" s="283"/>
      <c r="Q1502" s="281"/>
      <c r="R1502" s="281"/>
      <c r="S1502" s="280"/>
      <c r="T1502" s="279"/>
      <c r="U1502" s="281"/>
      <c r="V1502" s="281"/>
      <c r="W1502" s="284"/>
      <c r="X1502" s="280"/>
      <c r="Y1502" s="284"/>
      <c r="Z1502" s="282"/>
      <c r="AA1502" s="281"/>
      <c r="AB1502" s="279"/>
      <c r="AC1502" s="279"/>
      <c r="AD1502" s="279"/>
    </row>
    <row r="1503" spans="1:30" ht="20.100000000000001" customHeight="1">
      <c r="A1503" s="279"/>
      <c r="B1503" s="279"/>
      <c r="C1503" s="279"/>
      <c r="D1503" s="279"/>
      <c r="E1503" s="279"/>
      <c r="F1503" s="279"/>
      <c r="G1503" s="280"/>
      <c r="H1503" s="281"/>
      <c r="I1503" s="281"/>
      <c r="J1503" s="281"/>
      <c r="K1503" s="279"/>
      <c r="L1503" s="280"/>
      <c r="M1503" s="280"/>
      <c r="N1503" s="280"/>
      <c r="O1503" s="282"/>
      <c r="P1503" s="283"/>
      <c r="Q1503" s="281"/>
      <c r="R1503" s="281"/>
      <c r="S1503" s="280"/>
      <c r="T1503" s="279"/>
      <c r="U1503" s="281"/>
      <c r="V1503" s="281"/>
      <c r="W1503" s="284"/>
      <c r="X1503" s="280"/>
      <c r="Y1503" s="284"/>
      <c r="Z1503" s="282"/>
      <c r="AA1503" s="281"/>
      <c r="AB1503" s="279"/>
      <c r="AC1503" s="279"/>
      <c r="AD1503" s="279"/>
    </row>
    <row r="1504" spans="1:30" ht="20.100000000000001" customHeight="1">
      <c r="A1504" s="279"/>
      <c r="B1504" s="279"/>
      <c r="C1504" s="279"/>
      <c r="D1504" s="279"/>
      <c r="E1504" s="279"/>
      <c r="F1504" s="279"/>
      <c r="G1504" s="280"/>
      <c r="H1504" s="281"/>
      <c r="I1504" s="281"/>
      <c r="J1504" s="281"/>
      <c r="K1504" s="279"/>
      <c r="L1504" s="280"/>
      <c r="M1504" s="280"/>
      <c r="N1504" s="280"/>
      <c r="O1504" s="282"/>
      <c r="P1504" s="283"/>
      <c r="Q1504" s="281"/>
      <c r="R1504" s="281"/>
      <c r="S1504" s="280"/>
      <c r="T1504" s="279"/>
      <c r="U1504" s="281"/>
      <c r="V1504" s="281"/>
      <c r="W1504" s="284"/>
      <c r="X1504" s="280"/>
      <c r="Y1504" s="284"/>
      <c r="Z1504" s="282"/>
      <c r="AA1504" s="281"/>
      <c r="AB1504" s="279"/>
      <c r="AC1504" s="279"/>
      <c r="AD1504" s="279"/>
    </row>
    <row r="1505" spans="1:30" ht="20.100000000000001" customHeight="1">
      <c r="A1505" s="279"/>
      <c r="B1505" s="279"/>
      <c r="C1505" s="279"/>
      <c r="D1505" s="279"/>
      <c r="E1505" s="279"/>
      <c r="F1505" s="279"/>
      <c r="G1505" s="280"/>
      <c r="H1505" s="281"/>
      <c r="I1505" s="281"/>
      <c r="J1505" s="281"/>
      <c r="K1505" s="279"/>
      <c r="L1505" s="280"/>
      <c r="M1505" s="280"/>
      <c r="N1505" s="280"/>
      <c r="O1505" s="282"/>
      <c r="P1505" s="283"/>
      <c r="Q1505" s="281"/>
      <c r="R1505" s="281"/>
      <c r="S1505" s="280"/>
      <c r="T1505" s="279"/>
      <c r="U1505" s="281"/>
      <c r="V1505" s="281"/>
      <c r="W1505" s="284"/>
      <c r="X1505" s="280"/>
      <c r="Y1505" s="284"/>
      <c r="Z1505" s="282"/>
      <c r="AA1505" s="281"/>
      <c r="AB1505" s="279"/>
      <c r="AC1505" s="279"/>
      <c r="AD1505" s="279"/>
    </row>
    <row r="1506" spans="1:30" ht="20.100000000000001" customHeight="1">
      <c r="A1506" s="279"/>
      <c r="B1506" s="279"/>
      <c r="C1506" s="279"/>
      <c r="D1506" s="279"/>
      <c r="E1506" s="279"/>
      <c r="F1506" s="279"/>
      <c r="G1506" s="280"/>
      <c r="H1506" s="281"/>
      <c r="I1506" s="281"/>
      <c r="J1506" s="281"/>
      <c r="K1506" s="279"/>
      <c r="L1506" s="280"/>
      <c r="M1506" s="280"/>
      <c r="N1506" s="280"/>
      <c r="O1506" s="282"/>
      <c r="P1506" s="283"/>
      <c r="Q1506" s="281"/>
      <c r="R1506" s="281"/>
      <c r="S1506" s="280"/>
      <c r="T1506" s="279"/>
      <c r="U1506" s="281"/>
      <c r="V1506" s="281"/>
      <c r="W1506" s="284"/>
      <c r="X1506" s="280"/>
      <c r="Y1506" s="284"/>
      <c r="Z1506" s="282"/>
      <c r="AA1506" s="281"/>
      <c r="AB1506" s="279"/>
      <c r="AC1506" s="279"/>
      <c r="AD1506" s="279"/>
    </row>
    <row r="1507" spans="1:30" ht="20.100000000000001" customHeight="1">
      <c r="A1507" s="279"/>
      <c r="B1507" s="279"/>
      <c r="C1507" s="279"/>
      <c r="D1507" s="279"/>
      <c r="E1507" s="279"/>
      <c r="F1507" s="279"/>
      <c r="G1507" s="280"/>
      <c r="H1507" s="281"/>
      <c r="I1507" s="281"/>
      <c r="J1507" s="281"/>
      <c r="K1507" s="279"/>
      <c r="L1507" s="280"/>
      <c r="M1507" s="280"/>
      <c r="N1507" s="280"/>
      <c r="O1507" s="282"/>
      <c r="P1507" s="283"/>
      <c r="Q1507" s="281"/>
      <c r="R1507" s="281"/>
      <c r="S1507" s="280"/>
      <c r="T1507" s="279"/>
      <c r="U1507" s="281"/>
      <c r="V1507" s="281"/>
      <c r="W1507" s="284"/>
      <c r="X1507" s="280"/>
      <c r="Y1507" s="284"/>
      <c r="Z1507" s="282"/>
      <c r="AA1507" s="281"/>
      <c r="AB1507" s="279"/>
      <c r="AC1507" s="279"/>
      <c r="AD1507" s="279"/>
    </row>
    <row r="1508" spans="1:30" ht="20.100000000000001" customHeight="1">
      <c r="A1508" s="279"/>
      <c r="B1508" s="279"/>
      <c r="C1508" s="279"/>
      <c r="D1508" s="279"/>
      <c r="E1508" s="279"/>
      <c r="F1508" s="279"/>
      <c r="G1508" s="280"/>
      <c r="H1508" s="281"/>
      <c r="I1508" s="281"/>
      <c r="J1508" s="281"/>
      <c r="K1508" s="279"/>
      <c r="L1508" s="280"/>
      <c r="M1508" s="280"/>
      <c r="N1508" s="280"/>
      <c r="O1508" s="282"/>
      <c r="P1508" s="283"/>
      <c r="Q1508" s="281"/>
      <c r="R1508" s="281"/>
      <c r="S1508" s="280"/>
      <c r="T1508" s="279"/>
      <c r="U1508" s="281"/>
      <c r="V1508" s="281"/>
      <c r="W1508" s="284"/>
      <c r="X1508" s="280"/>
      <c r="Y1508" s="284"/>
      <c r="Z1508" s="282"/>
      <c r="AA1508" s="281"/>
      <c r="AB1508" s="279"/>
      <c r="AC1508" s="279"/>
      <c r="AD1508" s="279"/>
    </row>
    <row r="1509" spans="1:30" ht="20.100000000000001" customHeight="1">
      <c r="A1509" s="279"/>
      <c r="B1509" s="279"/>
      <c r="C1509" s="279"/>
      <c r="D1509" s="279"/>
      <c r="E1509" s="279"/>
      <c r="F1509" s="279"/>
      <c r="G1509" s="280"/>
      <c r="H1509" s="281"/>
      <c r="I1509" s="281"/>
      <c r="J1509" s="281"/>
      <c r="K1509" s="279"/>
      <c r="L1509" s="280"/>
      <c r="M1509" s="280"/>
      <c r="N1509" s="280"/>
      <c r="O1509" s="282"/>
      <c r="P1509" s="283"/>
      <c r="Q1509" s="281"/>
      <c r="R1509" s="281"/>
      <c r="S1509" s="280"/>
      <c r="T1509" s="279"/>
      <c r="U1509" s="281"/>
      <c r="V1509" s="281"/>
      <c r="W1509" s="284"/>
      <c r="X1509" s="280"/>
      <c r="Y1509" s="284"/>
      <c r="Z1509" s="282"/>
      <c r="AA1509" s="281"/>
      <c r="AB1509" s="279"/>
      <c r="AC1509" s="279"/>
      <c r="AD1509" s="279"/>
    </row>
    <row r="1510" spans="1:30" ht="20.100000000000001" customHeight="1">
      <c r="A1510" s="279"/>
      <c r="B1510" s="279"/>
      <c r="C1510" s="279"/>
      <c r="D1510" s="279"/>
      <c r="E1510" s="279"/>
      <c r="F1510" s="279"/>
      <c r="G1510" s="280"/>
      <c r="H1510" s="281"/>
      <c r="I1510" s="281"/>
      <c r="J1510" s="281"/>
      <c r="K1510" s="279"/>
      <c r="L1510" s="280"/>
      <c r="M1510" s="280"/>
      <c r="N1510" s="280"/>
      <c r="O1510" s="282"/>
      <c r="P1510" s="283"/>
      <c r="Q1510" s="281"/>
      <c r="R1510" s="281"/>
      <c r="S1510" s="280"/>
      <c r="T1510" s="279"/>
      <c r="U1510" s="281"/>
      <c r="V1510" s="281"/>
      <c r="W1510" s="284"/>
      <c r="X1510" s="280"/>
      <c r="Y1510" s="284"/>
      <c r="Z1510" s="282"/>
      <c r="AA1510" s="281"/>
      <c r="AB1510" s="279"/>
      <c r="AC1510" s="279"/>
      <c r="AD1510" s="279"/>
    </row>
    <row r="1511" spans="1:30" ht="20.100000000000001" customHeight="1">
      <c r="A1511" s="279"/>
      <c r="B1511" s="279"/>
      <c r="C1511" s="279"/>
      <c r="D1511" s="279"/>
      <c r="E1511" s="279"/>
      <c r="F1511" s="279"/>
      <c r="G1511" s="280"/>
      <c r="H1511" s="281"/>
      <c r="I1511" s="281"/>
      <c r="J1511" s="281"/>
      <c r="K1511" s="279"/>
      <c r="L1511" s="280"/>
      <c r="M1511" s="280"/>
      <c r="N1511" s="280"/>
      <c r="O1511" s="282"/>
      <c r="P1511" s="283"/>
      <c r="Q1511" s="281"/>
      <c r="R1511" s="281"/>
      <c r="S1511" s="280"/>
      <c r="T1511" s="279"/>
      <c r="U1511" s="281"/>
      <c r="V1511" s="281"/>
      <c r="W1511" s="284"/>
      <c r="X1511" s="280"/>
      <c r="Y1511" s="284"/>
      <c r="Z1511" s="282"/>
      <c r="AA1511" s="281"/>
      <c r="AB1511" s="279"/>
      <c r="AC1511" s="279"/>
      <c r="AD1511" s="279"/>
    </row>
    <row r="1512" spans="1:30" ht="20.100000000000001" customHeight="1">
      <c r="A1512" s="279"/>
      <c r="B1512" s="279"/>
      <c r="C1512" s="279"/>
      <c r="D1512" s="279"/>
      <c r="E1512" s="279"/>
      <c r="F1512" s="279"/>
      <c r="G1512" s="280"/>
      <c r="H1512" s="281"/>
      <c r="I1512" s="281"/>
      <c r="J1512" s="281"/>
      <c r="K1512" s="279"/>
      <c r="L1512" s="280"/>
      <c r="M1512" s="280"/>
      <c r="N1512" s="280"/>
      <c r="O1512" s="282"/>
      <c r="P1512" s="283"/>
      <c r="Q1512" s="281"/>
      <c r="R1512" s="281"/>
      <c r="S1512" s="280"/>
      <c r="T1512" s="279"/>
      <c r="U1512" s="281"/>
      <c r="V1512" s="281"/>
      <c r="W1512" s="284"/>
      <c r="X1512" s="280"/>
      <c r="Y1512" s="284"/>
      <c r="Z1512" s="282"/>
      <c r="AA1512" s="281"/>
      <c r="AB1512" s="279"/>
      <c r="AC1512" s="279"/>
      <c r="AD1512" s="279"/>
    </row>
    <row r="1513" spans="1:30" ht="20.100000000000001" customHeight="1">
      <c r="A1513" s="279"/>
      <c r="B1513" s="279"/>
      <c r="C1513" s="279"/>
      <c r="D1513" s="279"/>
      <c r="E1513" s="279"/>
      <c r="F1513" s="279"/>
      <c r="G1513" s="280"/>
      <c r="H1513" s="281"/>
      <c r="I1513" s="281"/>
      <c r="J1513" s="281"/>
      <c r="K1513" s="279"/>
      <c r="L1513" s="280"/>
      <c r="M1513" s="280"/>
      <c r="N1513" s="280"/>
      <c r="O1513" s="282"/>
      <c r="P1513" s="283"/>
      <c r="Q1513" s="281"/>
      <c r="R1513" s="281"/>
      <c r="S1513" s="280"/>
      <c r="T1513" s="279"/>
      <c r="U1513" s="281"/>
      <c r="V1513" s="281"/>
      <c r="W1513" s="284"/>
      <c r="X1513" s="280"/>
      <c r="Y1513" s="284"/>
      <c r="Z1513" s="282"/>
      <c r="AA1513" s="281"/>
      <c r="AB1513" s="279"/>
      <c r="AC1513" s="279"/>
      <c r="AD1513" s="279"/>
    </row>
    <row r="1514" spans="1:30" ht="20.100000000000001" customHeight="1">
      <c r="A1514" s="279"/>
      <c r="B1514" s="279"/>
      <c r="C1514" s="279"/>
      <c r="D1514" s="279"/>
      <c r="E1514" s="279"/>
      <c r="F1514" s="279"/>
      <c r="G1514" s="280"/>
      <c r="H1514" s="281"/>
      <c r="I1514" s="281"/>
      <c r="J1514" s="281"/>
      <c r="K1514" s="279"/>
      <c r="L1514" s="280"/>
      <c r="M1514" s="280"/>
      <c r="N1514" s="280"/>
      <c r="O1514" s="282"/>
      <c r="P1514" s="283"/>
      <c r="Q1514" s="281"/>
      <c r="R1514" s="281"/>
      <c r="S1514" s="280"/>
      <c r="T1514" s="279"/>
      <c r="U1514" s="281"/>
      <c r="V1514" s="281"/>
      <c r="W1514" s="284"/>
      <c r="X1514" s="280"/>
      <c r="Y1514" s="284"/>
      <c r="Z1514" s="282"/>
      <c r="AA1514" s="281"/>
      <c r="AB1514" s="279"/>
      <c r="AC1514" s="279"/>
      <c r="AD1514" s="279"/>
    </row>
    <row r="1515" spans="1:30" ht="20.100000000000001" customHeight="1">
      <c r="A1515" s="279"/>
      <c r="B1515" s="279"/>
      <c r="C1515" s="279"/>
      <c r="D1515" s="279"/>
      <c r="E1515" s="279"/>
      <c r="F1515" s="279"/>
      <c r="G1515" s="280"/>
      <c r="H1515" s="281"/>
      <c r="I1515" s="281"/>
      <c r="J1515" s="281"/>
      <c r="K1515" s="279"/>
      <c r="L1515" s="280"/>
      <c r="M1515" s="280"/>
      <c r="N1515" s="280"/>
      <c r="O1515" s="282"/>
      <c r="P1515" s="283"/>
      <c r="Q1515" s="281"/>
      <c r="R1515" s="281"/>
      <c r="S1515" s="280"/>
      <c r="T1515" s="279"/>
      <c r="U1515" s="281"/>
      <c r="V1515" s="281"/>
      <c r="W1515" s="284"/>
      <c r="X1515" s="280"/>
      <c r="Y1515" s="284"/>
      <c r="Z1515" s="282"/>
      <c r="AA1515" s="281"/>
      <c r="AB1515" s="279"/>
      <c r="AC1515" s="279"/>
      <c r="AD1515" s="279"/>
    </row>
    <row r="1516" spans="1:30" ht="20.100000000000001" customHeight="1">
      <c r="A1516" s="279"/>
      <c r="B1516" s="279"/>
      <c r="C1516" s="279"/>
      <c r="D1516" s="279"/>
      <c r="E1516" s="279"/>
      <c r="F1516" s="279"/>
      <c r="G1516" s="280"/>
      <c r="H1516" s="281"/>
      <c r="I1516" s="281"/>
      <c r="J1516" s="281"/>
      <c r="K1516" s="279"/>
      <c r="L1516" s="280"/>
      <c r="M1516" s="280"/>
      <c r="N1516" s="280"/>
      <c r="O1516" s="282"/>
      <c r="P1516" s="283"/>
      <c r="Q1516" s="281"/>
      <c r="R1516" s="281"/>
      <c r="S1516" s="280"/>
      <c r="T1516" s="279"/>
      <c r="U1516" s="281"/>
      <c r="V1516" s="281"/>
      <c r="W1516" s="284"/>
      <c r="X1516" s="280"/>
      <c r="Y1516" s="284"/>
      <c r="Z1516" s="282"/>
      <c r="AA1516" s="281"/>
      <c r="AB1516" s="279"/>
      <c r="AC1516" s="279"/>
      <c r="AD1516" s="279"/>
    </row>
    <row r="1517" spans="1:30" ht="20.100000000000001" customHeight="1">
      <c r="A1517" s="279"/>
      <c r="B1517" s="279"/>
      <c r="C1517" s="279"/>
      <c r="D1517" s="279"/>
      <c r="E1517" s="279"/>
      <c r="F1517" s="279"/>
      <c r="G1517" s="280"/>
      <c r="H1517" s="281"/>
      <c r="I1517" s="281"/>
      <c r="J1517" s="281"/>
      <c r="K1517" s="279"/>
      <c r="L1517" s="280"/>
      <c r="M1517" s="280"/>
      <c r="N1517" s="280"/>
      <c r="O1517" s="282"/>
      <c r="P1517" s="283"/>
      <c r="Q1517" s="281"/>
      <c r="R1517" s="281"/>
      <c r="S1517" s="280"/>
      <c r="T1517" s="279"/>
      <c r="U1517" s="281"/>
      <c r="V1517" s="281"/>
      <c r="W1517" s="284"/>
      <c r="X1517" s="280"/>
      <c r="Y1517" s="284"/>
      <c r="Z1517" s="282"/>
      <c r="AA1517" s="281"/>
      <c r="AB1517" s="279"/>
      <c r="AC1517" s="279"/>
      <c r="AD1517" s="279"/>
    </row>
    <row r="1518" spans="1:30" ht="20.100000000000001" customHeight="1">
      <c r="A1518" s="279"/>
      <c r="B1518" s="279"/>
      <c r="C1518" s="279"/>
      <c r="D1518" s="279"/>
      <c r="E1518" s="279"/>
      <c r="F1518" s="279"/>
      <c r="G1518" s="280"/>
      <c r="H1518" s="281"/>
      <c r="I1518" s="281"/>
      <c r="J1518" s="281"/>
      <c r="K1518" s="279"/>
      <c r="L1518" s="280"/>
      <c r="M1518" s="280"/>
      <c r="N1518" s="280"/>
      <c r="O1518" s="282"/>
      <c r="P1518" s="283"/>
      <c r="Q1518" s="281"/>
      <c r="R1518" s="281"/>
      <c r="S1518" s="280"/>
      <c r="T1518" s="279"/>
      <c r="U1518" s="281"/>
      <c r="V1518" s="281"/>
      <c r="W1518" s="284"/>
      <c r="X1518" s="280"/>
      <c r="Y1518" s="284"/>
      <c r="Z1518" s="282"/>
      <c r="AA1518" s="281"/>
      <c r="AB1518" s="279"/>
      <c r="AC1518" s="279"/>
      <c r="AD1518" s="279"/>
    </row>
    <row r="1519" spans="1:30" ht="20.100000000000001" customHeight="1">
      <c r="A1519" s="279"/>
      <c r="B1519" s="279"/>
      <c r="C1519" s="279"/>
      <c r="D1519" s="279"/>
      <c r="E1519" s="279"/>
      <c r="F1519" s="279"/>
      <c r="G1519" s="280"/>
      <c r="H1519" s="281"/>
      <c r="I1519" s="281"/>
      <c r="J1519" s="281"/>
      <c r="K1519" s="279"/>
      <c r="L1519" s="280"/>
      <c r="M1519" s="280"/>
      <c r="N1519" s="280"/>
      <c r="O1519" s="282"/>
      <c r="P1519" s="283"/>
      <c r="Q1519" s="281"/>
      <c r="R1519" s="281"/>
      <c r="S1519" s="280"/>
      <c r="T1519" s="279"/>
      <c r="U1519" s="281"/>
      <c r="V1519" s="281"/>
      <c r="W1519" s="284"/>
      <c r="X1519" s="280"/>
      <c r="Y1519" s="284"/>
      <c r="Z1519" s="282"/>
      <c r="AA1519" s="281"/>
      <c r="AB1519" s="279"/>
      <c r="AC1519" s="279"/>
      <c r="AD1519" s="279"/>
    </row>
    <row r="1520" spans="1:30" ht="20.100000000000001" customHeight="1">
      <c r="A1520" s="279"/>
      <c r="B1520" s="279"/>
      <c r="C1520" s="279"/>
      <c r="D1520" s="279"/>
      <c r="E1520" s="279"/>
      <c r="F1520" s="279"/>
      <c r="G1520" s="280"/>
      <c r="H1520" s="281"/>
      <c r="I1520" s="281"/>
      <c r="J1520" s="281"/>
      <c r="K1520" s="279"/>
      <c r="L1520" s="280"/>
      <c r="M1520" s="280"/>
      <c r="N1520" s="280"/>
      <c r="O1520" s="282"/>
      <c r="P1520" s="283"/>
      <c r="Q1520" s="281"/>
      <c r="R1520" s="281"/>
      <c r="S1520" s="280"/>
      <c r="T1520" s="279"/>
      <c r="U1520" s="281"/>
      <c r="V1520" s="281"/>
      <c r="W1520" s="284"/>
      <c r="X1520" s="280"/>
      <c r="Y1520" s="284"/>
      <c r="Z1520" s="282"/>
      <c r="AA1520" s="281"/>
      <c r="AB1520" s="279"/>
      <c r="AC1520" s="279"/>
      <c r="AD1520" s="279"/>
    </row>
    <row r="1521" spans="1:30" ht="20.100000000000001" customHeight="1">
      <c r="A1521" s="279"/>
      <c r="B1521" s="279"/>
      <c r="C1521" s="279"/>
      <c r="D1521" s="279"/>
      <c r="E1521" s="279"/>
      <c r="F1521" s="279"/>
      <c r="G1521" s="280"/>
      <c r="H1521" s="281"/>
      <c r="I1521" s="281"/>
      <c r="J1521" s="281"/>
      <c r="K1521" s="279"/>
      <c r="L1521" s="280"/>
      <c r="M1521" s="280"/>
      <c r="N1521" s="280"/>
      <c r="O1521" s="282"/>
      <c r="P1521" s="283"/>
      <c r="Q1521" s="281"/>
      <c r="R1521" s="281"/>
      <c r="S1521" s="280"/>
      <c r="T1521" s="279"/>
      <c r="U1521" s="281"/>
      <c r="V1521" s="281"/>
      <c r="W1521" s="284"/>
      <c r="X1521" s="280"/>
      <c r="Y1521" s="284"/>
      <c r="Z1521" s="282"/>
      <c r="AA1521" s="281"/>
      <c r="AB1521" s="279"/>
      <c r="AC1521" s="279"/>
      <c r="AD1521" s="279"/>
    </row>
    <row r="1522" spans="1:30" ht="20.100000000000001" customHeight="1">
      <c r="A1522" s="279"/>
      <c r="B1522" s="279"/>
      <c r="C1522" s="279"/>
      <c r="D1522" s="279"/>
      <c r="E1522" s="279"/>
      <c r="F1522" s="279"/>
      <c r="G1522" s="280"/>
      <c r="H1522" s="281"/>
      <c r="I1522" s="281"/>
      <c r="J1522" s="281"/>
      <c r="K1522" s="279"/>
      <c r="L1522" s="280"/>
      <c r="M1522" s="280"/>
      <c r="N1522" s="280"/>
      <c r="O1522" s="282"/>
      <c r="P1522" s="283"/>
      <c r="Q1522" s="281"/>
      <c r="R1522" s="281"/>
      <c r="S1522" s="280"/>
      <c r="T1522" s="279"/>
      <c r="U1522" s="281"/>
      <c r="V1522" s="281"/>
      <c r="W1522" s="284"/>
      <c r="X1522" s="280"/>
      <c r="Y1522" s="284"/>
      <c r="Z1522" s="282"/>
      <c r="AA1522" s="281"/>
      <c r="AB1522" s="279"/>
      <c r="AC1522" s="279"/>
      <c r="AD1522" s="279"/>
    </row>
    <row r="1523" spans="1:30" ht="20.100000000000001" customHeight="1">
      <c r="A1523" s="279"/>
      <c r="B1523" s="279"/>
      <c r="C1523" s="279"/>
      <c r="D1523" s="279"/>
      <c r="E1523" s="279"/>
      <c r="F1523" s="279"/>
      <c r="G1523" s="280"/>
      <c r="H1523" s="281"/>
      <c r="I1523" s="281"/>
      <c r="J1523" s="281"/>
      <c r="K1523" s="279"/>
      <c r="L1523" s="280"/>
      <c r="M1523" s="280"/>
      <c r="N1523" s="280"/>
      <c r="O1523" s="282"/>
      <c r="P1523" s="283"/>
      <c r="Q1523" s="281"/>
      <c r="R1523" s="281"/>
      <c r="S1523" s="280"/>
      <c r="T1523" s="279"/>
      <c r="U1523" s="281"/>
      <c r="V1523" s="281"/>
      <c r="W1523" s="284"/>
      <c r="X1523" s="280"/>
      <c r="Y1523" s="284"/>
      <c r="Z1523" s="282"/>
      <c r="AA1523" s="281"/>
      <c r="AB1523" s="279"/>
      <c r="AC1523" s="279"/>
      <c r="AD1523" s="279"/>
    </row>
    <row r="1524" spans="1:30" ht="20.100000000000001" customHeight="1">
      <c r="A1524" s="279"/>
      <c r="B1524" s="279"/>
      <c r="C1524" s="279"/>
      <c r="D1524" s="279"/>
      <c r="E1524" s="279"/>
      <c r="F1524" s="279"/>
      <c r="G1524" s="280"/>
      <c r="H1524" s="281"/>
      <c r="I1524" s="281"/>
      <c r="J1524" s="281"/>
      <c r="K1524" s="279"/>
      <c r="L1524" s="280"/>
      <c r="M1524" s="280"/>
      <c r="N1524" s="280"/>
      <c r="O1524" s="282"/>
      <c r="P1524" s="283"/>
      <c r="Q1524" s="281"/>
      <c r="R1524" s="281"/>
      <c r="S1524" s="280"/>
      <c r="T1524" s="279"/>
      <c r="U1524" s="281"/>
      <c r="V1524" s="281"/>
      <c r="W1524" s="284"/>
      <c r="X1524" s="280"/>
      <c r="Y1524" s="284"/>
      <c r="Z1524" s="282"/>
      <c r="AA1524" s="281"/>
      <c r="AB1524" s="279"/>
      <c r="AC1524" s="279"/>
      <c r="AD1524" s="279"/>
    </row>
    <row r="1525" spans="1:30" ht="20.100000000000001" customHeight="1">
      <c r="A1525" s="279"/>
      <c r="B1525" s="279"/>
      <c r="C1525" s="279"/>
      <c r="D1525" s="279"/>
      <c r="E1525" s="279"/>
      <c r="F1525" s="279"/>
      <c r="G1525" s="280"/>
      <c r="H1525" s="281"/>
      <c r="I1525" s="281"/>
      <c r="J1525" s="281"/>
      <c r="K1525" s="279"/>
      <c r="L1525" s="280"/>
      <c r="M1525" s="280"/>
      <c r="N1525" s="280"/>
      <c r="O1525" s="282"/>
      <c r="P1525" s="283"/>
      <c r="Q1525" s="281"/>
      <c r="R1525" s="281"/>
      <c r="S1525" s="280"/>
      <c r="T1525" s="279"/>
      <c r="U1525" s="281"/>
      <c r="V1525" s="281"/>
      <c r="W1525" s="284"/>
      <c r="X1525" s="280"/>
      <c r="Y1525" s="284"/>
      <c r="Z1525" s="282"/>
      <c r="AA1525" s="281"/>
      <c r="AB1525" s="279"/>
      <c r="AC1525" s="279"/>
      <c r="AD1525" s="279"/>
    </row>
    <row r="1526" spans="1:30" ht="20.100000000000001" customHeight="1">
      <c r="A1526" s="279"/>
      <c r="B1526" s="279"/>
      <c r="C1526" s="279"/>
      <c r="D1526" s="279"/>
      <c r="E1526" s="279"/>
      <c r="F1526" s="279"/>
      <c r="G1526" s="280"/>
      <c r="H1526" s="281"/>
      <c r="I1526" s="281"/>
      <c r="J1526" s="281"/>
      <c r="K1526" s="279"/>
      <c r="L1526" s="280"/>
      <c r="M1526" s="280"/>
      <c r="N1526" s="280"/>
      <c r="O1526" s="282"/>
      <c r="P1526" s="283"/>
      <c r="Q1526" s="281"/>
      <c r="R1526" s="281"/>
      <c r="S1526" s="280"/>
      <c r="T1526" s="279"/>
      <c r="U1526" s="281"/>
      <c r="V1526" s="281"/>
      <c r="W1526" s="284"/>
      <c r="X1526" s="280"/>
      <c r="Y1526" s="284"/>
      <c r="Z1526" s="282"/>
      <c r="AA1526" s="281"/>
      <c r="AB1526" s="279"/>
      <c r="AC1526" s="279"/>
      <c r="AD1526" s="279"/>
    </row>
    <row r="1527" spans="1:30" ht="20.100000000000001" customHeight="1">
      <c r="A1527" s="279"/>
      <c r="B1527" s="279"/>
      <c r="C1527" s="279"/>
      <c r="D1527" s="279"/>
      <c r="E1527" s="279"/>
      <c r="F1527" s="279"/>
      <c r="G1527" s="280"/>
      <c r="H1527" s="281"/>
      <c r="I1527" s="281"/>
      <c r="J1527" s="281"/>
      <c r="K1527" s="279"/>
      <c r="L1527" s="280"/>
      <c r="M1527" s="280"/>
      <c r="N1527" s="280"/>
      <c r="O1527" s="282"/>
      <c r="P1527" s="283"/>
      <c r="Q1527" s="281"/>
      <c r="R1527" s="281"/>
      <c r="S1527" s="280"/>
      <c r="T1527" s="279"/>
      <c r="U1527" s="281"/>
      <c r="V1527" s="281"/>
      <c r="W1527" s="284"/>
      <c r="X1527" s="280"/>
      <c r="Y1527" s="284"/>
      <c r="Z1527" s="282"/>
      <c r="AA1527" s="281"/>
      <c r="AB1527" s="279"/>
      <c r="AC1527" s="279"/>
      <c r="AD1527" s="279"/>
    </row>
    <row r="1528" spans="1:30" ht="20.100000000000001" customHeight="1">
      <c r="A1528" s="279"/>
      <c r="B1528" s="279"/>
      <c r="C1528" s="279"/>
      <c r="D1528" s="279"/>
      <c r="E1528" s="279"/>
      <c r="F1528" s="279"/>
      <c r="G1528" s="280"/>
      <c r="H1528" s="281"/>
      <c r="I1528" s="281"/>
      <c r="J1528" s="281"/>
      <c r="K1528" s="279"/>
      <c r="L1528" s="280"/>
      <c r="M1528" s="280"/>
      <c r="N1528" s="280"/>
      <c r="O1528" s="282"/>
      <c r="P1528" s="283"/>
      <c r="Q1528" s="281"/>
      <c r="R1528" s="281"/>
      <c r="S1528" s="280"/>
      <c r="T1528" s="279"/>
      <c r="U1528" s="281"/>
      <c r="V1528" s="281"/>
      <c r="W1528" s="284"/>
      <c r="X1528" s="280"/>
      <c r="Y1528" s="284"/>
      <c r="Z1528" s="282"/>
      <c r="AA1528" s="281"/>
      <c r="AB1528" s="279"/>
      <c r="AC1528" s="279"/>
      <c r="AD1528" s="279"/>
    </row>
    <row r="1529" spans="1:30" ht="20.100000000000001" customHeight="1">
      <c r="A1529" s="279"/>
      <c r="B1529" s="279"/>
      <c r="C1529" s="279"/>
      <c r="D1529" s="279"/>
      <c r="E1529" s="279"/>
      <c r="F1529" s="279"/>
      <c r="G1529" s="280"/>
      <c r="H1529" s="281"/>
      <c r="I1529" s="281"/>
      <c r="J1529" s="281"/>
      <c r="K1529" s="279"/>
      <c r="L1529" s="280"/>
      <c r="M1529" s="280"/>
      <c r="N1529" s="280"/>
      <c r="O1529" s="282"/>
      <c r="P1529" s="283"/>
      <c r="Q1529" s="281"/>
      <c r="R1529" s="281"/>
      <c r="S1529" s="280"/>
      <c r="T1529" s="279"/>
      <c r="U1529" s="281"/>
      <c r="V1529" s="281"/>
      <c r="W1529" s="284"/>
      <c r="X1529" s="280"/>
      <c r="Y1529" s="284"/>
      <c r="Z1529" s="282"/>
      <c r="AA1529" s="281"/>
      <c r="AB1529" s="279"/>
      <c r="AC1529" s="279"/>
      <c r="AD1529" s="279"/>
    </row>
    <row r="1530" spans="1:30" ht="20.100000000000001" customHeight="1">
      <c r="A1530" s="279"/>
      <c r="B1530" s="279"/>
      <c r="C1530" s="279"/>
      <c r="D1530" s="279"/>
      <c r="E1530" s="279"/>
      <c r="F1530" s="279"/>
      <c r="G1530" s="280"/>
      <c r="H1530" s="281"/>
      <c r="I1530" s="281"/>
      <c r="J1530" s="281"/>
      <c r="K1530" s="279"/>
      <c r="L1530" s="280"/>
      <c r="M1530" s="280"/>
      <c r="N1530" s="280"/>
      <c r="O1530" s="282"/>
      <c r="P1530" s="283"/>
      <c r="Q1530" s="281"/>
      <c r="R1530" s="281"/>
      <c r="S1530" s="280"/>
      <c r="T1530" s="279"/>
      <c r="U1530" s="281"/>
      <c r="V1530" s="281"/>
      <c r="W1530" s="284"/>
      <c r="X1530" s="280"/>
      <c r="Y1530" s="284"/>
      <c r="Z1530" s="282"/>
      <c r="AA1530" s="281"/>
      <c r="AB1530" s="279"/>
      <c r="AC1530" s="279"/>
      <c r="AD1530" s="279"/>
    </row>
    <row r="1531" spans="1:30" ht="20.100000000000001" customHeight="1">
      <c r="A1531" s="279"/>
      <c r="B1531" s="279"/>
      <c r="C1531" s="279"/>
      <c r="D1531" s="279"/>
      <c r="E1531" s="279"/>
      <c r="F1531" s="279"/>
      <c r="G1531" s="280"/>
      <c r="H1531" s="281"/>
      <c r="I1531" s="281"/>
      <c r="J1531" s="281"/>
      <c r="K1531" s="279"/>
      <c r="L1531" s="280"/>
      <c r="M1531" s="280"/>
      <c r="N1531" s="280"/>
      <c r="O1531" s="282"/>
      <c r="P1531" s="283"/>
      <c r="Q1531" s="281"/>
      <c r="R1531" s="281"/>
      <c r="S1531" s="280"/>
      <c r="T1531" s="279"/>
      <c r="U1531" s="281"/>
      <c r="V1531" s="281"/>
      <c r="W1531" s="284"/>
      <c r="X1531" s="280"/>
      <c r="Y1531" s="284"/>
      <c r="Z1531" s="282"/>
      <c r="AA1531" s="281"/>
      <c r="AB1531" s="279"/>
      <c r="AC1531" s="279"/>
      <c r="AD1531" s="279"/>
    </row>
    <row r="1532" spans="1:30" ht="20.100000000000001" customHeight="1">
      <c r="A1532" s="279"/>
      <c r="B1532" s="279"/>
      <c r="C1532" s="279"/>
      <c r="D1532" s="279"/>
      <c r="E1532" s="279"/>
      <c r="F1532" s="279"/>
      <c r="G1532" s="280"/>
      <c r="H1532" s="281"/>
      <c r="I1532" s="281"/>
      <c r="J1532" s="281"/>
      <c r="K1532" s="279"/>
      <c r="L1532" s="280"/>
      <c r="M1532" s="280"/>
      <c r="N1532" s="280"/>
      <c r="O1532" s="282"/>
      <c r="P1532" s="283"/>
      <c r="Q1532" s="281"/>
      <c r="R1532" s="281"/>
      <c r="S1532" s="280"/>
      <c r="T1532" s="279"/>
      <c r="U1532" s="281"/>
      <c r="V1532" s="281"/>
      <c r="W1532" s="284"/>
      <c r="X1532" s="280"/>
      <c r="Y1532" s="284"/>
      <c r="Z1532" s="282"/>
      <c r="AA1532" s="281"/>
      <c r="AB1532" s="279"/>
      <c r="AC1532" s="279"/>
      <c r="AD1532" s="279"/>
    </row>
    <row r="1533" spans="1:30" ht="20.100000000000001" customHeight="1">
      <c r="A1533" s="279"/>
      <c r="B1533" s="279"/>
      <c r="C1533" s="279"/>
      <c r="D1533" s="279"/>
      <c r="E1533" s="279"/>
      <c r="F1533" s="279"/>
      <c r="G1533" s="280"/>
      <c r="H1533" s="281"/>
      <c r="I1533" s="281"/>
      <c r="J1533" s="281"/>
      <c r="K1533" s="279"/>
      <c r="L1533" s="280"/>
      <c r="M1533" s="280"/>
      <c r="N1533" s="280"/>
      <c r="O1533" s="282"/>
      <c r="P1533" s="283"/>
      <c r="Q1533" s="281"/>
      <c r="R1533" s="281"/>
      <c r="S1533" s="280"/>
      <c r="T1533" s="279"/>
      <c r="U1533" s="281"/>
      <c r="V1533" s="281"/>
      <c r="W1533" s="284"/>
      <c r="X1533" s="280"/>
      <c r="Y1533" s="284"/>
      <c r="Z1533" s="282"/>
      <c r="AA1533" s="281"/>
      <c r="AB1533" s="279"/>
      <c r="AC1533" s="279"/>
      <c r="AD1533" s="279"/>
    </row>
    <row r="1534" spans="1:30" ht="20.100000000000001" customHeight="1">
      <c r="A1534" s="279"/>
      <c r="B1534" s="279"/>
      <c r="C1534" s="279"/>
      <c r="D1534" s="279"/>
      <c r="E1534" s="279"/>
      <c r="F1534" s="279"/>
      <c r="G1534" s="280"/>
      <c r="H1534" s="281"/>
      <c r="I1534" s="281"/>
      <c r="J1534" s="281"/>
      <c r="K1534" s="279"/>
      <c r="L1534" s="280"/>
      <c r="M1534" s="280"/>
      <c r="N1534" s="280"/>
      <c r="O1534" s="282"/>
      <c r="P1534" s="283"/>
      <c r="Q1534" s="281"/>
      <c r="R1534" s="281"/>
      <c r="S1534" s="280"/>
      <c r="T1534" s="279"/>
      <c r="U1534" s="281"/>
      <c r="V1534" s="281"/>
      <c r="W1534" s="284"/>
      <c r="X1534" s="280"/>
      <c r="Y1534" s="284"/>
      <c r="Z1534" s="282"/>
      <c r="AA1534" s="281"/>
      <c r="AB1534" s="279"/>
      <c r="AC1534" s="279"/>
      <c r="AD1534" s="279"/>
    </row>
    <row r="1535" spans="1:30" ht="20.100000000000001" customHeight="1">
      <c r="A1535" s="279"/>
      <c r="B1535" s="279"/>
      <c r="C1535" s="279"/>
      <c r="D1535" s="279"/>
      <c r="E1535" s="279"/>
      <c r="F1535" s="279"/>
      <c r="G1535" s="280"/>
      <c r="H1535" s="281"/>
      <c r="I1535" s="281"/>
      <c r="J1535" s="281"/>
      <c r="K1535" s="279"/>
      <c r="L1535" s="280"/>
      <c r="M1535" s="280"/>
      <c r="N1535" s="280"/>
      <c r="O1535" s="282"/>
      <c r="P1535" s="283"/>
      <c r="Q1535" s="281"/>
      <c r="R1535" s="281"/>
      <c r="S1535" s="280"/>
      <c r="T1535" s="279"/>
      <c r="U1535" s="281"/>
      <c r="V1535" s="281"/>
      <c r="W1535" s="284"/>
      <c r="X1535" s="280"/>
      <c r="Y1535" s="284"/>
      <c r="Z1535" s="282"/>
      <c r="AA1535" s="281"/>
      <c r="AB1535" s="279"/>
      <c r="AC1535" s="279"/>
      <c r="AD1535" s="279"/>
    </row>
    <row r="1536" spans="1:30" ht="20.100000000000001" customHeight="1">
      <c r="A1536" s="279"/>
      <c r="B1536" s="279"/>
      <c r="C1536" s="279"/>
      <c r="D1536" s="279"/>
      <c r="E1536" s="279"/>
      <c r="F1536" s="279"/>
      <c r="G1536" s="280"/>
      <c r="H1536" s="281"/>
      <c r="I1536" s="281"/>
      <c r="J1536" s="281"/>
      <c r="K1536" s="279"/>
      <c r="L1536" s="280"/>
      <c r="M1536" s="280"/>
      <c r="N1536" s="280"/>
      <c r="O1536" s="282"/>
      <c r="P1536" s="283"/>
      <c r="Q1536" s="281"/>
      <c r="R1536" s="281"/>
      <c r="S1536" s="280"/>
      <c r="T1536" s="279"/>
      <c r="U1536" s="281"/>
      <c r="V1536" s="281"/>
      <c r="W1536" s="284"/>
      <c r="X1536" s="280"/>
      <c r="Y1536" s="284"/>
      <c r="Z1536" s="282"/>
      <c r="AA1536" s="281"/>
      <c r="AB1536" s="279"/>
      <c r="AC1536" s="279"/>
      <c r="AD1536" s="279"/>
    </row>
    <row r="1537" spans="1:30" ht="20.100000000000001" customHeight="1">
      <c r="A1537" s="279"/>
      <c r="B1537" s="279"/>
      <c r="C1537" s="279"/>
      <c r="D1537" s="279"/>
      <c r="E1537" s="279"/>
      <c r="F1537" s="279"/>
      <c r="G1537" s="280"/>
      <c r="H1537" s="281"/>
      <c r="I1537" s="281"/>
      <c r="J1537" s="281"/>
      <c r="K1537" s="279"/>
      <c r="L1537" s="280"/>
      <c r="M1537" s="280"/>
      <c r="N1537" s="280"/>
      <c r="O1537" s="282"/>
      <c r="P1537" s="283"/>
      <c r="Q1537" s="281"/>
      <c r="R1537" s="281"/>
      <c r="S1537" s="280"/>
      <c r="T1537" s="279"/>
      <c r="U1537" s="281"/>
      <c r="V1537" s="281"/>
      <c r="W1537" s="284"/>
      <c r="X1537" s="280"/>
      <c r="Y1537" s="284"/>
      <c r="Z1537" s="282"/>
      <c r="AA1537" s="281"/>
      <c r="AB1537" s="279"/>
      <c r="AC1537" s="279"/>
      <c r="AD1537" s="279"/>
    </row>
    <row r="1538" spans="1:30" ht="20.100000000000001" customHeight="1">
      <c r="A1538" s="279"/>
      <c r="B1538" s="279"/>
      <c r="C1538" s="279"/>
      <c r="D1538" s="279"/>
      <c r="E1538" s="279"/>
      <c r="F1538" s="279"/>
      <c r="G1538" s="280"/>
      <c r="H1538" s="281"/>
      <c r="I1538" s="281"/>
      <c r="J1538" s="281"/>
      <c r="K1538" s="279"/>
      <c r="L1538" s="280"/>
      <c r="M1538" s="280"/>
      <c r="N1538" s="280"/>
      <c r="O1538" s="282"/>
      <c r="P1538" s="283"/>
      <c r="Q1538" s="281"/>
      <c r="R1538" s="281"/>
      <c r="S1538" s="280"/>
      <c r="T1538" s="279"/>
      <c r="U1538" s="281"/>
      <c r="V1538" s="281"/>
      <c r="W1538" s="284"/>
      <c r="X1538" s="280"/>
      <c r="Y1538" s="284"/>
      <c r="Z1538" s="282"/>
      <c r="AA1538" s="281"/>
      <c r="AB1538" s="279"/>
      <c r="AC1538" s="279"/>
      <c r="AD1538" s="279"/>
    </row>
    <row r="1539" spans="1:30" ht="20.100000000000001" customHeight="1">
      <c r="A1539" s="279"/>
      <c r="B1539" s="279"/>
      <c r="C1539" s="279"/>
      <c r="D1539" s="279"/>
      <c r="E1539" s="279"/>
      <c r="F1539" s="279"/>
      <c r="G1539" s="280"/>
      <c r="H1539" s="281"/>
      <c r="I1539" s="281"/>
      <c r="J1539" s="281"/>
      <c r="K1539" s="279"/>
      <c r="L1539" s="280"/>
      <c r="M1539" s="280"/>
      <c r="N1539" s="280"/>
      <c r="O1539" s="282"/>
      <c r="P1539" s="283"/>
      <c r="Q1539" s="281"/>
      <c r="R1539" s="281"/>
      <c r="S1539" s="280"/>
      <c r="T1539" s="279"/>
      <c r="U1539" s="281"/>
      <c r="V1539" s="281"/>
      <c r="W1539" s="284"/>
      <c r="X1539" s="280"/>
      <c r="Y1539" s="284"/>
      <c r="Z1539" s="282"/>
      <c r="AA1539" s="281"/>
      <c r="AB1539" s="279"/>
      <c r="AC1539" s="279"/>
      <c r="AD1539" s="279"/>
    </row>
    <row r="1540" spans="1:30" ht="20.100000000000001" customHeight="1">
      <c r="A1540" s="279"/>
      <c r="B1540" s="279"/>
      <c r="C1540" s="279"/>
      <c r="D1540" s="279"/>
      <c r="E1540" s="279"/>
      <c r="F1540" s="279"/>
      <c r="G1540" s="280"/>
      <c r="H1540" s="281"/>
      <c r="I1540" s="281"/>
      <c r="J1540" s="281"/>
      <c r="K1540" s="279"/>
      <c r="L1540" s="280"/>
      <c r="M1540" s="280"/>
      <c r="N1540" s="280"/>
      <c r="O1540" s="282"/>
      <c r="P1540" s="283"/>
      <c r="Q1540" s="281"/>
      <c r="R1540" s="281"/>
      <c r="S1540" s="280"/>
      <c r="T1540" s="279"/>
      <c r="U1540" s="281"/>
      <c r="V1540" s="281"/>
      <c r="W1540" s="284"/>
      <c r="X1540" s="280"/>
      <c r="Y1540" s="284"/>
      <c r="Z1540" s="282"/>
      <c r="AA1540" s="281"/>
      <c r="AB1540" s="279"/>
      <c r="AC1540" s="279"/>
      <c r="AD1540" s="279"/>
    </row>
    <row r="1541" spans="1:30" ht="20.100000000000001" customHeight="1">
      <c r="A1541" s="279"/>
      <c r="B1541" s="279"/>
      <c r="C1541" s="279"/>
      <c r="D1541" s="279"/>
      <c r="E1541" s="279"/>
      <c r="F1541" s="279"/>
      <c r="G1541" s="280"/>
      <c r="H1541" s="281"/>
      <c r="I1541" s="281"/>
      <c r="J1541" s="281"/>
      <c r="K1541" s="279"/>
      <c r="L1541" s="280"/>
      <c r="M1541" s="280"/>
      <c r="N1541" s="280"/>
      <c r="O1541" s="282"/>
      <c r="P1541" s="283"/>
      <c r="Q1541" s="281"/>
      <c r="R1541" s="281"/>
      <c r="S1541" s="280"/>
      <c r="T1541" s="279"/>
      <c r="U1541" s="281"/>
      <c r="V1541" s="281"/>
      <c r="W1541" s="284"/>
      <c r="X1541" s="280"/>
      <c r="Y1541" s="284"/>
      <c r="Z1541" s="282"/>
      <c r="AA1541" s="281"/>
      <c r="AB1541" s="279"/>
      <c r="AC1541" s="279"/>
      <c r="AD1541" s="279"/>
    </row>
    <row r="1542" spans="1:30" ht="20.100000000000001" customHeight="1">
      <c r="A1542" s="279"/>
      <c r="B1542" s="279"/>
      <c r="C1542" s="279"/>
      <c r="D1542" s="279"/>
      <c r="E1542" s="279"/>
      <c r="F1542" s="279"/>
      <c r="G1542" s="280"/>
      <c r="H1542" s="281"/>
      <c r="I1542" s="281"/>
      <c r="J1542" s="281"/>
      <c r="K1542" s="279"/>
      <c r="L1542" s="280"/>
      <c r="M1542" s="280"/>
      <c r="N1542" s="280"/>
      <c r="O1542" s="282"/>
      <c r="P1542" s="283"/>
      <c r="Q1542" s="281"/>
      <c r="R1542" s="281"/>
      <c r="S1542" s="280"/>
      <c r="T1542" s="279"/>
      <c r="U1542" s="281"/>
      <c r="V1542" s="281"/>
      <c r="W1542" s="284"/>
      <c r="X1542" s="280"/>
      <c r="Y1542" s="284"/>
      <c r="Z1542" s="282"/>
      <c r="AA1542" s="281"/>
      <c r="AB1542" s="279"/>
      <c r="AC1542" s="279"/>
      <c r="AD1542" s="279"/>
    </row>
    <row r="1543" spans="1:30" ht="20.100000000000001" customHeight="1">
      <c r="A1543" s="279"/>
      <c r="B1543" s="279"/>
      <c r="C1543" s="279"/>
      <c r="D1543" s="279"/>
      <c r="E1543" s="279"/>
      <c r="F1543" s="279"/>
      <c r="G1543" s="280"/>
      <c r="H1543" s="281"/>
      <c r="I1543" s="281"/>
      <c r="J1543" s="281"/>
      <c r="K1543" s="279"/>
      <c r="L1543" s="280"/>
      <c r="M1543" s="280"/>
      <c r="N1543" s="280"/>
      <c r="O1543" s="282"/>
      <c r="P1543" s="283"/>
      <c r="Q1543" s="281"/>
      <c r="R1543" s="281"/>
      <c r="S1543" s="280"/>
      <c r="T1543" s="279"/>
      <c r="U1543" s="281"/>
      <c r="V1543" s="281"/>
      <c r="W1543" s="284"/>
      <c r="X1543" s="280"/>
      <c r="Y1543" s="284"/>
      <c r="Z1543" s="282"/>
      <c r="AA1543" s="281"/>
      <c r="AB1543" s="279"/>
      <c r="AC1543" s="279"/>
      <c r="AD1543" s="279"/>
    </row>
    <row r="1544" spans="1:30" ht="20.100000000000001" customHeight="1">
      <c r="A1544" s="279"/>
      <c r="B1544" s="279"/>
      <c r="C1544" s="279"/>
      <c r="D1544" s="279"/>
      <c r="E1544" s="279"/>
      <c r="F1544" s="279"/>
      <c r="G1544" s="280"/>
      <c r="H1544" s="281"/>
      <c r="I1544" s="281"/>
      <c r="J1544" s="281"/>
      <c r="K1544" s="279"/>
      <c r="L1544" s="280"/>
      <c r="M1544" s="280"/>
      <c r="N1544" s="280"/>
      <c r="O1544" s="282"/>
      <c r="P1544" s="283"/>
      <c r="Q1544" s="281"/>
      <c r="R1544" s="281"/>
      <c r="S1544" s="280"/>
      <c r="T1544" s="279"/>
      <c r="U1544" s="281"/>
      <c r="V1544" s="281"/>
      <c r="W1544" s="284"/>
      <c r="X1544" s="280"/>
      <c r="Y1544" s="284"/>
      <c r="Z1544" s="282"/>
      <c r="AA1544" s="281"/>
      <c r="AB1544" s="279"/>
      <c r="AC1544" s="279"/>
      <c r="AD1544" s="279"/>
    </row>
    <row r="1545" spans="1:30" ht="20.100000000000001" customHeight="1">
      <c r="A1545" s="279"/>
      <c r="B1545" s="279"/>
      <c r="C1545" s="279"/>
      <c r="D1545" s="279"/>
      <c r="E1545" s="279"/>
      <c r="F1545" s="279"/>
      <c r="G1545" s="280"/>
      <c r="H1545" s="281"/>
      <c r="I1545" s="281"/>
      <c r="J1545" s="281"/>
      <c r="K1545" s="279"/>
      <c r="L1545" s="280"/>
      <c r="M1545" s="280"/>
      <c r="N1545" s="280"/>
      <c r="O1545" s="282"/>
      <c r="P1545" s="283"/>
      <c r="Q1545" s="281"/>
      <c r="R1545" s="281"/>
      <c r="S1545" s="280"/>
      <c r="T1545" s="279"/>
      <c r="U1545" s="281"/>
      <c r="V1545" s="281"/>
      <c r="W1545" s="284"/>
      <c r="X1545" s="280"/>
      <c r="Y1545" s="284"/>
      <c r="Z1545" s="282"/>
      <c r="AA1545" s="281"/>
      <c r="AB1545" s="279"/>
      <c r="AC1545" s="279"/>
      <c r="AD1545" s="279"/>
    </row>
    <row r="1546" spans="1:30" ht="20.100000000000001" customHeight="1">
      <c r="A1546" s="279"/>
      <c r="B1546" s="279"/>
      <c r="C1546" s="279"/>
      <c r="D1546" s="279"/>
      <c r="E1546" s="279"/>
      <c r="F1546" s="279"/>
      <c r="G1546" s="280"/>
      <c r="H1546" s="281"/>
      <c r="I1546" s="281"/>
      <c r="J1546" s="281"/>
      <c r="K1546" s="279"/>
      <c r="L1546" s="280"/>
      <c r="M1546" s="280"/>
      <c r="N1546" s="280"/>
      <c r="O1546" s="282"/>
      <c r="P1546" s="283"/>
      <c r="Q1546" s="281"/>
      <c r="R1546" s="281"/>
      <c r="S1546" s="280"/>
      <c r="T1546" s="279"/>
      <c r="U1546" s="281"/>
      <c r="V1546" s="281"/>
      <c r="W1546" s="284"/>
      <c r="X1546" s="280"/>
      <c r="Y1546" s="284"/>
      <c r="Z1546" s="282"/>
      <c r="AA1546" s="281"/>
      <c r="AB1546" s="279"/>
      <c r="AC1546" s="279"/>
      <c r="AD1546" s="279"/>
    </row>
    <row r="1547" spans="1:30" ht="20.100000000000001" customHeight="1">
      <c r="A1547" s="279"/>
      <c r="B1547" s="279"/>
      <c r="C1547" s="279"/>
      <c r="D1547" s="279"/>
      <c r="E1547" s="279"/>
      <c r="F1547" s="279"/>
      <c r="G1547" s="280"/>
      <c r="H1547" s="281"/>
      <c r="I1547" s="281"/>
      <c r="J1547" s="281"/>
      <c r="K1547" s="279"/>
      <c r="L1547" s="280"/>
      <c r="M1547" s="280"/>
      <c r="N1547" s="280"/>
      <c r="O1547" s="282"/>
      <c r="P1547" s="283"/>
      <c r="Q1547" s="281"/>
      <c r="R1547" s="281"/>
      <c r="S1547" s="280"/>
      <c r="T1547" s="279"/>
      <c r="U1547" s="281"/>
      <c r="V1547" s="281"/>
      <c r="W1547" s="284"/>
      <c r="X1547" s="280"/>
      <c r="Y1547" s="284"/>
      <c r="Z1547" s="282"/>
      <c r="AA1547" s="281"/>
      <c r="AB1547" s="279"/>
      <c r="AC1547" s="279"/>
      <c r="AD1547" s="279"/>
    </row>
    <row r="1548" spans="1:30" ht="20.100000000000001" customHeight="1">
      <c r="A1548" s="279"/>
      <c r="B1548" s="279"/>
      <c r="C1548" s="279"/>
      <c r="D1548" s="279"/>
      <c r="E1548" s="279"/>
      <c r="F1548" s="279"/>
      <c r="G1548" s="280"/>
      <c r="H1548" s="281"/>
      <c r="I1548" s="281"/>
      <c r="J1548" s="281"/>
      <c r="K1548" s="279"/>
      <c r="L1548" s="280"/>
      <c r="M1548" s="280"/>
      <c r="N1548" s="280"/>
      <c r="O1548" s="282"/>
      <c r="P1548" s="283"/>
      <c r="Q1548" s="281"/>
      <c r="R1548" s="281"/>
      <c r="S1548" s="280"/>
      <c r="T1548" s="279"/>
      <c r="U1548" s="281"/>
      <c r="V1548" s="281"/>
      <c r="W1548" s="284"/>
      <c r="X1548" s="280"/>
      <c r="Y1548" s="284"/>
      <c r="Z1548" s="282"/>
      <c r="AA1548" s="281"/>
      <c r="AB1548" s="279"/>
      <c r="AC1548" s="279"/>
      <c r="AD1548" s="279"/>
    </row>
    <row r="1549" spans="1:30" ht="20.100000000000001" customHeight="1">
      <c r="A1549" s="279"/>
      <c r="B1549" s="279"/>
      <c r="C1549" s="279"/>
      <c r="D1549" s="279"/>
      <c r="E1549" s="279"/>
      <c r="F1549" s="279"/>
      <c r="G1549" s="280"/>
      <c r="H1549" s="281"/>
      <c r="I1549" s="281"/>
      <c r="J1549" s="281"/>
      <c r="K1549" s="279"/>
      <c r="L1549" s="280"/>
      <c r="M1549" s="280"/>
      <c r="N1549" s="280"/>
      <c r="O1549" s="282"/>
      <c r="P1549" s="283"/>
      <c r="Q1549" s="281"/>
      <c r="R1549" s="281"/>
      <c r="S1549" s="280"/>
      <c r="T1549" s="279"/>
      <c r="U1549" s="281"/>
      <c r="V1549" s="281"/>
      <c r="W1549" s="284"/>
      <c r="X1549" s="280"/>
      <c r="Y1549" s="284"/>
      <c r="Z1549" s="282"/>
      <c r="AA1549" s="281"/>
      <c r="AB1549" s="279"/>
      <c r="AC1549" s="279"/>
      <c r="AD1549" s="279"/>
    </row>
    <row r="1550" spans="1:30" ht="20.100000000000001" customHeight="1">
      <c r="A1550" s="279"/>
      <c r="B1550" s="279"/>
      <c r="C1550" s="279"/>
      <c r="D1550" s="279"/>
      <c r="E1550" s="279"/>
      <c r="F1550" s="279"/>
      <c r="G1550" s="280"/>
      <c r="H1550" s="281"/>
      <c r="I1550" s="281"/>
      <c r="J1550" s="281"/>
      <c r="K1550" s="279"/>
      <c r="L1550" s="280"/>
      <c r="M1550" s="280"/>
      <c r="N1550" s="280"/>
      <c r="O1550" s="282"/>
      <c r="P1550" s="283"/>
      <c r="Q1550" s="281"/>
      <c r="R1550" s="281"/>
      <c r="S1550" s="280"/>
      <c r="T1550" s="279"/>
      <c r="U1550" s="281"/>
      <c r="V1550" s="281"/>
      <c r="W1550" s="284"/>
      <c r="X1550" s="280"/>
      <c r="Y1550" s="284"/>
      <c r="Z1550" s="282"/>
      <c r="AA1550" s="281"/>
      <c r="AB1550" s="279"/>
      <c r="AC1550" s="279"/>
      <c r="AD1550" s="279"/>
    </row>
    <row r="1551" spans="1:30" ht="20.100000000000001" customHeight="1">
      <c r="A1551" s="279"/>
      <c r="B1551" s="279"/>
      <c r="C1551" s="279"/>
      <c r="D1551" s="279"/>
      <c r="E1551" s="279"/>
      <c r="F1551" s="279"/>
      <c r="G1551" s="280"/>
      <c r="H1551" s="281"/>
      <c r="I1551" s="281"/>
      <c r="J1551" s="281"/>
      <c r="K1551" s="279"/>
      <c r="L1551" s="280"/>
      <c r="M1551" s="280"/>
      <c r="N1551" s="280"/>
      <c r="O1551" s="282"/>
      <c r="P1551" s="283"/>
      <c r="Q1551" s="281"/>
      <c r="R1551" s="281"/>
      <c r="S1551" s="280"/>
      <c r="T1551" s="279"/>
      <c r="U1551" s="281"/>
      <c r="V1551" s="281"/>
      <c r="W1551" s="284"/>
      <c r="X1551" s="280"/>
      <c r="Y1551" s="284"/>
      <c r="Z1551" s="282"/>
      <c r="AA1551" s="281"/>
      <c r="AB1551" s="279"/>
      <c r="AC1551" s="279"/>
      <c r="AD1551" s="279"/>
    </row>
    <row r="1552" spans="1:30" ht="20.100000000000001" customHeight="1">
      <c r="A1552" s="279"/>
      <c r="B1552" s="279"/>
      <c r="C1552" s="279"/>
      <c r="D1552" s="279"/>
      <c r="E1552" s="279"/>
      <c r="F1552" s="279"/>
      <c r="G1552" s="280"/>
      <c r="H1552" s="281"/>
      <c r="I1552" s="281"/>
      <c r="J1552" s="281"/>
      <c r="K1552" s="279"/>
      <c r="L1552" s="280"/>
      <c r="M1552" s="280"/>
      <c r="N1552" s="280"/>
      <c r="O1552" s="282"/>
      <c r="P1552" s="283"/>
      <c r="Q1552" s="281"/>
      <c r="R1552" s="281"/>
      <c r="S1552" s="280"/>
      <c r="T1552" s="279"/>
      <c r="U1552" s="281"/>
      <c r="V1552" s="281"/>
      <c r="W1552" s="284"/>
      <c r="X1552" s="280"/>
      <c r="Y1552" s="284"/>
      <c r="Z1552" s="282"/>
      <c r="AA1552" s="281"/>
      <c r="AB1552" s="279"/>
      <c r="AC1552" s="279"/>
      <c r="AD1552" s="279"/>
    </row>
    <row r="1553" spans="1:30" ht="20.100000000000001" customHeight="1">
      <c r="A1553" s="279"/>
      <c r="B1553" s="279"/>
      <c r="C1553" s="279"/>
      <c r="D1553" s="279"/>
      <c r="E1553" s="279"/>
      <c r="F1553" s="279"/>
      <c r="G1553" s="280"/>
      <c r="H1553" s="281"/>
      <c r="I1553" s="281"/>
      <c r="J1553" s="281"/>
      <c r="K1553" s="279"/>
      <c r="L1553" s="280"/>
      <c r="M1553" s="280"/>
      <c r="N1553" s="280"/>
      <c r="O1553" s="282"/>
      <c r="P1553" s="283"/>
      <c r="Q1553" s="281"/>
      <c r="R1553" s="281"/>
      <c r="S1553" s="280"/>
      <c r="T1553" s="279"/>
      <c r="U1553" s="281"/>
      <c r="V1553" s="281"/>
      <c r="W1553" s="284"/>
      <c r="X1553" s="280"/>
      <c r="Y1553" s="284"/>
      <c r="Z1553" s="282"/>
      <c r="AA1553" s="281"/>
      <c r="AB1553" s="279"/>
      <c r="AC1553" s="279"/>
      <c r="AD1553" s="279"/>
    </row>
    <row r="1554" spans="1:30" ht="20.100000000000001" customHeight="1">
      <c r="A1554" s="279"/>
      <c r="B1554" s="279"/>
      <c r="C1554" s="279"/>
      <c r="D1554" s="279"/>
      <c r="E1554" s="279"/>
      <c r="F1554" s="279"/>
      <c r="G1554" s="280"/>
      <c r="H1554" s="281"/>
      <c r="I1554" s="281"/>
      <c r="J1554" s="281"/>
      <c r="K1554" s="279"/>
      <c r="L1554" s="280"/>
      <c r="M1554" s="280"/>
      <c r="N1554" s="280"/>
      <c r="O1554" s="282"/>
      <c r="P1554" s="283"/>
      <c r="Q1554" s="281"/>
      <c r="R1554" s="281"/>
      <c r="S1554" s="280"/>
      <c r="T1554" s="279"/>
      <c r="U1554" s="281"/>
      <c r="V1554" s="281"/>
      <c r="W1554" s="284"/>
      <c r="X1554" s="280"/>
      <c r="Y1554" s="284"/>
      <c r="Z1554" s="282"/>
      <c r="AA1554" s="281"/>
      <c r="AB1554" s="279"/>
      <c r="AC1554" s="279"/>
      <c r="AD1554" s="279"/>
    </row>
    <row r="1555" spans="1:30" ht="20.100000000000001" customHeight="1">
      <c r="A1555" s="279"/>
      <c r="B1555" s="279"/>
      <c r="C1555" s="279"/>
      <c r="D1555" s="279"/>
      <c r="E1555" s="279"/>
      <c r="F1555" s="279"/>
      <c r="G1555" s="280"/>
      <c r="H1555" s="281"/>
      <c r="I1555" s="281"/>
      <c r="J1555" s="281"/>
      <c r="K1555" s="279"/>
      <c r="L1555" s="280"/>
      <c r="M1555" s="280"/>
      <c r="N1555" s="280"/>
      <c r="O1555" s="282"/>
      <c r="P1555" s="283"/>
      <c r="Q1555" s="281"/>
      <c r="R1555" s="281"/>
      <c r="S1555" s="280"/>
      <c r="T1555" s="279"/>
      <c r="U1555" s="281"/>
      <c r="V1555" s="281"/>
      <c r="W1555" s="284"/>
      <c r="X1555" s="280"/>
      <c r="Y1555" s="284"/>
      <c r="Z1555" s="282"/>
      <c r="AA1555" s="281"/>
      <c r="AB1555" s="279"/>
      <c r="AC1555" s="279"/>
      <c r="AD1555" s="279"/>
    </row>
    <row r="1556" spans="1:30" ht="20.100000000000001" customHeight="1">
      <c r="A1556" s="279"/>
      <c r="B1556" s="279"/>
      <c r="C1556" s="279"/>
      <c r="D1556" s="279"/>
      <c r="E1556" s="279"/>
      <c r="F1556" s="279"/>
      <c r="G1556" s="280"/>
      <c r="H1556" s="281"/>
      <c r="I1556" s="281"/>
      <c r="J1556" s="281"/>
      <c r="K1556" s="279"/>
      <c r="L1556" s="280"/>
      <c r="M1556" s="280"/>
      <c r="N1556" s="280"/>
      <c r="O1556" s="282"/>
      <c r="P1556" s="283"/>
      <c r="Q1556" s="281"/>
      <c r="R1556" s="281"/>
      <c r="S1556" s="280"/>
      <c r="T1556" s="279"/>
      <c r="U1556" s="281"/>
      <c r="V1556" s="281"/>
      <c r="W1556" s="284"/>
      <c r="X1556" s="280"/>
      <c r="Y1556" s="284"/>
      <c r="Z1556" s="282"/>
      <c r="AA1556" s="281"/>
      <c r="AB1556" s="279"/>
      <c r="AC1556" s="279"/>
      <c r="AD1556" s="279"/>
    </row>
    <row r="1557" spans="1:30" ht="20.100000000000001" customHeight="1">
      <c r="A1557" s="279"/>
      <c r="B1557" s="279"/>
      <c r="C1557" s="279"/>
      <c r="D1557" s="279"/>
      <c r="E1557" s="279"/>
      <c r="F1557" s="279"/>
      <c r="G1557" s="280"/>
      <c r="H1557" s="281"/>
      <c r="I1557" s="281"/>
      <c r="J1557" s="281"/>
      <c r="K1557" s="279"/>
      <c r="L1557" s="280"/>
      <c r="M1557" s="280"/>
      <c r="N1557" s="280"/>
      <c r="O1557" s="282"/>
      <c r="P1557" s="283"/>
      <c r="Q1557" s="281"/>
      <c r="R1557" s="281"/>
      <c r="S1557" s="280"/>
      <c r="T1557" s="279"/>
      <c r="U1557" s="281"/>
      <c r="V1557" s="281"/>
      <c r="W1557" s="284"/>
      <c r="X1557" s="280"/>
      <c r="Y1557" s="284"/>
      <c r="Z1557" s="282"/>
      <c r="AA1557" s="281"/>
      <c r="AB1557" s="279"/>
      <c r="AC1557" s="279"/>
      <c r="AD1557" s="279"/>
    </row>
    <row r="1558" spans="1:30" ht="20.100000000000001" customHeight="1">
      <c r="A1558" s="279"/>
      <c r="B1558" s="279"/>
      <c r="C1558" s="279"/>
      <c r="D1558" s="279"/>
      <c r="E1558" s="279"/>
      <c r="F1558" s="279"/>
      <c r="G1558" s="280"/>
      <c r="H1558" s="281"/>
      <c r="I1558" s="281"/>
      <c r="J1558" s="281"/>
      <c r="K1558" s="279"/>
      <c r="L1558" s="280"/>
      <c r="M1558" s="280"/>
      <c r="N1558" s="280"/>
      <c r="O1558" s="282"/>
      <c r="P1558" s="283"/>
      <c r="Q1558" s="281"/>
      <c r="R1558" s="281"/>
      <c r="S1558" s="280"/>
      <c r="T1558" s="279"/>
      <c r="U1558" s="281"/>
      <c r="V1558" s="281"/>
      <c r="W1558" s="284"/>
      <c r="X1558" s="280"/>
      <c r="Y1558" s="284"/>
      <c r="Z1558" s="282"/>
      <c r="AA1558" s="281"/>
      <c r="AB1558" s="279"/>
      <c r="AC1558" s="279"/>
      <c r="AD1558" s="279"/>
    </row>
    <row r="1559" spans="1:30" ht="20.100000000000001" customHeight="1">
      <c r="A1559" s="279"/>
      <c r="B1559" s="279"/>
      <c r="C1559" s="279"/>
      <c r="D1559" s="279"/>
      <c r="E1559" s="279"/>
      <c r="F1559" s="279"/>
      <c r="G1559" s="280"/>
      <c r="H1559" s="281"/>
      <c r="I1559" s="281"/>
      <c r="J1559" s="281"/>
      <c r="K1559" s="279"/>
      <c r="L1559" s="280"/>
      <c r="M1559" s="280"/>
      <c r="N1559" s="280"/>
      <c r="O1559" s="282"/>
      <c r="P1559" s="283"/>
      <c r="Q1559" s="281"/>
      <c r="R1559" s="281"/>
      <c r="S1559" s="280"/>
      <c r="T1559" s="279"/>
      <c r="U1559" s="281"/>
      <c r="V1559" s="281"/>
      <c r="W1559" s="284"/>
      <c r="X1559" s="280"/>
      <c r="Y1559" s="284"/>
      <c r="Z1559" s="282"/>
      <c r="AA1559" s="281"/>
      <c r="AB1559" s="279"/>
      <c r="AC1559" s="279"/>
      <c r="AD1559" s="279"/>
    </row>
    <row r="1560" spans="1:30" ht="20.100000000000001" customHeight="1">
      <c r="A1560" s="279"/>
      <c r="B1560" s="279"/>
      <c r="C1560" s="279"/>
      <c r="D1560" s="279"/>
      <c r="E1560" s="279"/>
      <c r="F1560" s="279"/>
      <c r="G1560" s="280"/>
      <c r="H1560" s="281"/>
      <c r="I1560" s="281"/>
      <c r="J1560" s="281"/>
      <c r="K1560" s="279"/>
      <c r="L1560" s="280"/>
      <c r="M1560" s="280"/>
      <c r="N1560" s="280"/>
      <c r="O1560" s="282"/>
      <c r="P1560" s="283"/>
      <c r="Q1560" s="281"/>
      <c r="R1560" s="281"/>
      <c r="S1560" s="280"/>
      <c r="T1560" s="279"/>
      <c r="U1560" s="281"/>
      <c r="V1560" s="281"/>
      <c r="W1560" s="284"/>
      <c r="X1560" s="280"/>
      <c r="Y1560" s="284"/>
      <c r="Z1560" s="282"/>
      <c r="AA1560" s="281"/>
      <c r="AB1560" s="279"/>
      <c r="AC1560" s="279"/>
      <c r="AD1560" s="279"/>
    </row>
    <row r="1561" spans="1:30" ht="20.100000000000001" customHeight="1">
      <c r="A1561" s="279"/>
      <c r="B1561" s="279"/>
      <c r="C1561" s="279"/>
      <c r="D1561" s="279"/>
      <c r="E1561" s="279"/>
      <c r="F1561" s="279"/>
      <c r="G1561" s="280"/>
      <c r="H1561" s="281"/>
      <c r="I1561" s="281"/>
      <c r="J1561" s="281"/>
      <c r="K1561" s="279"/>
      <c r="L1561" s="280"/>
      <c r="M1561" s="280"/>
      <c r="N1561" s="280"/>
      <c r="O1561" s="282"/>
      <c r="P1561" s="283"/>
      <c r="Q1561" s="281"/>
      <c r="R1561" s="281"/>
      <c r="S1561" s="280"/>
      <c r="T1561" s="279"/>
      <c r="U1561" s="281"/>
      <c r="V1561" s="281"/>
      <c r="W1561" s="284"/>
      <c r="X1561" s="280"/>
      <c r="Y1561" s="284"/>
      <c r="Z1561" s="282"/>
      <c r="AA1561" s="281"/>
      <c r="AB1561" s="279"/>
      <c r="AC1561" s="279"/>
      <c r="AD1561" s="279"/>
    </row>
    <row r="1562" spans="1:30" ht="20.100000000000001" customHeight="1">
      <c r="A1562" s="279"/>
      <c r="B1562" s="279"/>
      <c r="C1562" s="279"/>
      <c r="D1562" s="279"/>
      <c r="E1562" s="279"/>
      <c r="F1562" s="279"/>
      <c r="G1562" s="280"/>
      <c r="H1562" s="281"/>
      <c r="I1562" s="281"/>
      <c r="J1562" s="281"/>
      <c r="K1562" s="279"/>
      <c r="L1562" s="280"/>
      <c r="M1562" s="280"/>
      <c r="N1562" s="280"/>
      <c r="O1562" s="282"/>
      <c r="P1562" s="283"/>
      <c r="Q1562" s="281"/>
      <c r="R1562" s="281"/>
      <c r="S1562" s="280"/>
      <c r="T1562" s="279"/>
      <c r="U1562" s="281"/>
      <c r="V1562" s="281"/>
      <c r="W1562" s="284"/>
      <c r="X1562" s="280"/>
      <c r="Y1562" s="284"/>
      <c r="Z1562" s="282"/>
      <c r="AA1562" s="281"/>
      <c r="AB1562" s="279"/>
      <c r="AC1562" s="279"/>
      <c r="AD1562" s="279"/>
    </row>
    <row r="1563" spans="1:30" ht="20.100000000000001" customHeight="1">
      <c r="A1563" s="279"/>
      <c r="B1563" s="279"/>
      <c r="C1563" s="279"/>
      <c r="D1563" s="279"/>
      <c r="E1563" s="279"/>
      <c r="F1563" s="279"/>
      <c r="G1563" s="280"/>
      <c r="H1563" s="281"/>
      <c r="I1563" s="281"/>
      <c r="J1563" s="281"/>
      <c r="K1563" s="279"/>
      <c r="L1563" s="280"/>
      <c r="M1563" s="280"/>
      <c r="N1563" s="280"/>
      <c r="O1563" s="282"/>
      <c r="P1563" s="283"/>
      <c r="Q1563" s="281"/>
      <c r="R1563" s="281"/>
      <c r="S1563" s="280"/>
      <c r="T1563" s="279"/>
      <c r="U1563" s="281"/>
      <c r="V1563" s="281"/>
      <c r="W1563" s="284"/>
      <c r="X1563" s="280"/>
      <c r="Y1563" s="284"/>
      <c r="Z1563" s="282"/>
      <c r="AA1563" s="281"/>
      <c r="AB1563" s="279"/>
      <c r="AC1563" s="279"/>
      <c r="AD1563" s="279"/>
    </row>
    <row r="1564" spans="1:30" ht="20.100000000000001" customHeight="1">
      <c r="A1564" s="279"/>
      <c r="B1564" s="279"/>
      <c r="C1564" s="279"/>
      <c r="D1564" s="279"/>
      <c r="E1564" s="279"/>
      <c r="F1564" s="279"/>
      <c r="G1564" s="280"/>
      <c r="H1564" s="281"/>
      <c r="I1564" s="281"/>
      <c r="J1564" s="281"/>
      <c r="K1564" s="279"/>
      <c r="L1564" s="280"/>
      <c r="M1564" s="280"/>
      <c r="N1564" s="280"/>
      <c r="O1564" s="282"/>
      <c r="P1564" s="283"/>
      <c r="Q1564" s="281"/>
      <c r="R1564" s="281"/>
      <c r="S1564" s="280"/>
      <c r="T1564" s="279"/>
      <c r="U1564" s="281"/>
      <c r="V1564" s="281"/>
      <c r="W1564" s="284"/>
      <c r="X1564" s="280"/>
      <c r="Y1564" s="284"/>
      <c r="Z1564" s="282"/>
      <c r="AA1564" s="281"/>
      <c r="AB1564" s="279"/>
      <c r="AC1564" s="279"/>
      <c r="AD1564" s="279"/>
    </row>
    <row r="1565" spans="1:30" ht="20.100000000000001" customHeight="1">
      <c r="A1565" s="279"/>
      <c r="B1565" s="279"/>
      <c r="C1565" s="279"/>
      <c r="D1565" s="279"/>
      <c r="E1565" s="279"/>
      <c r="F1565" s="279"/>
      <c r="G1565" s="280"/>
      <c r="H1565" s="281"/>
      <c r="I1565" s="281"/>
      <c r="J1565" s="281"/>
      <c r="K1565" s="279"/>
      <c r="L1565" s="280"/>
      <c r="M1565" s="280"/>
      <c r="N1565" s="280"/>
      <c r="O1565" s="282"/>
      <c r="P1565" s="283"/>
      <c r="Q1565" s="281"/>
      <c r="R1565" s="281"/>
      <c r="S1565" s="280"/>
      <c r="T1565" s="279"/>
      <c r="U1565" s="281"/>
      <c r="V1565" s="281"/>
      <c r="W1565" s="284"/>
      <c r="X1565" s="280"/>
      <c r="Y1565" s="284"/>
      <c r="Z1565" s="282"/>
      <c r="AA1565" s="281"/>
      <c r="AB1565" s="279"/>
      <c r="AC1565" s="279"/>
      <c r="AD1565" s="279"/>
    </row>
    <row r="1566" spans="1:30" ht="20.100000000000001" customHeight="1">
      <c r="A1566" s="279"/>
      <c r="B1566" s="279"/>
      <c r="C1566" s="279"/>
      <c r="D1566" s="279"/>
      <c r="E1566" s="279"/>
      <c r="F1566" s="279"/>
      <c r="G1566" s="280"/>
      <c r="H1566" s="281"/>
      <c r="I1566" s="281"/>
      <c r="J1566" s="281"/>
      <c r="K1566" s="279"/>
      <c r="L1566" s="280"/>
      <c r="M1566" s="280"/>
      <c r="N1566" s="280"/>
      <c r="O1566" s="282"/>
      <c r="P1566" s="283"/>
      <c r="Q1566" s="281"/>
      <c r="R1566" s="281"/>
      <c r="S1566" s="280"/>
      <c r="T1566" s="279"/>
      <c r="U1566" s="281"/>
      <c r="V1566" s="281"/>
      <c r="W1566" s="284"/>
      <c r="X1566" s="280"/>
      <c r="Y1566" s="284"/>
      <c r="Z1566" s="282"/>
      <c r="AA1566" s="281"/>
      <c r="AB1566" s="279"/>
      <c r="AC1566" s="279"/>
      <c r="AD1566" s="279"/>
    </row>
    <row r="1567" spans="1:30" ht="20.100000000000001" customHeight="1">
      <c r="A1567" s="279"/>
      <c r="B1567" s="279"/>
      <c r="C1567" s="279"/>
      <c r="D1567" s="279"/>
      <c r="E1567" s="279"/>
      <c r="F1567" s="279"/>
      <c r="G1567" s="280"/>
      <c r="H1567" s="281"/>
      <c r="I1567" s="281"/>
      <c r="J1567" s="281"/>
      <c r="K1567" s="279"/>
      <c r="L1567" s="280"/>
      <c r="M1567" s="280"/>
      <c r="N1567" s="280"/>
      <c r="O1567" s="282"/>
      <c r="P1567" s="283"/>
      <c r="Q1567" s="281"/>
      <c r="R1567" s="281"/>
      <c r="S1567" s="280"/>
      <c r="T1567" s="279"/>
      <c r="U1567" s="281"/>
      <c r="V1567" s="281"/>
      <c r="W1567" s="284"/>
      <c r="X1567" s="280"/>
      <c r="Y1567" s="284"/>
      <c r="Z1567" s="282"/>
      <c r="AA1567" s="281"/>
      <c r="AB1567" s="279"/>
      <c r="AC1567" s="279"/>
      <c r="AD1567" s="279"/>
    </row>
    <row r="1568" spans="1:30" ht="20.100000000000001" customHeight="1">
      <c r="A1568" s="279"/>
      <c r="B1568" s="279"/>
      <c r="C1568" s="279"/>
      <c r="D1568" s="279"/>
      <c r="E1568" s="279"/>
      <c r="F1568" s="279"/>
      <c r="G1568" s="280"/>
      <c r="H1568" s="281"/>
      <c r="I1568" s="281"/>
      <c r="J1568" s="281"/>
      <c r="K1568" s="279"/>
      <c r="L1568" s="280"/>
      <c r="M1568" s="280"/>
      <c r="N1568" s="280"/>
      <c r="O1568" s="282"/>
      <c r="P1568" s="283"/>
      <c r="Q1568" s="281"/>
      <c r="R1568" s="281"/>
      <c r="S1568" s="280"/>
      <c r="T1568" s="279"/>
      <c r="U1568" s="281"/>
      <c r="V1568" s="281"/>
      <c r="W1568" s="284"/>
      <c r="X1568" s="280"/>
      <c r="Y1568" s="284"/>
      <c r="Z1568" s="282"/>
      <c r="AA1568" s="281"/>
      <c r="AB1568" s="279"/>
      <c r="AC1568" s="279"/>
      <c r="AD1568" s="279"/>
    </row>
    <row r="1569" spans="1:30" ht="20.100000000000001" customHeight="1">
      <c r="A1569" s="279"/>
      <c r="B1569" s="279"/>
      <c r="C1569" s="279"/>
      <c r="D1569" s="279"/>
      <c r="E1569" s="279"/>
      <c r="F1569" s="279"/>
      <c r="G1569" s="280"/>
      <c r="H1569" s="281"/>
      <c r="I1569" s="281"/>
      <c r="J1569" s="281"/>
      <c r="K1569" s="279"/>
      <c r="L1569" s="280"/>
      <c r="M1569" s="280"/>
      <c r="N1569" s="280"/>
      <c r="O1569" s="282"/>
      <c r="P1569" s="283"/>
      <c r="Q1569" s="281"/>
      <c r="R1569" s="281"/>
      <c r="S1569" s="280"/>
      <c r="T1569" s="279"/>
      <c r="U1569" s="281"/>
      <c r="V1569" s="281"/>
      <c r="W1569" s="284"/>
      <c r="X1569" s="280"/>
      <c r="Y1569" s="284"/>
      <c r="Z1569" s="282"/>
      <c r="AA1569" s="281"/>
      <c r="AB1569" s="279"/>
      <c r="AC1569" s="279"/>
      <c r="AD1569" s="279"/>
    </row>
    <row r="1570" spans="1:30" ht="20.100000000000001" customHeight="1">
      <c r="A1570" s="279"/>
      <c r="B1570" s="279"/>
      <c r="C1570" s="279"/>
      <c r="D1570" s="279"/>
      <c r="E1570" s="279"/>
      <c r="F1570" s="279"/>
      <c r="G1570" s="280"/>
      <c r="H1570" s="281"/>
      <c r="I1570" s="281"/>
      <c r="J1570" s="281"/>
      <c r="K1570" s="279"/>
      <c r="L1570" s="280"/>
      <c r="M1570" s="280"/>
      <c r="N1570" s="280"/>
      <c r="O1570" s="282"/>
      <c r="P1570" s="283"/>
      <c r="Q1570" s="281"/>
      <c r="R1570" s="281"/>
      <c r="S1570" s="280"/>
      <c r="T1570" s="279"/>
      <c r="U1570" s="281"/>
      <c r="V1570" s="281"/>
      <c r="W1570" s="284"/>
      <c r="X1570" s="280"/>
      <c r="Y1570" s="284"/>
      <c r="Z1570" s="282"/>
      <c r="AA1570" s="281"/>
      <c r="AB1570" s="279"/>
      <c r="AC1570" s="279"/>
      <c r="AD1570" s="279"/>
    </row>
    <row r="1571" spans="1:30" ht="20.100000000000001" customHeight="1">
      <c r="A1571" s="279"/>
      <c r="B1571" s="279"/>
      <c r="C1571" s="279"/>
      <c r="D1571" s="279"/>
      <c r="E1571" s="279"/>
      <c r="F1571" s="279"/>
      <c r="G1571" s="280"/>
      <c r="H1571" s="281"/>
      <c r="I1571" s="281"/>
      <c r="J1571" s="281"/>
      <c r="K1571" s="279"/>
      <c r="L1571" s="280"/>
      <c r="M1571" s="280"/>
      <c r="N1571" s="280"/>
      <c r="O1571" s="282"/>
      <c r="P1571" s="283"/>
      <c r="Q1571" s="281"/>
      <c r="R1571" s="281"/>
      <c r="S1571" s="280"/>
      <c r="T1571" s="279"/>
      <c r="U1571" s="281"/>
      <c r="V1571" s="281"/>
      <c r="W1571" s="284"/>
      <c r="X1571" s="280"/>
      <c r="Y1571" s="284"/>
      <c r="Z1571" s="282"/>
      <c r="AA1571" s="281"/>
      <c r="AB1571" s="279"/>
      <c r="AC1571" s="279"/>
      <c r="AD1571" s="279"/>
    </row>
    <row r="1572" spans="1:30" ht="20.100000000000001" customHeight="1">
      <c r="A1572" s="279"/>
      <c r="B1572" s="279"/>
      <c r="C1572" s="279"/>
      <c r="D1572" s="279"/>
      <c r="E1572" s="279"/>
      <c r="F1572" s="279"/>
      <c r="G1572" s="280"/>
      <c r="H1572" s="281"/>
      <c r="I1572" s="281"/>
      <c r="J1572" s="281"/>
      <c r="K1572" s="279"/>
      <c r="L1572" s="280"/>
      <c r="M1572" s="280"/>
      <c r="N1572" s="280"/>
      <c r="O1572" s="282"/>
      <c r="P1572" s="283"/>
      <c r="Q1572" s="281"/>
      <c r="R1572" s="281"/>
      <c r="S1572" s="280"/>
      <c r="T1572" s="279"/>
      <c r="U1572" s="281"/>
      <c r="V1572" s="281"/>
      <c r="W1572" s="284"/>
      <c r="X1572" s="280"/>
      <c r="Y1572" s="284"/>
      <c r="Z1572" s="282"/>
      <c r="AA1572" s="281"/>
      <c r="AB1572" s="279"/>
      <c r="AC1572" s="279"/>
      <c r="AD1572" s="279"/>
    </row>
    <row r="1573" spans="1:30" ht="20.100000000000001" customHeight="1">
      <c r="A1573" s="279"/>
      <c r="B1573" s="279"/>
      <c r="C1573" s="279"/>
      <c r="D1573" s="279"/>
      <c r="E1573" s="279"/>
      <c r="F1573" s="279"/>
      <c r="G1573" s="280"/>
      <c r="H1573" s="281"/>
      <c r="I1573" s="281"/>
      <c r="J1573" s="281"/>
      <c r="K1573" s="279"/>
      <c r="L1573" s="280"/>
      <c r="M1573" s="280"/>
      <c r="N1573" s="280"/>
      <c r="O1573" s="282"/>
      <c r="P1573" s="283"/>
      <c r="Q1573" s="281"/>
      <c r="R1573" s="281"/>
      <c r="S1573" s="280"/>
      <c r="T1573" s="279"/>
      <c r="U1573" s="281"/>
      <c r="V1573" s="281"/>
      <c r="W1573" s="284"/>
      <c r="X1573" s="280"/>
      <c r="Y1573" s="284"/>
      <c r="Z1573" s="282"/>
      <c r="AA1573" s="281"/>
      <c r="AB1573" s="279"/>
      <c r="AC1573" s="279"/>
      <c r="AD1573" s="279"/>
    </row>
    <row r="1574" spans="1:30" ht="20.100000000000001" customHeight="1">
      <c r="A1574" s="279"/>
      <c r="B1574" s="279"/>
      <c r="C1574" s="279"/>
      <c r="D1574" s="279"/>
      <c r="E1574" s="279"/>
      <c r="F1574" s="279"/>
      <c r="G1574" s="280"/>
      <c r="H1574" s="281"/>
      <c r="I1574" s="281"/>
      <c r="J1574" s="281"/>
      <c r="K1574" s="279"/>
      <c r="L1574" s="280"/>
      <c r="M1574" s="280"/>
      <c r="N1574" s="280"/>
      <c r="O1574" s="282"/>
      <c r="P1574" s="283"/>
      <c r="Q1574" s="281"/>
      <c r="R1574" s="281"/>
      <c r="S1574" s="280"/>
      <c r="T1574" s="279"/>
      <c r="U1574" s="281"/>
      <c r="V1574" s="281"/>
      <c r="W1574" s="284"/>
      <c r="X1574" s="280"/>
      <c r="Y1574" s="284"/>
      <c r="Z1574" s="282"/>
      <c r="AA1574" s="281"/>
      <c r="AB1574" s="279"/>
      <c r="AC1574" s="279"/>
      <c r="AD1574" s="279"/>
    </row>
    <row r="1575" spans="1:30" ht="20.100000000000001" customHeight="1">
      <c r="A1575" s="279"/>
      <c r="B1575" s="279"/>
      <c r="C1575" s="279"/>
      <c r="D1575" s="279"/>
      <c r="E1575" s="279"/>
      <c r="F1575" s="279"/>
      <c r="G1575" s="280"/>
      <c r="H1575" s="281"/>
      <c r="I1575" s="281"/>
      <c r="J1575" s="281"/>
      <c r="K1575" s="279"/>
      <c r="L1575" s="280"/>
      <c r="M1575" s="280"/>
      <c r="N1575" s="280"/>
      <c r="O1575" s="282"/>
      <c r="P1575" s="283"/>
      <c r="Q1575" s="281"/>
      <c r="R1575" s="281"/>
      <c r="S1575" s="280"/>
      <c r="T1575" s="279"/>
      <c r="U1575" s="281"/>
      <c r="V1575" s="281"/>
      <c r="W1575" s="284"/>
      <c r="X1575" s="280"/>
      <c r="Y1575" s="284"/>
      <c r="Z1575" s="282"/>
      <c r="AA1575" s="281"/>
      <c r="AB1575" s="279"/>
      <c r="AC1575" s="279"/>
      <c r="AD1575" s="279"/>
    </row>
    <row r="1576" spans="1:30" ht="20.100000000000001" customHeight="1">
      <c r="A1576" s="279"/>
      <c r="B1576" s="279"/>
      <c r="C1576" s="279"/>
      <c r="D1576" s="279"/>
      <c r="E1576" s="279"/>
      <c r="F1576" s="279"/>
      <c r="G1576" s="280"/>
      <c r="H1576" s="281"/>
      <c r="I1576" s="281"/>
      <c r="J1576" s="281"/>
      <c r="K1576" s="279"/>
      <c r="L1576" s="280"/>
      <c r="M1576" s="280"/>
      <c r="N1576" s="280"/>
      <c r="O1576" s="282"/>
      <c r="P1576" s="283"/>
      <c r="Q1576" s="281"/>
      <c r="R1576" s="281"/>
      <c r="S1576" s="280"/>
      <c r="T1576" s="279"/>
      <c r="U1576" s="281"/>
      <c r="V1576" s="281"/>
      <c r="W1576" s="284"/>
      <c r="X1576" s="280"/>
      <c r="Y1576" s="284"/>
      <c r="Z1576" s="282"/>
      <c r="AA1576" s="281"/>
      <c r="AB1576" s="279"/>
      <c r="AC1576" s="279"/>
      <c r="AD1576" s="279"/>
    </row>
    <row r="1577" spans="1:30" ht="20.100000000000001" customHeight="1">
      <c r="A1577" s="279"/>
      <c r="B1577" s="279"/>
      <c r="C1577" s="279"/>
      <c r="D1577" s="279"/>
      <c r="E1577" s="279"/>
      <c r="F1577" s="279"/>
      <c r="G1577" s="280"/>
      <c r="H1577" s="281"/>
      <c r="I1577" s="281"/>
      <c r="J1577" s="281"/>
      <c r="K1577" s="279"/>
      <c r="L1577" s="280"/>
      <c r="M1577" s="280"/>
      <c r="N1577" s="280"/>
      <c r="O1577" s="282"/>
      <c r="P1577" s="283"/>
      <c r="Q1577" s="281"/>
      <c r="R1577" s="281"/>
      <c r="S1577" s="280"/>
      <c r="T1577" s="279"/>
      <c r="U1577" s="281"/>
      <c r="V1577" s="281"/>
      <c r="W1577" s="284"/>
      <c r="X1577" s="280"/>
      <c r="Y1577" s="284"/>
      <c r="Z1577" s="282"/>
      <c r="AA1577" s="281"/>
      <c r="AB1577" s="279"/>
      <c r="AC1577" s="279"/>
      <c r="AD1577" s="279"/>
    </row>
    <row r="1578" spans="1:30" ht="20.100000000000001" customHeight="1">
      <c r="A1578" s="279"/>
      <c r="B1578" s="279"/>
      <c r="C1578" s="279"/>
      <c r="D1578" s="279"/>
      <c r="E1578" s="279"/>
      <c r="F1578" s="279"/>
      <c r="G1578" s="280"/>
      <c r="H1578" s="281"/>
      <c r="I1578" s="281"/>
      <c r="J1578" s="281"/>
      <c r="K1578" s="279"/>
      <c r="L1578" s="280"/>
      <c r="M1578" s="280"/>
      <c r="N1578" s="280"/>
      <c r="O1578" s="282"/>
      <c r="P1578" s="283"/>
      <c r="Q1578" s="281"/>
      <c r="R1578" s="281"/>
      <c r="S1578" s="280"/>
      <c r="T1578" s="279"/>
      <c r="U1578" s="281"/>
      <c r="V1578" s="281"/>
      <c r="W1578" s="284"/>
      <c r="X1578" s="280"/>
      <c r="Y1578" s="284"/>
      <c r="Z1578" s="282"/>
      <c r="AA1578" s="281"/>
      <c r="AB1578" s="279"/>
      <c r="AC1578" s="279"/>
      <c r="AD1578" s="279"/>
    </row>
    <row r="1579" spans="1:30" ht="20.100000000000001" customHeight="1">
      <c r="A1579" s="279"/>
      <c r="B1579" s="279"/>
      <c r="C1579" s="279"/>
      <c r="D1579" s="279"/>
      <c r="E1579" s="279"/>
      <c r="F1579" s="279"/>
      <c r="G1579" s="280"/>
      <c r="H1579" s="281"/>
      <c r="I1579" s="281"/>
      <c r="J1579" s="281"/>
      <c r="K1579" s="279"/>
      <c r="L1579" s="280"/>
      <c r="M1579" s="280"/>
      <c r="N1579" s="280"/>
      <c r="O1579" s="282"/>
      <c r="P1579" s="283"/>
      <c r="Q1579" s="281"/>
      <c r="R1579" s="281"/>
      <c r="S1579" s="280"/>
      <c r="T1579" s="279"/>
      <c r="U1579" s="281"/>
      <c r="V1579" s="281"/>
      <c r="W1579" s="284"/>
      <c r="X1579" s="280"/>
      <c r="Y1579" s="284"/>
      <c r="Z1579" s="282"/>
      <c r="AA1579" s="281"/>
      <c r="AB1579" s="279"/>
      <c r="AC1579" s="279"/>
      <c r="AD1579" s="279"/>
    </row>
    <row r="1580" spans="1:30" ht="20.100000000000001" customHeight="1">
      <c r="A1580" s="279"/>
      <c r="B1580" s="279"/>
      <c r="C1580" s="279"/>
      <c r="D1580" s="279"/>
      <c r="E1580" s="279"/>
      <c r="F1580" s="279"/>
      <c r="G1580" s="280"/>
      <c r="H1580" s="281"/>
      <c r="I1580" s="281"/>
      <c r="J1580" s="281"/>
      <c r="K1580" s="279"/>
      <c r="L1580" s="280"/>
      <c r="M1580" s="280"/>
      <c r="N1580" s="280"/>
      <c r="O1580" s="282"/>
      <c r="P1580" s="283"/>
      <c r="Q1580" s="281"/>
      <c r="R1580" s="281"/>
      <c r="S1580" s="280"/>
      <c r="T1580" s="279"/>
      <c r="U1580" s="281"/>
      <c r="V1580" s="281"/>
      <c r="W1580" s="284"/>
      <c r="X1580" s="280"/>
      <c r="Y1580" s="284"/>
      <c r="Z1580" s="282"/>
      <c r="AA1580" s="281"/>
      <c r="AB1580" s="279"/>
      <c r="AC1580" s="279"/>
      <c r="AD1580" s="279"/>
    </row>
    <row r="1581" spans="1:30" ht="20.100000000000001" customHeight="1">
      <c r="A1581" s="279"/>
      <c r="B1581" s="279"/>
      <c r="C1581" s="279"/>
      <c r="D1581" s="279"/>
      <c r="E1581" s="279"/>
      <c r="F1581" s="279"/>
      <c r="G1581" s="280"/>
      <c r="H1581" s="281"/>
      <c r="I1581" s="281"/>
      <c r="J1581" s="281"/>
      <c r="K1581" s="279"/>
      <c r="L1581" s="280"/>
      <c r="M1581" s="280"/>
      <c r="N1581" s="280"/>
      <c r="O1581" s="282"/>
      <c r="P1581" s="283"/>
      <c r="Q1581" s="281"/>
      <c r="R1581" s="281"/>
      <c r="S1581" s="280"/>
      <c r="T1581" s="279"/>
      <c r="U1581" s="281"/>
      <c r="V1581" s="281"/>
      <c r="W1581" s="284"/>
      <c r="X1581" s="280"/>
      <c r="Y1581" s="284"/>
      <c r="Z1581" s="282"/>
      <c r="AA1581" s="281"/>
      <c r="AB1581" s="279"/>
      <c r="AC1581" s="279"/>
      <c r="AD1581" s="279"/>
    </row>
    <row r="1582" spans="1:30" ht="20.100000000000001" customHeight="1">
      <c r="A1582" s="279"/>
      <c r="B1582" s="279"/>
      <c r="C1582" s="279"/>
      <c r="D1582" s="279"/>
      <c r="E1582" s="279"/>
      <c r="F1582" s="279"/>
      <c r="G1582" s="280"/>
      <c r="H1582" s="281"/>
      <c r="I1582" s="281"/>
      <c r="J1582" s="281"/>
      <c r="K1582" s="279"/>
      <c r="L1582" s="280"/>
      <c r="M1582" s="280"/>
      <c r="N1582" s="280"/>
      <c r="O1582" s="282"/>
      <c r="P1582" s="283"/>
      <c r="Q1582" s="281"/>
      <c r="R1582" s="281"/>
      <c r="S1582" s="280"/>
      <c r="T1582" s="279"/>
      <c r="U1582" s="281"/>
      <c r="V1582" s="281"/>
      <c r="W1582" s="284"/>
      <c r="X1582" s="280"/>
      <c r="Y1582" s="284"/>
      <c r="Z1582" s="282"/>
      <c r="AA1582" s="281"/>
      <c r="AB1582" s="279"/>
      <c r="AC1582" s="279"/>
      <c r="AD1582" s="279"/>
    </row>
    <row r="1583" spans="1:30" ht="20.100000000000001" customHeight="1">
      <c r="A1583" s="279"/>
      <c r="B1583" s="279"/>
      <c r="C1583" s="279"/>
      <c r="D1583" s="279"/>
      <c r="E1583" s="279"/>
      <c r="F1583" s="279"/>
      <c r="G1583" s="280"/>
      <c r="H1583" s="281"/>
      <c r="I1583" s="281"/>
      <c r="J1583" s="281"/>
      <c r="K1583" s="279"/>
      <c r="L1583" s="280"/>
      <c r="M1583" s="280"/>
      <c r="N1583" s="280"/>
      <c r="O1583" s="282"/>
      <c r="P1583" s="283"/>
      <c r="Q1583" s="281"/>
      <c r="R1583" s="281"/>
      <c r="S1583" s="280"/>
      <c r="T1583" s="279"/>
      <c r="U1583" s="281"/>
      <c r="V1583" s="281"/>
      <c r="W1583" s="284"/>
      <c r="X1583" s="280"/>
      <c r="Y1583" s="284"/>
      <c r="Z1583" s="282"/>
      <c r="AA1583" s="281"/>
      <c r="AB1583" s="279"/>
      <c r="AC1583" s="279"/>
      <c r="AD1583" s="279"/>
    </row>
    <row r="1584" spans="1:30" ht="20.100000000000001" customHeight="1">
      <c r="A1584" s="279"/>
      <c r="B1584" s="279"/>
      <c r="C1584" s="279"/>
      <c r="D1584" s="279"/>
      <c r="E1584" s="279"/>
      <c r="F1584" s="279"/>
      <c r="G1584" s="280"/>
      <c r="H1584" s="281"/>
      <c r="I1584" s="281"/>
      <c r="J1584" s="281"/>
      <c r="K1584" s="279"/>
      <c r="L1584" s="280"/>
      <c r="M1584" s="280"/>
      <c r="N1584" s="280"/>
      <c r="O1584" s="282"/>
      <c r="P1584" s="283"/>
      <c r="Q1584" s="281"/>
      <c r="R1584" s="281"/>
      <c r="S1584" s="280"/>
      <c r="T1584" s="279"/>
      <c r="U1584" s="281"/>
      <c r="V1584" s="281"/>
      <c r="W1584" s="284"/>
      <c r="X1584" s="280"/>
      <c r="Y1584" s="284"/>
      <c r="Z1584" s="282"/>
      <c r="AA1584" s="281"/>
      <c r="AB1584" s="279"/>
      <c r="AC1584" s="279"/>
      <c r="AD1584" s="279"/>
    </row>
    <row r="1585" spans="1:30" ht="20.100000000000001" customHeight="1">
      <c r="A1585" s="279"/>
      <c r="B1585" s="279"/>
      <c r="C1585" s="279"/>
      <c r="D1585" s="279"/>
      <c r="E1585" s="279"/>
      <c r="F1585" s="279"/>
      <c r="G1585" s="280"/>
      <c r="H1585" s="281"/>
      <c r="I1585" s="281"/>
      <c r="J1585" s="281"/>
      <c r="K1585" s="279"/>
      <c r="L1585" s="280"/>
      <c r="M1585" s="280"/>
      <c r="N1585" s="280"/>
      <c r="O1585" s="282"/>
      <c r="P1585" s="283"/>
      <c r="Q1585" s="281"/>
      <c r="R1585" s="281"/>
      <c r="S1585" s="280"/>
      <c r="T1585" s="279"/>
      <c r="U1585" s="281"/>
      <c r="V1585" s="281"/>
      <c r="W1585" s="284"/>
      <c r="X1585" s="280"/>
      <c r="Y1585" s="284"/>
      <c r="Z1585" s="282"/>
      <c r="AA1585" s="281"/>
      <c r="AB1585" s="279"/>
      <c r="AC1585" s="279"/>
      <c r="AD1585" s="279"/>
    </row>
    <row r="1586" spans="1:30" ht="20.100000000000001" customHeight="1">
      <c r="A1586" s="279"/>
      <c r="B1586" s="279"/>
      <c r="C1586" s="279"/>
      <c r="D1586" s="279"/>
      <c r="E1586" s="279"/>
      <c r="F1586" s="279"/>
      <c r="G1586" s="280"/>
      <c r="H1586" s="281"/>
      <c r="I1586" s="281"/>
      <c r="J1586" s="281"/>
      <c r="K1586" s="279"/>
      <c r="L1586" s="280"/>
      <c r="M1586" s="280"/>
      <c r="N1586" s="280"/>
      <c r="O1586" s="282"/>
      <c r="P1586" s="283"/>
      <c r="Q1586" s="281"/>
      <c r="R1586" s="281"/>
      <c r="S1586" s="280"/>
      <c r="T1586" s="279"/>
      <c r="U1586" s="281"/>
      <c r="V1586" s="281"/>
      <c r="W1586" s="284"/>
      <c r="X1586" s="280"/>
      <c r="Y1586" s="284"/>
      <c r="Z1586" s="282"/>
      <c r="AA1586" s="281"/>
      <c r="AB1586" s="279"/>
      <c r="AC1586" s="279"/>
      <c r="AD1586" s="279"/>
    </row>
    <row r="1587" spans="1:30" ht="20.100000000000001" customHeight="1">
      <c r="A1587" s="279"/>
      <c r="B1587" s="279"/>
      <c r="C1587" s="279"/>
      <c r="D1587" s="279"/>
      <c r="E1587" s="279"/>
      <c r="F1587" s="279"/>
      <c r="G1587" s="280"/>
      <c r="H1587" s="281"/>
      <c r="I1587" s="281"/>
      <c r="J1587" s="281"/>
      <c r="K1587" s="279"/>
      <c r="L1587" s="280"/>
      <c r="M1587" s="280"/>
      <c r="N1587" s="280"/>
      <c r="O1587" s="282"/>
      <c r="P1587" s="283"/>
      <c r="Q1587" s="281"/>
      <c r="R1587" s="281"/>
      <c r="S1587" s="280"/>
      <c r="T1587" s="279"/>
      <c r="U1587" s="281"/>
      <c r="V1587" s="281"/>
      <c r="W1587" s="284"/>
      <c r="X1587" s="280"/>
      <c r="Y1587" s="284"/>
      <c r="Z1587" s="282"/>
      <c r="AA1587" s="281"/>
      <c r="AB1587" s="279"/>
      <c r="AC1587" s="279"/>
      <c r="AD1587" s="279"/>
    </row>
    <row r="1588" spans="1:30" ht="20.100000000000001" customHeight="1">
      <c r="A1588" s="279"/>
      <c r="B1588" s="279"/>
      <c r="C1588" s="279"/>
      <c r="D1588" s="279"/>
      <c r="E1588" s="279"/>
      <c r="F1588" s="279"/>
      <c r="G1588" s="280"/>
      <c r="H1588" s="281"/>
      <c r="I1588" s="281"/>
      <c r="J1588" s="281"/>
      <c r="K1588" s="279"/>
      <c r="L1588" s="280"/>
      <c r="M1588" s="280"/>
      <c r="N1588" s="280"/>
      <c r="O1588" s="282"/>
      <c r="P1588" s="283"/>
      <c r="Q1588" s="281"/>
      <c r="R1588" s="281"/>
      <c r="S1588" s="280"/>
      <c r="T1588" s="279"/>
      <c r="U1588" s="281"/>
      <c r="V1588" s="281"/>
      <c r="W1588" s="284"/>
      <c r="X1588" s="280"/>
      <c r="Y1588" s="284"/>
      <c r="Z1588" s="282"/>
      <c r="AA1588" s="281"/>
      <c r="AB1588" s="279"/>
      <c r="AC1588" s="279"/>
      <c r="AD1588" s="279"/>
    </row>
    <row r="1589" spans="1:30" ht="20.100000000000001" customHeight="1">
      <c r="A1589" s="279"/>
      <c r="B1589" s="279"/>
      <c r="C1589" s="279"/>
      <c r="D1589" s="279"/>
      <c r="E1589" s="279"/>
      <c r="F1589" s="279"/>
      <c r="G1589" s="280"/>
      <c r="H1589" s="281"/>
      <c r="I1589" s="281"/>
      <c r="J1589" s="281"/>
      <c r="K1589" s="279"/>
      <c r="L1589" s="280"/>
      <c r="M1589" s="280"/>
      <c r="N1589" s="280"/>
      <c r="O1589" s="282"/>
      <c r="P1589" s="283"/>
      <c r="Q1589" s="281"/>
      <c r="R1589" s="281"/>
      <c r="S1589" s="280"/>
      <c r="T1589" s="279"/>
      <c r="U1589" s="281"/>
      <c r="V1589" s="281"/>
      <c r="W1589" s="284"/>
      <c r="X1589" s="280"/>
      <c r="Y1589" s="284"/>
      <c r="Z1589" s="282"/>
      <c r="AA1589" s="281"/>
      <c r="AB1589" s="279"/>
      <c r="AC1589" s="279"/>
      <c r="AD1589" s="279"/>
    </row>
    <row r="1590" spans="1:30" ht="20.100000000000001" customHeight="1">
      <c r="A1590" s="279"/>
      <c r="B1590" s="279"/>
      <c r="C1590" s="279"/>
      <c r="D1590" s="279"/>
      <c r="E1590" s="279"/>
      <c r="F1590" s="279"/>
      <c r="G1590" s="280"/>
      <c r="H1590" s="281"/>
      <c r="I1590" s="281"/>
      <c r="J1590" s="281"/>
      <c r="K1590" s="279"/>
      <c r="L1590" s="280"/>
      <c r="M1590" s="280"/>
      <c r="N1590" s="280"/>
      <c r="O1590" s="282"/>
      <c r="P1590" s="283"/>
      <c r="Q1590" s="281"/>
      <c r="R1590" s="281"/>
      <c r="S1590" s="280"/>
      <c r="T1590" s="279"/>
      <c r="U1590" s="281"/>
      <c r="V1590" s="281"/>
      <c r="W1590" s="284"/>
      <c r="X1590" s="280"/>
      <c r="Y1590" s="284"/>
      <c r="Z1590" s="282"/>
      <c r="AA1590" s="281"/>
      <c r="AB1590" s="279"/>
      <c r="AC1590" s="279"/>
      <c r="AD1590" s="279"/>
    </row>
    <row r="1591" spans="1:30" ht="20.100000000000001" customHeight="1">
      <c r="A1591" s="279"/>
      <c r="B1591" s="279"/>
      <c r="C1591" s="279"/>
      <c r="D1591" s="279"/>
      <c r="E1591" s="279"/>
      <c r="F1591" s="279"/>
      <c r="G1591" s="280"/>
      <c r="H1591" s="281"/>
      <c r="I1591" s="281"/>
      <c r="J1591" s="281"/>
      <c r="K1591" s="279"/>
      <c r="L1591" s="280"/>
      <c r="M1591" s="280"/>
      <c r="N1591" s="280"/>
      <c r="O1591" s="282"/>
      <c r="P1591" s="283"/>
      <c r="Q1591" s="281"/>
      <c r="R1591" s="281"/>
      <c r="S1591" s="280"/>
      <c r="T1591" s="279"/>
      <c r="U1591" s="281"/>
      <c r="V1591" s="281"/>
      <c r="W1591" s="284"/>
      <c r="X1591" s="280"/>
      <c r="Y1591" s="284"/>
      <c r="Z1591" s="282"/>
      <c r="AA1591" s="281"/>
      <c r="AB1591" s="279"/>
      <c r="AC1591" s="279"/>
      <c r="AD1591" s="279"/>
    </row>
    <row r="1592" spans="1:30" ht="20.100000000000001" customHeight="1">
      <c r="A1592" s="279"/>
      <c r="B1592" s="279"/>
      <c r="C1592" s="279"/>
      <c r="D1592" s="279"/>
      <c r="E1592" s="279"/>
      <c r="F1592" s="279"/>
      <c r="G1592" s="280"/>
      <c r="H1592" s="281"/>
      <c r="I1592" s="281"/>
      <c r="J1592" s="281"/>
      <c r="K1592" s="279"/>
      <c r="L1592" s="280"/>
      <c r="M1592" s="280"/>
      <c r="N1592" s="280"/>
      <c r="O1592" s="282"/>
      <c r="P1592" s="283"/>
      <c r="Q1592" s="281"/>
      <c r="R1592" s="281"/>
      <c r="S1592" s="280"/>
      <c r="T1592" s="279"/>
      <c r="U1592" s="281"/>
      <c r="V1592" s="281"/>
      <c r="W1592" s="284"/>
      <c r="X1592" s="280"/>
      <c r="Y1592" s="284"/>
      <c r="Z1592" s="282"/>
      <c r="AA1592" s="281"/>
      <c r="AB1592" s="279"/>
      <c r="AC1592" s="279"/>
      <c r="AD1592" s="279"/>
    </row>
    <row r="1593" spans="1:30" ht="20.100000000000001" customHeight="1">
      <c r="A1593" s="279"/>
      <c r="B1593" s="279"/>
      <c r="C1593" s="279"/>
      <c r="D1593" s="279"/>
      <c r="E1593" s="279"/>
      <c r="F1593" s="279"/>
      <c r="G1593" s="280"/>
      <c r="H1593" s="281"/>
      <c r="I1593" s="281"/>
      <c r="J1593" s="281"/>
      <c r="K1593" s="279"/>
      <c r="L1593" s="280"/>
      <c r="M1593" s="280"/>
      <c r="N1593" s="280"/>
      <c r="O1593" s="282"/>
      <c r="P1593" s="283"/>
      <c r="Q1593" s="281"/>
      <c r="R1593" s="281"/>
      <c r="S1593" s="280"/>
      <c r="T1593" s="279"/>
      <c r="U1593" s="281"/>
      <c r="V1593" s="281"/>
      <c r="W1593" s="284"/>
      <c r="X1593" s="280"/>
      <c r="Y1593" s="284"/>
      <c r="Z1593" s="282"/>
      <c r="AA1593" s="281"/>
      <c r="AB1593" s="279"/>
      <c r="AC1593" s="279"/>
      <c r="AD1593" s="279"/>
    </row>
    <row r="1594" spans="1:30" ht="20.100000000000001" customHeight="1">
      <c r="A1594" s="279"/>
      <c r="B1594" s="279"/>
      <c r="C1594" s="279"/>
      <c r="D1594" s="279"/>
      <c r="E1594" s="279"/>
      <c r="F1594" s="279"/>
      <c r="G1594" s="280"/>
      <c r="H1594" s="281"/>
      <c r="I1594" s="281"/>
      <c r="J1594" s="281"/>
      <c r="K1594" s="279"/>
      <c r="L1594" s="280"/>
      <c r="M1594" s="280"/>
      <c r="N1594" s="280"/>
      <c r="O1594" s="282"/>
      <c r="P1594" s="283"/>
      <c r="Q1594" s="281"/>
      <c r="R1594" s="281"/>
      <c r="S1594" s="280"/>
      <c r="T1594" s="279"/>
      <c r="U1594" s="281"/>
      <c r="V1594" s="281"/>
      <c r="W1594" s="284"/>
      <c r="X1594" s="280"/>
      <c r="Y1594" s="284"/>
      <c r="Z1594" s="282"/>
      <c r="AA1594" s="281"/>
      <c r="AB1594" s="279"/>
      <c r="AC1594" s="279"/>
      <c r="AD1594" s="279"/>
    </row>
    <row r="1595" spans="1:30" ht="20.100000000000001" customHeight="1">
      <c r="A1595" s="279"/>
      <c r="B1595" s="279"/>
      <c r="C1595" s="279"/>
      <c r="D1595" s="279"/>
      <c r="E1595" s="279"/>
      <c r="F1595" s="279"/>
      <c r="G1595" s="280"/>
      <c r="H1595" s="281"/>
      <c r="I1595" s="281"/>
      <c r="J1595" s="281"/>
      <c r="K1595" s="279"/>
      <c r="L1595" s="280"/>
      <c r="M1595" s="280"/>
      <c r="N1595" s="280"/>
      <c r="O1595" s="282"/>
      <c r="P1595" s="283"/>
      <c r="Q1595" s="281"/>
      <c r="R1595" s="281"/>
      <c r="S1595" s="280"/>
      <c r="T1595" s="279"/>
      <c r="U1595" s="281"/>
      <c r="V1595" s="281"/>
      <c r="W1595" s="284"/>
      <c r="X1595" s="280"/>
      <c r="Y1595" s="284"/>
      <c r="Z1595" s="282"/>
      <c r="AA1595" s="281"/>
      <c r="AB1595" s="279"/>
      <c r="AC1595" s="279"/>
      <c r="AD1595" s="279"/>
    </row>
    <row r="1596" spans="1:30" ht="20.100000000000001" customHeight="1">
      <c r="A1596" s="279"/>
      <c r="B1596" s="279"/>
      <c r="C1596" s="279"/>
      <c r="D1596" s="279"/>
      <c r="E1596" s="279"/>
      <c r="F1596" s="279"/>
      <c r="G1596" s="280"/>
      <c r="H1596" s="281"/>
      <c r="I1596" s="281"/>
      <c r="J1596" s="281"/>
      <c r="K1596" s="279"/>
      <c r="L1596" s="280"/>
      <c r="M1596" s="280"/>
      <c r="N1596" s="280"/>
      <c r="O1596" s="282"/>
      <c r="P1596" s="283"/>
      <c r="Q1596" s="281"/>
      <c r="R1596" s="281"/>
      <c r="S1596" s="280"/>
      <c r="T1596" s="279"/>
      <c r="U1596" s="281"/>
      <c r="V1596" s="281"/>
      <c r="W1596" s="284"/>
      <c r="X1596" s="280"/>
      <c r="Y1596" s="284"/>
      <c r="Z1596" s="282"/>
      <c r="AA1596" s="281"/>
      <c r="AB1596" s="279"/>
      <c r="AC1596" s="279"/>
      <c r="AD1596" s="279"/>
    </row>
    <row r="1597" spans="1:30" ht="20.100000000000001" customHeight="1">
      <c r="A1597" s="279"/>
      <c r="B1597" s="279"/>
      <c r="C1597" s="279"/>
      <c r="D1597" s="279"/>
      <c r="E1597" s="279"/>
      <c r="F1597" s="279"/>
      <c r="G1597" s="280"/>
      <c r="H1597" s="281"/>
      <c r="I1597" s="281"/>
      <c r="J1597" s="281"/>
      <c r="K1597" s="279"/>
      <c r="L1597" s="280"/>
      <c r="M1597" s="280"/>
      <c r="N1597" s="280"/>
      <c r="O1597" s="282"/>
      <c r="P1597" s="283"/>
      <c r="Q1597" s="281"/>
      <c r="R1597" s="281"/>
      <c r="S1597" s="280"/>
      <c r="T1597" s="279"/>
      <c r="U1597" s="281"/>
      <c r="V1597" s="281"/>
      <c r="W1597" s="284"/>
      <c r="X1597" s="280"/>
      <c r="Y1597" s="284"/>
      <c r="Z1597" s="282"/>
      <c r="AA1597" s="281"/>
      <c r="AB1597" s="279"/>
      <c r="AC1597" s="279"/>
      <c r="AD1597" s="279"/>
    </row>
    <row r="1598" spans="1:30" ht="20.100000000000001" customHeight="1">
      <c r="A1598" s="279"/>
      <c r="B1598" s="279"/>
      <c r="C1598" s="279"/>
      <c r="D1598" s="279"/>
      <c r="E1598" s="279"/>
      <c r="F1598" s="279"/>
      <c r="G1598" s="280"/>
      <c r="H1598" s="281"/>
      <c r="I1598" s="281"/>
      <c r="J1598" s="281"/>
      <c r="K1598" s="279"/>
      <c r="L1598" s="280"/>
      <c r="M1598" s="280"/>
      <c r="N1598" s="280"/>
      <c r="O1598" s="282"/>
      <c r="P1598" s="283"/>
      <c r="Q1598" s="281"/>
      <c r="R1598" s="281"/>
      <c r="S1598" s="280"/>
      <c r="T1598" s="279"/>
      <c r="U1598" s="281"/>
      <c r="V1598" s="281"/>
      <c r="W1598" s="284"/>
      <c r="X1598" s="280"/>
      <c r="Y1598" s="284"/>
      <c r="Z1598" s="282"/>
      <c r="AA1598" s="281"/>
      <c r="AB1598" s="279"/>
      <c r="AC1598" s="279"/>
      <c r="AD1598" s="279"/>
    </row>
    <row r="1599" spans="1:30" ht="20.100000000000001" customHeight="1">
      <c r="A1599" s="279"/>
      <c r="B1599" s="279"/>
      <c r="C1599" s="279"/>
      <c r="D1599" s="279"/>
      <c r="E1599" s="279"/>
      <c r="F1599" s="279"/>
      <c r="G1599" s="280"/>
      <c r="H1599" s="281"/>
      <c r="I1599" s="281"/>
      <c r="J1599" s="281"/>
      <c r="K1599" s="279"/>
      <c r="L1599" s="280"/>
      <c r="M1599" s="280"/>
      <c r="N1599" s="280"/>
      <c r="O1599" s="282"/>
      <c r="P1599" s="283"/>
      <c r="Q1599" s="281"/>
      <c r="R1599" s="281"/>
      <c r="S1599" s="280"/>
      <c r="T1599" s="279"/>
      <c r="U1599" s="281"/>
      <c r="V1599" s="281"/>
      <c r="W1599" s="284"/>
      <c r="X1599" s="280"/>
      <c r="Y1599" s="284"/>
      <c r="Z1599" s="282"/>
      <c r="AA1599" s="281"/>
      <c r="AB1599" s="279"/>
      <c r="AC1599" s="279"/>
      <c r="AD1599" s="279"/>
    </row>
    <row r="1600" spans="1:30" ht="20.100000000000001" customHeight="1">
      <c r="A1600" s="279"/>
      <c r="B1600" s="279"/>
      <c r="C1600" s="279"/>
      <c r="D1600" s="279"/>
      <c r="E1600" s="279"/>
      <c r="F1600" s="279"/>
      <c r="G1600" s="280"/>
      <c r="H1600" s="281"/>
      <c r="I1600" s="281"/>
      <c r="J1600" s="281"/>
      <c r="K1600" s="279"/>
      <c r="L1600" s="280"/>
      <c r="M1600" s="280"/>
      <c r="N1600" s="280"/>
      <c r="O1600" s="282"/>
      <c r="P1600" s="283"/>
      <c r="Q1600" s="281"/>
      <c r="R1600" s="281"/>
      <c r="S1600" s="280"/>
      <c r="T1600" s="279"/>
      <c r="U1600" s="281"/>
      <c r="V1600" s="281"/>
      <c r="W1600" s="284"/>
      <c r="X1600" s="280"/>
      <c r="Y1600" s="284"/>
      <c r="Z1600" s="282"/>
      <c r="AA1600" s="281"/>
      <c r="AB1600" s="279"/>
      <c r="AC1600" s="279"/>
      <c r="AD1600" s="279"/>
    </row>
    <row r="1601" spans="1:30" ht="20.100000000000001" customHeight="1">
      <c r="A1601" s="279"/>
      <c r="B1601" s="279"/>
      <c r="C1601" s="279"/>
      <c r="D1601" s="279"/>
      <c r="E1601" s="279"/>
      <c r="F1601" s="279"/>
      <c r="G1601" s="280"/>
      <c r="H1601" s="281"/>
      <c r="I1601" s="281"/>
      <c r="J1601" s="281"/>
      <c r="K1601" s="279"/>
      <c r="L1601" s="280"/>
      <c r="M1601" s="280"/>
      <c r="N1601" s="280"/>
      <c r="O1601" s="282"/>
      <c r="P1601" s="283"/>
      <c r="Q1601" s="281"/>
      <c r="R1601" s="281"/>
      <c r="S1601" s="280"/>
      <c r="T1601" s="279"/>
      <c r="U1601" s="281"/>
      <c r="V1601" s="281"/>
      <c r="W1601" s="284"/>
      <c r="X1601" s="280"/>
      <c r="Y1601" s="284"/>
      <c r="Z1601" s="282"/>
      <c r="AA1601" s="281"/>
      <c r="AB1601" s="279"/>
      <c r="AC1601" s="279"/>
      <c r="AD1601" s="279"/>
    </row>
    <row r="1602" spans="1:30" ht="20.100000000000001" customHeight="1">
      <c r="A1602" s="279"/>
      <c r="B1602" s="279"/>
      <c r="C1602" s="279"/>
      <c r="D1602" s="279"/>
      <c r="E1602" s="279"/>
      <c r="F1602" s="279"/>
      <c r="G1602" s="280"/>
      <c r="H1602" s="281"/>
      <c r="I1602" s="281"/>
      <c r="J1602" s="281"/>
      <c r="K1602" s="279"/>
      <c r="L1602" s="280"/>
      <c r="M1602" s="280"/>
      <c r="N1602" s="280"/>
      <c r="O1602" s="282"/>
      <c r="P1602" s="283"/>
      <c r="Q1602" s="281"/>
      <c r="R1602" s="281"/>
      <c r="S1602" s="280"/>
      <c r="T1602" s="279"/>
      <c r="U1602" s="281"/>
      <c r="V1602" s="281"/>
      <c r="W1602" s="284"/>
      <c r="X1602" s="280"/>
      <c r="Y1602" s="284"/>
      <c r="Z1602" s="282"/>
      <c r="AA1602" s="281"/>
      <c r="AB1602" s="279"/>
      <c r="AC1602" s="279"/>
      <c r="AD1602" s="279"/>
    </row>
    <row r="1603" spans="1:30" ht="20.100000000000001" customHeight="1">
      <c r="A1603" s="279"/>
      <c r="B1603" s="279"/>
      <c r="C1603" s="279"/>
      <c r="D1603" s="279"/>
      <c r="E1603" s="279"/>
      <c r="F1603" s="279"/>
      <c r="G1603" s="280"/>
      <c r="H1603" s="281"/>
      <c r="I1603" s="281"/>
      <c r="J1603" s="281"/>
      <c r="K1603" s="279"/>
      <c r="L1603" s="280"/>
      <c r="M1603" s="280"/>
      <c r="N1603" s="280"/>
      <c r="O1603" s="282"/>
      <c r="P1603" s="283"/>
      <c r="Q1603" s="281"/>
      <c r="R1603" s="281"/>
      <c r="S1603" s="280"/>
      <c r="T1603" s="279"/>
      <c r="U1603" s="281"/>
      <c r="V1603" s="281"/>
      <c r="W1603" s="284"/>
      <c r="X1603" s="280"/>
      <c r="Y1603" s="284"/>
      <c r="Z1603" s="282"/>
      <c r="AA1603" s="281"/>
      <c r="AB1603" s="279"/>
      <c r="AC1603" s="279"/>
      <c r="AD1603" s="279"/>
    </row>
    <row r="1604" spans="1:30" ht="20.100000000000001" customHeight="1">
      <c r="A1604" s="279"/>
      <c r="B1604" s="279"/>
      <c r="C1604" s="279"/>
      <c r="D1604" s="279"/>
      <c r="E1604" s="279"/>
      <c r="F1604" s="279"/>
      <c r="G1604" s="280"/>
      <c r="H1604" s="281"/>
      <c r="I1604" s="281"/>
      <c r="J1604" s="281"/>
      <c r="K1604" s="279"/>
      <c r="L1604" s="280"/>
      <c r="M1604" s="280"/>
      <c r="N1604" s="280"/>
      <c r="O1604" s="282"/>
      <c r="P1604" s="283"/>
      <c r="Q1604" s="281"/>
      <c r="R1604" s="281"/>
      <c r="S1604" s="280"/>
      <c r="T1604" s="279"/>
      <c r="U1604" s="281"/>
      <c r="V1604" s="281"/>
      <c r="W1604" s="284"/>
      <c r="X1604" s="280"/>
      <c r="Y1604" s="284"/>
      <c r="Z1604" s="282"/>
      <c r="AA1604" s="281"/>
      <c r="AB1604" s="279"/>
      <c r="AC1604" s="279"/>
      <c r="AD1604" s="279"/>
    </row>
    <row r="1605" spans="1:30" ht="20.100000000000001" customHeight="1">
      <c r="A1605" s="279"/>
      <c r="B1605" s="279"/>
      <c r="C1605" s="279"/>
      <c r="D1605" s="279"/>
      <c r="E1605" s="279"/>
      <c r="F1605" s="279"/>
      <c r="G1605" s="280"/>
      <c r="H1605" s="281"/>
      <c r="I1605" s="281"/>
      <c r="J1605" s="281"/>
      <c r="K1605" s="279"/>
      <c r="L1605" s="280"/>
      <c r="M1605" s="280"/>
      <c r="N1605" s="280"/>
      <c r="O1605" s="282"/>
      <c r="P1605" s="283"/>
      <c r="Q1605" s="281"/>
      <c r="R1605" s="281"/>
      <c r="S1605" s="280"/>
      <c r="T1605" s="279"/>
      <c r="U1605" s="281"/>
      <c r="V1605" s="281"/>
      <c r="W1605" s="284"/>
      <c r="X1605" s="280"/>
      <c r="Y1605" s="284"/>
      <c r="Z1605" s="282"/>
      <c r="AA1605" s="281"/>
      <c r="AB1605" s="279"/>
      <c r="AC1605" s="279"/>
      <c r="AD1605" s="279"/>
    </row>
    <row r="1606" spans="1:30" ht="20.100000000000001" customHeight="1">
      <c r="A1606" s="279"/>
      <c r="B1606" s="279"/>
      <c r="C1606" s="279"/>
      <c r="D1606" s="279"/>
      <c r="E1606" s="279"/>
      <c r="F1606" s="279"/>
      <c r="G1606" s="280"/>
      <c r="H1606" s="281"/>
      <c r="I1606" s="281"/>
      <c r="J1606" s="281"/>
      <c r="K1606" s="279"/>
      <c r="L1606" s="280"/>
      <c r="M1606" s="280"/>
      <c r="N1606" s="280"/>
      <c r="O1606" s="282"/>
      <c r="P1606" s="283"/>
      <c r="Q1606" s="281"/>
      <c r="R1606" s="281"/>
      <c r="S1606" s="280"/>
      <c r="T1606" s="279"/>
      <c r="U1606" s="281"/>
      <c r="V1606" s="281"/>
      <c r="W1606" s="284"/>
      <c r="X1606" s="280"/>
      <c r="Y1606" s="284"/>
      <c r="Z1606" s="282"/>
      <c r="AA1606" s="281"/>
      <c r="AB1606" s="279"/>
      <c r="AC1606" s="279"/>
      <c r="AD1606" s="279"/>
    </row>
    <row r="1607" spans="1:30" ht="20.100000000000001" customHeight="1">
      <c r="A1607" s="279"/>
      <c r="B1607" s="279"/>
      <c r="C1607" s="279"/>
      <c r="D1607" s="279"/>
      <c r="E1607" s="279"/>
      <c r="F1607" s="279"/>
      <c r="G1607" s="280"/>
      <c r="H1607" s="281"/>
      <c r="I1607" s="281"/>
      <c r="J1607" s="281"/>
      <c r="K1607" s="279"/>
      <c r="L1607" s="280"/>
      <c r="M1607" s="280"/>
      <c r="N1607" s="280"/>
      <c r="O1607" s="282"/>
      <c r="P1607" s="283"/>
      <c r="Q1607" s="281"/>
      <c r="R1607" s="281"/>
      <c r="S1607" s="280"/>
      <c r="T1607" s="279"/>
      <c r="U1607" s="281"/>
      <c r="V1607" s="281"/>
      <c r="W1607" s="284"/>
      <c r="X1607" s="280"/>
      <c r="Y1607" s="284"/>
      <c r="Z1607" s="282"/>
      <c r="AA1607" s="281"/>
      <c r="AB1607" s="279"/>
      <c r="AC1607" s="279"/>
      <c r="AD1607" s="279"/>
    </row>
    <row r="1608" spans="1:30" ht="20.100000000000001" customHeight="1">
      <c r="A1608" s="279"/>
      <c r="B1608" s="279"/>
      <c r="C1608" s="279"/>
      <c r="D1608" s="279"/>
      <c r="E1608" s="279"/>
      <c r="F1608" s="279"/>
      <c r="G1608" s="280"/>
      <c r="H1608" s="281"/>
      <c r="I1608" s="281"/>
      <c r="J1608" s="281"/>
      <c r="K1608" s="279"/>
      <c r="L1608" s="280"/>
      <c r="M1608" s="280"/>
      <c r="N1608" s="280"/>
      <c r="O1608" s="282"/>
      <c r="P1608" s="283"/>
      <c r="Q1608" s="281"/>
      <c r="R1608" s="281"/>
      <c r="S1608" s="280"/>
      <c r="T1608" s="279"/>
      <c r="U1608" s="281"/>
      <c r="V1608" s="281"/>
      <c r="W1608" s="284"/>
      <c r="X1608" s="280"/>
      <c r="Y1608" s="284"/>
      <c r="Z1608" s="282"/>
      <c r="AA1608" s="281"/>
      <c r="AB1608" s="279"/>
      <c r="AC1608" s="279"/>
      <c r="AD1608" s="279"/>
    </row>
    <row r="1609" spans="1:30" ht="20.100000000000001" customHeight="1">
      <c r="A1609" s="279"/>
      <c r="B1609" s="279"/>
      <c r="C1609" s="279"/>
      <c r="D1609" s="279"/>
      <c r="E1609" s="279"/>
      <c r="F1609" s="279"/>
      <c r="G1609" s="280"/>
      <c r="H1609" s="281"/>
      <c r="I1609" s="281"/>
      <c r="J1609" s="281"/>
      <c r="K1609" s="279"/>
      <c r="L1609" s="280"/>
      <c r="M1609" s="280"/>
      <c r="N1609" s="280"/>
      <c r="O1609" s="282"/>
      <c r="P1609" s="283"/>
      <c r="Q1609" s="281"/>
      <c r="R1609" s="281"/>
      <c r="S1609" s="280"/>
      <c r="T1609" s="279"/>
      <c r="U1609" s="281"/>
      <c r="V1609" s="281"/>
      <c r="W1609" s="284"/>
      <c r="X1609" s="280"/>
      <c r="Y1609" s="284"/>
      <c r="Z1609" s="282"/>
      <c r="AA1609" s="281"/>
      <c r="AB1609" s="279"/>
      <c r="AC1609" s="279"/>
      <c r="AD1609" s="279"/>
    </row>
    <row r="1610" spans="1:30" ht="20.100000000000001" customHeight="1">
      <c r="A1610" s="279"/>
      <c r="B1610" s="279"/>
      <c r="C1610" s="279"/>
      <c r="D1610" s="279"/>
      <c r="E1610" s="279"/>
      <c r="F1610" s="279"/>
      <c r="G1610" s="280"/>
      <c r="H1610" s="281"/>
      <c r="I1610" s="281"/>
      <c r="J1610" s="281"/>
      <c r="K1610" s="279"/>
      <c r="L1610" s="280"/>
      <c r="M1610" s="280"/>
      <c r="N1610" s="280"/>
      <c r="O1610" s="282"/>
      <c r="P1610" s="283"/>
      <c r="Q1610" s="281"/>
      <c r="R1610" s="281"/>
      <c r="S1610" s="280"/>
      <c r="T1610" s="279"/>
      <c r="U1610" s="281"/>
      <c r="V1610" s="281"/>
      <c r="W1610" s="284"/>
      <c r="X1610" s="280"/>
      <c r="Y1610" s="284"/>
      <c r="Z1610" s="282"/>
      <c r="AA1610" s="281"/>
      <c r="AB1610" s="279"/>
      <c r="AC1610" s="279"/>
      <c r="AD1610" s="279"/>
    </row>
    <row r="1611" spans="1:30" ht="20.100000000000001" customHeight="1">
      <c r="A1611" s="279"/>
      <c r="B1611" s="279"/>
      <c r="C1611" s="279"/>
      <c r="D1611" s="279"/>
      <c r="E1611" s="279"/>
      <c r="F1611" s="279"/>
      <c r="G1611" s="280"/>
      <c r="H1611" s="281"/>
      <c r="I1611" s="281"/>
      <c r="J1611" s="281"/>
      <c r="K1611" s="279"/>
      <c r="L1611" s="280"/>
      <c r="M1611" s="280"/>
      <c r="N1611" s="280"/>
      <c r="O1611" s="282"/>
      <c r="P1611" s="283"/>
      <c r="Q1611" s="281"/>
      <c r="R1611" s="281"/>
      <c r="S1611" s="280"/>
      <c r="T1611" s="279"/>
      <c r="U1611" s="281"/>
      <c r="V1611" s="281"/>
      <c r="W1611" s="284"/>
      <c r="X1611" s="280"/>
      <c r="Y1611" s="284"/>
      <c r="Z1611" s="282"/>
      <c r="AA1611" s="281"/>
      <c r="AB1611" s="279"/>
      <c r="AC1611" s="279"/>
      <c r="AD1611" s="279"/>
    </row>
    <row r="1612" spans="1:30" ht="20.100000000000001" customHeight="1">
      <c r="A1612" s="279"/>
      <c r="B1612" s="279"/>
      <c r="C1612" s="279"/>
      <c r="D1612" s="279"/>
      <c r="E1612" s="279"/>
      <c r="F1612" s="279"/>
      <c r="G1612" s="280"/>
      <c r="H1612" s="281"/>
      <c r="I1612" s="281"/>
      <c r="J1612" s="281"/>
      <c r="K1612" s="279"/>
      <c r="L1612" s="280"/>
      <c r="M1612" s="280"/>
      <c r="N1612" s="280"/>
      <c r="O1612" s="282"/>
      <c r="P1612" s="283"/>
      <c r="Q1612" s="281"/>
      <c r="R1612" s="281"/>
      <c r="S1612" s="280"/>
      <c r="T1612" s="279"/>
      <c r="U1612" s="281"/>
      <c r="V1612" s="281"/>
      <c r="W1612" s="284"/>
      <c r="X1612" s="280"/>
      <c r="Y1612" s="284"/>
      <c r="Z1612" s="282"/>
      <c r="AA1612" s="281"/>
      <c r="AB1612" s="279"/>
      <c r="AC1612" s="279"/>
      <c r="AD1612" s="279"/>
    </row>
    <row r="1613" spans="1:30" ht="20.100000000000001" customHeight="1">
      <c r="A1613" s="279"/>
      <c r="B1613" s="279"/>
      <c r="C1613" s="279"/>
      <c r="D1613" s="279"/>
      <c r="E1613" s="279"/>
      <c r="F1613" s="279"/>
      <c r="G1613" s="280"/>
      <c r="H1613" s="281"/>
      <c r="I1613" s="281"/>
      <c r="J1613" s="281"/>
      <c r="K1613" s="279"/>
      <c r="L1613" s="280"/>
      <c r="M1613" s="280"/>
      <c r="N1613" s="280"/>
      <c r="O1613" s="282"/>
      <c r="P1613" s="283"/>
      <c r="Q1613" s="281"/>
      <c r="R1613" s="281"/>
      <c r="S1613" s="280"/>
      <c r="T1613" s="279"/>
      <c r="U1613" s="281"/>
      <c r="V1613" s="281"/>
      <c r="W1613" s="284"/>
      <c r="X1613" s="280"/>
      <c r="Y1613" s="284"/>
      <c r="Z1613" s="282"/>
      <c r="AA1613" s="281"/>
      <c r="AB1613" s="279"/>
      <c r="AC1613" s="279"/>
      <c r="AD1613" s="279"/>
    </row>
    <row r="1614" spans="1:30" ht="20.100000000000001" customHeight="1">
      <c r="A1614" s="279"/>
      <c r="B1614" s="279"/>
      <c r="C1614" s="279"/>
      <c r="D1614" s="279"/>
      <c r="E1614" s="279"/>
      <c r="F1614" s="279"/>
      <c r="G1614" s="280"/>
      <c r="H1614" s="281"/>
      <c r="I1614" s="281"/>
      <c r="J1614" s="281"/>
      <c r="K1614" s="279"/>
      <c r="L1614" s="280"/>
      <c r="M1614" s="280"/>
      <c r="N1614" s="280"/>
      <c r="O1614" s="282"/>
      <c r="P1614" s="283"/>
      <c r="Q1614" s="281"/>
      <c r="R1614" s="281"/>
      <c r="S1614" s="280"/>
      <c r="T1614" s="279"/>
      <c r="U1614" s="281"/>
      <c r="V1614" s="281"/>
      <c r="W1614" s="284"/>
      <c r="X1614" s="280"/>
      <c r="Y1614" s="284"/>
      <c r="Z1614" s="282"/>
      <c r="AA1614" s="281"/>
      <c r="AB1614" s="279"/>
      <c r="AC1614" s="279"/>
      <c r="AD1614" s="279"/>
    </row>
    <row r="1615" spans="1:30" ht="20.100000000000001" customHeight="1">
      <c r="A1615" s="279"/>
      <c r="B1615" s="279"/>
      <c r="C1615" s="279"/>
      <c r="D1615" s="279"/>
      <c r="E1615" s="279"/>
      <c r="F1615" s="279"/>
      <c r="G1615" s="280"/>
      <c r="H1615" s="281"/>
      <c r="I1615" s="281"/>
      <c r="J1615" s="281"/>
      <c r="K1615" s="279"/>
      <c r="L1615" s="280"/>
      <c r="M1615" s="280"/>
      <c r="N1615" s="280"/>
      <c r="O1615" s="282"/>
      <c r="P1615" s="283"/>
      <c r="Q1615" s="281"/>
      <c r="R1615" s="281"/>
      <c r="S1615" s="280"/>
      <c r="T1615" s="279"/>
      <c r="U1615" s="281"/>
      <c r="V1615" s="281"/>
      <c r="W1615" s="284"/>
      <c r="X1615" s="280"/>
      <c r="Y1615" s="284"/>
      <c r="Z1615" s="282"/>
      <c r="AA1615" s="281"/>
      <c r="AB1615" s="279"/>
      <c r="AC1615" s="279"/>
      <c r="AD1615" s="279"/>
    </row>
    <row r="1616" spans="1:30" ht="20.100000000000001" customHeight="1">
      <c r="A1616" s="279"/>
      <c r="B1616" s="279"/>
      <c r="C1616" s="279"/>
      <c r="D1616" s="279"/>
      <c r="E1616" s="279"/>
      <c r="F1616" s="279"/>
      <c r="G1616" s="280"/>
      <c r="H1616" s="281"/>
      <c r="I1616" s="281"/>
      <c r="J1616" s="281"/>
      <c r="K1616" s="279"/>
      <c r="L1616" s="280"/>
      <c r="M1616" s="280"/>
      <c r="N1616" s="280"/>
      <c r="O1616" s="282"/>
      <c r="P1616" s="283"/>
      <c r="Q1616" s="281"/>
      <c r="R1616" s="281"/>
      <c r="S1616" s="280"/>
      <c r="T1616" s="279"/>
      <c r="U1616" s="281"/>
      <c r="V1616" s="281"/>
      <c r="W1616" s="284"/>
      <c r="X1616" s="280"/>
      <c r="Y1616" s="284"/>
      <c r="Z1616" s="282"/>
      <c r="AA1616" s="281"/>
      <c r="AB1616" s="279"/>
      <c r="AC1616" s="279"/>
      <c r="AD1616" s="279"/>
    </row>
    <row r="1617" spans="1:30" ht="20.100000000000001" customHeight="1">
      <c r="A1617" s="279"/>
      <c r="B1617" s="279"/>
      <c r="C1617" s="279"/>
      <c r="D1617" s="279"/>
      <c r="E1617" s="279"/>
      <c r="F1617" s="279"/>
      <c r="G1617" s="280"/>
      <c r="H1617" s="281"/>
      <c r="I1617" s="281"/>
      <c r="J1617" s="281"/>
      <c r="K1617" s="279"/>
      <c r="L1617" s="280"/>
      <c r="M1617" s="280"/>
      <c r="N1617" s="280"/>
      <c r="O1617" s="282"/>
      <c r="P1617" s="283"/>
      <c r="Q1617" s="281"/>
      <c r="R1617" s="281"/>
      <c r="S1617" s="280"/>
      <c r="T1617" s="279"/>
      <c r="U1617" s="281"/>
      <c r="V1617" s="281"/>
      <c r="W1617" s="284"/>
      <c r="X1617" s="280"/>
      <c r="Y1617" s="284"/>
      <c r="Z1617" s="282"/>
      <c r="AA1617" s="281"/>
      <c r="AB1617" s="279"/>
      <c r="AC1617" s="279"/>
      <c r="AD1617" s="279"/>
    </row>
    <row r="1618" spans="1:30" ht="20.100000000000001" customHeight="1">
      <c r="A1618" s="279"/>
      <c r="B1618" s="279"/>
      <c r="C1618" s="279"/>
      <c r="D1618" s="279"/>
      <c r="E1618" s="279"/>
      <c r="F1618" s="279"/>
      <c r="G1618" s="280"/>
      <c r="H1618" s="281"/>
      <c r="I1618" s="281"/>
      <c r="J1618" s="281"/>
      <c r="K1618" s="279"/>
      <c r="L1618" s="280"/>
      <c r="M1618" s="280"/>
      <c r="N1618" s="280"/>
      <c r="O1618" s="282"/>
      <c r="P1618" s="283"/>
      <c r="Q1618" s="281"/>
      <c r="R1618" s="281"/>
      <c r="S1618" s="280"/>
      <c r="T1618" s="279"/>
      <c r="U1618" s="281"/>
      <c r="V1618" s="281"/>
      <c r="W1618" s="284"/>
      <c r="X1618" s="280"/>
      <c r="Y1618" s="284"/>
      <c r="Z1618" s="282"/>
      <c r="AA1618" s="281"/>
      <c r="AB1618" s="279"/>
      <c r="AC1618" s="279"/>
      <c r="AD1618" s="279"/>
    </row>
    <row r="1619" spans="1:30" ht="20.100000000000001" customHeight="1">
      <c r="A1619" s="279"/>
      <c r="B1619" s="279"/>
      <c r="C1619" s="279"/>
      <c r="D1619" s="279"/>
      <c r="E1619" s="279"/>
      <c r="F1619" s="279"/>
      <c r="G1619" s="280"/>
      <c r="H1619" s="281"/>
      <c r="I1619" s="281"/>
      <c r="J1619" s="281"/>
      <c r="K1619" s="279"/>
      <c r="L1619" s="280"/>
      <c r="M1619" s="280"/>
      <c r="N1619" s="280"/>
      <c r="O1619" s="282"/>
      <c r="P1619" s="283"/>
      <c r="Q1619" s="281"/>
      <c r="R1619" s="281"/>
      <c r="S1619" s="280"/>
      <c r="T1619" s="279"/>
      <c r="U1619" s="281"/>
      <c r="V1619" s="281"/>
      <c r="W1619" s="284"/>
      <c r="X1619" s="280"/>
      <c r="Y1619" s="284"/>
      <c r="Z1619" s="282"/>
      <c r="AA1619" s="281"/>
      <c r="AB1619" s="279"/>
      <c r="AC1619" s="279"/>
      <c r="AD1619" s="279"/>
    </row>
    <row r="1620" spans="1:30" ht="20.100000000000001" customHeight="1">
      <c r="A1620" s="279"/>
      <c r="B1620" s="279"/>
      <c r="C1620" s="279"/>
      <c r="D1620" s="279"/>
      <c r="E1620" s="279"/>
      <c r="F1620" s="279"/>
      <c r="G1620" s="280"/>
      <c r="H1620" s="281"/>
      <c r="I1620" s="281"/>
      <c r="J1620" s="281"/>
      <c r="K1620" s="279"/>
      <c r="L1620" s="280"/>
      <c r="M1620" s="280"/>
      <c r="N1620" s="280"/>
      <c r="O1620" s="282"/>
      <c r="P1620" s="283"/>
      <c r="Q1620" s="281"/>
      <c r="R1620" s="281"/>
      <c r="S1620" s="280"/>
      <c r="T1620" s="279"/>
      <c r="U1620" s="281"/>
      <c r="V1620" s="281"/>
      <c r="W1620" s="284"/>
      <c r="X1620" s="280"/>
      <c r="Y1620" s="284"/>
      <c r="Z1620" s="282"/>
      <c r="AA1620" s="281"/>
      <c r="AB1620" s="279"/>
      <c r="AC1620" s="279"/>
      <c r="AD1620" s="279"/>
    </row>
    <row r="1621" spans="1:30" ht="20.100000000000001" customHeight="1">
      <c r="A1621" s="279"/>
      <c r="B1621" s="279"/>
      <c r="C1621" s="279"/>
      <c r="D1621" s="279"/>
      <c r="E1621" s="279"/>
      <c r="F1621" s="279"/>
      <c r="G1621" s="280"/>
      <c r="H1621" s="281"/>
      <c r="I1621" s="281"/>
      <c r="J1621" s="281"/>
      <c r="K1621" s="279"/>
      <c r="L1621" s="280"/>
      <c r="M1621" s="280"/>
      <c r="N1621" s="280"/>
      <c r="O1621" s="282"/>
      <c r="P1621" s="283"/>
      <c r="Q1621" s="281"/>
      <c r="R1621" s="281"/>
      <c r="S1621" s="280"/>
      <c r="T1621" s="279"/>
      <c r="U1621" s="281"/>
      <c r="V1621" s="281"/>
      <c r="W1621" s="284"/>
      <c r="X1621" s="280"/>
      <c r="Y1621" s="284"/>
      <c r="Z1621" s="282"/>
      <c r="AA1621" s="281"/>
      <c r="AB1621" s="279"/>
      <c r="AC1621" s="279"/>
      <c r="AD1621" s="279"/>
    </row>
    <row r="1622" spans="1:30" ht="20.100000000000001" customHeight="1">
      <c r="A1622" s="279"/>
      <c r="B1622" s="279"/>
      <c r="C1622" s="279"/>
      <c r="D1622" s="279"/>
      <c r="E1622" s="279"/>
      <c r="F1622" s="279"/>
      <c r="G1622" s="280"/>
      <c r="H1622" s="281"/>
      <c r="I1622" s="281"/>
      <c r="J1622" s="281"/>
      <c r="K1622" s="279"/>
      <c r="L1622" s="280"/>
      <c r="M1622" s="280"/>
      <c r="N1622" s="280"/>
      <c r="O1622" s="282"/>
      <c r="P1622" s="283"/>
      <c r="Q1622" s="281"/>
      <c r="R1622" s="281"/>
      <c r="S1622" s="280"/>
      <c r="T1622" s="279"/>
      <c r="U1622" s="281"/>
      <c r="V1622" s="281"/>
      <c r="W1622" s="284"/>
      <c r="X1622" s="280"/>
      <c r="Y1622" s="284"/>
      <c r="Z1622" s="282"/>
      <c r="AA1622" s="281"/>
      <c r="AB1622" s="279"/>
      <c r="AC1622" s="279"/>
      <c r="AD1622" s="279"/>
    </row>
    <row r="1623" spans="1:30" ht="20.100000000000001" customHeight="1">
      <c r="A1623" s="279"/>
      <c r="B1623" s="279"/>
      <c r="C1623" s="279"/>
      <c r="D1623" s="279"/>
      <c r="E1623" s="279"/>
      <c r="F1623" s="279"/>
      <c r="G1623" s="280"/>
      <c r="H1623" s="281"/>
      <c r="I1623" s="281"/>
      <c r="J1623" s="281"/>
      <c r="K1623" s="279"/>
      <c r="L1623" s="280"/>
      <c r="M1623" s="280"/>
      <c r="N1623" s="280"/>
      <c r="O1623" s="282"/>
      <c r="P1623" s="283"/>
      <c r="Q1623" s="281"/>
      <c r="R1623" s="281"/>
      <c r="S1623" s="280"/>
      <c r="T1623" s="279"/>
      <c r="U1623" s="281"/>
      <c r="V1623" s="281"/>
      <c r="W1623" s="284"/>
      <c r="X1623" s="280"/>
      <c r="Y1623" s="284"/>
      <c r="Z1623" s="282"/>
      <c r="AA1623" s="281"/>
      <c r="AB1623" s="279"/>
      <c r="AC1623" s="279"/>
      <c r="AD1623" s="279"/>
    </row>
    <row r="1624" spans="1:30" ht="20.100000000000001" customHeight="1">
      <c r="A1624" s="279"/>
      <c r="B1624" s="279"/>
      <c r="C1624" s="279"/>
      <c r="D1624" s="279"/>
      <c r="E1624" s="279"/>
      <c r="F1624" s="279"/>
      <c r="G1624" s="280"/>
      <c r="H1624" s="281"/>
      <c r="I1624" s="281"/>
      <c r="J1624" s="281"/>
      <c r="K1624" s="279"/>
      <c r="L1624" s="280"/>
      <c r="M1624" s="280"/>
      <c r="N1624" s="280"/>
      <c r="O1624" s="282"/>
      <c r="P1624" s="283"/>
      <c r="Q1624" s="281"/>
      <c r="R1624" s="281"/>
      <c r="S1624" s="280"/>
      <c r="T1624" s="279"/>
      <c r="U1624" s="281"/>
      <c r="V1624" s="281"/>
      <c r="W1624" s="284"/>
      <c r="X1624" s="280"/>
      <c r="Y1624" s="284"/>
      <c r="Z1624" s="282"/>
      <c r="AA1624" s="281"/>
      <c r="AB1624" s="279"/>
      <c r="AC1624" s="279"/>
      <c r="AD1624" s="279"/>
    </row>
    <row r="1625" spans="1:30" ht="20.100000000000001" customHeight="1">
      <c r="A1625" s="279"/>
      <c r="B1625" s="279"/>
      <c r="C1625" s="279"/>
      <c r="D1625" s="279"/>
      <c r="E1625" s="279"/>
      <c r="F1625" s="279"/>
      <c r="G1625" s="280"/>
      <c r="H1625" s="281"/>
      <c r="I1625" s="281"/>
      <c r="J1625" s="281"/>
      <c r="K1625" s="279"/>
      <c r="L1625" s="280"/>
      <c r="M1625" s="280"/>
      <c r="N1625" s="280"/>
      <c r="O1625" s="282"/>
      <c r="P1625" s="283"/>
      <c r="Q1625" s="281"/>
      <c r="R1625" s="281"/>
      <c r="S1625" s="280"/>
      <c r="T1625" s="279"/>
      <c r="U1625" s="281"/>
      <c r="V1625" s="281"/>
      <c r="W1625" s="284"/>
      <c r="X1625" s="280"/>
      <c r="Y1625" s="284"/>
      <c r="Z1625" s="282"/>
      <c r="AA1625" s="281"/>
      <c r="AB1625" s="279"/>
      <c r="AC1625" s="279"/>
      <c r="AD1625" s="279"/>
    </row>
    <row r="1626" spans="1:30" ht="20.100000000000001" customHeight="1">
      <c r="A1626" s="279"/>
      <c r="B1626" s="279"/>
      <c r="C1626" s="279"/>
      <c r="D1626" s="279"/>
      <c r="E1626" s="279"/>
      <c r="F1626" s="279"/>
      <c r="G1626" s="280"/>
      <c r="H1626" s="281"/>
      <c r="I1626" s="281"/>
      <c r="J1626" s="281"/>
      <c r="K1626" s="279"/>
      <c r="L1626" s="280"/>
      <c r="M1626" s="280"/>
      <c r="N1626" s="280"/>
      <c r="O1626" s="282"/>
      <c r="P1626" s="283"/>
      <c r="Q1626" s="281"/>
      <c r="R1626" s="281"/>
      <c r="S1626" s="280"/>
      <c r="T1626" s="279"/>
      <c r="U1626" s="281"/>
      <c r="V1626" s="281"/>
      <c r="W1626" s="284"/>
      <c r="X1626" s="280"/>
      <c r="Y1626" s="284"/>
      <c r="Z1626" s="282"/>
      <c r="AA1626" s="281"/>
      <c r="AB1626" s="279"/>
      <c r="AC1626" s="279"/>
      <c r="AD1626" s="279"/>
    </row>
    <row r="1627" spans="1:30" ht="20.100000000000001" customHeight="1">
      <c r="A1627" s="279"/>
      <c r="B1627" s="279"/>
      <c r="C1627" s="279"/>
      <c r="D1627" s="279"/>
      <c r="E1627" s="279"/>
      <c r="F1627" s="279"/>
      <c r="G1627" s="280"/>
      <c r="H1627" s="281"/>
      <c r="I1627" s="281"/>
      <c r="J1627" s="281"/>
      <c r="K1627" s="279"/>
      <c r="L1627" s="280"/>
      <c r="M1627" s="280"/>
      <c r="N1627" s="280"/>
      <c r="O1627" s="282"/>
      <c r="P1627" s="283"/>
      <c r="Q1627" s="281"/>
      <c r="R1627" s="281"/>
      <c r="S1627" s="280"/>
      <c r="T1627" s="279"/>
      <c r="U1627" s="281"/>
      <c r="V1627" s="281"/>
      <c r="W1627" s="284"/>
      <c r="X1627" s="280"/>
      <c r="Y1627" s="284"/>
      <c r="Z1627" s="282"/>
      <c r="AA1627" s="281"/>
      <c r="AB1627" s="279"/>
      <c r="AC1627" s="279"/>
      <c r="AD1627" s="279"/>
    </row>
    <row r="1628" spans="1:30" ht="20.100000000000001" customHeight="1">
      <c r="A1628" s="279"/>
      <c r="B1628" s="279"/>
      <c r="C1628" s="279"/>
      <c r="D1628" s="279"/>
      <c r="E1628" s="279"/>
      <c r="F1628" s="279"/>
      <c r="G1628" s="280"/>
      <c r="H1628" s="281"/>
      <c r="I1628" s="281"/>
      <c r="J1628" s="281"/>
      <c r="K1628" s="279"/>
      <c r="L1628" s="280"/>
      <c r="M1628" s="280"/>
      <c r="N1628" s="280"/>
      <c r="O1628" s="282"/>
      <c r="P1628" s="283"/>
      <c r="Q1628" s="281"/>
      <c r="R1628" s="281"/>
      <c r="S1628" s="280"/>
      <c r="T1628" s="279"/>
      <c r="U1628" s="281"/>
      <c r="V1628" s="281"/>
      <c r="W1628" s="284"/>
      <c r="X1628" s="280"/>
      <c r="Y1628" s="284"/>
      <c r="Z1628" s="282"/>
      <c r="AA1628" s="281"/>
      <c r="AB1628" s="279"/>
      <c r="AC1628" s="279"/>
      <c r="AD1628" s="279"/>
    </row>
    <row r="1629" spans="1:30" ht="20.100000000000001" customHeight="1">
      <c r="A1629" s="279"/>
      <c r="B1629" s="279"/>
      <c r="C1629" s="279"/>
      <c r="D1629" s="279"/>
      <c r="E1629" s="279"/>
      <c r="F1629" s="279"/>
      <c r="G1629" s="280"/>
      <c r="H1629" s="281"/>
      <c r="I1629" s="281"/>
      <c r="J1629" s="281"/>
      <c r="K1629" s="279"/>
      <c r="L1629" s="280"/>
      <c r="M1629" s="280"/>
      <c r="N1629" s="280"/>
      <c r="O1629" s="282"/>
      <c r="P1629" s="283"/>
      <c r="Q1629" s="281"/>
      <c r="R1629" s="281"/>
      <c r="S1629" s="280"/>
      <c r="T1629" s="279"/>
      <c r="U1629" s="281"/>
      <c r="V1629" s="281"/>
      <c r="W1629" s="284"/>
      <c r="X1629" s="280"/>
      <c r="Y1629" s="284"/>
      <c r="Z1629" s="282"/>
      <c r="AA1629" s="281"/>
      <c r="AB1629" s="279"/>
      <c r="AC1629" s="279"/>
      <c r="AD1629" s="279"/>
    </row>
    <row r="1630" spans="1:30" ht="20.100000000000001" customHeight="1">
      <c r="A1630" s="279"/>
      <c r="B1630" s="279"/>
      <c r="C1630" s="279"/>
      <c r="D1630" s="279"/>
      <c r="E1630" s="279"/>
      <c r="F1630" s="279"/>
      <c r="G1630" s="280"/>
      <c r="H1630" s="281"/>
      <c r="I1630" s="281"/>
      <c r="J1630" s="281"/>
      <c r="K1630" s="279"/>
      <c r="L1630" s="280"/>
      <c r="M1630" s="280"/>
      <c r="N1630" s="280"/>
      <c r="O1630" s="282"/>
      <c r="P1630" s="283"/>
      <c r="Q1630" s="281"/>
      <c r="R1630" s="281"/>
      <c r="S1630" s="280"/>
      <c r="T1630" s="279"/>
      <c r="U1630" s="281"/>
      <c r="V1630" s="281"/>
      <c r="W1630" s="284"/>
      <c r="X1630" s="280"/>
      <c r="Y1630" s="284"/>
      <c r="Z1630" s="282"/>
      <c r="AA1630" s="281"/>
      <c r="AB1630" s="279"/>
      <c r="AC1630" s="279"/>
      <c r="AD1630" s="279"/>
    </row>
    <row r="1631" spans="1:30" ht="20.100000000000001" customHeight="1">
      <c r="A1631" s="279"/>
      <c r="B1631" s="279"/>
      <c r="C1631" s="279"/>
      <c r="D1631" s="279"/>
      <c r="E1631" s="279"/>
      <c r="F1631" s="279"/>
      <c r="G1631" s="280"/>
      <c r="H1631" s="281"/>
      <c r="I1631" s="281"/>
      <c r="J1631" s="281"/>
      <c r="K1631" s="279"/>
      <c r="L1631" s="280"/>
      <c r="M1631" s="280"/>
      <c r="N1631" s="280"/>
      <c r="O1631" s="282"/>
      <c r="P1631" s="283"/>
      <c r="Q1631" s="281"/>
      <c r="R1631" s="281"/>
      <c r="S1631" s="280"/>
      <c r="T1631" s="279"/>
      <c r="U1631" s="281"/>
      <c r="V1631" s="281"/>
      <c r="W1631" s="284"/>
      <c r="X1631" s="280"/>
      <c r="Y1631" s="284"/>
      <c r="Z1631" s="282"/>
      <c r="AA1631" s="281"/>
      <c r="AB1631" s="279"/>
      <c r="AC1631" s="279"/>
      <c r="AD1631" s="279"/>
    </row>
    <row r="1632" spans="1:30" ht="20.100000000000001" customHeight="1">
      <c r="A1632" s="279"/>
      <c r="B1632" s="279"/>
      <c r="C1632" s="279"/>
      <c r="D1632" s="279"/>
      <c r="E1632" s="279"/>
      <c r="F1632" s="279"/>
      <c r="G1632" s="280"/>
      <c r="H1632" s="281"/>
      <c r="I1632" s="281"/>
      <c r="J1632" s="281"/>
      <c r="K1632" s="279"/>
      <c r="L1632" s="280"/>
      <c r="M1632" s="280"/>
      <c r="N1632" s="280"/>
      <c r="O1632" s="282"/>
      <c r="P1632" s="283"/>
      <c r="Q1632" s="281"/>
      <c r="R1632" s="281"/>
      <c r="S1632" s="280"/>
      <c r="T1632" s="279"/>
      <c r="U1632" s="281"/>
      <c r="V1632" s="281"/>
      <c r="W1632" s="284"/>
      <c r="X1632" s="280"/>
      <c r="Y1632" s="284"/>
      <c r="Z1632" s="282"/>
      <c r="AA1632" s="281"/>
      <c r="AB1632" s="279"/>
      <c r="AC1632" s="279"/>
      <c r="AD1632" s="279"/>
    </row>
    <row r="1633" spans="1:30" ht="20.100000000000001" customHeight="1">
      <c r="A1633" s="279"/>
      <c r="B1633" s="279"/>
      <c r="C1633" s="279"/>
      <c r="D1633" s="279"/>
      <c r="E1633" s="279"/>
      <c r="F1633" s="279"/>
      <c r="G1633" s="280"/>
      <c r="H1633" s="281"/>
      <c r="I1633" s="281"/>
      <c r="J1633" s="281"/>
      <c r="K1633" s="279"/>
      <c r="L1633" s="280"/>
      <c r="M1633" s="280"/>
      <c r="N1633" s="280"/>
      <c r="O1633" s="282"/>
      <c r="P1633" s="283"/>
      <c r="Q1633" s="281"/>
      <c r="R1633" s="281"/>
      <c r="S1633" s="280"/>
      <c r="T1633" s="279"/>
      <c r="U1633" s="281"/>
      <c r="V1633" s="281"/>
      <c r="W1633" s="284"/>
      <c r="X1633" s="280"/>
      <c r="Y1633" s="284"/>
      <c r="Z1633" s="282"/>
      <c r="AA1633" s="281"/>
      <c r="AB1633" s="279"/>
      <c r="AC1633" s="279"/>
      <c r="AD1633" s="279"/>
    </row>
    <row r="1634" spans="1:30" ht="20.100000000000001" customHeight="1">
      <c r="A1634" s="279"/>
      <c r="B1634" s="279"/>
      <c r="C1634" s="279"/>
      <c r="D1634" s="279"/>
      <c r="E1634" s="279"/>
      <c r="F1634" s="279"/>
      <c r="G1634" s="280"/>
      <c r="H1634" s="281"/>
      <c r="I1634" s="281"/>
      <c r="J1634" s="281"/>
      <c r="K1634" s="279"/>
      <c r="L1634" s="280"/>
      <c r="M1634" s="280"/>
      <c r="N1634" s="280"/>
      <c r="O1634" s="282"/>
      <c r="P1634" s="283"/>
      <c r="Q1634" s="281"/>
      <c r="R1634" s="281"/>
      <c r="S1634" s="280"/>
      <c r="T1634" s="279"/>
      <c r="U1634" s="281"/>
      <c r="V1634" s="281"/>
      <c r="W1634" s="284"/>
      <c r="X1634" s="280"/>
      <c r="Y1634" s="284"/>
      <c r="Z1634" s="282"/>
      <c r="AA1634" s="281"/>
      <c r="AB1634" s="279"/>
      <c r="AC1634" s="279"/>
      <c r="AD1634" s="279"/>
    </row>
    <row r="1635" spans="1:30" ht="20.100000000000001" customHeight="1">
      <c r="A1635" s="279"/>
      <c r="B1635" s="279"/>
      <c r="C1635" s="279"/>
      <c r="D1635" s="279"/>
      <c r="E1635" s="279"/>
      <c r="F1635" s="279"/>
      <c r="G1635" s="280"/>
      <c r="H1635" s="281"/>
      <c r="I1635" s="281"/>
      <c r="J1635" s="281"/>
      <c r="K1635" s="279"/>
      <c r="L1635" s="280"/>
      <c r="M1635" s="280"/>
      <c r="N1635" s="280"/>
      <c r="O1635" s="282"/>
      <c r="P1635" s="283"/>
      <c r="Q1635" s="281"/>
      <c r="R1635" s="281"/>
      <c r="S1635" s="280"/>
      <c r="T1635" s="279"/>
      <c r="U1635" s="281"/>
      <c r="V1635" s="281"/>
      <c r="W1635" s="284"/>
      <c r="X1635" s="280"/>
      <c r="Y1635" s="284"/>
      <c r="Z1635" s="282"/>
      <c r="AA1635" s="281"/>
      <c r="AB1635" s="279"/>
      <c r="AC1635" s="279"/>
      <c r="AD1635" s="279"/>
    </row>
    <row r="1636" spans="1:30" ht="20.100000000000001" customHeight="1">
      <c r="A1636" s="279"/>
      <c r="B1636" s="279"/>
      <c r="C1636" s="279"/>
      <c r="D1636" s="279"/>
      <c r="E1636" s="279"/>
      <c r="F1636" s="279"/>
      <c r="G1636" s="280"/>
      <c r="H1636" s="281"/>
      <c r="I1636" s="281"/>
      <c r="J1636" s="281"/>
      <c r="K1636" s="279"/>
      <c r="L1636" s="280"/>
      <c r="M1636" s="280"/>
      <c r="N1636" s="280"/>
      <c r="O1636" s="282"/>
      <c r="P1636" s="283"/>
      <c r="Q1636" s="281"/>
      <c r="R1636" s="281"/>
      <c r="S1636" s="280"/>
      <c r="T1636" s="279"/>
      <c r="U1636" s="281"/>
      <c r="V1636" s="281"/>
      <c r="W1636" s="284"/>
      <c r="X1636" s="280"/>
      <c r="Y1636" s="284"/>
      <c r="Z1636" s="282"/>
      <c r="AA1636" s="281"/>
      <c r="AB1636" s="279"/>
      <c r="AC1636" s="279"/>
      <c r="AD1636" s="279"/>
    </row>
    <row r="1637" spans="1:30" ht="20.100000000000001" customHeight="1">
      <c r="A1637" s="279"/>
      <c r="B1637" s="279"/>
      <c r="C1637" s="279"/>
      <c r="D1637" s="279"/>
      <c r="E1637" s="279"/>
      <c r="F1637" s="279"/>
      <c r="G1637" s="280"/>
      <c r="H1637" s="281"/>
      <c r="I1637" s="281"/>
      <c r="J1637" s="281"/>
      <c r="K1637" s="279"/>
      <c r="L1637" s="280"/>
      <c r="M1637" s="280"/>
      <c r="N1637" s="280"/>
      <c r="O1637" s="282"/>
      <c r="P1637" s="283"/>
      <c r="Q1637" s="281"/>
      <c r="R1637" s="281"/>
      <c r="S1637" s="280"/>
      <c r="T1637" s="279"/>
      <c r="U1637" s="281"/>
      <c r="V1637" s="281"/>
      <c r="W1637" s="284"/>
      <c r="X1637" s="280"/>
      <c r="Y1637" s="284"/>
      <c r="Z1637" s="282"/>
      <c r="AA1637" s="281"/>
      <c r="AB1637" s="279"/>
      <c r="AC1637" s="279"/>
      <c r="AD1637" s="279"/>
    </row>
    <row r="1638" spans="1:30" ht="20.100000000000001" customHeight="1">
      <c r="A1638" s="279"/>
      <c r="B1638" s="279"/>
      <c r="C1638" s="279"/>
      <c r="D1638" s="279"/>
      <c r="E1638" s="279"/>
      <c r="F1638" s="279"/>
      <c r="G1638" s="280"/>
      <c r="H1638" s="281"/>
      <c r="I1638" s="281"/>
      <c r="J1638" s="281"/>
      <c r="K1638" s="279"/>
      <c r="L1638" s="280"/>
      <c r="M1638" s="280"/>
      <c r="N1638" s="280"/>
      <c r="O1638" s="282"/>
      <c r="P1638" s="283"/>
      <c r="Q1638" s="281"/>
      <c r="R1638" s="281"/>
      <c r="S1638" s="280"/>
      <c r="T1638" s="279"/>
      <c r="U1638" s="281"/>
      <c r="V1638" s="281"/>
      <c r="W1638" s="284"/>
      <c r="X1638" s="280"/>
      <c r="Y1638" s="284"/>
      <c r="Z1638" s="282"/>
      <c r="AA1638" s="281"/>
      <c r="AB1638" s="279"/>
      <c r="AC1638" s="279"/>
      <c r="AD1638" s="279"/>
    </row>
    <row r="1639" spans="1:30" ht="20.100000000000001" customHeight="1">
      <c r="A1639" s="279"/>
      <c r="B1639" s="279"/>
      <c r="C1639" s="279"/>
      <c r="D1639" s="279"/>
      <c r="E1639" s="279"/>
      <c r="F1639" s="279"/>
      <c r="G1639" s="280"/>
      <c r="H1639" s="281"/>
      <c r="I1639" s="281"/>
      <c r="J1639" s="281"/>
      <c r="K1639" s="279"/>
      <c r="L1639" s="280"/>
      <c r="M1639" s="280"/>
      <c r="N1639" s="280"/>
      <c r="O1639" s="282"/>
      <c r="P1639" s="283"/>
      <c r="Q1639" s="281"/>
      <c r="R1639" s="281"/>
      <c r="S1639" s="280"/>
      <c r="T1639" s="279"/>
      <c r="U1639" s="281"/>
      <c r="V1639" s="281"/>
      <c r="W1639" s="284"/>
      <c r="X1639" s="280"/>
      <c r="Y1639" s="284"/>
      <c r="Z1639" s="282"/>
      <c r="AA1639" s="281"/>
      <c r="AB1639" s="279"/>
      <c r="AC1639" s="279"/>
      <c r="AD1639" s="279"/>
    </row>
    <row r="1640" spans="1:30" ht="20.100000000000001" customHeight="1">
      <c r="A1640" s="279"/>
      <c r="B1640" s="279"/>
      <c r="C1640" s="279"/>
      <c r="D1640" s="279"/>
      <c r="E1640" s="279"/>
      <c r="F1640" s="279"/>
      <c r="G1640" s="280"/>
      <c r="H1640" s="281"/>
      <c r="I1640" s="281"/>
      <c r="J1640" s="281"/>
      <c r="K1640" s="279"/>
      <c r="L1640" s="280"/>
      <c r="M1640" s="280"/>
      <c r="N1640" s="280"/>
      <c r="O1640" s="282"/>
      <c r="P1640" s="283"/>
      <c r="Q1640" s="281"/>
      <c r="R1640" s="281"/>
      <c r="S1640" s="280"/>
      <c r="T1640" s="279"/>
      <c r="U1640" s="281"/>
      <c r="V1640" s="281"/>
      <c r="W1640" s="284"/>
      <c r="X1640" s="280"/>
      <c r="Y1640" s="284"/>
      <c r="Z1640" s="282"/>
      <c r="AA1640" s="281"/>
      <c r="AB1640" s="279"/>
      <c r="AC1640" s="279"/>
      <c r="AD1640" s="279"/>
    </row>
    <row r="1641" spans="1:30" ht="20.100000000000001" customHeight="1">
      <c r="A1641" s="279"/>
      <c r="B1641" s="279"/>
      <c r="C1641" s="279"/>
      <c r="D1641" s="279"/>
      <c r="E1641" s="279"/>
      <c r="F1641" s="279"/>
      <c r="G1641" s="280"/>
      <c r="H1641" s="281"/>
      <c r="I1641" s="281"/>
      <c r="J1641" s="281"/>
      <c r="K1641" s="279"/>
      <c r="L1641" s="280"/>
      <c r="M1641" s="280"/>
      <c r="N1641" s="280"/>
      <c r="O1641" s="282"/>
      <c r="P1641" s="283"/>
      <c r="Q1641" s="281"/>
      <c r="R1641" s="281"/>
      <c r="S1641" s="280"/>
      <c r="T1641" s="279"/>
      <c r="U1641" s="281"/>
      <c r="V1641" s="281"/>
      <c r="W1641" s="284"/>
      <c r="X1641" s="280"/>
      <c r="Y1641" s="284"/>
      <c r="Z1641" s="282"/>
      <c r="AA1641" s="281"/>
      <c r="AB1641" s="279"/>
      <c r="AC1641" s="279"/>
      <c r="AD1641" s="279"/>
    </row>
    <row r="1642" spans="1:30" ht="20.100000000000001" customHeight="1">
      <c r="A1642" s="279"/>
      <c r="B1642" s="279"/>
      <c r="C1642" s="279"/>
      <c r="D1642" s="279"/>
      <c r="E1642" s="279"/>
      <c r="F1642" s="279"/>
      <c r="G1642" s="280"/>
      <c r="H1642" s="281"/>
      <c r="I1642" s="281"/>
      <c r="J1642" s="281"/>
      <c r="K1642" s="279"/>
      <c r="L1642" s="280"/>
      <c r="M1642" s="280"/>
      <c r="N1642" s="280"/>
      <c r="O1642" s="282"/>
      <c r="P1642" s="283"/>
      <c r="Q1642" s="281"/>
      <c r="R1642" s="281"/>
      <c r="S1642" s="280"/>
      <c r="T1642" s="279"/>
      <c r="U1642" s="281"/>
      <c r="V1642" s="281"/>
      <c r="W1642" s="284"/>
      <c r="X1642" s="280"/>
      <c r="Y1642" s="284"/>
      <c r="Z1642" s="282"/>
      <c r="AA1642" s="281"/>
      <c r="AB1642" s="279"/>
      <c r="AC1642" s="279"/>
      <c r="AD1642" s="279"/>
    </row>
    <row r="1643" spans="1:30" ht="20.100000000000001" customHeight="1">
      <c r="A1643" s="279"/>
      <c r="B1643" s="279"/>
      <c r="C1643" s="279"/>
      <c r="D1643" s="279"/>
      <c r="E1643" s="279"/>
      <c r="F1643" s="279"/>
      <c r="G1643" s="280"/>
      <c r="H1643" s="281"/>
      <c r="I1643" s="281"/>
      <c r="J1643" s="281"/>
      <c r="K1643" s="279"/>
      <c r="L1643" s="280"/>
      <c r="M1643" s="280"/>
      <c r="N1643" s="280"/>
      <c r="O1643" s="282"/>
      <c r="P1643" s="283"/>
      <c r="Q1643" s="281"/>
      <c r="R1643" s="281"/>
      <c r="S1643" s="280"/>
      <c r="T1643" s="279"/>
      <c r="U1643" s="281"/>
      <c r="V1643" s="281"/>
      <c r="W1643" s="284"/>
      <c r="X1643" s="280"/>
      <c r="Y1643" s="284"/>
      <c r="Z1643" s="282"/>
      <c r="AA1643" s="281"/>
      <c r="AB1643" s="279"/>
      <c r="AC1643" s="279"/>
      <c r="AD1643" s="279"/>
    </row>
    <row r="1644" spans="1:30" ht="20.100000000000001" customHeight="1">
      <c r="A1644" s="279"/>
      <c r="B1644" s="279"/>
      <c r="C1644" s="279"/>
      <c r="D1644" s="279"/>
      <c r="E1644" s="279"/>
      <c r="F1644" s="279"/>
      <c r="G1644" s="280"/>
      <c r="H1644" s="281"/>
      <c r="I1644" s="281"/>
      <c r="J1644" s="281"/>
      <c r="K1644" s="279"/>
      <c r="L1644" s="280"/>
      <c r="M1644" s="280"/>
      <c r="N1644" s="280"/>
      <c r="O1644" s="282"/>
      <c r="P1644" s="283"/>
      <c r="Q1644" s="281"/>
      <c r="R1644" s="281"/>
      <c r="S1644" s="280"/>
      <c r="T1644" s="279"/>
      <c r="U1644" s="281"/>
      <c r="V1644" s="281"/>
      <c r="W1644" s="284"/>
      <c r="X1644" s="280"/>
      <c r="Y1644" s="284"/>
      <c r="Z1644" s="282"/>
      <c r="AA1644" s="281"/>
      <c r="AB1644" s="279"/>
      <c r="AC1644" s="279"/>
      <c r="AD1644" s="279"/>
    </row>
    <row r="1645" spans="1:30" ht="20.100000000000001" customHeight="1">
      <c r="A1645" s="279"/>
      <c r="B1645" s="279"/>
      <c r="C1645" s="279"/>
      <c r="D1645" s="279"/>
      <c r="E1645" s="279"/>
      <c r="F1645" s="279"/>
      <c r="G1645" s="280"/>
      <c r="H1645" s="281"/>
      <c r="I1645" s="281"/>
      <c r="J1645" s="281"/>
      <c r="K1645" s="279"/>
      <c r="L1645" s="280"/>
      <c r="M1645" s="280"/>
      <c r="N1645" s="280"/>
      <c r="O1645" s="282"/>
      <c r="P1645" s="283"/>
      <c r="Q1645" s="281"/>
      <c r="R1645" s="281"/>
      <c r="S1645" s="280"/>
      <c r="T1645" s="279"/>
      <c r="U1645" s="281"/>
      <c r="V1645" s="281"/>
      <c r="W1645" s="284"/>
      <c r="X1645" s="280"/>
      <c r="Y1645" s="284"/>
      <c r="Z1645" s="282"/>
      <c r="AA1645" s="281"/>
      <c r="AB1645" s="279"/>
      <c r="AC1645" s="279"/>
      <c r="AD1645" s="279"/>
    </row>
    <row r="1646" spans="1:30" ht="20.100000000000001" customHeight="1">
      <c r="A1646" s="279"/>
      <c r="B1646" s="279"/>
      <c r="C1646" s="279"/>
      <c r="D1646" s="279"/>
      <c r="E1646" s="279"/>
      <c r="F1646" s="279"/>
      <c r="G1646" s="280"/>
      <c r="H1646" s="281"/>
      <c r="I1646" s="281"/>
      <c r="J1646" s="281"/>
      <c r="K1646" s="279"/>
      <c r="L1646" s="280"/>
      <c r="M1646" s="280"/>
      <c r="N1646" s="280"/>
      <c r="O1646" s="282"/>
      <c r="P1646" s="283"/>
      <c r="Q1646" s="281"/>
      <c r="R1646" s="281"/>
      <c r="S1646" s="280"/>
      <c r="T1646" s="279"/>
      <c r="U1646" s="281"/>
      <c r="V1646" s="281"/>
      <c r="W1646" s="284"/>
      <c r="X1646" s="280"/>
      <c r="Y1646" s="284"/>
      <c r="Z1646" s="282"/>
      <c r="AA1646" s="281"/>
      <c r="AB1646" s="279"/>
      <c r="AC1646" s="279"/>
      <c r="AD1646" s="279"/>
    </row>
    <row r="1647" spans="1:30" ht="20.100000000000001" customHeight="1">
      <c r="A1647" s="279"/>
      <c r="B1647" s="279"/>
      <c r="C1647" s="279"/>
      <c r="D1647" s="279"/>
      <c r="E1647" s="279"/>
      <c r="F1647" s="279"/>
      <c r="G1647" s="280"/>
      <c r="H1647" s="281"/>
      <c r="I1647" s="281"/>
      <c r="J1647" s="281"/>
      <c r="K1647" s="279"/>
      <c r="L1647" s="280"/>
      <c r="M1647" s="280"/>
      <c r="N1647" s="280"/>
      <c r="O1647" s="282"/>
      <c r="P1647" s="283"/>
      <c r="Q1647" s="281"/>
      <c r="R1647" s="281"/>
      <c r="S1647" s="280"/>
      <c r="T1647" s="279"/>
      <c r="U1647" s="281"/>
      <c r="V1647" s="281"/>
      <c r="W1647" s="284"/>
      <c r="X1647" s="280"/>
      <c r="Y1647" s="284"/>
      <c r="Z1647" s="282"/>
      <c r="AA1647" s="281"/>
      <c r="AB1647" s="279"/>
      <c r="AC1647" s="279"/>
      <c r="AD1647" s="279"/>
    </row>
    <row r="1648" spans="1:30" ht="20.100000000000001" customHeight="1">
      <c r="A1648" s="279"/>
      <c r="B1648" s="279"/>
      <c r="C1648" s="279"/>
      <c r="D1648" s="279"/>
      <c r="E1648" s="279"/>
      <c r="F1648" s="279"/>
      <c r="G1648" s="280"/>
      <c r="H1648" s="281"/>
      <c r="I1648" s="281"/>
      <c r="J1648" s="281"/>
      <c r="K1648" s="279"/>
      <c r="L1648" s="280"/>
      <c r="M1648" s="280"/>
      <c r="N1648" s="280"/>
      <c r="O1648" s="282"/>
      <c r="P1648" s="283"/>
      <c r="Q1648" s="281"/>
      <c r="R1648" s="281"/>
      <c r="S1648" s="280"/>
      <c r="T1648" s="279"/>
      <c r="U1648" s="281"/>
      <c r="V1648" s="281"/>
      <c r="W1648" s="284"/>
      <c r="X1648" s="280"/>
      <c r="Y1648" s="284"/>
      <c r="Z1648" s="282"/>
      <c r="AA1648" s="281"/>
      <c r="AB1648" s="279"/>
      <c r="AC1648" s="279"/>
      <c r="AD1648" s="279"/>
    </row>
    <row r="1649" spans="1:30" ht="20.100000000000001" customHeight="1">
      <c r="A1649" s="279"/>
      <c r="B1649" s="279"/>
      <c r="C1649" s="279"/>
      <c r="D1649" s="279"/>
      <c r="E1649" s="279"/>
      <c r="F1649" s="279"/>
      <c r="G1649" s="280"/>
      <c r="H1649" s="281"/>
      <c r="I1649" s="281"/>
      <c r="J1649" s="281"/>
      <c r="K1649" s="279"/>
      <c r="L1649" s="280"/>
      <c r="M1649" s="280"/>
      <c r="N1649" s="280"/>
      <c r="O1649" s="282"/>
      <c r="P1649" s="283"/>
      <c r="Q1649" s="281"/>
      <c r="R1649" s="281"/>
      <c r="S1649" s="280"/>
      <c r="T1649" s="279"/>
      <c r="U1649" s="281"/>
      <c r="V1649" s="281"/>
      <c r="W1649" s="284"/>
      <c r="X1649" s="280"/>
      <c r="Y1649" s="284"/>
      <c r="Z1649" s="282"/>
      <c r="AA1649" s="281"/>
      <c r="AB1649" s="279"/>
      <c r="AC1649" s="279"/>
      <c r="AD1649" s="279"/>
    </row>
    <row r="1650" spans="1:30" ht="20.100000000000001" customHeight="1">
      <c r="A1650" s="279"/>
      <c r="B1650" s="279"/>
      <c r="C1650" s="279"/>
      <c r="D1650" s="279"/>
      <c r="E1650" s="279"/>
      <c r="F1650" s="279"/>
      <c r="G1650" s="280"/>
      <c r="H1650" s="281"/>
      <c r="I1650" s="281"/>
      <c r="J1650" s="281"/>
      <c r="K1650" s="279"/>
      <c r="L1650" s="280"/>
      <c r="M1650" s="280"/>
      <c r="N1650" s="280"/>
      <c r="O1650" s="282"/>
      <c r="P1650" s="283"/>
      <c r="Q1650" s="281"/>
      <c r="R1650" s="281"/>
      <c r="S1650" s="280"/>
      <c r="T1650" s="279"/>
      <c r="U1650" s="281"/>
      <c r="V1650" s="281"/>
      <c r="W1650" s="284"/>
      <c r="X1650" s="280"/>
      <c r="Y1650" s="284"/>
      <c r="Z1650" s="282"/>
      <c r="AA1650" s="281"/>
      <c r="AB1650" s="279"/>
      <c r="AC1650" s="279"/>
      <c r="AD1650" s="279"/>
    </row>
    <row r="1651" spans="1:30" ht="20.100000000000001" customHeight="1">
      <c r="A1651" s="279"/>
      <c r="B1651" s="279"/>
      <c r="C1651" s="279"/>
      <c r="D1651" s="279"/>
      <c r="E1651" s="279"/>
      <c r="F1651" s="279"/>
      <c r="G1651" s="280"/>
      <c r="H1651" s="281"/>
      <c r="I1651" s="281"/>
      <c r="J1651" s="281"/>
      <c r="K1651" s="279"/>
      <c r="L1651" s="280"/>
      <c r="M1651" s="280"/>
      <c r="N1651" s="280"/>
      <c r="O1651" s="282"/>
      <c r="P1651" s="283"/>
      <c r="Q1651" s="281"/>
      <c r="R1651" s="281"/>
      <c r="S1651" s="280"/>
      <c r="T1651" s="279"/>
      <c r="U1651" s="281"/>
      <c r="V1651" s="281"/>
      <c r="W1651" s="284"/>
      <c r="X1651" s="280"/>
      <c r="Y1651" s="284"/>
      <c r="Z1651" s="282"/>
      <c r="AA1651" s="281"/>
      <c r="AB1651" s="279"/>
      <c r="AC1651" s="279"/>
      <c r="AD1651" s="279"/>
    </row>
    <row r="1652" spans="1:30" ht="20.100000000000001" customHeight="1">
      <c r="A1652" s="279"/>
      <c r="B1652" s="279"/>
      <c r="C1652" s="279"/>
      <c r="D1652" s="279"/>
      <c r="E1652" s="279"/>
      <c r="F1652" s="279"/>
      <c r="G1652" s="280"/>
      <c r="H1652" s="281"/>
      <c r="I1652" s="281"/>
      <c r="J1652" s="281"/>
      <c r="K1652" s="279"/>
      <c r="L1652" s="280"/>
      <c r="M1652" s="280"/>
      <c r="N1652" s="280"/>
      <c r="O1652" s="282"/>
      <c r="P1652" s="283"/>
      <c r="Q1652" s="281"/>
      <c r="R1652" s="281"/>
      <c r="S1652" s="280"/>
      <c r="T1652" s="279"/>
      <c r="U1652" s="281"/>
      <c r="V1652" s="281"/>
      <c r="W1652" s="284"/>
      <c r="X1652" s="280"/>
      <c r="Y1652" s="284"/>
      <c r="Z1652" s="282"/>
      <c r="AA1652" s="281"/>
      <c r="AB1652" s="279"/>
      <c r="AC1652" s="279"/>
      <c r="AD1652" s="279"/>
    </row>
    <row r="1653" spans="1:30" ht="20.100000000000001" customHeight="1">
      <c r="A1653" s="279"/>
      <c r="B1653" s="279"/>
      <c r="C1653" s="279"/>
      <c r="D1653" s="279"/>
      <c r="E1653" s="279"/>
      <c r="F1653" s="279"/>
      <c r="G1653" s="280"/>
      <c r="H1653" s="281"/>
      <c r="I1653" s="281"/>
      <c r="J1653" s="281"/>
      <c r="K1653" s="279"/>
      <c r="L1653" s="280"/>
      <c r="M1653" s="280"/>
      <c r="N1653" s="280"/>
      <c r="O1653" s="282"/>
      <c r="P1653" s="283"/>
      <c r="Q1653" s="281"/>
      <c r="R1653" s="281"/>
      <c r="S1653" s="280"/>
      <c r="T1653" s="279"/>
      <c r="U1653" s="281"/>
      <c r="V1653" s="281"/>
      <c r="W1653" s="284"/>
      <c r="X1653" s="280"/>
      <c r="Y1653" s="284"/>
      <c r="Z1653" s="282"/>
      <c r="AA1653" s="281"/>
      <c r="AB1653" s="279"/>
      <c r="AC1653" s="279"/>
      <c r="AD1653" s="279"/>
    </row>
    <row r="1654" spans="1:30" ht="20.100000000000001" customHeight="1">
      <c r="A1654" s="279"/>
      <c r="B1654" s="279"/>
      <c r="C1654" s="279"/>
      <c r="D1654" s="279"/>
      <c r="E1654" s="279"/>
      <c r="F1654" s="279"/>
      <c r="G1654" s="280"/>
      <c r="H1654" s="281"/>
      <c r="I1654" s="281"/>
      <c r="J1654" s="281"/>
      <c r="K1654" s="279"/>
      <c r="L1654" s="280"/>
      <c r="M1654" s="280"/>
      <c r="N1654" s="280"/>
      <c r="O1654" s="282"/>
      <c r="P1654" s="283"/>
      <c r="Q1654" s="281"/>
      <c r="R1654" s="281"/>
      <c r="S1654" s="280"/>
      <c r="T1654" s="279"/>
      <c r="U1654" s="281"/>
      <c r="V1654" s="281"/>
      <c r="W1654" s="284"/>
      <c r="X1654" s="280"/>
      <c r="Y1654" s="284"/>
      <c r="Z1654" s="282"/>
      <c r="AA1654" s="281"/>
      <c r="AB1654" s="279"/>
      <c r="AC1654" s="279"/>
      <c r="AD1654" s="279"/>
    </row>
    <row r="1655" spans="1:30" ht="20.100000000000001" customHeight="1">
      <c r="A1655" s="279"/>
      <c r="B1655" s="279"/>
      <c r="C1655" s="279"/>
      <c r="D1655" s="279"/>
      <c r="E1655" s="279"/>
      <c r="F1655" s="279"/>
      <c r="G1655" s="280"/>
      <c r="H1655" s="281"/>
      <c r="I1655" s="281"/>
      <c r="J1655" s="281"/>
      <c r="K1655" s="279"/>
      <c r="L1655" s="280"/>
      <c r="M1655" s="280"/>
      <c r="N1655" s="280"/>
      <c r="O1655" s="282"/>
      <c r="P1655" s="283"/>
      <c r="Q1655" s="281"/>
      <c r="R1655" s="281"/>
      <c r="S1655" s="280"/>
      <c r="T1655" s="279"/>
      <c r="U1655" s="281"/>
      <c r="V1655" s="281"/>
      <c r="W1655" s="284"/>
      <c r="X1655" s="280"/>
      <c r="Y1655" s="284"/>
      <c r="Z1655" s="282"/>
      <c r="AA1655" s="281"/>
      <c r="AB1655" s="279"/>
      <c r="AC1655" s="279"/>
      <c r="AD1655" s="279"/>
    </row>
    <row r="1656" spans="1:30" ht="20.100000000000001" customHeight="1">
      <c r="A1656" s="279"/>
      <c r="B1656" s="279"/>
      <c r="C1656" s="279"/>
      <c r="D1656" s="279"/>
      <c r="E1656" s="279"/>
      <c r="F1656" s="279"/>
      <c r="G1656" s="280"/>
      <c r="H1656" s="281"/>
      <c r="I1656" s="281"/>
      <c r="J1656" s="281"/>
      <c r="K1656" s="279"/>
      <c r="L1656" s="280"/>
      <c r="M1656" s="280"/>
      <c r="N1656" s="280"/>
      <c r="O1656" s="282"/>
      <c r="P1656" s="283"/>
      <c r="Q1656" s="281"/>
      <c r="R1656" s="281"/>
      <c r="S1656" s="280"/>
      <c r="T1656" s="279"/>
      <c r="U1656" s="281"/>
      <c r="V1656" s="281"/>
      <c r="W1656" s="284"/>
      <c r="X1656" s="280"/>
      <c r="Y1656" s="284"/>
      <c r="Z1656" s="282"/>
      <c r="AA1656" s="281"/>
      <c r="AB1656" s="279"/>
      <c r="AC1656" s="279"/>
      <c r="AD1656" s="279"/>
    </row>
    <row r="1657" spans="1:30" ht="20.100000000000001" customHeight="1">
      <c r="A1657" s="279"/>
      <c r="B1657" s="279"/>
      <c r="C1657" s="279"/>
      <c r="D1657" s="279"/>
      <c r="E1657" s="279"/>
      <c r="F1657" s="279"/>
      <c r="G1657" s="280"/>
      <c r="H1657" s="281"/>
      <c r="I1657" s="281"/>
      <c r="J1657" s="281"/>
      <c r="K1657" s="279"/>
      <c r="L1657" s="280"/>
      <c r="M1657" s="280"/>
      <c r="N1657" s="280"/>
      <c r="O1657" s="282"/>
      <c r="P1657" s="283"/>
      <c r="Q1657" s="281"/>
      <c r="R1657" s="281"/>
      <c r="S1657" s="280"/>
      <c r="T1657" s="279"/>
      <c r="U1657" s="281"/>
      <c r="V1657" s="281"/>
      <c r="W1657" s="284"/>
      <c r="X1657" s="280"/>
      <c r="Y1657" s="284"/>
      <c r="Z1657" s="282"/>
      <c r="AA1657" s="281"/>
      <c r="AB1657" s="279"/>
      <c r="AC1657" s="279"/>
      <c r="AD1657" s="279"/>
    </row>
    <row r="1658" spans="1:30" ht="20.100000000000001" customHeight="1">
      <c r="A1658" s="279"/>
      <c r="B1658" s="279"/>
      <c r="C1658" s="279"/>
      <c r="D1658" s="279"/>
      <c r="E1658" s="279"/>
      <c r="F1658" s="279"/>
      <c r="G1658" s="280"/>
      <c r="H1658" s="281"/>
      <c r="I1658" s="281"/>
      <c r="J1658" s="281"/>
      <c r="K1658" s="279"/>
      <c r="L1658" s="280"/>
      <c r="M1658" s="280"/>
      <c r="N1658" s="280"/>
      <c r="O1658" s="282"/>
      <c r="P1658" s="283"/>
      <c r="Q1658" s="281"/>
      <c r="R1658" s="281"/>
      <c r="S1658" s="280"/>
      <c r="T1658" s="279"/>
      <c r="U1658" s="281"/>
      <c r="V1658" s="281"/>
      <c r="W1658" s="284"/>
      <c r="X1658" s="280"/>
      <c r="Y1658" s="284"/>
      <c r="Z1658" s="282"/>
      <c r="AA1658" s="281"/>
      <c r="AB1658" s="279"/>
      <c r="AC1658" s="279"/>
      <c r="AD1658" s="279"/>
    </row>
    <row r="1659" spans="1:30" ht="20.100000000000001" customHeight="1">
      <c r="A1659" s="279"/>
      <c r="B1659" s="279"/>
      <c r="C1659" s="279"/>
      <c r="D1659" s="279"/>
      <c r="E1659" s="279"/>
      <c r="F1659" s="279"/>
      <c r="G1659" s="280"/>
      <c r="H1659" s="281"/>
      <c r="I1659" s="281"/>
      <c r="J1659" s="281"/>
      <c r="K1659" s="279"/>
      <c r="L1659" s="280"/>
      <c r="M1659" s="280"/>
      <c r="N1659" s="280"/>
      <c r="O1659" s="282"/>
      <c r="P1659" s="283"/>
      <c r="Q1659" s="281"/>
      <c r="R1659" s="281"/>
      <c r="S1659" s="280"/>
      <c r="T1659" s="279"/>
      <c r="U1659" s="281"/>
      <c r="V1659" s="281"/>
      <c r="W1659" s="284"/>
      <c r="X1659" s="280"/>
      <c r="Y1659" s="284"/>
      <c r="Z1659" s="282"/>
      <c r="AA1659" s="281"/>
      <c r="AB1659" s="279"/>
      <c r="AC1659" s="279"/>
      <c r="AD1659" s="279"/>
    </row>
    <row r="1660" spans="1:30" ht="20.100000000000001" customHeight="1">
      <c r="A1660" s="279"/>
      <c r="B1660" s="279"/>
      <c r="C1660" s="279"/>
      <c r="D1660" s="279"/>
      <c r="E1660" s="279"/>
      <c r="F1660" s="279"/>
      <c r="G1660" s="280"/>
      <c r="H1660" s="281"/>
      <c r="I1660" s="281"/>
      <c r="J1660" s="281"/>
      <c r="K1660" s="279"/>
      <c r="L1660" s="280"/>
      <c r="M1660" s="280"/>
      <c r="N1660" s="280"/>
      <c r="O1660" s="282"/>
      <c r="P1660" s="283"/>
      <c r="Q1660" s="281"/>
      <c r="R1660" s="281"/>
      <c r="S1660" s="280"/>
      <c r="T1660" s="279"/>
      <c r="U1660" s="281"/>
      <c r="V1660" s="281"/>
      <c r="W1660" s="284"/>
      <c r="X1660" s="280"/>
      <c r="Y1660" s="284"/>
      <c r="Z1660" s="282"/>
      <c r="AA1660" s="281"/>
      <c r="AB1660" s="279"/>
      <c r="AC1660" s="279"/>
      <c r="AD1660" s="279"/>
    </row>
    <row r="1661" spans="1:30" ht="20.100000000000001" customHeight="1">
      <c r="A1661" s="279"/>
      <c r="B1661" s="279"/>
      <c r="C1661" s="279"/>
      <c r="D1661" s="279"/>
      <c r="E1661" s="279"/>
      <c r="F1661" s="279"/>
      <c r="G1661" s="280"/>
      <c r="H1661" s="281"/>
      <c r="I1661" s="281"/>
      <c r="J1661" s="281"/>
      <c r="K1661" s="279"/>
      <c r="L1661" s="280"/>
      <c r="M1661" s="280"/>
      <c r="N1661" s="280"/>
      <c r="O1661" s="282"/>
      <c r="P1661" s="283"/>
      <c r="Q1661" s="281"/>
      <c r="R1661" s="281"/>
      <c r="S1661" s="280"/>
      <c r="T1661" s="279"/>
      <c r="U1661" s="281"/>
      <c r="V1661" s="281"/>
      <c r="W1661" s="284"/>
      <c r="X1661" s="280"/>
      <c r="Y1661" s="284"/>
      <c r="Z1661" s="282"/>
      <c r="AA1661" s="281"/>
      <c r="AB1661" s="279"/>
      <c r="AC1661" s="279"/>
      <c r="AD1661" s="279"/>
    </row>
    <row r="1662" spans="1:30" ht="20.100000000000001" customHeight="1">
      <c r="A1662" s="279"/>
      <c r="B1662" s="279"/>
      <c r="C1662" s="279"/>
      <c r="D1662" s="279"/>
      <c r="E1662" s="279"/>
      <c r="F1662" s="279"/>
      <c r="G1662" s="280"/>
      <c r="H1662" s="281"/>
      <c r="I1662" s="281"/>
      <c r="J1662" s="281"/>
      <c r="K1662" s="279"/>
      <c r="L1662" s="280"/>
      <c r="M1662" s="280"/>
      <c r="N1662" s="280"/>
      <c r="O1662" s="282"/>
      <c r="P1662" s="283"/>
      <c r="Q1662" s="281"/>
      <c r="R1662" s="281"/>
      <c r="S1662" s="280"/>
      <c r="T1662" s="279"/>
      <c r="U1662" s="281"/>
      <c r="V1662" s="281"/>
      <c r="W1662" s="284"/>
      <c r="X1662" s="280"/>
      <c r="Y1662" s="284"/>
      <c r="Z1662" s="282"/>
      <c r="AA1662" s="281"/>
      <c r="AB1662" s="279"/>
      <c r="AC1662" s="279"/>
      <c r="AD1662" s="279"/>
    </row>
    <row r="1663" spans="1:30" ht="20.100000000000001" customHeight="1">
      <c r="A1663" s="279"/>
      <c r="B1663" s="279"/>
      <c r="C1663" s="279"/>
      <c r="D1663" s="279"/>
      <c r="E1663" s="279"/>
      <c r="F1663" s="279"/>
      <c r="G1663" s="280"/>
      <c r="H1663" s="281"/>
      <c r="I1663" s="281"/>
      <c r="J1663" s="281"/>
      <c r="K1663" s="279"/>
      <c r="L1663" s="280"/>
      <c r="M1663" s="280"/>
      <c r="N1663" s="280"/>
      <c r="O1663" s="282"/>
      <c r="P1663" s="283"/>
      <c r="Q1663" s="281"/>
      <c r="R1663" s="281"/>
      <c r="S1663" s="280"/>
      <c r="T1663" s="279"/>
      <c r="U1663" s="281"/>
      <c r="V1663" s="281"/>
      <c r="W1663" s="284"/>
      <c r="X1663" s="280"/>
      <c r="Y1663" s="284"/>
      <c r="Z1663" s="282"/>
      <c r="AA1663" s="281"/>
      <c r="AB1663" s="279"/>
      <c r="AC1663" s="279"/>
      <c r="AD1663" s="279"/>
    </row>
    <row r="1664" spans="1:30" ht="20.100000000000001" customHeight="1">
      <c r="A1664" s="279"/>
      <c r="B1664" s="279"/>
      <c r="C1664" s="279"/>
      <c r="D1664" s="279"/>
      <c r="E1664" s="279"/>
      <c r="F1664" s="279"/>
      <c r="G1664" s="280"/>
      <c r="H1664" s="281"/>
      <c r="I1664" s="281"/>
      <c r="J1664" s="281"/>
      <c r="K1664" s="279"/>
      <c r="L1664" s="280"/>
      <c r="M1664" s="280"/>
      <c r="N1664" s="280"/>
      <c r="O1664" s="282"/>
      <c r="P1664" s="283"/>
      <c r="Q1664" s="281"/>
      <c r="R1664" s="281"/>
      <c r="S1664" s="280"/>
      <c r="T1664" s="279"/>
      <c r="U1664" s="281"/>
      <c r="V1664" s="281"/>
      <c r="W1664" s="284"/>
      <c r="X1664" s="280"/>
      <c r="Y1664" s="284"/>
      <c r="Z1664" s="282"/>
      <c r="AA1664" s="281"/>
      <c r="AB1664" s="279"/>
      <c r="AC1664" s="279"/>
      <c r="AD1664" s="279"/>
    </row>
    <row r="1665" spans="1:30" ht="20.100000000000001" customHeight="1">
      <c r="A1665" s="279"/>
      <c r="B1665" s="279"/>
      <c r="C1665" s="279"/>
      <c r="D1665" s="279"/>
      <c r="E1665" s="279"/>
      <c r="F1665" s="279"/>
      <c r="G1665" s="280"/>
      <c r="H1665" s="281"/>
      <c r="I1665" s="281"/>
      <c r="J1665" s="281"/>
      <c r="K1665" s="279"/>
      <c r="L1665" s="280"/>
      <c r="M1665" s="280"/>
      <c r="N1665" s="280"/>
      <c r="O1665" s="282"/>
      <c r="P1665" s="283"/>
      <c r="Q1665" s="281"/>
      <c r="R1665" s="281"/>
      <c r="S1665" s="280"/>
      <c r="T1665" s="279"/>
      <c r="U1665" s="281"/>
      <c r="V1665" s="281"/>
      <c r="W1665" s="284"/>
      <c r="X1665" s="280"/>
      <c r="Y1665" s="284"/>
      <c r="Z1665" s="282"/>
      <c r="AA1665" s="281"/>
      <c r="AB1665" s="279"/>
      <c r="AC1665" s="279"/>
      <c r="AD1665" s="279"/>
    </row>
    <row r="1666" spans="1:30" ht="20.100000000000001" customHeight="1">
      <c r="A1666" s="279"/>
      <c r="B1666" s="279"/>
      <c r="C1666" s="279"/>
      <c r="D1666" s="279"/>
      <c r="E1666" s="279"/>
      <c r="F1666" s="279"/>
      <c r="G1666" s="280"/>
      <c r="H1666" s="281"/>
      <c r="I1666" s="281"/>
      <c r="J1666" s="281"/>
      <c r="K1666" s="279"/>
      <c r="L1666" s="280"/>
      <c r="M1666" s="280"/>
      <c r="N1666" s="280"/>
      <c r="O1666" s="282"/>
      <c r="P1666" s="283"/>
      <c r="Q1666" s="281"/>
      <c r="R1666" s="281"/>
      <c r="S1666" s="280"/>
      <c r="T1666" s="279"/>
      <c r="U1666" s="281"/>
      <c r="V1666" s="281"/>
      <c r="W1666" s="284"/>
      <c r="X1666" s="280"/>
      <c r="Y1666" s="284"/>
      <c r="Z1666" s="282"/>
      <c r="AA1666" s="281"/>
      <c r="AB1666" s="279"/>
      <c r="AC1666" s="279"/>
      <c r="AD1666" s="279"/>
    </row>
    <row r="1667" spans="1:30" ht="20.100000000000001" customHeight="1">
      <c r="A1667" s="279"/>
      <c r="B1667" s="279"/>
      <c r="C1667" s="279"/>
      <c r="D1667" s="279"/>
      <c r="E1667" s="279"/>
      <c r="F1667" s="279"/>
      <c r="G1667" s="280"/>
      <c r="H1667" s="281"/>
      <c r="I1667" s="281"/>
      <c r="J1667" s="281"/>
      <c r="K1667" s="279"/>
      <c r="L1667" s="280"/>
      <c r="M1667" s="280"/>
      <c r="N1667" s="280"/>
      <c r="O1667" s="282"/>
      <c r="P1667" s="283"/>
      <c r="Q1667" s="281"/>
      <c r="R1667" s="281"/>
      <c r="S1667" s="280"/>
      <c r="T1667" s="279"/>
      <c r="U1667" s="281"/>
      <c r="V1667" s="281"/>
      <c r="W1667" s="284"/>
      <c r="X1667" s="280"/>
      <c r="Y1667" s="284"/>
      <c r="Z1667" s="282"/>
      <c r="AA1667" s="281"/>
      <c r="AB1667" s="279"/>
      <c r="AC1667" s="279"/>
      <c r="AD1667" s="279"/>
    </row>
    <row r="1668" spans="1:30" ht="20.100000000000001" customHeight="1">
      <c r="A1668" s="279"/>
      <c r="B1668" s="279"/>
      <c r="C1668" s="279"/>
      <c r="D1668" s="279"/>
      <c r="E1668" s="279"/>
      <c r="F1668" s="279"/>
      <c r="G1668" s="280"/>
      <c r="H1668" s="281"/>
      <c r="I1668" s="281"/>
      <c r="J1668" s="281"/>
      <c r="K1668" s="279"/>
      <c r="L1668" s="280"/>
      <c r="M1668" s="280"/>
      <c r="N1668" s="280"/>
      <c r="O1668" s="282"/>
      <c r="P1668" s="283"/>
      <c r="Q1668" s="281"/>
      <c r="R1668" s="281"/>
      <c r="S1668" s="280"/>
      <c r="T1668" s="279"/>
      <c r="U1668" s="281"/>
      <c r="V1668" s="281"/>
      <c r="W1668" s="284"/>
      <c r="X1668" s="280"/>
      <c r="Y1668" s="284"/>
      <c r="Z1668" s="282"/>
      <c r="AA1668" s="281"/>
      <c r="AB1668" s="279"/>
      <c r="AC1668" s="279"/>
      <c r="AD1668" s="279"/>
    </row>
    <row r="1669" spans="1:30" ht="20.100000000000001" customHeight="1">
      <c r="A1669" s="279"/>
      <c r="B1669" s="279"/>
      <c r="C1669" s="279"/>
      <c r="D1669" s="279"/>
      <c r="E1669" s="279"/>
      <c r="F1669" s="279"/>
      <c r="G1669" s="280"/>
      <c r="H1669" s="281"/>
      <c r="I1669" s="281"/>
      <c r="J1669" s="281"/>
      <c r="K1669" s="279"/>
      <c r="L1669" s="280"/>
      <c r="M1669" s="280"/>
      <c r="N1669" s="280"/>
      <c r="O1669" s="282"/>
      <c r="P1669" s="283"/>
      <c r="Q1669" s="281"/>
      <c r="R1669" s="281"/>
      <c r="S1669" s="280"/>
      <c r="T1669" s="279"/>
      <c r="U1669" s="281"/>
      <c r="V1669" s="281"/>
      <c r="W1669" s="284"/>
      <c r="X1669" s="280"/>
      <c r="Y1669" s="284"/>
      <c r="Z1669" s="282"/>
      <c r="AA1669" s="281"/>
      <c r="AB1669" s="279"/>
      <c r="AC1669" s="279"/>
      <c r="AD1669" s="279"/>
    </row>
    <row r="1670" spans="1:30" ht="20.100000000000001" customHeight="1">
      <c r="A1670" s="279"/>
      <c r="B1670" s="279"/>
      <c r="C1670" s="279"/>
      <c r="D1670" s="279"/>
      <c r="E1670" s="279"/>
      <c r="F1670" s="279"/>
      <c r="G1670" s="280"/>
      <c r="H1670" s="281"/>
      <c r="I1670" s="281"/>
      <c r="J1670" s="281"/>
      <c r="K1670" s="279"/>
      <c r="L1670" s="280"/>
      <c r="M1670" s="280"/>
      <c r="N1670" s="280"/>
      <c r="O1670" s="282"/>
      <c r="P1670" s="283"/>
      <c r="Q1670" s="281"/>
      <c r="R1670" s="281"/>
      <c r="S1670" s="280"/>
      <c r="T1670" s="279"/>
      <c r="U1670" s="281"/>
      <c r="V1670" s="281"/>
      <c r="W1670" s="284"/>
      <c r="X1670" s="280"/>
      <c r="Y1670" s="284"/>
      <c r="Z1670" s="282"/>
      <c r="AA1670" s="281"/>
      <c r="AB1670" s="279"/>
      <c r="AC1670" s="279"/>
      <c r="AD1670" s="279"/>
    </row>
    <row r="1671" spans="1:30" ht="20.100000000000001" customHeight="1">
      <c r="A1671" s="279"/>
      <c r="B1671" s="279"/>
      <c r="C1671" s="279"/>
      <c r="D1671" s="279"/>
      <c r="E1671" s="279"/>
      <c r="F1671" s="279"/>
      <c r="G1671" s="280"/>
      <c r="H1671" s="281"/>
      <c r="I1671" s="281"/>
      <c r="J1671" s="281"/>
      <c r="K1671" s="279"/>
      <c r="L1671" s="280"/>
      <c r="M1671" s="280"/>
      <c r="N1671" s="280"/>
      <c r="O1671" s="282"/>
      <c r="P1671" s="283"/>
      <c r="Q1671" s="281"/>
      <c r="R1671" s="281"/>
      <c r="S1671" s="280"/>
      <c r="T1671" s="279"/>
      <c r="U1671" s="281"/>
      <c r="V1671" s="281"/>
      <c r="W1671" s="284"/>
      <c r="X1671" s="280"/>
      <c r="Y1671" s="284"/>
      <c r="Z1671" s="282"/>
      <c r="AA1671" s="281"/>
      <c r="AB1671" s="279"/>
      <c r="AC1671" s="279"/>
      <c r="AD1671" s="279"/>
    </row>
    <row r="1672" spans="1:30" ht="20.100000000000001" customHeight="1">
      <c r="A1672" s="279"/>
      <c r="B1672" s="279"/>
      <c r="C1672" s="279"/>
      <c r="D1672" s="279"/>
      <c r="E1672" s="279"/>
      <c r="F1672" s="279"/>
      <c r="G1672" s="280"/>
      <c r="H1672" s="281"/>
      <c r="I1672" s="281"/>
      <c r="J1672" s="281"/>
      <c r="K1672" s="279"/>
      <c r="L1672" s="280"/>
      <c r="M1672" s="280"/>
      <c r="N1672" s="280"/>
      <c r="O1672" s="282"/>
      <c r="P1672" s="283"/>
      <c r="Q1672" s="281"/>
      <c r="R1672" s="281"/>
      <c r="S1672" s="280"/>
      <c r="T1672" s="279"/>
      <c r="U1672" s="281"/>
      <c r="V1672" s="281"/>
      <c r="W1672" s="284"/>
      <c r="X1672" s="280"/>
      <c r="Y1672" s="284"/>
      <c r="Z1672" s="282"/>
      <c r="AA1672" s="281"/>
      <c r="AB1672" s="279"/>
      <c r="AC1672" s="279"/>
      <c r="AD1672" s="279"/>
    </row>
    <row r="1673" spans="1:30" ht="20.100000000000001" customHeight="1">
      <c r="A1673" s="279"/>
      <c r="B1673" s="279"/>
      <c r="C1673" s="279"/>
      <c r="D1673" s="279"/>
      <c r="E1673" s="279"/>
      <c r="F1673" s="279"/>
      <c r="G1673" s="280"/>
      <c r="H1673" s="281"/>
      <c r="I1673" s="281"/>
      <c r="J1673" s="281"/>
      <c r="K1673" s="279"/>
      <c r="L1673" s="280"/>
      <c r="M1673" s="280"/>
      <c r="N1673" s="280"/>
      <c r="O1673" s="282"/>
      <c r="P1673" s="283"/>
      <c r="Q1673" s="281"/>
      <c r="R1673" s="281"/>
      <c r="S1673" s="280"/>
      <c r="T1673" s="279"/>
      <c r="U1673" s="281"/>
      <c r="V1673" s="281"/>
      <c r="W1673" s="284"/>
      <c r="X1673" s="280"/>
      <c r="Y1673" s="284"/>
      <c r="Z1673" s="282"/>
      <c r="AA1673" s="281"/>
      <c r="AB1673" s="279"/>
      <c r="AC1673" s="279"/>
      <c r="AD1673" s="279"/>
    </row>
    <row r="1674" spans="1:30" ht="20.100000000000001" customHeight="1">
      <c r="A1674" s="279"/>
      <c r="B1674" s="279"/>
      <c r="C1674" s="279"/>
      <c r="D1674" s="279"/>
      <c r="E1674" s="279"/>
      <c r="F1674" s="279"/>
      <c r="G1674" s="280"/>
      <c r="H1674" s="281"/>
      <c r="I1674" s="281"/>
      <c r="J1674" s="281"/>
      <c r="K1674" s="279"/>
      <c r="L1674" s="280"/>
      <c r="M1674" s="280"/>
      <c r="N1674" s="280"/>
      <c r="O1674" s="282"/>
      <c r="P1674" s="283"/>
      <c r="Q1674" s="281"/>
      <c r="R1674" s="281"/>
      <c r="S1674" s="280"/>
      <c r="T1674" s="279"/>
      <c r="U1674" s="281"/>
      <c r="V1674" s="281"/>
      <c r="W1674" s="284"/>
      <c r="X1674" s="280"/>
      <c r="Y1674" s="284"/>
      <c r="Z1674" s="282"/>
      <c r="AA1674" s="281"/>
      <c r="AB1674" s="279"/>
      <c r="AC1674" s="279"/>
      <c r="AD1674" s="279"/>
    </row>
    <row r="1675" spans="1:30" ht="20.100000000000001" customHeight="1">
      <c r="A1675" s="279"/>
      <c r="B1675" s="279"/>
      <c r="C1675" s="279"/>
      <c r="D1675" s="279"/>
      <c r="E1675" s="279"/>
      <c r="F1675" s="279"/>
      <c r="G1675" s="280"/>
      <c r="H1675" s="281"/>
      <c r="I1675" s="281"/>
      <c r="J1675" s="281"/>
      <c r="K1675" s="279"/>
      <c r="L1675" s="280"/>
      <c r="M1675" s="280"/>
      <c r="N1675" s="280"/>
      <c r="O1675" s="282"/>
      <c r="P1675" s="283"/>
      <c r="Q1675" s="281"/>
      <c r="R1675" s="281"/>
      <c r="S1675" s="280"/>
      <c r="T1675" s="279"/>
      <c r="U1675" s="281"/>
      <c r="V1675" s="281"/>
      <c r="W1675" s="284"/>
      <c r="X1675" s="280"/>
      <c r="Y1675" s="284"/>
      <c r="Z1675" s="282"/>
      <c r="AA1675" s="281"/>
      <c r="AB1675" s="279"/>
      <c r="AC1675" s="279"/>
      <c r="AD1675" s="279"/>
    </row>
    <row r="1676" spans="1:30" ht="20.100000000000001" customHeight="1">
      <c r="A1676" s="279"/>
      <c r="B1676" s="279"/>
      <c r="C1676" s="279"/>
      <c r="D1676" s="279"/>
      <c r="E1676" s="279"/>
      <c r="F1676" s="279"/>
      <c r="G1676" s="280"/>
      <c r="H1676" s="281"/>
      <c r="I1676" s="281"/>
      <c r="J1676" s="281"/>
      <c r="K1676" s="279"/>
      <c r="L1676" s="280"/>
      <c r="M1676" s="280"/>
      <c r="N1676" s="280"/>
      <c r="O1676" s="282"/>
      <c r="P1676" s="283"/>
      <c r="Q1676" s="281"/>
      <c r="R1676" s="281"/>
      <c r="S1676" s="280"/>
      <c r="T1676" s="279"/>
      <c r="U1676" s="281"/>
      <c r="V1676" s="281"/>
      <c r="W1676" s="284"/>
      <c r="X1676" s="280"/>
      <c r="Y1676" s="284"/>
      <c r="Z1676" s="282"/>
      <c r="AA1676" s="281"/>
      <c r="AB1676" s="279"/>
      <c r="AC1676" s="279"/>
      <c r="AD1676" s="279"/>
    </row>
    <row r="1677" spans="1:30" ht="20.100000000000001" customHeight="1">
      <c r="A1677" s="279"/>
      <c r="B1677" s="279"/>
      <c r="C1677" s="279"/>
      <c r="D1677" s="279"/>
      <c r="E1677" s="279"/>
      <c r="F1677" s="279"/>
      <c r="G1677" s="280"/>
      <c r="H1677" s="281"/>
      <c r="I1677" s="281"/>
      <c r="J1677" s="281"/>
      <c r="K1677" s="279"/>
      <c r="L1677" s="280"/>
      <c r="M1677" s="280"/>
      <c r="N1677" s="280"/>
      <c r="O1677" s="282"/>
      <c r="P1677" s="283"/>
      <c r="Q1677" s="281"/>
      <c r="R1677" s="281"/>
      <c r="S1677" s="280"/>
      <c r="T1677" s="279"/>
      <c r="U1677" s="281"/>
      <c r="V1677" s="281"/>
      <c r="W1677" s="284"/>
      <c r="X1677" s="280"/>
      <c r="Y1677" s="284"/>
      <c r="Z1677" s="282"/>
      <c r="AA1677" s="281"/>
      <c r="AB1677" s="279"/>
      <c r="AC1677" s="279"/>
      <c r="AD1677" s="279"/>
    </row>
    <row r="1678" spans="1:30" ht="20.100000000000001" customHeight="1">
      <c r="A1678" s="279"/>
      <c r="B1678" s="279"/>
      <c r="C1678" s="279"/>
      <c r="D1678" s="279"/>
      <c r="E1678" s="279"/>
      <c r="F1678" s="279"/>
      <c r="G1678" s="280"/>
      <c r="H1678" s="281"/>
      <c r="I1678" s="281"/>
      <c r="J1678" s="281"/>
      <c r="K1678" s="279"/>
      <c r="L1678" s="280"/>
      <c r="M1678" s="280"/>
      <c r="N1678" s="280"/>
      <c r="O1678" s="282"/>
      <c r="P1678" s="283"/>
      <c r="Q1678" s="281"/>
      <c r="R1678" s="281"/>
      <c r="S1678" s="280"/>
      <c r="T1678" s="279"/>
      <c r="U1678" s="281"/>
      <c r="V1678" s="281"/>
      <c r="W1678" s="284"/>
      <c r="X1678" s="280"/>
      <c r="Y1678" s="284"/>
      <c r="Z1678" s="282"/>
      <c r="AA1678" s="281"/>
      <c r="AB1678" s="279"/>
      <c r="AC1678" s="279"/>
      <c r="AD1678" s="279"/>
    </row>
    <row r="1679" spans="1:30" ht="20.100000000000001" customHeight="1">
      <c r="A1679" s="279"/>
      <c r="B1679" s="279"/>
      <c r="C1679" s="279"/>
      <c r="D1679" s="279"/>
      <c r="E1679" s="279"/>
      <c r="F1679" s="279"/>
      <c r="G1679" s="280"/>
      <c r="H1679" s="281"/>
      <c r="I1679" s="281"/>
      <c r="J1679" s="281"/>
      <c r="K1679" s="279"/>
      <c r="L1679" s="280"/>
      <c r="M1679" s="280"/>
      <c r="N1679" s="280"/>
      <c r="O1679" s="282"/>
      <c r="P1679" s="283"/>
      <c r="Q1679" s="281"/>
      <c r="R1679" s="281"/>
      <c r="S1679" s="280"/>
      <c r="T1679" s="279"/>
      <c r="U1679" s="281"/>
      <c r="V1679" s="281"/>
      <c r="W1679" s="284"/>
      <c r="X1679" s="280"/>
      <c r="Y1679" s="284"/>
      <c r="Z1679" s="282"/>
      <c r="AA1679" s="281"/>
      <c r="AB1679" s="279"/>
      <c r="AC1679" s="279"/>
      <c r="AD1679" s="279"/>
    </row>
    <row r="1680" spans="1:30" ht="20.100000000000001" customHeight="1">
      <c r="A1680" s="279"/>
      <c r="B1680" s="279"/>
      <c r="C1680" s="279"/>
      <c r="D1680" s="279"/>
      <c r="E1680" s="279"/>
      <c r="F1680" s="279"/>
      <c r="G1680" s="280"/>
      <c r="H1680" s="281"/>
      <c r="I1680" s="281"/>
      <c r="J1680" s="281"/>
      <c r="K1680" s="279"/>
      <c r="L1680" s="280"/>
      <c r="M1680" s="280"/>
      <c r="N1680" s="280"/>
      <c r="O1680" s="282"/>
      <c r="P1680" s="283"/>
      <c r="Q1680" s="281"/>
      <c r="R1680" s="281"/>
      <c r="S1680" s="280"/>
      <c r="T1680" s="279"/>
      <c r="U1680" s="281"/>
      <c r="V1680" s="281"/>
      <c r="W1680" s="284"/>
      <c r="X1680" s="280"/>
      <c r="Y1680" s="284"/>
      <c r="Z1680" s="282"/>
      <c r="AA1680" s="281"/>
      <c r="AB1680" s="279"/>
      <c r="AC1680" s="279"/>
      <c r="AD1680" s="279"/>
    </row>
    <row r="1681" spans="1:30" ht="20.100000000000001" customHeight="1">
      <c r="A1681" s="279"/>
      <c r="B1681" s="279"/>
      <c r="C1681" s="279"/>
      <c r="D1681" s="279"/>
      <c r="E1681" s="279"/>
      <c r="F1681" s="279"/>
      <c r="G1681" s="280"/>
      <c r="H1681" s="281"/>
      <c r="I1681" s="281"/>
      <c r="J1681" s="281"/>
      <c r="K1681" s="279"/>
      <c r="L1681" s="280"/>
      <c r="M1681" s="280"/>
      <c r="N1681" s="280"/>
      <c r="O1681" s="282"/>
      <c r="P1681" s="283"/>
      <c r="Q1681" s="281"/>
      <c r="R1681" s="281"/>
      <c r="S1681" s="280"/>
      <c r="T1681" s="279"/>
      <c r="U1681" s="281"/>
      <c r="V1681" s="281"/>
      <c r="W1681" s="284"/>
      <c r="X1681" s="280"/>
      <c r="Y1681" s="284"/>
      <c r="Z1681" s="282"/>
      <c r="AA1681" s="281"/>
      <c r="AB1681" s="279"/>
      <c r="AC1681" s="279"/>
      <c r="AD1681" s="279"/>
    </row>
    <row r="1682" spans="1:30" ht="20.100000000000001" customHeight="1">
      <c r="A1682" s="279"/>
      <c r="B1682" s="279"/>
      <c r="C1682" s="279"/>
      <c r="D1682" s="279"/>
      <c r="E1682" s="279"/>
      <c r="F1682" s="279"/>
      <c r="G1682" s="280"/>
      <c r="H1682" s="281"/>
      <c r="I1682" s="281"/>
      <c r="J1682" s="281"/>
      <c r="K1682" s="279"/>
      <c r="L1682" s="280"/>
      <c r="M1682" s="280"/>
      <c r="N1682" s="280"/>
      <c r="O1682" s="282"/>
      <c r="P1682" s="283"/>
      <c r="Q1682" s="281"/>
      <c r="R1682" s="281"/>
      <c r="S1682" s="280"/>
      <c r="T1682" s="279"/>
      <c r="U1682" s="281"/>
      <c r="V1682" s="281"/>
      <c r="W1682" s="284"/>
      <c r="X1682" s="280"/>
      <c r="Y1682" s="284"/>
      <c r="Z1682" s="282"/>
      <c r="AA1682" s="281"/>
      <c r="AB1682" s="279"/>
      <c r="AC1682" s="279"/>
      <c r="AD1682" s="279"/>
    </row>
    <row r="1683" spans="1:30" ht="20.100000000000001" customHeight="1">
      <c r="A1683" s="279"/>
      <c r="B1683" s="279"/>
      <c r="C1683" s="279"/>
      <c r="D1683" s="279"/>
      <c r="E1683" s="279"/>
      <c r="F1683" s="279"/>
      <c r="G1683" s="280"/>
      <c r="H1683" s="281"/>
      <c r="I1683" s="281"/>
      <c r="J1683" s="281"/>
      <c r="K1683" s="279"/>
      <c r="L1683" s="280"/>
      <c r="M1683" s="280"/>
      <c r="N1683" s="280"/>
      <c r="O1683" s="282"/>
      <c r="P1683" s="283"/>
      <c r="Q1683" s="281"/>
      <c r="R1683" s="281"/>
      <c r="S1683" s="280"/>
      <c r="T1683" s="279"/>
      <c r="U1683" s="281"/>
      <c r="V1683" s="281"/>
      <c r="W1683" s="284"/>
      <c r="X1683" s="280"/>
      <c r="Y1683" s="284"/>
      <c r="Z1683" s="282"/>
      <c r="AA1683" s="281"/>
      <c r="AB1683" s="279"/>
      <c r="AC1683" s="279"/>
      <c r="AD1683" s="279"/>
    </row>
    <row r="1684" spans="1:30" ht="20.100000000000001" customHeight="1">
      <c r="A1684" s="279"/>
      <c r="B1684" s="279"/>
      <c r="C1684" s="279"/>
      <c r="D1684" s="279"/>
      <c r="E1684" s="279"/>
      <c r="F1684" s="279"/>
      <c r="G1684" s="280"/>
      <c r="H1684" s="281"/>
      <c r="I1684" s="281"/>
      <c r="J1684" s="281"/>
      <c r="K1684" s="279"/>
      <c r="L1684" s="280"/>
      <c r="M1684" s="280"/>
      <c r="N1684" s="280"/>
      <c r="O1684" s="282"/>
      <c r="P1684" s="283"/>
      <c r="Q1684" s="281"/>
      <c r="R1684" s="281"/>
      <c r="S1684" s="280"/>
      <c r="T1684" s="279"/>
      <c r="U1684" s="281"/>
      <c r="V1684" s="281"/>
      <c r="W1684" s="284"/>
      <c r="X1684" s="280"/>
      <c r="Y1684" s="284"/>
      <c r="Z1684" s="282"/>
      <c r="AA1684" s="281"/>
      <c r="AB1684" s="279"/>
      <c r="AC1684" s="279"/>
      <c r="AD1684" s="279"/>
    </row>
    <row r="1685" spans="1:30" ht="20.100000000000001" customHeight="1">
      <c r="A1685" s="279"/>
      <c r="B1685" s="279"/>
      <c r="C1685" s="279"/>
      <c r="D1685" s="279"/>
      <c r="E1685" s="279"/>
      <c r="F1685" s="279"/>
      <c r="G1685" s="280"/>
      <c r="H1685" s="281"/>
      <c r="I1685" s="281"/>
      <c r="J1685" s="281"/>
      <c r="K1685" s="279"/>
      <c r="L1685" s="280"/>
      <c r="M1685" s="280"/>
      <c r="N1685" s="280"/>
      <c r="O1685" s="282"/>
      <c r="P1685" s="283"/>
      <c r="Q1685" s="281"/>
      <c r="R1685" s="281"/>
      <c r="S1685" s="280"/>
      <c r="T1685" s="279"/>
      <c r="U1685" s="281"/>
      <c r="V1685" s="281"/>
      <c r="W1685" s="284"/>
      <c r="X1685" s="280"/>
      <c r="Y1685" s="284"/>
      <c r="Z1685" s="282"/>
      <c r="AA1685" s="281"/>
      <c r="AB1685" s="279"/>
      <c r="AC1685" s="279"/>
      <c r="AD1685" s="279"/>
    </row>
    <row r="1686" spans="1:30" ht="20.100000000000001" customHeight="1">
      <c r="A1686" s="279"/>
      <c r="B1686" s="279"/>
      <c r="C1686" s="279"/>
      <c r="D1686" s="279"/>
      <c r="E1686" s="279"/>
      <c r="F1686" s="279"/>
      <c r="G1686" s="280"/>
      <c r="H1686" s="281"/>
      <c r="I1686" s="281"/>
      <c r="J1686" s="281"/>
      <c r="K1686" s="279"/>
      <c r="L1686" s="280"/>
      <c r="M1686" s="280"/>
      <c r="N1686" s="280"/>
      <c r="O1686" s="282"/>
      <c r="P1686" s="283"/>
      <c r="Q1686" s="281"/>
      <c r="R1686" s="281"/>
      <c r="S1686" s="280"/>
      <c r="T1686" s="279"/>
      <c r="U1686" s="281"/>
      <c r="V1686" s="281"/>
      <c r="W1686" s="284"/>
      <c r="X1686" s="280"/>
      <c r="Y1686" s="284"/>
      <c r="Z1686" s="282"/>
      <c r="AA1686" s="281"/>
      <c r="AB1686" s="279"/>
      <c r="AC1686" s="279"/>
      <c r="AD1686" s="279"/>
    </row>
    <row r="1687" spans="1:30" ht="20.100000000000001" customHeight="1">
      <c r="A1687" s="279"/>
      <c r="B1687" s="279"/>
      <c r="C1687" s="279"/>
      <c r="D1687" s="279"/>
      <c r="E1687" s="279"/>
      <c r="F1687" s="279"/>
      <c r="G1687" s="280"/>
      <c r="H1687" s="281"/>
      <c r="I1687" s="281"/>
      <c r="J1687" s="281"/>
      <c r="K1687" s="279"/>
      <c r="L1687" s="280"/>
      <c r="M1687" s="280"/>
      <c r="N1687" s="280"/>
      <c r="O1687" s="282"/>
      <c r="P1687" s="283"/>
      <c r="Q1687" s="281"/>
      <c r="R1687" s="281"/>
      <c r="S1687" s="280"/>
      <c r="T1687" s="279"/>
      <c r="U1687" s="281"/>
      <c r="V1687" s="281"/>
      <c r="W1687" s="284"/>
      <c r="X1687" s="280"/>
      <c r="Y1687" s="284"/>
      <c r="Z1687" s="282"/>
      <c r="AA1687" s="281"/>
      <c r="AB1687" s="279"/>
      <c r="AC1687" s="279"/>
      <c r="AD1687" s="279"/>
    </row>
    <row r="1688" spans="1:30" ht="20.100000000000001" customHeight="1">
      <c r="A1688" s="279"/>
      <c r="B1688" s="279"/>
      <c r="C1688" s="279"/>
      <c r="D1688" s="279"/>
      <c r="E1688" s="279"/>
      <c r="F1688" s="279"/>
      <c r="G1688" s="280"/>
      <c r="H1688" s="281"/>
      <c r="I1688" s="281"/>
      <c r="J1688" s="281"/>
      <c r="K1688" s="279"/>
      <c r="L1688" s="280"/>
      <c r="M1688" s="280"/>
      <c r="N1688" s="280"/>
      <c r="O1688" s="282"/>
      <c r="P1688" s="283"/>
      <c r="Q1688" s="281"/>
      <c r="R1688" s="281"/>
      <c r="S1688" s="280"/>
      <c r="T1688" s="279"/>
      <c r="U1688" s="281"/>
      <c r="V1688" s="281"/>
      <c r="W1688" s="284"/>
      <c r="X1688" s="280"/>
      <c r="Y1688" s="284"/>
      <c r="Z1688" s="282"/>
      <c r="AA1688" s="281"/>
      <c r="AB1688" s="279"/>
      <c r="AC1688" s="279"/>
      <c r="AD1688" s="279"/>
    </row>
    <row r="1689" spans="1:30" ht="20.100000000000001" customHeight="1">
      <c r="A1689" s="279"/>
      <c r="B1689" s="279"/>
      <c r="C1689" s="279"/>
      <c r="D1689" s="279"/>
      <c r="E1689" s="279"/>
      <c r="F1689" s="279"/>
      <c r="G1689" s="280"/>
      <c r="H1689" s="281"/>
      <c r="I1689" s="281"/>
      <c r="J1689" s="281"/>
      <c r="K1689" s="279"/>
      <c r="L1689" s="280"/>
      <c r="M1689" s="280"/>
      <c r="N1689" s="280"/>
      <c r="O1689" s="282"/>
      <c r="P1689" s="283"/>
      <c r="Q1689" s="281"/>
      <c r="R1689" s="281"/>
      <c r="S1689" s="280"/>
      <c r="T1689" s="279"/>
      <c r="U1689" s="281"/>
      <c r="V1689" s="281"/>
      <c r="W1689" s="284"/>
      <c r="X1689" s="280"/>
      <c r="Y1689" s="284"/>
      <c r="Z1689" s="282"/>
      <c r="AA1689" s="281"/>
      <c r="AB1689" s="279"/>
      <c r="AC1689" s="279"/>
      <c r="AD1689" s="279"/>
    </row>
    <row r="1690" spans="1:30" ht="20.100000000000001" customHeight="1">
      <c r="A1690" s="279"/>
      <c r="B1690" s="279"/>
      <c r="C1690" s="279"/>
      <c r="D1690" s="279"/>
      <c r="E1690" s="279"/>
      <c r="F1690" s="279"/>
      <c r="G1690" s="280"/>
      <c r="H1690" s="281"/>
      <c r="I1690" s="281"/>
      <c r="J1690" s="281"/>
      <c r="K1690" s="279"/>
      <c r="L1690" s="280"/>
      <c r="M1690" s="280"/>
      <c r="N1690" s="280"/>
      <c r="O1690" s="282"/>
      <c r="P1690" s="283"/>
      <c r="Q1690" s="281"/>
      <c r="R1690" s="281"/>
      <c r="S1690" s="280"/>
      <c r="T1690" s="279"/>
      <c r="U1690" s="281"/>
      <c r="V1690" s="281"/>
      <c r="W1690" s="284"/>
      <c r="X1690" s="280"/>
      <c r="Y1690" s="284"/>
      <c r="Z1690" s="282"/>
      <c r="AA1690" s="281"/>
      <c r="AB1690" s="279"/>
      <c r="AC1690" s="279"/>
      <c r="AD1690" s="279"/>
    </row>
    <row r="1691" spans="1:30" ht="20.100000000000001" customHeight="1">
      <c r="A1691" s="279"/>
      <c r="B1691" s="279"/>
      <c r="C1691" s="279"/>
      <c r="D1691" s="279"/>
      <c r="E1691" s="279"/>
      <c r="F1691" s="279"/>
      <c r="G1691" s="280"/>
      <c r="H1691" s="281"/>
      <c r="I1691" s="281"/>
      <c r="J1691" s="281"/>
      <c r="K1691" s="279"/>
      <c r="L1691" s="280"/>
      <c r="M1691" s="280"/>
      <c r="N1691" s="280"/>
      <c r="O1691" s="282"/>
      <c r="P1691" s="283"/>
      <c r="Q1691" s="281"/>
      <c r="R1691" s="281"/>
      <c r="S1691" s="280"/>
      <c r="T1691" s="279"/>
      <c r="U1691" s="281"/>
      <c r="V1691" s="281"/>
      <c r="W1691" s="284"/>
      <c r="X1691" s="280"/>
      <c r="Y1691" s="284"/>
      <c r="Z1691" s="282"/>
      <c r="AA1691" s="281"/>
      <c r="AB1691" s="279"/>
      <c r="AC1691" s="279"/>
      <c r="AD1691" s="279"/>
    </row>
    <row r="1692" spans="1:30" ht="20.100000000000001" customHeight="1">
      <c r="A1692" s="279"/>
      <c r="B1692" s="279"/>
      <c r="C1692" s="279"/>
      <c r="D1692" s="279"/>
      <c r="E1692" s="279"/>
      <c r="F1692" s="279"/>
      <c r="G1692" s="280"/>
      <c r="H1692" s="281"/>
      <c r="I1692" s="281"/>
      <c r="J1692" s="281"/>
      <c r="K1692" s="279"/>
      <c r="L1692" s="280"/>
      <c r="M1692" s="280"/>
      <c r="N1692" s="280"/>
      <c r="O1692" s="282"/>
      <c r="P1692" s="283"/>
      <c r="Q1692" s="281"/>
      <c r="R1692" s="281"/>
      <c r="S1692" s="280"/>
      <c r="T1692" s="279"/>
      <c r="U1692" s="281"/>
      <c r="V1692" s="281"/>
      <c r="W1692" s="284"/>
      <c r="X1692" s="280"/>
      <c r="Y1692" s="284"/>
      <c r="Z1692" s="282"/>
      <c r="AA1692" s="281"/>
      <c r="AB1692" s="279"/>
      <c r="AC1692" s="279"/>
      <c r="AD1692" s="279"/>
    </row>
    <row r="1693" spans="1:30" ht="20.100000000000001" customHeight="1">
      <c r="A1693" s="279"/>
      <c r="B1693" s="279"/>
      <c r="C1693" s="279"/>
      <c r="D1693" s="279"/>
      <c r="E1693" s="279"/>
      <c r="F1693" s="279"/>
      <c r="G1693" s="280"/>
      <c r="H1693" s="281"/>
      <c r="I1693" s="281"/>
      <c r="J1693" s="281"/>
      <c r="K1693" s="279"/>
      <c r="L1693" s="280"/>
      <c r="M1693" s="280"/>
      <c r="N1693" s="280"/>
      <c r="O1693" s="282"/>
      <c r="P1693" s="283"/>
      <c r="Q1693" s="281"/>
      <c r="R1693" s="281"/>
      <c r="S1693" s="280"/>
      <c r="T1693" s="279"/>
      <c r="U1693" s="281"/>
      <c r="V1693" s="281"/>
      <c r="W1693" s="284"/>
      <c r="X1693" s="280"/>
      <c r="Y1693" s="284"/>
      <c r="Z1693" s="282"/>
      <c r="AA1693" s="281"/>
      <c r="AB1693" s="279"/>
      <c r="AC1693" s="279"/>
      <c r="AD1693" s="279"/>
    </row>
    <row r="1694" spans="1:30" ht="20.100000000000001" customHeight="1">
      <c r="A1694" s="279"/>
      <c r="B1694" s="279"/>
      <c r="C1694" s="279"/>
      <c r="D1694" s="279"/>
      <c r="E1694" s="279"/>
      <c r="F1694" s="279"/>
      <c r="G1694" s="280"/>
      <c r="H1694" s="281"/>
      <c r="I1694" s="281"/>
      <c r="J1694" s="281"/>
      <c r="K1694" s="279"/>
      <c r="L1694" s="280"/>
      <c r="M1694" s="280"/>
      <c r="N1694" s="280"/>
      <c r="O1694" s="282"/>
      <c r="P1694" s="283"/>
      <c r="Q1694" s="281"/>
      <c r="R1694" s="281"/>
      <c r="S1694" s="280"/>
      <c r="T1694" s="279"/>
      <c r="U1694" s="281"/>
      <c r="V1694" s="281"/>
      <c r="W1694" s="284"/>
      <c r="X1694" s="280"/>
      <c r="Y1694" s="284"/>
      <c r="Z1694" s="282"/>
      <c r="AA1694" s="281"/>
      <c r="AB1694" s="279"/>
      <c r="AC1694" s="279"/>
      <c r="AD1694" s="279"/>
    </row>
    <row r="1695" spans="1:30" ht="20.100000000000001" customHeight="1">
      <c r="A1695" s="279"/>
      <c r="B1695" s="279"/>
      <c r="C1695" s="279"/>
      <c r="D1695" s="279"/>
      <c r="E1695" s="279"/>
      <c r="F1695" s="279"/>
      <c r="G1695" s="280"/>
      <c r="H1695" s="281"/>
      <c r="I1695" s="281"/>
      <c r="J1695" s="281"/>
      <c r="K1695" s="279"/>
      <c r="L1695" s="280"/>
      <c r="M1695" s="280"/>
      <c r="N1695" s="280"/>
      <c r="O1695" s="282"/>
      <c r="P1695" s="283"/>
      <c r="Q1695" s="281"/>
      <c r="R1695" s="281"/>
      <c r="S1695" s="280"/>
      <c r="T1695" s="279"/>
      <c r="U1695" s="281"/>
      <c r="V1695" s="281"/>
      <c r="W1695" s="284"/>
      <c r="X1695" s="280"/>
      <c r="Y1695" s="284"/>
      <c r="Z1695" s="282"/>
      <c r="AA1695" s="281"/>
      <c r="AB1695" s="279"/>
      <c r="AC1695" s="279"/>
      <c r="AD1695" s="279"/>
    </row>
    <row r="1696" spans="1:30" ht="20.100000000000001" customHeight="1">
      <c r="A1696" s="279"/>
      <c r="B1696" s="279"/>
      <c r="C1696" s="279"/>
      <c r="D1696" s="279"/>
      <c r="E1696" s="279"/>
      <c r="F1696" s="279"/>
      <c r="G1696" s="280"/>
      <c r="H1696" s="281"/>
      <c r="I1696" s="281"/>
      <c r="J1696" s="281"/>
      <c r="K1696" s="279"/>
      <c r="L1696" s="280"/>
      <c r="M1696" s="280"/>
      <c r="N1696" s="280"/>
      <c r="O1696" s="282"/>
      <c r="P1696" s="283"/>
      <c r="Q1696" s="281"/>
      <c r="R1696" s="281"/>
      <c r="S1696" s="280"/>
      <c r="T1696" s="279"/>
      <c r="U1696" s="281"/>
      <c r="V1696" s="281"/>
      <c r="W1696" s="284"/>
      <c r="X1696" s="280"/>
      <c r="Y1696" s="284"/>
      <c r="Z1696" s="282"/>
      <c r="AA1696" s="281"/>
      <c r="AB1696" s="279"/>
      <c r="AC1696" s="279"/>
      <c r="AD1696" s="279"/>
    </row>
    <row r="1697" spans="1:30" ht="20.100000000000001" customHeight="1">
      <c r="A1697" s="279"/>
      <c r="B1697" s="279"/>
      <c r="C1697" s="279"/>
      <c r="D1697" s="279"/>
      <c r="E1697" s="279"/>
      <c r="F1697" s="279"/>
      <c r="G1697" s="280"/>
      <c r="H1697" s="281"/>
      <c r="I1697" s="281"/>
      <c r="J1697" s="281"/>
      <c r="K1697" s="279"/>
      <c r="L1697" s="280"/>
      <c r="M1697" s="280"/>
      <c r="N1697" s="280"/>
      <c r="O1697" s="282"/>
      <c r="P1697" s="283"/>
      <c r="Q1697" s="281"/>
      <c r="R1697" s="281"/>
      <c r="S1697" s="280"/>
      <c r="T1697" s="279"/>
      <c r="U1697" s="281"/>
      <c r="V1697" s="281"/>
      <c r="W1697" s="284"/>
      <c r="X1697" s="280"/>
      <c r="Y1697" s="284"/>
      <c r="Z1697" s="282"/>
      <c r="AA1697" s="281"/>
      <c r="AB1697" s="279"/>
      <c r="AC1697" s="279"/>
      <c r="AD1697" s="279"/>
    </row>
    <row r="1698" spans="1:30" ht="20.100000000000001" customHeight="1">
      <c r="A1698" s="279"/>
      <c r="B1698" s="279"/>
      <c r="C1698" s="279"/>
      <c r="D1698" s="279"/>
      <c r="E1698" s="279"/>
      <c r="F1698" s="279"/>
      <c r="G1698" s="280"/>
      <c r="H1698" s="281"/>
      <c r="I1698" s="281"/>
      <c r="J1698" s="281"/>
      <c r="K1698" s="279"/>
      <c r="L1698" s="280"/>
      <c r="M1698" s="280"/>
      <c r="N1698" s="280"/>
      <c r="O1698" s="282"/>
      <c r="P1698" s="283"/>
      <c r="Q1698" s="281"/>
      <c r="R1698" s="281"/>
      <c r="S1698" s="280"/>
      <c r="T1698" s="279"/>
      <c r="U1698" s="281"/>
      <c r="V1698" s="281"/>
      <c r="W1698" s="284"/>
      <c r="X1698" s="280"/>
      <c r="Y1698" s="284"/>
      <c r="Z1698" s="282"/>
      <c r="AA1698" s="281"/>
      <c r="AB1698" s="279"/>
      <c r="AC1698" s="279"/>
      <c r="AD1698" s="279"/>
    </row>
    <row r="1699" spans="1:30" ht="20.100000000000001" customHeight="1">
      <c r="A1699" s="279"/>
      <c r="B1699" s="279"/>
      <c r="C1699" s="279"/>
      <c r="D1699" s="279"/>
      <c r="E1699" s="279"/>
      <c r="F1699" s="279"/>
      <c r="G1699" s="280"/>
      <c r="H1699" s="281"/>
      <c r="I1699" s="281"/>
      <c r="J1699" s="281"/>
      <c r="K1699" s="279"/>
      <c r="L1699" s="280"/>
      <c r="M1699" s="280"/>
      <c r="N1699" s="280"/>
      <c r="O1699" s="282"/>
      <c r="P1699" s="283"/>
      <c r="Q1699" s="281"/>
      <c r="R1699" s="281"/>
      <c r="S1699" s="280"/>
      <c r="T1699" s="279"/>
      <c r="U1699" s="281"/>
      <c r="V1699" s="281"/>
      <c r="W1699" s="284"/>
      <c r="X1699" s="280"/>
      <c r="Y1699" s="284"/>
      <c r="Z1699" s="282"/>
      <c r="AA1699" s="281"/>
      <c r="AB1699" s="279"/>
      <c r="AC1699" s="279"/>
      <c r="AD1699" s="279"/>
    </row>
    <row r="1700" spans="1:30" ht="20.100000000000001" customHeight="1">
      <c r="A1700" s="279"/>
      <c r="B1700" s="279"/>
      <c r="C1700" s="279"/>
      <c r="D1700" s="279"/>
      <c r="E1700" s="279"/>
      <c r="F1700" s="279"/>
      <c r="G1700" s="280"/>
      <c r="H1700" s="281"/>
      <c r="I1700" s="281"/>
      <c r="J1700" s="281"/>
      <c r="K1700" s="279"/>
      <c r="L1700" s="280"/>
      <c r="M1700" s="280"/>
      <c r="N1700" s="280"/>
      <c r="O1700" s="282"/>
      <c r="P1700" s="283"/>
      <c r="Q1700" s="281"/>
      <c r="R1700" s="281"/>
      <c r="S1700" s="280"/>
      <c r="T1700" s="279"/>
      <c r="U1700" s="281"/>
      <c r="V1700" s="281"/>
      <c r="W1700" s="284"/>
      <c r="X1700" s="280"/>
      <c r="Y1700" s="284"/>
      <c r="Z1700" s="282"/>
      <c r="AA1700" s="281"/>
      <c r="AB1700" s="279"/>
      <c r="AC1700" s="279"/>
      <c r="AD1700" s="279"/>
    </row>
    <row r="1701" spans="1:30" ht="20.100000000000001" customHeight="1">
      <c r="A1701" s="279"/>
      <c r="B1701" s="279"/>
      <c r="C1701" s="279"/>
      <c r="D1701" s="279"/>
      <c r="E1701" s="279"/>
      <c r="F1701" s="279"/>
      <c r="G1701" s="280"/>
      <c r="H1701" s="281"/>
      <c r="I1701" s="281"/>
      <c r="J1701" s="281"/>
      <c r="K1701" s="279"/>
      <c r="L1701" s="280"/>
      <c r="M1701" s="280"/>
      <c r="N1701" s="280"/>
      <c r="O1701" s="282"/>
      <c r="P1701" s="283"/>
      <c r="Q1701" s="281"/>
      <c r="R1701" s="281"/>
      <c r="S1701" s="280"/>
      <c r="T1701" s="279"/>
      <c r="U1701" s="281"/>
      <c r="V1701" s="281"/>
      <c r="W1701" s="284"/>
      <c r="X1701" s="280"/>
      <c r="Y1701" s="284"/>
      <c r="Z1701" s="282"/>
      <c r="AA1701" s="281"/>
      <c r="AB1701" s="279"/>
      <c r="AC1701" s="279"/>
      <c r="AD1701" s="279"/>
    </row>
    <row r="1702" spans="1:30" ht="20.100000000000001" customHeight="1">
      <c r="A1702" s="279"/>
      <c r="B1702" s="279"/>
      <c r="C1702" s="279"/>
      <c r="D1702" s="279"/>
      <c r="E1702" s="279"/>
      <c r="F1702" s="279"/>
      <c r="G1702" s="280"/>
      <c r="H1702" s="281"/>
      <c r="I1702" s="281"/>
      <c r="J1702" s="281"/>
      <c r="K1702" s="279"/>
      <c r="L1702" s="280"/>
      <c r="M1702" s="280"/>
      <c r="N1702" s="280"/>
      <c r="O1702" s="282"/>
      <c r="P1702" s="283"/>
      <c r="Q1702" s="281"/>
      <c r="R1702" s="281"/>
      <c r="S1702" s="280"/>
      <c r="T1702" s="279"/>
      <c r="U1702" s="281"/>
      <c r="V1702" s="281"/>
      <c r="W1702" s="284"/>
      <c r="X1702" s="280"/>
      <c r="Y1702" s="284"/>
      <c r="Z1702" s="282"/>
      <c r="AA1702" s="281"/>
      <c r="AB1702" s="279"/>
      <c r="AC1702" s="279"/>
      <c r="AD1702" s="279"/>
    </row>
    <row r="1703" spans="1:30" ht="20.100000000000001" customHeight="1">
      <c r="A1703" s="279"/>
      <c r="B1703" s="279"/>
      <c r="C1703" s="279"/>
      <c r="D1703" s="279"/>
      <c r="E1703" s="279"/>
      <c r="F1703" s="279"/>
      <c r="G1703" s="280"/>
      <c r="H1703" s="281"/>
      <c r="I1703" s="281"/>
      <c r="J1703" s="281"/>
      <c r="K1703" s="279"/>
      <c r="L1703" s="280"/>
      <c r="M1703" s="280"/>
      <c r="N1703" s="280"/>
      <c r="O1703" s="282"/>
      <c r="P1703" s="283"/>
      <c r="Q1703" s="281"/>
      <c r="R1703" s="281"/>
      <c r="S1703" s="280"/>
      <c r="T1703" s="279"/>
      <c r="U1703" s="281"/>
      <c r="V1703" s="281"/>
      <c r="W1703" s="284"/>
      <c r="X1703" s="280"/>
      <c r="Y1703" s="284"/>
      <c r="Z1703" s="282"/>
      <c r="AA1703" s="281"/>
      <c r="AB1703" s="279"/>
      <c r="AC1703" s="279"/>
      <c r="AD1703" s="279"/>
    </row>
    <row r="1704" spans="1:30" ht="20.100000000000001" customHeight="1">
      <c r="A1704" s="279"/>
      <c r="B1704" s="279"/>
      <c r="C1704" s="279"/>
      <c r="D1704" s="279"/>
      <c r="E1704" s="279"/>
      <c r="F1704" s="279"/>
      <c r="G1704" s="280"/>
      <c r="H1704" s="281"/>
      <c r="I1704" s="281"/>
      <c r="J1704" s="281"/>
      <c r="K1704" s="279"/>
      <c r="L1704" s="280"/>
      <c r="M1704" s="280"/>
      <c r="N1704" s="280"/>
      <c r="O1704" s="282"/>
      <c r="P1704" s="283"/>
      <c r="Q1704" s="281"/>
      <c r="R1704" s="281"/>
      <c r="S1704" s="280"/>
      <c r="T1704" s="279"/>
      <c r="U1704" s="281"/>
      <c r="V1704" s="281"/>
      <c r="W1704" s="284"/>
      <c r="X1704" s="280"/>
      <c r="Y1704" s="284"/>
      <c r="Z1704" s="282"/>
      <c r="AA1704" s="281"/>
      <c r="AB1704" s="279"/>
      <c r="AC1704" s="279"/>
      <c r="AD1704" s="279"/>
    </row>
    <row r="1705" spans="1:30" ht="20.100000000000001" customHeight="1">
      <c r="A1705" s="279"/>
      <c r="B1705" s="279"/>
      <c r="C1705" s="279"/>
      <c r="D1705" s="279"/>
      <c r="E1705" s="279"/>
      <c r="F1705" s="279"/>
      <c r="G1705" s="280"/>
      <c r="H1705" s="281"/>
      <c r="I1705" s="281"/>
      <c r="J1705" s="281"/>
      <c r="K1705" s="279"/>
      <c r="L1705" s="280"/>
      <c r="M1705" s="280"/>
      <c r="N1705" s="280"/>
      <c r="O1705" s="282"/>
      <c r="P1705" s="283"/>
      <c r="Q1705" s="281"/>
      <c r="R1705" s="281"/>
      <c r="S1705" s="280"/>
      <c r="T1705" s="279"/>
      <c r="U1705" s="281"/>
      <c r="V1705" s="281"/>
      <c r="W1705" s="284"/>
      <c r="X1705" s="280"/>
      <c r="Y1705" s="284"/>
      <c r="Z1705" s="282"/>
      <c r="AA1705" s="281"/>
      <c r="AB1705" s="279"/>
      <c r="AC1705" s="279"/>
      <c r="AD1705" s="279"/>
    </row>
    <row r="1706" spans="1:30" ht="20.100000000000001" customHeight="1">
      <c r="A1706" s="279"/>
      <c r="B1706" s="279"/>
      <c r="C1706" s="279"/>
      <c r="D1706" s="279"/>
      <c r="E1706" s="279"/>
      <c r="F1706" s="279"/>
      <c r="G1706" s="280"/>
      <c r="H1706" s="281"/>
      <c r="I1706" s="281"/>
      <c r="J1706" s="281"/>
      <c r="K1706" s="279"/>
      <c r="L1706" s="280"/>
      <c r="M1706" s="280"/>
      <c r="N1706" s="280"/>
      <c r="O1706" s="282"/>
      <c r="P1706" s="283"/>
      <c r="Q1706" s="281"/>
      <c r="R1706" s="281"/>
      <c r="S1706" s="280"/>
      <c r="T1706" s="279"/>
      <c r="U1706" s="281"/>
      <c r="V1706" s="281"/>
      <c r="W1706" s="284"/>
      <c r="X1706" s="280"/>
      <c r="Y1706" s="284"/>
      <c r="Z1706" s="282"/>
      <c r="AA1706" s="281"/>
      <c r="AB1706" s="279"/>
      <c r="AC1706" s="279"/>
      <c r="AD1706" s="279"/>
    </row>
    <row r="1707" spans="1:30" ht="20.100000000000001" customHeight="1">
      <c r="A1707" s="279"/>
      <c r="B1707" s="279"/>
      <c r="C1707" s="279"/>
      <c r="D1707" s="279"/>
      <c r="E1707" s="279"/>
      <c r="F1707" s="279"/>
      <c r="G1707" s="280"/>
      <c r="H1707" s="281"/>
      <c r="I1707" s="281"/>
      <c r="J1707" s="281"/>
      <c r="K1707" s="279"/>
      <c r="L1707" s="280"/>
      <c r="M1707" s="280"/>
      <c r="N1707" s="280"/>
      <c r="O1707" s="282"/>
      <c r="P1707" s="283"/>
      <c r="Q1707" s="281"/>
      <c r="R1707" s="281"/>
      <c r="S1707" s="280"/>
      <c r="T1707" s="279"/>
      <c r="U1707" s="281"/>
      <c r="V1707" s="281"/>
      <c r="W1707" s="284"/>
      <c r="X1707" s="280"/>
      <c r="Y1707" s="284"/>
      <c r="Z1707" s="282"/>
      <c r="AA1707" s="281"/>
      <c r="AB1707" s="279"/>
      <c r="AC1707" s="279"/>
      <c r="AD1707" s="279"/>
    </row>
    <row r="1708" spans="1:30" ht="20.100000000000001" customHeight="1">
      <c r="A1708" s="279"/>
      <c r="B1708" s="279"/>
      <c r="C1708" s="279"/>
      <c r="D1708" s="279"/>
      <c r="E1708" s="279"/>
      <c r="F1708" s="279"/>
      <c r="G1708" s="280"/>
      <c r="H1708" s="281"/>
      <c r="I1708" s="281"/>
      <c r="J1708" s="281"/>
      <c r="K1708" s="279"/>
      <c r="L1708" s="280"/>
      <c r="M1708" s="280"/>
      <c r="N1708" s="280"/>
      <c r="O1708" s="282"/>
      <c r="P1708" s="283"/>
      <c r="Q1708" s="281"/>
      <c r="R1708" s="281"/>
      <c r="S1708" s="280"/>
      <c r="T1708" s="279"/>
      <c r="U1708" s="281"/>
      <c r="V1708" s="281"/>
      <c r="W1708" s="284"/>
      <c r="X1708" s="280"/>
      <c r="Y1708" s="284"/>
      <c r="Z1708" s="282"/>
      <c r="AA1708" s="281"/>
      <c r="AB1708" s="279"/>
      <c r="AC1708" s="279"/>
      <c r="AD1708" s="279"/>
    </row>
    <row r="1709" spans="1:30" ht="20.100000000000001" customHeight="1">
      <c r="A1709" s="279"/>
      <c r="B1709" s="279"/>
      <c r="C1709" s="279"/>
      <c r="D1709" s="279"/>
      <c r="E1709" s="279"/>
      <c r="F1709" s="279"/>
      <c r="G1709" s="280"/>
      <c r="H1709" s="281"/>
      <c r="I1709" s="281"/>
      <c r="J1709" s="281"/>
      <c r="K1709" s="279"/>
      <c r="L1709" s="280"/>
      <c r="M1709" s="280"/>
      <c r="N1709" s="280"/>
      <c r="O1709" s="282"/>
      <c r="P1709" s="283"/>
      <c r="Q1709" s="281"/>
      <c r="R1709" s="281"/>
      <c r="S1709" s="280"/>
      <c r="T1709" s="279"/>
      <c r="U1709" s="281"/>
      <c r="V1709" s="281"/>
      <c r="W1709" s="284"/>
      <c r="X1709" s="280"/>
      <c r="Y1709" s="284"/>
      <c r="Z1709" s="282"/>
      <c r="AA1709" s="281"/>
      <c r="AB1709" s="279"/>
      <c r="AC1709" s="279"/>
      <c r="AD1709" s="279"/>
    </row>
    <row r="1710" spans="1:30" ht="20.100000000000001" customHeight="1">
      <c r="A1710" s="279"/>
      <c r="B1710" s="279"/>
      <c r="C1710" s="279"/>
      <c r="D1710" s="279"/>
      <c r="E1710" s="279"/>
      <c r="F1710" s="279"/>
      <c r="G1710" s="280"/>
      <c r="H1710" s="281"/>
      <c r="I1710" s="281"/>
      <c r="J1710" s="281"/>
      <c r="K1710" s="279"/>
      <c r="L1710" s="280"/>
      <c r="M1710" s="280"/>
      <c r="N1710" s="280"/>
      <c r="O1710" s="282"/>
      <c r="P1710" s="283"/>
      <c r="Q1710" s="281"/>
      <c r="R1710" s="281"/>
      <c r="S1710" s="280"/>
      <c r="T1710" s="279"/>
      <c r="U1710" s="281"/>
      <c r="V1710" s="281"/>
      <c r="W1710" s="284"/>
      <c r="X1710" s="280"/>
      <c r="Y1710" s="284"/>
      <c r="Z1710" s="282"/>
      <c r="AA1710" s="281"/>
      <c r="AB1710" s="279"/>
      <c r="AC1710" s="279"/>
      <c r="AD1710" s="279"/>
    </row>
    <row r="1711" spans="1:30" ht="20.100000000000001" customHeight="1">
      <c r="A1711" s="279"/>
      <c r="B1711" s="279"/>
      <c r="C1711" s="279"/>
      <c r="D1711" s="279"/>
      <c r="E1711" s="279"/>
      <c r="F1711" s="279"/>
      <c r="G1711" s="280"/>
      <c r="H1711" s="281"/>
      <c r="I1711" s="281"/>
      <c r="J1711" s="281"/>
      <c r="K1711" s="279"/>
      <c r="L1711" s="280"/>
      <c r="M1711" s="280"/>
      <c r="N1711" s="280"/>
      <c r="O1711" s="282"/>
      <c r="P1711" s="283"/>
      <c r="Q1711" s="281"/>
      <c r="R1711" s="281"/>
      <c r="S1711" s="280"/>
      <c r="T1711" s="279"/>
      <c r="U1711" s="281"/>
      <c r="V1711" s="281"/>
      <c r="W1711" s="284"/>
      <c r="X1711" s="280"/>
      <c r="Y1711" s="284"/>
      <c r="Z1711" s="282"/>
      <c r="AA1711" s="281"/>
      <c r="AB1711" s="279"/>
      <c r="AC1711" s="279"/>
      <c r="AD1711" s="279"/>
    </row>
    <row r="1712" spans="1:30" ht="20.100000000000001" customHeight="1">
      <c r="A1712" s="279"/>
      <c r="B1712" s="279"/>
      <c r="C1712" s="279"/>
      <c r="D1712" s="279"/>
      <c r="E1712" s="279"/>
      <c r="F1712" s="279"/>
      <c r="G1712" s="280"/>
      <c r="H1712" s="281"/>
      <c r="I1712" s="281"/>
      <c r="J1712" s="281"/>
      <c r="K1712" s="279"/>
      <c r="L1712" s="280"/>
      <c r="M1712" s="280"/>
      <c r="N1712" s="280"/>
      <c r="O1712" s="282"/>
      <c r="P1712" s="283"/>
      <c r="Q1712" s="281"/>
      <c r="R1712" s="281"/>
      <c r="S1712" s="280"/>
      <c r="T1712" s="279"/>
      <c r="U1712" s="281"/>
      <c r="V1712" s="281"/>
      <c r="W1712" s="284"/>
      <c r="X1712" s="280"/>
      <c r="Y1712" s="284"/>
      <c r="Z1712" s="282"/>
      <c r="AA1712" s="281"/>
      <c r="AB1712" s="279"/>
      <c r="AC1712" s="279"/>
      <c r="AD1712" s="279"/>
    </row>
    <row r="1713" spans="1:30" ht="20.100000000000001" customHeight="1">
      <c r="A1713" s="279"/>
      <c r="B1713" s="279"/>
      <c r="C1713" s="279"/>
      <c r="D1713" s="279"/>
      <c r="E1713" s="279"/>
      <c r="F1713" s="279"/>
      <c r="G1713" s="280"/>
      <c r="H1713" s="281"/>
      <c r="I1713" s="281"/>
      <c r="J1713" s="281"/>
      <c r="K1713" s="279"/>
      <c r="L1713" s="280"/>
      <c r="M1713" s="280"/>
      <c r="N1713" s="280"/>
      <c r="O1713" s="282"/>
      <c r="P1713" s="283"/>
      <c r="Q1713" s="281"/>
      <c r="R1713" s="281"/>
      <c r="S1713" s="280"/>
      <c r="T1713" s="279"/>
      <c r="U1713" s="281"/>
      <c r="V1713" s="281"/>
      <c r="W1713" s="284"/>
      <c r="X1713" s="280"/>
      <c r="Y1713" s="284"/>
      <c r="Z1713" s="282"/>
      <c r="AA1713" s="281"/>
      <c r="AB1713" s="279"/>
      <c r="AC1713" s="279"/>
      <c r="AD1713" s="279"/>
    </row>
    <row r="1714" spans="1:30" ht="20.100000000000001" customHeight="1">
      <c r="A1714" s="279"/>
      <c r="B1714" s="279"/>
      <c r="C1714" s="279"/>
      <c r="D1714" s="279"/>
      <c r="E1714" s="279"/>
      <c r="F1714" s="279"/>
      <c r="G1714" s="280"/>
      <c r="H1714" s="281"/>
      <c r="I1714" s="281"/>
      <c r="J1714" s="281"/>
      <c r="K1714" s="279"/>
      <c r="L1714" s="280"/>
      <c r="M1714" s="280"/>
      <c r="N1714" s="280"/>
      <c r="O1714" s="282"/>
      <c r="P1714" s="283"/>
      <c r="Q1714" s="281"/>
      <c r="R1714" s="281"/>
      <c r="S1714" s="280"/>
      <c r="T1714" s="279"/>
      <c r="U1714" s="281"/>
      <c r="V1714" s="281"/>
      <c r="W1714" s="284"/>
      <c r="X1714" s="280"/>
      <c r="Y1714" s="284"/>
      <c r="Z1714" s="282"/>
      <c r="AA1714" s="281"/>
      <c r="AB1714" s="279"/>
      <c r="AC1714" s="279"/>
      <c r="AD1714" s="279"/>
    </row>
    <row r="1715" spans="1:30" ht="20.100000000000001" customHeight="1">
      <c r="A1715" s="279"/>
      <c r="B1715" s="279"/>
      <c r="C1715" s="279"/>
      <c r="D1715" s="279"/>
      <c r="E1715" s="279"/>
      <c r="F1715" s="279"/>
      <c r="G1715" s="280"/>
      <c r="H1715" s="281"/>
      <c r="I1715" s="281"/>
      <c r="J1715" s="281"/>
      <c r="K1715" s="279"/>
      <c r="L1715" s="280"/>
      <c r="M1715" s="280"/>
      <c r="N1715" s="280"/>
      <c r="O1715" s="282"/>
      <c r="P1715" s="283"/>
      <c r="Q1715" s="281"/>
      <c r="R1715" s="281"/>
      <c r="S1715" s="280"/>
      <c r="T1715" s="279"/>
      <c r="U1715" s="281"/>
      <c r="V1715" s="281"/>
      <c r="W1715" s="284"/>
      <c r="X1715" s="280"/>
      <c r="Y1715" s="284"/>
      <c r="Z1715" s="282"/>
      <c r="AA1715" s="281"/>
      <c r="AB1715" s="279"/>
      <c r="AC1715" s="279"/>
      <c r="AD1715" s="279"/>
    </row>
    <row r="1716" spans="1:30" ht="20.100000000000001" customHeight="1">
      <c r="A1716" s="279"/>
      <c r="B1716" s="279"/>
      <c r="C1716" s="279"/>
      <c r="D1716" s="279"/>
      <c r="E1716" s="279"/>
      <c r="F1716" s="279"/>
      <c r="G1716" s="280"/>
      <c r="H1716" s="281"/>
      <c r="I1716" s="281"/>
      <c r="J1716" s="281"/>
      <c r="K1716" s="279"/>
      <c r="L1716" s="280"/>
      <c r="M1716" s="280"/>
      <c r="N1716" s="280"/>
      <c r="O1716" s="282"/>
      <c r="P1716" s="283"/>
      <c r="Q1716" s="281"/>
      <c r="R1716" s="281"/>
      <c r="S1716" s="280"/>
      <c r="T1716" s="279"/>
      <c r="U1716" s="281"/>
      <c r="V1716" s="281"/>
      <c r="W1716" s="284"/>
      <c r="X1716" s="280"/>
      <c r="Y1716" s="284"/>
      <c r="Z1716" s="282"/>
      <c r="AA1716" s="281"/>
      <c r="AB1716" s="279"/>
      <c r="AC1716" s="279"/>
      <c r="AD1716" s="279"/>
    </row>
    <row r="1717" spans="1:30" ht="20.100000000000001" customHeight="1">
      <c r="A1717" s="279"/>
      <c r="B1717" s="279"/>
      <c r="C1717" s="279"/>
      <c r="D1717" s="279"/>
      <c r="E1717" s="279"/>
      <c r="F1717" s="279"/>
      <c r="G1717" s="280"/>
      <c r="H1717" s="281"/>
      <c r="I1717" s="281"/>
      <c r="J1717" s="281"/>
      <c r="K1717" s="279"/>
      <c r="L1717" s="280"/>
      <c r="M1717" s="280"/>
      <c r="N1717" s="280"/>
      <c r="O1717" s="282"/>
      <c r="P1717" s="283"/>
      <c r="Q1717" s="281"/>
      <c r="R1717" s="281"/>
      <c r="S1717" s="280"/>
      <c r="T1717" s="279"/>
      <c r="U1717" s="281"/>
      <c r="V1717" s="281"/>
      <c r="W1717" s="284"/>
      <c r="X1717" s="280"/>
      <c r="Y1717" s="284"/>
      <c r="Z1717" s="282"/>
      <c r="AA1717" s="281"/>
      <c r="AB1717" s="279"/>
      <c r="AC1717" s="279"/>
      <c r="AD1717" s="279"/>
    </row>
    <row r="1718" spans="1:30" ht="20.100000000000001" customHeight="1">
      <c r="A1718" s="279"/>
      <c r="B1718" s="279"/>
      <c r="C1718" s="279"/>
      <c r="D1718" s="279"/>
      <c r="E1718" s="279"/>
      <c r="F1718" s="279"/>
      <c r="G1718" s="280"/>
      <c r="H1718" s="281"/>
      <c r="I1718" s="281"/>
      <c r="J1718" s="281"/>
      <c r="K1718" s="279"/>
      <c r="L1718" s="280"/>
      <c r="M1718" s="280"/>
      <c r="N1718" s="280"/>
      <c r="O1718" s="282"/>
      <c r="P1718" s="283"/>
      <c r="Q1718" s="281"/>
      <c r="R1718" s="281"/>
      <c r="S1718" s="280"/>
      <c r="T1718" s="279"/>
      <c r="U1718" s="281"/>
      <c r="V1718" s="281"/>
      <c r="W1718" s="284"/>
      <c r="X1718" s="280"/>
      <c r="Y1718" s="284"/>
      <c r="Z1718" s="282"/>
      <c r="AA1718" s="281"/>
      <c r="AB1718" s="279"/>
      <c r="AC1718" s="279"/>
      <c r="AD1718" s="279"/>
    </row>
    <row r="1719" spans="1:30" ht="20.100000000000001" customHeight="1">
      <c r="A1719" s="279"/>
      <c r="B1719" s="279"/>
      <c r="C1719" s="279"/>
      <c r="D1719" s="279"/>
      <c r="E1719" s="279"/>
      <c r="F1719" s="279"/>
      <c r="G1719" s="280"/>
      <c r="H1719" s="281"/>
      <c r="I1719" s="281"/>
      <c r="J1719" s="281"/>
      <c r="K1719" s="279"/>
      <c r="L1719" s="280"/>
      <c r="M1719" s="280"/>
      <c r="N1719" s="280"/>
      <c r="O1719" s="282"/>
      <c r="P1719" s="283"/>
      <c r="Q1719" s="281"/>
      <c r="R1719" s="281"/>
      <c r="S1719" s="280"/>
      <c r="T1719" s="279"/>
      <c r="U1719" s="281"/>
      <c r="V1719" s="281"/>
      <c r="W1719" s="284"/>
      <c r="X1719" s="280"/>
      <c r="Y1719" s="284"/>
      <c r="Z1719" s="282"/>
      <c r="AA1719" s="281"/>
      <c r="AB1719" s="279"/>
      <c r="AC1719" s="279"/>
      <c r="AD1719" s="279"/>
    </row>
    <row r="1720" spans="1:30" ht="20.100000000000001" customHeight="1">
      <c r="A1720" s="279"/>
      <c r="B1720" s="279"/>
      <c r="C1720" s="279"/>
      <c r="D1720" s="279"/>
      <c r="E1720" s="279"/>
      <c r="F1720" s="279"/>
      <c r="G1720" s="280"/>
      <c r="H1720" s="281"/>
      <c r="I1720" s="281"/>
      <c r="J1720" s="281"/>
      <c r="K1720" s="279"/>
      <c r="L1720" s="280"/>
      <c r="M1720" s="280"/>
      <c r="N1720" s="280"/>
      <c r="O1720" s="282"/>
      <c r="P1720" s="283"/>
      <c r="Q1720" s="281"/>
      <c r="R1720" s="281"/>
      <c r="S1720" s="280"/>
      <c r="T1720" s="279"/>
      <c r="U1720" s="281"/>
      <c r="V1720" s="281"/>
      <c r="W1720" s="284"/>
      <c r="X1720" s="280"/>
      <c r="Y1720" s="284"/>
      <c r="Z1720" s="282"/>
      <c r="AA1720" s="281"/>
      <c r="AB1720" s="279"/>
      <c r="AC1720" s="279"/>
      <c r="AD1720" s="279"/>
    </row>
    <row r="1721" spans="1:30" ht="20.100000000000001" customHeight="1">
      <c r="A1721" s="279"/>
      <c r="B1721" s="279"/>
      <c r="C1721" s="279"/>
      <c r="D1721" s="279"/>
      <c r="E1721" s="279"/>
      <c r="F1721" s="279"/>
      <c r="G1721" s="280"/>
      <c r="H1721" s="281"/>
      <c r="I1721" s="281"/>
      <c r="J1721" s="281"/>
      <c r="K1721" s="279"/>
      <c r="L1721" s="280"/>
      <c r="M1721" s="280"/>
      <c r="N1721" s="280"/>
      <c r="O1721" s="282"/>
      <c r="P1721" s="283"/>
      <c r="Q1721" s="281"/>
      <c r="R1721" s="281"/>
      <c r="S1721" s="280"/>
      <c r="T1721" s="279"/>
      <c r="U1721" s="281"/>
      <c r="V1721" s="281"/>
      <c r="W1721" s="284"/>
      <c r="X1721" s="280"/>
      <c r="Y1721" s="284"/>
      <c r="Z1721" s="282"/>
      <c r="AA1721" s="281"/>
      <c r="AB1721" s="279"/>
      <c r="AC1721" s="279"/>
      <c r="AD1721" s="279"/>
    </row>
    <row r="1722" spans="1:30" ht="20.100000000000001" customHeight="1">
      <c r="A1722" s="279"/>
      <c r="B1722" s="279"/>
      <c r="C1722" s="279"/>
      <c r="D1722" s="279"/>
      <c r="E1722" s="279"/>
      <c r="F1722" s="279"/>
      <c r="G1722" s="280"/>
      <c r="H1722" s="281"/>
      <c r="I1722" s="281"/>
      <c r="J1722" s="281"/>
      <c r="K1722" s="279"/>
      <c r="L1722" s="280"/>
      <c r="M1722" s="280"/>
      <c r="N1722" s="280"/>
      <c r="O1722" s="282"/>
      <c r="P1722" s="283"/>
      <c r="Q1722" s="281"/>
      <c r="R1722" s="281"/>
      <c r="S1722" s="280"/>
      <c r="T1722" s="279"/>
      <c r="U1722" s="281"/>
      <c r="V1722" s="281"/>
      <c r="W1722" s="284"/>
      <c r="X1722" s="280"/>
      <c r="Y1722" s="284"/>
      <c r="Z1722" s="282"/>
      <c r="AA1722" s="281"/>
      <c r="AB1722" s="279"/>
      <c r="AC1722" s="279"/>
      <c r="AD1722" s="279"/>
    </row>
    <row r="1723" spans="1:30" ht="20.100000000000001" customHeight="1">
      <c r="A1723" s="279"/>
      <c r="B1723" s="279"/>
      <c r="C1723" s="279"/>
      <c r="D1723" s="279"/>
      <c r="E1723" s="279"/>
      <c r="F1723" s="279"/>
      <c r="G1723" s="280"/>
      <c r="H1723" s="281"/>
      <c r="I1723" s="281"/>
      <c r="J1723" s="281"/>
      <c r="K1723" s="279"/>
      <c r="L1723" s="280"/>
      <c r="M1723" s="280"/>
      <c r="N1723" s="280"/>
      <c r="O1723" s="282"/>
      <c r="P1723" s="283"/>
      <c r="Q1723" s="281"/>
      <c r="R1723" s="281"/>
      <c r="S1723" s="280"/>
      <c r="T1723" s="279"/>
      <c r="U1723" s="281"/>
      <c r="V1723" s="281"/>
      <c r="W1723" s="284"/>
      <c r="X1723" s="280"/>
      <c r="Y1723" s="284"/>
      <c r="Z1723" s="282"/>
      <c r="AA1723" s="281"/>
      <c r="AB1723" s="279"/>
      <c r="AC1723" s="279"/>
      <c r="AD1723" s="279"/>
    </row>
    <row r="1724" spans="1:30" ht="20.100000000000001" customHeight="1">
      <c r="A1724" s="279"/>
      <c r="B1724" s="279"/>
      <c r="C1724" s="279"/>
      <c r="D1724" s="279"/>
      <c r="E1724" s="279"/>
      <c r="F1724" s="279"/>
      <c r="G1724" s="280"/>
      <c r="H1724" s="281"/>
      <c r="I1724" s="281"/>
      <c r="J1724" s="281"/>
      <c r="K1724" s="279"/>
      <c r="L1724" s="280"/>
      <c r="M1724" s="280"/>
      <c r="N1724" s="280"/>
      <c r="O1724" s="282"/>
      <c r="P1724" s="283"/>
      <c r="Q1724" s="281"/>
      <c r="R1724" s="281"/>
      <c r="S1724" s="280"/>
      <c r="T1724" s="279"/>
      <c r="U1724" s="281"/>
      <c r="V1724" s="281"/>
      <c r="W1724" s="284"/>
      <c r="X1724" s="280"/>
      <c r="Y1724" s="284"/>
      <c r="Z1724" s="282"/>
      <c r="AA1724" s="281"/>
      <c r="AB1724" s="279"/>
      <c r="AC1724" s="279"/>
      <c r="AD1724" s="279"/>
    </row>
    <row r="1725" spans="1:30" ht="20.100000000000001" customHeight="1">
      <c r="A1725" s="279"/>
      <c r="B1725" s="279"/>
      <c r="C1725" s="279"/>
      <c r="D1725" s="279"/>
      <c r="E1725" s="279"/>
      <c r="F1725" s="279"/>
      <c r="G1725" s="280"/>
      <c r="H1725" s="281"/>
      <c r="I1725" s="281"/>
      <c r="J1725" s="281"/>
      <c r="K1725" s="279"/>
      <c r="L1725" s="280"/>
      <c r="M1725" s="280"/>
      <c r="N1725" s="280"/>
      <c r="O1725" s="282"/>
      <c r="P1725" s="283"/>
      <c r="Q1725" s="281"/>
      <c r="R1725" s="281"/>
      <c r="S1725" s="280"/>
      <c r="T1725" s="279"/>
      <c r="U1725" s="281"/>
      <c r="V1725" s="281"/>
      <c r="W1725" s="284"/>
      <c r="X1725" s="280"/>
      <c r="Y1725" s="284"/>
      <c r="Z1725" s="282"/>
      <c r="AA1725" s="281"/>
      <c r="AB1725" s="279"/>
      <c r="AC1725" s="279"/>
      <c r="AD1725" s="279"/>
    </row>
    <row r="1726" spans="1:30" ht="20.100000000000001" customHeight="1">
      <c r="A1726" s="279"/>
      <c r="B1726" s="279"/>
      <c r="C1726" s="279"/>
      <c r="D1726" s="279"/>
      <c r="E1726" s="279"/>
      <c r="F1726" s="279"/>
      <c r="G1726" s="280"/>
      <c r="H1726" s="281"/>
      <c r="I1726" s="281"/>
      <c r="J1726" s="281"/>
      <c r="K1726" s="279"/>
      <c r="L1726" s="280"/>
      <c r="M1726" s="280"/>
      <c r="N1726" s="280"/>
      <c r="O1726" s="282"/>
      <c r="P1726" s="283"/>
      <c r="Q1726" s="281"/>
      <c r="R1726" s="281"/>
      <c r="S1726" s="280"/>
      <c r="T1726" s="279"/>
      <c r="U1726" s="281"/>
      <c r="V1726" s="281"/>
      <c r="W1726" s="284"/>
      <c r="X1726" s="280"/>
      <c r="Y1726" s="284"/>
      <c r="Z1726" s="282"/>
      <c r="AA1726" s="281"/>
      <c r="AB1726" s="279"/>
      <c r="AC1726" s="279"/>
      <c r="AD1726" s="279"/>
    </row>
    <row r="1727" spans="1:30" ht="20.100000000000001" customHeight="1">
      <c r="A1727" s="279"/>
      <c r="B1727" s="279"/>
      <c r="C1727" s="279"/>
      <c r="D1727" s="279"/>
      <c r="E1727" s="279"/>
      <c r="F1727" s="279"/>
      <c r="G1727" s="280"/>
      <c r="H1727" s="281"/>
      <c r="I1727" s="281"/>
      <c r="J1727" s="281"/>
      <c r="K1727" s="279"/>
      <c r="L1727" s="280"/>
      <c r="M1727" s="280"/>
      <c r="N1727" s="280"/>
      <c r="O1727" s="282"/>
      <c r="P1727" s="283"/>
      <c r="Q1727" s="281"/>
      <c r="R1727" s="281"/>
      <c r="S1727" s="280"/>
      <c r="T1727" s="279"/>
      <c r="U1727" s="281"/>
      <c r="V1727" s="281"/>
      <c r="W1727" s="284"/>
      <c r="X1727" s="280"/>
      <c r="Y1727" s="284"/>
      <c r="Z1727" s="282"/>
      <c r="AA1727" s="281"/>
      <c r="AB1727" s="279"/>
      <c r="AC1727" s="279"/>
      <c r="AD1727" s="279"/>
    </row>
    <row r="1728" spans="1:30" ht="20.100000000000001" customHeight="1">
      <c r="A1728" s="279"/>
      <c r="B1728" s="279"/>
      <c r="C1728" s="279"/>
      <c r="D1728" s="279"/>
      <c r="E1728" s="279"/>
      <c r="F1728" s="279"/>
      <c r="G1728" s="280"/>
      <c r="H1728" s="281"/>
      <c r="I1728" s="281"/>
      <c r="J1728" s="281"/>
      <c r="K1728" s="279"/>
      <c r="L1728" s="280"/>
      <c r="M1728" s="280"/>
      <c r="N1728" s="280"/>
      <c r="O1728" s="282"/>
      <c r="P1728" s="283"/>
      <c r="Q1728" s="281"/>
      <c r="R1728" s="281"/>
      <c r="S1728" s="280"/>
      <c r="T1728" s="279"/>
      <c r="U1728" s="281"/>
      <c r="V1728" s="281"/>
      <c r="W1728" s="284"/>
      <c r="X1728" s="280"/>
      <c r="Y1728" s="284"/>
      <c r="Z1728" s="282"/>
      <c r="AA1728" s="281"/>
      <c r="AB1728" s="279"/>
      <c r="AC1728" s="279"/>
      <c r="AD1728" s="279"/>
    </row>
    <row r="1729" spans="1:30" ht="20.100000000000001" customHeight="1">
      <c r="A1729" s="279"/>
      <c r="B1729" s="279"/>
      <c r="C1729" s="279"/>
      <c r="D1729" s="279"/>
      <c r="E1729" s="279"/>
      <c r="F1729" s="279"/>
      <c r="G1729" s="280"/>
      <c r="H1729" s="281"/>
      <c r="I1729" s="281"/>
      <c r="J1729" s="281"/>
      <c r="K1729" s="279"/>
      <c r="L1729" s="280"/>
      <c r="M1729" s="280"/>
      <c r="N1729" s="280"/>
      <c r="O1729" s="282"/>
      <c r="P1729" s="283"/>
      <c r="Q1729" s="281"/>
      <c r="R1729" s="281"/>
      <c r="S1729" s="280"/>
      <c r="T1729" s="279"/>
      <c r="U1729" s="281"/>
      <c r="V1729" s="281"/>
      <c r="W1729" s="284"/>
      <c r="X1729" s="280"/>
      <c r="Y1729" s="284"/>
      <c r="Z1729" s="282"/>
      <c r="AA1729" s="281"/>
      <c r="AB1729" s="279"/>
      <c r="AC1729" s="279"/>
      <c r="AD1729" s="279"/>
    </row>
    <row r="1730" spans="1:30" ht="20.100000000000001" customHeight="1">
      <c r="A1730" s="279"/>
      <c r="B1730" s="279"/>
      <c r="C1730" s="279"/>
      <c r="D1730" s="279"/>
      <c r="E1730" s="279"/>
      <c r="F1730" s="279"/>
      <c r="G1730" s="280"/>
      <c r="H1730" s="281"/>
      <c r="I1730" s="281"/>
      <c r="J1730" s="281"/>
      <c r="K1730" s="279"/>
      <c r="L1730" s="280"/>
      <c r="M1730" s="280"/>
      <c r="N1730" s="280"/>
      <c r="O1730" s="282"/>
      <c r="P1730" s="283"/>
      <c r="Q1730" s="281"/>
      <c r="R1730" s="281"/>
      <c r="S1730" s="280"/>
      <c r="T1730" s="279"/>
      <c r="U1730" s="281"/>
      <c r="V1730" s="281"/>
      <c r="W1730" s="284"/>
      <c r="X1730" s="280"/>
      <c r="Y1730" s="284"/>
      <c r="Z1730" s="282"/>
      <c r="AA1730" s="281"/>
      <c r="AB1730" s="279"/>
      <c r="AC1730" s="279"/>
      <c r="AD1730" s="279"/>
    </row>
    <row r="1731" spans="1:30" ht="20.100000000000001" customHeight="1">
      <c r="A1731" s="279"/>
      <c r="B1731" s="279"/>
      <c r="C1731" s="279"/>
      <c r="D1731" s="279"/>
      <c r="E1731" s="279"/>
      <c r="F1731" s="279"/>
      <c r="G1731" s="280"/>
      <c r="H1731" s="281"/>
      <c r="I1731" s="281"/>
      <c r="J1731" s="281"/>
      <c r="K1731" s="279"/>
      <c r="L1731" s="280"/>
      <c r="M1731" s="280"/>
      <c r="N1731" s="280"/>
      <c r="O1731" s="282"/>
      <c r="P1731" s="283"/>
      <c r="Q1731" s="281"/>
      <c r="R1731" s="281"/>
      <c r="S1731" s="280"/>
      <c r="T1731" s="279"/>
      <c r="U1731" s="281"/>
      <c r="V1731" s="281"/>
      <c r="W1731" s="284"/>
      <c r="X1731" s="280"/>
      <c r="Y1731" s="284"/>
      <c r="Z1731" s="282"/>
      <c r="AA1731" s="281"/>
      <c r="AB1731" s="279"/>
      <c r="AC1731" s="279"/>
      <c r="AD1731" s="279"/>
    </row>
    <row r="1732" spans="1:30" ht="20.100000000000001" customHeight="1">
      <c r="A1732" s="279"/>
      <c r="B1732" s="279"/>
      <c r="C1732" s="279"/>
      <c r="D1732" s="279"/>
      <c r="E1732" s="279"/>
      <c r="F1732" s="279"/>
      <c r="G1732" s="280"/>
      <c r="H1732" s="281"/>
      <c r="I1732" s="281"/>
      <c r="J1732" s="281"/>
      <c r="K1732" s="279"/>
      <c r="L1732" s="280"/>
      <c r="M1732" s="280"/>
      <c r="N1732" s="280"/>
      <c r="O1732" s="282"/>
      <c r="P1732" s="283"/>
      <c r="Q1732" s="281"/>
      <c r="R1732" s="281"/>
      <c r="S1732" s="280"/>
      <c r="T1732" s="279"/>
      <c r="U1732" s="281"/>
      <c r="V1732" s="281"/>
      <c r="W1732" s="284"/>
      <c r="X1732" s="280"/>
      <c r="Y1732" s="284"/>
      <c r="Z1732" s="282"/>
      <c r="AA1732" s="281"/>
      <c r="AB1732" s="279"/>
      <c r="AC1732" s="279"/>
      <c r="AD1732" s="279"/>
    </row>
    <row r="1733" spans="1:30" ht="20.100000000000001" customHeight="1">
      <c r="A1733" s="279"/>
      <c r="B1733" s="279"/>
      <c r="C1733" s="279"/>
      <c r="D1733" s="279"/>
      <c r="E1733" s="279"/>
      <c r="F1733" s="279"/>
      <c r="G1733" s="280"/>
      <c r="H1733" s="281"/>
      <c r="I1733" s="281"/>
      <c r="J1733" s="281"/>
      <c r="K1733" s="279"/>
      <c r="L1733" s="280"/>
      <c r="M1733" s="280"/>
      <c r="N1733" s="280"/>
      <c r="O1733" s="282"/>
      <c r="P1733" s="283"/>
      <c r="Q1733" s="281"/>
      <c r="R1733" s="281"/>
      <c r="S1733" s="280"/>
      <c r="T1733" s="279"/>
      <c r="U1733" s="281"/>
      <c r="V1733" s="281"/>
      <c r="W1733" s="284"/>
      <c r="X1733" s="280"/>
      <c r="Y1733" s="284"/>
      <c r="Z1733" s="282"/>
      <c r="AA1733" s="281"/>
      <c r="AB1733" s="279"/>
      <c r="AC1733" s="279"/>
      <c r="AD1733" s="279"/>
    </row>
    <row r="1734" spans="1:30" ht="20.100000000000001" customHeight="1">
      <c r="A1734" s="279"/>
      <c r="B1734" s="279"/>
      <c r="C1734" s="279"/>
      <c r="D1734" s="279"/>
      <c r="E1734" s="279"/>
      <c r="F1734" s="279"/>
      <c r="G1734" s="280"/>
      <c r="H1734" s="281"/>
      <c r="I1734" s="281"/>
      <c r="J1734" s="281"/>
      <c r="K1734" s="279"/>
      <c r="L1734" s="280"/>
      <c r="M1734" s="280"/>
      <c r="N1734" s="280"/>
      <c r="O1734" s="282"/>
      <c r="P1734" s="283"/>
      <c r="Q1734" s="281"/>
      <c r="R1734" s="281"/>
      <c r="S1734" s="280"/>
      <c r="T1734" s="279"/>
      <c r="U1734" s="281"/>
      <c r="V1734" s="281"/>
      <c r="W1734" s="284"/>
      <c r="X1734" s="280"/>
      <c r="Y1734" s="284"/>
      <c r="Z1734" s="282"/>
      <c r="AA1734" s="281"/>
      <c r="AB1734" s="279"/>
      <c r="AC1734" s="279"/>
      <c r="AD1734" s="279"/>
    </row>
    <row r="1735" spans="1:30" ht="20.100000000000001" customHeight="1">
      <c r="A1735" s="279"/>
      <c r="B1735" s="279"/>
      <c r="C1735" s="279"/>
      <c r="D1735" s="279"/>
      <c r="E1735" s="279"/>
      <c r="F1735" s="279"/>
      <c r="G1735" s="280"/>
      <c r="H1735" s="281"/>
      <c r="I1735" s="281"/>
      <c r="J1735" s="281"/>
      <c r="K1735" s="279"/>
      <c r="L1735" s="280"/>
      <c r="M1735" s="280"/>
      <c r="N1735" s="280"/>
      <c r="O1735" s="282"/>
      <c r="P1735" s="283"/>
      <c r="Q1735" s="281"/>
      <c r="R1735" s="281"/>
      <c r="S1735" s="280"/>
      <c r="T1735" s="279"/>
      <c r="U1735" s="281"/>
      <c r="V1735" s="281"/>
      <c r="W1735" s="284"/>
      <c r="X1735" s="280"/>
      <c r="Y1735" s="284"/>
      <c r="Z1735" s="282"/>
      <c r="AA1735" s="281"/>
      <c r="AB1735" s="279"/>
      <c r="AC1735" s="279"/>
      <c r="AD1735" s="279"/>
    </row>
    <row r="1736" spans="1:30" ht="20.100000000000001" customHeight="1">
      <c r="A1736" s="279"/>
      <c r="B1736" s="279"/>
      <c r="C1736" s="279"/>
      <c r="D1736" s="279"/>
      <c r="E1736" s="279"/>
      <c r="F1736" s="279"/>
      <c r="G1736" s="280"/>
      <c r="H1736" s="281"/>
      <c r="I1736" s="281"/>
      <c r="J1736" s="281"/>
      <c r="K1736" s="279"/>
      <c r="L1736" s="280"/>
      <c r="M1736" s="280"/>
      <c r="N1736" s="280"/>
      <c r="O1736" s="282"/>
      <c r="P1736" s="283"/>
      <c r="Q1736" s="281"/>
      <c r="R1736" s="281"/>
      <c r="S1736" s="280"/>
      <c r="T1736" s="279"/>
      <c r="U1736" s="281"/>
      <c r="V1736" s="281"/>
      <c r="W1736" s="284"/>
      <c r="X1736" s="280"/>
      <c r="Y1736" s="284"/>
      <c r="Z1736" s="282"/>
      <c r="AA1736" s="281"/>
      <c r="AB1736" s="279"/>
      <c r="AC1736" s="279"/>
      <c r="AD1736" s="279"/>
    </row>
    <row r="1737" spans="1:30" ht="20.100000000000001" customHeight="1">
      <c r="A1737" s="279"/>
      <c r="B1737" s="279"/>
      <c r="C1737" s="279"/>
      <c r="D1737" s="279"/>
      <c r="E1737" s="279"/>
      <c r="F1737" s="279"/>
      <c r="G1737" s="280"/>
      <c r="H1737" s="281"/>
      <c r="I1737" s="281"/>
      <c r="J1737" s="281"/>
      <c r="K1737" s="279"/>
      <c r="L1737" s="280"/>
      <c r="M1737" s="280"/>
      <c r="N1737" s="280"/>
      <c r="O1737" s="282"/>
      <c r="P1737" s="283"/>
      <c r="Q1737" s="281"/>
      <c r="R1737" s="281"/>
      <c r="S1737" s="280"/>
      <c r="T1737" s="279"/>
      <c r="U1737" s="281"/>
      <c r="V1737" s="281"/>
      <c r="W1737" s="284"/>
      <c r="X1737" s="280"/>
      <c r="Y1737" s="284"/>
      <c r="Z1737" s="282"/>
      <c r="AA1737" s="281"/>
      <c r="AB1737" s="279"/>
      <c r="AC1737" s="279"/>
      <c r="AD1737" s="279"/>
    </row>
    <row r="1738" spans="1:30" ht="20.100000000000001" customHeight="1">
      <c r="A1738" s="279"/>
      <c r="B1738" s="279"/>
      <c r="C1738" s="279"/>
      <c r="D1738" s="279"/>
      <c r="E1738" s="279"/>
      <c r="F1738" s="279"/>
      <c r="G1738" s="280"/>
      <c r="H1738" s="281"/>
      <c r="I1738" s="281"/>
      <c r="J1738" s="281"/>
      <c r="K1738" s="279"/>
      <c r="L1738" s="280"/>
      <c r="M1738" s="280"/>
      <c r="N1738" s="280"/>
      <c r="O1738" s="282"/>
      <c r="P1738" s="283"/>
      <c r="Q1738" s="281"/>
      <c r="R1738" s="281"/>
      <c r="S1738" s="280"/>
      <c r="T1738" s="279"/>
      <c r="U1738" s="281"/>
      <c r="V1738" s="281"/>
      <c r="W1738" s="284"/>
      <c r="X1738" s="280"/>
      <c r="Y1738" s="284"/>
      <c r="Z1738" s="282"/>
      <c r="AA1738" s="281"/>
      <c r="AB1738" s="279"/>
      <c r="AC1738" s="279"/>
      <c r="AD1738" s="279"/>
    </row>
    <row r="1739" spans="1:30" ht="20.100000000000001" customHeight="1">
      <c r="A1739" s="279"/>
      <c r="B1739" s="279"/>
      <c r="C1739" s="279"/>
      <c r="D1739" s="279"/>
      <c r="E1739" s="279"/>
      <c r="F1739" s="279"/>
      <c r="G1739" s="280"/>
      <c r="H1739" s="281"/>
      <c r="I1739" s="281"/>
      <c r="J1739" s="281"/>
      <c r="K1739" s="279"/>
      <c r="L1739" s="280"/>
      <c r="M1739" s="280"/>
      <c r="N1739" s="280"/>
      <c r="O1739" s="282"/>
      <c r="P1739" s="283"/>
      <c r="Q1739" s="281"/>
      <c r="R1739" s="281"/>
      <c r="S1739" s="280"/>
      <c r="T1739" s="279"/>
      <c r="U1739" s="281"/>
      <c r="V1739" s="281"/>
      <c r="W1739" s="284"/>
      <c r="X1739" s="280"/>
      <c r="Y1739" s="284"/>
      <c r="Z1739" s="282"/>
      <c r="AA1739" s="281"/>
      <c r="AB1739" s="279"/>
      <c r="AC1739" s="279"/>
      <c r="AD1739" s="279"/>
    </row>
    <row r="1740" spans="1:30" ht="20.100000000000001" customHeight="1">
      <c r="A1740" s="279"/>
      <c r="B1740" s="279"/>
      <c r="C1740" s="279"/>
      <c r="D1740" s="279"/>
      <c r="E1740" s="279"/>
      <c r="F1740" s="279"/>
      <c r="G1740" s="280"/>
      <c r="H1740" s="281"/>
      <c r="I1740" s="281"/>
      <c r="J1740" s="281"/>
      <c r="K1740" s="279"/>
      <c r="L1740" s="280"/>
      <c r="M1740" s="280"/>
      <c r="N1740" s="280"/>
      <c r="O1740" s="282"/>
      <c r="P1740" s="283"/>
      <c r="Q1740" s="281"/>
      <c r="R1740" s="281"/>
      <c r="S1740" s="280"/>
      <c r="T1740" s="279"/>
      <c r="U1740" s="281"/>
      <c r="V1740" s="281"/>
      <c r="W1740" s="284"/>
      <c r="X1740" s="280"/>
      <c r="Y1740" s="284"/>
      <c r="Z1740" s="282"/>
      <c r="AA1740" s="281"/>
      <c r="AB1740" s="279"/>
      <c r="AC1740" s="279"/>
      <c r="AD1740" s="279"/>
    </row>
    <row r="1741" spans="1:30" ht="20.100000000000001" customHeight="1">
      <c r="A1741" s="279"/>
      <c r="B1741" s="279"/>
      <c r="C1741" s="279"/>
      <c r="D1741" s="279"/>
      <c r="E1741" s="279"/>
      <c r="F1741" s="279"/>
      <c r="G1741" s="280"/>
      <c r="H1741" s="281"/>
      <c r="I1741" s="281"/>
      <c r="J1741" s="281"/>
      <c r="K1741" s="279"/>
      <c r="L1741" s="280"/>
      <c r="M1741" s="280"/>
      <c r="N1741" s="280"/>
      <c r="O1741" s="282"/>
      <c r="P1741" s="283"/>
      <c r="Q1741" s="281"/>
      <c r="R1741" s="281"/>
      <c r="S1741" s="280"/>
      <c r="T1741" s="279"/>
      <c r="U1741" s="281"/>
      <c r="V1741" s="281"/>
      <c r="W1741" s="284"/>
      <c r="X1741" s="280"/>
      <c r="Y1741" s="284"/>
      <c r="Z1741" s="282"/>
      <c r="AA1741" s="281"/>
      <c r="AB1741" s="279"/>
      <c r="AC1741" s="279"/>
      <c r="AD1741" s="279"/>
    </row>
    <row r="1742" spans="1:30" ht="20.100000000000001" customHeight="1">
      <c r="A1742" s="279"/>
      <c r="B1742" s="279"/>
      <c r="C1742" s="279"/>
      <c r="D1742" s="279"/>
      <c r="E1742" s="279"/>
      <c r="F1742" s="279"/>
      <c r="G1742" s="280"/>
      <c r="H1742" s="281"/>
      <c r="I1742" s="281"/>
      <c r="J1742" s="281"/>
      <c r="K1742" s="279"/>
      <c r="L1742" s="280"/>
      <c r="M1742" s="280"/>
      <c r="N1742" s="280"/>
      <c r="O1742" s="282"/>
      <c r="P1742" s="283"/>
      <c r="Q1742" s="281"/>
      <c r="R1742" s="281"/>
      <c r="S1742" s="280"/>
      <c r="T1742" s="279"/>
      <c r="U1742" s="281"/>
      <c r="V1742" s="281"/>
      <c r="W1742" s="284"/>
      <c r="X1742" s="280"/>
      <c r="Y1742" s="284"/>
      <c r="Z1742" s="282"/>
      <c r="AA1742" s="281"/>
      <c r="AB1742" s="279"/>
      <c r="AC1742" s="279"/>
      <c r="AD1742" s="279"/>
    </row>
    <row r="1743" spans="1:30" ht="20.100000000000001" customHeight="1">
      <c r="A1743" s="279"/>
      <c r="B1743" s="279"/>
      <c r="C1743" s="279"/>
      <c r="D1743" s="279"/>
      <c r="E1743" s="279"/>
      <c r="F1743" s="279"/>
      <c r="G1743" s="280"/>
      <c r="H1743" s="281"/>
      <c r="I1743" s="281"/>
      <c r="J1743" s="281"/>
      <c r="K1743" s="279"/>
      <c r="L1743" s="280"/>
      <c r="M1743" s="280"/>
      <c r="N1743" s="280"/>
      <c r="O1743" s="282"/>
      <c r="P1743" s="283"/>
      <c r="Q1743" s="281"/>
      <c r="R1743" s="281"/>
      <c r="S1743" s="280"/>
      <c r="T1743" s="279"/>
      <c r="U1743" s="281"/>
      <c r="V1743" s="281"/>
      <c r="W1743" s="284"/>
      <c r="X1743" s="280"/>
      <c r="Y1743" s="284"/>
      <c r="Z1743" s="282"/>
      <c r="AA1743" s="281"/>
      <c r="AB1743" s="279"/>
      <c r="AC1743" s="279"/>
      <c r="AD1743" s="279"/>
    </row>
    <row r="1744" spans="1:30" ht="20.100000000000001" customHeight="1">
      <c r="A1744" s="279"/>
      <c r="B1744" s="279"/>
      <c r="C1744" s="279"/>
      <c r="D1744" s="279"/>
      <c r="E1744" s="279"/>
      <c r="F1744" s="279"/>
      <c r="G1744" s="280"/>
      <c r="H1744" s="281"/>
      <c r="I1744" s="281"/>
      <c r="J1744" s="281"/>
      <c r="K1744" s="279"/>
      <c r="L1744" s="280"/>
      <c r="M1744" s="280"/>
      <c r="N1744" s="280"/>
      <c r="O1744" s="282"/>
      <c r="P1744" s="283"/>
      <c r="Q1744" s="281"/>
      <c r="R1744" s="281"/>
      <c r="S1744" s="280"/>
      <c r="T1744" s="279"/>
      <c r="U1744" s="281"/>
      <c r="V1744" s="281"/>
      <c r="W1744" s="284"/>
      <c r="X1744" s="280"/>
      <c r="Y1744" s="284"/>
      <c r="Z1744" s="282"/>
      <c r="AA1744" s="281"/>
      <c r="AB1744" s="279"/>
      <c r="AC1744" s="279"/>
      <c r="AD1744" s="279"/>
    </row>
    <row r="1745" spans="1:30" ht="20.100000000000001" customHeight="1">
      <c r="A1745" s="279"/>
      <c r="B1745" s="279"/>
      <c r="C1745" s="279"/>
      <c r="D1745" s="279"/>
      <c r="E1745" s="279"/>
      <c r="F1745" s="279"/>
      <c r="G1745" s="280"/>
      <c r="H1745" s="281"/>
      <c r="I1745" s="281"/>
      <c r="J1745" s="281"/>
      <c r="K1745" s="279"/>
      <c r="L1745" s="280"/>
      <c r="M1745" s="280"/>
      <c r="N1745" s="280"/>
      <c r="O1745" s="282"/>
      <c r="P1745" s="283"/>
      <c r="Q1745" s="281"/>
      <c r="R1745" s="281"/>
      <c r="S1745" s="280"/>
      <c r="T1745" s="279"/>
      <c r="U1745" s="281"/>
      <c r="V1745" s="281"/>
      <c r="W1745" s="284"/>
      <c r="X1745" s="280"/>
      <c r="Y1745" s="284"/>
      <c r="Z1745" s="282"/>
      <c r="AA1745" s="281"/>
      <c r="AB1745" s="279"/>
      <c r="AC1745" s="279"/>
      <c r="AD1745" s="279"/>
    </row>
    <row r="1746" spans="1:30" ht="20.100000000000001" customHeight="1">
      <c r="A1746" s="279"/>
      <c r="B1746" s="279"/>
      <c r="C1746" s="279"/>
      <c r="D1746" s="279"/>
      <c r="E1746" s="279"/>
      <c r="F1746" s="279"/>
      <c r="G1746" s="280"/>
      <c r="H1746" s="281"/>
      <c r="I1746" s="281"/>
      <c r="J1746" s="281"/>
      <c r="K1746" s="279"/>
      <c r="L1746" s="280"/>
      <c r="M1746" s="280"/>
      <c r="N1746" s="280"/>
      <c r="O1746" s="282"/>
      <c r="P1746" s="283"/>
      <c r="Q1746" s="281"/>
      <c r="R1746" s="281"/>
      <c r="S1746" s="280"/>
      <c r="T1746" s="279"/>
      <c r="U1746" s="281"/>
      <c r="V1746" s="281"/>
      <c r="W1746" s="284"/>
      <c r="X1746" s="280"/>
      <c r="Y1746" s="284"/>
      <c r="Z1746" s="282"/>
      <c r="AA1746" s="281"/>
      <c r="AB1746" s="279"/>
      <c r="AC1746" s="279"/>
      <c r="AD1746" s="279"/>
    </row>
    <row r="1747" spans="1:30" ht="20.100000000000001" customHeight="1">
      <c r="A1747" s="279"/>
      <c r="B1747" s="279"/>
      <c r="C1747" s="279"/>
      <c r="D1747" s="279"/>
      <c r="E1747" s="279"/>
      <c r="F1747" s="279"/>
      <c r="G1747" s="280"/>
      <c r="H1747" s="281"/>
      <c r="I1747" s="281"/>
      <c r="J1747" s="281"/>
      <c r="K1747" s="279"/>
      <c r="L1747" s="280"/>
      <c r="M1747" s="280"/>
      <c r="N1747" s="280"/>
      <c r="O1747" s="282"/>
      <c r="P1747" s="283"/>
      <c r="Q1747" s="281"/>
      <c r="R1747" s="281"/>
      <c r="S1747" s="280"/>
      <c r="T1747" s="279"/>
      <c r="U1747" s="281"/>
      <c r="V1747" s="281"/>
      <c r="W1747" s="284"/>
      <c r="X1747" s="280"/>
      <c r="Y1747" s="284"/>
      <c r="Z1747" s="282"/>
      <c r="AA1747" s="281"/>
      <c r="AB1747" s="279"/>
      <c r="AC1747" s="279"/>
      <c r="AD1747" s="279"/>
    </row>
    <row r="1748" spans="1:30" ht="20.100000000000001" customHeight="1">
      <c r="A1748" s="279"/>
      <c r="B1748" s="279"/>
      <c r="C1748" s="279"/>
      <c r="D1748" s="279"/>
      <c r="E1748" s="279"/>
      <c r="F1748" s="279"/>
      <c r="G1748" s="280"/>
      <c r="H1748" s="281"/>
      <c r="I1748" s="281"/>
      <c r="J1748" s="281"/>
      <c r="K1748" s="279"/>
      <c r="L1748" s="280"/>
      <c r="M1748" s="280"/>
      <c r="N1748" s="280"/>
      <c r="O1748" s="282"/>
      <c r="P1748" s="283"/>
      <c r="Q1748" s="281"/>
      <c r="R1748" s="281"/>
      <c r="S1748" s="280"/>
      <c r="T1748" s="279"/>
      <c r="U1748" s="281"/>
      <c r="V1748" s="281"/>
      <c r="W1748" s="284"/>
      <c r="X1748" s="280"/>
      <c r="Y1748" s="284"/>
      <c r="Z1748" s="282"/>
      <c r="AA1748" s="281"/>
      <c r="AB1748" s="279"/>
      <c r="AC1748" s="279"/>
      <c r="AD1748" s="279"/>
    </row>
    <row r="1749" spans="1:30" ht="20.100000000000001" customHeight="1">
      <c r="A1749" s="279"/>
      <c r="B1749" s="279"/>
      <c r="C1749" s="279"/>
      <c r="D1749" s="279"/>
      <c r="E1749" s="279"/>
      <c r="F1749" s="279"/>
      <c r="G1749" s="280"/>
      <c r="H1749" s="281"/>
      <c r="I1749" s="281"/>
      <c r="J1749" s="281"/>
      <c r="K1749" s="279"/>
      <c r="L1749" s="280"/>
      <c r="M1749" s="280"/>
      <c r="N1749" s="280"/>
      <c r="O1749" s="282"/>
      <c r="P1749" s="283"/>
      <c r="Q1749" s="281"/>
      <c r="R1749" s="281"/>
      <c r="S1749" s="280"/>
      <c r="T1749" s="279"/>
      <c r="U1749" s="281"/>
      <c r="V1749" s="281"/>
      <c r="W1749" s="284"/>
      <c r="X1749" s="280"/>
      <c r="Y1749" s="284"/>
      <c r="Z1749" s="282"/>
      <c r="AA1749" s="281"/>
      <c r="AB1749" s="279"/>
      <c r="AC1749" s="279"/>
      <c r="AD1749" s="279"/>
    </row>
    <row r="1750" spans="1:30" ht="20.100000000000001" customHeight="1">
      <c r="A1750" s="279"/>
      <c r="B1750" s="279"/>
      <c r="C1750" s="279"/>
      <c r="D1750" s="279"/>
      <c r="E1750" s="279"/>
      <c r="F1750" s="279"/>
      <c r="G1750" s="280"/>
      <c r="H1750" s="281"/>
      <c r="I1750" s="281"/>
      <c r="J1750" s="281"/>
      <c r="K1750" s="279"/>
      <c r="L1750" s="280"/>
      <c r="M1750" s="280"/>
      <c r="N1750" s="280"/>
      <c r="O1750" s="282"/>
      <c r="P1750" s="283"/>
      <c r="Q1750" s="281"/>
      <c r="R1750" s="281"/>
      <c r="S1750" s="280"/>
      <c r="T1750" s="279"/>
      <c r="U1750" s="281"/>
      <c r="V1750" s="281"/>
      <c r="W1750" s="284"/>
      <c r="X1750" s="280"/>
      <c r="Y1750" s="284"/>
      <c r="Z1750" s="282"/>
      <c r="AA1750" s="281"/>
      <c r="AB1750" s="279"/>
      <c r="AC1750" s="279"/>
      <c r="AD1750" s="279"/>
    </row>
    <row r="1751" spans="1:30" ht="20.100000000000001" customHeight="1">
      <c r="A1751" s="279"/>
      <c r="B1751" s="279"/>
      <c r="C1751" s="279"/>
      <c r="D1751" s="279"/>
      <c r="E1751" s="279"/>
      <c r="F1751" s="279"/>
      <c r="G1751" s="280"/>
      <c r="H1751" s="281"/>
      <c r="I1751" s="281"/>
      <c r="J1751" s="281"/>
      <c r="K1751" s="279"/>
      <c r="L1751" s="280"/>
      <c r="M1751" s="280"/>
      <c r="N1751" s="280"/>
      <c r="O1751" s="282"/>
      <c r="P1751" s="283"/>
      <c r="Q1751" s="281"/>
      <c r="R1751" s="281"/>
      <c r="S1751" s="280"/>
      <c r="T1751" s="279"/>
      <c r="U1751" s="281"/>
      <c r="V1751" s="281"/>
      <c r="W1751" s="284"/>
      <c r="X1751" s="280"/>
      <c r="Y1751" s="284"/>
      <c r="Z1751" s="282"/>
      <c r="AA1751" s="281"/>
      <c r="AB1751" s="279"/>
      <c r="AC1751" s="279"/>
      <c r="AD1751" s="279"/>
    </row>
    <row r="1752" spans="1:30" ht="20.100000000000001" customHeight="1">
      <c r="A1752" s="279"/>
      <c r="B1752" s="279"/>
      <c r="C1752" s="279"/>
      <c r="D1752" s="279"/>
      <c r="E1752" s="279"/>
      <c r="F1752" s="279"/>
      <c r="G1752" s="280"/>
      <c r="H1752" s="281"/>
      <c r="I1752" s="281"/>
      <c r="J1752" s="281"/>
      <c r="K1752" s="279"/>
      <c r="L1752" s="280"/>
      <c r="M1752" s="280"/>
      <c r="N1752" s="280"/>
      <c r="O1752" s="282"/>
      <c r="P1752" s="283"/>
      <c r="Q1752" s="281"/>
      <c r="R1752" s="281"/>
      <c r="S1752" s="280"/>
      <c r="T1752" s="279"/>
      <c r="U1752" s="281"/>
      <c r="V1752" s="281"/>
      <c r="W1752" s="284"/>
      <c r="X1752" s="280"/>
      <c r="Y1752" s="284"/>
      <c r="Z1752" s="282"/>
      <c r="AA1752" s="281"/>
      <c r="AB1752" s="279"/>
      <c r="AC1752" s="279"/>
      <c r="AD1752" s="279"/>
    </row>
    <row r="1753" spans="1:30" ht="20.100000000000001" customHeight="1">
      <c r="A1753" s="279"/>
      <c r="B1753" s="279"/>
      <c r="C1753" s="279"/>
      <c r="D1753" s="279"/>
      <c r="E1753" s="279"/>
      <c r="F1753" s="279"/>
      <c r="G1753" s="280"/>
      <c r="H1753" s="281"/>
      <c r="I1753" s="281"/>
      <c r="J1753" s="281"/>
      <c r="K1753" s="279"/>
      <c r="L1753" s="280"/>
      <c r="M1753" s="280"/>
      <c r="N1753" s="280"/>
      <c r="O1753" s="282"/>
      <c r="P1753" s="283"/>
      <c r="Q1753" s="281"/>
      <c r="R1753" s="281"/>
      <c r="S1753" s="280"/>
      <c r="T1753" s="279"/>
      <c r="U1753" s="281"/>
      <c r="V1753" s="281"/>
      <c r="W1753" s="284"/>
      <c r="X1753" s="280"/>
      <c r="Y1753" s="284"/>
      <c r="Z1753" s="282"/>
      <c r="AA1753" s="281"/>
      <c r="AB1753" s="279"/>
      <c r="AC1753" s="279"/>
      <c r="AD1753" s="279"/>
    </row>
    <row r="1754" spans="1:30" ht="20.100000000000001" customHeight="1">
      <c r="A1754" s="279"/>
      <c r="B1754" s="279"/>
      <c r="C1754" s="279"/>
      <c r="D1754" s="279"/>
      <c r="E1754" s="279"/>
      <c r="F1754" s="279"/>
      <c r="G1754" s="280"/>
      <c r="H1754" s="281"/>
      <c r="I1754" s="281"/>
      <c r="J1754" s="281"/>
      <c r="K1754" s="279"/>
      <c r="L1754" s="280"/>
      <c r="M1754" s="280"/>
      <c r="N1754" s="280"/>
      <c r="O1754" s="282"/>
      <c r="P1754" s="283"/>
      <c r="Q1754" s="281"/>
      <c r="R1754" s="281"/>
      <c r="S1754" s="280"/>
      <c r="T1754" s="279"/>
      <c r="U1754" s="281"/>
      <c r="V1754" s="281"/>
      <c r="W1754" s="284"/>
      <c r="X1754" s="280"/>
      <c r="Y1754" s="284"/>
      <c r="Z1754" s="282"/>
      <c r="AA1754" s="281"/>
      <c r="AB1754" s="279"/>
      <c r="AC1754" s="279"/>
      <c r="AD1754" s="279"/>
    </row>
    <row r="1755" spans="1:30" ht="20.100000000000001" customHeight="1">
      <c r="A1755" s="279"/>
      <c r="B1755" s="279"/>
      <c r="C1755" s="279"/>
      <c r="D1755" s="279"/>
      <c r="E1755" s="279"/>
      <c r="F1755" s="279"/>
      <c r="G1755" s="280"/>
      <c r="H1755" s="281"/>
      <c r="I1755" s="281"/>
      <c r="J1755" s="281"/>
      <c r="K1755" s="279"/>
      <c r="L1755" s="280"/>
      <c r="M1755" s="280"/>
      <c r="N1755" s="280"/>
      <c r="O1755" s="282"/>
      <c r="P1755" s="283"/>
      <c r="Q1755" s="281"/>
      <c r="R1755" s="281"/>
      <c r="S1755" s="280"/>
      <c r="T1755" s="279"/>
      <c r="U1755" s="281"/>
      <c r="V1755" s="281"/>
      <c r="W1755" s="284"/>
      <c r="X1755" s="280"/>
      <c r="Y1755" s="284"/>
      <c r="Z1755" s="282"/>
      <c r="AA1755" s="281"/>
      <c r="AB1755" s="279"/>
      <c r="AC1755" s="279"/>
      <c r="AD1755" s="279"/>
    </row>
    <row r="1756" spans="1:30" ht="20.100000000000001" customHeight="1">
      <c r="A1756" s="279"/>
      <c r="B1756" s="279"/>
      <c r="C1756" s="279"/>
      <c r="D1756" s="279"/>
      <c r="E1756" s="279"/>
      <c r="F1756" s="279"/>
      <c r="G1756" s="280"/>
      <c r="H1756" s="281"/>
      <c r="I1756" s="281"/>
      <c r="J1756" s="281"/>
      <c r="K1756" s="279"/>
      <c r="L1756" s="280"/>
      <c r="M1756" s="280"/>
      <c r="N1756" s="280"/>
      <c r="O1756" s="282"/>
      <c r="P1756" s="283"/>
      <c r="Q1756" s="281"/>
      <c r="R1756" s="281"/>
      <c r="S1756" s="280"/>
      <c r="T1756" s="279"/>
      <c r="U1756" s="281"/>
      <c r="V1756" s="281"/>
      <c r="W1756" s="284"/>
      <c r="X1756" s="280"/>
      <c r="Y1756" s="284"/>
      <c r="Z1756" s="282"/>
      <c r="AA1756" s="281"/>
      <c r="AB1756" s="279"/>
      <c r="AC1756" s="279"/>
      <c r="AD1756" s="279"/>
    </row>
    <row r="1757" spans="1:30" ht="20.100000000000001" customHeight="1">
      <c r="A1757" s="279"/>
      <c r="B1757" s="279"/>
      <c r="C1757" s="279"/>
      <c r="D1757" s="279"/>
      <c r="E1757" s="279"/>
      <c r="F1757" s="279"/>
      <c r="G1757" s="280"/>
      <c r="H1757" s="281"/>
      <c r="I1757" s="281"/>
      <c r="J1757" s="281"/>
      <c r="K1757" s="279"/>
      <c r="L1757" s="280"/>
      <c r="M1757" s="280"/>
      <c r="N1757" s="280"/>
      <c r="O1757" s="282"/>
      <c r="P1757" s="283"/>
      <c r="Q1757" s="281"/>
      <c r="R1757" s="281"/>
      <c r="S1757" s="280"/>
      <c r="T1757" s="279"/>
      <c r="U1757" s="281"/>
      <c r="V1757" s="281"/>
      <c r="W1757" s="284"/>
      <c r="X1757" s="280"/>
      <c r="Y1757" s="284"/>
      <c r="Z1757" s="282"/>
      <c r="AA1757" s="281"/>
      <c r="AB1757" s="279"/>
      <c r="AC1757" s="279"/>
      <c r="AD1757" s="279"/>
    </row>
    <row r="1758" spans="1:30" ht="20.100000000000001" customHeight="1">
      <c r="A1758" s="279"/>
      <c r="B1758" s="279"/>
      <c r="C1758" s="279"/>
      <c r="D1758" s="279"/>
      <c r="E1758" s="279"/>
      <c r="F1758" s="279"/>
      <c r="G1758" s="280"/>
      <c r="H1758" s="281"/>
      <c r="I1758" s="281"/>
      <c r="J1758" s="281"/>
      <c r="K1758" s="279"/>
      <c r="L1758" s="280"/>
      <c r="M1758" s="280"/>
      <c r="N1758" s="280"/>
      <c r="O1758" s="282"/>
      <c r="P1758" s="283"/>
      <c r="Q1758" s="281"/>
      <c r="R1758" s="281"/>
      <c r="S1758" s="280"/>
      <c r="T1758" s="279"/>
      <c r="U1758" s="281"/>
      <c r="V1758" s="281"/>
      <c r="W1758" s="284"/>
      <c r="X1758" s="280"/>
      <c r="Y1758" s="284"/>
      <c r="Z1758" s="282"/>
      <c r="AA1758" s="281"/>
      <c r="AB1758" s="279"/>
      <c r="AC1758" s="279"/>
      <c r="AD1758" s="279"/>
    </row>
    <row r="1759" spans="1:30" ht="20.100000000000001" customHeight="1">
      <c r="A1759" s="279"/>
      <c r="B1759" s="279"/>
      <c r="C1759" s="279"/>
      <c r="D1759" s="279"/>
      <c r="E1759" s="279"/>
      <c r="F1759" s="279"/>
      <c r="G1759" s="280"/>
      <c r="H1759" s="281"/>
      <c r="I1759" s="281"/>
      <c r="J1759" s="281"/>
      <c r="K1759" s="279"/>
      <c r="L1759" s="280"/>
      <c r="M1759" s="280"/>
      <c r="N1759" s="280"/>
      <c r="O1759" s="282"/>
      <c r="P1759" s="283"/>
      <c r="Q1759" s="281"/>
      <c r="R1759" s="281"/>
      <c r="S1759" s="280"/>
      <c r="T1759" s="279"/>
      <c r="U1759" s="281"/>
      <c r="V1759" s="281"/>
      <c r="W1759" s="284"/>
      <c r="X1759" s="280"/>
      <c r="Y1759" s="284"/>
      <c r="Z1759" s="282"/>
      <c r="AA1759" s="281"/>
      <c r="AB1759" s="279"/>
      <c r="AC1759" s="279"/>
      <c r="AD1759" s="279"/>
    </row>
    <row r="1760" spans="1:30" ht="20.100000000000001" customHeight="1">
      <c r="A1760" s="279"/>
      <c r="B1760" s="279"/>
      <c r="C1760" s="279"/>
      <c r="D1760" s="279"/>
      <c r="E1760" s="279"/>
      <c r="F1760" s="279"/>
      <c r="G1760" s="280"/>
      <c r="H1760" s="281"/>
      <c r="I1760" s="281"/>
      <c r="J1760" s="281"/>
      <c r="K1760" s="279"/>
      <c r="L1760" s="280"/>
      <c r="M1760" s="280"/>
      <c r="N1760" s="280"/>
      <c r="O1760" s="282"/>
      <c r="P1760" s="283"/>
      <c r="Q1760" s="281"/>
      <c r="R1760" s="281"/>
      <c r="S1760" s="280"/>
      <c r="T1760" s="279"/>
      <c r="U1760" s="281"/>
      <c r="V1760" s="281"/>
      <c r="W1760" s="284"/>
      <c r="X1760" s="280"/>
      <c r="Y1760" s="284"/>
      <c r="Z1760" s="282"/>
      <c r="AA1760" s="281"/>
      <c r="AB1760" s="279"/>
      <c r="AC1760" s="279"/>
      <c r="AD1760" s="279"/>
    </row>
    <row r="1761" spans="1:30" ht="20.100000000000001" customHeight="1">
      <c r="A1761" s="279"/>
      <c r="B1761" s="279"/>
      <c r="C1761" s="279"/>
      <c r="D1761" s="279"/>
      <c r="E1761" s="279"/>
      <c r="F1761" s="279"/>
      <c r="G1761" s="280"/>
      <c r="H1761" s="281"/>
      <c r="I1761" s="281"/>
      <c r="J1761" s="281"/>
      <c r="K1761" s="279"/>
      <c r="L1761" s="280"/>
      <c r="M1761" s="280"/>
      <c r="N1761" s="280"/>
      <c r="O1761" s="282"/>
      <c r="P1761" s="283"/>
      <c r="Q1761" s="281"/>
      <c r="R1761" s="281"/>
      <c r="S1761" s="280"/>
      <c r="T1761" s="279"/>
      <c r="U1761" s="281"/>
      <c r="V1761" s="281"/>
      <c r="W1761" s="284"/>
      <c r="X1761" s="280"/>
      <c r="Y1761" s="284"/>
      <c r="Z1761" s="282"/>
      <c r="AA1761" s="281"/>
      <c r="AB1761" s="279"/>
      <c r="AC1761" s="279"/>
      <c r="AD1761" s="279"/>
    </row>
    <row r="1762" spans="1:30" ht="20.100000000000001" customHeight="1">
      <c r="A1762" s="279"/>
      <c r="B1762" s="279"/>
      <c r="C1762" s="279"/>
      <c r="D1762" s="279"/>
      <c r="E1762" s="279"/>
      <c r="F1762" s="279"/>
      <c r="G1762" s="280"/>
      <c r="H1762" s="281"/>
      <c r="I1762" s="281"/>
      <c r="J1762" s="281"/>
      <c r="K1762" s="279"/>
      <c r="L1762" s="280"/>
      <c r="M1762" s="280"/>
      <c r="N1762" s="280"/>
      <c r="O1762" s="282"/>
      <c r="P1762" s="283"/>
      <c r="Q1762" s="281"/>
      <c r="R1762" s="281"/>
      <c r="S1762" s="280"/>
      <c r="T1762" s="279"/>
      <c r="U1762" s="281"/>
      <c r="V1762" s="281"/>
      <c r="W1762" s="284"/>
      <c r="X1762" s="280"/>
      <c r="Y1762" s="284"/>
      <c r="Z1762" s="282"/>
      <c r="AA1762" s="281"/>
      <c r="AB1762" s="279"/>
      <c r="AC1762" s="279"/>
      <c r="AD1762" s="279"/>
    </row>
    <row r="1763" spans="1:30" ht="20.100000000000001" customHeight="1">
      <c r="A1763" s="279"/>
      <c r="B1763" s="279"/>
      <c r="C1763" s="279"/>
      <c r="D1763" s="279"/>
      <c r="E1763" s="279"/>
      <c r="F1763" s="279"/>
      <c r="G1763" s="280"/>
      <c r="H1763" s="281"/>
      <c r="I1763" s="281"/>
      <c r="J1763" s="281"/>
      <c r="K1763" s="279"/>
      <c r="L1763" s="280"/>
      <c r="M1763" s="280"/>
      <c r="N1763" s="280"/>
      <c r="O1763" s="282"/>
      <c r="P1763" s="283"/>
      <c r="Q1763" s="281"/>
      <c r="R1763" s="281"/>
      <c r="S1763" s="280"/>
      <c r="T1763" s="279"/>
      <c r="U1763" s="281"/>
      <c r="V1763" s="281"/>
      <c r="W1763" s="284"/>
      <c r="X1763" s="280"/>
      <c r="Y1763" s="284"/>
      <c r="Z1763" s="282"/>
      <c r="AA1763" s="281"/>
      <c r="AB1763" s="279"/>
      <c r="AC1763" s="279"/>
      <c r="AD1763" s="279"/>
    </row>
    <row r="1764" spans="1:30" ht="20.100000000000001" customHeight="1">
      <c r="A1764" s="279"/>
      <c r="B1764" s="279"/>
      <c r="C1764" s="279"/>
      <c r="D1764" s="279"/>
      <c r="E1764" s="279"/>
      <c r="F1764" s="279"/>
      <c r="G1764" s="280"/>
      <c r="H1764" s="281"/>
      <c r="I1764" s="281"/>
      <c r="J1764" s="281"/>
      <c r="K1764" s="279"/>
      <c r="L1764" s="280"/>
      <c r="M1764" s="280"/>
      <c r="N1764" s="280"/>
      <c r="O1764" s="282"/>
      <c r="P1764" s="283"/>
      <c r="Q1764" s="281"/>
      <c r="R1764" s="281"/>
      <c r="S1764" s="280"/>
      <c r="T1764" s="279"/>
      <c r="U1764" s="281"/>
      <c r="V1764" s="281"/>
      <c r="W1764" s="284"/>
      <c r="X1764" s="280"/>
      <c r="Y1764" s="284"/>
      <c r="Z1764" s="282"/>
      <c r="AA1764" s="281"/>
      <c r="AB1764" s="279"/>
      <c r="AC1764" s="279"/>
      <c r="AD1764" s="279"/>
    </row>
    <row r="1765" spans="1:30" ht="20.100000000000001" customHeight="1">
      <c r="A1765" s="279"/>
      <c r="B1765" s="279"/>
      <c r="C1765" s="279"/>
      <c r="D1765" s="279"/>
      <c r="E1765" s="279"/>
      <c r="F1765" s="279"/>
      <c r="G1765" s="280"/>
      <c r="H1765" s="281"/>
      <c r="I1765" s="281"/>
      <c r="J1765" s="281"/>
      <c r="K1765" s="279"/>
      <c r="L1765" s="280"/>
      <c r="M1765" s="280"/>
      <c r="N1765" s="280"/>
      <c r="O1765" s="282"/>
      <c r="P1765" s="283"/>
      <c r="Q1765" s="281"/>
      <c r="R1765" s="281"/>
      <c r="S1765" s="280"/>
      <c r="T1765" s="279"/>
      <c r="U1765" s="281"/>
      <c r="V1765" s="281"/>
      <c r="W1765" s="284"/>
      <c r="X1765" s="280"/>
      <c r="Y1765" s="284"/>
      <c r="Z1765" s="282"/>
      <c r="AA1765" s="281"/>
      <c r="AB1765" s="279"/>
      <c r="AC1765" s="279"/>
      <c r="AD1765" s="279"/>
    </row>
    <row r="1766" spans="1:30" ht="20.100000000000001" customHeight="1">
      <c r="A1766" s="279"/>
      <c r="B1766" s="279"/>
      <c r="C1766" s="279"/>
      <c r="D1766" s="279"/>
      <c r="E1766" s="279"/>
      <c r="F1766" s="279"/>
      <c r="G1766" s="280"/>
      <c r="H1766" s="281"/>
      <c r="I1766" s="281"/>
      <c r="J1766" s="281"/>
      <c r="K1766" s="279"/>
      <c r="L1766" s="280"/>
      <c r="M1766" s="280"/>
      <c r="N1766" s="280"/>
      <c r="O1766" s="282"/>
      <c r="P1766" s="283"/>
      <c r="Q1766" s="281"/>
      <c r="R1766" s="281"/>
      <c r="S1766" s="280"/>
      <c r="T1766" s="279"/>
      <c r="U1766" s="281"/>
      <c r="V1766" s="281"/>
      <c r="W1766" s="284"/>
      <c r="X1766" s="280"/>
      <c r="Y1766" s="284"/>
      <c r="Z1766" s="282"/>
      <c r="AA1766" s="281"/>
      <c r="AB1766" s="279"/>
      <c r="AC1766" s="279"/>
      <c r="AD1766" s="279"/>
    </row>
    <row r="1767" spans="1:30" ht="20.100000000000001" customHeight="1">
      <c r="A1767" s="279"/>
      <c r="B1767" s="279"/>
      <c r="C1767" s="279"/>
      <c r="D1767" s="279"/>
      <c r="E1767" s="279"/>
      <c r="F1767" s="279"/>
      <c r="G1767" s="280"/>
      <c r="H1767" s="281"/>
      <c r="I1767" s="281"/>
      <c r="J1767" s="281"/>
      <c r="K1767" s="279"/>
      <c r="L1767" s="280"/>
      <c r="M1767" s="280"/>
      <c r="N1767" s="280"/>
      <c r="O1767" s="282"/>
      <c r="P1767" s="283"/>
      <c r="Q1767" s="281"/>
      <c r="R1767" s="281"/>
      <c r="S1767" s="280"/>
      <c r="T1767" s="279"/>
      <c r="U1767" s="281"/>
      <c r="V1767" s="281"/>
      <c r="W1767" s="284"/>
      <c r="X1767" s="280"/>
      <c r="Y1767" s="284"/>
      <c r="Z1767" s="282"/>
      <c r="AA1767" s="281"/>
      <c r="AB1767" s="279"/>
      <c r="AC1767" s="279"/>
      <c r="AD1767" s="279"/>
    </row>
    <row r="1768" spans="1:30" ht="20.100000000000001" customHeight="1">
      <c r="A1768" s="279"/>
      <c r="B1768" s="279"/>
      <c r="C1768" s="279"/>
      <c r="D1768" s="279"/>
      <c r="E1768" s="279"/>
      <c r="F1768" s="279"/>
      <c r="G1768" s="280"/>
      <c r="H1768" s="281"/>
      <c r="I1768" s="281"/>
      <c r="J1768" s="281"/>
      <c r="K1768" s="279"/>
      <c r="L1768" s="280"/>
      <c r="M1768" s="280"/>
      <c r="N1768" s="280"/>
      <c r="O1768" s="282"/>
      <c r="P1768" s="283"/>
      <c r="Q1768" s="281"/>
      <c r="R1768" s="281"/>
      <c r="S1768" s="280"/>
      <c r="T1768" s="279"/>
      <c r="U1768" s="281"/>
      <c r="V1768" s="281"/>
      <c r="W1768" s="284"/>
      <c r="X1768" s="280"/>
      <c r="Y1768" s="284"/>
      <c r="Z1768" s="282"/>
      <c r="AA1768" s="281"/>
      <c r="AB1768" s="279"/>
      <c r="AC1768" s="279"/>
      <c r="AD1768" s="279"/>
    </row>
    <row r="1769" spans="1:30" ht="20.100000000000001" customHeight="1">
      <c r="A1769" s="279"/>
      <c r="B1769" s="279"/>
      <c r="C1769" s="279"/>
      <c r="D1769" s="279"/>
      <c r="E1769" s="279"/>
      <c r="F1769" s="279"/>
      <c r="G1769" s="280"/>
      <c r="H1769" s="281"/>
      <c r="I1769" s="281"/>
      <c r="J1769" s="281"/>
      <c r="K1769" s="279"/>
      <c r="L1769" s="280"/>
      <c r="M1769" s="280"/>
      <c r="N1769" s="280"/>
      <c r="O1769" s="282"/>
      <c r="P1769" s="283"/>
      <c r="Q1769" s="281"/>
      <c r="R1769" s="281"/>
      <c r="S1769" s="280"/>
      <c r="T1769" s="279"/>
      <c r="U1769" s="281"/>
      <c r="V1769" s="281"/>
      <c r="W1769" s="284"/>
      <c r="X1769" s="280"/>
      <c r="Y1769" s="284"/>
      <c r="Z1769" s="282"/>
      <c r="AA1769" s="281"/>
      <c r="AB1769" s="279"/>
      <c r="AC1769" s="279"/>
      <c r="AD1769" s="279"/>
    </row>
    <row r="1770" spans="1:30" ht="20.100000000000001" customHeight="1">
      <c r="A1770" s="279"/>
      <c r="B1770" s="279"/>
      <c r="C1770" s="279"/>
      <c r="D1770" s="279"/>
      <c r="E1770" s="279"/>
      <c r="F1770" s="279"/>
      <c r="G1770" s="280"/>
      <c r="H1770" s="281"/>
      <c r="I1770" s="281"/>
      <c r="J1770" s="281"/>
      <c r="K1770" s="279"/>
      <c r="L1770" s="280"/>
      <c r="M1770" s="280"/>
      <c r="N1770" s="280"/>
      <c r="O1770" s="282"/>
      <c r="P1770" s="283"/>
      <c r="Q1770" s="281"/>
      <c r="R1770" s="281"/>
      <c r="S1770" s="280"/>
      <c r="T1770" s="279"/>
      <c r="U1770" s="281"/>
      <c r="V1770" s="281"/>
      <c r="W1770" s="284"/>
      <c r="X1770" s="280"/>
      <c r="Y1770" s="284"/>
      <c r="Z1770" s="282"/>
      <c r="AA1770" s="281"/>
      <c r="AB1770" s="279"/>
      <c r="AC1770" s="279"/>
      <c r="AD1770" s="279"/>
    </row>
    <row r="1771" spans="1:30" ht="20.100000000000001" customHeight="1">
      <c r="A1771" s="279"/>
      <c r="B1771" s="279"/>
      <c r="C1771" s="279"/>
      <c r="D1771" s="279"/>
      <c r="E1771" s="279"/>
      <c r="F1771" s="279"/>
      <c r="G1771" s="280"/>
      <c r="H1771" s="281"/>
      <c r="I1771" s="281"/>
      <c r="J1771" s="281"/>
      <c r="K1771" s="279"/>
      <c r="L1771" s="280"/>
      <c r="M1771" s="280"/>
      <c r="N1771" s="280"/>
      <c r="O1771" s="282"/>
      <c r="P1771" s="283"/>
      <c r="Q1771" s="281"/>
      <c r="R1771" s="281"/>
      <c r="S1771" s="280"/>
      <c r="T1771" s="279"/>
      <c r="U1771" s="281"/>
      <c r="V1771" s="281"/>
      <c r="W1771" s="284"/>
      <c r="X1771" s="280"/>
      <c r="Y1771" s="284"/>
      <c r="Z1771" s="282"/>
      <c r="AA1771" s="281"/>
      <c r="AB1771" s="279"/>
      <c r="AC1771" s="279"/>
      <c r="AD1771" s="279"/>
    </row>
    <row r="1772" spans="1:30" ht="20.100000000000001" customHeight="1">
      <c r="A1772" s="279"/>
      <c r="B1772" s="279"/>
      <c r="C1772" s="279"/>
      <c r="D1772" s="279"/>
      <c r="E1772" s="279"/>
      <c r="F1772" s="279"/>
      <c r="G1772" s="280"/>
      <c r="H1772" s="281"/>
      <c r="I1772" s="281"/>
      <c r="J1772" s="281"/>
      <c r="K1772" s="279"/>
      <c r="L1772" s="280"/>
      <c r="M1772" s="280"/>
      <c r="N1772" s="280"/>
      <c r="O1772" s="282"/>
      <c r="P1772" s="283"/>
      <c r="Q1772" s="281"/>
      <c r="R1772" s="281"/>
      <c r="S1772" s="280"/>
      <c r="T1772" s="279"/>
      <c r="U1772" s="281"/>
      <c r="V1772" s="281"/>
      <c r="W1772" s="284"/>
      <c r="X1772" s="280"/>
      <c r="Y1772" s="284"/>
      <c r="Z1772" s="282"/>
      <c r="AA1772" s="281"/>
      <c r="AB1772" s="279"/>
      <c r="AC1772" s="279"/>
      <c r="AD1772" s="279"/>
    </row>
    <row r="1773" spans="1:30" ht="20.100000000000001" customHeight="1">
      <c r="A1773" s="279"/>
      <c r="B1773" s="279"/>
      <c r="C1773" s="279"/>
      <c r="D1773" s="279"/>
      <c r="E1773" s="279"/>
      <c r="F1773" s="279"/>
      <c r="G1773" s="280"/>
      <c r="H1773" s="281"/>
      <c r="I1773" s="281"/>
      <c r="J1773" s="281"/>
      <c r="K1773" s="279"/>
      <c r="L1773" s="280"/>
      <c r="M1773" s="280"/>
      <c r="N1773" s="280"/>
      <c r="O1773" s="282"/>
      <c r="P1773" s="283"/>
      <c r="Q1773" s="281"/>
      <c r="R1773" s="281"/>
      <c r="S1773" s="280"/>
      <c r="T1773" s="279"/>
      <c r="U1773" s="281"/>
      <c r="V1773" s="281"/>
      <c r="W1773" s="284"/>
      <c r="X1773" s="280"/>
      <c r="Y1773" s="284"/>
      <c r="Z1773" s="282"/>
      <c r="AA1773" s="281"/>
      <c r="AB1773" s="279"/>
      <c r="AC1773" s="279"/>
      <c r="AD1773" s="279"/>
    </row>
    <row r="1774" spans="1:30" ht="20.100000000000001" customHeight="1">
      <c r="A1774" s="279"/>
      <c r="B1774" s="279"/>
      <c r="C1774" s="279"/>
      <c r="D1774" s="279"/>
      <c r="E1774" s="279"/>
      <c r="F1774" s="279"/>
      <c r="G1774" s="280"/>
      <c r="H1774" s="281"/>
      <c r="I1774" s="281"/>
      <c r="J1774" s="281"/>
      <c r="K1774" s="279"/>
      <c r="L1774" s="280"/>
      <c r="M1774" s="280"/>
      <c r="N1774" s="280"/>
      <c r="O1774" s="282"/>
      <c r="P1774" s="283"/>
      <c r="Q1774" s="281"/>
      <c r="R1774" s="281"/>
      <c r="S1774" s="280"/>
      <c r="T1774" s="279"/>
      <c r="U1774" s="281"/>
      <c r="V1774" s="281"/>
      <c r="W1774" s="284"/>
      <c r="X1774" s="280"/>
      <c r="Y1774" s="284"/>
      <c r="Z1774" s="282"/>
      <c r="AA1774" s="281"/>
      <c r="AB1774" s="279"/>
      <c r="AC1774" s="279"/>
      <c r="AD1774" s="279"/>
    </row>
    <row r="1775" spans="1:30" ht="20.100000000000001" customHeight="1">
      <c r="A1775" s="279"/>
      <c r="B1775" s="279"/>
      <c r="C1775" s="279"/>
      <c r="D1775" s="279"/>
      <c r="E1775" s="279"/>
      <c r="F1775" s="279"/>
      <c r="G1775" s="280"/>
      <c r="H1775" s="281"/>
      <c r="I1775" s="281"/>
      <c r="J1775" s="281"/>
      <c r="K1775" s="279"/>
      <c r="L1775" s="280"/>
      <c r="M1775" s="280"/>
      <c r="N1775" s="280"/>
      <c r="O1775" s="282"/>
      <c r="P1775" s="283"/>
      <c r="Q1775" s="281"/>
      <c r="R1775" s="281"/>
      <c r="S1775" s="280"/>
      <c r="T1775" s="279"/>
      <c r="U1775" s="281"/>
      <c r="V1775" s="281"/>
      <c r="W1775" s="284"/>
      <c r="X1775" s="280"/>
      <c r="Y1775" s="284"/>
      <c r="Z1775" s="282"/>
      <c r="AA1775" s="281"/>
      <c r="AB1775" s="279"/>
      <c r="AC1775" s="279"/>
      <c r="AD1775" s="279"/>
    </row>
    <row r="1776" spans="1:30" ht="20.100000000000001" customHeight="1">
      <c r="A1776" s="279"/>
      <c r="B1776" s="279"/>
      <c r="C1776" s="279"/>
      <c r="D1776" s="279"/>
      <c r="E1776" s="279"/>
      <c r="F1776" s="279"/>
      <c r="G1776" s="280"/>
      <c r="H1776" s="281"/>
      <c r="I1776" s="281"/>
      <c r="J1776" s="281"/>
      <c r="K1776" s="279"/>
      <c r="L1776" s="280"/>
      <c r="M1776" s="280"/>
      <c r="N1776" s="280"/>
      <c r="O1776" s="282"/>
      <c r="P1776" s="283"/>
      <c r="Q1776" s="281"/>
      <c r="R1776" s="281"/>
      <c r="S1776" s="280"/>
      <c r="T1776" s="279"/>
      <c r="U1776" s="281"/>
      <c r="V1776" s="281"/>
      <c r="W1776" s="284"/>
      <c r="X1776" s="280"/>
      <c r="Y1776" s="284"/>
      <c r="Z1776" s="282"/>
      <c r="AA1776" s="281"/>
      <c r="AB1776" s="279"/>
      <c r="AC1776" s="279"/>
      <c r="AD1776" s="279"/>
    </row>
    <row r="1777" spans="1:30" ht="20.100000000000001" customHeight="1">
      <c r="A1777" s="279"/>
      <c r="B1777" s="279"/>
      <c r="C1777" s="279"/>
      <c r="D1777" s="279"/>
      <c r="E1777" s="279"/>
      <c r="F1777" s="279"/>
      <c r="G1777" s="280"/>
      <c r="H1777" s="281"/>
      <c r="I1777" s="281"/>
      <c r="J1777" s="281"/>
      <c r="K1777" s="279"/>
      <c r="L1777" s="280"/>
      <c r="M1777" s="280"/>
      <c r="N1777" s="280"/>
      <c r="O1777" s="282"/>
      <c r="P1777" s="283"/>
      <c r="Q1777" s="281"/>
      <c r="R1777" s="281"/>
      <c r="S1777" s="280"/>
      <c r="T1777" s="279"/>
      <c r="U1777" s="281"/>
      <c r="V1777" s="281"/>
      <c r="W1777" s="284"/>
      <c r="X1777" s="280"/>
      <c r="Y1777" s="284"/>
      <c r="Z1777" s="282"/>
      <c r="AA1777" s="281"/>
      <c r="AB1777" s="279"/>
      <c r="AC1777" s="279"/>
      <c r="AD1777" s="279"/>
    </row>
    <row r="1778" spans="1:30" ht="20.100000000000001" customHeight="1">
      <c r="A1778" s="279"/>
      <c r="B1778" s="279"/>
      <c r="C1778" s="279"/>
      <c r="D1778" s="279"/>
      <c r="E1778" s="279"/>
      <c r="F1778" s="279"/>
      <c r="G1778" s="280"/>
      <c r="H1778" s="281"/>
      <c r="I1778" s="281"/>
      <c r="J1778" s="281"/>
      <c r="K1778" s="279"/>
      <c r="L1778" s="280"/>
      <c r="M1778" s="280"/>
      <c r="N1778" s="280"/>
      <c r="O1778" s="282"/>
      <c r="P1778" s="283"/>
      <c r="Q1778" s="281"/>
      <c r="R1778" s="281"/>
      <c r="S1778" s="280"/>
      <c r="T1778" s="279"/>
      <c r="U1778" s="281"/>
      <c r="V1778" s="281"/>
      <c r="W1778" s="284"/>
      <c r="X1778" s="280"/>
      <c r="Y1778" s="284"/>
      <c r="Z1778" s="282"/>
      <c r="AA1778" s="281"/>
      <c r="AB1778" s="279"/>
      <c r="AC1778" s="279"/>
      <c r="AD1778" s="279"/>
    </row>
    <row r="1779" spans="1:30" ht="20.100000000000001" customHeight="1">
      <c r="A1779" s="279"/>
      <c r="B1779" s="279"/>
      <c r="C1779" s="279"/>
      <c r="D1779" s="279"/>
      <c r="E1779" s="279"/>
      <c r="F1779" s="279"/>
      <c r="G1779" s="280"/>
      <c r="H1779" s="281"/>
      <c r="I1779" s="281"/>
      <c r="J1779" s="281"/>
      <c r="K1779" s="279"/>
      <c r="L1779" s="280"/>
      <c r="M1779" s="280"/>
      <c r="N1779" s="280"/>
      <c r="O1779" s="282"/>
      <c r="P1779" s="283"/>
      <c r="Q1779" s="281"/>
      <c r="R1779" s="281"/>
      <c r="S1779" s="280"/>
      <c r="T1779" s="279"/>
      <c r="U1779" s="281"/>
      <c r="V1779" s="281"/>
      <c r="W1779" s="284"/>
      <c r="X1779" s="280"/>
      <c r="Y1779" s="284"/>
      <c r="Z1779" s="282"/>
      <c r="AA1779" s="281"/>
      <c r="AB1779" s="279"/>
      <c r="AC1779" s="279"/>
      <c r="AD1779" s="279"/>
    </row>
    <row r="1780" spans="1:30" ht="20.100000000000001" customHeight="1">
      <c r="A1780" s="279"/>
      <c r="B1780" s="279"/>
      <c r="C1780" s="279"/>
      <c r="D1780" s="279"/>
      <c r="E1780" s="279"/>
      <c r="F1780" s="279"/>
      <c r="G1780" s="280"/>
      <c r="H1780" s="281"/>
      <c r="I1780" s="281"/>
      <c r="J1780" s="281"/>
      <c r="K1780" s="279"/>
      <c r="L1780" s="280"/>
      <c r="M1780" s="280"/>
      <c r="N1780" s="280"/>
      <c r="O1780" s="282"/>
      <c r="P1780" s="283"/>
      <c r="Q1780" s="281"/>
      <c r="R1780" s="281"/>
      <c r="S1780" s="280"/>
      <c r="T1780" s="279"/>
      <c r="U1780" s="281"/>
      <c r="V1780" s="281"/>
      <c r="W1780" s="284"/>
      <c r="X1780" s="280"/>
      <c r="Y1780" s="284"/>
      <c r="Z1780" s="282"/>
      <c r="AA1780" s="281"/>
      <c r="AB1780" s="279"/>
      <c r="AC1780" s="279"/>
      <c r="AD1780" s="279"/>
    </row>
    <row r="1781" spans="1:30" ht="20.100000000000001" customHeight="1">
      <c r="A1781" s="279"/>
      <c r="B1781" s="279"/>
      <c r="C1781" s="279"/>
      <c r="D1781" s="279"/>
      <c r="E1781" s="279"/>
      <c r="F1781" s="279"/>
      <c r="G1781" s="280"/>
      <c r="H1781" s="281"/>
      <c r="I1781" s="281"/>
      <c r="J1781" s="281"/>
      <c r="K1781" s="279"/>
      <c r="L1781" s="280"/>
      <c r="M1781" s="280"/>
      <c r="N1781" s="280"/>
      <c r="O1781" s="282"/>
      <c r="P1781" s="283"/>
      <c r="Q1781" s="281"/>
      <c r="R1781" s="281"/>
      <c r="S1781" s="280"/>
      <c r="T1781" s="279"/>
      <c r="U1781" s="281"/>
      <c r="V1781" s="281"/>
      <c r="W1781" s="284"/>
      <c r="X1781" s="280"/>
      <c r="Y1781" s="284"/>
      <c r="Z1781" s="282"/>
      <c r="AA1781" s="281"/>
      <c r="AB1781" s="279"/>
      <c r="AC1781" s="279"/>
      <c r="AD1781" s="279"/>
    </row>
    <row r="1782" spans="1:30" ht="20.100000000000001" customHeight="1">
      <c r="A1782" s="279"/>
      <c r="B1782" s="279"/>
      <c r="C1782" s="279"/>
      <c r="D1782" s="279"/>
      <c r="E1782" s="279"/>
      <c r="F1782" s="279"/>
      <c r="G1782" s="280"/>
      <c r="H1782" s="281"/>
      <c r="I1782" s="281"/>
      <c r="J1782" s="281"/>
      <c r="K1782" s="279"/>
      <c r="L1782" s="280"/>
      <c r="M1782" s="280"/>
      <c r="N1782" s="280"/>
      <c r="O1782" s="282"/>
      <c r="P1782" s="283"/>
      <c r="Q1782" s="281"/>
      <c r="R1782" s="281"/>
      <c r="S1782" s="280"/>
      <c r="T1782" s="279"/>
      <c r="U1782" s="281"/>
      <c r="V1782" s="281"/>
      <c r="W1782" s="284"/>
      <c r="X1782" s="280"/>
      <c r="Y1782" s="284"/>
      <c r="Z1782" s="282"/>
      <c r="AA1782" s="281"/>
      <c r="AB1782" s="279"/>
      <c r="AC1782" s="279"/>
      <c r="AD1782" s="279"/>
    </row>
    <row r="1783" spans="1:30" ht="20.100000000000001" customHeight="1">
      <c r="A1783" s="279"/>
      <c r="B1783" s="279"/>
      <c r="C1783" s="279"/>
      <c r="D1783" s="279"/>
      <c r="E1783" s="279"/>
      <c r="F1783" s="279"/>
      <c r="G1783" s="280"/>
      <c r="H1783" s="281"/>
      <c r="I1783" s="281"/>
      <c r="J1783" s="281"/>
      <c r="K1783" s="279"/>
      <c r="L1783" s="280"/>
      <c r="M1783" s="280"/>
      <c r="N1783" s="280"/>
      <c r="O1783" s="282"/>
      <c r="P1783" s="283"/>
      <c r="Q1783" s="281"/>
      <c r="R1783" s="281"/>
      <c r="S1783" s="280"/>
      <c r="T1783" s="279"/>
      <c r="U1783" s="281"/>
      <c r="V1783" s="281"/>
      <c r="W1783" s="284"/>
      <c r="X1783" s="280"/>
      <c r="Y1783" s="284"/>
      <c r="Z1783" s="282"/>
      <c r="AA1783" s="281"/>
      <c r="AB1783" s="279"/>
      <c r="AC1783" s="279"/>
      <c r="AD1783" s="279"/>
    </row>
    <row r="1784" spans="1:30" ht="20.100000000000001" customHeight="1">
      <c r="A1784" s="279"/>
      <c r="B1784" s="279"/>
      <c r="C1784" s="279"/>
      <c r="D1784" s="279"/>
      <c r="E1784" s="279"/>
      <c r="F1784" s="279"/>
      <c r="G1784" s="280"/>
      <c r="H1784" s="281"/>
      <c r="I1784" s="281"/>
      <c r="J1784" s="281"/>
      <c r="K1784" s="279"/>
      <c r="L1784" s="280"/>
      <c r="M1784" s="280"/>
      <c r="N1784" s="280"/>
      <c r="O1784" s="282"/>
      <c r="P1784" s="283"/>
      <c r="Q1784" s="281"/>
      <c r="R1784" s="281"/>
      <c r="S1784" s="280"/>
      <c r="T1784" s="279"/>
      <c r="U1784" s="281"/>
      <c r="V1784" s="281"/>
      <c r="W1784" s="284"/>
      <c r="X1784" s="280"/>
      <c r="Y1784" s="284"/>
      <c r="Z1784" s="282"/>
      <c r="AA1784" s="281"/>
      <c r="AB1784" s="279"/>
      <c r="AC1784" s="279"/>
      <c r="AD1784" s="279"/>
    </row>
    <row r="1785" spans="1:30" ht="20.100000000000001" customHeight="1">
      <c r="A1785" s="279"/>
      <c r="B1785" s="279"/>
      <c r="C1785" s="279"/>
      <c r="D1785" s="279"/>
      <c r="E1785" s="279"/>
      <c r="F1785" s="279"/>
      <c r="G1785" s="280"/>
      <c r="H1785" s="281"/>
      <c r="I1785" s="281"/>
      <c r="J1785" s="281"/>
      <c r="K1785" s="279"/>
      <c r="L1785" s="280"/>
      <c r="M1785" s="280"/>
      <c r="N1785" s="280"/>
      <c r="O1785" s="282"/>
      <c r="P1785" s="283"/>
      <c r="Q1785" s="281"/>
      <c r="R1785" s="281"/>
      <c r="S1785" s="280"/>
      <c r="T1785" s="279"/>
      <c r="U1785" s="281"/>
      <c r="V1785" s="281"/>
      <c r="W1785" s="284"/>
      <c r="X1785" s="280"/>
      <c r="Y1785" s="284"/>
      <c r="Z1785" s="282"/>
      <c r="AA1785" s="281"/>
      <c r="AB1785" s="279"/>
      <c r="AC1785" s="279"/>
      <c r="AD1785" s="279"/>
    </row>
    <row r="1786" spans="1:30" ht="20.100000000000001" customHeight="1">
      <c r="A1786" s="279"/>
      <c r="B1786" s="279"/>
      <c r="C1786" s="279"/>
      <c r="D1786" s="279"/>
      <c r="E1786" s="279"/>
      <c r="F1786" s="279"/>
      <c r="G1786" s="280"/>
      <c r="H1786" s="281"/>
      <c r="I1786" s="281"/>
      <c r="J1786" s="281"/>
      <c r="K1786" s="279"/>
      <c r="L1786" s="280"/>
      <c r="M1786" s="280"/>
      <c r="N1786" s="280"/>
      <c r="O1786" s="282"/>
      <c r="P1786" s="283"/>
      <c r="Q1786" s="281"/>
      <c r="R1786" s="281"/>
      <c r="S1786" s="280"/>
      <c r="T1786" s="279"/>
      <c r="U1786" s="281"/>
      <c r="V1786" s="281"/>
      <c r="W1786" s="284"/>
      <c r="X1786" s="280"/>
      <c r="Y1786" s="284"/>
      <c r="Z1786" s="282"/>
      <c r="AA1786" s="281"/>
      <c r="AB1786" s="279"/>
      <c r="AC1786" s="279"/>
      <c r="AD1786" s="279"/>
    </row>
    <row r="1787" spans="1:30" ht="20.100000000000001" customHeight="1">
      <c r="A1787" s="279"/>
      <c r="B1787" s="279"/>
      <c r="C1787" s="279"/>
      <c r="D1787" s="279"/>
      <c r="E1787" s="279"/>
      <c r="F1787" s="279"/>
      <c r="G1787" s="280"/>
      <c r="H1787" s="281"/>
      <c r="I1787" s="281"/>
      <c r="J1787" s="281"/>
      <c r="K1787" s="279"/>
      <c r="L1787" s="280"/>
      <c r="M1787" s="280"/>
      <c r="N1787" s="280"/>
      <c r="O1787" s="282"/>
      <c r="P1787" s="283"/>
      <c r="Q1787" s="281"/>
      <c r="R1787" s="281"/>
      <c r="S1787" s="280"/>
      <c r="T1787" s="279"/>
      <c r="U1787" s="281"/>
      <c r="V1787" s="281"/>
      <c r="W1787" s="284"/>
      <c r="X1787" s="280"/>
      <c r="Y1787" s="284"/>
      <c r="Z1787" s="282"/>
      <c r="AA1787" s="281"/>
      <c r="AB1787" s="279"/>
      <c r="AC1787" s="279"/>
      <c r="AD1787" s="279"/>
    </row>
    <row r="1788" spans="1:30" ht="20.100000000000001" customHeight="1">
      <c r="A1788" s="279"/>
      <c r="B1788" s="279"/>
      <c r="C1788" s="279"/>
      <c r="D1788" s="279"/>
      <c r="E1788" s="279"/>
      <c r="F1788" s="279"/>
      <c r="G1788" s="280"/>
      <c r="H1788" s="281"/>
      <c r="I1788" s="281"/>
      <c r="J1788" s="281"/>
      <c r="K1788" s="279"/>
      <c r="L1788" s="280"/>
      <c r="M1788" s="280"/>
      <c r="N1788" s="280"/>
      <c r="O1788" s="282"/>
      <c r="P1788" s="283"/>
      <c r="Q1788" s="281"/>
      <c r="R1788" s="281"/>
      <c r="S1788" s="280"/>
      <c r="T1788" s="279"/>
      <c r="U1788" s="281"/>
      <c r="V1788" s="281"/>
      <c r="W1788" s="284"/>
      <c r="X1788" s="280"/>
      <c r="Y1788" s="284"/>
      <c r="Z1788" s="282"/>
      <c r="AA1788" s="281"/>
      <c r="AB1788" s="279"/>
      <c r="AC1788" s="279"/>
      <c r="AD1788" s="279"/>
    </row>
    <row r="1789" spans="1:30" ht="20.100000000000001" customHeight="1">
      <c r="A1789" s="279"/>
      <c r="B1789" s="279"/>
      <c r="C1789" s="279"/>
      <c r="D1789" s="279"/>
      <c r="E1789" s="279"/>
      <c r="F1789" s="279"/>
      <c r="G1789" s="280"/>
      <c r="H1789" s="281"/>
      <c r="I1789" s="281"/>
      <c r="J1789" s="281"/>
      <c r="K1789" s="279"/>
      <c r="L1789" s="280"/>
      <c r="M1789" s="280"/>
      <c r="N1789" s="280"/>
      <c r="O1789" s="282"/>
      <c r="P1789" s="283"/>
      <c r="Q1789" s="281"/>
      <c r="R1789" s="281"/>
      <c r="S1789" s="280"/>
      <c r="T1789" s="279"/>
      <c r="U1789" s="281"/>
      <c r="V1789" s="281"/>
      <c r="W1789" s="284"/>
      <c r="X1789" s="280"/>
      <c r="Y1789" s="284"/>
      <c r="Z1789" s="282"/>
      <c r="AA1789" s="281"/>
      <c r="AB1789" s="279"/>
      <c r="AC1789" s="279"/>
      <c r="AD1789" s="279"/>
    </row>
    <row r="1790" spans="1:30" ht="20.100000000000001" customHeight="1">
      <c r="A1790" s="279"/>
      <c r="B1790" s="279"/>
      <c r="C1790" s="279"/>
      <c r="D1790" s="279"/>
      <c r="E1790" s="279"/>
      <c r="F1790" s="279"/>
      <c r="G1790" s="280"/>
      <c r="H1790" s="281"/>
      <c r="I1790" s="281"/>
      <c r="J1790" s="281"/>
      <c r="K1790" s="279"/>
      <c r="L1790" s="280"/>
      <c r="M1790" s="280"/>
      <c r="N1790" s="280"/>
      <c r="O1790" s="282"/>
      <c r="P1790" s="283"/>
      <c r="Q1790" s="281"/>
      <c r="R1790" s="281"/>
      <c r="S1790" s="280"/>
      <c r="T1790" s="279"/>
      <c r="U1790" s="281"/>
      <c r="V1790" s="281"/>
      <c r="W1790" s="284"/>
      <c r="X1790" s="280"/>
      <c r="Y1790" s="284"/>
      <c r="Z1790" s="282"/>
      <c r="AA1790" s="281"/>
      <c r="AB1790" s="279"/>
      <c r="AC1790" s="279"/>
      <c r="AD1790" s="279"/>
    </row>
    <row r="1791" spans="1:30" ht="20.100000000000001" customHeight="1">
      <c r="A1791" s="279"/>
      <c r="B1791" s="279"/>
      <c r="C1791" s="279"/>
      <c r="D1791" s="279"/>
      <c r="E1791" s="279"/>
      <c r="F1791" s="279"/>
      <c r="G1791" s="280"/>
      <c r="H1791" s="281"/>
      <c r="I1791" s="281"/>
      <c r="J1791" s="281"/>
      <c r="K1791" s="279"/>
      <c r="L1791" s="280"/>
      <c r="M1791" s="280"/>
      <c r="N1791" s="280"/>
      <c r="O1791" s="282"/>
      <c r="P1791" s="283"/>
      <c r="Q1791" s="281"/>
      <c r="R1791" s="281"/>
      <c r="S1791" s="280"/>
      <c r="T1791" s="279"/>
      <c r="U1791" s="281"/>
      <c r="V1791" s="281"/>
      <c r="W1791" s="284"/>
      <c r="X1791" s="280"/>
      <c r="Y1791" s="284"/>
      <c r="Z1791" s="282"/>
      <c r="AA1791" s="281"/>
      <c r="AB1791" s="279"/>
      <c r="AC1791" s="279"/>
      <c r="AD1791" s="279"/>
    </row>
    <row r="1792" spans="1:30" ht="20.100000000000001" customHeight="1">
      <c r="A1792" s="279"/>
      <c r="B1792" s="279"/>
      <c r="C1792" s="279"/>
      <c r="D1792" s="279"/>
      <c r="E1792" s="279"/>
      <c r="F1792" s="279"/>
      <c r="G1792" s="280"/>
      <c r="H1792" s="281"/>
      <c r="I1792" s="281"/>
      <c r="J1792" s="281"/>
      <c r="K1792" s="279"/>
      <c r="L1792" s="280"/>
      <c r="M1792" s="280"/>
      <c r="N1792" s="280"/>
      <c r="O1792" s="282"/>
      <c r="P1792" s="283"/>
      <c r="Q1792" s="281"/>
      <c r="R1792" s="281"/>
      <c r="S1792" s="280"/>
      <c r="T1792" s="279"/>
      <c r="U1792" s="281"/>
      <c r="V1792" s="281"/>
      <c r="W1792" s="284"/>
      <c r="X1792" s="280"/>
      <c r="Y1792" s="284"/>
      <c r="Z1792" s="282"/>
      <c r="AA1792" s="281"/>
      <c r="AB1792" s="279"/>
      <c r="AC1792" s="279"/>
      <c r="AD1792" s="279"/>
    </row>
    <row r="1793" spans="1:30" ht="20.100000000000001" customHeight="1">
      <c r="A1793" s="279"/>
      <c r="B1793" s="279"/>
      <c r="C1793" s="279"/>
      <c r="D1793" s="279"/>
      <c r="E1793" s="279"/>
      <c r="F1793" s="279"/>
      <c r="G1793" s="280"/>
      <c r="H1793" s="281"/>
      <c r="I1793" s="281"/>
      <c r="J1793" s="281"/>
      <c r="K1793" s="279"/>
      <c r="L1793" s="280"/>
      <c r="M1793" s="280"/>
      <c r="N1793" s="280"/>
      <c r="O1793" s="282"/>
      <c r="P1793" s="283"/>
      <c r="Q1793" s="281"/>
      <c r="R1793" s="281"/>
      <c r="S1793" s="280"/>
      <c r="T1793" s="279"/>
      <c r="U1793" s="281"/>
      <c r="V1793" s="281"/>
      <c r="W1793" s="284"/>
      <c r="X1793" s="280"/>
      <c r="Y1793" s="284"/>
      <c r="Z1793" s="282"/>
      <c r="AA1793" s="281"/>
      <c r="AB1793" s="279"/>
      <c r="AC1793" s="279"/>
      <c r="AD1793" s="279"/>
    </row>
    <row r="1794" spans="1:30" ht="20.100000000000001" customHeight="1">
      <c r="A1794" s="279"/>
      <c r="B1794" s="279"/>
      <c r="C1794" s="279"/>
      <c r="D1794" s="279"/>
      <c r="E1794" s="279"/>
      <c r="F1794" s="279"/>
      <c r="G1794" s="280"/>
      <c r="H1794" s="281"/>
      <c r="I1794" s="281"/>
      <c r="J1794" s="281"/>
      <c r="K1794" s="279"/>
      <c r="L1794" s="280"/>
      <c r="M1794" s="280"/>
      <c r="N1794" s="280"/>
      <c r="O1794" s="282"/>
      <c r="P1794" s="283"/>
      <c r="Q1794" s="281"/>
      <c r="R1794" s="281"/>
      <c r="S1794" s="280"/>
      <c r="T1794" s="279"/>
      <c r="U1794" s="281"/>
      <c r="V1794" s="281"/>
      <c r="W1794" s="284"/>
      <c r="X1794" s="280"/>
      <c r="Y1794" s="284"/>
      <c r="Z1794" s="282"/>
      <c r="AA1794" s="281"/>
      <c r="AB1794" s="279"/>
      <c r="AC1794" s="279"/>
      <c r="AD1794" s="279"/>
    </row>
    <row r="1795" spans="1:30" ht="20.100000000000001" customHeight="1">
      <c r="A1795" s="279"/>
      <c r="B1795" s="279"/>
      <c r="C1795" s="279"/>
      <c r="D1795" s="279"/>
      <c r="E1795" s="279"/>
      <c r="F1795" s="279"/>
      <c r="G1795" s="280"/>
      <c r="H1795" s="281"/>
      <c r="I1795" s="281"/>
      <c r="J1795" s="281"/>
      <c r="K1795" s="279"/>
      <c r="L1795" s="280"/>
      <c r="M1795" s="280"/>
      <c r="N1795" s="280"/>
      <c r="O1795" s="282"/>
      <c r="P1795" s="283"/>
      <c r="Q1795" s="281"/>
      <c r="R1795" s="281"/>
      <c r="S1795" s="280"/>
      <c r="T1795" s="279"/>
      <c r="U1795" s="281"/>
      <c r="V1795" s="281"/>
      <c r="W1795" s="284"/>
      <c r="X1795" s="280"/>
      <c r="Y1795" s="284"/>
      <c r="Z1795" s="282"/>
      <c r="AA1795" s="281"/>
      <c r="AB1795" s="279"/>
      <c r="AC1795" s="279"/>
      <c r="AD1795" s="279"/>
    </row>
    <row r="1796" spans="1:30" ht="20.100000000000001" customHeight="1">
      <c r="A1796" s="279"/>
      <c r="B1796" s="279"/>
      <c r="C1796" s="279"/>
      <c r="D1796" s="279"/>
      <c r="E1796" s="279"/>
      <c r="F1796" s="279"/>
      <c r="G1796" s="280"/>
      <c r="H1796" s="281"/>
      <c r="I1796" s="281"/>
      <c r="J1796" s="281"/>
      <c r="K1796" s="279"/>
      <c r="L1796" s="280"/>
      <c r="M1796" s="280"/>
      <c r="N1796" s="280"/>
      <c r="O1796" s="282"/>
      <c r="P1796" s="283"/>
      <c r="Q1796" s="281"/>
      <c r="R1796" s="281"/>
      <c r="S1796" s="280"/>
      <c r="T1796" s="279"/>
      <c r="U1796" s="281"/>
      <c r="V1796" s="281"/>
      <c r="W1796" s="284"/>
      <c r="X1796" s="280"/>
      <c r="Y1796" s="284"/>
      <c r="Z1796" s="282"/>
      <c r="AA1796" s="281"/>
      <c r="AB1796" s="279"/>
      <c r="AC1796" s="279"/>
      <c r="AD1796" s="279"/>
    </row>
    <row r="1797" spans="1:30" ht="20.100000000000001" customHeight="1">
      <c r="A1797" s="279"/>
      <c r="B1797" s="279"/>
      <c r="C1797" s="279"/>
      <c r="D1797" s="279"/>
      <c r="E1797" s="279"/>
      <c r="F1797" s="279"/>
      <c r="G1797" s="280"/>
      <c r="H1797" s="281"/>
      <c r="I1797" s="281"/>
      <c r="J1797" s="281"/>
      <c r="K1797" s="279"/>
      <c r="L1797" s="280"/>
      <c r="M1797" s="280"/>
      <c r="N1797" s="280"/>
      <c r="O1797" s="282"/>
      <c r="P1797" s="283"/>
      <c r="Q1797" s="281"/>
      <c r="R1797" s="281"/>
      <c r="S1797" s="280"/>
      <c r="T1797" s="279"/>
      <c r="U1797" s="281"/>
      <c r="V1797" s="281"/>
      <c r="W1797" s="284"/>
      <c r="X1797" s="280"/>
      <c r="Y1797" s="284"/>
      <c r="Z1797" s="282"/>
      <c r="AA1797" s="281"/>
      <c r="AB1797" s="279"/>
      <c r="AC1797" s="279"/>
      <c r="AD1797" s="279"/>
    </row>
    <row r="1798" spans="1:30" ht="20.100000000000001" customHeight="1">
      <c r="A1798" s="279"/>
      <c r="B1798" s="279"/>
      <c r="C1798" s="279"/>
      <c r="D1798" s="279"/>
      <c r="E1798" s="279"/>
      <c r="F1798" s="279"/>
      <c r="G1798" s="280"/>
      <c r="H1798" s="281"/>
      <c r="I1798" s="281"/>
      <c r="J1798" s="281"/>
      <c r="K1798" s="279"/>
      <c r="L1798" s="280"/>
      <c r="M1798" s="280"/>
      <c r="N1798" s="280"/>
      <c r="O1798" s="282"/>
      <c r="P1798" s="283"/>
      <c r="Q1798" s="281"/>
      <c r="R1798" s="281"/>
      <c r="S1798" s="280"/>
      <c r="T1798" s="279"/>
      <c r="U1798" s="281"/>
      <c r="V1798" s="281"/>
      <c r="W1798" s="284"/>
      <c r="X1798" s="280"/>
      <c r="Y1798" s="284"/>
      <c r="Z1798" s="282"/>
      <c r="AA1798" s="281"/>
      <c r="AB1798" s="279"/>
      <c r="AC1798" s="279"/>
      <c r="AD1798" s="279"/>
    </row>
    <row r="1799" spans="1:30" ht="20.100000000000001" customHeight="1">
      <c r="A1799" s="279"/>
      <c r="B1799" s="279"/>
      <c r="C1799" s="279"/>
      <c r="D1799" s="279"/>
      <c r="E1799" s="279"/>
      <c r="F1799" s="279"/>
      <c r="G1799" s="280"/>
      <c r="H1799" s="281"/>
      <c r="I1799" s="281"/>
      <c r="J1799" s="281"/>
      <c r="K1799" s="279"/>
      <c r="L1799" s="280"/>
      <c r="M1799" s="280"/>
      <c r="N1799" s="280"/>
      <c r="O1799" s="282"/>
      <c r="P1799" s="283"/>
      <c r="Q1799" s="281"/>
      <c r="R1799" s="281"/>
      <c r="S1799" s="280"/>
      <c r="T1799" s="279"/>
      <c r="U1799" s="281"/>
      <c r="V1799" s="281"/>
      <c r="W1799" s="284"/>
      <c r="X1799" s="280"/>
      <c r="Y1799" s="284"/>
      <c r="Z1799" s="282"/>
      <c r="AA1799" s="281"/>
      <c r="AB1799" s="279"/>
      <c r="AC1799" s="279"/>
      <c r="AD1799" s="279"/>
    </row>
    <row r="1800" spans="1:30" ht="20.100000000000001" customHeight="1">
      <c r="A1800" s="279"/>
      <c r="B1800" s="279"/>
      <c r="C1800" s="279"/>
      <c r="D1800" s="279"/>
      <c r="E1800" s="279"/>
      <c r="F1800" s="279"/>
      <c r="G1800" s="280"/>
      <c r="H1800" s="281"/>
      <c r="I1800" s="281"/>
      <c r="J1800" s="281"/>
      <c r="K1800" s="279"/>
      <c r="L1800" s="280"/>
      <c r="M1800" s="280"/>
      <c r="N1800" s="280"/>
      <c r="O1800" s="282"/>
      <c r="P1800" s="283"/>
      <c r="Q1800" s="281"/>
      <c r="R1800" s="281"/>
      <c r="S1800" s="280"/>
      <c r="T1800" s="279"/>
      <c r="U1800" s="281"/>
      <c r="V1800" s="281"/>
      <c r="W1800" s="284"/>
      <c r="X1800" s="280"/>
      <c r="Y1800" s="284"/>
      <c r="Z1800" s="282"/>
      <c r="AA1800" s="281"/>
      <c r="AB1800" s="279"/>
      <c r="AC1800" s="279"/>
      <c r="AD1800" s="279"/>
    </row>
    <row r="1801" spans="1:30" ht="20.100000000000001" customHeight="1">
      <c r="A1801" s="279"/>
      <c r="B1801" s="279"/>
      <c r="C1801" s="279"/>
      <c r="D1801" s="279"/>
      <c r="E1801" s="279"/>
      <c r="F1801" s="279"/>
      <c r="G1801" s="280"/>
      <c r="H1801" s="281"/>
      <c r="I1801" s="281"/>
      <c r="J1801" s="281"/>
      <c r="K1801" s="279"/>
      <c r="L1801" s="280"/>
      <c r="M1801" s="280"/>
      <c r="N1801" s="280"/>
      <c r="O1801" s="282"/>
      <c r="P1801" s="283"/>
      <c r="Q1801" s="281"/>
      <c r="R1801" s="281"/>
      <c r="S1801" s="280"/>
      <c r="T1801" s="279"/>
      <c r="U1801" s="281"/>
      <c r="V1801" s="281"/>
      <c r="W1801" s="284"/>
      <c r="X1801" s="280"/>
      <c r="Y1801" s="284"/>
      <c r="Z1801" s="282"/>
      <c r="AA1801" s="281"/>
      <c r="AB1801" s="279"/>
      <c r="AC1801" s="279"/>
      <c r="AD1801" s="279"/>
    </row>
    <row r="1802" spans="1:30" ht="20.100000000000001" customHeight="1">
      <c r="A1802" s="279"/>
      <c r="B1802" s="279"/>
      <c r="C1802" s="279"/>
      <c r="D1802" s="279"/>
      <c r="E1802" s="279"/>
      <c r="F1802" s="279"/>
      <c r="G1802" s="280"/>
      <c r="H1802" s="281"/>
      <c r="I1802" s="281"/>
      <c r="J1802" s="281"/>
      <c r="K1802" s="279"/>
      <c r="L1802" s="280"/>
      <c r="M1802" s="280"/>
      <c r="N1802" s="280"/>
      <c r="O1802" s="282"/>
      <c r="P1802" s="283"/>
      <c r="Q1802" s="281"/>
      <c r="R1802" s="281"/>
      <c r="S1802" s="280"/>
      <c r="T1802" s="279"/>
      <c r="U1802" s="281"/>
      <c r="V1802" s="281"/>
      <c r="W1802" s="284"/>
      <c r="X1802" s="280"/>
      <c r="Y1802" s="284"/>
      <c r="Z1802" s="282"/>
      <c r="AA1802" s="281"/>
      <c r="AB1802" s="279"/>
      <c r="AC1802" s="279"/>
      <c r="AD1802" s="279"/>
    </row>
    <row r="1803" spans="1:30" ht="20.100000000000001" customHeight="1">
      <c r="A1803" s="279"/>
      <c r="B1803" s="279"/>
      <c r="C1803" s="279"/>
      <c r="D1803" s="279"/>
      <c r="E1803" s="279"/>
      <c r="F1803" s="279"/>
      <c r="G1803" s="280"/>
      <c r="H1803" s="281"/>
      <c r="I1803" s="281"/>
      <c r="J1803" s="281"/>
      <c r="K1803" s="279"/>
      <c r="L1803" s="280"/>
      <c r="M1803" s="280"/>
      <c r="N1803" s="280"/>
      <c r="O1803" s="282"/>
      <c r="P1803" s="283"/>
      <c r="Q1803" s="281"/>
      <c r="R1803" s="281"/>
      <c r="S1803" s="280"/>
      <c r="T1803" s="279"/>
      <c r="U1803" s="281"/>
      <c r="V1803" s="281"/>
      <c r="W1803" s="284"/>
      <c r="X1803" s="280"/>
      <c r="Y1803" s="284"/>
      <c r="Z1803" s="282"/>
      <c r="AA1803" s="281"/>
      <c r="AB1803" s="279"/>
      <c r="AC1803" s="279"/>
      <c r="AD1803" s="279"/>
    </row>
    <row r="1804" spans="1:30" ht="20.100000000000001" customHeight="1">
      <c r="A1804" s="279"/>
      <c r="B1804" s="279"/>
      <c r="C1804" s="279"/>
      <c r="D1804" s="279"/>
      <c r="E1804" s="279"/>
      <c r="F1804" s="279"/>
      <c r="G1804" s="280"/>
      <c r="H1804" s="281"/>
      <c r="I1804" s="281"/>
      <c r="J1804" s="281"/>
      <c r="K1804" s="279"/>
      <c r="L1804" s="280"/>
      <c r="M1804" s="280"/>
      <c r="N1804" s="280"/>
      <c r="O1804" s="282"/>
      <c r="P1804" s="283"/>
      <c r="Q1804" s="281"/>
      <c r="R1804" s="281"/>
      <c r="S1804" s="280"/>
      <c r="T1804" s="279"/>
      <c r="U1804" s="281"/>
      <c r="V1804" s="281"/>
      <c r="W1804" s="284"/>
      <c r="X1804" s="280"/>
      <c r="Y1804" s="284"/>
      <c r="Z1804" s="282"/>
      <c r="AA1804" s="281"/>
      <c r="AB1804" s="279"/>
      <c r="AC1804" s="279"/>
      <c r="AD1804" s="279"/>
    </row>
    <row r="1805" spans="1:30" ht="20.100000000000001" customHeight="1">
      <c r="A1805" s="279"/>
      <c r="B1805" s="279"/>
      <c r="C1805" s="279"/>
      <c r="D1805" s="279"/>
      <c r="E1805" s="279"/>
      <c r="F1805" s="279"/>
      <c r="G1805" s="280"/>
      <c r="H1805" s="281"/>
      <c r="I1805" s="281"/>
      <c r="J1805" s="281"/>
      <c r="K1805" s="279"/>
      <c r="L1805" s="280"/>
      <c r="M1805" s="280"/>
      <c r="N1805" s="280"/>
      <c r="O1805" s="282"/>
      <c r="P1805" s="283"/>
      <c r="Q1805" s="281"/>
      <c r="R1805" s="281"/>
      <c r="S1805" s="280"/>
      <c r="T1805" s="279"/>
      <c r="U1805" s="281"/>
      <c r="V1805" s="281"/>
      <c r="W1805" s="284"/>
      <c r="X1805" s="280"/>
      <c r="Y1805" s="284"/>
      <c r="Z1805" s="282"/>
      <c r="AA1805" s="281"/>
      <c r="AB1805" s="279"/>
      <c r="AC1805" s="279"/>
      <c r="AD1805" s="279"/>
    </row>
    <row r="1806" spans="1:30" ht="20.100000000000001" customHeight="1">
      <c r="A1806" s="279"/>
      <c r="B1806" s="279"/>
      <c r="C1806" s="279"/>
      <c r="D1806" s="279"/>
      <c r="E1806" s="279"/>
      <c r="F1806" s="279"/>
      <c r="G1806" s="280"/>
      <c r="H1806" s="281"/>
      <c r="I1806" s="281"/>
      <c r="J1806" s="281"/>
      <c r="K1806" s="279"/>
      <c r="L1806" s="280"/>
      <c r="M1806" s="280"/>
      <c r="N1806" s="280"/>
      <c r="O1806" s="282"/>
      <c r="P1806" s="283"/>
      <c r="Q1806" s="281"/>
      <c r="R1806" s="281"/>
      <c r="S1806" s="280"/>
      <c r="T1806" s="279"/>
      <c r="U1806" s="281"/>
      <c r="V1806" s="281"/>
      <c r="W1806" s="284"/>
      <c r="X1806" s="280"/>
      <c r="Y1806" s="284"/>
      <c r="Z1806" s="282"/>
      <c r="AA1806" s="281"/>
      <c r="AB1806" s="279"/>
      <c r="AC1806" s="279"/>
      <c r="AD1806" s="279"/>
    </row>
    <row r="1807" spans="1:30" ht="20.100000000000001" customHeight="1">
      <c r="A1807" s="279"/>
      <c r="B1807" s="279"/>
      <c r="C1807" s="279"/>
      <c r="D1807" s="279"/>
      <c r="E1807" s="279"/>
      <c r="F1807" s="279"/>
      <c r="G1807" s="280"/>
      <c r="H1807" s="281"/>
      <c r="I1807" s="281"/>
      <c r="J1807" s="281"/>
      <c r="K1807" s="279"/>
      <c r="L1807" s="280"/>
      <c r="M1807" s="280"/>
      <c r="N1807" s="280"/>
      <c r="O1807" s="282"/>
      <c r="P1807" s="283"/>
      <c r="Q1807" s="281"/>
      <c r="R1807" s="281"/>
      <c r="S1807" s="280"/>
      <c r="T1807" s="279"/>
      <c r="U1807" s="281"/>
      <c r="V1807" s="281"/>
      <c r="W1807" s="284"/>
      <c r="X1807" s="280"/>
      <c r="Y1807" s="284"/>
      <c r="Z1807" s="282"/>
      <c r="AA1807" s="281"/>
      <c r="AB1807" s="279"/>
      <c r="AC1807" s="279"/>
      <c r="AD1807" s="279"/>
    </row>
    <row r="1808" spans="1:30" ht="20.100000000000001" customHeight="1">
      <c r="A1808" s="279"/>
      <c r="B1808" s="279"/>
      <c r="C1808" s="279"/>
      <c r="D1808" s="279"/>
      <c r="E1808" s="279"/>
      <c r="F1808" s="279"/>
      <c r="G1808" s="280"/>
      <c r="H1808" s="281"/>
      <c r="I1808" s="281"/>
      <c r="J1808" s="281"/>
      <c r="K1808" s="279"/>
      <c r="L1808" s="280"/>
      <c r="M1808" s="280"/>
      <c r="N1808" s="280"/>
      <c r="O1808" s="282"/>
      <c r="P1808" s="283"/>
      <c r="Q1808" s="281"/>
      <c r="R1808" s="281"/>
      <c r="S1808" s="280"/>
      <c r="T1808" s="279"/>
      <c r="U1808" s="281"/>
      <c r="V1808" s="281"/>
      <c r="W1808" s="284"/>
      <c r="X1808" s="280"/>
      <c r="Y1808" s="284"/>
      <c r="Z1808" s="282"/>
      <c r="AA1808" s="281"/>
      <c r="AB1808" s="279"/>
      <c r="AC1808" s="279"/>
      <c r="AD1808" s="279"/>
    </row>
    <row r="1809" spans="1:30" ht="20.100000000000001" customHeight="1">
      <c r="A1809" s="279"/>
      <c r="B1809" s="279"/>
      <c r="C1809" s="279"/>
      <c r="D1809" s="279"/>
      <c r="E1809" s="279"/>
      <c r="F1809" s="279"/>
      <c r="G1809" s="280"/>
      <c r="H1809" s="281"/>
      <c r="I1809" s="281"/>
      <c r="J1809" s="281"/>
      <c r="K1809" s="279"/>
      <c r="L1809" s="280"/>
      <c r="M1809" s="280"/>
      <c r="N1809" s="280"/>
      <c r="O1809" s="282"/>
      <c r="P1809" s="283"/>
      <c r="Q1809" s="281"/>
      <c r="R1809" s="281"/>
      <c r="S1809" s="280"/>
      <c r="T1809" s="279"/>
      <c r="U1809" s="281"/>
      <c r="V1809" s="281"/>
      <c r="W1809" s="284"/>
      <c r="X1809" s="280"/>
      <c r="Y1809" s="284"/>
      <c r="Z1809" s="282"/>
      <c r="AA1809" s="281"/>
      <c r="AB1809" s="279"/>
      <c r="AC1809" s="279"/>
      <c r="AD1809" s="279"/>
    </row>
    <row r="1810" spans="1:30" ht="20.100000000000001" customHeight="1">
      <c r="A1810" s="279"/>
      <c r="B1810" s="279"/>
      <c r="C1810" s="279"/>
      <c r="D1810" s="279"/>
      <c r="E1810" s="279"/>
      <c r="F1810" s="279"/>
      <c r="G1810" s="280"/>
      <c r="H1810" s="281"/>
      <c r="I1810" s="281"/>
      <c r="J1810" s="281"/>
      <c r="K1810" s="279"/>
      <c r="L1810" s="280"/>
      <c r="M1810" s="280"/>
      <c r="N1810" s="280"/>
      <c r="O1810" s="282"/>
      <c r="P1810" s="283"/>
      <c r="Q1810" s="281"/>
      <c r="R1810" s="281"/>
      <c r="S1810" s="280"/>
      <c r="T1810" s="279"/>
      <c r="U1810" s="281"/>
      <c r="V1810" s="281"/>
      <c r="W1810" s="284"/>
      <c r="X1810" s="280"/>
      <c r="Y1810" s="284"/>
      <c r="Z1810" s="282"/>
      <c r="AA1810" s="281"/>
      <c r="AB1810" s="279"/>
      <c r="AC1810" s="279"/>
      <c r="AD1810" s="279"/>
    </row>
    <row r="1811" spans="1:30" ht="20.100000000000001" customHeight="1">
      <c r="A1811" s="279"/>
      <c r="B1811" s="279"/>
      <c r="C1811" s="279"/>
      <c r="D1811" s="279"/>
      <c r="E1811" s="279"/>
      <c r="F1811" s="279"/>
      <c r="G1811" s="280"/>
      <c r="H1811" s="281"/>
      <c r="I1811" s="281"/>
      <c r="J1811" s="281"/>
      <c r="K1811" s="279"/>
      <c r="L1811" s="280"/>
      <c r="M1811" s="280"/>
      <c r="N1811" s="280"/>
      <c r="O1811" s="282"/>
      <c r="P1811" s="283"/>
      <c r="Q1811" s="281"/>
      <c r="R1811" s="281"/>
      <c r="S1811" s="280"/>
      <c r="T1811" s="279"/>
      <c r="U1811" s="281"/>
      <c r="V1811" s="281"/>
      <c r="W1811" s="284"/>
      <c r="X1811" s="280"/>
      <c r="Y1811" s="284"/>
      <c r="Z1811" s="282"/>
      <c r="AA1811" s="281"/>
      <c r="AB1811" s="279"/>
      <c r="AC1811" s="279"/>
      <c r="AD1811" s="279"/>
    </row>
    <row r="1812" spans="1:30" ht="20.100000000000001" customHeight="1">
      <c r="A1812" s="279"/>
      <c r="B1812" s="279"/>
      <c r="C1812" s="279"/>
      <c r="D1812" s="279"/>
      <c r="E1812" s="279"/>
      <c r="F1812" s="279"/>
      <c r="G1812" s="280"/>
      <c r="H1812" s="281"/>
      <c r="I1812" s="281"/>
      <c r="J1812" s="281"/>
      <c r="K1812" s="279"/>
      <c r="L1812" s="280"/>
      <c r="M1812" s="280"/>
      <c r="N1812" s="280"/>
      <c r="O1812" s="282"/>
      <c r="P1812" s="283"/>
      <c r="Q1812" s="281"/>
      <c r="R1812" s="281"/>
      <c r="S1812" s="280"/>
      <c r="T1812" s="279"/>
      <c r="U1812" s="281"/>
      <c r="V1812" s="281"/>
      <c r="W1812" s="284"/>
      <c r="X1812" s="280"/>
      <c r="Y1812" s="284"/>
      <c r="Z1812" s="282"/>
      <c r="AA1812" s="281"/>
      <c r="AB1812" s="279"/>
      <c r="AC1812" s="279"/>
      <c r="AD1812" s="279"/>
    </row>
    <row r="1813" spans="1:30" ht="20.100000000000001" customHeight="1">
      <c r="A1813" s="279"/>
      <c r="B1813" s="279"/>
      <c r="C1813" s="279"/>
      <c r="D1813" s="279"/>
      <c r="E1813" s="279"/>
      <c r="F1813" s="279"/>
      <c r="G1813" s="280"/>
      <c r="H1813" s="281"/>
      <c r="I1813" s="281"/>
      <c r="J1813" s="281"/>
      <c r="K1813" s="279"/>
      <c r="L1813" s="280"/>
      <c r="M1813" s="280"/>
      <c r="N1813" s="280"/>
      <c r="O1813" s="282"/>
      <c r="P1813" s="283"/>
      <c r="Q1813" s="281"/>
      <c r="R1813" s="281"/>
      <c r="S1813" s="280"/>
      <c r="T1813" s="279"/>
      <c r="U1813" s="281"/>
      <c r="V1813" s="281"/>
      <c r="W1813" s="284"/>
      <c r="X1813" s="280"/>
      <c r="Y1813" s="284"/>
      <c r="Z1813" s="282"/>
      <c r="AA1813" s="281"/>
      <c r="AB1813" s="279"/>
      <c r="AC1813" s="279"/>
      <c r="AD1813" s="279"/>
    </row>
    <row r="1814" spans="1:30" ht="20.100000000000001" customHeight="1">
      <c r="A1814" s="279"/>
      <c r="B1814" s="279"/>
      <c r="C1814" s="279"/>
      <c r="D1814" s="279"/>
      <c r="E1814" s="279"/>
      <c r="F1814" s="279"/>
      <c r="G1814" s="280"/>
      <c r="H1814" s="281"/>
      <c r="I1814" s="281"/>
      <c r="J1814" s="281"/>
      <c r="K1814" s="279"/>
      <c r="L1814" s="280"/>
      <c r="M1814" s="280"/>
      <c r="N1814" s="280"/>
      <c r="O1814" s="282"/>
      <c r="P1814" s="283"/>
      <c r="Q1814" s="281"/>
      <c r="R1814" s="281"/>
      <c r="S1814" s="280"/>
      <c r="T1814" s="279"/>
      <c r="U1814" s="281"/>
      <c r="V1814" s="281"/>
      <c r="W1814" s="284"/>
      <c r="X1814" s="280"/>
      <c r="Y1814" s="284"/>
      <c r="Z1814" s="282"/>
      <c r="AA1814" s="281"/>
      <c r="AB1814" s="279"/>
      <c r="AC1814" s="279"/>
      <c r="AD1814" s="279"/>
    </row>
    <row r="1815" spans="1:30" ht="20.100000000000001" customHeight="1">
      <c r="A1815" s="279"/>
      <c r="B1815" s="279"/>
      <c r="C1815" s="279"/>
      <c r="D1815" s="279"/>
      <c r="E1815" s="279"/>
      <c r="F1815" s="279"/>
      <c r="G1815" s="280"/>
      <c r="H1815" s="281"/>
      <c r="I1815" s="281"/>
      <c r="J1815" s="281"/>
      <c r="K1815" s="279"/>
      <c r="L1815" s="280"/>
      <c r="M1815" s="280"/>
      <c r="N1815" s="280"/>
      <c r="O1815" s="282"/>
      <c r="P1815" s="283"/>
      <c r="Q1815" s="281"/>
      <c r="R1815" s="281"/>
      <c r="S1815" s="280"/>
      <c r="T1815" s="279"/>
      <c r="U1815" s="281"/>
      <c r="V1815" s="281"/>
      <c r="W1815" s="284"/>
      <c r="X1815" s="280"/>
      <c r="Y1815" s="284"/>
      <c r="Z1815" s="282"/>
      <c r="AA1815" s="281"/>
      <c r="AB1815" s="279"/>
      <c r="AC1815" s="279"/>
      <c r="AD1815" s="279"/>
    </row>
    <row r="1816" spans="1:30" ht="20.100000000000001" customHeight="1">
      <c r="A1816" s="279"/>
      <c r="B1816" s="279"/>
      <c r="C1816" s="279"/>
      <c r="D1816" s="279"/>
      <c r="E1816" s="279"/>
      <c r="F1816" s="279"/>
      <c r="G1816" s="280"/>
      <c r="H1816" s="281"/>
      <c r="I1816" s="281"/>
      <c r="J1816" s="281"/>
      <c r="K1816" s="279"/>
      <c r="L1816" s="280"/>
      <c r="M1816" s="280"/>
      <c r="N1816" s="280"/>
      <c r="O1816" s="282"/>
      <c r="P1816" s="283"/>
      <c r="Q1816" s="281"/>
      <c r="R1816" s="281"/>
      <c r="S1816" s="280"/>
      <c r="T1816" s="279"/>
      <c r="U1816" s="281"/>
      <c r="V1816" s="281"/>
      <c r="W1816" s="284"/>
      <c r="X1816" s="280"/>
      <c r="Y1816" s="284"/>
      <c r="Z1816" s="282"/>
      <c r="AA1816" s="281"/>
      <c r="AB1816" s="279"/>
      <c r="AC1816" s="279"/>
      <c r="AD1816" s="279"/>
    </row>
    <row r="1817" spans="1:30" ht="20.100000000000001" customHeight="1">
      <c r="A1817" s="279"/>
      <c r="B1817" s="279"/>
      <c r="C1817" s="279"/>
      <c r="D1817" s="279"/>
      <c r="E1817" s="279"/>
      <c r="F1817" s="279"/>
      <c r="G1817" s="280"/>
      <c r="H1817" s="281"/>
      <c r="I1817" s="281"/>
      <c r="J1817" s="281"/>
      <c r="K1817" s="279"/>
      <c r="L1817" s="280"/>
      <c r="M1817" s="280"/>
      <c r="N1817" s="280"/>
      <c r="O1817" s="282"/>
      <c r="P1817" s="283"/>
      <c r="Q1817" s="281"/>
      <c r="R1817" s="281"/>
      <c r="S1817" s="280"/>
      <c r="T1817" s="279"/>
      <c r="U1817" s="281"/>
      <c r="V1817" s="281"/>
      <c r="W1817" s="284"/>
      <c r="X1817" s="280"/>
      <c r="Y1817" s="284"/>
      <c r="Z1817" s="282"/>
      <c r="AA1817" s="281"/>
      <c r="AB1817" s="279"/>
      <c r="AC1817" s="279"/>
      <c r="AD1817" s="279"/>
    </row>
    <row r="1818" spans="1:30" ht="20.100000000000001" customHeight="1">
      <c r="A1818" s="279"/>
      <c r="B1818" s="279"/>
      <c r="C1818" s="279"/>
      <c r="D1818" s="279"/>
      <c r="E1818" s="279"/>
      <c r="F1818" s="279"/>
      <c r="G1818" s="280"/>
      <c r="H1818" s="281"/>
      <c r="I1818" s="281"/>
      <c r="J1818" s="281"/>
      <c r="K1818" s="279"/>
      <c r="L1818" s="280"/>
      <c r="M1818" s="280"/>
      <c r="N1818" s="280"/>
      <c r="O1818" s="282"/>
      <c r="P1818" s="283"/>
      <c r="Q1818" s="281"/>
      <c r="R1818" s="281"/>
      <c r="S1818" s="280"/>
      <c r="T1818" s="279"/>
      <c r="U1818" s="281"/>
      <c r="V1818" s="281"/>
      <c r="W1818" s="284"/>
      <c r="X1818" s="280"/>
      <c r="Y1818" s="284"/>
      <c r="Z1818" s="282"/>
      <c r="AA1818" s="281"/>
      <c r="AB1818" s="279"/>
      <c r="AC1818" s="279"/>
      <c r="AD1818" s="279"/>
    </row>
    <row r="1819" spans="1:30" ht="20.100000000000001" customHeight="1">
      <c r="A1819" s="279"/>
      <c r="B1819" s="279"/>
      <c r="C1819" s="279"/>
      <c r="D1819" s="279"/>
      <c r="E1819" s="279"/>
      <c r="F1819" s="279"/>
      <c r="G1819" s="280"/>
      <c r="H1819" s="281"/>
      <c r="I1819" s="281"/>
      <c r="J1819" s="281"/>
      <c r="K1819" s="279"/>
      <c r="L1819" s="280"/>
      <c r="M1819" s="280"/>
      <c r="N1819" s="280"/>
      <c r="O1819" s="282"/>
      <c r="P1819" s="283"/>
      <c r="Q1819" s="281"/>
      <c r="R1819" s="281"/>
      <c r="S1819" s="280"/>
      <c r="T1819" s="279"/>
      <c r="U1819" s="281"/>
      <c r="V1819" s="281"/>
      <c r="W1819" s="284"/>
      <c r="X1819" s="280"/>
      <c r="Y1819" s="284"/>
      <c r="Z1819" s="282"/>
      <c r="AA1819" s="281"/>
      <c r="AB1819" s="279"/>
      <c r="AC1819" s="279"/>
      <c r="AD1819" s="279"/>
    </row>
    <row r="1820" spans="1:30" ht="20.100000000000001" customHeight="1">
      <c r="A1820" s="279"/>
      <c r="B1820" s="279"/>
      <c r="C1820" s="279"/>
      <c r="D1820" s="279"/>
      <c r="E1820" s="279"/>
      <c r="F1820" s="279"/>
      <c r="G1820" s="280"/>
      <c r="H1820" s="281"/>
      <c r="I1820" s="281"/>
      <c r="J1820" s="281"/>
      <c r="K1820" s="279"/>
      <c r="L1820" s="280"/>
      <c r="M1820" s="280"/>
      <c r="N1820" s="280"/>
      <c r="O1820" s="282"/>
      <c r="P1820" s="283"/>
      <c r="Q1820" s="281"/>
      <c r="R1820" s="281"/>
      <c r="S1820" s="280"/>
      <c r="T1820" s="279"/>
      <c r="U1820" s="281"/>
      <c r="V1820" s="281"/>
      <c r="W1820" s="284"/>
      <c r="X1820" s="280"/>
      <c r="Y1820" s="284"/>
      <c r="Z1820" s="282"/>
      <c r="AA1820" s="281"/>
      <c r="AB1820" s="279"/>
      <c r="AC1820" s="279"/>
      <c r="AD1820" s="279"/>
    </row>
    <row r="1821" spans="1:30" ht="20.100000000000001" customHeight="1">
      <c r="A1821" s="279"/>
      <c r="B1821" s="279"/>
      <c r="C1821" s="279"/>
      <c r="D1821" s="279"/>
      <c r="E1821" s="279"/>
      <c r="F1821" s="279"/>
      <c r="G1821" s="280"/>
      <c r="H1821" s="281"/>
      <c r="I1821" s="281"/>
      <c r="J1821" s="281"/>
      <c r="K1821" s="279"/>
      <c r="L1821" s="280"/>
      <c r="M1821" s="280"/>
      <c r="N1821" s="280"/>
      <c r="O1821" s="282"/>
      <c r="P1821" s="283"/>
      <c r="Q1821" s="281"/>
      <c r="R1821" s="281"/>
      <c r="S1821" s="280"/>
      <c r="T1821" s="279"/>
      <c r="U1821" s="281"/>
      <c r="V1821" s="281"/>
      <c r="W1821" s="284"/>
      <c r="X1821" s="280"/>
      <c r="Y1821" s="284"/>
      <c r="Z1821" s="282"/>
      <c r="AA1821" s="281"/>
      <c r="AB1821" s="279"/>
      <c r="AC1821" s="279"/>
      <c r="AD1821" s="279"/>
    </row>
    <row r="1822" spans="1:30" ht="20.100000000000001" customHeight="1">
      <c r="A1822" s="279"/>
      <c r="B1822" s="279"/>
      <c r="C1822" s="279"/>
      <c r="D1822" s="279"/>
      <c r="E1822" s="279"/>
      <c r="F1822" s="279"/>
      <c r="G1822" s="280"/>
      <c r="H1822" s="281"/>
      <c r="I1822" s="281"/>
      <c r="J1822" s="281"/>
      <c r="K1822" s="279"/>
      <c r="L1822" s="280"/>
      <c r="M1822" s="280"/>
      <c r="N1822" s="280"/>
      <c r="O1822" s="282"/>
      <c r="P1822" s="283"/>
      <c r="Q1822" s="281"/>
      <c r="R1822" s="281"/>
      <c r="S1822" s="280"/>
      <c r="T1822" s="279"/>
      <c r="U1822" s="281"/>
      <c r="V1822" s="281"/>
      <c r="W1822" s="284"/>
      <c r="X1822" s="280"/>
      <c r="Y1822" s="284"/>
      <c r="Z1822" s="282"/>
      <c r="AA1822" s="281"/>
      <c r="AB1822" s="279"/>
      <c r="AC1822" s="279"/>
      <c r="AD1822" s="279"/>
    </row>
    <row r="1823" spans="1:30" ht="20.100000000000001" customHeight="1">
      <c r="A1823" s="279"/>
      <c r="B1823" s="279"/>
      <c r="C1823" s="279"/>
      <c r="D1823" s="279"/>
      <c r="E1823" s="279"/>
      <c r="F1823" s="279"/>
      <c r="G1823" s="280"/>
      <c r="H1823" s="281"/>
      <c r="I1823" s="281"/>
      <c r="J1823" s="281"/>
      <c r="K1823" s="279"/>
      <c r="L1823" s="280"/>
      <c r="M1823" s="280"/>
      <c r="N1823" s="280"/>
      <c r="O1823" s="282"/>
      <c r="P1823" s="283"/>
      <c r="Q1823" s="281"/>
      <c r="R1823" s="281"/>
      <c r="S1823" s="280"/>
      <c r="T1823" s="279"/>
      <c r="U1823" s="281"/>
      <c r="V1823" s="281"/>
      <c r="W1823" s="284"/>
      <c r="X1823" s="280"/>
      <c r="Y1823" s="284"/>
      <c r="Z1823" s="282"/>
      <c r="AA1823" s="281"/>
      <c r="AB1823" s="279"/>
      <c r="AC1823" s="279"/>
      <c r="AD1823" s="279"/>
    </row>
    <row r="1824" spans="1:30" ht="20.100000000000001" customHeight="1">
      <c r="A1824" s="279"/>
      <c r="B1824" s="279"/>
      <c r="C1824" s="279"/>
      <c r="D1824" s="279"/>
      <c r="E1824" s="279"/>
      <c r="F1824" s="279"/>
      <c r="G1824" s="280"/>
      <c r="H1824" s="281"/>
      <c r="I1824" s="281"/>
      <c r="J1824" s="281"/>
      <c r="K1824" s="279"/>
      <c r="L1824" s="280"/>
      <c r="M1824" s="280"/>
      <c r="N1824" s="280"/>
      <c r="O1824" s="282"/>
      <c r="P1824" s="283"/>
      <c r="Q1824" s="281"/>
      <c r="R1824" s="281"/>
      <c r="S1824" s="280"/>
      <c r="T1824" s="279"/>
      <c r="U1824" s="281"/>
      <c r="V1824" s="281"/>
      <c r="W1824" s="284"/>
      <c r="X1824" s="280"/>
      <c r="Y1824" s="284"/>
      <c r="Z1824" s="282"/>
      <c r="AA1824" s="281"/>
      <c r="AB1824" s="279"/>
      <c r="AC1824" s="279"/>
      <c r="AD1824" s="279"/>
    </row>
    <row r="1825" spans="1:30" ht="20.100000000000001" customHeight="1">
      <c r="A1825" s="279"/>
      <c r="B1825" s="279"/>
      <c r="C1825" s="279"/>
      <c r="D1825" s="279"/>
      <c r="E1825" s="279"/>
      <c r="F1825" s="279"/>
      <c r="G1825" s="280"/>
      <c r="H1825" s="281"/>
      <c r="I1825" s="281"/>
      <c r="J1825" s="281"/>
      <c r="K1825" s="279"/>
      <c r="L1825" s="280"/>
      <c r="M1825" s="280"/>
      <c r="N1825" s="280"/>
      <c r="O1825" s="282"/>
      <c r="P1825" s="283"/>
      <c r="Q1825" s="281"/>
      <c r="R1825" s="281"/>
      <c r="S1825" s="280"/>
      <c r="T1825" s="279"/>
      <c r="U1825" s="281"/>
      <c r="V1825" s="281"/>
      <c r="W1825" s="284"/>
      <c r="X1825" s="280"/>
      <c r="Y1825" s="284"/>
      <c r="Z1825" s="282"/>
      <c r="AA1825" s="281"/>
      <c r="AB1825" s="279"/>
      <c r="AC1825" s="279"/>
      <c r="AD1825" s="279"/>
    </row>
    <row r="1826" spans="1:30" ht="20.100000000000001" customHeight="1">
      <c r="A1826" s="279"/>
      <c r="B1826" s="279"/>
      <c r="C1826" s="279"/>
      <c r="D1826" s="279"/>
      <c r="E1826" s="279"/>
      <c r="F1826" s="279"/>
      <c r="G1826" s="280"/>
      <c r="H1826" s="281"/>
      <c r="I1826" s="281"/>
      <c r="J1826" s="281"/>
      <c r="K1826" s="279"/>
      <c r="L1826" s="280"/>
      <c r="M1826" s="280"/>
      <c r="N1826" s="280"/>
      <c r="O1826" s="282"/>
      <c r="P1826" s="283"/>
      <c r="Q1826" s="281"/>
      <c r="R1826" s="281"/>
      <c r="S1826" s="280"/>
      <c r="T1826" s="279"/>
      <c r="U1826" s="281"/>
      <c r="V1826" s="281"/>
      <c r="W1826" s="284"/>
      <c r="X1826" s="280"/>
      <c r="Y1826" s="284"/>
      <c r="Z1826" s="282"/>
      <c r="AA1826" s="281"/>
      <c r="AB1826" s="279"/>
      <c r="AC1826" s="279"/>
      <c r="AD1826" s="279"/>
    </row>
    <row r="1827" spans="1:30" ht="20.100000000000001" customHeight="1">
      <c r="A1827" s="279"/>
      <c r="B1827" s="279"/>
      <c r="C1827" s="279"/>
      <c r="D1827" s="279"/>
      <c r="E1827" s="279"/>
      <c r="F1827" s="279"/>
      <c r="G1827" s="280"/>
      <c r="H1827" s="281"/>
      <c r="I1827" s="281"/>
      <c r="J1827" s="281"/>
      <c r="K1827" s="279"/>
      <c r="L1827" s="280"/>
      <c r="M1827" s="280"/>
      <c r="N1827" s="280"/>
      <c r="O1827" s="282"/>
      <c r="P1827" s="283"/>
      <c r="Q1827" s="281"/>
      <c r="R1827" s="281"/>
      <c r="S1827" s="280"/>
      <c r="T1827" s="279"/>
      <c r="U1827" s="281"/>
      <c r="V1827" s="281"/>
      <c r="W1827" s="284"/>
      <c r="X1827" s="280"/>
      <c r="Y1827" s="284"/>
      <c r="Z1827" s="282"/>
      <c r="AA1827" s="281"/>
      <c r="AB1827" s="279"/>
      <c r="AC1827" s="279"/>
      <c r="AD1827" s="279"/>
    </row>
    <row r="1828" spans="1:30" ht="20.100000000000001" customHeight="1">
      <c r="A1828" s="279"/>
      <c r="B1828" s="279"/>
      <c r="C1828" s="279"/>
      <c r="D1828" s="279"/>
      <c r="E1828" s="279"/>
      <c r="F1828" s="279"/>
      <c r="G1828" s="280"/>
      <c r="H1828" s="281"/>
      <c r="I1828" s="281"/>
      <c r="J1828" s="281"/>
      <c r="K1828" s="279"/>
      <c r="L1828" s="280"/>
      <c r="M1828" s="280"/>
      <c r="N1828" s="280"/>
      <c r="O1828" s="282"/>
      <c r="P1828" s="283"/>
      <c r="Q1828" s="281"/>
      <c r="R1828" s="281"/>
      <c r="S1828" s="280"/>
      <c r="T1828" s="279"/>
      <c r="U1828" s="281"/>
      <c r="V1828" s="281"/>
      <c r="W1828" s="284"/>
      <c r="X1828" s="280"/>
      <c r="Y1828" s="284"/>
      <c r="Z1828" s="282"/>
      <c r="AA1828" s="281"/>
      <c r="AB1828" s="279"/>
      <c r="AC1828" s="279"/>
      <c r="AD1828" s="279"/>
    </row>
    <row r="1829" spans="1:30" ht="20.100000000000001" customHeight="1">
      <c r="A1829" s="279"/>
      <c r="B1829" s="279"/>
      <c r="C1829" s="279"/>
      <c r="D1829" s="279"/>
      <c r="E1829" s="279"/>
      <c r="F1829" s="279"/>
      <c r="G1829" s="280"/>
      <c r="H1829" s="281"/>
      <c r="I1829" s="281"/>
      <c r="J1829" s="281"/>
      <c r="K1829" s="279"/>
      <c r="L1829" s="280"/>
      <c r="M1829" s="280"/>
      <c r="N1829" s="280"/>
      <c r="O1829" s="282"/>
      <c r="P1829" s="283"/>
      <c r="Q1829" s="281"/>
      <c r="R1829" s="281"/>
      <c r="S1829" s="280"/>
      <c r="T1829" s="279"/>
      <c r="U1829" s="281"/>
      <c r="V1829" s="281"/>
      <c r="W1829" s="284"/>
      <c r="X1829" s="280"/>
      <c r="Y1829" s="284"/>
      <c r="Z1829" s="282"/>
      <c r="AA1829" s="281"/>
      <c r="AB1829" s="279"/>
      <c r="AC1829" s="279"/>
      <c r="AD1829" s="279"/>
    </row>
    <row r="1830" spans="1:30" ht="20.100000000000001" customHeight="1">
      <c r="A1830" s="279"/>
      <c r="B1830" s="279"/>
      <c r="C1830" s="279"/>
      <c r="D1830" s="279"/>
      <c r="E1830" s="279"/>
      <c r="F1830" s="279"/>
      <c r="G1830" s="280"/>
      <c r="H1830" s="281"/>
      <c r="I1830" s="281"/>
      <c r="J1830" s="281"/>
      <c r="K1830" s="279"/>
      <c r="L1830" s="280"/>
      <c r="M1830" s="280"/>
      <c r="N1830" s="280"/>
      <c r="O1830" s="282"/>
      <c r="P1830" s="283"/>
      <c r="Q1830" s="281"/>
      <c r="R1830" s="281"/>
      <c r="S1830" s="280"/>
      <c r="T1830" s="279"/>
      <c r="U1830" s="281"/>
      <c r="V1830" s="281"/>
      <c r="W1830" s="284"/>
      <c r="X1830" s="280"/>
      <c r="Y1830" s="284"/>
      <c r="Z1830" s="282"/>
      <c r="AA1830" s="281"/>
      <c r="AB1830" s="279"/>
      <c r="AC1830" s="279"/>
      <c r="AD1830" s="279"/>
    </row>
    <row r="1831" spans="1:30" ht="20.100000000000001" customHeight="1">
      <c r="A1831" s="279"/>
      <c r="B1831" s="279"/>
      <c r="C1831" s="279"/>
      <c r="D1831" s="279"/>
      <c r="E1831" s="279"/>
      <c r="F1831" s="279"/>
      <c r="G1831" s="280"/>
      <c r="H1831" s="281"/>
      <c r="I1831" s="281"/>
      <c r="J1831" s="281"/>
      <c r="K1831" s="279"/>
      <c r="L1831" s="280"/>
      <c r="M1831" s="280"/>
      <c r="N1831" s="280"/>
      <c r="O1831" s="282"/>
      <c r="P1831" s="283"/>
      <c r="Q1831" s="281"/>
      <c r="R1831" s="281"/>
      <c r="S1831" s="280"/>
      <c r="T1831" s="279"/>
      <c r="U1831" s="281"/>
      <c r="V1831" s="281"/>
      <c r="W1831" s="284"/>
      <c r="X1831" s="280"/>
      <c r="Y1831" s="284"/>
      <c r="Z1831" s="282"/>
      <c r="AA1831" s="281"/>
      <c r="AB1831" s="279"/>
      <c r="AC1831" s="279"/>
      <c r="AD1831" s="279"/>
    </row>
    <row r="1832" spans="1:30" ht="20.100000000000001" customHeight="1">
      <c r="A1832" s="279"/>
      <c r="B1832" s="279"/>
      <c r="C1832" s="279"/>
      <c r="D1832" s="279"/>
      <c r="E1832" s="279"/>
      <c r="F1832" s="279"/>
      <c r="G1832" s="280"/>
      <c r="H1832" s="281"/>
      <c r="I1832" s="281"/>
      <c r="J1832" s="281"/>
      <c r="K1832" s="279"/>
      <c r="L1832" s="280"/>
      <c r="M1832" s="280"/>
      <c r="N1832" s="280"/>
      <c r="O1832" s="282"/>
      <c r="P1832" s="283"/>
      <c r="Q1832" s="281"/>
      <c r="R1832" s="281"/>
      <c r="S1832" s="280"/>
      <c r="T1832" s="279"/>
      <c r="U1832" s="281"/>
      <c r="V1832" s="281"/>
      <c r="W1832" s="284"/>
      <c r="X1832" s="280"/>
      <c r="Y1832" s="284"/>
      <c r="Z1832" s="282"/>
      <c r="AA1832" s="281"/>
      <c r="AB1832" s="279"/>
      <c r="AC1832" s="279"/>
      <c r="AD1832" s="279"/>
    </row>
    <row r="1833" spans="1:30" ht="20.100000000000001" customHeight="1">
      <c r="A1833" s="279"/>
      <c r="B1833" s="279"/>
      <c r="C1833" s="279"/>
      <c r="D1833" s="279"/>
      <c r="E1833" s="279"/>
      <c r="F1833" s="279"/>
      <c r="G1833" s="280"/>
      <c r="H1833" s="281"/>
      <c r="I1833" s="281"/>
      <c r="J1833" s="281"/>
      <c r="K1833" s="279"/>
      <c r="L1833" s="280"/>
      <c r="M1833" s="280"/>
      <c r="N1833" s="280"/>
      <c r="O1833" s="282"/>
      <c r="P1833" s="283"/>
      <c r="Q1833" s="281"/>
      <c r="R1833" s="281"/>
      <c r="S1833" s="280"/>
      <c r="T1833" s="279"/>
      <c r="U1833" s="281"/>
      <c r="V1833" s="281"/>
      <c r="W1833" s="284"/>
      <c r="X1833" s="280"/>
      <c r="Y1833" s="284"/>
      <c r="Z1833" s="282"/>
      <c r="AA1833" s="281"/>
      <c r="AB1833" s="279"/>
      <c r="AC1833" s="279"/>
      <c r="AD1833" s="279"/>
    </row>
    <row r="1834" spans="1:30" ht="20.100000000000001" customHeight="1">
      <c r="A1834" s="279"/>
      <c r="B1834" s="279"/>
      <c r="C1834" s="279"/>
      <c r="D1834" s="279"/>
      <c r="E1834" s="279"/>
      <c r="F1834" s="279"/>
      <c r="G1834" s="280"/>
      <c r="H1834" s="281"/>
      <c r="I1834" s="281"/>
      <c r="J1834" s="281"/>
      <c r="K1834" s="279"/>
      <c r="L1834" s="280"/>
      <c r="M1834" s="280"/>
      <c r="N1834" s="280"/>
      <c r="O1834" s="282"/>
      <c r="P1834" s="283"/>
      <c r="Q1834" s="281"/>
      <c r="R1834" s="281"/>
      <c r="S1834" s="280"/>
      <c r="T1834" s="279"/>
      <c r="U1834" s="281"/>
      <c r="V1834" s="281"/>
      <c r="W1834" s="284"/>
      <c r="X1834" s="280"/>
      <c r="Y1834" s="284"/>
      <c r="Z1834" s="282"/>
      <c r="AA1834" s="281"/>
      <c r="AB1834" s="279"/>
      <c r="AC1834" s="279"/>
      <c r="AD1834" s="279"/>
    </row>
    <row r="1835" spans="1:30" ht="20.100000000000001" customHeight="1">
      <c r="A1835" s="279"/>
      <c r="B1835" s="279"/>
      <c r="C1835" s="279"/>
      <c r="D1835" s="279"/>
      <c r="E1835" s="279"/>
      <c r="F1835" s="279"/>
      <c r="G1835" s="280"/>
      <c r="H1835" s="281"/>
      <c r="I1835" s="281"/>
      <c r="J1835" s="281"/>
      <c r="K1835" s="279"/>
      <c r="L1835" s="280"/>
      <c r="M1835" s="280"/>
      <c r="N1835" s="280"/>
      <c r="O1835" s="282"/>
      <c r="P1835" s="283"/>
      <c r="Q1835" s="281"/>
      <c r="R1835" s="281"/>
      <c r="S1835" s="280"/>
      <c r="T1835" s="279"/>
      <c r="U1835" s="281"/>
      <c r="V1835" s="281"/>
      <c r="W1835" s="284"/>
      <c r="X1835" s="280"/>
      <c r="Y1835" s="284"/>
      <c r="Z1835" s="282"/>
      <c r="AA1835" s="281"/>
      <c r="AB1835" s="279"/>
      <c r="AC1835" s="279"/>
      <c r="AD1835" s="279"/>
    </row>
    <row r="1836" spans="1:30" ht="20.100000000000001" customHeight="1">
      <c r="A1836" s="279"/>
      <c r="B1836" s="279"/>
      <c r="C1836" s="279"/>
      <c r="D1836" s="279"/>
      <c r="E1836" s="279"/>
      <c r="F1836" s="279"/>
      <c r="G1836" s="280"/>
      <c r="H1836" s="281"/>
      <c r="I1836" s="281"/>
      <c r="J1836" s="281"/>
      <c r="K1836" s="279"/>
      <c r="L1836" s="280"/>
      <c r="M1836" s="280"/>
      <c r="N1836" s="280"/>
      <c r="O1836" s="282"/>
      <c r="P1836" s="283"/>
      <c r="Q1836" s="281"/>
      <c r="R1836" s="281"/>
      <c r="S1836" s="280"/>
      <c r="T1836" s="279"/>
      <c r="U1836" s="281"/>
      <c r="V1836" s="281"/>
      <c r="W1836" s="284"/>
      <c r="X1836" s="280"/>
      <c r="Y1836" s="284"/>
      <c r="Z1836" s="282"/>
      <c r="AA1836" s="281"/>
      <c r="AB1836" s="279"/>
      <c r="AC1836" s="279"/>
      <c r="AD1836" s="279"/>
    </row>
    <row r="1837" spans="1:30" ht="20.100000000000001" customHeight="1">
      <c r="A1837" s="279"/>
      <c r="B1837" s="279"/>
      <c r="C1837" s="279"/>
      <c r="D1837" s="279"/>
      <c r="E1837" s="279"/>
      <c r="F1837" s="279"/>
      <c r="G1837" s="280"/>
      <c r="H1837" s="281"/>
      <c r="I1837" s="281"/>
      <c r="J1837" s="281"/>
      <c r="K1837" s="279"/>
      <c r="L1837" s="280"/>
      <c r="M1837" s="280"/>
      <c r="N1837" s="280"/>
      <c r="O1837" s="282"/>
      <c r="P1837" s="283"/>
      <c r="Q1837" s="281"/>
      <c r="R1837" s="281"/>
      <c r="S1837" s="280"/>
      <c r="T1837" s="279"/>
      <c r="U1837" s="281"/>
      <c r="V1837" s="281"/>
      <c r="W1837" s="284"/>
      <c r="X1837" s="280"/>
      <c r="Y1837" s="284"/>
      <c r="Z1837" s="282"/>
      <c r="AA1837" s="281"/>
      <c r="AB1837" s="279"/>
      <c r="AC1837" s="279"/>
      <c r="AD1837" s="279"/>
    </row>
    <row r="1838" spans="1:30" ht="20.100000000000001" customHeight="1">
      <c r="A1838" s="279"/>
      <c r="B1838" s="279"/>
      <c r="C1838" s="279"/>
      <c r="D1838" s="279"/>
      <c r="E1838" s="279"/>
      <c r="F1838" s="279"/>
      <c r="G1838" s="280"/>
      <c r="H1838" s="281"/>
      <c r="I1838" s="281"/>
      <c r="J1838" s="281"/>
      <c r="K1838" s="279"/>
      <c r="L1838" s="280"/>
      <c r="M1838" s="280"/>
      <c r="N1838" s="280"/>
      <c r="O1838" s="282"/>
      <c r="P1838" s="283"/>
      <c r="Q1838" s="281"/>
      <c r="R1838" s="281"/>
      <c r="S1838" s="280"/>
      <c r="T1838" s="279"/>
      <c r="U1838" s="281"/>
      <c r="V1838" s="281"/>
      <c r="W1838" s="284"/>
      <c r="X1838" s="280"/>
      <c r="Y1838" s="284"/>
      <c r="Z1838" s="282"/>
      <c r="AA1838" s="281"/>
      <c r="AB1838" s="279"/>
      <c r="AC1838" s="279"/>
      <c r="AD1838" s="279"/>
    </row>
    <row r="1839" spans="1:30" ht="20.100000000000001" customHeight="1">
      <c r="A1839" s="279"/>
      <c r="B1839" s="279"/>
      <c r="C1839" s="279"/>
      <c r="D1839" s="279"/>
      <c r="E1839" s="279"/>
      <c r="F1839" s="279"/>
      <c r="G1839" s="280"/>
      <c r="H1839" s="281"/>
      <c r="I1839" s="281"/>
      <c r="J1839" s="281"/>
      <c r="K1839" s="279"/>
      <c r="L1839" s="280"/>
      <c r="M1839" s="280"/>
      <c r="N1839" s="280"/>
      <c r="O1839" s="282"/>
      <c r="P1839" s="283"/>
      <c r="Q1839" s="281"/>
      <c r="R1839" s="281"/>
      <c r="S1839" s="280"/>
      <c r="T1839" s="279"/>
      <c r="U1839" s="281"/>
      <c r="V1839" s="281"/>
      <c r="W1839" s="284"/>
      <c r="X1839" s="280"/>
      <c r="Y1839" s="284"/>
      <c r="Z1839" s="282"/>
      <c r="AA1839" s="281"/>
      <c r="AB1839" s="279"/>
      <c r="AC1839" s="279"/>
      <c r="AD1839" s="279"/>
    </row>
    <row r="1840" spans="1:30" ht="20.100000000000001" customHeight="1">
      <c r="A1840" s="279"/>
      <c r="B1840" s="279"/>
      <c r="C1840" s="279"/>
      <c r="D1840" s="279"/>
      <c r="E1840" s="279"/>
      <c r="F1840" s="279"/>
      <c r="G1840" s="280"/>
      <c r="H1840" s="281"/>
      <c r="I1840" s="281"/>
      <c r="J1840" s="281"/>
      <c r="K1840" s="279"/>
      <c r="L1840" s="280"/>
      <c r="M1840" s="280"/>
      <c r="N1840" s="280"/>
      <c r="O1840" s="282"/>
      <c r="P1840" s="283"/>
      <c r="Q1840" s="281"/>
      <c r="R1840" s="281"/>
      <c r="S1840" s="280"/>
      <c r="T1840" s="279"/>
      <c r="U1840" s="281"/>
      <c r="V1840" s="281"/>
      <c r="W1840" s="284"/>
      <c r="X1840" s="280"/>
      <c r="Y1840" s="284"/>
      <c r="Z1840" s="282"/>
      <c r="AA1840" s="281"/>
      <c r="AB1840" s="279"/>
      <c r="AC1840" s="279"/>
      <c r="AD1840" s="279"/>
    </row>
    <row r="1841" spans="1:30" ht="20.100000000000001" customHeight="1">
      <c r="A1841" s="279"/>
      <c r="B1841" s="279"/>
      <c r="C1841" s="279"/>
      <c r="D1841" s="279"/>
      <c r="E1841" s="279"/>
      <c r="F1841" s="279"/>
      <c r="G1841" s="280"/>
      <c r="H1841" s="281"/>
      <c r="I1841" s="281"/>
      <c r="J1841" s="281"/>
      <c r="K1841" s="279"/>
      <c r="L1841" s="280"/>
      <c r="M1841" s="280"/>
      <c r="N1841" s="280"/>
      <c r="O1841" s="282"/>
      <c r="P1841" s="283"/>
      <c r="Q1841" s="281"/>
      <c r="R1841" s="281"/>
      <c r="S1841" s="280"/>
      <c r="T1841" s="279"/>
      <c r="U1841" s="281"/>
      <c r="V1841" s="281"/>
      <c r="W1841" s="284"/>
      <c r="X1841" s="280"/>
      <c r="Y1841" s="284"/>
      <c r="Z1841" s="282"/>
      <c r="AA1841" s="281"/>
      <c r="AB1841" s="279"/>
      <c r="AC1841" s="279"/>
      <c r="AD1841" s="279"/>
    </row>
    <row r="1842" spans="1:30" ht="20.100000000000001" customHeight="1">
      <c r="A1842" s="279"/>
      <c r="B1842" s="279"/>
      <c r="C1842" s="279"/>
      <c r="D1842" s="279"/>
      <c r="E1842" s="279"/>
      <c r="F1842" s="279"/>
      <c r="G1842" s="280"/>
      <c r="H1842" s="281"/>
      <c r="I1842" s="281"/>
      <c r="J1842" s="281"/>
      <c r="K1842" s="279"/>
      <c r="L1842" s="280"/>
      <c r="M1842" s="280"/>
      <c r="N1842" s="280"/>
      <c r="O1842" s="282"/>
      <c r="P1842" s="283"/>
      <c r="Q1842" s="281"/>
      <c r="R1842" s="281"/>
      <c r="S1842" s="280"/>
      <c r="T1842" s="279"/>
      <c r="U1842" s="281"/>
      <c r="V1842" s="281"/>
      <c r="W1842" s="284"/>
      <c r="X1842" s="280"/>
      <c r="Y1842" s="284"/>
      <c r="Z1842" s="282"/>
      <c r="AA1842" s="281"/>
      <c r="AB1842" s="279"/>
      <c r="AC1842" s="279"/>
      <c r="AD1842" s="279"/>
    </row>
    <row r="1843" spans="1:30" ht="20.100000000000001" customHeight="1">
      <c r="A1843" s="279"/>
      <c r="B1843" s="279"/>
      <c r="C1843" s="279"/>
      <c r="D1843" s="279"/>
      <c r="E1843" s="279"/>
      <c r="F1843" s="279"/>
      <c r="G1843" s="280"/>
      <c r="H1843" s="281"/>
      <c r="I1843" s="281"/>
      <c r="J1843" s="281"/>
      <c r="K1843" s="279"/>
      <c r="L1843" s="280"/>
      <c r="M1843" s="280"/>
      <c r="N1843" s="280"/>
      <c r="O1843" s="282"/>
      <c r="P1843" s="283"/>
      <c r="Q1843" s="281"/>
      <c r="R1843" s="281"/>
      <c r="S1843" s="280"/>
      <c r="T1843" s="279"/>
      <c r="U1843" s="281"/>
      <c r="V1843" s="281"/>
      <c r="W1843" s="284"/>
      <c r="X1843" s="280"/>
      <c r="Y1843" s="284"/>
      <c r="Z1843" s="282"/>
      <c r="AA1843" s="281"/>
      <c r="AB1843" s="279"/>
      <c r="AC1843" s="279"/>
      <c r="AD1843" s="279"/>
    </row>
    <row r="1844" spans="1:30" ht="20.100000000000001" customHeight="1">
      <c r="A1844" s="279"/>
      <c r="B1844" s="279"/>
      <c r="C1844" s="279"/>
      <c r="D1844" s="279"/>
      <c r="E1844" s="279"/>
      <c r="F1844" s="279"/>
      <c r="G1844" s="280"/>
      <c r="H1844" s="281"/>
      <c r="I1844" s="281"/>
      <c r="J1844" s="281"/>
      <c r="K1844" s="279"/>
      <c r="L1844" s="280"/>
      <c r="M1844" s="280"/>
      <c r="N1844" s="280"/>
      <c r="O1844" s="282"/>
      <c r="P1844" s="283"/>
      <c r="Q1844" s="281"/>
      <c r="R1844" s="281"/>
      <c r="S1844" s="280"/>
      <c r="T1844" s="279"/>
      <c r="U1844" s="281"/>
      <c r="V1844" s="281"/>
      <c r="W1844" s="284"/>
      <c r="X1844" s="280"/>
      <c r="Y1844" s="284"/>
      <c r="Z1844" s="282"/>
      <c r="AA1844" s="281"/>
      <c r="AB1844" s="279"/>
      <c r="AC1844" s="279"/>
      <c r="AD1844" s="279"/>
    </row>
    <row r="1845" spans="1:30" ht="20.100000000000001" customHeight="1">
      <c r="A1845" s="279"/>
      <c r="B1845" s="279"/>
      <c r="C1845" s="279"/>
      <c r="D1845" s="279"/>
      <c r="E1845" s="279"/>
      <c r="F1845" s="279"/>
      <c r="G1845" s="280"/>
      <c r="H1845" s="281"/>
      <c r="I1845" s="281"/>
      <c r="J1845" s="281"/>
      <c r="K1845" s="279"/>
      <c r="L1845" s="280"/>
      <c r="M1845" s="280"/>
      <c r="N1845" s="280"/>
      <c r="O1845" s="282"/>
      <c r="P1845" s="283"/>
      <c r="Q1845" s="281"/>
      <c r="R1845" s="281"/>
      <c r="S1845" s="280"/>
      <c r="T1845" s="279"/>
      <c r="U1845" s="281"/>
      <c r="V1845" s="281"/>
      <c r="W1845" s="284"/>
      <c r="X1845" s="280"/>
      <c r="Y1845" s="284"/>
      <c r="Z1845" s="282"/>
      <c r="AA1845" s="281"/>
      <c r="AB1845" s="279"/>
      <c r="AC1845" s="279"/>
      <c r="AD1845" s="279"/>
    </row>
    <row r="1846" spans="1:30" ht="20.100000000000001" customHeight="1">
      <c r="A1846" s="279"/>
      <c r="B1846" s="279"/>
      <c r="C1846" s="279"/>
      <c r="D1846" s="279"/>
      <c r="E1846" s="279"/>
      <c r="F1846" s="279"/>
      <c r="G1846" s="280"/>
      <c r="H1846" s="281"/>
      <c r="I1846" s="281"/>
      <c r="J1846" s="281"/>
      <c r="K1846" s="279"/>
      <c r="L1846" s="280"/>
      <c r="M1846" s="280"/>
      <c r="N1846" s="280"/>
      <c r="O1846" s="282"/>
      <c r="P1846" s="283"/>
      <c r="Q1846" s="281"/>
      <c r="R1846" s="281"/>
      <c r="S1846" s="280"/>
      <c r="T1846" s="279"/>
      <c r="U1846" s="281"/>
      <c r="V1846" s="281"/>
      <c r="W1846" s="284"/>
      <c r="X1846" s="280"/>
      <c r="Y1846" s="284"/>
      <c r="Z1846" s="282"/>
      <c r="AA1846" s="281"/>
      <c r="AB1846" s="279"/>
      <c r="AC1846" s="279"/>
      <c r="AD1846" s="279"/>
    </row>
    <row r="1847" spans="1:30" ht="20.100000000000001" customHeight="1">
      <c r="A1847" s="279"/>
      <c r="B1847" s="279"/>
      <c r="C1847" s="279"/>
      <c r="D1847" s="279"/>
      <c r="E1847" s="279"/>
      <c r="F1847" s="279"/>
      <c r="G1847" s="280"/>
      <c r="H1847" s="281"/>
      <c r="I1847" s="281"/>
      <c r="J1847" s="281"/>
      <c r="K1847" s="279"/>
      <c r="L1847" s="280"/>
      <c r="M1847" s="280"/>
      <c r="N1847" s="280"/>
      <c r="O1847" s="282"/>
      <c r="P1847" s="283"/>
      <c r="Q1847" s="281"/>
      <c r="R1847" s="281"/>
      <c r="S1847" s="280"/>
      <c r="T1847" s="279"/>
      <c r="U1847" s="281"/>
      <c r="V1847" s="281"/>
      <c r="W1847" s="284"/>
      <c r="X1847" s="280"/>
      <c r="Y1847" s="284"/>
      <c r="Z1847" s="282"/>
      <c r="AA1847" s="281"/>
      <c r="AB1847" s="279"/>
      <c r="AC1847" s="279"/>
      <c r="AD1847" s="279"/>
    </row>
    <row r="1848" spans="1:30" ht="20.100000000000001" customHeight="1">
      <c r="A1848" s="279"/>
      <c r="B1848" s="279"/>
      <c r="C1848" s="279"/>
      <c r="D1848" s="279"/>
      <c r="E1848" s="279"/>
      <c r="F1848" s="279"/>
      <c r="G1848" s="280"/>
      <c r="H1848" s="281"/>
      <c r="I1848" s="281"/>
      <c r="J1848" s="281"/>
      <c r="K1848" s="279"/>
      <c r="L1848" s="280"/>
      <c r="M1848" s="280"/>
      <c r="N1848" s="280"/>
      <c r="O1848" s="282"/>
      <c r="P1848" s="283"/>
      <c r="Q1848" s="281"/>
      <c r="R1848" s="281"/>
      <c r="S1848" s="280"/>
      <c r="T1848" s="279"/>
      <c r="U1848" s="281"/>
      <c r="V1848" s="281"/>
      <c r="W1848" s="284"/>
      <c r="X1848" s="280"/>
      <c r="Y1848" s="284"/>
      <c r="Z1848" s="282"/>
      <c r="AA1848" s="281"/>
      <c r="AB1848" s="279"/>
      <c r="AC1848" s="279"/>
      <c r="AD1848" s="279"/>
    </row>
    <row r="1849" spans="1:30" ht="20.100000000000001" customHeight="1">
      <c r="A1849" s="279"/>
      <c r="B1849" s="279"/>
      <c r="C1849" s="279"/>
      <c r="D1849" s="279"/>
      <c r="E1849" s="279"/>
      <c r="F1849" s="279"/>
      <c r="G1849" s="280"/>
      <c r="H1849" s="281"/>
      <c r="I1849" s="281"/>
      <c r="J1849" s="281"/>
      <c r="K1849" s="279"/>
      <c r="L1849" s="280"/>
      <c r="M1849" s="280"/>
      <c r="N1849" s="280"/>
      <c r="O1849" s="282"/>
      <c r="P1849" s="283"/>
      <c r="Q1849" s="281"/>
      <c r="R1849" s="281"/>
      <c r="S1849" s="280"/>
      <c r="T1849" s="279"/>
      <c r="U1849" s="281"/>
      <c r="V1849" s="281"/>
      <c r="W1849" s="284"/>
      <c r="X1849" s="280"/>
      <c r="Y1849" s="284"/>
      <c r="Z1849" s="282"/>
      <c r="AA1849" s="281"/>
      <c r="AB1849" s="279"/>
      <c r="AC1849" s="279"/>
      <c r="AD1849" s="279"/>
    </row>
    <row r="1850" spans="1:30" ht="20.100000000000001" customHeight="1">
      <c r="A1850" s="279"/>
      <c r="B1850" s="279"/>
      <c r="C1850" s="279"/>
      <c r="D1850" s="279"/>
      <c r="E1850" s="279"/>
      <c r="F1850" s="279"/>
      <c r="G1850" s="280"/>
      <c r="H1850" s="281"/>
      <c r="I1850" s="281"/>
      <c r="J1850" s="281"/>
      <c r="K1850" s="279"/>
      <c r="L1850" s="280"/>
      <c r="M1850" s="280"/>
      <c r="N1850" s="280"/>
      <c r="O1850" s="282"/>
      <c r="P1850" s="283"/>
      <c r="Q1850" s="281"/>
      <c r="R1850" s="281"/>
      <c r="S1850" s="280"/>
      <c r="T1850" s="279"/>
      <c r="U1850" s="281"/>
      <c r="V1850" s="281"/>
      <c r="W1850" s="284"/>
      <c r="X1850" s="280"/>
      <c r="Y1850" s="284"/>
      <c r="Z1850" s="282"/>
      <c r="AA1850" s="281"/>
      <c r="AB1850" s="279"/>
      <c r="AC1850" s="279"/>
      <c r="AD1850" s="279"/>
    </row>
    <row r="1851" spans="1:30" ht="20.100000000000001" customHeight="1">
      <c r="A1851" s="279"/>
      <c r="B1851" s="279"/>
      <c r="C1851" s="279"/>
      <c r="D1851" s="279"/>
      <c r="E1851" s="279"/>
      <c r="F1851" s="279"/>
      <c r="G1851" s="280"/>
      <c r="H1851" s="281"/>
      <c r="I1851" s="281"/>
      <c r="J1851" s="281"/>
      <c r="K1851" s="279"/>
      <c r="L1851" s="280"/>
      <c r="M1851" s="280"/>
      <c r="N1851" s="280"/>
      <c r="O1851" s="282"/>
      <c r="P1851" s="283"/>
      <c r="Q1851" s="281"/>
      <c r="R1851" s="281"/>
      <c r="S1851" s="280"/>
      <c r="T1851" s="279"/>
      <c r="U1851" s="281"/>
      <c r="V1851" s="281"/>
      <c r="W1851" s="284"/>
      <c r="X1851" s="280"/>
      <c r="Y1851" s="284"/>
      <c r="Z1851" s="282"/>
      <c r="AA1851" s="281"/>
      <c r="AB1851" s="279"/>
      <c r="AC1851" s="279"/>
      <c r="AD1851" s="279"/>
    </row>
    <row r="1852" spans="1:30" ht="20.100000000000001" customHeight="1">
      <c r="A1852" s="279"/>
      <c r="B1852" s="279"/>
      <c r="C1852" s="279"/>
      <c r="D1852" s="279"/>
      <c r="E1852" s="279"/>
      <c r="F1852" s="279"/>
      <c r="G1852" s="280"/>
      <c r="H1852" s="281"/>
      <c r="I1852" s="281"/>
      <c r="J1852" s="281"/>
      <c r="K1852" s="279"/>
      <c r="L1852" s="280"/>
      <c r="M1852" s="280"/>
      <c r="N1852" s="280"/>
      <c r="O1852" s="282"/>
      <c r="P1852" s="283"/>
      <c r="Q1852" s="281"/>
      <c r="R1852" s="281"/>
      <c r="S1852" s="280"/>
      <c r="T1852" s="279"/>
      <c r="U1852" s="281"/>
      <c r="V1852" s="281"/>
      <c r="W1852" s="284"/>
      <c r="X1852" s="280"/>
      <c r="Y1852" s="284"/>
      <c r="Z1852" s="282"/>
      <c r="AA1852" s="281"/>
      <c r="AB1852" s="279"/>
      <c r="AC1852" s="279"/>
      <c r="AD1852" s="279"/>
    </row>
    <row r="1853" spans="1:30" ht="20.100000000000001" customHeight="1">
      <c r="A1853" s="279"/>
      <c r="B1853" s="279"/>
      <c r="C1853" s="279"/>
      <c r="D1853" s="279"/>
      <c r="E1853" s="279"/>
      <c r="F1853" s="279"/>
      <c r="G1853" s="280"/>
      <c r="H1853" s="281"/>
      <c r="I1853" s="281"/>
      <c r="J1853" s="281"/>
      <c r="K1853" s="279"/>
      <c r="L1853" s="280"/>
      <c r="M1853" s="280"/>
      <c r="N1853" s="280"/>
      <c r="O1853" s="282"/>
      <c r="P1853" s="283"/>
      <c r="Q1853" s="281"/>
      <c r="R1853" s="281"/>
      <c r="S1853" s="280"/>
      <c r="T1853" s="279"/>
      <c r="U1853" s="281"/>
      <c r="V1853" s="281"/>
      <c r="W1853" s="284"/>
      <c r="X1853" s="280"/>
      <c r="Y1853" s="284"/>
      <c r="Z1853" s="282"/>
      <c r="AA1853" s="281"/>
      <c r="AB1853" s="279"/>
      <c r="AC1853" s="279"/>
      <c r="AD1853" s="279"/>
    </row>
    <row r="1854" spans="1:30" ht="20.100000000000001" customHeight="1">
      <c r="A1854" s="279"/>
      <c r="B1854" s="279"/>
      <c r="C1854" s="279"/>
      <c r="D1854" s="279"/>
      <c r="E1854" s="279"/>
      <c r="F1854" s="279"/>
      <c r="G1854" s="280"/>
      <c r="H1854" s="281"/>
      <c r="I1854" s="281"/>
      <c r="J1854" s="281"/>
      <c r="K1854" s="279"/>
      <c r="L1854" s="280"/>
      <c r="M1854" s="280"/>
      <c r="N1854" s="280"/>
      <c r="O1854" s="282"/>
      <c r="P1854" s="283"/>
      <c r="Q1854" s="281"/>
      <c r="R1854" s="281"/>
      <c r="S1854" s="280"/>
      <c r="T1854" s="279"/>
      <c r="U1854" s="281"/>
      <c r="V1854" s="281"/>
      <c r="W1854" s="284"/>
      <c r="X1854" s="280"/>
      <c r="Y1854" s="284"/>
      <c r="Z1854" s="282"/>
      <c r="AA1854" s="281"/>
      <c r="AB1854" s="279"/>
      <c r="AC1854" s="279"/>
      <c r="AD1854" s="279"/>
    </row>
    <row r="1855" spans="1:30" ht="20.100000000000001" customHeight="1">
      <c r="A1855" s="279"/>
      <c r="B1855" s="279"/>
      <c r="C1855" s="279"/>
      <c r="D1855" s="279"/>
      <c r="E1855" s="279"/>
      <c r="F1855" s="279"/>
      <c r="G1855" s="280"/>
      <c r="H1855" s="281"/>
      <c r="I1855" s="281"/>
      <c r="J1855" s="281"/>
      <c r="K1855" s="279"/>
      <c r="L1855" s="280"/>
      <c r="M1855" s="280"/>
      <c r="N1855" s="280"/>
      <c r="O1855" s="282"/>
      <c r="P1855" s="283"/>
      <c r="Q1855" s="281"/>
      <c r="R1855" s="281"/>
      <c r="S1855" s="280"/>
      <c r="T1855" s="279"/>
      <c r="U1855" s="281"/>
      <c r="V1855" s="281"/>
      <c r="W1855" s="284"/>
      <c r="X1855" s="280"/>
      <c r="Y1855" s="284"/>
      <c r="Z1855" s="282"/>
      <c r="AA1855" s="281"/>
      <c r="AB1855" s="279"/>
      <c r="AC1855" s="279"/>
      <c r="AD1855" s="279"/>
    </row>
    <row r="1856" spans="1:30" ht="20.100000000000001" customHeight="1">
      <c r="A1856" s="279"/>
      <c r="B1856" s="279"/>
      <c r="C1856" s="279"/>
      <c r="D1856" s="279"/>
      <c r="E1856" s="279"/>
      <c r="F1856" s="279"/>
      <c r="G1856" s="280"/>
      <c r="H1856" s="281"/>
      <c r="I1856" s="281"/>
      <c r="J1856" s="281"/>
      <c r="K1856" s="279"/>
      <c r="L1856" s="280"/>
      <c r="M1856" s="280"/>
      <c r="N1856" s="280"/>
      <c r="O1856" s="282"/>
      <c r="P1856" s="283"/>
      <c r="Q1856" s="281"/>
      <c r="R1856" s="281"/>
      <c r="S1856" s="280"/>
      <c r="T1856" s="279"/>
      <c r="U1856" s="281"/>
      <c r="V1856" s="281"/>
      <c r="W1856" s="284"/>
      <c r="X1856" s="280"/>
      <c r="Y1856" s="284"/>
      <c r="Z1856" s="282"/>
      <c r="AA1856" s="281"/>
      <c r="AB1856" s="279"/>
      <c r="AC1856" s="279"/>
      <c r="AD1856" s="279"/>
    </row>
    <row r="1857" spans="1:30" ht="20.100000000000001" customHeight="1">
      <c r="A1857" s="279"/>
      <c r="B1857" s="279"/>
      <c r="C1857" s="279"/>
      <c r="D1857" s="279"/>
      <c r="E1857" s="279"/>
      <c r="F1857" s="279"/>
      <c r="G1857" s="280"/>
      <c r="H1857" s="281"/>
      <c r="I1857" s="281"/>
      <c r="J1857" s="281"/>
      <c r="K1857" s="279"/>
      <c r="L1857" s="280"/>
      <c r="M1857" s="280"/>
      <c r="N1857" s="280"/>
      <c r="O1857" s="282"/>
      <c r="P1857" s="283"/>
      <c r="Q1857" s="281"/>
      <c r="R1857" s="281"/>
      <c r="S1857" s="280"/>
      <c r="T1857" s="279"/>
      <c r="U1857" s="281"/>
      <c r="V1857" s="281"/>
      <c r="W1857" s="284"/>
      <c r="X1857" s="280"/>
      <c r="Y1857" s="284"/>
      <c r="Z1857" s="282"/>
      <c r="AA1857" s="281"/>
      <c r="AB1857" s="279"/>
      <c r="AC1857" s="279"/>
      <c r="AD1857" s="279"/>
    </row>
    <row r="1858" spans="1:30" ht="20.100000000000001" customHeight="1">
      <c r="A1858" s="279"/>
      <c r="B1858" s="279"/>
      <c r="C1858" s="279"/>
      <c r="D1858" s="279"/>
      <c r="E1858" s="279"/>
      <c r="F1858" s="279"/>
      <c r="G1858" s="280"/>
      <c r="H1858" s="281"/>
      <c r="I1858" s="281"/>
      <c r="J1858" s="281"/>
      <c r="K1858" s="279"/>
      <c r="L1858" s="280"/>
      <c r="M1858" s="280"/>
      <c r="N1858" s="280"/>
      <c r="O1858" s="282"/>
      <c r="P1858" s="283"/>
      <c r="Q1858" s="281"/>
      <c r="R1858" s="281"/>
      <c r="S1858" s="280"/>
      <c r="T1858" s="279"/>
      <c r="U1858" s="281"/>
      <c r="V1858" s="281"/>
      <c r="W1858" s="284"/>
      <c r="X1858" s="280"/>
      <c r="Y1858" s="284"/>
      <c r="Z1858" s="282"/>
      <c r="AA1858" s="281"/>
      <c r="AB1858" s="279"/>
      <c r="AC1858" s="279"/>
      <c r="AD1858" s="279"/>
    </row>
    <row r="1859" spans="1:30" ht="20.100000000000001" customHeight="1">
      <c r="A1859" s="279"/>
      <c r="B1859" s="279"/>
      <c r="C1859" s="279"/>
      <c r="D1859" s="279"/>
      <c r="E1859" s="279"/>
      <c r="F1859" s="279"/>
      <c r="G1859" s="280"/>
      <c r="H1859" s="281"/>
      <c r="I1859" s="281"/>
      <c r="J1859" s="281"/>
      <c r="K1859" s="279"/>
      <c r="L1859" s="280"/>
      <c r="M1859" s="280"/>
      <c r="N1859" s="280"/>
      <c r="O1859" s="282"/>
      <c r="P1859" s="283"/>
      <c r="Q1859" s="281"/>
      <c r="R1859" s="281"/>
      <c r="S1859" s="280"/>
      <c r="T1859" s="279"/>
      <c r="U1859" s="281"/>
      <c r="V1859" s="281"/>
      <c r="W1859" s="284"/>
      <c r="X1859" s="280"/>
      <c r="Y1859" s="284"/>
      <c r="Z1859" s="282"/>
      <c r="AA1859" s="281"/>
      <c r="AB1859" s="279"/>
      <c r="AC1859" s="279"/>
      <c r="AD1859" s="279"/>
    </row>
    <row r="1860" spans="1:30" ht="20.100000000000001" customHeight="1">
      <c r="A1860" s="279"/>
      <c r="B1860" s="279"/>
      <c r="C1860" s="279"/>
      <c r="D1860" s="279"/>
      <c r="E1860" s="279"/>
      <c r="F1860" s="279"/>
      <c r="G1860" s="280"/>
      <c r="H1860" s="281"/>
      <c r="I1860" s="281"/>
      <c r="J1860" s="281"/>
      <c r="K1860" s="279"/>
      <c r="L1860" s="280"/>
      <c r="M1860" s="280"/>
      <c r="N1860" s="280"/>
      <c r="O1860" s="282"/>
      <c r="P1860" s="283"/>
      <c r="Q1860" s="281"/>
      <c r="R1860" s="281"/>
      <c r="S1860" s="280"/>
      <c r="T1860" s="279"/>
      <c r="U1860" s="281"/>
      <c r="V1860" s="281"/>
      <c r="W1860" s="284"/>
      <c r="X1860" s="280"/>
      <c r="Y1860" s="284"/>
      <c r="Z1860" s="282"/>
      <c r="AA1860" s="281"/>
      <c r="AB1860" s="279"/>
      <c r="AC1860" s="279"/>
      <c r="AD1860" s="279"/>
    </row>
    <row r="1861" spans="1:30" ht="20.100000000000001" customHeight="1">
      <c r="A1861" s="279"/>
      <c r="B1861" s="279"/>
      <c r="C1861" s="279"/>
      <c r="D1861" s="279"/>
      <c r="E1861" s="279"/>
      <c r="F1861" s="279"/>
      <c r="G1861" s="280"/>
      <c r="H1861" s="281"/>
      <c r="I1861" s="281"/>
      <c r="J1861" s="281"/>
      <c r="K1861" s="279"/>
      <c r="L1861" s="280"/>
      <c r="M1861" s="280"/>
      <c r="N1861" s="280"/>
      <c r="O1861" s="282"/>
      <c r="P1861" s="283"/>
      <c r="Q1861" s="281"/>
      <c r="R1861" s="281"/>
      <c r="S1861" s="280"/>
      <c r="T1861" s="279"/>
      <c r="U1861" s="281"/>
      <c r="V1861" s="281"/>
      <c r="W1861" s="284"/>
      <c r="X1861" s="280"/>
      <c r="Y1861" s="284"/>
      <c r="Z1861" s="282"/>
      <c r="AA1861" s="281"/>
      <c r="AB1861" s="279"/>
      <c r="AC1861" s="279"/>
      <c r="AD1861" s="279"/>
    </row>
    <row r="1862" spans="1:30" ht="20.100000000000001" customHeight="1">
      <c r="A1862" s="279"/>
      <c r="B1862" s="279"/>
      <c r="C1862" s="279"/>
      <c r="D1862" s="279"/>
      <c r="E1862" s="279"/>
      <c r="F1862" s="279"/>
      <c r="G1862" s="280"/>
      <c r="H1862" s="281"/>
      <c r="I1862" s="281"/>
      <c r="J1862" s="281"/>
      <c r="K1862" s="279"/>
      <c r="L1862" s="280"/>
      <c r="M1862" s="280"/>
      <c r="N1862" s="280"/>
      <c r="O1862" s="282"/>
      <c r="P1862" s="283"/>
      <c r="Q1862" s="281"/>
      <c r="R1862" s="281"/>
      <c r="S1862" s="280"/>
      <c r="T1862" s="279"/>
      <c r="U1862" s="281"/>
      <c r="V1862" s="281"/>
      <c r="W1862" s="284"/>
      <c r="X1862" s="280"/>
      <c r="Y1862" s="284"/>
      <c r="Z1862" s="282"/>
      <c r="AA1862" s="281"/>
      <c r="AB1862" s="279"/>
      <c r="AC1862" s="279"/>
      <c r="AD1862" s="279"/>
    </row>
    <row r="1863" spans="1:30" ht="20.100000000000001" customHeight="1">
      <c r="A1863" s="279"/>
      <c r="B1863" s="279"/>
      <c r="C1863" s="279"/>
      <c r="D1863" s="279"/>
      <c r="E1863" s="279"/>
      <c r="F1863" s="279"/>
      <c r="G1863" s="280"/>
      <c r="H1863" s="281"/>
      <c r="I1863" s="281"/>
      <c r="J1863" s="281"/>
      <c r="K1863" s="279"/>
      <c r="L1863" s="280"/>
      <c r="M1863" s="280"/>
      <c r="N1863" s="280"/>
      <c r="O1863" s="282"/>
      <c r="P1863" s="283"/>
      <c r="Q1863" s="281"/>
      <c r="R1863" s="281"/>
      <c r="S1863" s="280"/>
      <c r="T1863" s="279"/>
      <c r="U1863" s="281"/>
      <c r="V1863" s="281"/>
      <c r="W1863" s="284"/>
      <c r="X1863" s="280"/>
      <c r="Y1863" s="284"/>
      <c r="Z1863" s="282"/>
      <c r="AA1863" s="281"/>
      <c r="AB1863" s="279"/>
      <c r="AC1863" s="279"/>
      <c r="AD1863" s="279"/>
    </row>
    <row r="1864" spans="1:30" ht="20.100000000000001" customHeight="1">
      <c r="A1864" s="279"/>
      <c r="B1864" s="279"/>
      <c r="C1864" s="279"/>
      <c r="D1864" s="279"/>
      <c r="E1864" s="279"/>
      <c r="F1864" s="279"/>
      <c r="G1864" s="280"/>
      <c r="H1864" s="281"/>
      <c r="I1864" s="281"/>
      <c r="J1864" s="281"/>
      <c r="K1864" s="279"/>
      <c r="L1864" s="280"/>
      <c r="M1864" s="280"/>
      <c r="N1864" s="280"/>
      <c r="O1864" s="282"/>
      <c r="P1864" s="283"/>
      <c r="Q1864" s="281"/>
      <c r="R1864" s="281"/>
      <c r="S1864" s="280"/>
      <c r="T1864" s="279"/>
      <c r="U1864" s="281"/>
      <c r="V1864" s="281"/>
      <c r="W1864" s="284"/>
      <c r="X1864" s="280"/>
      <c r="Y1864" s="284"/>
      <c r="Z1864" s="282"/>
      <c r="AA1864" s="281"/>
      <c r="AB1864" s="279"/>
      <c r="AC1864" s="279"/>
      <c r="AD1864" s="279"/>
    </row>
    <row r="1865" spans="1:30" ht="20.100000000000001" customHeight="1">
      <c r="A1865" s="279"/>
      <c r="B1865" s="279"/>
      <c r="C1865" s="279"/>
      <c r="D1865" s="279"/>
      <c r="E1865" s="279"/>
      <c r="F1865" s="279"/>
      <c r="G1865" s="280"/>
      <c r="H1865" s="281"/>
      <c r="I1865" s="281"/>
      <c r="J1865" s="281"/>
      <c r="K1865" s="279"/>
      <c r="L1865" s="280"/>
      <c r="M1865" s="280"/>
      <c r="N1865" s="280"/>
      <c r="O1865" s="282"/>
      <c r="P1865" s="283"/>
      <c r="Q1865" s="281"/>
      <c r="R1865" s="281"/>
      <c r="S1865" s="280"/>
      <c r="T1865" s="279"/>
      <c r="U1865" s="281"/>
      <c r="V1865" s="281"/>
      <c r="W1865" s="284"/>
      <c r="X1865" s="280"/>
      <c r="Y1865" s="284"/>
      <c r="Z1865" s="282"/>
      <c r="AA1865" s="281"/>
      <c r="AB1865" s="279"/>
      <c r="AC1865" s="279"/>
      <c r="AD1865" s="279"/>
    </row>
    <row r="1866" spans="1:30" ht="20.100000000000001" customHeight="1">
      <c r="A1866" s="279"/>
      <c r="B1866" s="279"/>
      <c r="C1866" s="279"/>
      <c r="D1866" s="279"/>
      <c r="E1866" s="279"/>
      <c r="F1866" s="279"/>
      <c r="G1866" s="280"/>
      <c r="H1866" s="281"/>
      <c r="I1866" s="281"/>
      <c r="J1866" s="281"/>
      <c r="K1866" s="279"/>
      <c r="L1866" s="280"/>
      <c r="M1866" s="280"/>
      <c r="N1866" s="280"/>
      <c r="O1866" s="282"/>
      <c r="P1866" s="283"/>
      <c r="Q1866" s="281"/>
      <c r="R1866" s="281"/>
      <c r="S1866" s="280"/>
      <c r="T1866" s="279"/>
      <c r="U1866" s="281"/>
      <c r="V1866" s="281"/>
      <c r="W1866" s="284"/>
      <c r="X1866" s="280"/>
      <c r="Y1866" s="284"/>
      <c r="Z1866" s="282"/>
      <c r="AA1866" s="281"/>
      <c r="AB1866" s="279"/>
      <c r="AC1866" s="279"/>
      <c r="AD1866" s="279"/>
    </row>
    <row r="1867" spans="1:30" ht="20.100000000000001" customHeight="1">
      <c r="A1867" s="279"/>
      <c r="B1867" s="279"/>
      <c r="C1867" s="279"/>
      <c r="D1867" s="279"/>
      <c r="E1867" s="279"/>
      <c r="F1867" s="279"/>
      <c r="G1867" s="280"/>
      <c r="H1867" s="281"/>
      <c r="I1867" s="281"/>
      <c r="J1867" s="281"/>
      <c r="K1867" s="279"/>
      <c r="L1867" s="280"/>
      <c r="M1867" s="280"/>
      <c r="N1867" s="280"/>
      <c r="O1867" s="282"/>
      <c r="P1867" s="283"/>
      <c r="Q1867" s="281"/>
      <c r="R1867" s="281"/>
      <c r="S1867" s="280"/>
      <c r="T1867" s="279"/>
      <c r="U1867" s="281"/>
      <c r="V1867" s="281"/>
      <c r="W1867" s="284"/>
      <c r="X1867" s="280"/>
      <c r="Y1867" s="284"/>
      <c r="Z1867" s="282"/>
      <c r="AA1867" s="281"/>
      <c r="AB1867" s="279"/>
      <c r="AC1867" s="279"/>
      <c r="AD1867" s="279"/>
    </row>
    <row r="1868" spans="1:30" ht="20.100000000000001" customHeight="1">
      <c r="A1868" s="279"/>
      <c r="B1868" s="279"/>
      <c r="C1868" s="279"/>
      <c r="D1868" s="279"/>
      <c r="E1868" s="279"/>
      <c r="F1868" s="279"/>
      <c r="G1868" s="280"/>
      <c r="H1868" s="281"/>
      <c r="I1868" s="281"/>
      <c r="J1868" s="281"/>
      <c r="K1868" s="279"/>
      <c r="L1868" s="280"/>
      <c r="M1868" s="280"/>
      <c r="N1868" s="280"/>
      <c r="O1868" s="282"/>
      <c r="P1868" s="283"/>
      <c r="Q1868" s="281"/>
      <c r="R1868" s="281"/>
      <c r="S1868" s="280"/>
      <c r="T1868" s="279"/>
      <c r="U1868" s="281"/>
      <c r="V1868" s="281"/>
      <c r="W1868" s="284"/>
      <c r="X1868" s="280"/>
      <c r="Y1868" s="284"/>
      <c r="Z1868" s="282"/>
      <c r="AA1868" s="281"/>
      <c r="AB1868" s="279"/>
      <c r="AC1868" s="279"/>
      <c r="AD1868" s="279"/>
    </row>
    <row r="1869" spans="1:30" ht="20.100000000000001" customHeight="1">
      <c r="A1869" s="279"/>
      <c r="B1869" s="279"/>
      <c r="C1869" s="279"/>
      <c r="D1869" s="279"/>
      <c r="E1869" s="279"/>
      <c r="F1869" s="279"/>
      <c r="G1869" s="280"/>
      <c r="H1869" s="281"/>
      <c r="I1869" s="281"/>
      <c r="J1869" s="281"/>
      <c r="K1869" s="279"/>
      <c r="L1869" s="280"/>
      <c r="M1869" s="280"/>
      <c r="N1869" s="280"/>
      <c r="O1869" s="282"/>
      <c r="P1869" s="283"/>
      <c r="Q1869" s="281"/>
      <c r="R1869" s="281"/>
      <c r="S1869" s="280"/>
      <c r="T1869" s="279"/>
      <c r="U1869" s="281"/>
      <c r="V1869" s="281"/>
      <c r="W1869" s="284"/>
      <c r="X1869" s="280"/>
      <c r="Y1869" s="284"/>
      <c r="Z1869" s="282"/>
      <c r="AA1869" s="281"/>
      <c r="AB1869" s="279"/>
      <c r="AC1869" s="279"/>
      <c r="AD1869" s="279"/>
    </row>
    <row r="1870" spans="1:30" ht="20.100000000000001" customHeight="1">
      <c r="A1870" s="279"/>
      <c r="B1870" s="279"/>
      <c r="C1870" s="279"/>
      <c r="D1870" s="279"/>
      <c r="E1870" s="279"/>
      <c r="F1870" s="279"/>
      <c r="G1870" s="280"/>
      <c r="H1870" s="281"/>
      <c r="I1870" s="281"/>
      <c r="J1870" s="281"/>
      <c r="K1870" s="279"/>
      <c r="L1870" s="280"/>
      <c r="M1870" s="280"/>
      <c r="N1870" s="280"/>
      <c r="O1870" s="282"/>
      <c r="P1870" s="283"/>
      <c r="Q1870" s="281"/>
      <c r="R1870" s="281"/>
      <c r="S1870" s="280"/>
      <c r="T1870" s="279"/>
      <c r="U1870" s="281"/>
      <c r="V1870" s="281"/>
      <c r="W1870" s="284"/>
      <c r="X1870" s="280"/>
      <c r="Y1870" s="284"/>
      <c r="Z1870" s="282"/>
      <c r="AA1870" s="281"/>
      <c r="AB1870" s="279"/>
      <c r="AC1870" s="279"/>
      <c r="AD1870" s="279"/>
    </row>
    <row r="1871" spans="1:30" ht="20.100000000000001" customHeight="1">
      <c r="A1871" s="279"/>
      <c r="B1871" s="279"/>
      <c r="C1871" s="279"/>
      <c r="D1871" s="279"/>
      <c r="E1871" s="279"/>
      <c r="F1871" s="279"/>
      <c r="G1871" s="280"/>
      <c r="H1871" s="281"/>
      <c r="I1871" s="281"/>
      <c r="J1871" s="281"/>
      <c r="K1871" s="279"/>
      <c r="L1871" s="280"/>
      <c r="M1871" s="280"/>
      <c r="N1871" s="280"/>
      <c r="O1871" s="282"/>
      <c r="P1871" s="283"/>
      <c r="Q1871" s="281"/>
      <c r="R1871" s="281"/>
      <c r="S1871" s="280"/>
      <c r="T1871" s="279"/>
      <c r="U1871" s="281"/>
      <c r="V1871" s="281"/>
      <c r="W1871" s="284"/>
      <c r="X1871" s="280"/>
      <c r="Y1871" s="284"/>
      <c r="Z1871" s="282"/>
      <c r="AA1871" s="281"/>
      <c r="AB1871" s="279"/>
      <c r="AC1871" s="279"/>
      <c r="AD1871" s="279"/>
    </row>
    <row r="1872" spans="1:30" ht="20.100000000000001" customHeight="1">
      <c r="A1872" s="279"/>
      <c r="B1872" s="279"/>
      <c r="C1872" s="279"/>
      <c r="D1872" s="279"/>
      <c r="E1872" s="279"/>
      <c r="F1872" s="279"/>
      <c r="G1872" s="280"/>
      <c r="H1872" s="281"/>
      <c r="I1872" s="281"/>
      <c r="J1872" s="281"/>
      <c r="K1872" s="279"/>
      <c r="L1872" s="280"/>
      <c r="M1872" s="280"/>
      <c r="N1872" s="280"/>
      <c r="O1872" s="282"/>
      <c r="P1872" s="283"/>
      <c r="Q1872" s="281"/>
      <c r="R1872" s="281"/>
      <c r="S1872" s="280"/>
      <c r="T1872" s="279"/>
      <c r="U1872" s="281"/>
      <c r="V1872" s="281"/>
      <c r="W1872" s="284"/>
      <c r="X1872" s="280"/>
      <c r="Y1872" s="284"/>
      <c r="Z1872" s="282"/>
      <c r="AA1872" s="281"/>
      <c r="AB1872" s="279"/>
      <c r="AC1872" s="279"/>
      <c r="AD1872" s="279"/>
    </row>
    <row r="1873" spans="1:30" ht="20.100000000000001" customHeight="1">
      <c r="A1873" s="279"/>
      <c r="B1873" s="279"/>
      <c r="C1873" s="279"/>
      <c r="D1873" s="279"/>
      <c r="E1873" s="279"/>
      <c r="F1873" s="279"/>
      <c r="G1873" s="280"/>
      <c r="H1873" s="281"/>
      <c r="I1873" s="281"/>
      <c r="J1873" s="281"/>
      <c r="K1873" s="279"/>
      <c r="L1873" s="280"/>
      <c r="M1873" s="280"/>
      <c r="N1873" s="280"/>
      <c r="O1873" s="282"/>
      <c r="P1873" s="283"/>
      <c r="Q1873" s="281"/>
      <c r="R1873" s="281"/>
      <c r="S1873" s="280"/>
      <c r="T1873" s="279"/>
      <c r="U1873" s="281"/>
      <c r="V1873" s="281"/>
      <c r="W1873" s="284"/>
      <c r="X1873" s="280"/>
      <c r="Y1873" s="284"/>
      <c r="Z1873" s="282"/>
      <c r="AA1873" s="281"/>
      <c r="AB1873" s="279"/>
      <c r="AC1873" s="279"/>
      <c r="AD1873" s="279"/>
    </row>
    <row r="1874" spans="1:30" ht="20.100000000000001" customHeight="1">
      <c r="A1874" s="279"/>
      <c r="B1874" s="279"/>
      <c r="C1874" s="279"/>
      <c r="D1874" s="279"/>
      <c r="E1874" s="279"/>
      <c r="F1874" s="279"/>
      <c r="G1874" s="280"/>
      <c r="H1874" s="281"/>
      <c r="I1874" s="281"/>
      <c r="J1874" s="281"/>
      <c r="K1874" s="279"/>
      <c r="L1874" s="280"/>
      <c r="M1874" s="280"/>
      <c r="N1874" s="280"/>
      <c r="O1874" s="282"/>
      <c r="P1874" s="283"/>
      <c r="Q1874" s="281"/>
      <c r="R1874" s="281"/>
      <c r="S1874" s="280"/>
      <c r="T1874" s="279"/>
      <c r="U1874" s="281"/>
      <c r="V1874" s="281"/>
      <c r="W1874" s="284"/>
      <c r="X1874" s="280"/>
      <c r="Y1874" s="284"/>
      <c r="Z1874" s="282"/>
      <c r="AA1874" s="281"/>
      <c r="AB1874" s="279"/>
      <c r="AC1874" s="279"/>
      <c r="AD1874" s="279"/>
    </row>
    <row r="1875" spans="1:30" ht="20.100000000000001" customHeight="1">
      <c r="A1875" s="279"/>
      <c r="B1875" s="279"/>
      <c r="C1875" s="279"/>
      <c r="D1875" s="279"/>
      <c r="E1875" s="279"/>
      <c r="F1875" s="279"/>
      <c r="G1875" s="280"/>
      <c r="H1875" s="281"/>
      <c r="I1875" s="281"/>
      <c r="J1875" s="281"/>
      <c r="K1875" s="279"/>
      <c r="L1875" s="280"/>
      <c r="M1875" s="280"/>
      <c r="N1875" s="280"/>
      <c r="O1875" s="282"/>
      <c r="P1875" s="283"/>
      <c r="Q1875" s="281"/>
      <c r="R1875" s="281"/>
      <c r="S1875" s="280"/>
      <c r="T1875" s="279"/>
      <c r="U1875" s="281"/>
      <c r="V1875" s="281"/>
      <c r="W1875" s="284"/>
      <c r="X1875" s="280"/>
      <c r="Y1875" s="284"/>
      <c r="Z1875" s="282"/>
      <c r="AA1875" s="281"/>
      <c r="AB1875" s="279"/>
      <c r="AC1875" s="279"/>
      <c r="AD1875" s="279"/>
    </row>
    <row r="1876" spans="1:30" ht="20.100000000000001" customHeight="1">
      <c r="A1876" s="279"/>
      <c r="B1876" s="279"/>
      <c r="C1876" s="279"/>
      <c r="D1876" s="279"/>
      <c r="E1876" s="279"/>
      <c r="F1876" s="279"/>
      <c r="G1876" s="280"/>
      <c r="H1876" s="281"/>
      <c r="I1876" s="281"/>
      <c r="J1876" s="281"/>
      <c r="K1876" s="279"/>
      <c r="L1876" s="280"/>
      <c r="M1876" s="280"/>
      <c r="N1876" s="280"/>
      <c r="O1876" s="282"/>
      <c r="P1876" s="283"/>
      <c r="Q1876" s="281"/>
      <c r="R1876" s="281"/>
      <c r="S1876" s="280"/>
      <c r="T1876" s="279"/>
      <c r="U1876" s="281"/>
      <c r="V1876" s="281"/>
      <c r="W1876" s="284"/>
      <c r="X1876" s="280"/>
      <c r="Y1876" s="284"/>
      <c r="Z1876" s="282"/>
      <c r="AA1876" s="281"/>
      <c r="AB1876" s="279"/>
      <c r="AC1876" s="279"/>
      <c r="AD1876" s="279"/>
    </row>
    <row r="1877" spans="1:30" ht="20.100000000000001" customHeight="1">
      <c r="A1877" s="279"/>
      <c r="B1877" s="279"/>
      <c r="C1877" s="279"/>
      <c r="D1877" s="279"/>
      <c r="E1877" s="279"/>
      <c r="F1877" s="279"/>
      <c r="G1877" s="280"/>
      <c r="H1877" s="281"/>
      <c r="I1877" s="281"/>
      <c r="J1877" s="281"/>
      <c r="K1877" s="279"/>
      <c r="L1877" s="280"/>
      <c r="M1877" s="280"/>
      <c r="N1877" s="280"/>
      <c r="O1877" s="282"/>
      <c r="P1877" s="283"/>
      <c r="Q1877" s="281"/>
      <c r="R1877" s="281"/>
      <c r="S1877" s="280"/>
      <c r="T1877" s="279"/>
      <c r="U1877" s="281"/>
      <c r="V1877" s="281"/>
      <c r="W1877" s="284"/>
      <c r="X1877" s="280"/>
      <c r="Y1877" s="284"/>
      <c r="Z1877" s="282"/>
      <c r="AA1877" s="281"/>
      <c r="AB1877" s="279"/>
      <c r="AC1877" s="279"/>
      <c r="AD1877" s="279"/>
    </row>
    <row r="1878" spans="1:30" ht="20.100000000000001" customHeight="1">
      <c r="A1878" s="279"/>
      <c r="B1878" s="279"/>
      <c r="C1878" s="279"/>
      <c r="D1878" s="279"/>
      <c r="E1878" s="279"/>
      <c r="F1878" s="279"/>
      <c r="G1878" s="280"/>
      <c r="H1878" s="281"/>
      <c r="I1878" s="281"/>
      <c r="J1878" s="281"/>
      <c r="K1878" s="279"/>
      <c r="L1878" s="280"/>
      <c r="M1878" s="280"/>
      <c r="N1878" s="280"/>
      <c r="O1878" s="282"/>
      <c r="P1878" s="283"/>
      <c r="Q1878" s="281"/>
      <c r="R1878" s="281"/>
      <c r="S1878" s="280"/>
      <c r="T1878" s="279"/>
      <c r="U1878" s="281"/>
      <c r="V1878" s="281"/>
      <c r="W1878" s="284"/>
      <c r="X1878" s="280"/>
      <c r="Y1878" s="284"/>
      <c r="Z1878" s="282"/>
      <c r="AA1878" s="281"/>
      <c r="AB1878" s="279"/>
      <c r="AC1878" s="279"/>
      <c r="AD1878" s="279"/>
    </row>
    <row r="1879" spans="1:30" ht="20.100000000000001" customHeight="1">
      <c r="A1879" s="279"/>
      <c r="B1879" s="279"/>
      <c r="C1879" s="279"/>
      <c r="D1879" s="279"/>
      <c r="E1879" s="279"/>
      <c r="F1879" s="279"/>
      <c r="G1879" s="280"/>
      <c r="H1879" s="281"/>
      <c r="I1879" s="281"/>
      <c r="J1879" s="281"/>
      <c r="K1879" s="279"/>
      <c r="L1879" s="280"/>
      <c r="M1879" s="280"/>
      <c r="N1879" s="280"/>
      <c r="O1879" s="282"/>
      <c r="P1879" s="283"/>
      <c r="Q1879" s="281"/>
      <c r="R1879" s="281"/>
      <c r="S1879" s="280"/>
      <c r="T1879" s="279"/>
      <c r="U1879" s="281"/>
      <c r="V1879" s="281"/>
      <c r="W1879" s="284"/>
      <c r="X1879" s="280"/>
      <c r="Y1879" s="284"/>
      <c r="Z1879" s="282"/>
      <c r="AA1879" s="281"/>
      <c r="AB1879" s="279"/>
      <c r="AC1879" s="279"/>
      <c r="AD1879" s="279"/>
    </row>
    <row r="1880" spans="1:30" ht="20.100000000000001" customHeight="1">
      <c r="A1880" s="279"/>
      <c r="B1880" s="279"/>
      <c r="C1880" s="279"/>
      <c r="D1880" s="279"/>
      <c r="E1880" s="279"/>
      <c r="F1880" s="279"/>
      <c r="G1880" s="280"/>
      <c r="H1880" s="281"/>
      <c r="I1880" s="281"/>
      <c r="J1880" s="281"/>
      <c r="K1880" s="279"/>
      <c r="L1880" s="280"/>
      <c r="M1880" s="280"/>
      <c r="N1880" s="280"/>
      <c r="O1880" s="282"/>
      <c r="P1880" s="283"/>
      <c r="Q1880" s="281"/>
      <c r="R1880" s="281"/>
      <c r="S1880" s="280"/>
      <c r="T1880" s="279"/>
      <c r="U1880" s="281"/>
      <c r="V1880" s="281"/>
      <c r="W1880" s="284"/>
      <c r="X1880" s="280"/>
      <c r="Y1880" s="284"/>
      <c r="Z1880" s="282"/>
      <c r="AA1880" s="281"/>
      <c r="AB1880" s="279"/>
      <c r="AC1880" s="279"/>
      <c r="AD1880" s="279"/>
    </row>
    <row r="1881" spans="1:30" ht="20.100000000000001" customHeight="1">
      <c r="A1881" s="279"/>
      <c r="B1881" s="279"/>
      <c r="C1881" s="279"/>
      <c r="D1881" s="279"/>
      <c r="E1881" s="279"/>
      <c r="F1881" s="279"/>
      <c r="G1881" s="280"/>
      <c r="H1881" s="281"/>
      <c r="I1881" s="281"/>
      <c r="J1881" s="281"/>
      <c r="K1881" s="279"/>
      <c r="L1881" s="280"/>
      <c r="M1881" s="280"/>
      <c r="N1881" s="280"/>
      <c r="O1881" s="282"/>
      <c r="P1881" s="283"/>
      <c r="Q1881" s="281"/>
      <c r="R1881" s="281"/>
      <c r="S1881" s="280"/>
      <c r="T1881" s="279"/>
      <c r="U1881" s="281"/>
      <c r="V1881" s="281"/>
      <c r="W1881" s="284"/>
      <c r="X1881" s="280"/>
      <c r="Y1881" s="284"/>
      <c r="Z1881" s="282"/>
      <c r="AA1881" s="281"/>
      <c r="AB1881" s="279"/>
      <c r="AC1881" s="279"/>
      <c r="AD1881" s="279"/>
    </row>
    <row r="1882" spans="1:30" ht="20.100000000000001" customHeight="1">
      <c r="A1882" s="279"/>
      <c r="B1882" s="279"/>
      <c r="C1882" s="279"/>
      <c r="D1882" s="279"/>
      <c r="E1882" s="279"/>
      <c r="F1882" s="279"/>
      <c r="G1882" s="280"/>
      <c r="H1882" s="281"/>
      <c r="I1882" s="281"/>
      <c r="J1882" s="281"/>
      <c r="K1882" s="279"/>
      <c r="L1882" s="280"/>
      <c r="M1882" s="280"/>
      <c r="N1882" s="280"/>
      <c r="O1882" s="282"/>
      <c r="P1882" s="283"/>
      <c r="Q1882" s="281"/>
      <c r="R1882" s="281"/>
      <c r="S1882" s="280"/>
      <c r="T1882" s="279"/>
      <c r="U1882" s="281"/>
      <c r="V1882" s="281"/>
      <c r="W1882" s="284"/>
      <c r="X1882" s="280"/>
      <c r="Y1882" s="284"/>
      <c r="Z1882" s="282"/>
      <c r="AA1882" s="281"/>
      <c r="AB1882" s="279"/>
      <c r="AC1882" s="279"/>
      <c r="AD1882" s="279"/>
    </row>
    <row r="1883" spans="1:30" ht="20.100000000000001" customHeight="1">
      <c r="A1883" s="279"/>
      <c r="B1883" s="279"/>
      <c r="C1883" s="279"/>
      <c r="D1883" s="279"/>
      <c r="E1883" s="279"/>
      <c r="F1883" s="279"/>
      <c r="G1883" s="280"/>
      <c r="H1883" s="281"/>
      <c r="I1883" s="281"/>
      <c r="J1883" s="281"/>
      <c r="K1883" s="279"/>
      <c r="L1883" s="280"/>
      <c r="M1883" s="280"/>
      <c r="N1883" s="280"/>
      <c r="O1883" s="282"/>
      <c r="P1883" s="283"/>
      <c r="Q1883" s="281"/>
      <c r="R1883" s="281"/>
      <c r="S1883" s="280"/>
      <c r="T1883" s="279"/>
      <c r="U1883" s="281"/>
      <c r="V1883" s="281"/>
      <c r="W1883" s="284"/>
      <c r="X1883" s="280"/>
      <c r="Y1883" s="284"/>
      <c r="Z1883" s="282"/>
      <c r="AA1883" s="281"/>
      <c r="AB1883" s="279"/>
      <c r="AC1883" s="279"/>
      <c r="AD1883" s="279"/>
    </row>
    <row r="1884" spans="1:30" ht="20.100000000000001" customHeight="1">
      <c r="A1884" s="279"/>
      <c r="B1884" s="279"/>
      <c r="C1884" s="279"/>
      <c r="D1884" s="279"/>
      <c r="E1884" s="279"/>
      <c r="F1884" s="279"/>
      <c r="G1884" s="280"/>
      <c r="H1884" s="281"/>
      <c r="I1884" s="281"/>
      <c r="J1884" s="281"/>
      <c r="K1884" s="279"/>
      <c r="L1884" s="280"/>
      <c r="M1884" s="280"/>
      <c r="N1884" s="280"/>
      <c r="O1884" s="282"/>
      <c r="P1884" s="283"/>
      <c r="Q1884" s="281"/>
      <c r="R1884" s="281"/>
      <c r="S1884" s="280"/>
      <c r="T1884" s="279"/>
      <c r="U1884" s="281"/>
      <c r="V1884" s="281"/>
      <c r="W1884" s="284"/>
      <c r="X1884" s="280"/>
      <c r="Y1884" s="284"/>
      <c r="Z1884" s="282"/>
      <c r="AA1884" s="281"/>
      <c r="AB1884" s="279"/>
      <c r="AC1884" s="279"/>
      <c r="AD1884" s="279"/>
    </row>
    <row r="1885" spans="1:30" ht="20.100000000000001" customHeight="1">
      <c r="A1885" s="279"/>
      <c r="B1885" s="279"/>
      <c r="C1885" s="279"/>
      <c r="D1885" s="279"/>
      <c r="E1885" s="279"/>
      <c r="F1885" s="279"/>
      <c r="G1885" s="280"/>
      <c r="H1885" s="281"/>
      <c r="I1885" s="281"/>
      <c r="J1885" s="281"/>
      <c r="K1885" s="279"/>
      <c r="L1885" s="280"/>
      <c r="M1885" s="280"/>
      <c r="N1885" s="280"/>
      <c r="O1885" s="282"/>
      <c r="P1885" s="283"/>
      <c r="Q1885" s="281"/>
      <c r="R1885" s="281"/>
      <c r="S1885" s="280"/>
      <c r="T1885" s="279"/>
      <c r="U1885" s="281"/>
      <c r="V1885" s="281"/>
      <c r="W1885" s="284"/>
      <c r="X1885" s="280"/>
      <c r="Y1885" s="284"/>
      <c r="Z1885" s="282"/>
      <c r="AA1885" s="281"/>
      <c r="AB1885" s="279"/>
      <c r="AC1885" s="279"/>
      <c r="AD1885" s="279"/>
    </row>
    <row r="1886" spans="1:30" ht="20.100000000000001" customHeight="1">
      <c r="A1886" s="279"/>
      <c r="B1886" s="279"/>
      <c r="C1886" s="279"/>
      <c r="D1886" s="279"/>
      <c r="E1886" s="279"/>
      <c r="F1886" s="279"/>
      <c r="G1886" s="280"/>
      <c r="H1886" s="281"/>
      <c r="I1886" s="281"/>
      <c r="J1886" s="281"/>
      <c r="K1886" s="279"/>
      <c r="L1886" s="280"/>
      <c r="M1886" s="280"/>
      <c r="N1886" s="280"/>
      <c r="O1886" s="282"/>
      <c r="P1886" s="283"/>
      <c r="Q1886" s="281"/>
      <c r="R1886" s="281"/>
      <c r="S1886" s="280"/>
      <c r="T1886" s="279"/>
      <c r="U1886" s="281"/>
      <c r="V1886" s="281"/>
      <c r="W1886" s="284"/>
      <c r="X1886" s="280"/>
      <c r="Y1886" s="284"/>
      <c r="Z1886" s="282"/>
      <c r="AA1886" s="281"/>
      <c r="AB1886" s="279"/>
      <c r="AC1886" s="279"/>
      <c r="AD1886" s="279"/>
    </row>
    <row r="1887" spans="1:30" ht="20.100000000000001" customHeight="1">
      <c r="A1887" s="279"/>
      <c r="B1887" s="279"/>
      <c r="C1887" s="279"/>
      <c r="D1887" s="279"/>
      <c r="E1887" s="279"/>
      <c r="F1887" s="279"/>
      <c r="G1887" s="280"/>
      <c r="H1887" s="281"/>
      <c r="I1887" s="281"/>
      <c r="J1887" s="281"/>
      <c r="K1887" s="279"/>
      <c r="L1887" s="280"/>
      <c r="M1887" s="280"/>
      <c r="N1887" s="280"/>
      <c r="O1887" s="282"/>
      <c r="P1887" s="283"/>
      <c r="Q1887" s="281"/>
      <c r="R1887" s="281"/>
      <c r="S1887" s="280"/>
      <c r="T1887" s="279"/>
      <c r="U1887" s="281"/>
      <c r="V1887" s="281"/>
      <c r="W1887" s="284"/>
      <c r="X1887" s="280"/>
      <c r="Y1887" s="284"/>
      <c r="Z1887" s="282"/>
      <c r="AA1887" s="281"/>
      <c r="AB1887" s="279"/>
      <c r="AC1887" s="279"/>
      <c r="AD1887" s="279"/>
    </row>
    <row r="1888" spans="1:30" ht="20.100000000000001" customHeight="1">
      <c r="A1888" s="279"/>
      <c r="B1888" s="279"/>
      <c r="C1888" s="279"/>
      <c r="D1888" s="279"/>
      <c r="E1888" s="279"/>
      <c r="F1888" s="279"/>
      <c r="G1888" s="280"/>
      <c r="H1888" s="281"/>
      <c r="I1888" s="281"/>
      <c r="J1888" s="281"/>
      <c r="K1888" s="279"/>
      <c r="L1888" s="280"/>
      <c r="M1888" s="280"/>
      <c r="N1888" s="280"/>
      <c r="O1888" s="282"/>
      <c r="P1888" s="283"/>
      <c r="Q1888" s="281"/>
      <c r="R1888" s="281"/>
      <c r="S1888" s="280"/>
      <c r="T1888" s="279"/>
      <c r="U1888" s="281"/>
      <c r="V1888" s="281"/>
      <c r="W1888" s="284"/>
      <c r="X1888" s="280"/>
      <c r="Y1888" s="284"/>
      <c r="Z1888" s="282"/>
      <c r="AA1888" s="281"/>
      <c r="AB1888" s="279"/>
      <c r="AC1888" s="279"/>
      <c r="AD1888" s="279"/>
    </row>
    <row r="1889" spans="1:30" ht="20.100000000000001" customHeight="1">
      <c r="A1889" s="279"/>
      <c r="B1889" s="279"/>
      <c r="C1889" s="279"/>
      <c r="D1889" s="279"/>
      <c r="E1889" s="279"/>
      <c r="F1889" s="279"/>
      <c r="G1889" s="280"/>
      <c r="H1889" s="281"/>
      <c r="I1889" s="281"/>
      <c r="J1889" s="281"/>
      <c r="K1889" s="279"/>
      <c r="L1889" s="280"/>
      <c r="M1889" s="280"/>
      <c r="N1889" s="280"/>
      <c r="O1889" s="282"/>
      <c r="P1889" s="283"/>
      <c r="Q1889" s="281"/>
      <c r="R1889" s="281"/>
      <c r="S1889" s="280"/>
      <c r="T1889" s="279"/>
      <c r="U1889" s="281"/>
      <c r="V1889" s="281"/>
      <c r="W1889" s="284"/>
      <c r="X1889" s="280"/>
      <c r="Y1889" s="284"/>
      <c r="Z1889" s="282"/>
      <c r="AA1889" s="281"/>
      <c r="AB1889" s="279"/>
      <c r="AC1889" s="279"/>
      <c r="AD1889" s="279"/>
    </row>
    <row r="1890" spans="1:30" ht="20.100000000000001" customHeight="1">
      <c r="A1890" s="279"/>
      <c r="B1890" s="279"/>
      <c r="C1890" s="279"/>
      <c r="D1890" s="279"/>
      <c r="E1890" s="279"/>
      <c r="F1890" s="279"/>
      <c r="G1890" s="280"/>
      <c r="H1890" s="281"/>
      <c r="I1890" s="281"/>
      <c r="J1890" s="281"/>
      <c r="K1890" s="279"/>
      <c r="L1890" s="280"/>
      <c r="M1890" s="280"/>
      <c r="N1890" s="280"/>
      <c r="O1890" s="282"/>
      <c r="P1890" s="283"/>
      <c r="Q1890" s="281"/>
      <c r="R1890" s="281"/>
      <c r="S1890" s="280"/>
      <c r="T1890" s="279"/>
      <c r="U1890" s="281"/>
      <c r="V1890" s="281"/>
      <c r="W1890" s="284"/>
      <c r="X1890" s="280"/>
      <c r="Y1890" s="284"/>
      <c r="Z1890" s="282"/>
      <c r="AA1890" s="281"/>
      <c r="AB1890" s="279"/>
      <c r="AC1890" s="279"/>
      <c r="AD1890" s="279"/>
    </row>
    <row r="1891" spans="1:30" ht="20.100000000000001" customHeight="1">
      <c r="A1891" s="279"/>
      <c r="B1891" s="279"/>
      <c r="C1891" s="279"/>
      <c r="D1891" s="279"/>
      <c r="E1891" s="279"/>
      <c r="F1891" s="279"/>
      <c r="G1891" s="280"/>
      <c r="H1891" s="281"/>
      <c r="I1891" s="281"/>
      <c r="J1891" s="281"/>
      <c r="K1891" s="279"/>
      <c r="L1891" s="280"/>
      <c r="M1891" s="280"/>
      <c r="N1891" s="280"/>
      <c r="O1891" s="282"/>
      <c r="P1891" s="283"/>
      <c r="Q1891" s="281"/>
      <c r="R1891" s="281"/>
      <c r="S1891" s="280"/>
      <c r="T1891" s="279"/>
      <c r="U1891" s="281"/>
      <c r="V1891" s="281"/>
      <c r="W1891" s="284"/>
      <c r="X1891" s="280"/>
      <c r="Y1891" s="284"/>
      <c r="Z1891" s="282"/>
      <c r="AA1891" s="281"/>
      <c r="AB1891" s="279"/>
      <c r="AC1891" s="279"/>
      <c r="AD1891" s="279"/>
    </row>
    <row r="1892" spans="1:30" ht="20.100000000000001" customHeight="1">
      <c r="A1892" s="279"/>
      <c r="B1892" s="279"/>
      <c r="C1892" s="279"/>
      <c r="D1892" s="279"/>
      <c r="E1892" s="279"/>
      <c r="F1892" s="279"/>
      <c r="G1892" s="280"/>
      <c r="H1892" s="281"/>
      <c r="I1892" s="281"/>
      <c r="J1892" s="281"/>
      <c r="K1892" s="279"/>
      <c r="L1892" s="280"/>
      <c r="M1892" s="280"/>
      <c r="N1892" s="280"/>
      <c r="O1892" s="282"/>
      <c r="P1892" s="283"/>
      <c r="Q1892" s="281"/>
      <c r="R1892" s="281"/>
      <c r="S1892" s="280"/>
      <c r="T1892" s="279"/>
      <c r="U1892" s="281"/>
      <c r="V1892" s="281"/>
      <c r="W1892" s="284"/>
      <c r="X1892" s="280"/>
      <c r="Y1892" s="284"/>
      <c r="Z1892" s="282"/>
      <c r="AA1892" s="281"/>
      <c r="AB1892" s="279"/>
      <c r="AC1892" s="279"/>
      <c r="AD1892" s="279"/>
    </row>
    <row r="1893" spans="1:30" ht="20.100000000000001" customHeight="1">
      <c r="A1893" s="279"/>
      <c r="B1893" s="279"/>
      <c r="C1893" s="279"/>
      <c r="D1893" s="279"/>
      <c r="E1893" s="279"/>
      <c r="F1893" s="279"/>
      <c r="G1893" s="280"/>
      <c r="H1893" s="281"/>
      <c r="I1893" s="281"/>
      <c r="J1893" s="281"/>
      <c r="K1893" s="279"/>
      <c r="L1893" s="280"/>
      <c r="M1893" s="280"/>
      <c r="N1893" s="280"/>
      <c r="O1893" s="282"/>
      <c r="P1893" s="283"/>
      <c r="Q1893" s="281"/>
      <c r="R1893" s="281"/>
      <c r="S1893" s="280"/>
      <c r="T1893" s="279"/>
      <c r="U1893" s="281"/>
      <c r="V1893" s="281"/>
      <c r="W1893" s="284"/>
      <c r="X1893" s="280"/>
      <c r="Y1893" s="284"/>
      <c r="Z1893" s="282"/>
      <c r="AA1893" s="281"/>
      <c r="AB1893" s="279"/>
      <c r="AC1893" s="279"/>
      <c r="AD1893" s="279"/>
    </row>
    <row r="1894" spans="1:30" ht="20.100000000000001" customHeight="1">
      <c r="A1894" s="279"/>
      <c r="B1894" s="279"/>
      <c r="C1894" s="279"/>
      <c r="D1894" s="279"/>
      <c r="E1894" s="279"/>
      <c r="F1894" s="279"/>
      <c r="G1894" s="280"/>
      <c r="H1894" s="281"/>
      <c r="I1894" s="281"/>
      <c r="J1894" s="281"/>
      <c r="K1894" s="279"/>
      <c r="L1894" s="280"/>
      <c r="M1894" s="280"/>
      <c r="N1894" s="280"/>
      <c r="O1894" s="282"/>
      <c r="P1894" s="283"/>
      <c r="Q1894" s="281"/>
      <c r="R1894" s="281"/>
      <c r="S1894" s="280"/>
      <c r="T1894" s="279"/>
      <c r="U1894" s="281"/>
      <c r="V1894" s="281"/>
      <c r="W1894" s="284"/>
      <c r="X1894" s="280"/>
      <c r="Y1894" s="284"/>
      <c r="Z1894" s="282"/>
      <c r="AA1894" s="281"/>
      <c r="AB1894" s="279"/>
      <c r="AC1894" s="279"/>
      <c r="AD1894" s="279"/>
    </row>
    <row r="1895" spans="1:30" ht="20.100000000000001" customHeight="1">
      <c r="A1895" s="279"/>
      <c r="B1895" s="279"/>
      <c r="C1895" s="279"/>
      <c r="D1895" s="279"/>
      <c r="E1895" s="279"/>
      <c r="F1895" s="279"/>
      <c r="G1895" s="280"/>
      <c r="H1895" s="281"/>
      <c r="I1895" s="281"/>
      <c r="J1895" s="281"/>
      <c r="K1895" s="279"/>
      <c r="L1895" s="280"/>
      <c r="M1895" s="280"/>
      <c r="N1895" s="280"/>
      <c r="O1895" s="282"/>
      <c r="P1895" s="283"/>
      <c r="Q1895" s="281"/>
      <c r="R1895" s="281"/>
      <c r="S1895" s="280"/>
      <c r="T1895" s="279"/>
      <c r="U1895" s="281"/>
      <c r="V1895" s="281"/>
      <c r="W1895" s="284"/>
      <c r="X1895" s="280"/>
      <c r="Y1895" s="284"/>
      <c r="Z1895" s="282"/>
      <c r="AA1895" s="281"/>
      <c r="AB1895" s="279"/>
      <c r="AC1895" s="279"/>
      <c r="AD1895" s="279"/>
    </row>
    <row r="1896" spans="1:30" ht="20.100000000000001" customHeight="1">
      <c r="A1896" s="279"/>
      <c r="B1896" s="279"/>
      <c r="C1896" s="279"/>
      <c r="D1896" s="279"/>
      <c r="E1896" s="279"/>
      <c r="F1896" s="279"/>
      <c r="G1896" s="280"/>
      <c r="H1896" s="281"/>
      <c r="I1896" s="281"/>
      <c r="J1896" s="281"/>
      <c r="K1896" s="279"/>
      <c r="L1896" s="280"/>
      <c r="M1896" s="280"/>
      <c r="N1896" s="280"/>
      <c r="O1896" s="282"/>
      <c r="P1896" s="283"/>
      <c r="Q1896" s="281"/>
      <c r="R1896" s="281"/>
      <c r="S1896" s="280"/>
      <c r="T1896" s="279"/>
      <c r="U1896" s="281"/>
      <c r="V1896" s="281"/>
      <c r="W1896" s="284"/>
      <c r="X1896" s="280"/>
      <c r="Y1896" s="284"/>
      <c r="Z1896" s="282"/>
      <c r="AA1896" s="281"/>
      <c r="AB1896" s="279"/>
      <c r="AC1896" s="279"/>
      <c r="AD1896" s="279"/>
    </row>
    <row r="1897" spans="1:30" ht="20.100000000000001" customHeight="1">
      <c r="A1897" s="279"/>
      <c r="B1897" s="279"/>
      <c r="C1897" s="279"/>
      <c r="D1897" s="279"/>
      <c r="E1897" s="279"/>
      <c r="F1897" s="279"/>
      <c r="G1897" s="280"/>
      <c r="H1897" s="281"/>
      <c r="I1897" s="281"/>
      <c r="J1897" s="281"/>
      <c r="K1897" s="279"/>
      <c r="L1897" s="280"/>
      <c r="M1897" s="280"/>
      <c r="N1897" s="280"/>
      <c r="O1897" s="282"/>
      <c r="P1897" s="283"/>
      <c r="Q1897" s="281"/>
      <c r="R1897" s="281"/>
      <c r="S1897" s="280"/>
      <c r="T1897" s="279"/>
      <c r="U1897" s="281"/>
      <c r="V1897" s="281"/>
      <c r="W1897" s="284"/>
      <c r="X1897" s="280"/>
      <c r="Y1897" s="284"/>
      <c r="Z1897" s="282"/>
      <c r="AA1897" s="281"/>
      <c r="AB1897" s="279"/>
      <c r="AC1897" s="279"/>
      <c r="AD1897" s="279"/>
    </row>
    <row r="1898" spans="1:30" ht="20.100000000000001" customHeight="1">
      <c r="A1898" s="279"/>
      <c r="B1898" s="279"/>
      <c r="C1898" s="279"/>
      <c r="D1898" s="279"/>
      <c r="E1898" s="279"/>
      <c r="F1898" s="279"/>
      <c r="G1898" s="280"/>
      <c r="H1898" s="281"/>
      <c r="I1898" s="281"/>
      <c r="J1898" s="281"/>
      <c r="K1898" s="279"/>
      <c r="L1898" s="280"/>
      <c r="M1898" s="280"/>
      <c r="N1898" s="280"/>
      <c r="O1898" s="282"/>
      <c r="P1898" s="283"/>
      <c r="Q1898" s="281"/>
      <c r="R1898" s="281"/>
      <c r="S1898" s="280"/>
      <c r="T1898" s="279"/>
      <c r="U1898" s="281"/>
      <c r="V1898" s="281"/>
      <c r="W1898" s="284"/>
      <c r="X1898" s="280"/>
      <c r="Y1898" s="284"/>
      <c r="Z1898" s="282"/>
      <c r="AA1898" s="281"/>
      <c r="AB1898" s="279"/>
      <c r="AC1898" s="279"/>
      <c r="AD1898" s="279"/>
    </row>
    <row r="1899" spans="1:30" ht="20.100000000000001" customHeight="1">
      <c r="A1899" s="279"/>
      <c r="B1899" s="279"/>
      <c r="C1899" s="279"/>
      <c r="D1899" s="279"/>
      <c r="E1899" s="279"/>
      <c r="F1899" s="279"/>
      <c r="G1899" s="280"/>
      <c r="H1899" s="281"/>
      <c r="I1899" s="281"/>
      <c r="J1899" s="281"/>
      <c r="K1899" s="279"/>
      <c r="L1899" s="280"/>
      <c r="M1899" s="280"/>
      <c r="N1899" s="280"/>
      <c r="O1899" s="282"/>
      <c r="P1899" s="283"/>
      <c r="Q1899" s="281"/>
      <c r="R1899" s="281"/>
      <c r="S1899" s="280"/>
      <c r="T1899" s="279"/>
      <c r="U1899" s="281"/>
      <c r="V1899" s="281"/>
      <c r="W1899" s="284"/>
      <c r="X1899" s="280"/>
      <c r="Y1899" s="284"/>
      <c r="Z1899" s="282"/>
      <c r="AA1899" s="281"/>
      <c r="AB1899" s="279"/>
      <c r="AC1899" s="279"/>
      <c r="AD1899" s="279"/>
    </row>
    <row r="1900" spans="1:30" ht="20.100000000000001" customHeight="1">
      <c r="A1900" s="279"/>
      <c r="B1900" s="279"/>
      <c r="C1900" s="279"/>
      <c r="D1900" s="279"/>
      <c r="E1900" s="279"/>
      <c r="F1900" s="279"/>
      <c r="G1900" s="280"/>
      <c r="H1900" s="281"/>
      <c r="I1900" s="281"/>
      <c r="J1900" s="281"/>
      <c r="K1900" s="279"/>
      <c r="L1900" s="280"/>
      <c r="M1900" s="280"/>
      <c r="N1900" s="280"/>
      <c r="O1900" s="282"/>
      <c r="P1900" s="283"/>
      <c r="Q1900" s="281"/>
      <c r="R1900" s="281"/>
      <c r="S1900" s="280"/>
      <c r="T1900" s="279"/>
      <c r="U1900" s="281"/>
      <c r="V1900" s="281"/>
      <c r="W1900" s="284"/>
      <c r="X1900" s="280"/>
      <c r="Y1900" s="284"/>
      <c r="Z1900" s="282"/>
      <c r="AA1900" s="281"/>
      <c r="AB1900" s="279"/>
      <c r="AC1900" s="279"/>
      <c r="AD1900" s="279"/>
    </row>
    <row r="1901" spans="1:30" ht="20.100000000000001" customHeight="1">
      <c r="A1901" s="279"/>
      <c r="B1901" s="279"/>
      <c r="C1901" s="279"/>
      <c r="D1901" s="279"/>
      <c r="E1901" s="279"/>
      <c r="F1901" s="279"/>
      <c r="G1901" s="280"/>
      <c r="H1901" s="281"/>
      <c r="I1901" s="281"/>
      <c r="J1901" s="281"/>
      <c r="K1901" s="279"/>
      <c r="L1901" s="280"/>
      <c r="M1901" s="280"/>
      <c r="N1901" s="280"/>
      <c r="O1901" s="282"/>
      <c r="P1901" s="283"/>
      <c r="Q1901" s="281"/>
      <c r="R1901" s="281"/>
      <c r="S1901" s="280"/>
      <c r="T1901" s="279"/>
      <c r="U1901" s="281"/>
      <c r="V1901" s="281"/>
      <c r="W1901" s="284"/>
      <c r="X1901" s="280"/>
      <c r="Y1901" s="284"/>
      <c r="Z1901" s="282"/>
      <c r="AA1901" s="281"/>
      <c r="AB1901" s="279"/>
      <c r="AC1901" s="279"/>
      <c r="AD1901" s="279"/>
    </row>
    <row r="1902" spans="1:30" ht="20.100000000000001" customHeight="1">
      <c r="A1902" s="279"/>
      <c r="B1902" s="279"/>
      <c r="C1902" s="279"/>
      <c r="D1902" s="279"/>
      <c r="E1902" s="279"/>
      <c r="F1902" s="279"/>
      <c r="G1902" s="280"/>
      <c r="H1902" s="281"/>
      <c r="I1902" s="281"/>
      <c r="J1902" s="281"/>
      <c r="K1902" s="279"/>
      <c r="L1902" s="280"/>
      <c r="M1902" s="280"/>
      <c r="N1902" s="280"/>
      <c r="O1902" s="282"/>
      <c r="P1902" s="283"/>
      <c r="Q1902" s="281"/>
      <c r="R1902" s="281"/>
      <c r="S1902" s="280"/>
      <c r="T1902" s="279"/>
      <c r="U1902" s="281"/>
      <c r="V1902" s="281"/>
      <c r="W1902" s="284"/>
      <c r="X1902" s="280"/>
      <c r="Y1902" s="284"/>
      <c r="Z1902" s="282"/>
      <c r="AA1902" s="281"/>
      <c r="AB1902" s="279"/>
      <c r="AC1902" s="279"/>
      <c r="AD1902" s="279"/>
    </row>
    <row r="1903" spans="1:30" ht="20.100000000000001" customHeight="1">
      <c r="A1903" s="279"/>
      <c r="B1903" s="279"/>
      <c r="C1903" s="279"/>
      <c r="D1903" s="279"/>
      <c r="E1903" s="279"/>
      <c r="F1903" s="279"/>
      <c r="G1903" s="280"/>
      <c r="H1903" s="281"/>
      <c r="I1903" s="281"/>
      <c r="J1903" s="281"/>
      <c r="K1903" s="279"/>
      <c r="L1903" s="280"/>
      <c r="M1903" s="280"/>
      <c r="N1903" s="280"/>
      <c r="O1903" s="282"/>
      <c r="P1903" s="283"/>
      <c r="Q1903" s="281"/>
      <c r="R1903" s="281"/>
      <c r="S1903" s="280"/>
      <c r="T1903" s="279"/>
      <c r="U1903" s="281"/>
      <c r="V1903" s="281"/>
      <c r="W1903" s="284"/>
      <c r="X1903" s="280"/>
      <c r="Y1903" s="284"/>
      <c r="Z1903" s="282"/>
      <c r="AA1903" s="281"/>
      <c r="AB1903" s="279"/>
      <c r="AC1903" s="279"/>
      <c r="AD1903" s="279"/>
    </row>
    <row r="1904" spans="1:30" ht="20.100000000000001" customHeight="1">
      <c r="A1904" s="279"/>
      <c r="B1904" s="279"/>
      <c r="C1904" s="279"/>
      <c r="D1904" s="279"/>
      <c r="E1904" s="279"/>
      <c r="F1904" s="279"/>
      <c r="G1904" s="280"/>
      <c r="H1904" s="281"/>
      <c r="I1904" s="281"/>
      <c r="J1904" s="281"/>
      <c r="K1904" s="279"/>
      <c r="L1904" s="280"/>
      <c r="M1904" s="280"/>
      <c r="N1904" s="280"/>
      <c r="O1904" s="282"/>
      <c r="P1904" s="283"/>
      <c r="Q1904" s="281"/>
      <c r="R1904" s="281"/>
      <c r="S1904" s="280"/>
      <c r="T1904" s="279"/>
      <c r="U1904" s="281"/>
      <c r="V1904" s="281"/>
      <c r="W1904" s="284"/>
      <c r="X1904" s="280"/>
      <c r="Y1904" s="284"/>
      <c r="Z1904" s="282"/>
      <c r="AA1904" s="281"/>
      <c r="AB1904" s="279"/>
      <c r="AC1904" s="279"/>
      <c r="AD1904" s="279"/>
    </row>
    <row r="1905" spans="1:30" ht="20.100000000000001" customHeight="1">
      <c r="A1905" s="279"/>
      <c r="B1905" s="279"/>
      <c r="C1905" s="279"/>
      <c r="D1905" s="279"/>
      <c r="E1905" s="279"/>
      <c r="F1905" s="279"/>
      <c r="G1905" s="280"/>
      <c r="H1905" s="281"/>
      <c r="I1905" s="281"/>
      <c r="J1905" s="281"/>
      <c r="K1905" s="279"/>
      <c r="L1905" s="280"/>
      <c r="M1905" s="280"/>
      <c r="N1905" s="280"/>
      <c r="O1905" s="282"/>
      <c r="P1905" s="283"/>
      <c r="Q1905" s="281"/>
      <c r="R1905" s="281"/>
      <c r="S1905" s="280"/>
      <c r="T1905" s="279"/>
      <c r="U1905" s="281"/>
      <c r="V1905" s="281"/>
      <c r="W1905" s="284"/>
      <c r="X1905" s="280"/>
      <c r="Y1905" s="284"/>
      <c r="Z1905" s="282"/>
      <c r="AA1905" s="281"/>
      <c r="AB1905" s="279"/>
      <c r="AC1905" s="279"/>
      <c r="AD1905" s="279"/>
    </row>
    <row r="1906" spans="1:30" ht="20.100000000000001" customHeight="1">
      <c r="A1906" s="279"/>
      <c r="B1906" s="279"/>
      <c r="C1906" s="279"/>
      <c r="D1906" s="279"/>
      <c r="E1906" s="279"/>
      <c r="F1906" s="279"/>
      <c r="G1906" s="280"/>
      <c r="H1906" s="281"/>
      <c r="I1906" s="281"/>
      <c r="J1906" s="281"/>
      <c r="K1906" s="279"/>
      <c r="L1906" s="280"/>
      <c r="M1906" s="280"/>
      <c r="N1906" s="280"/>
      <c r="O1906" s="282"/>
      <c r="P1906" s="283"/>
      <c r="Q1906" s="281"/>
      <c r="R1906" s="281"/>
      <c r="S1906" s="280"/>
      <c r="T1906" s="279"/>
      <c r="U1906" s="281"/>
      <c r="V1906" s="281"/>
      <c r="W1906" s="284"/>
      <c r="X1906" s="280"/>
      <c r="Y1906" s="284"/>
      <c r="Z1906" s="282"/>
      <c r="AA1906" s="281"/>
      <c r="AB1906" s="279"/>
      <c r="AC1906" s="279"/>
      <c r="AD1906" s="279"/>
    </row>
    <row r="1907" spans="1:30" ht="20.100000000000001" customHeight="1">
      <c r="A1907" s="279"/>
      <c r="B1907" s="279"/>
      <c r="C1907" s="279"/>
      <c r="D1907" s="279"/>
      <c r="E1907" s="279"/>
      <c r="F1907" s="279"/>
      <c r="G1907" s="280"/>
      <c r="H1907" s="281"/>
      <c r="I1907" s="281"/>
      <c r="J1907" s="281"/>
      <c r="K1907" s="279"/>
      <c r="L1907" s="280"/>
      <c r="M1907" s="280"/>
      <c r="N1907" s="280"/>
      <c r="O1907" s="282"/>
      <c r="P1907" s="283"/>
      <c r="Q1907" s="281"/>
      <c r="R1907" s="281"/>
      <c r="S1907" s="280"/>
      <c r="T1907" s="279"/>
      <c r="U1907" s="281"/>
      <c r="V1907" s="281"/>
      <c r="W1907" s="284"/>
      <c r="X1907" s="280"/>
      <c r="Y1907" s="284"/>
      <c r="Z1907" s="282"/>
      <c r="AA1907" s="281"/>
      <c r="AB1907" s="279"/>
      <c r="AC1907" s="279"/>
      <c r="AD1907" s="279"/>
    </row>
    <row r="1908" spans="1:30" ht="20.100000000000001" customHeight="1">
      <c r="A1908" s="279"/>
      <c r="B1908" s="279"/>
      <c r="C1908" s="279"/>
      <c r="D1908" s="279"/>
      <c r="E1908" s="279"/>
      <c r="F1908" s="279"/>
      <c r="G1908" s="280"/>
      <c r="H1908" s="281"/>
      <c r="I1908" s="281"/>
      <c r="J1908" s="281"/>
      <c r="K1908" s="279"/>
      <c r="L1908" s="280"/>
      <c r="M1908" s="280"/>
      <c r="N1908" s="280"/>
      <c r="O1908" s="282"/>
      <c r="P1908" s="283"/>
      <c r="Q1908" s="281"/>
      <c r="R1908" s="281"/>
      <c r="S1908" s="280"/>
      <c r="T1908" s="279"/>
      <c r="U1908" s="281"/>
      <c r="V1908" s="281"/>
      <c r="W1908" s="284"/>
      <c r="X1908" s="280"/>
      <c r="Y1908" s="284"/>
      <c r="Z1908" s="282"/>
      <c r="AA1908" s="281"/>
      <c r="AB1908" s="279"/>
      <c r="AC1908" s="279"/>
      <c r="AD1908" s="279"/>
    </row>
    <row r="1909" spans="1:30" ht="20.100000000000001" customHeight="1">
      <c r="A1909" s="279"/>
      <c r="B1909" s="279"/>
      <c r="C1909" s="279"/>
      <c r="D1909" s="279"/>
      <c r="E1909" s="279"/>
      <c r="F1909" s="279"/>
      <c r="G1909" s="280"/>
      <c r="H1909" s="281"/>
      <c r="I1909" s="281"/>
      <c r="J1909" s="281"/>
      <c r="K1909" s="279"/>
      <c r="L1909" s="280"/>
      <c r="M1909" s="280"/>
      <c r="N1909" s="280"/>
      <c r="O1909" s="282"/>
      <c r="P1909" s="283"/>
      <c r="Q1909" s="281"/>
      <c r="R1909" s="281"/>
      <c r="S1909" s="280"/>
      <c r="T1909" s="279"/>
      <c r="U1909" s="281"/>
      <c r="V1909" s="281"/>
      <c r="W1909" s="284"/>
      <c r="X1909" s="280"/>
      <c r="Y1909" s="284"/>
      <c r="Z1909" s="282"/>
      <c r="AA1909" s="281"/>
      <c r="AB1909" s="279"/>
      <c r="AC1909" s="279"/>
      <c r="AD1909" s="279"/>
    </row>
    <row r="1910" spans="1:30" ht="20.100000000000001" customHeight="1">
      <c r="A1910" s="279"/>
      <c r="B1910" s="279"/>
      <c r="C1910" s="279"/>
      <c r="D1910" s="279"/>
      <c r="E1910" s="279"/>
      <c r="F1910" s="279"/>
      <c r="G1910" s="280"/>
      <c r="H1910" s="281"/>
      <c r="I1910" s="281"/>
      <c r="J1910" s="281"/>
      <c r="K1910" s="279"/>
      <c r="L1910" s="280"/>
      <c r="M1910" s="280"/>
      <c r="N1910" s="280"/>
      <c r="O1910" s="282"/>
      <c r="P1910" s="283"/>
      <c r="Q1910" s="281"/>
      <c r="R1910" s="281"/>
      <c r="S1910" s="280"/>
      <c r="T1910" s="279"/>
      <c r="U1910" s="281"/>
      <c r="V1910" s="281"/>
      <c r="W1910" s="284"/>
      <c r="X1910" s="280"/>
      <c r="Y1910" s="284"/>
      <c r="Z1910" s="282"/>
      <c r="AA1910" s="281"/>
      <c r="AB1910" s="279"/>
      <c r="AC1910" s="279"/>
      <c r="AD1910" s="279"/>
    </row>
    <row r="1911" spans="1:30" ht="20.100000000000001" customHeight="1">
      <c r="A1911" s="279"/>
      <c r="B1911" s="279"/>
      <c r="C1911" s="279"/>
      <c r="D1911" s="279"/>
      <c r="E1911" s="279"/>
      <c r="F1911" s="279"/>
      <c r="G1911" s="280"/>
      <c r="H1911" s="281"/>
      <c r="I1911" s="281"/>
      <c r="J1911" s="281"/>
      <c r="K1911" s="279"/>
      <c r="L1911" s="280"/>
      <c r="M1911" s="280"/>
      <c r="N1911" s="280"/>
      <c r="O1911" s="282"/>
      <c r="P1911" s="283"/>
      <c r="Q1911" s="281"/>
      <c r="R1911" s="281"/>
      <c r="S1911" s="280"/>
      <c r="T1911" s="279"/>
      <c r="U1911" s="281"/>
      <c r="V1911" s="281"/>
      <c r="W1911" s="284"/>
      <c r="X1911" s="280"/>
      <c r="Y1911" s="284"/>
      <c r="Z1911" s="282"/>
      <c r="AA1911" s="281"/>
      <c r="AB1911" s="279"/>
      <c r="AC1911" s="279"/>
      <c r="AD1911" s="279"/>
    </row>
    <row r="1912" spans="1:30" ht="20.100000000000001" customHeight="1">
      <c r="A1912" s="279"/>
      <c r="B1912" s="279"/>
      <c r="C1912" s="279"/>
      <c r="D1912" s="279"/>
      <c r="E1912" s="279"/>
      <c r="F1912" s="279"/>
      <c r="G1912" s="280"/>
      <c r="H1912" s="281"/>
      <c r="I1912" s="281"/>
      <c r="J1912" s="281"/>
      <c r="K1912" s="279"/>
      <c r="L1912" s="280"/>
      <c r="M1912" s="280"/>
      <c r="N1912" s="280"/>
      <c r="O1912" s="282"/>
      <c r="P1912" s="283"/>
      <c r="Q1912" s="281"/>
      <c r="R1912" s="281"/>
      <c r="S1912" s="280"/>
      <c r="T1912" s="279"/>
      <c r="U1912" s="281"/>
      <c r="V1912" s="281"/>
      <c r="W1912" s="284"/>
      <c r="X1912" s="280"/>
      <c r="Y1912" s="284"/>
      <c r="Z1912" s="282"/>
      <c r="AA1912" s="281"/>
      <c r="AB1912" s="279"/>
      <c r="AC1912" s="279"/>
      <c r="AD1912" s="279"/>
    </row>
    <row r="1913" spans="1:30" ht="20.100000000000001" customHeight="1">
      <c r="A1913" s="279"/>
      <c r="B1913" s="279"/>
      <c r="C1913" s="279"/>
      <c r="D1913" s="279"/>
      <c r="E1913" s="279"/>
      <c r="F1913" s="279"/>
      <c r="G1913" s="280"/>
      <c r="H1913" s="281"/>
      <c r="I1913" s="281"/>
      <c r="J1913" s="281"/>
      <c r="K1913" s="279"/>
      <c r="L1913" s="280"/>
      <c r="M1913" s="280"/>
      <c r="N1913" s="280"/>
      <c r="O1913" s="282"/>
      <c r="P1913" s="283"/>
      <c r="Q1913" s="281"/>
      <c r="R1913" s="281"/>
      <c r="S1913" s="280"/>
      <c r="T1913" s="279"/>
      <c r="U1913" s="281"/>
      <c r="V1913" s="281"/>
      <c r="W1913" s="284"/>
      <c r="X1913" s="280"/>
      <c r="Y1913" s="284"/>
      <c r="Z1913" s="282"/>
      <c r="AA1913" s="281"/>
      <c r="AB1913" s="279"/>
      <c r="AC1913" s="279"/>
      <c r="AD1913" s="279"/>
    </row>
    <row r="1914" spans="1:30" ht="20.100000000000001" customHeight="1">
      <c r="A1914" s="279"/>
      <c r="B1914" s="279"/>
      <c r="C1914" s="279"/>
      <c r="D1914" s="279"/>
      <c r="E1914" s="279"/>
      <c r="F1914" s="279"/>
      <c r="G1914" s="280"/>
      <c r="H1914" s="281"/>
      <c r="I1914" s="281"/>
      <c r="J1914" s="281"/>
      <c r="K1914" s="279"/>
      <c r="L1914" s="280"/>
      <c r="M1914" s="280"/>
      <c r="N1914" s="280"/>
      <c r="O1914" s="282"/>
      <c r="P1914" s="283"/>
      <c r="Q1914" s="281"/>
      <c r="R1914" s="281"/>
      <c r="S1914" s="280"/>
      <c r="T1914" s="279"/>
      <c r="U1914" s="281"/>
      <c r="V1914" s="281"/>
      <c r="W1914" s="284"/>
      <c r="X1914" s="280"/>
      <c r="Y1914" s="284"/>
      <c r="Z1914" s="282"/>
      <c r="AA1914" s="281"/>
      <c r="AB1914" s="279"/>
      <c r="AC1914" s="279"/>
      <c r="AD1914" s="279"/>
    </row>
    <row r="1915" spans="1:30" ht="20.100000000000001" customHeight="1">
      <c r="A1915" s="279"/>
      <c r="B1915" s="279"/>
      <c r="C1915" s="279"/>
      <c r="D1915" s="279"/>
      <c r="E1915" s="279"/>
      <c r="F1915" s="279"/>
      <c r="G1915" s="280"/>
      <c r="H1915" s="281"/>
      <c r="I1915" s="281"/>
      <c r="J1915" s="281"/>
      <c r="K1915" s="279"/>
      <c r="L1915" s="280"/>
      <c r="M1915" s="280"/>
      <c r="N1915" s="280"/>
      <c r="O1915" s="282"/>
      <c r="P1915" s="283"/>
      <c r="Q1915" s="281"/>
      <c r="R1915" s="281"/>
      <c r="S1915" s="280"/>
      <c r="T1915" s="279"/>
      <c r="U1915" s="281"/>
      <c r="V1915" s="281"/>
      <c r="W1915" s="284"/>
      <c r="X1915" s="280"/>
      <c r="Y1915" s="284"/>
      <c r="Z1915" s="282"/>
      <c r="AA1915" s="281"/>
      <c r="AB1915" s="279"/>
      <c r="AC1915" s="279"/>
      <c r="AD1915" s="279"/>
    </row>
    <row r="1916" spans="1:30" ht="20.100000000000001" customHeight="1">
      <c r="A1916" s="279"/>
      <c r="B1916" s="279"/>
      <c r="C1916" s="279"/>
      <c r="D1916" s="279"/>
      <c r="E1916" s="279"/>
      <c r="F1916" s="279"/>
      <c r="G1916" s="280"/>
      <c r="H1916" s="281"/>
      <c r="I1916" s="281"/>
      <c r="J1916" s="281"/>
      <c r="K1916" s="279"/>
      <c r="L1916" s="280"/>
      <c r="M1916" s="280"/>
      <c r="N1916" s="280"/>
      <c r="O1916" s="282"/>
      <c r="P1916" s="283"/>
      <c r="Q1916" s="281"/>
      <c r="R1916" s="281"/>
      <c r="S1916" s="280"/>
      <c r="T1916" s="279"/>
      <c r="U1916" s="281"/>
      <c r="V1916" s="281"/>
      <c r="W1916" s="284"/>
      <c r="X1916" s="280"/>
      <c r="Y1916" s="284"/>
      <c r="Z1916" s="282"/>
      <c r="AA1916" s="281"/>
      <c r="AB1916" s="279"/>
      <c r="AC1916" s="279"/>
      <c r="AD1916" s="279"/>
    </row>
    <row r="1917" spans="1:30" ht="20.100000000000001" customHeight="1">
      <c r="A1917" s="279"/>
      <c r="B1917" s="279"/>
      <c r="C1917" s="279"/>
      <c r="D1917" s="279"/>
      <c r="E1917" s="279"/>
      <c r="F1917" s="279"/>
      <c r="G1917" s="280"/>
      <c r="H1917" s="281"/>
      <c r="I1917" s="281"/>
      <c r="J1917" s="281"/>
      <c r="K1917" s="279"/>
      <c r="L1917" s="280"/>
      <c r="M1917" s="280"/>
      <c r="N1917" s="280"/>
      <c r="O1917" s="282"/>
      <c r="P1917" s="283"/>
      <c r="Q1917" s="281"/>
      <c r="R1917" s="281"/>
      <c r="S1917" s="280"/>
      <c r="T1917" s="279"/>
      <c r="U1917" s="281"/>
      <c r="V1917" s="281"/>
      <c r="W1917" s="284"/>
      <c r="X1917" s="280"/>
      <c r="Y1917" s="284"/>
      <c r="Z1917" s="282"/>
      <c r="AA1917" s="281"/>
      <c r="AB1917" s="279"/>
      <c r="AC1917" s="279"/>
      <c r="AD1917" s="279"/>
    </row>
    <row r="1918" spans="1:30" ht="20.100000000000001" customHeight="1">
      <c r="A1918" s="279"/>
      <c r="B1918" s="279"/>
      <c r="C1918" s="279"/>
      <c r="D1918" s="279"/>
      <c r="E1918" s="279"/>
      <c r="F1918" s="279"/>
      <c r="G1918" s="280"/>
      <c r="H1918" s="281"/>
      <c r="I1918" s="281"/>
      <c r="J1918" s="281"/>
      <c r="K1918" s="279"/>
      <c r="L1918" s="280"/>
      <c r="M1918" s="280"/>
      <c r="N1918" s="280"/>
      <c r="O1918" s="282"/>
      <c r="P1918" s="283"/>
      <c r="Q1918" s="281"/>
      <c r="R1918" s="281"/>
      <c r="S1918" s="280"/>
      <c r="T1918" s="279"/>
      <c r="U1918" s="281"/>
      <c r="V1918" s="281"/>
      <c r="W1918" s="284"/>
      <c r="X1918" s="280"/>
      <c r="Y1918" s="284"/>
      <c r="Z1918" s="282"/>
      <c r="AA1918" s="281"/>
      <c r="AB1918" s="279"/>
      <c r="AC1918" s="279"/>
      <c r="AD1918" s="279"/>
    </row>
    <row r="1919" spans="1:30" ht="20.100000000000001" customHeight="1">
      <c r="A1919" s="279"/>
      <c r="B1919" s="279"/>
      <c r="C1919" s="279"/>
      <c r="D1919" s="279"/>
      <c r="E1919" s="279"/>
      <c r="F1919" s="279"/>
      <c r="G1919" s="280"/>
      <c r="H1919" s="281"/>
      <c r="I1919" s="281"/>
      <c r="J1919" s="281"/>
      <c r="K1919" s="279"/>
      <c r="L1919" s="280"/>
      <c r="M1919" s="280"/>
      <c r="N1919" s="280"/>
      <c r="O1919" s="282"/>
      <c r="P1919" s="283"/>
      <c r="Q1919" s="281"/>
      <c r="R1919" s="281"/>
      <c r="S1919" s="280"/>
      <c r="T1919" s="279"/>
      <c r="U1919" s="281"/>
      <c r="V1919" s="281"/>
      <c r="W1919" s="284"/>
      <c r="X1919" s="280"/>
      <c r="Y1919" s="284"/>
      <c r="Z1919" s="282"/>
      <c r="AA1919" s="281"/>
      <c r="AB1919" s="279"/>
      <c r="AC1919" s="279"/>
      <c r="AD1919" s="279"/>
    </row>
    <row r="1920" spans="1:30" ht="20.100000000000001" customHeight="1">
      <c r="A1920" s="279"/>
      <c r="B1920" s="279"/>
      <c r="C1920" s="279"/>
      <c r="D1920" s="279"/>
      <c r="E1920" s="279"/>
      <c r="F1920" s="279"/>
      <c r="G1920" s="280"/>
      <c r="H1920" s="281"/>
      <c r="I1920" s="281"/>
      <c r="J1920" s="281"/>
      <c r="K1920" s="279"/>
      <c r="L1920" s="280"/>
      <c r="M1920" s="280"/>
      <c r="N1920" s="280"/>
      <c r="O1920" s="282"/>
      <c r="P1920" s="283"/>
      <c r="Q1920" s="281"/>
      <c r="R1920" s="281"/>
      <c r="S1920" s="280"/>
      <c r="T1920" s="279"/>
      <c r="U1920" s="281"/>
      <c r="V1920" s="281"/>
      <c r="W1920" s="284"/>
      <c r="X1920" s="280"/>
      <c r="Y1920" s="284"/>
      <c r="Z1920" s="282"/>
      <c r="AA1920" s="281"/>
      <c r="AB1920" s="279"/>
      <c r="AC1920" s="279"/>
      <c r="AD1920" s="279"/>
    </row>
    <row r="1921" spans="1:30" ht="20.100000000000001" customHeight="1">
      <c r="A1921" s="279"/>
      <c r="B1921" s="279"/>
      <c r="C1921" s="279"/>
      <c r="D1921" s="279"/>
      <c r="E1921" s="279"/>
      <c r="F1921" s="279"/>
      <c r="G1921" s="280"/>
      <c r="H1921" s="281"/>
      <c r="I1921" s="281"/>
      <c r="J1921" s="281"/>
      <c r="K1921" s="279"/>
      <c r="L1921" s="280"/>
      <c r="M1921" s="280"/>
      <c r="N1921" s="280"/>
      <c r="O1921" s="282"/>
      <c r="P1921" s="283"/>
      <c r="Q1921" s="281"/>
      <c r="R1921" s="281"/>
      <c r="S1921" s="280"/>
      <c r="T1921" s="279"/>
      <c r="U1921" s="281"/>
      <c r="V1921" s="281"/>
      <c r="W1921" s="284"/>
      <c r="X1921" s="280"/>
      <c r="Y1921" s="284"/>
      <c r="Z1921" s="282"/>
      <c r="AA1921" s="281"/>
      <c r="AB1921" s="279"/>
      <c r="AC1921" s="279"/>
      <c r="AD1921" s="279"/>
    </row>
    <row r="1922" spans="1:30" ht="20.100000000000001" customHeight="1">
      <c r="A1922" s="279"/>
      <c r="B1922" s="279"/>
      <c r="C1922" s="279"/>
      <c r="D1922" s="279"/>
      <c r="E1922" s="279"/>
      <c r="F1922" s="279"/>
      <c r="G1922" s="280"/>
      <c r="H1922" s="281"/>
      <c r="I1922" s="281"/>
      <c r="J1922" s="281"/>
      <c r="K1922" s="279"/>
      <c r="L1922" s="280"/>
      <c r="M1922" s="280"/>
      <c r="N1922" s="280"/>
      <c r="O1922" s="282"/>
      <c r="P1922" s="283"/>
      <c r="Q1922" s="281"/>
      <c r="R1922" s="281"/>
      <c r="S1922" s="280"/>
      <c r="T1922" s="279"/>
      <c r="U1922" s="281"/>
      <c r="V1922" s="281"/>
      <c r="W1922" s="284"/>
      <c r="X1922" s="280"/>
      <c r="Y1922" s="284"/>
      <c r="Z1922" s="282"/>
      <c r="AA1922" s="281"/>
      <c r="AB1922" s="279"/>
      <c r="AC1922" s="279"/>
      <c r="AD1922" s="279"/>
    </row>
    <row r="1923" spans="1:30" ht="20.100000000000001" customHeight="1">
      <c r="A1923" s="279"/>
      <c r="B1923" s="279"/>
      <c r="C1923" s="279"/>
      <c r="D1923" s="279"/>
      <c r="E1923" s="279"/>
      <c r="F1923" s="279"/>
      <c r="G1923" s="280"/>
      <c r="H1923" s="281"/>
      <c r="I1923" s="281"/>
      <c r="J1923" s="281"/>
      <c r="K1923" s="279"/>
      <c r="L1923" s="280"/>
      <c r="M1923" s="280"/>
      <c r="N1923" s="280"/>
      <c r="O1923" s="282"/>
      <c r="P1923" s="283"/>
      <c r="Q1923" s="281"/>
      <c r="R1923" s="281"/>
      <c r="S1923" s="280"/>
      <c r="T1923" s="279"/>
      <c r="U1923" s="281"/>
      <c r="V1923" s="281"/>
      <c r="W1923" s="284"/>
      <c r="X1923" s="280"/>
      <c r="Y1923" s="284"/>
      <c r="Z1923" s="282"/>
      <c r="AA1923" s="281"/>
      <c r="AB1923" s="279"/>
      <c r="AC1923" s="279"/>
      <c r="AD1923" s="279"/>
    </row>
    <row r="1924" spans="1:30" ht="20.100000000000001" customHeight="1">
      <c r="A1924" s="279"/>
      <c r="B1924" s="279"/>
      <c r="C1924" s="279"/>
      <c r="D1924" s="279"/>
      <c r="E1924" s="279"/>
      <c r="F1924" s="279"/>
      <c r="G1924" s="280"/>
      <c r="H1924" s="281"/>
      <c r="I1924" s="281"/>
      <c r="J1924" s="281"/>
      <c r="K1924" s="279"/>
      <c r="L1924" s="280"/>
      <c r="M1924" s="280"/>
      <c r="N1924" s="280"/>
      <c r="O1924" s="282"/>
      <c r="P1924" s="283"/>
      <c r="Q1924" s="281"/>
      <c r="R1924" s="281"/>
      <c r="S1924" s="280"/>
      <c r="T1924" s="279"/>
      <c r="U1924" s="281"/>
      <c r="V1924" s="281"/>
      <c r="W1924" s="284"/>
      <c r="X1924" s="280"/>
      <c r="Y1924" s="284"/>
      <c r="Z1924" s="282"/>
      <c r="AA1924" s="281"/>
      <c r="AB1924" s="279"/>
      <c r="AC1924" s="279"/>
      <c r="AD1924" s="279"/>
    </row>
    <row r="1925" spans="1:30" ht="20.100000000000001" customHeight="1">
      <c r="A1925" s="279"/>
      <c r="B1925" s="279"/>
      <c r="C1925" s="279"/>
      <c r="D1925" s="279"/>
      <c r="E1925" s="279"/>
      <c r="F1925" s="279"/>
      <c r="G1925" s="280"/>
      <c r="H1925" s="281"/>
      <c r="I1925" s="281"/>
      <c r="J1925" s="281"/>
      <c r="K1925" s="279"/>
      <c r="L1925" s="280"/>
      <c r="M1925" s="280"/>
      <c r="N1925" s="280"/>
      <c r="O1925" s="282"/>
      <c r="P1925" s="283"/>
      <c r="Q1925" s="281"/>
      <c r="R1925" s="281"/>
      <c r="S1925" s="280"/>
      <c r="T1925" s="279"/>
      <c r="U1925" s="281"/>
      <c r="V1925" s="281"/>
      <c r="W1925" s="284"/>
      <c r="X1925" s="280"/>
      <c r="Y1925" s="284"/>
      <c r="Z1925" s="282"/>
      <c r="AA1925" s="281"/>
      <c r="AB1925" s="279"/>
      <c r="AC1925" s="279"/>
      <c r="AD1925" s="279"/>
    </row>
    <row r="1926" spans="1:30" ht="20.100000000000001" customHeight="1">
      <c r="A1926" s="279"/>
      <c r="B1926" s="279"/>
      <c r="C1926" s="279"/>
      <c r="D1926" s="279"/>
      <c r="E1926" s="279"/>
      <c r="F1926" s="279"/>
      <c r="G1926" s="280"/>
      <c r="H1926" s="281"/>
      <c r="I1926" s="281"/>
      <c r="J1926" s="281"/>
      <c r="K1926" s="279"/>
      <c r="L1926" s="280"/>
      <c r="M1926" s="280"/>
      <c r="N1926" s="280"/>
      <c r="O1926" s="282"/>
      <c r="P1926" s="283"/>
      <c r="Q1926" s="281"/>
      <c r="R1926" s="281"/>
      <c r="S1926" s="280"/>
      <c r="T1926" s="279"/>
      <c r="U1926" s="281"/>
      <c r="V1926" s="281"/>
      <c r="W1926" s="284"/>
      <c r="X1926" s="280"/>
      <c r="Y1926" s="284"/>
      <c r="Z1926" s="282"/>
      <c r="AA1926" s="281"/>
      <c r="AB1926" s="279"/>
      <c r="AC1926" s="279"/>
      <c r="AD1926" s="279"/>
    </row>
    <row r="1927" spans="1:30" ht="20.100000000000001" customHeight="1">
      <c r="A1927" s="279"/>
      <c r="B1927" s="279"/>
      <c r="C1927" s="279"/>
      <c r="D1927" s="279"/>
      <c r="E1927" s="279"/>
      <c r="F1927" s="279"/>
      <c r="G1927" s="280"/>
      <c r="H1927" s="281"/>
      <c r="I1927" s="281"/>
      <c r="J1927" s="281"/>
      <c r="K1927" s="279"/>
      <c r="L1927" s="280"/>
      <c r="M1927" s="280"/>
      <c r="N1927" s="280"/>
      <c r="O1927" s="282"/>
      <c r="P1927" s="283"/>
      <c r="Q1927" s="281"/>
      <c r="R1927" s="281"/>
      <c r="S1927" s="280"/>
      <c r="T1927" s="279"/>
      <c r="U1927" s="281"/>
      <c r="V1927" s="281"/>
      <c r="W1927" s="284"/>
      <c r="X1927" s="280"/>
      <c r="Y1927" s="284"/>
      <c r="Z1927" s="282"/>
      <c r="AA1927" s="281"/>
      <c r="AB1927" s="279"/>
      <c r="AC1927" s="279"/>
      <c r="AD1927" s="279"/>
    </row>
    <row r="1928" spans="1:30" ht="20.100000000000001" customHeight="1">
      <c r="A1928" s="279"/>
      <c r="B1928" s="279"/>
      <c r="C1928" s="279"/>
      <c r="D1928" s="279"/>
      <c r="E1928" s="279"/>
      <c r="F1928" s="279"/>
      <c r="G1928" s="280"/>
      <c r="H1928" s="281"/>
      <c r="I1928" s="281"/>
      <c r="J1928" s="281"/>
      <c r="K1928" s="279"/>
      <c r="L1928" s="280"/>
      <c r="M1928" s="280"/>
      <c r="N1928" s="280"/>
      <c r="O1928" s="282"/>
      <c r="P1928" s="283"/>
      <c r="Q1928" s="281"/>
      <c r="R1928" s="281"/>
      <c r="S1928" s="280"/>
      <c r="T1928" s="279"/>
      <c r="U1928" s="281"/>
      <c r="V1928" s="281"/>
      <c r="W1928" s="284"/>
      <c r="X1928" s="280"/>
      <c r="Y1928" s="284"/>
      <c r="Z1928" s="282"/>
      <c r="AA1928" s="281"/>
      <c r="AB1928" s="279"/>
      <c r="AC1928" s="279"/>
      <c r="AD1928" s="279"/>
    </row>
    <row r="1929" spans="1:30" ht="20.100000000000001" customHeight="1">
      <c r="A1929" s="279"/>
      <c r="B1929" s="279"/>
      <c r="C1929" s="279"/>
      <c r="D1929" s="279"/>
      <c r="E1929" s="279"/>
      <c r="F1929" s="279"/>
      <c r="G1929" s="280"/>
      <c r="H1929" s="281"/>
      <c r="I1929" s="281"/>
      <c r="J1929" s="281"/>
      <c r="K1929" s="279"/>
      <c r="L1929" s="280"/>
      <c r="M1929" s="280"/>
      <c r="N1929" s="280"/>
      <c r="O1929" s="282"/>
      <c r="P1929" s="283"/>
      <c r="Q1929" s="281"/>
      <c r="R1929" s="281"/>
      <c r="S1929" s="280"/>
      <c r="T1929" s="279"/>
      <c r="U1929" s="281"/>
      <c r="V1929" s="281"/>
      <c r="W1929" s="284"/>
      <c r="X1929" s="280"/>
      <c r="Y1929" s="284"/>
      <c r="Z1929" s="282"/>
      <c r="AA1929" s="281"/>
      <c r="AB1929" s="279"/>
      <c r="AC1929" s="279"/>
      <c r="AD1929" s="279"/>
    </row>
    <row r="1930" spans="1:30" ht="20.100000000000001" customHeight="1">
      <c r="A1930" s="279"/>
      <c r="B1930" s="279"/>
      <c r="C1930" s="279"/>
      <c r="D1930" s="279"/>
      <c r="E1930" s="279"/>
      <c r="F1930" s="279"/>
      <c r="G1930" s="280"/>
      <c r="H1930" s="281"/>
      <c r="I1930" s="281"/>
      <c r="J1930" s="281"/>
      <c r="K1930" s="279"/>
      <c r="L1930" s="280"/>
      <c r="M1930" s="280"/>
      <c r="N1930" s="280"/>
      <c r="O1930" s="282"/>
      <c r="P1930" s="283"/>
      <c r="Q1930" s="281"/>
      <c r="R1930" s="281"/>
      <c r="S1930" s="280"/>
      <c r="T1930" s="279"/>
      <c r="U1930" s="281"/>
      <c r="V1930" s="281"/>
      <c r="W1930" s="284"/>
      <c r="X1930" s="280"/>
      <c r="Y1930" s="284"/>
      <c r="Z1930" s="282"/>
      <c r="AA1930" s="281"/>
      <c r="AB1930" s="279"/>
      <c r="AC1930" s="279"/>
      <c r="AD1930" s="279"/>
    </row>
    <row r="1931" spans="1:30" ht="20.100000000000001" customHeight="1">
      <c r="A1931" s="279"/>
      <c r="B1931" s="279"/>
      <c r="C1931" s="279"/>
      <c r="D1931" s="279"/>
      <c r="E1931" s="279"/>
      <c r="F1931" s="279"/>
      <c r="G1931" s="280"/>
      <c r="H1931" s="281"/>
      <c r="I1931" s="281"/>
      <c r="J1931" s="281"/>
      <c r="K1931" s="279"/>
      <c r="L1931" s="280"/>
      <c r="M1931" s="280"/>
      <c r="N1931" s="280"/>
      <c r="O1931" s="282"/>
      <c r="P1931" s="283"/>
      <c r="Q1931" s="281"/>
      <c r="R1931" s="281"/>
      <c r="S1931" s="280"/>
      <c r="T1931" s="279"/>
      <c r="U1931" s="281"/>
      <c r="V1931" s="281"/>
      <c r="W1931" s="284"/>
      <c r="X1931" s="280"/>
      <c r="Y1931" s="284"/>
      <c r="Z1931" s="282"/>
      <c r="AA1931" s="281"/>
      <c r="AB1931" s="279"/>
      <c r="AC1931" s="279"/>
      <c r="AD1931" s="279"/>
    </row>
    <row r="1932" spans="1:30" ht="20.100000000000001" customHeight="1">
      <c r="A1932" s="279"/>
      <c r="B1932" s="279"/>
      <c r="C1932" s="279"/>
      <c r="D1932" s="279"/>
      <c r="E1932" s="279"/>
      <c r="F1932" s="279"/>
      <c r="G1932" s="280"/>
      <c r="H1932" s="281"/>
      <c r="I1932" s="281"/>
      <c r="J1932" s="281"/>
      <c r="K1932" s="279"/>
      <c r="L1932" s="280"/>
      <c r="M1932" s="280"/>
      <c r="N1932" s="280"/>
      <c r="O1932" s="282"/>
      <c r="P1932" s="283"/>
      <c r="Q1932" s="281"/>
      <c r="R1932" s="281"/>
      <c r="S1932" s="280"/>
      <c r="T1932" s="279"/>
      <c r="U1932" s="281"/>
      <c r="V1932" s="281"/>
      <c r="W1932" s="284"/>
      <c r="X1932" s="280"/>
      <c r="Y1932" s="284"/>
      <c r="Z1932" s="282"/>
      <c r="AA1932" s="281"/>
      <c r="AB1932" s="279"/>
      <c r="AC1932" s="279"/>
      <c r="AD1932" s="279"/>
    </row>
    <row r="1933" spans="1:30" ht="20.100000000000001" customHeight="1">
      <c r="A1933" s="279"/>
      <c r="B1933" s="279"/>
      <c r="C1933" s="279"/>
      <c r="D1933" s="279"/>
      <c r="E1933" s="279"/>
      <c r="F1933" s="279"/>
      <c r="G1933" s="280"/>
      <c r="H1933" s="281"/>
      <c r="I1933" s="281"/>
      <c r="J1933" s="281"/>
      <c r="K1933" s="279"/>
      <c r="L1933" s="280"/>
      <c r="M1933" s="280"/>
      <c r="N1933" s="280"/>
      <c r="O1933" s="282"/>
      <c r="P1933" s="283"/>
      <c r="Q1933" s="281"/>
      <c r="R1933" s="281"/>
      <c r="S1933" s="280"/>
      <c r="T1933" s="279"/>
      <c r="U1933" s="281"/>
      <c r="V1933" s="281"/>
      <c r="W1933" s="284"/>
      <c r="X1933" s="280"/>
      <c r="Y1933" s="284"/>
      <c r="Z1933" s="282"/>
      <c r="AA1933" s="281"/>
      <c r="AB1933" s="279"/>
      <c r="AC1933" s="279"/>
      <c r="AD1933" s="279"/>
    </row>
    <row r="1934" spans="1:30" ht="20.100000000000001" customHeight="1">
      <c r="A1934" s="279"/>
      <c r="B1934" s="279"/>
      <c r="C1934" s="279"/>
      <c r="D1934" s="279"/>
      <c r="E1934" s="279"/>
      <c r="F1934" s="279"/>
      <c r="G1934" s="280"/>
      <c r="H1934" s="281"/>
      <c r="I1934" s="281"/>
      <c r="J1934" s="281"/>
      <c r="K1934" s="279"/>
      <c r="L1934" s="280"/>
      <c r="M1934" s="280"/>
      <c r="N1934" s="280"/>
      <c r="O1934" s="282"/>
      <c r="P1934" s="283"/>
      <c r="Q1934" s="281"/>
      <c r="R1934" s="281"/>
      <c r="S1934" s="280"/>
      <c r="T1934" s="279"/>
      <c r="U1934" s="281"/>
      <c r="V1934" s="281"/>
      <c r="W1934" s="284"/>
      <c r="X1934" s="280"/>
      <c r="Y1934" s="284"/>
      <c r="Z1934" s="282"/>
      <c r="AA1934" s="281"/>
      <c r="AB1934" s="279"/>
      <c r="AC1934" s="279"/>
      <c r="AD1934" s="279"/>
    </row>
    <row r="1935" spans="1:30" ht="20.100000000000001" customHeight="1">
      <c r="A1935" s="279"/>
      <c r="B1935" s="279"/>
      <c r="C1935" s="279"/>
      <c r="D1935" s="279"/>
      <c r="E1935" s="279"/>
      <c r="F1935" s="279"/>
      <c r="G1935" s="280"/>
      <c r="H1935" s="281"/>
      <c r="I1935" s="281"/>
      <c r="J1935" s="281"/>
      <c r="K1935" s="279"/>
      <c r="L1935" s="280"/>
      <c r="M1935" s="280"/>
      <c r="N1935" s="280"/>
      <c r="O1935" s="282"/>
      <c r="P1935" s="283"/>
      <c r="Q1935" s="281"/>
      <c r="R1935" s="281"/>
      <c r="S1935" s="280"/>
      <c r="T1935" s="279"/>
      <c r="U1935" s="281"/>
      <c r="V1935" s="281"/>
      <c r="W1935" s="284"/>
      <c r="X1935" s="280"/>
      <c r="Y1935" s="284"/>
      <c r="Z1935" s="282"/>
      <c r="AA1935" s="281"/>
      <c r="AB1935" s="279"/>
      <c r="AC1935" s="279"/>
      <c r="AD1935" s="279"/>
    </row>
    <row r="1936" spans="1:30" ht="20.100000000000001" customHeight="1">
      <c r="A1936" s="279"/>
      <c r="B1936" s="279"/>
      <c r="C1936" s="279"/>
      <c r="D1936" s="279"/>
      <c r="E1936" s="279"/>
      <c r="F1936" s="279"/>
      <c r="G1936" s="280"/>
      <c r="H1936" s="281"/>
      <c r="I1936" s="281"/>
      <c r="J1936" s="281"/>
      <c r="K1936" s="279"/>
      <c r="L1936" s="280"/>
      <c r="M1936" s="280"/>
      <c r="N1936" s="280"/>
      <c r="O1936" s="282"/>
      <c r="P1936" s="283"/>
      <c r="Q1936" s="281"/>
      <c r="R1936" s="281"/>
      <c r="S1936" s="280"/>
      <c r="T1936" s="279"/>
      <c r="U1936" s="281"/>
      <c r="V1936" s="281"/>
      <c r="W1936" s="284"/>
      <c r="X1936" s="280"/>
      <c r="Y1936" s="284"/>
      <c r="Z1936" s="282"/>
      <c r="AA1936" s="281"/>
      <c r="AB1936" s="279"/>
      <c r="AC1936" s="279"/>
      <c r="AD1936" s="279"/>
    </row>
    <row r="1937" spans="1:30" ht="20.100000000000001" customHeight="1">
      <c r="A1937" s="279"/>
      <c r="B1937" s="279"/>
      <c r="C1937" s="279"/>
      <c r="D1937" s="279"/>
      <c r="E1937" s="279"/>
      <c r="F1937" s="279"/>
      <c r="G1937" s="280"/>
      <c r="H1937" s="281"/>
      <c r="I1937" s="281"/>
      <c r="J1937" s="281"/>
      <c r="K1937" s="279"/>
      <c r="L1937" s="280"/>
      <c r="M1937" s="280"/>
      <c r="N1937" s="280"/>
      <c r="O1937" s="282"/>
      <c r="P1937" s="283"/>
      <c r="Q1937" s="281"/>
      <c r="R1937" s="281"/>
      <c r="S1937" s="280"/>
      <c r="T1937" s="279"/>
      <c r="U1937" s="281"/>
      <c r="V1937" s="281"/>
      <c r="W1937" s="284"/>
      <c r="X1937" s="280"/>
      <c r="Y1937" s="284"/>
      <c r="Z1937" s="282"/>
      <c r="AA1937" s="281"/>
      <c r="AB1937" s="279"/>
      <c r="AC1937" s="279"/>
      <c r="AD1937" s="279"/>
    </row>
    <row r="1938" spans="1:30" ht="20.100000000000001" customHeight="1">
      <c r="A1938" s="279"/>
      <c r="B1938" s="279"/>
      <c r="C1938" s="279"/>
      <c r="D1938" s="279"/>
      <c r="E1938" s="279"/>
      <c r="F1938" s="279"/>
      <c r="G1938" s="280"/>
      <c r="H1938" s="281"/>
      <c r="I1938" s="281"/>
      <c r="J1938" s="281"/>
      <c r="K1938" s="279"/>
      <c r="L1938" s="280"/>
      <c r="M1938" s="280"/>
      <c r="N1938" s="280"/>
      <c r="O1938" s="282"/>
      <c r="P1938" s="283"/>
      <c r="Q1938" s="281"/>
      <c r="R1938" s="281"/>
      <c r="S1938" s="280"/>
      <c r="T1938" s="279"/>
      <c r="U1938" s="281"/>
      <c r="V1938" s="281"/>
      <c r="W1938" s="284"/>
      <c r="X1938" s="280"/>
      <c r="Y1938" s="284"/>
      <c r="Z1938" s="282"/>
      <c r="AA1938" s="281"/>
      <c r="AB1938" s="279"/>
      <c r="AC1938" s="279"/>
      <c r="AD1938" s="279"/>
    </row>
    <row r="1939" spans="1:30" ht="20.100000000000001" customHeight="1">
      <c r="A1939" s="279"/>
      <c r="B1939" s="279"/>
      <c r="C1939" s="279"/>
      <c r="D1939" s="279"/>
      <c r="E1939" s="279"/>
      <c r="F1939" s="279"/>
      <c r="G1939" s="280"/>
      <c r="H1939" s="281"/>
      <c r="I1939" s="281"/>
      <c r="J1939" s="281"/>
      <c r="K1939" s="279"/>
      <c r="L1939" s="280"/>
      <c r="M1939" s="280"/>
      <c r="N1939" s="280"/>
      <c r="O1939" s="282"/>
      <c r="P1939" s="283"/>
      <c r="Q1939" s="281"/>
      <c r="R1939" s="281"/>
      <c r="S1939" s="280"/>
      <c r="T1939" s="279"/>
      <c r="U1939" s="281"/>
      <c r="V1939" s="281"/>
      <c r="W1939" s="284"/>
      <c r="X1939" s="280"/>
      <c r="Y1939" s="284"/>
      <c r="Z1939" s="282"/>
      <c r="AA1939" s="281"/>
      <c r="AB1939" s="279"/>
      <c r="AC1939" s="279"/>
      <c r="AD1939" s="279"/>
    </row>
    <row r="1940" spans="1:30" ht="20.100000000000001" customHeight="1">
      <c r="A1940" s="279"/>
      <c r="B1940" s="279"/>
      <c r="C1940" s="279"/>
      <c r="D1940" s="279"/>
      <c r="E1940" s="279"/>
      <c r="F1940" s="279"/>
      <c r="G1940" s="280"/>
      <c r="H1940" s="281"/>
      <c r="I1940" s="281"/>
      <c r="J1940" s="281"/>
      <c r="K1940" s="279"/>
      <c r="L1940" s="280"/>
      <c r="M1940" s="280"/>
      <c r="N1940" s="280"/>
      <c r="O1940" s="282"/>
      <c r="P1940" s="283"/>
      <c r="Q1940" s="281"/>
      <c r="R1940" s="281"/>
      <c r="S1940" s="280"/>
      <c r="T1940" s="279"/>
      <c r="U1940" s="281"/>
      <c r="V1940" s="281"/>
      <c r="W1940" s="284"/>
      <c r="X1940" s="280"/>
      <c r="Y1940" s="284"/>
      <c r="Z1940" s="282"/>
      <c r="AA1940" s="281"/>
      <c r="AB1940" s="279"/>
      <c r="AC1940" s="279"/>
      <c r="AD1940" s="279"/>
    </row>
    <row r="1941" spans="1:30" ht="20.100000000000001" customHeight="1">
      <c r="A1941" s="279"/>
      <c r="B1941" s="279"/>
      <c r="C1941" s="279"/>
      <c r="D1941" s="279"/>
      <c r="E1941" s="279"/>
      <c r="F1941" s="279"/>
      <c r="G1941" s="280"/>
      <c r="H1941" s="281"/>
      <c r="I1941" s="281"/>
      <c r="J1941" s="281"/>
      <c r="K1941" s="279"/>
      <c r="L1941" s="280"/>
      <c r="M1941" s="280"/>
      <c r="N1941" s="280"/>
      <c r="O1941" s="282"/>
      <c r="P1941" s="283"/>
      <c r="Q1941" s="281"/>
      <c r="R1941" s="281"/>
      <c r="S1941" s="280"/>
      <c r="T1941" s="279"/>
      <c r="U1941" s="281"/>
      <c r="V1941" s="281"/>
      <c r="W1941" s="284"/>
      <c r="X1941" s="280"/>
      <c r="Y1941" s="284"/>
      <c r="Z1941" s="282"/>
      <c r="AA1941" s="281"/>
      <c r="AB1941" s="279"/>
      <c r="AC1941" s="279"/>
      <c r="AD1941" s="279"/>
    </row>
    <row r="1942" spans="1:30" ht="20.100000000000001" customHeight="1">
      <c r="A1942" s="279"/>
      <c r="B1942" s="279"/>
      <c r="C1942" s="279"/>
      <c r="D1942" s="279"/>
      <c r="E1942" s="279"/>
      <c r="F1942" s="279"/>
      <c r="G1942" s="280"/>
      <c r="H1942" s="281"/>
      <c r="I1942" s="281"/>
      <c r="J1942" s="281"/>
      <c r="K1942" s="279"/>
      <c r="L1942" s="280"/>
      <c r="M1942" s="280"/>
      <c r="N1942" s="280"/>
      <c r="O1942" s="282"/>
      <c r="P1942" s="283"/>
      <c r="Q1942" s="281"/>
      <c r="R1942" s="281"/>
      <c r="S1942" s="280"/>
      <c r="T1942" s="279"/>
      <c r="U1942" s="281"/>
      <c r="V1942" s="281"/>
      <c r="W1942" s="284"/>
      <c r="X1942" s="280"/>
      <c r="Y1942" s="284"/>
      <c r="Z1942" s="282"/>
      <c r="AA1942" s="281"/>
      <c r="AB1942" s="279"/>
      <c r="AC1942" s="279"/>
      <c r="AD1942" s="279"/>
    </row>
    <row r="1943" spans="1:30" ht="20.100000000000001" customHeight="1">
      <c r="A1943" s="279"/>
      <c r="B1943" s="279"/>
      <c r="C1943" s="279"/>
      <c r="D1943" s="279"/>
      <c r="E1943" s="279"/>
      <c r="F1943" s="279"/>
      <c r="G1943" s="280"/>
      <c r="H1943" s="281"/>
      <c r="I1943" s="281"/>
      <c r="J1943" s="281"/>
      <c r="K1943" s="279"/>
      <c r="L1943" s="280"/>
      <c r="M1943" s="280"/>
      <c r="N1943" s="280"/>
      <c r="O1943" s="282"/>
      <c r="P1943" s="283"/>
      <c r="Q1943" s="281"/>
      <c r="R1943" s="281"/>
      <c r="S1943" s="280"/>
      <c r="T1943" s="279"/>
      <c r="U1943" s="281"/>
      <c r="V1943" s="281"/>
      <c r="W1943" s="284"/>
      <c r="X1943" s="280"/>
      <c r="Y1943" s="284"/>
      <c r="Z1943" s="282"/>
      <c r="AA1943" s="281"/>
      <c r="AB1943" s="279"/>
      <c r="AC1943" s="279"/>
      <c r="AD1943" s="279"/>
    </row>
    <row r="1944" spans="1:30" ht="20.100000000000001" customHeight="1">
      <c r="A1944" s="279"/>
      <c r="B1944" s="279"/>
      <c r="C1944" s="279"/>
      <c r="D1944" s="279"/>
      <c r="E1944" s="279"/>
      <c r="F1944" s="279"/>
      <c r="G1944" s="280"/>
      <c r="H1944" s="281"/>
      <c r="I1944" s="281"/>
      <c r="J1944" s="281"/>
      <c r="K1944" s="279"/>
      <c r="L1944" s="280"/>
      <c r="M1944" s="280"/>
      <c r="N1944" s="280"/>
      <c r="O1944" s="282"/>
      <c r="P1944" s="283"/>
      <c r="Q1944" s="281"/>
      <c r="R1944" s="281"/>
      <c r="S1944" s="280"/>
      <c r="T1944" s="279"/>
      <c r="U1944" s="281"/>
      <c r="V1944" s="281"/>
      <c r="W1944" s="284"/>
      <c r="X1944" s="280"/>
      <c r="Y1944" s="284"/>
      <c r="Z1944" s="282"/>
      <c r="AA1944" s="281"/>
      <c r="AB1944" s="279"/>
      <c r="AC1944" s="279"/>
      <c r="AD1944" s="279"/>
    </row>
    <row r="1945" spans="1:30" ht="20.100000000000001" customHeight="1">
      <c r="A1945" s="279"/>
      <c r="B1945" s="279"/>
      <c r="C1945" s="279"/>
      <c r="D1945" s="279"/>
      <c r="E1945" s="279"/>
      <c r="F1945" s="279"/>
      <c r="G1945" s="280"/>
      <c r="H1945" s="281"/>
      <c r="I1945" s="281"/>
      <c r="J1945" s="281"/>
      <c r="K1945" s="279"/>
      <c r="L1945" s="280"/>
      <c r="M1945" s="280"/>
      <c r="N1945" s="280"/>
      <c r="O1945" s="282"/>
      <c r="P1945" s="283"/>
      <c r="Q1945" s="281"/>
      <c r="R1945" s="281"/>
      <c r="S1945" s="280"/>
      <c r="T1945" s="279"/>
      <c r="U1945" s="281"/>
      <c r="V1945" s="281"/>
      <c r="W1945" s="284"/>
      <c r="X1945" s="280"/>
      <c r="Y1945" s="284"/>
      <c r="Z1945" s="282"/>
      <c r="AA1945" s="281"/>
      <c r="AB1945" s="279"/>
      <c r="AC1945" s="279"/>
      <c r="AD1945" s="279"/>
    </row>
    <row r="1946" spans="1:30" ht="20.100000000000001" customHeight="1">
      <c r="A1946" s="279"/>
      <c r="B1946" s="279"/>
      <c r="C1946" s="279"/>
      <c r="D1946" s="279"/>
      <c r="E1946" s="279"/>
      <c r="F1946" s="279"/>
      <c r="G1946" s="280"/>
      <c r="H1946" s="281"/>
      <c r="I1946" s="281"/>
      <c r="J1946" s="281"/>
      <c r="K1946" s="279"/>
      <c r="L1946" s="280"/>
      <c r="M1946" s="280"/>
      <c r="N1946" s="280"/>
      <c r="O1946" s="282"/>
      <c r="P1946" s="283"/>
      <c r="Q1946" s="281"/>
      <c r="R1946" s="281"/>
      <c r="S1946" s="280"/>
      <c r="T1946" s="279"/>
      <c r="U1946" s="281"/>
      <c r="V1946" s="281"/>
      <c r="W1946" s="284"/>
      <c r="X1946" s="280"/>
      <c r="Y1946" s="284"/>
      <c r="Z1946" s="282"/>
      <c r="AA1946" s="281"/>
      <c r="AB1946" s="279"/>
      <c r="AC1946" s="279"/>
      <c r="AD1946" s="279"/>
    </row>
    <row r="1947" spans="1:30" ht="20.100000000000001" customHeight="1">
      <c r="A1947" s="279"/>
      <c r="B1947" s="279"/>
      <c r="C1947" s="279"/>
      <c r="D1947" s="279"/>
      <c r="E1947" s="279"/>
      <c r="F1947" s="279"/>
      <c r="G1947" s="280"/>
      <c r="H1947" s="281"/>
      <c r="I1947" s="281"/>
      <c r="J1947" s="281"/>
      <c r="K1947" s="279"/>
      <c r="L1947" s="280"/>
      <c r="M1947" s="280"/>
      <c r="N1947" s="280"/>
      <c r="O1947" s="282"/>
      <c r="P1947" s="283"/>
      <c r="Q1947" s="281"/>
      <c r="R1947" s="281"/>
      <c r="S1947" s="280"/>
      <c r="T1947" s="279"/>
      <c r="U1947" s="281"/>
      <c r="V1947" s="281"/>
      <c r="W1947" s="284"/>
      <c r="X1947" s="280"/>
      <c r="Y1947" s="284"/>
      <c r="Z1947" s="282"/>
      <c r="AA1947" s="281"/>
      <c r="AB1947" s="279"/>
      <c r="AC1947" s="279"/>
      <c r="AD1947" s="279"/>
    </row>
    <row r="1948" spans="1:30" ht="20.100000000000001" customHeight="1">
      <c r="A1948" s="279"/>
      <c r="B1948" s="279"/>
      <c r="C1948" s="279"/>
      <c r="D1948" s="279"/>
      <c r="E1948" s="279"/>
      <c r="F1948" s="279"/>
      <c r="G1948" s="280"/>
      <c r="H1948" s="281"/>
      <c r="I1948" s="281"/>
      <c r="J1948" s="281"/>
      <c r="K1948" s="279"/>
      <c r="L1948" s="280"/>
      <c r="M1948" s="280"/>
      <c r="N1948" s="280"/>
      <c r="O1948" s="282"/>
      <c r="P1948" s="283"/>
      <c r="Q1948" s="281"/>
      <c r="R1948" s="281"/>
      <c r="S1948" s="280"/>
      <c r="T1948" s="279"/>
      <c r="U1948" s="281"/>
      <c r="V1948" s="281"/>
      <c r="W1948" s="284"/>
      <c r="X1948" s="280"/>
      <c r="Y1948" s="284"/>
      <c r="Z1948" s="282"/>
      <c r="AA1948" s="281"/>
      <c r="AB1948" s="279"/>
      <c r="AC1948" s="279"/>
      <c r="AD1948" s="279"/>
    </row>
    <row r="1949" spans="1:30" ht="20.100000000000001" customHeight="1">
      <c r="A1949" s="279"/>
      <c r="B1949" s="279"/>
      <c r="C1949" s="279"/>
      <c r="D1949" s="279"/>
      <c r="E1949" s="279"/>
      <c r="F1949" s="279"/>
      <c r="G1949" s="280"/>
      <c r="H1949" s="281"/>
      <c r="I1949" s="281"/>
      <c r="J1949" s="281"/>
      <c r="K1949" s="279"/>
      <c r="L1949" s="280"/>
      <c r="M1949" s="280"/>
      <c r="N1949" s="280"/>
      <c r="O1949" s="282"/>
      <c r="P1949" s="283"/>
      <c r="Q1949" s="281"/>
      <c r="R1949" s="281"/>
      <c r="S1949" s="280"/>
      <c r="T1949" s="279"/>
      <c r="U1949" s="281"/>
      <c r="V1949" s="281"/>
      <c r="W1949" s="284"/>
      <c r="X1949" s="280"/>
      <c r="Y1949" s="284"/>
      <c r="Z1949" s="282"/>
      <c r="AA1949" s="281"/>
      <c r="AB1949" s="279"/>
      <c r="AC1949" s="279"/>
      <c r="AD1949" s="279"/>
    </row>
    <row r="1950" spans="1:30" ht="20.100000000000001" customHeight="1">
      <c r="A1950" s="279"/>
      <c r="B1950" s="279"/>
      <c r="C1950" s="279"/>
      <c r="D1950" s="279"/>
      <c r="E1950" s="279"/>
      <c r="F1950" s="279"/>
      <c r="G1950" s="280"/>
      <c r="H1950" s="281"/>
      <c r="I1950" s="281"/>
      <c r="J1950" s="281"/>
      <c r="K1950" s="279"/>
      <c r="L1950" s="280"/>
      <c r="M1950" s="280"/>
      <c r="N1950" s="280"/>
      <c r="O1950" s="282"/>
      <c r="P1950" s="283"/>
      <c r="Q1950" s="281"/>
      <c r="R1950" s="281"/>
      <c r="S1950" s="280"/>
      <c r="T1950" s="279"/>
      <c r="U1950" s="281"/>
      <c r="V1950" s="281"/>
      <c r="W1950" s="284"/>
      <c r="X1950" s="280"/>
      <c r="Y1950" s="284"/>
      <c r="Z1950" s="282"/>
      <c r="AA1950" s="281"/>
      <c r="AB1950" s="279"/>
      <c r="AC1950" s="279"/>
      <c r="AD1950" s="279"/>
    </row>
    <row r="1951" spans="1:30" ht="20.100000000000001" customHeight="1">
      <c r="A1951" s="279"/>
      <c r="B1951" s="279"/>
      <c r="C1951" s="279"/>
      <c r="D1951" s="279"/>
      <c r="E1951" s="279"/>
      <c r="F1951" s="279"/>
      <c r="G1951" s="280"/>
      <c r="H1951" s="281"/>
      <c r="I1951" s="281"/>
      <c r="J1951" s="281"/>
      <c r="K1951" s="279"/>
      <c r="L1951" s="280"/>
      <c r="M1951" s="280"/>
      <c r="N1951" s="280"/>
      <c r="O1951" s="282"/>
      <c r="P1951" s="283"/>
      <c r="Q1951" s="281"/>
      <c r="R1951" s="281"/>
      <c r="S1951" s="280"/>
      <c r="T1951" s="279"/>
      <c r="U1951" s="281"/>
      <c r="V1951" s="281"/>
      <c r="W1951" s="284"/>
      <c r="X1951" s="280"/>
      <c r="Y1951" s="284"/>
      <c r="Z1951" s="282"/>
      <c r="AA1951" s="281"/>
      <c r="AB1951" s="279"/>
      <c r="AC1951" s="279"/>
      <c r="AD1951" s="279"/>
    </row>
    <row r="1952" spans="1:30" ht="20.100000000000001" customHeight="1">
      <c r="A1952" s="279"/>
      <c r="B1952" s="279"/>
      <c r="C1952" s="279"/>
      <c r="D1952" s="279"/>
      <c r="E1952" s="279"/>
      <c r="F1952" s="279"/>
      <c r="G1952" s="280"/>
      <c r="H1952" s="281"/>
      <c r="I1952" s="281"/>
      <c r="J1952" s="281"/>
      <c r="K1952" s="279"/>
      <c r="L1952" s="280"/>
      <c r="M1952" s="280"/>
      <c r="N1952" s="280"/>
      <c r="O1952" s="282"/>
      <c r="P1952" s="283"/>
      <c r="Q1952" s="281"/>
      <c r="R1952" s="281"/>
      <c r="S1952" s="280"/>
      <c r="T1952" s="279"/>
      <c r="U1952" s="281"/>
      <c r="V1952" s="281"/>
      <c r="W1952" s="284"/>
      <c r="X1952" s="280"/>
      <c r="Y1952" s="284"/>
      <c r="Z1952" s="282"/>
      <c r="AA1952" s="281"/>
      <c r="AB1952" s="279"/>
      <c r="AC1952" s="279"/>
      <c r="AD1952" s="279"/>
    </row>
    <row r="1953" spans="1:30" ht="20.100000000000001" customHeight="1">
      <c r="A1953" s="279"/>
      <c r="B1953" s="279"/>
      <c r="C1953" s="279"/>
      <c r="D1953" s="279"/>
      <c r="E1953" s="279"/>
      <c r="F1953" s="279"/>
      <c r="G1953" s="280"/>
      <c r="H1953" s="281"/>
      <c r="I1953" s="281"/>
      <c r="J1953" s="281"/>
      <c r="K1953" s="279"/>
      <c r="L1953" s="280"/>
      <c r="M1953" s="280"/>
      <c r="N1953" s="280"/>
      <c r="O1953" s="282"/>
      <c r="P1953" s="283"/>
      <c r="Q1953" s="281"/>
      <c r="R1953" s="281"/>
      <c r="S1953" s="280"/>
      <c r="T1953" s="279"/>
      <c r="U1953" s="281"/>
      <c r="V1953" s="281"/>
      <c r="W1953" s="284"/>
      <c r="X1953" s="280"/>
      <c r="Y1953" s="284"/>
      <c r="Z1953" s="282"/>
      <c r="AA1953" s="281"/>
      <c r="AB1953" s="279"/>
      <c r="AC1953" s="279"/>
      <c r="AD1953" s="279"/>
    </row>
    <row r="1954" spans="1:30" ht="20.100000000000001" customHeight="1">
      <c r="A1954" s="279"/>
      <c r="B1954" s="279"/>
      <c r="C1954" s="279"/>
      <c r="D1954" s="279"/>
      <c r="E1954" s="279"/>
      <c r="F1954" s="279"/>
      <c r="G1954" s="280"/>
      <c r="H1954" s="281"/>
      <c r="I1954" s="281"/>
      <c r="J1954" s="281"/>
      <c r="K1954" s="279"/>
      <c r="L1954" s="280"/>
      <c r="M1954" s="280"/>
      <c r="N1954" s="280"/>
      <c r="O1954" s="282"/>
      <c r="P1954" s="283"/>
      <c r="Q1954" s="281"/>
      <c r="R1954" s="281"/>
      <c r="S1954" s="280"/>
      <c r="T1954" s="279"/>
      <c r="U1954" s="281"/>
      <c r="V1954" s="281"/>
      <c r="W1954" s="284"/>
      <c r="X1954" s="280"/>
      <c r="Y1954" s="284"/>
      <c r="Z1954" s="282"/>
      <c r="AA1954" s="281"/>
      <c r="AB1954" s="279"/>
      <c r="AC1954" s="279"/>
      <c r="AD1954" s="279"/>
    </row>
    <row r="1955" spans="1:30" ht="20.100000000000001" customHeight="1">
      <c r="A1955" s="279"/>
      <c r="B1955" s="279"/>
      <c r="C1955" s="279"/>
      <c r="D1955" s="279"/>
      <c r="E1955" s="279"/>
      <c r="F1955" s="279"/>
      <c r="G1955" s="280"/>
      <c r="H1955" s="281"/>
      <c r="I1955" s="281"/>
      <c r="J1955" s="281"/>
      <c r="K1955" s="279"/>
      <c r="L1955" s="280"/>
      <c r="M1955" s="280"/>
      <c r="N1955" s="280"/>
      <c r="O1955" s="282"/>
      <c r="P1955" s="283"/>
      <c r="Q1955" s="281"/>
      <c r="R1955" s="281"/>
      <c r="S1955" s="280"/>
      <c r="T1955" s="279"/>
      <c r="U1955" s="281"/>
      <c r="V1955" s="281"/>
      <c r="W1955" s="284"/>
      <c r="X1955" s="280"/>
      <c r="Y1955" s="284"/>
      <c r="Z1955" s="282"/>
      <c r="AA1955" s="281"/>
      <c r="AB1955" s="279"/>
      <c r="AC1955" s="279"/>
      <c r="AD1955" s="279"/>
    </row>
    <row r="1956" spans="1:30" ht="20.100000000000001" customHeight="1">
      <c r="A1956" s="279"/>
      <c r="B1956" s="279"/>
      <c r="C1956" s="279"/>
      <c r="D1956" s="279"/>
      <c r="E1956" s="279"/>
      <c r="F1956" s="279"/>
      <c r="G1956" s="280"/>
      <c r="H1956" s="281"/>
      <c r="I1956" s="281"/>
      <c r="J1956" s="281"/>
      <c r="K1956" s="279"/>
      <c r="L1956" s="280"/>
      <c r="M1956" s="280"/>
      <c r="N1956" s="280"/>
      <c r="O1956" s="282"/>
      <c r="P1956" s="283"/>
      <c r="Q1956" s="281"/>
      <c r="R1956" s="281"/>
      <c r="S1956" s="280"/>
      <c r="T1956" s="279"/>
      <c r="U1956" s="281"/>
      <c r="V1956" s="281"/>
      <c r="W1956" s="284"/>
      <c r="X1956" s="280"/>
      <c r="Y1956" s="284"/>
      <c r="Z1956" s="282"/>
      <c r="AA1956" s="281"/>
      <c r="AB1956" s="279"/>
      <c r="AC1956" s="279"/>
      <c r="AD1956" s="279"/>
    </row>
    <row r="1957" spans="1:30" ht="20.100000000000001" customHeight="1">
      <c r="A1957" s="279"/>
      <c r="B1957" s="279"/>
      <c r="C1957" s="279"/>
      <c r="D1957" s="279"/>
      <c r="E1957" s="279"/>
      <c r="F1957" s="279"/>
      <c r="G1957" s="280"/>
      <c r="H1957" s="281"/>
      <c r="I1957" s="281"/>
      <c r="J1957" s="281"/>
      <c r="K1957" s="279"/>
      <c r="L1957" s="280"/>
      <c r="M1957" s="280"/>
      <c r="N1957" s="280"/>
      <c r="O1957" s="282"/>
      <c r="P1957" s="283"/>
      <c r="Q1957" s="281"/>
      <c r="R1957" s="281"/>
      <c r="S1957" s="280"/>
      <c r="T1957" s="279"/>
      <c r="U1957" s="281"/>
      <c r="V1957" s="281"/>
      <c r="W1957" s="284"/>
      <c r="X1957" s="280"/>
      <c r="Y1957" s="284"/>
      <c r="Z1957" s="282"/>
      <c r="AA1957" s="281"/>
      <c r="AB1957" s="279"/>
      <c r="AC1957" s="279"/>
      <c r="AD1957" s="279"/>
    </row>
    <row r="1958" spans="1:30" ht="20.100000000000001" customHeight="1">
      <c r="A1958" s="279"/>
      <c r="B1958" s="279"/>
      <c r="C1958" s="279"/>
      <c r="D1958" s="279"/>
      <c r="E1958" s="279"/>
      <c r="F1958" s="279"/>
      <c r="G1958" s="280"/>
      <c r="H1958" s="281"/>
      <c r="I1958" s="281"/>
      <c r="J1958" s="281"/>
      <c r="K1958" s="279"/>
      <c r="L1958" s="280"/>
      <c r="M1958" s="280"/>
      <c r="N1958" s="280"/>
      <c r="O1958" s="282"/>
      <c r="P1958" s="283"/>
      <c r="Q1958" s="281"/>
      <c r="R1958" s="281"/>
      <c r="S1958" s="280"/>
      <c r="T1958" s="279"/>
      <c r="U1958" s="281"/>
      <c r="V1958" s="281"/>
      <c r="W1958" s="284"/>
      <c r="X1958" s="280"/>
      <c r="Y1958" s="284"/>
      <c r="Z1958" s="282"/>
      <c r="AA1958" s="281"/>
      <c r="AB1958" s="279"/>
      <c r="AC1958" s="279"/>
      <c r="AD1958" s="279"/>
    </row>
    <row r="1959" spans="1:30" ht="20.100000000000001" customHeight="1">
      <c r="A1959" s="279"/>
      <c r="B1959" s="279"/>
      <c r="C1959" s="279"/>
      <c r="D1959" s="279"/>
      <c r="E1959" s="279"/>
      <c r="F1959" s="279"/>
      <c r="G1959" s="280"/>
      <c r="H1959" s="281"/>
      <c r="I1959" s="281"/>
      <c r="J1959" s="281"/>
      <c r="K1959" s="279"/>
      <c r="L1959" s="280"/>
      <c r="M1959" s="280"/>
      <c r="N1959" s="280"/>
      <c r="O1959" s="282"/>
      <c r="P1959" s="283"/>
      <c r="Q1959" s="281"/>
      <c r="R1959" s="281"/>
      <c r="S1959" s="280"/>
      <c r="T1959" s="279"/>
      <c r="U1959" s="281"/>
      <c r="V1959" s="281"/>
      <c r="W1959" s="284"/>
      <c r="X1959" s="280"/>
      <c r="Y1959" s="284"/>
      <c r="Z1959" s="282"/>
      <c r="AA1959" s="281"/>
      <c r="AB1959" s="279"/>
      <c r="AC1959" s="279"/>
      <c r="AD1959" s="279"/>
    </row>
    <row r="1960" spans="1:30" ht="20.100000000000001" customHeight="1">
      <c r="A1960" s="279"/>
      <c r="B1960" s="279"/>
      <c r="C1960" s="279"/>
      <c r="D1960" s="279"/>
      <c r="E1960" s="279"/>
      <c r="F1960" s="279"/>
      <c r="G1960" s="280"/>
      <c r="H1960" s="281"/>
      <c r="I1960" s="281"/>
      <c r="J1960" s="281"/>
      <c r="K1960" s="279"/>
      <c r="L1960" s="280"/>
      <c r="M1960" s="280"/>
      <c r="N1960" s="280"/>
      <c r="O1960" s="282"/>
      <c r="P1960" s="283"/>
      <c r="Q1960" s="281"/>
      <c r="R1960" s="281"/>
      <c r="S1960" s="280"/>
      <c r="T1960" s="279"/>
      <c r="U1960" s="281"/>
      <c r="V1960" s="281"/>
      <c r="W1960" s="284"/>
      <c r="X1960" s="280"/>
      <c r="Y1960" s="284"/>
      <c r="Z1960" s="282"/>
      <c r="AA1960" s="281"/>
      <c r="AB1960" s="279"/>
      <c r="AC1960" s="279"/>
      <c r="AD1960" s="279"/>
    </row>
    <row r="1961" spans="1:30" ht="20.100000000000001" customHeight="1">
      <c r="A1961" s="279"/>
      <c r="B1961" s="279"/>
      <c r="C1961" s="279"/>
      <c r="D1961" s="279"/>
      <c r="E1961" s="279"/>
      <c r="F1961" s="279"/>
      <c r="G1961" s="280"/>
      <c r="H1961" s="281"/>
      <c r="I1961" s="281"/>
      <c r="J1961" s="281"/>
      <c r="K1961" s="279"/>
      <c r="L1961" s="280"/>
      <c r="M1961" s="280"/>
      <c r="N1961" s="280"/>
      <c r="O1961" s="282"/>
      <c r="P1961" s="283"/>
      <c r="Q1961" s="281"/>
      <c r="R1961" s="281"/>
      <c r="S1961" s="280"/>
      <c r="T1961" s="279"/>
      <c r="U1961" s="281"/>
      <c r="V1961" s="281"/>
      <c r="W1961" s="284"/>
      <c r="X1961" s="280"/>
      <c r="Y1961" s="284"/>
      <c r="Z1961" s="282"/>
      <c r="AA1961" s="281"/>
      <c r="AB1961" s="279"/>
      <c r="AC1961" s="279"/>
      <c r="AD1961" s="279"/>
    </row>
    <row r="1962" spans="1:30" ht="20.100000000000001" customHeight="1">
      <c r="A1962" s="279"/>
      <c r="B1962" s="279"/>
      <c r="C1962" s="279"/>
      <c r="D1962" s="279"/>
      <c r="E1962" s="279"/>
      <c r="F1962" s="279"/>
      <c r="G1962" s="280"/>
      <c r="H1962" s="281"/>
      <c r="I1962" s="281"/>
      <c r="J1962" s="281"/>
      <c r="K1962" s="279"/>
      <c r="L1962" s="280"/>
      <c r="M1962" s="280"/>
      <c r="N1962" s="280"/>
      <c r="O1962" s="282"/>
      <c r="P1962" s="283"/>
      <c r="Q1962" s="281"/>
      <c r="R1962" s="281"/>
      <c r="S1962" s="280"/>
      <c r="T1962" s="279"/>
      <c r="U1962" s="281"/>
      <c r="V1962" s="281"/>
      <c r="W1962" s="284"/>
      <c r="X1962" s="280"/>
      <c r="Y1962" s="284"/>
      <c r="Z1962" s="282"/>
      <c r="AA1962" s="281"/>
      <c r="AB1962" s="279"/>
      <c r="AC1962" s="279"/>
      <c r="AD1962" s="279"/>
    </row>
    <row r="1963" spans="1:30" ht="20.100000000000001" customHeight="1">
      <c r="A1963" s="279"/>
      <c r="B1963" s="279"/>
      <c r="C1963" s="279"/>
      <c r="D1963" s="279"/>
      <c r="E1963" s="279"/>
      <c r="F1963" s="279"/>
      <c r="G1963" s="280"/>
      <c r="H1963" s="281"/>
      <c r="I1963" s="281"/>
      <c r="J1963" s="281"/>
      <c r="K1963" s="279"/>
      <c r="L1963" s="280"/>
      <c r="M1963" s="280"/>
      <c r="N1963" s="280"/>
      <c r="O1963" s="282"/>
      <c r="P1963" s="283"/>
      <c r="Q1963" s="281"/>
      <c r="R1963" s="281"/>
      <c r="S1963" s="280"/>
      <c r="T1963" s="279"/>
      <c r="U1963" s="281"/>
      <c r="V1963" s="281"/>
      <c r="W1963" s="284"/>
      <c r="X1963" s="280"/>
      <c r="Y1963" s="284"/>
      <c r="Z1963" s="282"/>
      <c r="AA1963" s="281"/>
      <c r="AB1963" s="279"/>
      <c r="AC1963" s="279"/>
      <c r="AD1963" s="279"/>
    </row>
    <row r="1964" spans="1:30" ht="20.100000000000001" customHeight="1">
      <c r="A1964" s="279"/>
      <c r="B1964" s="279"/>
      <c r="C1964" s="279"/>
      <c r="D1964" s="279"/>
      <c r="E1964" s="279"/>
      <c r="F1964" s="279"/>
      <c r="G1964" s="280"/>
      <c r="H1964" s="281"/>
      <c r="I1964" s="281"/>
      <c r="J1964" s="281"/>
      <c r="K1964" s="279"/>
      <c r="L1964" s="280"/>
      <c r="M1964" s="280"/>
      <c r="N1964" s="280"/>
      <c r="O1964" s="282"/>
      <c r="P1964" s="283"/>
      <c r="Q1964" s="281"/>
      <c r="R1964" s="281"/>
      <c r="S1964" s="280"/>
      <c r="T1964" s="279"/>
      <c r="U1964" s="281"/>
      <c r="V1964" s="281"/>
      <c r="W1964" s="284"/>
      <c r="X1964" s="280"/>
      <c r="Y1964" s="284"/>
      <c r="Z1964" s="282"/>
      <c r="AA1964" s="281"/>
      <c r="AB1964" s="279"/>
      <c r="AC1964" s="279"/>
      <c r="AD1964" s="279"/>
    </row>
    <row r="1965" spans="1:30" ht="20.100000000000001" customHeight="1">
      <c r="A1965" s="279"/>
      <c r="B1965" s="279"/>
      <c r="C1965" s="279"/>
      <c r="D1965" s="279"/>
      <c r="E1965" s="279"/>
      <c r="F1965" s="279"/>
      <c r="G1965" s="280"/>
      <c r="H1965" s="281"/>
      <c r="I1965" s="281"/>
      <c r="J1965" s="281"/>
      <c r="K1965" s="279"/>
      <c r="L1965" s="280"/>
      <c r="M1965" s="280"/>
      <c r="N1965" s="280"/>
      <c r="O1965" s="282"/>
      <c r="P1965" s="283"/>
      <c r="Q1965" s="281"/>
      <c r="R1965" s="281"/>
      <c r="S1965" s="280"/>
      <c r="T1965" s="279"/>
      <c r="U1965" s="281"/>
      <c r="V1965" s="281"/>
      <c r="W1965" s="284"/>
      <c r="X1965" s="280"/>
      <c r="Y1965" s="284"/>
      <c r="Z1965" s="282"/>
      <c r="AA1965" s="281"/>
      <c r="AB1965" s="279"/>
      <c r="AC1965" s="279"/>
      <c r="AD1965" s="279"/>
    </row>
    <row r="1966" spans="1:30" ht="20.100000000000001" customHeight="1">
      <c r="A1966" s="279"/>
      <c r="B1966" s="279"/>
      <c r="C1966" s="279"/>
      <c r="D1966" s="279"/>
      <c r="E1966" s="279"/>
      <c r="F1966" s="279"/>
      <c r="G1966" s="280"/>
      <c r="H1966" s="281"/>
      <c r="I1966" s="281"/>
      <c r="J1966" s="281"/>
      <c r="K1966" s="279"/>
      <c r="L1966" s="280"/>
      <c r="M1966" s="280"/>
      <c r="N1966" s="280"/>
      <c r="O1966" s="282"/>
      <c r="P1966" s="283"/>
      <c r="Q1966" s="281"/>
      <c r="R1966" s="281"/>
      <c r="S1966" s="280"/>
      <c r="T1966" s="279"/>
      <c r="U1966" s="281"/>
      <c r="V1966" s="281"/>
      <c r="W1966" s="284"/>
      <c r="X1966" s="280"/>
      <c r="Y1966" s="284"/>
      <c r="Z1966" s="282"/>
      <c r="AA1966" s="281"/>
      <c r="AB1966" s="279"/>
      <c r="AC1966" s="279"/>
      <c r="AD1966" s="279"/>
    </row>
    <row r="1967" spans="1:30" ht="20.100000000000001" customHeight="1">
      <c r="A1967" s="279"/>
      <c r="B1967" s="279"/>
      <c r="C1967" s="279"/>
      <c r="D1967" s="279"/>
      <c r="E1967" s="279"/>
      <c r="F1967" s="279"/>
      <c r="G1967" s="280"/>
      <c r="H1967" s="281"/>
      <c r="I1967" s="281"/>
      <c r="J1967" s="281"/>
      <c r="K1967" s="279"/>
      <c r="L1967" s="280"/>
      <c r="M1967" s="280"/>
      <c r="N1967" s="280"/>
      <c r="O1967" s="282"/>
      <c r="P1967" s="283"/>
      <c r="Q1967" s="281"/>
      <c r="R1967" s="281"/>
      <c r="S1967" s="280"/>
      <c r="T1967" s="279"/>
      <c r="U1967" s="281"/>
      <c r="V1967" s="281"/>
      <c r="W1967" s="284"/>
      <c r="X1967" s="280"/>
      <c r="Y1967" s="284"/>
      <c r="Z1967" s="282"/>
      <c r="AA1967" s="281"/>
      <c r="AB1967" s="279"/>
      <c r="AC1967" s="279"/>
      <c r="AD1967" s="279"/>
    </row>
    <row r="1968" spans="1:30" ht="20.100000000000001" customHeight="1">
      <c r="A1968" s="279"/>
      <c r="B1968" s="279"/>
      <c r="C1968" s="279"/>
      <c r="D1968" s="279"/>
      <c r="E1968" s="279"/>
      <c r="F1968" s="279"/>
      <c r="G1968" s="280"/>
      <c r="H1968" s="281"/>
      <c r="I1968" s="281"/>
      <c r="J1968" s="281"/>
      <c r="K1968" s="279"/>
      <c r="L1968" s="280"/>
      <c r="M1968" s="280"/>
      <c r="N1968" s="280"/>
      <c r="O1968" s="282"/>
      <c r="P1968" s="283"/>
      <c r="Q1968" s="281"/>
      <c r="R1968" s="281"/>
      <c r="S1968" s="280"/>
      <c r="T1968" s="279"/>
      <c r="U1968" s="281"/>
      <c r="V1968" s="281"/>
      <c r="W1968" s="284"/>
      <c r="X1968" s="280"/>
      <c r="Y1968" s="284"/>
      <c r="Z1968" s="282"/>
      <c r="AA1968" s="281"/>
      <c r="AB1968" s="279"/>
      <c r="AC1968" s="279"/>
      <c r="AD1968" s="279"/>
    </row>
    <row r="1969" spans="1:30" ht="20.100000000000001" customHeight="1">
      <c r="A1969" s="279"/>
      <c r="B1969" s="279"/>
      <c r="C1969" s="279"/>
      <c r="D1969" s="279"/>
      <c r="E1969" s="279"/>
      <c r="F1969" s="279"/>
      <c r="G1969" s="280"/>
      <c r="H1969" s="281"/>
      <c r="I1969" s="281"/>
      <c r="J1969" s="281"/>
      <c r="K1969" s="279"/>
      <c r="L1969" s="280"/>
      <c r="M1969" s="280"/>
      <c r="N1969" s="280"/>
      <c r="O1969" s="282"/>
      <c r="P1969" s="283"/>
      <c r="Q1969" s="281"/>
      <c r="R1969" s="281"/>
      <c r="S1969" s="280"/>
      <c r="T1969" s="279"/>
      <c r="U1969" s="281"/>
      <c r="V1969" s="281"/>
      <c r="W1969" s="284"/>
      <c r="X1969" s="280"/>
      <c r="Y1969" s="284"/>
      <c r="Z1969" s="282"/>
      <c r="AA1969" s="281"/>
      <c r="AB1969" s="279"/>
      <c r="AC1969" s="279"/>
      <c r="AD1969" s="279"/>
    </row>
    <row r="1970" spans="1:30" ht="20.100000000000001" customHeight="1">
      <c r="A1970" s="279"/>
      <c r="B1970" s="279"/>
      <c r="C1970" s="279"/>
      <c r="D1970" s="279"/>
      <c r="E1970" s="279"/>
      <c r="F1970" s="279"/>
      <c r="G1970" s="280"/>
      <c r="H1970" s="281"/>
      <c r="I1970" s="281"/>
      <c r="J1970" s="281"/>
      <c r="K1970" s="279"/>
      <c r="L1970" s="280"/>
      <c r="M1970" s="280"/>
      <c r="N1970" s="280"/>
      <c r="O1970" s="282"/>
      <c r="P1970" s="283"/>
      <c r="Q1970" s="281"/>
      <c r="R1970" s="281"/>
      <c r="S1970" s="280"/>
      <c r="T1970" s="279"/>
      <c r="U1970" s="281"/>
      <c r="V1970" s="281"/>
      <c r="W1970" s="284"/>
      <c r="X1970" s="280"/>
      <c r="Y1970" s="284"/>
      <c r="Z1970" s="282"/>
      <c r="AA1970" s="281"/>
      <c r="AB1970" s="279"/>
      <c r="AC1970" s="279"/>
      <c r="AD1970" s="279"/>
    </row>
    <row r="1971" spans="1:30" ht="20.100000000000001" customHeight="1">
      <c r="A1971" s="279"/>
      <c r="B1971" s="279"/>
      <c r="C1971" s="279"/>
      <c r="D1971" s="279"/>
      <c r="E1971" s="279"/>
      <c r="F1971" s="279"/>
      <c r="G1971" s="280"/>
      <c r="H1971" s="281"/>
      <c r="I1971" s="281"/>
      <c r="J1971" s="281"/>
      <c r="K1971" s="279"/>
      <c r="L1971" s="280"/>
      <c r="M1971" s="280"/>
      <c r="N1971" s="280"/>
      <c r="O1971" s="282"/>
      <c r="P1971" s="283"/>
      <c r="Q1971" s="281"/>
      <c r="R1971" s="281"/>
      <c r="S1971" s="280"/>
      <c r="T1971" s="279"/>
      <c r="U1971" s="281"/>
      <c r="V1971" s="281"/>
      <c r="W1971" s="284"/>
      <c r="X1971" s="280"/>
      <c r="Y1971" s="284"/>
      <c r="Z1971" s="282"/>
      <c r="AA1971" s="281"/>
      <c r="AB1971" s="279"/>
      <c r="AC1971" s="279"/>
      <c r="AD1971" s="279"/>
    </row>
    <row r="1972" spans="1:30" ht="20.100000000000001" customHeight="1">
      <c r="A1972" s="279"/>
      <c r="B1972" s="279"/>
      <c r="C1972" s="279"/>
      <c r="D1972" s="279"/>
      <c r="E1972" s="279"/>
      <c r="F1972" s="279"/>
      <c r="G1972" s="280"/>
      <c r="H1972" s="281"/>
      <c r="I1972" s="281"/>
      <c r="J1972" s="281"/>
      <c r="K1972" s="279"/>
      <c r="L1972" s="280"/>
      <c r="M1972" s="280"/>
      <c r="N1972" s="280"/>
      <c r="O1972" s="282"/>
      <c r="P1972" s="283"/>
      <c r="Q1972" s="281"/>
      <c r="R1972" s="281"/>
      <c r="S1972" s="280"/>
      <c r="T1972" s="279"/>
      <c r="U1972" s="281"/>
      <c r="V1972" s="281"/>
      <c r="W1972" s="284"/>
      <c r="X1972" s="280"/>
      <c r="Y1972" s="284"/>
      <c r="Z1972" s="282"/>
      <c r="AA1972" s="281"/>
      <c r="AB1972" s="279"/>
      <c r="AC1972" s="279"/>
      <c r="AD1972" s="279"/>
    </row>
    <row r="1973" spans="1:30" ht="20.100000000000001" customHeight="1">
      <c r="A1973" s="279"/>
      <c r="B1973" s="279"/>
      <c r="C1973" s="279"/>
      <c r="D1973" s="279"/>
      <c r="E1973" s="279"/>
      <c r="F1973" s="279"/>
      <c r="G1973" s="280"/>
      <c r="H1973" s="281"/>
      <c r="I1973" s="281"/>
      <c r="J1973" s="281"/>
      <c r="K1973" s="279"/>
      <c r="L1973" s="280"/>
      <c r="M1973" s="280"/>
      <c r="N1973" s="280"/>
      <c r="O1973" s="282"/>
      <c r="P1973" s="283"/>
      <c r="Q1973" s="281"/>
      <c r="R1973" s="281"/>
      <c r="S1973" s="280"/>
      <c r="T1973" s="279"/>
      <c r="U1973" s="281"/>
      <c r="V1973" s="281"/>
      <c r="W1973" s="284"/>
      <c r="X1973" s="280"/>
      <c r="Y1973" s="284"/>
      <c r="Z1973" s="282"/>
      <c r="AA1973" s="281"/>
      <c r="AB1973" s="279"/>
      <c r="AC1973" s="279"/>
      <c r="AD1973" s="279"/>
    </row>
    <row r="1974" spans="1:30" ht="20.100000000000001" customHeight="1">
      <c r="A1974" s="279"/>
      <c r="B1974" s="279"/>
      <c r="C1974" s="279"/>
      <c r="D1974" s="279"/>
      <c r="E1974" s="279"/>
      <c r="F1974" s="279"/>
      <c r="G1974" s="280"/>
      <c r="H1974" s="281"/>
      <c r="I1974" s="281"/>
      <c r="J1974" s="281"/>
      <c r="K1974" s="279"/>
      <c r="L1974" s="280"/>
      <c r="M1974" s="280"/>
      <c r="N1974" s="280"/>
      <c r="O1974" s="282"/>
      <c r="P1974" s="283"/>
      <c r="Q1974" s="281"/>
      <c r="R1974" s="281"/>
      <c r="S1974" s="280"/>
      <c r="T1974" s="279"/>
      <c r="U1974" s="281"/>
      <c r="V1974" s="281"/>
      <c r="W1974" s="284"/>
      <c r="X1974" s="280"/>
      <c r="Y1974" s="284"/>
      <c r="Z1974" s="282"/>
      <c r="AA1974" s="281"/>
      <c r="AB1974" s="279"/>
      <c r="AC1974" s="279"/>
      <c r="AD1974" s="279"/>
    </row>
    <row r="1975" spans="1:30" ht="20.100000000000001" customHeight="1">
      <c r="A1975" s="279"/>
      <c r="B1975" s="279"/>
      <c r="C1975" s="279"/>
      <c r="D1975" s="279"/>
      <c r="E1975" s="279"/>
      <c r="F1975" s="279"/>
      <c r="G1975" s="280"/>
      <c r="H1975" s="281"/>
      <c r="I1975" s="281"/>
      <c r="J1975" s="281"/>
      <c r="K1975" s="279"/>
      <c r="L1975" s="280"/>
      <c r="M1975" s="280"/>
      <c r="N1975" s="280"/>
      <c r="O1975" s="282"/>
      <c r="P1975" s="283"/>
      <c r="Q1975" s="281"/>
      <c r="R1975" s="281"/>
      <c r="S1975" s="280"/>
      <c r="T1975" s="279"/>
      <c r="U1975" s="281"/>
      <c r="V1975" s="281"/>
      <c r="W1975" s="284"/>
      <c r="X1975" s="280"/>
      <c r="Y1975" s="284"/>
      <c r="Z1975" s="282"/>
      <c r="AA1975" s="281"/>
      <c r="AB1975" s="279"/>
      <c r="AC1975" s="279"/>
      <c r="AD1975" s="279"/>
    </row>
    <row r="1976" spans="1:30" ht="20.100000000000001" customHeight="1">
      <c r="A1976" s="279"/>
      <c r="B1976" s="279"/>
      <c r="C1976" s="279"/>
      <c r="D1976" s="279"/>
      <c r="E1976" s="279"/>
      <c r="F1976" s="279"/>
      <c r="G1976" s="280"/>
      <c r="H1976" s="281"/>
      <c r="I1976" s="281"/>
      <c r="J1976" s="281"/>
      <c r="K1976" s="279"/>
      <c r="L1976" s="280"/>
      <c r="M1976" s="280"/>
      <c r="N1976" s="280"/>
      <c r="O1976" s="282"/>
      <c r="P1976" s="283"/>
      <c r="Q1976" s="281"/>
      <c r="R1976" s="281"/>
      <c r="S1976" s="280"/>
      <c r="T1976" s="279"/>
      <c r="U1976" s="281"/>
      <c r="V1976" s="281"/>
      <c r="W1976" s="284"/>
      <c r="X1976" s="280"/>
      <c r="Y1976" s="284"/>
      <c r="Z1976" s="282"/>
      <c r="AA1976" s="281"/>
      <c r="AB1976" s="279"/>
      <c r="AC1976" s="279"/>
      <c r="AD1976" s="279"/>
    </row>
    <row r="1977" spans="1:30" ht="20.100000000000001" customHeight="1">
      <c r="A1977" s="279"/>
      <c r="B1977" s="279"/>
      <c r="C1977" s="279"/>
      <c r="D1977" s="279"/>
      <c r="E1977" s="279"/>
      <c r="F1977" s="279"/>
      <c r="G1977" s="280"/>
      <c r="H1977" s="281"/>
      <c r="I1977" s="281"/>
      <c r="J1977" s="281"/>
      <c r="K1977" s="279"/>
      <c r="L1977" s="280"/>
      <c r="M1977" s="280"/>
      <c r="N1977" s="280"/>
      <c r="O1977" s="282"/>
      <c r="P1977" s="283"/>
      <c r="Q1977" s="281"/>
      <c r="R1977" s="281"/>
      <c r="S1977" s="280"/>
      <c r="T1977" s="279"/>
      <c r="U1977" s="281"/>
      <c r="V1977" s="281"/>
      <c r="W1977" s="284"/>
      <c r="X1977" s="280"/>
      <c r="Y1977" s="284"/>
      <c r="Z1977" s="282"/>
      <c r="AA1977" s="281"/>
      <c r="AB1977" s="279"/>
      <c r="AC1977" s="279"/>
      <c r="AD1977" s="279"/>
    </row>
    <row r="1978" spans="1:30" ht="20.100000000000001" customHeight="1">
      <c r="A1978" s="279"/>
      <c r="B1978" s="279"/>
      <c r="C1978" s="279"/>
      <c r="D1978" s="279"/>
      <c r="E1978" s="279"/>
      <c r="F1978" s="279"/>
      <c r="G1978" s="280"/>
      <c r="H1978" s="281"/>
      <c r="I1978" s="281"/>
      <c r="J1978" s="281"/>
      <c r="K1978" s="279"/>
      <c r="L1978" s="280"/>
      <c r="M1978" s="280"/>
      <c r="N1978" s="280"/>
      <c r="O1978" s="282"/>
      <c r="P1978" s="283"/>
      <c r="Q1978" s="281"/>
      <c r="R1978" s="281"/>
      <c r="S1978" s="280"/>
      <c r="T1978" s="279"/>
      <c r="U1978" s="281"/>
      <c r="V1978" s="281"/>
      <c r="W1978" s="284"/>
      <c r="X1978" s="280"/>
      <c r="Y1978" s="284"/>
      <c r="Z1978" s="282"/>
      <c r="AA1978" s="281"/>
      <c r="AB1978" s="279"/>
      <c r="AC1978" s="279"/>
      <c r="AD1978" s="279"/>
    </row>
    <row r="1979" spans="1:30" ht="20.100000000000001" customHeight="1">
      <c r="A1979" s="279"/>
      <c r="B1979" s="279"/>
      <c r="C1979" s="279"/>
      <c r="D1979" s="279"/>
      <c r="E1979" s="279"/>
      <c r="F1979" s="279"/>
      <c r="G1979" s="280"/>
      <c r="H1979" s="281"/>
      <c r="I1979" s="281"/>
      <c r="J1979" s="281"/>
      <c r="K1979" s="279"/>
      <c r="L1979" s="280"/>
      <c r="M1979" s="280"/>
      <c r="N1979" s="280"/>
      <c r="O1979" s="282"/>
      <c r="P1979" s="283"/>
      <c r="Q1979" s="281"/>
      <c r="R1979" s="281"/>
      <c r="S1979" s="280"/>
      <c r="T1979" s="279"/>
      <c r="U1979" s="281"/>
      <c r="V1979" s="281"/>
      <c r="W1979" s="284"/>
      <c r="X1979" s="280"/>
      <c r="Y1979" s="284"/>
      <c r="Z1979" s="282"/>
      <c r="AA1979" s="281"/>
      <c r="AB1979" s="279"/>
      <c r="AC1979" s="279"/>
      <c r="AD1979" s="279"/>
    </row>
    <row r="1980" spans="1:30" ht="20.100000000000001" customHeight="1">
      <c r="A1980" s="279"/>
      <c r="B1980" s="279"/>
      <c r="C1980" s="279"/>
      <c r="D1980" s="279"/>
      <c r="E1980" s="279"/>
      <c r="F1980" s="279"/>
      <c r="G1980" s="280"/>
      <c r="H1980" s="281"/>
      <c r="I1980" s="281"/>
      <c r="J1980" s="281"/>
      <c r="K1980" s="279"/>
      <c r="L1980" s="280"/>
      <c r="M1980" s="280"/>
      <c r="N1980" s="280"/>
      <c r="O1980" s="282"/>
      <c r="P1980" s="283"/>
      <c r="Q1980" s="281"/>
      <c r="R1980" s="281"/>
      <c r="S1980" s="280"/>
      <c r="T1980" s="279"/>
      <c r="U1980" s="281"/>
      <c r="V1980" s="281"/>
      <c r="W1980" s="284"/>
      <c r="X1980" s="280"/>
      <c r="Y1980" s="284"/>
      <c r="Z1980" s="282"/>
      <c r="AA1980" s="281"/>
      <c r="AB1980" s="279"/>
      <c r="AC1980" s="279"/>
      <c r="AD1980" s="279"/>
    </row>
    <row r="1981" spans="1:30" ht="20.100000000000001" customHeight="1">
      <c r="A1981" s="279"/>
      <c r="B1981" s="279"/>
      <c r="C1981" s="279"/>
      <c r="D1981" s="279"/>
      <c r="E1981" s="279"/>
      <c r="F1981" s="279"/>
      <c r="G1981" s="280"/>
      <c r="H1981" s="281"/>
      <c r="I1981" s="281"/>
      <c r="J1981" s="281"/>
      <c r="K1981" s="279"/>
      <c r="L1981" s="280"/>
      <c r="M1981" s="280"/>
      <c r="N1981" s="280"/>
      <c r="O1981" s="282"/>
      <c r="P1981" s="283"/>
      <c r="Q1981" s="281"/>
      <c r="R1981" s="281"/>
      <c r="S1981" s="280"/>
      <c r="T1981" s="279"/>
      <c r="U1981" s="281"/>
      <c r="V1981" s="281"/>
      <c r="W1981" s="284"/>
      <c r="X1981" s="280"/>
      <c r="Y1981" s="284"/>
      <c r="Z1981" s="282"/>
      <c r="AA1981" s="281"/>
      <c r="AB1981" s="279"/>
      <c r="AC1981" s="279"/>
      <c r="AD1981" s="279"/>
    </row>
    <row r="1982" spans="1:30" ht="20.100000000000001" customHeight="1">
      <c r="A1982" s="279"/>
      <c r="B1982" s="279"/>
      <c r="C1982" s="279"/>
      <c r="D1982" s="279"/>
      <c r="E1982" s="279"/>
      <c r="F1982" s="279"/>
      <c r="G1982" s="280"/>
      <c r="H1982" s="281"/>
      <c r="I1982" s="281"/>
      <c r="J1982" s="281"/>
      <c r="K1982" s="279"/>
      <c r="L1982" s="280"/>
      <c r="M1982" s="280"/>
      <c r="N1982" s="280"/>
      <c r="O1982" s="282"/>
      <c r="P1982" s="283"/>
      <c r="Q1982" s="281"/>
      <c r="R1982" s="281"/>
      <c r="S1982" s="280"/>
      <c r="T1982" s="279"/>
      <c r="U1982" s="281"/>
      <c r="V1982" s="281"/>
      <c r="W1982" s="284"/>
      <c r="X1982" s="280"/>
      <c r="Y1982" s="284"/>
      <c r="Z1982" s="282"/>
      <c r="AA1982" s="281"/>
      <c r="AB1982" s="279"/>
      <c r="AC1982" s="279"/>
      <c r="AD1982" s="279"/>
    </row>
    <row r="1983" spans="1:30" ht="20.100000000000001" customHeight="1">
      <c r="A1983" s="279"/>
      <c r="B1983" s="279"/>
      <c r="C1983" s="279"/>
      <c r="D1983" s="279"/>
      <c r="E1983" s="279"/>
      <c r="F1983" s="279"/>
      <c r="G1983" s="280"/>
      <c r="H1983" s="281"/>
      <c r="I1983" s="281"/>
      <c r="J1983" s="281"/>
      <c r="K1983" s="279"/>
      <c r="L1983" s="280"/>
      <c r="M1983" s="280"/>
      <c r="N1983" s="280"/>
      <c r="O1983" s="282"/>
      <c r="P1983" s="283"/>
      <c r="Q1983" s="281"/>
      <c r="R1983" s="281"/>
      <c r="S1983" s="280"/>
      <c r="T1983" s="279"/>
      <c r="U1983" s="281"/>
      <c r="V1983" s="281"/>
      <c r="W1983" s="284"/>
      <c r="X1983" s="280"/>
      <c r="Y1983" s="284"/>
      <c r="Z1983" s="282"/>
      <c r="AA1983" s="281"/>
      <c r="AB1983" s="279"/>
      <c r="AC1983" s="279"/>
      <c r="AD1983" s="279"/>
    </row>
    <row r="1984" spans="1:30" ht="20.100000000000001" customHeight="1">
      <c r="A1984" s="279"/>
      <c r="B1984" s="279"/>
      <c r="C1984" s="279"/>
      <c r="D1984" s="279"/>
      <c r="E1984" s="279"/>
      <c r="F1984" s="279"/>
      <c r="G1984" s="280"/>
      <c r="H1984" s="281"/>
      <c r="I1984" s="281"/>
      <c r="J1984" s="281"/>
      <c r="K1984" s="279"/>
      <c r="L1984" s="280"/>
      <c r="M1984" s="280"/>
      <c r="N1984" s="280"/>
      <c r="O1984" s="282"/>
      <c r="P1984" s="283"/>
      <c r="Q1984" s="281"/>
      <c r="R1984" s="281"/>
      <c r="S1984" s="280"/>
      <c r="T1984" s="279"/>
      <c r="U1984" s="281"/>
      <c r="V1984" s="281"/>
      <c r="W1984" s="284"/>
      <c r="X1984" s="280"/>
      <c r="Y1984" s="284"/>
      <c r="Z1984" s="282"/>
      <c r="AA1984" s="281"/>
      <c r="AB1984" s="279"/>
      <c r="AC1984" s="279"/>
      <c r="AD1984" s="279"/>
    </row>
    <row r="1985" spans="1:30" ht="20.100000000000001" customHeight="1">
      <c r="A1985" s="279"/>
      <c r="B1985" s="279"/>
      <c r="C1985" s="279"/>
      <c r="D1985" s="279"/>
      <c r="E1985" s="279"/>
      <c r="F1985" s="279"/>
      <c r="G1985" s="280"/>
      <c r="H1985" s="281"/>
      <c r="I1985" s="281"/>
      <c r="J1985" s="281"/>
      <c r="K1985" s="279"/>
      <c r="L1985" s="280"/>
      <c r="M1985" s="280"/>
      <c r="N1985" s="280"/>
      <c r="O1985" s="282"/>
      <c r="P1985" s="283"/>
      <c r="Q1985" s="281"/>
      <c r="R1985" s="281"/>
      <c r="S1985" s="280"/>
      <c r="T1985" s="279"/>
      <c r="U1985" s="281"/>
      <c r="V1985" s="281"/>
      <c r="W1985" s="284"/>
      <c r="X1985" s="280"/>
      <c r="Y1985" s="284"/>
      <c r="Z1985" s="282"/>
      <c r="AA1985" s="281"/>
      <c r="AB1985" s="279"/>
      <c r="AC1985" s="279"/>
      <c r="AD1985" s="279"/>
    </row>
    <row r="1986" spans="1:30" ht="20.100000000000001" customHeight="1">
      <c r="A1986" s="279"/>
      <c r="B1986" s="279"/>
      <c r="C1986" s="279"/>
      <c r="D1986" s="279"/>
      <c r="E1986" s="279"/>
      <c r="F1986" s="279"/>
      <c r="G1986" s="280"/>
      <c r="H1986" s="281"/>
      <c r="I1986" s="281"/>
      <c r="J1986" s="281"/>
      <c r="K1986" s="279"/>
      <c r="L1986" s="280"/>
      <c r="M1986" s="280"/>
      <c r="N1986" s="280"/>
      <c r="O1986" s="282"/>
      <c r="P1986" s="283"/>
      <c r="Q1986" s="281"/>
      <c r="R1986" s="281"/>
      <c r="S1986" s="280"/>
      <c r="T1986" s="279"/>
      <c r="U1986" s="281"/>
      <c r="V1986" s="281"/>
      <c r="W1986" s="284"/>
      <c r="X1986" s="280"/>
      <c r="Y1986" s="284"/>
      <c r="Z1986" s="282"/>
      <c r="AA1986" s="281"/>
      <c r="AB1986" s="279"/>
      <c r="AC1986" s="279"/>
      <c r="AD1986" s="279"/>
    </row>
    <row r="1987" spans="1:30" ht="20.100000000000001" customHeight="1">
      <c r="A1987" s="279"/>
      <c r="B1987" s="279"/>
      <c r="C1987" s="279"/>
      <c r="D1987" s="279"/>
      <c r="E1987" s="279"/>
      <c r="F1987" s="279"/>
      <c r="G1987" s="280"/>
      <c r="H1987" s="281"/>
      <c r="I1987" s="281"/>
      <c r="J1987" s="281"/>
      <c r="K1987" s="279"/>
      <c r="L1987" s="280"/>
      <c r="M1987" s="280"/>
      <c r="N1987" s="280"/>
      <c r="O1987" s="282"/>
      <c r="P1987" s="283"/>
      <c r="Q1987" s="281"/>
      <c r="R1987" s="281"/>
      <c r="S1987" s="280"/>
      <c r="T1987" s="279"/>
      <c r="U1987" s="281"/>
      <c r="V1987" s="281"/>
      <c r="W1987" s="284"/>
      <c r="X1987" s="280"/>
      <c r="Y1987" s="284"/>
      <c r="Z1987" s="282"/>
      <c r="AA1987" s="281"/>
      <c r="AB1987" s="279"/>
      <c r="AC1987" s="279"/>
      <c r="AD1987" s="279"/>
    </row>
    <row r="1988" spans="1:30" ht="20.100000000000001" customHeight="1">
      <c r="A1988" s="279"/>
      <c r="B1988" s="279"/>
      <c r="C1988" s="279"/>
      <c r="D1988" s="279"/>
      <c r="E1988" s="279"/>
      <c r="F1988" s="279"/>
      <c r="G1988" s="280"/>
      <c r="H1988" s="281"/>
      <c r="I1988" s="281"/>
      <c r="J1988" s="281"/>
      <c r="K1988" s="279"/>
      <c r="L1988" s="280"/>
      <c r="M1988" s="280"/>
      <c r="N1988" s="280"/>
      <c r="O1988" s="282"/>
      <c r="P1988" s="283"/>
      <c r="Q1988" s="281"/>
      <c r="R1988" s="281"/>
      <c r="S1988" s="280"/>
      <c r="T1988" s="279"/>
      <c r="U1988" s="281"/>
      <c r="V1988" s="281"/>
      <c r="W1988" s="284"/>
      <c r="X1988" s="280"/>
      <c r="Y1988" s="284"/>
      <c r="Z1988" s="282"/>
      <c r="AA1988" s="281"/>
      <c r="AB1988" s="279"/>
      <c r="AC1988" s="279"/>
      <c r="AD1988" s="279"/>
    </row>
    <row r="1989" spans="1:30" ht="20.100000000000001" customHeight="1">
      <c r="A1989" s="279"/>
      <c r="B1989" s="279"/>
      <c r="C1989" s="279"/>
      <c r="D1989" s="279"/>
      <c r="E1989" s="279"/>
      <c r="F1989" s="279"/>
      <c r="G1989" s="280"/>
      <c r="H1989" s="281"/>
      <c r="I1989" s="281"/>
      <c r="J1989" s="281"/>
      <c r="K1989" s="279"/>
      <c r="L1989" s="280"/>
      <c r="M1989" s="280"/>
      <c r="N1989" s="280"/>
      <c r="O1989" s="282"/>
      <c r="P1989" s="283"/>
      <c r="Q1989" s="281"/>
      <c r="R1989" s="281"/>
      <c r="S1989" s="280"/>
      <c r="T1989" s="279"/>
      <c r="U1989" s="281"/>
      <c r="V1989" s="281"/>
      <c r="W1989" s="284"/>
      <c r="X1989" s="280"/>
      <c r="Y1989" s="284"/>
      <c r="Z1989" s="282"/>
      <c r="AA1989" s="281"/>
      <c r="AB1989" s="279"/>
      <c r="AC1989" s="279"/>
      <c r="AD1989" s="279"/>
    </row>
    <row r="1990" spans="1:30" ht="20.100000000000001" customHeight="1">
      <c r="A1990" s="279"/>
      <c r="B1990" s="279"/>
      <c r="C1990" s="279"/>
      <c r="D1990" s="279"/>
      <c r="E1990" s="279"/>
      <c r="F1990" s="279"/>
      <c r="G1990" s="280"/>
      <c r="H1990" s="281"/>
      <c r="I1990" s="281"/>
      <c r="J1990" s="281"/>
      <c r="K1990" s="279"/>
      <c r="L1990" s="280"/>
      <c r="M1990" s="280"/>
      <c r="N1990" s="280"/>
      <c r="O1990" s="282"/>
      <c r="P1990" s="283"/>
      <c r="Q1990" s="281"/>
      <c r="R1990" s="281"/>
      <c r="S1990" s="280"/>
      <c r="T1990" s="279"/>
      <c r="U1990" s="281"/>
      <c r="V1990" s="281"/>
      <c r="W1990" s="284"/>
      <c r="X1990" s="280"/>
      <c r="Y1990" s="284"/>
      <c r="Z1990" s="282"/>
      <c r="AA1990" s="281"/>
      <c r="AB1990" s="279"/>
      <c r="AC1990" s="279"/>
      <c r="AD1990" s="279"/>
    </row>
    <row r="1991" spans="1:30" ht="20.100000000000001" customHeight="1">
      <c r="A1991" s="279"/>
      <c r="B1991" s="279"/>
      <c r="C1991" s="279"/>
      <c r="D1991" s="279"/>
      <c r="E1991" s="279"/>
      <c r="F1991" s="279"/>
      <c r="G1991" s="280"/>
      <c r="H1991" s="281"/>
      <c r="I1991" s="281"/>
      <c r="J1991" s="281"/>
      <c r="K1991" s="279"/>
      <c r="L1991" s="280"/>
      <c r="M1991" s="280"/>
      <c r="N1991" s="280"/>
      <c r="O1991" s="282"/>
      <c r="P1991" s="283"/>
      <c r="Q1991" s="281"/>
      <c r="R1991" s="281"/>
      <c r="S1991" s="280"/>
      <c r="T1991" s="279"/>
      <c r="U1991" s="281"/>
      <c r="V1991" s="281"/>
      <c r="W1991" s="284"/>
      <c r="X1991" s="280"/>
      <c r="Y1991" s="284"/>
      <c r="Z1991" s="282"/>
      <c r="AA1991" s="281"/>
      <c r="AB1991" s="279"/>
      <c r="AC1991" s="279"/>
      <c r="AD1991" s="279"/>
    </row>
    <row r="1992" spans="1:30" ht="20.100000000000001" customHeight="1">
      <c r="A1992" s="279"/>
      <c r="B1992" s="279"/>
      <c r="C1992" s="279"/>
      <c r="D1992" s="279"/>
      <c r="E1992" s="279"/>
      <c r="F1992" s="279"/>
      <c r="G1992" s="280"/>
      <c r="H1992" s="281"/>
      <c r="I1992" s="281"/>
      <c r="J1992" s="281"/>
      <c r="K1992" s="279"/>
      <c r="L1992" s="280"/>
      <c r="M1992" s="280"/>
      <c r="N1992" s="280"/>
      <c r="O1992" s="282"/>
      <c r="P1992" s="283"/>
      <c r="Q1992" s="281"/>
      <c r="R1992" s="281"/>
      <c r="S1992" s="280"/>
      <c r="T1992" s="279"/>
      <c r="U1992" s="281"/>
      <c r="V1992" s="281"/>
      <c r="W1992" s="284"/>
      <c r="X1992" s="280"/>
      <c r="Y1992" s="284"/>
      <c r="Z1992" s="282"/>
      <c r="AA1992" s="281"/>
      <c r="AB1992" s="279"/>
      <c r="AC1992" s="279"/>
      <c r="AD1992" s="279"/>
    </row>
    <row r="1993" spans="1:30" ht="20.100000000000001" customHeight="1">
      <c r="A1993" s="279"/>
      <c r="B1993" s="279"/>
      <c r="C1993" s="279"/>
      <c r="D1993" s="279"/>
      <c r="E1993" s="279"/>
      <c r="F1993" s="279"/>
      <c r="G1993" s="280"/>
      <c r="H1993" s="281"/>
      <c r="I1993" s="281"/>
      <c r="J1993" s="281"/>
      <c r="K1993" s="279"/>
      <c r="L1993" s="280"/>
      <c r="M1993" s="280"/>
      <c r="N1993" s="280"/>
      <c r="O1993" s="282"/>
      <c r="P1993" s="283"/>
      <c r="Q1993" s="281"/>
      <c r="R1993" s="281"/>
      <c r="S1993" s="280"/>
      <c r="T1993" s="279"/>
      <c r="U1993" s="281"/>
      <c r="V1993" s="281"/>
      <c r="W1993" s="284"/>
      <c r="X1993" s="280"/>
      <c r="Y1993" s="284"/>
      <c r="Z1993" s="282"/>
      <c r="AA1993" s="281"/>
      <c r="AB1993" s="279"/>
      <c r="AC1993" s="279"/>
      <c r="AD1993" s="279"/>
    </row>
    <row r="1994" spans="1:30" ht="20.100000000000001" customHeight="1">
      <c r="A1994" s="279"/>
      <c r="B1994" s="279"/>
      <c r="C1994" s="279"/>
      <c r="D1994" s="279"/>
      <c r="E1994" s="279"/>
      <c r="F1994" s="279"/>
      <c r="G1994" s="280"/>
      <c r="H1994" s="281"/>
      <c r="I1994" s="281"/>
      <c r="J1994" s="281"/>
      <c r="K1994" s="279"/>
      <c r="L1994" s="280"/>
      <c r="M1994" s="280"/>
      <c r="N1994" s="280"/>
      <c r="O1994" s="282"/>
      <c r="P1994" s="283"/>
      <c r="Q1994" s="281"/>
      <c r="R1994" s="281"/>
      <c r="S1994" s="280"/>
      <c r="T1994" s="279"/>
      <c r="U1994" s="281"/>
      <c r="V1994" s="281"/>
      <c r="W1994" s="284"/>
      <c r="X1994" s="280"/>
      <c r="Y1994" s="284"/>
      <c r="Z1994" s="282"/>
      <c r="AA1994" s="281"/>
      <c r="AB1994" s="279"/>
      <c r="AC1994" s="279"/>
      <c r="AD1994" s="279"/>
    </row>
    <row r="1995" spans="1:30" ht="20.100000000000001" customHeight="1">
      <c r="A1995" s="279"/>
      <c r="B1995" s="279"/>
      <c r="C1995" s="279"/>
      <c r="D1995" s="279"/>
      <c r="E1995" s="279"/>
      <c r="F1995" s="279"/>
      <c r="G1995" s="280"/>
      <c r="H1995" s="281"/>
      <c r="I1995" s="281"/>
      <c r="J1995" s="281"/>
      <c r="K1995" s="279"/>
      <c r="L1995" s="280"/>
      <c r="M1995" s="280"/>
      <c r="N1995" s="280"/>
      <c r="O1995" s="282"/>
      <c r="P1995" s="283"/>
      <c r="Q1995" s="281"/>
      <c r="R1995" s="281"/>
      <c r="S1995" s="280"/>
      <c r="T1995" s="279"/>
      <c r="U1995" s="281"/>
      <c r="V1995" s="281"/>
      <c r="W1995" s="284"/>
      <c r="X1995" s="280"/>
      <c r="Y1995" s="284"/>
      <c r="Z1995" s="282"/>
      <c r="AA1995" s="281"/>
      <c r="AB1995" s="279"/>
      <c r="AC1995" s="279"/>
      <c r="AD1995" s="279"/>
    </row>
    <row r="1996" spans="1:30" ht="20.100000000000001" customHeight="1">
      <c r="A1996" s="279"/>
      <c r="B1996" s="279"/>
      <c r="C1996" s="279"/>
      <c r="D1996" s="279"/>
      <c r="E1996" s="279"/>
      <c r="F1996" s="279"/>
      <c r="G1996" s="280"/>
      <c r="H1996" s="281"/>
      <c r="I1996" s="281"/>
      <c r="J1996" s="281"/>
      <c r="K1996" s="279"/>
      <c r="L1996" s="280"/>
      <c r="M1996" s="280"/>
      <c r="N1996" s="280"/>
      <c r="O1996" s="282"/>
      <c r="P1996" s="283"/>
      <c r="Q1996" s="281"/>
      <c r="R1996" s="281"/>
      <c r="S1996" s="280"/>
      <c r="T1996" s="279"/>
      <c r="U1996" s="281"/>
      <c r="V1996" s="281"/>
      <c r="W1996" s="284"/>
      <c r="X1996" s="280"/>
      <c r="Y1996" s="284"/>
      <c r="Z1996" s="282"/>
      <c r="AA1996" s="281"/>
      <c r="AB1996" s="279"/>
      <c r="AC1996" s="279"/>
      <c r="AD1996" s="279"/>
    </row>
    <row r="1997" spans="1:30" ht="20.100000000000001" customHeight="1">
      <c r="A1997" s="279"/>
      <c r="B1997" s="279"/>
      <c r="C1997" s="279"/>
      <c r="D1997" s="279"/>
      <c r="E1997" s="279"/>
      <c r="F1997" s="279"/>
      <c r="G1997" s="280"/>
      <c r="H1997" s="281"/>
      <c r="I1997" s="281"/>
      <c r="J1997" s="281"/>
      <c r="K1997" s="279"/>
      <c r="L1997" s="280"/>
      <c r="M1997" s="280"/>
      <c r="N1997" s="280"/>
      <c r="O1997" s="282"/>
      <c r="P1997" s="283"/>
      <c r="Q1997" s="281"/>
      <c r="R1997" s="281"/>
      <c r="S1997" s="280"/>
      <c r="T1997" s="279"/>
      <c r="U1997" s="281"/>
      <c r="V1997" s="281"/>
      <c r="W1997" s="284"/>
      <c r="X1997" s="280"/>
      <c r="Y1997" s="284"/>
      <c r="Z1997" s="282"/>
      <c r="AA1997" s="281"/>
      <c r="AB1997" s="279"/>
      <c r="AC1997" s="279"/>
      <c r="AD1997" s="279"/>
    </row>
    <row r="1998" spans="1:30" ht="20.100000000000001" customHeight="1">
      <c r="A1998" s="279"/>
      <c r="B1998" s="279"/>
      <c r="C1998" s="279"/>
      <c r="D1998" s="279"/>
      <c r="E1998" s="279"/>
      <c r="F1998" s="279"/>
      <c r="G1998" s="280"/>
      <c r="H1998" s="281"/>
      <c r="I1998" s="281"/>
      <c r="J1998" s="281"/>
      <c r="K1998" s="279"/>
      <c r="L1998" s="280"/>
      <c r="M1998" s="280"/>
      <c r="N1998" s="280"/>
      <c r="O1998" s="282"/>
      <c r="P1998" s="283"/>
      <c r="Q1998" s="281"/>
      <c r="R1998" s="281"/>
      <c r="S1998" s="280"/>
      <c r="T1998" s="279"/>
      <c r="U1998" s="281"/>
      <c r="V1998" s="281"/>
      <c r="W1998" s="284"/>
      <c r="X1998" s="280"/>
      <c r="Y1998" s="284"/>
      <c r="Z1998" s="282"/>
      <c r="AA1998" s="281"/>
      <c r="AB1998" s="279"/>
      <c r="AC1998" s="279"/>
      <c r="AD1998" s="279"/>
    </row>
    <row r="1999" spans="1:30" ht="20.100000000000001" customHeight="1">
      <c r="A1999" s="279"/>
      <c r="B1999" s="279"/>
      <c r="C1999" s="279"/>
      <c r="D1999" s="279"/>
      <c r="E1999" s="279"/>
      <c r="F1999" s="279"/>
      <c r="G1999" s="280"/>
      <c r="H1999" s="281"/>
      <c r="I1999" s="281"/>
      <c r="J1999" s="281"/>
      <c r="K1999" s="279"/>
      <c r="L1999" s="280"/>
      <c r="M1999" s="280"/>
      <c r="N1999" s="280"/>
      <c r="O1999" s="282"/>
      <c r="P1999" s="283"/>
      <c r="Q1999" s="281"/>
      <c r="R1999" s="281"/>
      <c r="S1999" s="280"/>
      <c r="T1999" s="279"/>
      <c r="U1999" s="281"/>
      <c r="V1999" s="281"/>
      <c r="W1999" s="284"/>
      <c r="X1999" s="280"/>
      <c r="Y1999" s="284"/>
      <c r="Z1999" s="282"/>
      <c r="AA1999" s="281"/>
      <c r="AB1999" s="279"/>
      <c r="AC1999" s="279"/>
      <c r="AD1999" s="279"/>
    </row>
    <row r="2000" spans="1:30" ht="20.100000000000001" customHeight="1">
      <c r="A2000" s="279"/>
      <c r="B2000" s="279"/>
      <c r="C2000" s="279"/>
      <c r="D2000" s="279"/>
      <c r="E2000" s="279"/>
      <c r="F2000" s="279"/>
      <c r="G2000" s="280"/>
      <c r="H2000" s="281"/>
      <c r="I2000" s="281"/>
      <c r="J2000" s="281"/>
      <c r="K2000" s="279"/>
      <c r="L2000" s="280"/>
      <c r="M2000" s="280"/>
      <c r="N2000" s="280"/>
      <c r="O2000" s="282"/>
      <c r="P2000" s="283"/>
      <c r="Q2000" s="281"/>
      <c r="R2000" s="281"/>
      <c r="S2000" s="280"/>
      <c r="T2000" s="279"/>
      <c r="U2000" s="281"/>
      <c r="V2000" s="281"/>
      <c r="W2000" s="284"/>
      <c r="X2000" s="280"/>
      <c r="Y2000" s="284"/>
      <c r="Z2000" s="282"/>
      <c r="AA2000" s="281"/>
      <c r="AB2000" s="279"/>
      <c r="AC2000" s="279"/>
      <c r="AD2000" s="279"/>
    </row>
    <row r="2001" spans="1:30" ht="20.100000000000001" customHeight="1">
      <c r="A2001" s="279"/>
      <c r="B2001" s="279"/>
      <c r="C2001" s="279"/>
      <c r="D2001" s="279"/>
      <c r="E2001" s="279"/>
      <c r="F2001" s="279"/>
      <c r="G2001" s="280"/>
      <c r="H2001" s="281"/>
      <c r="I2001" s="281"/>
      <c r="J2001" s="281"/>
      <c r="K2001" s="279"/>
      <c r="L2001" s="280"/>
      <c r="M2001" s="280"/>
      <c r="N2001" s="280"/>
      <c r="O2001" s="282"/>
      <c r="P2001" s="283"/>
      <c r="Q2001" s="281"/>
      <c r="R2001" s="281"/>
      <c r="S2001" s="280"/>
      <c r="T2001" s="279"/>
      <c r="U2001" s="281"/>
      <c r="V2001" s="281"/>
      <c r="W2001" s="284"/>
      <c r="X2001" s="280"/>
      <c r="Y2001" s="284"/>
      <c r="Z2001" s="282"/>
      <c r="AA2001" s="281"/>
      <c r="AB2001" s="279"/>
      <c r="AC2001" s="279"/>
      <c r="AD2001" s="279"/>
    </row>
    <row r="2002" spans="1:30" ht="20.100000000000001" customHeight="1">
      <c r="A2002" s="279"/>
      <c r="B2002" s="279"/>
      <c r="C2002" s="279"/>
      <c r="D2002" s="279"/>
      <c r="E2002" s="279"/>
      <c r="F2002" s="279"/>
      <c r="G2002" s="280"/>
      <c r="H2002" s="281"/>
      <c r="I2002" s="281"/>
      <c r="J2002" s="281"/>
      <c r="K2002" s="279"/>
      <c r="L2002" s="280"/>
      <c r="M2002" s="280"/>
      <c r="N2002" s="280"/>
      <c r="O2002" s="282"/>
      <c r="P2002" s="283"/>
      <c r="Q2002" s="281"/>
      <c r="R2002" s="281"/>
      <c r="S2002" s="280"/>
      <c r="T2002" s="279"/>
      <c r="U2002" s="281"/>
      <c r="V2002" s="281"/>
      <c r="W2002" s="284"/>
      <c r="X2002" s="280"/>
      <c r="Y2002" s="284"/>
      <c r="Z2002" s="282"/>
      <c r="AA2002" s="281"/>
      <c r="AB2002" s="279"/>
      <c r="AC2002" s="279"/>
      <c r="AD2002" s="279"/>
    </row>
    <row r="2003" spans="1:30" ht="20.100000000000001" customHeight="1">
      <c r="A2003" s="279"/>
      <c r="B2003" s="279"/>
      <c r="C2003" s="279"/>
      <c r="D2003" s="279"/>
      <c r="E2003" s="279"/>
      <c r="F2003" s="279"/>
      <c r="G2003" s="280"/>
      <c r="H2003" s="281"/>
      <c r="I2003" s="281"/>
      <c r="J2003" s="281"/>
      <c r="K2003" s="279"/>
      <c r="L2003" s="280"/>
      <c r="M2003" s="280"/>
      <c r="N2003" s="280"/>
      <c r="O2003" s="282"/>
      <c r="P2003" s="283"/>
      <c r="Q2003" s="281"/>
      <c r="R2003" s="281"/>
      <c r="S2003" s="280"/>
      <c r="T2003" s="279"/>
      <c r="U2003" s="281"/>
      <c r="V2003" s="281"/>
      <c r="W2003" s="284"/>
      <c r="X2003" s="280"/>
      <c r="Y2003" s="284"/>
      <c r="Z2003" s="282"/>
      <c r="AA2003" s="281"/>
      <c r="AB2003" s="279"/>
      <c r="AC2003" s="279"/>
      <c r="AD2003" s="279"/>
    </row>
    <row r="2004" spans="1:30" ht="20.100000000000001" customHeight="1">
      <c r="A2004" s="279"/>
      <c r="B2004" s="279"/>
      <c r="C2004" s="279"/>
      <c r="D2004" s="279"/>
      <c r="E2004" s="279"/>
      <c r="F2004" s="279"/>
      <c r="G2004" s="280"/>
      <c r="H2004" s="281"/>
      <c r="I2004" s="281"/>
      <c r="J2004" s="281"/>
      <c r="K2004" s="279"/>
      <c r="L2004" s="280"/>
      <c r="M2004" s="280"/>
      <c r="N2004" s="280"/>
      <c r="O2004" s="282"/>
      <c r="P2004" s="283"/>
      <c r="Q2004" s="281"/>
      <c r="R2004" s="281"/>
      <c r="S2004" s="280"/>
      <c r="T2004" s="279"/>
      <c r="U2004" s="281"/>
      <c r="V2004" s="281"/>
      <c r="W2004" s="284"/>
      <c r="X2004" s="280"/>
      <c r="Y2004" s="284"/>
      <c r="Z2004" s="282"/>
      <c r="AA2004" s="281"/>
      <c r="AB2004" s="279"/>
      <c r="AC2004" s="279"/>
      <c r="AD2004" s="279"/>
    </row>
    <row r="2005" spans="1:30" ht="20.100000000000001" customHeight="1">
      <c r="A2005" s="279"/>
      <c r="B2005" s="279"/>
      <c r="C2005" s="279"/>
      <c r="D2005" s="279"/>
      <c r="E2005" s="279"/>
      <c r="F2005" s="279"/>
      <c r="G2005" s="280"/>
      <c r="H2005" s="281"/>
      <c r="I2005" s="281"/>
      <c r="J2005" s="281"/>
      <c r="K2005" s="279"/>
      <c r="L2005" s="280"/>
      <c r="M2005" s="280"/>
      <c r="N2005" s="280"/>
      <c r="O2005" s="282"/>
      <c r="P2005" s="283"/>
      <c r="Q2005" s="281"/>
      <c r="R2005" s="281"/>
      <c r="S2005" s="280"/>
      <c r="T2005" s="279"/>
      <c r="U2005" s="281"/>
      <c r="V2005" s="281"/>
      <c r="W2005" s="284"/>
      <c r="X2005" s="280"/>
      <c r="Y2005" s="284"/>
      <c r="Z2005" s="282"/>
      <c r="AA2005" s="281"/>
      <c r="AB2005" s="279"/>
      <c r="AC2005" s="279"/>
      <c r="AD2005" s="279"/>
    </row>
    <row r="2006" spans="1:30" ht="20.100000000000001" customHeight="1">
      <c r="A2006" s="279"/>
      <c r="B2006" s="279"/>
      <c r="C2006" s="279"/>
      <c r="D2006" s="279"/>
      <c r="E2006" s="279"/>
      <c r="F2006" s="279"/>
      <c r="G2006" s="280"/>
      <c r="H2006" s="281"/>
      <c r="I2006" s="281"/>
      <c r="J2006" s="281"/>
      <c r="K2006" s="279"/>
      <c r="L2006" s="280"/>
      <c r="M2006" s="280"/>
      <c r="N2006" s="280"/>
      <c r="O2006" s="282"/>
      <c r="P2006" s="283"/>
      <c r="Q2006" s="281"/>
      <c r="R2006" s="281"/>
      <c r="S2006" s="280"/>
      <c r="T2006" s="279"/>
      <c r="U2006" s="281"/>
      <c r="V2006" s="281"/>
      <c r="W2006" s="284"/>
      <c r="X2006" s="280"/>
      <c r="Y2006" s="284"/>
      <c r="Z2006" s="282"/>
      <c r="AA2006" s="281"/>
      <c r="AB2006" s="279"/>
      <c r="AC2006" s="279"/>
      <c r="AD2006" s="279"/>
    </row>
    <row r="2007" spans="1:30" ht="20.100000000000001" customHeight="1">
      <c r="A2007" s="279"/>
      <c r="B2007" s="279"/>
      <c r="C2007" s="279"/>
      <c r="D2007" s="279"/>
      <c r="E2007" s="279"/>
      <c r="F2007" s="279"/>
      <c r="G2007" s="280"/>
      <c r="H2007" s="281"/>
      <c r="I2007" s="281"/>
      <c r="J2007" s="281"/>
      <c r="K2007" s="279"/>
      <c r="L2007" s="280"/>
      <c r="M2007" s="280"/>
      <c r="N2007" s="280"/>
      <c r="O2007" s="282"/>
      <c r="P2007" s="283"/>
      <c r="Q2007" s="281"/>
      <c r="R2007" s="281"/>
      <c r="S2007" s="280"/>
      <c r="T2007" s="279"/>
      <c r="U2007" s="281"/>
      <c r="V2007" s="281"/>
      <c r="W2007" s="284"/>
      <c r="X2007" s="280"/>
      <c r="Y2007" s="284"/>
      <c r="Z2007" s="282"/>
      <c r="AA2007" s="281"/>
      <c r="AB2007" s="279"/>
      <c r="AC2007" s="279"/>
      <c r="AD2007" s="279"/>
    </row>
    <row r="2008" spans="1:30" ht="20.100000000000001" customHeight="1">
      <c r="A2008" s="279"/>
      <c r="B2008" s="279"/>
      <c r="C2008" s="279"/>
      <c r="D2008" s="279"/>
      <c r="E2008" s="279"/>
      <c r="F2008" s="279"/>
      <c r="G2008" s="280"/>
      <c r="H2008" s="281"/>
      <c r="I2008" s="281"/>
      <c r="J2008" s="281"/>
      <c r="K2008" s="279"/>
      <c r="L2008" s="280"/>
      <c r="M2008" s="280"/>
      <c r="N2008" s="280"/>
      <c r="O2008" s="282"/>
      <c r="P2008" s="283"/>
      <c r="Q2008" s="281"/>
      <c r="R2008" s="281"/>
      <c r="S2008" s="280"/>
      <c r="T2008" s="279"/>
      <c r="U2008" s="281"/>
      <c r="V2008" s="281"/>
      <c r="W2008" s="284"/>
      <c r="X2008" s="280"/>
      <c r="Y2008" s="284"/>
      <c r="Z2008" s="282"/>
      <c r="AA2008" s="281"/>
      <c r="AB2008" s="279"/>
      <c r="AC2008" s="279"/>
      <c r="AD2008" s="279"/>
    </row>
    <row r="2009" spans="1:30" ht="20.100000000000001" customHeight="1">
      <c r="A2009" s="279"/>
      <c r="B2009" s="279"/>
      <c r="C2009" s="279"/>
      <c r="D2009" s="279"/>
      <c r="E2009" s="279"/>
      <c r="F2009" s="279"/>
      <c r="G2009" s="280"/>
      <c r="H2009" s="281"/>
      <c r="I2009" s="281"/>
      <c r="J2009" s="281"/>
      <c r="K2009" s="279"/>
      <c r="L2009" s="280"/>
      <c r="M2009" s="280"/>
      <c r="N2009" s="280"/>
      <c r="O2009" s="282"/>
      <c r="P2009" s="283"/>
      <c r="Q2009" s="281"/>
      <c r="R2009" s="281"/>
      <c r="S2009" s="280"/>
      <c r="T2009" s="279"/>
      <c r="U2009" s="281"/>
      <c r="V2009" s="281"/>
      <c r="W2009" s="284"/>
      <c r="X2009" s="280"/>
      <c r="Y2009" s="284"/>
      <c r="Z2009" s="282"/>
      <c r="AA2009" s="281"/>
      <c r="AB2009" s="279"/>
      <c r="AC2009" s="279"/>
      <c r="AD2009" s="279"/>
    </row>
    <row r="2010" spans="1:30" ht="20.100000000000001" customHeight="1">
      <c r="A2010" s="279"/>
      <c r="B2010" s="279"/>
      <c r="C2010" s="279"/>
      <c r="D2010" s="279"/>
      <c r="E2010" s="279"/>
      <c r="F2010" s="279"/>
      <c r="G2010" s="280"/>
      <c r="H2010" s="281"/>
      <c r="I2010" s="281"/>
      <c r="J2010" s="281"/>
      <c r="K2010" s="279"/>
      <c r="L2010" s="280"/>
      <c r="M2010" s="280"/>
      <c r="N2010" s="280"/>
      <c r="O2010" s="282"/>
      <c r="P2010" s="283"/>
      <c r="Q2010" s="281"/>
      <c r="R2010" s="281"/>
      <c r="S2010" s="280"/>
      <c r="T2010" s="279"/>
      <c r="U2010" s="281"/>
      <c r="V2010" s="281"/>
      <c r="W2010" s="284"/>
      <c r="X2010" s="280"/>
      <c r="Y2010" s="284"/>
      <c r="Z2010" s="282"/>
      <c r="AA2010" s="281"/>
      <c r="AB2010" s="279"/>
      <c r="AC2010" s="279"/>
      <c r="AD2010" s="279"/>
    </row>
    <row r="2011" spans="1:30" ht="20.100000000000001" customHeight="1">
      <c r="A2011" s="279"/>
      <c r="B2011" s="279"/>
      <c r="C2011" s="279"/>
      <c r="D2011" s="279"/>
      <c r="E2011" s="279"/>
      <c r="F2011" s="279"/>
      <c r="G2011" s="280"/>
      <c r="H2011" s="281"/>
      <c r="I2011" s="281"/>
      <c r="J2011" s="281"/>
      <c r="K2011" s="279"/>
      <c r="L2011" s="280"/>
      <c r="M2011" s="280"/>
      <c r="N2011" s="280"/>
      <c r="O2011" s="282"/>
      <c r="P2011" s="283"/>
      <c r="Q2011" s="281"/>
      <c r="R2011" s="281"/>
      <c r="S2011" s="280"/>
      <c r="T2011" s="279"/>
      <c r="U2011" s="281"/>
      <c r="V2011" s="281"/>
      <c r="W2011" s="284"/>
      <c r="X2011" s="280"/>
      <c r="Y2011" s="284"/>
      <c r="Z2011" s="282"/>
      <c r="AA2011" s="281"/>
      <c r="AB2011" s="279"/>
      <c r="AC2011" s="279"/>
      <c r="AD2011" s="279"/>
    </row>
    <row r="2012" spans="1:30" ht="20.100000000000001" customHeight="1">
      <c r="A2012" s="279"/>
      <c r="B2012" s="279"/>
      <c r="C2012" s="279"/>
      <c r="D2012" s="279"/>
      <c r="E2012" s="279"/>
      <c r="F2012" s="279"/>
      <c r="G2012" s="280"/>
      <c r="H2012" s="281"/>
      <c r="I2012" s="281"/>
      <c r="J2012" s="281"/>
      <c r="K2012" s="279"/>
      <c r="L2012" s="280"/>
      <c r="M2012" s="280"/>
      <c r="N2012" s="280"/>
      <c r="O2012" s="282"/>
      <c r="P2012" s="283"/>
      <c r="Q2012" s="281"/>
      <c r="R2012" s="281"/>
      <c r="S2012" s="280"/>
      <c r="T2012" s="279"/>
      <c r="U2012" s="281"/>
      <c r="V2012" s="281"/>
      <c r="W2012" s="284"/>
      <c r="X2012" s="280"/>
      <c r="Y2012" s="284"/>
      <c r="Z2012" s="282"/>
      <c r="AA2012" s="281"/>
      <c r="AB2012" s="279"/>
      <c r="AC2012" s="279"/>
      <c r="AD2012" s="279"/>
    </row>
    <row r="2013" spans="1:30" ht="20.100000000000001" customHeight="1">
      <c r="A2013" s="279"/>
      <c r="B2013" s="279"/>
      <c r="C2013" s="279"/>
      <c r="D2013" s="279"/>
      <c r="E2013" s="279"/>
      <c r="F2013" s="279"/>
      <c r="G2013" s="280"/>
      <c r="H2013" s="281"/>
      <c r="I2013" s="281"/>
      <c r="J2013" s="281"/>
      <c r="K2013" s="279"/>
      <c r="L2013" s="280"/>
      <c r="M2013" s="280"/>
      <c r="N2013" s="280"/>
      <c r="O2013" s="282"/>
      <c r="P2013" s="283"/>
      <c r="Q2013" s="281"/>
      <c r="R2013" s="281"/>
      <c r="S2013" s="280"/>
      <c r="T2013" s="279"/>
      <c r="U2013" s="281"/>
      <c r="V2013" s="281"/>
      <c r="W2013" s="284"/>
      <c r="X2013" s="280"/>
      <c r="Y2013" s="284"/>
      <c r="Z2013" s="282"/>
      <c r="AA2013" s="281"/>
      <c r="AB2013" s="279"/>
      <c r="AC2013" s="279"/>
      <c r="AD2013" s="279"/>
    </row>
    <row r="2014" spans="1:30" ht="20.100000000000001" customHeight="1">
      <c r="A2014" s="279"/>
      <c r="B2014" s="279"/>
      <c r="C2014" s="279"/>
      <c r="D2014" s="279"/>
      <c r="E2014" s="279"/>
      <c r="F2014" s="279"/>
      <c r="G2014" s="280"/>
      <c r="H2014" s="281"/>
      <c r="I2014" s="281"/>
      <c r="J2014" s="281"/>
      <c r="K2014" s="279"/>
      <c r="L2014" s="280"/>
      <c r="M2014" s="280"/>
      <c r="N2014" s="280"/>
      <c r="O2014" s="282"/>
      <c r="P2014" s="283"/>
      <c r="Q2014" s="281"/>
      <c r="R2014" s="281"/>
      <c r="S2014" s="280"/>
      <c r="T2014" s="279"/>
      <c r="U2014" s="281"/>
      <c r="V2014" s="281"/>
      <c r="W2014" s="284"/>
      <c r="X2014" s="280"/>
      <c r="Y2014" s="284"/>
      <c r="Z2014" s="282"/>
      <c r="AA2014" s="281"/>
      <c r="AB2014" s="279"/>
      <c r="AC2014" s="279"/>
      <c r="AD2014" s="279"/>
    </row>
    <row r="2015" spans="1:30" ht="20.100000000000001" customHeight="1">
      <c r="A2015" s="279"/>
      <c r="B2015" s="279"/>
      <c r="C2015" s="279"/>
      <c r="D2015" s="279"/>
      <c r="E2015" s="279"/>
      <c r="F2015" s="279"/>
      <c r="G2015" s="280"/>
      <c r="H2015" s="281"/>
      <c r="I2015" s="281"/>
      <c r="J2015" s="281"/>
      <c r="K2015" s="279"/>
      <c r="L2015" s="280"/>
      <c r="M2015" s="280"/>
      <c r="N2015" s="280"/>
      <c r="O2015" s="282"/>
      <c r="P2015" s="283"/>
      <c r="Q2015" s="281"/>
      <c r="R2015" s="281"/>
      <c r="S2015" s="280"/>
      <c r="T2015" s="279"/>
      <c r="U2015" s="281"/>
      <c r="V2015" s="281"/>
      <c r="W2015" s="284"/>
      <c r="X2015" s="280"/>
      <c r="Y2015" s="284"/>
      <c r="Z2015" s="282"/>
      <c r="AA2015" s="281"/>
      <c r="AB2015" s="279"/>
      <c r="AC2015" s="279"/>
      <c r="AD2015" s="279"/>
    </row>
    <row r="2016" spans="1:30" ht="20.100000000000001" customHeight="1">
      <c r="A2016" s="279"/>
      <c r="B2016" s="279"/>
      <c r="C2016" s="279"/>
      <c r="D2016" s="279"/>
      <c r="E2016" s="279"/>
      <c r="F2016" s="279"/>
      <c r="G2016" s="280"/>
      <c r="H2016" s="281"/>
      <c r="I2016" s="281"/>
      <c r="J2016" s="281"/>
      <c r="K2016" s="279"/>
      <c r="L2016" s="280"/>
      <c r="M2016" s="280"/>
      <c r="N2016" s="280"/>
      <c r="O2016" s="282"/>
      <c r="P2016" s="283"/>
      <c r="Q2016" s="281"/>
      <c r="R2016" s="281"/>
      <c r="S2016" s="280"/>
      <c r="T2016" s="279"/>
      <c r="U2016" s="281"/>
      <c r="V2016" s="281"/>
      <c r="W2016" s="284"/>
      <c r="X2016" s="280"/>
      <c r="Y2016" s="284"/>
      <c r="Z2016" s="282"/>
      <c r="AA2016" s="281"/>
      <c r="AB2016" s="279"/>
      <c r="AC2016" s="279"/>
      <c r="AD2016" s="279"/>
    </row>
    <row r="2017" spans="1:30" ht="20.100000000000001" customHeight="1">
      <c r="A2017" s="279"/>
      <c r="B2017" s="279"/>
      <c r="C2017" s="279"/>
      <c r="D2017" s="279"/>
      <c r="E2017" s="279"/>
      <c r="F2017" s="279"/>
      <c r="G2017" s="280"/>
      <c r="H2017" s="281"/>
      <c r="I2017" s="281"/>
      <c r="J2017" s="281"/>
      <c r="K2017" s="279"/>
      <c r="L2017" s="280"/>
      <c r="M2017" s="280"/>
      <c r="N2017" s="280"/>
      <c r="O2017" s="282"/>
      <c r="P2017" s="283"/>
      <c r="Q2017" s="281"/>
      <c r="R2017" s="281"/>
      <c r="S2017" s="280"/>
      <c r="T2017" s="279"/>
      <c r="U2017" s="281"/>
      <c r="V2017" s="281"/>
      <c r="W2017" s="284"/>
      <c r="X2017" s="280"/>
      <c r="Y2017" s="284"/>
      <c r="Z2017" s="282"/>
      <c r="AA2017" s="281"/>
      <c r="AB2017" s="279"/>
      <c r="AC2017" s="279"/>
      <c r="AD2017" s="279"/>
    </row>
    <row r="2018" spans="1:30" ht="20.100000000000001" customHeight="1">
      <c r="A2018" s="279"/>
      <c r="B2018" s="279"/>
      <c r="C2018" s="279"/>
      <c r="D2018" s="279"/>
      <c r="E2018" s="279"/>
      <c r="F2018" s="279"/>
      <c r="G2018" s="280"/>
      <c r="H2018" s="281"/>
      <c r="I2018" s="281"/>
      <c r="J2018" s="281"/>
      <c r="K2018" s="279"/>
      <c r="L2018" s="280"/>
      <c r="M2018" s="280"/>
      <c r="N2018" s="280"/>
      <c r="O2018" s="282"/>
      <c r="P2018" s="283"/>
      <c r="Q2018" s="281"/>
      <c r="R2018" s="281"/>
      <c r="S2018" s="280"/>
      <c r="T2018" s="279"/>
      <c r="U2018" s="281"/>
      <c r="V2018" s="281"/>
      <c r="W2018" s="284"/>
      <c r="X2018" s="280"/>
      <c r="Y2018" s="284"/>
      <c r="Z2018" s="282"/>
      <c r="AA2018" s="281"/>
      <c r="AB2018" s="279"/>
      <c r="AC2018" s="279"/>
      <c r="AD2018" s="279"/>
    </row>
    <row r="2019" spans="1:30" ht="20.100000000000001" customHeight="1">
      <c r="A2019" s="279"/>
      <c r="B2019" s="279"/>
      <c r="C2019" s="279"/>
      <c r="D2019" s="279"/>
      <c r="E2019" s="279"/>
      <c r="F2019" s="279"/>
      <c r="G2019" s="280"/>
      <c r="H2019" s="281"/>
      <c r="I2019" s="281"/>
      <c r="J2019" s="281"/>
      <c r="K2019" s="279"/>
      <c r="L2019" s="280"/>
      <c r="M2019" s="280"/>
      <c r="N2019" s="280"/>
      <c r="O2019" s="282"/>
      <c r="P2019" s="283"/>
      <c r="Q2019" s="281"/>
      <c r="R2019" s="281"/>
      <c r="S2019" s="280"/>
      <c r="T2019" s="279"/>
      <c r="U2019" s="281"/>
      <c r="V2019" s="281"/>
      <c r="W2019" s="284"/>
      <c r="X2019" s="280"/>
      <c r="Y2019" s="284"/>
      <c r="Z2019" s="282"/>
      <c r="AA2019" s="281"/>
      <c r="AB2019" s="279"/>
      <c r="AC2019" s="279"/>
      <c r="AD2019" s="279"/>
    </row>
    <row r="2020" spans="1:30" ht="20.100000000000001" customHeight="1">
      <c r="A2020" s="279"/>
      <c r="B2020" s="279"/>
      <c r="C2020" s="279"/>
      <c r="D2020" s="279"/>
      <c r="E2020" s="279"/>
      <c r="F2020" s="279"/>
      <c r="G2020" s="280"/>
      <c r="H2020" s="281"/>
      <c r="I2020" s="281"/>
      <c r="J2020" s="281"/>
      <c r="K2020" s="279"/>
      <c r="L2020" s="280"/>
      <c r="M2020" s="280"/>
      <c r="N2020" s="280"/>
      <c r="O2020" s="282"/>
      <c r="P2020" s="283"/>
      <c r="Q2020" s="281"/>
      <c r="R2020" s="281"/>
      <c r="S2020" s="280"/>
      <c r="T2020" s="279"/>
      <c r="U2020" s="281"/>
      <c r="V2020" s="281"/>
      <c r="W2020" s="284"/>
      <c r="X2020" s="280"/>
      <c r="Y2020" s="284"/>
      <c r="Z2020" s="282"/>
      <c r="AA2020" s="281"/>
      <c r="AB2020" s="279"/>
      <c r="AC2020" s="279"/>
      <c r="AD2020" s="279"/>
    </row>
    <row r="2021" spans="1:30" ht="20.100000000000001" customHeight="1">
      <c r="A2021" s="279"/>
      <c r="B2021" s="279"/>
      <c r="C2021" s="279"/>
      <c r="D2021" s="279"/>
      <c r="E2021" s="279"/>
      <c r="F2021" s="279"/>
      <c r="G2021" s="280"/>
      <c r="H2021" s="281"/>
      <c r="I2021" s="281"/>
      <c r="J2021" s="281"/>
      <c r="K2021" s="279"/>
      <c r="L2021" s="280"/>
      <c r="M2021" s="280"/>
      <c r="N2021" s="280"/>
      <c r="O2021" s="282"/>
      <c r="P2021" s="283"/>
      <c r="Q2021" s="281"/>
      <c r="R2021" s="281"/>
      <c r="S2021" s="280"/>
      <c r="T2021" s="279"/>
      <c r="U2021" s="281"/>
      <c r="V2021" s="281"/>
      <c r="W2021" s="284"/>
      <c r="X2021" s="280"/>
      <c r="Y2021" s="284"/>
      <c r="Z2021" s="282"/>
      <c r="AA2021" s="281"/>
      <c r="AB2021" s="279"/>
      <c r="AC2021" s="279"/>
      <c r="AD2021" s="279"/>
    </row>
    <row r="2022" spans="1:30" ht="20.100000000000001" customHeight="1">
      <c r="A2022" s="279"/>
      <c r="B2022" s="279"/>
      <c r="C2022" s="279"/>
      <c r="D2022" s="279"/>
      <c r="E2022" s="279"/>
      <c r="F2022" s="279"/>
      <c r="G2022" s="280"/>
      <c r="H2022" s="281"/>
      <c r="I2022" s="281"/>
      <c r="J2022" s="281"/>
      <c r="K2022" s="279"/>
      <c r="L2022" s="280"/>
      <c r="M2022" s="280"/>
      <c r="N2022" s="280"/>
      <c r="O2022" s="282"/>
      <c r="P2022" s="283"/>
      <c r="Q2022" s="281"/>
      <c r="R2022" s="281"/>
      <c r="S2022" s="280"/>
      <c r="T2022" s="279"/>
      <c r="U2022" s="281"/>
      <c r="V2022" s="281"/>
      <c r="W2022" s="284"/>
      <c r="X2022" s="280"/>
      <c r="Y2022" s="284"/>
      <c r="Z2022" s="282"/>
      <c r="AA2022" s="281"/>
      <c r="AB2022" s="279"/>
      <c r="AC2022" s="279"/>
      <c r="AD2022" s="279"/>
    </row>
    <row r="2023" spans="1:30" ht="20.100000000000001" customHeight="1">
      <c r="A2023" s="279"/>
      <c r="B2023" s="279"/>
      <c r="C2023" s="279"/>
      <c r="D2023" s="279"/>
      <c r="E2023" s="279"/>
      <c r="F2023" s="279"/>
      <c r="G2023" s="280"/>
      <c r="H2023" s="281"/>
      <c r="I2023" s="281"/>
      <c r="J2023" s="281"/>
      <c r="K2023" s="279"/>
      <c r="L2023" s="280"/>
      <c r="M2023" s="280"/>
      <c r="N2023" s="280"/>
      <c r="O2023" s="282"/>
      <c r="P2023" s="283"/>
      <c r="Q2023" s="281"/>
      <c r="R2023" s="281"/>
      <c r="S2023" s="280"/>
      <c r="T2023" s="279"/>
      <c r="U2023" s="281"/>
      <c r="V2023" s="281"/>
      <c r="W2023" s="284"/>
      <c r="X2023" s="280"/>
      <c r="Y2023" s="284"/>
      <c r="Z2023" s="282"/>
      <c r="AA2023" s="281"/>
      <c r="AB2023" s="279"/>
      <c r="AC2023" s="279"/>
      <c r="AD2023" s="279"/>
    </row>
    <row r="2024" spans="1:30" ht="20.100000000000001" customHeight="1">
      <c r="A2024" s="279"/>
      <c r="B2024" s="279"/>
      <c r="C2024" s="279"/>
      <c r="D2024" s="279"/>
      <c r="E2024" s="279"/>
      <c r="F2024" s="279"/>
      <c r="G2024" s="280"/>
      <c r="H2024" s="281"/>
      <c r="I2024" s="281"/>
      <c r="J2024" s="281"/>
      <c r="K2024" s="279"/>
      <c r="L2024" s="280"/>
      <c r="M2024" s="280"/>
      <c r="N2024" s="280"/>
      <c r="O2024" s="282"/>
      <c r="P2024" s="283"/>
      <c r="Q2024" s="281"/>
      <c r="R2024" s="281"/>
      <c r="S2024" s="280"/>
      <c r="T2024" s="279"/>
      <c r="U2024" s="281"/>
      <c r="V2024" s="281"/>
      <c r="W2024" s="284"/>
      <c r="X2024" s="280"/>
      <c r="Y2024" s="284"/>
      <c r="Z2024" s="282"/>
      <c r="AA2024" s="281"/>
      <c r="AB2024" s="279"/>
      <c r="AC2024" s="279"/>
      <c r="AD2024" s="279"/>
    </row>
    <row r="2025" spans="1:30" ht="20.100000000000001" customHeight="1">
      <c r="A2025" s="279"/>
      <c r="B2025" s="279"/>
      <c r="C2025" s="279"/>
      <c r="D2025" s="279"/>
      <c r="E2025" s="279"/>
      <c r="F2025" s="279"/>
      <c r="G2025" s="280"/>
      <c r="H2025" s="281"/>
      <c r="I2025" s="281"/>
      <c r="J2025" s="281"/>
      <c r="K2025" s="279"/>
      <c r="L2025" s="280"/>
      <c r="M2025" s="280"/>
      <c r="N2025" s="280"/>
      <c r="O2025" s="282"/>
      <c r="P2025" s="283"/>
      <c r="Q2025" s="281"/>
      <c r="R2025" s="281"/>
      <c r="S2025" s="280"/>
      <c r="T2025" s="279"/>
      <c r="U2025" s="281"/>
      <c r="V2025" s="281"/>
      <c r="W2025" s="284"/>
      <c r="X2025" s="280"/>
      <c r="Y2025" s="284"/>
      <c r="Z2025" s="282"/>
      <c r="AA2025" s="281"/>
      <c r="AB2025" s="279"/>
      <c r="AC2025" s="279"/>
      <c r="AD2025" s="279"/>
    </row>
    <row r="2026" spans="1:30" ht="20.100000000000001" customHeight="1">
      <c r="A2026" s="279"/>
      <c r="B2026" s="279"/>
      <c r="C2026" s="279"/>
      <c r="D2026" s="279"/>
      <c r="E2026" s="279"/>
      <c r="F2026" s="279"/>
      <c r="G2026" s="280"/>
      <c r="H2026" s="281"/>
      <c r="I2026" s="281"/>
      <c r="J2026" s="281"/>
      <c r="K2026" s="279"/>
      <c r="L2026" s="280"/>
      <c r="M2026" s="280"/>
      <c r="N2026" s="280"/>
      <c r="O2026" s="282"/>
      <c r="P2026" s="283"/>
      <c r="Q2026" s="281"/>
      <c r="R2026" s="281"/>
      <c r="S2026" s="280"/>
      <c r="T2026" s="279"/>
      <c r="U2026" s="281"/>
      <c r="V2026" s="281"/>
      <c r="W2026" s="284"/>
      <c r="X2026" s="280"/>
      <c r="Y2026" s="284"/>
      <c r="Z2026" s="282"/>
      <c r="AA2026" s="281"/>
      <c r="AB2026" s="279"/>
      <c r="AC2026" s="279"/>
      <c r="AD2026" s="279"/>
    </row>
    <row r="2027" spans="1:30" ht="20.100000000000001" customHeight="1">
      <c r="A2027" s="279"/>
      <c r="B2027" s="279"/>
      <c r="C2027" s="279"/>
      <c r="D2027" s="279"/>
      <c r="E2027" s="279"/>
      <c r="F2027" s="279"/>
      <c r="G2027" s="280"/>
      <c r="H2027" s="281"/>
      <c r="I2027" s="281"/>
      <c r="J2027" s="281"/>
      <c r="K2027" s="279"/>
      <c r="L2027" s="280"/>
      <c r="M2027" s="280"/>
      <c r="N2027" s="280"/>
      <c r="O2027" s="282"/>
      <c r="P2027" s="283"/>
      <c r="Q2027" s="281"/>
      <c r="R2027" s="281"/>
      <c r="S2027" s="280"/>
      <c r="T2027" s="279"/>
      <c r="U2027" s="281"/>
      <c r="V2027" s="281"/>
      <c r="W2027" s="284"/>
      <c r="X2027" s="280"/>
      <c r="Y2027" s="284"/>
      <c r="Z2027" s="282"/>
      <c r="AA2027" s="281"/>
      <c r="AB2027" s="279"/>
      <c r="AC2027" s="279"/>
      <c r="AD2027" s="279"/>
    </row>
    <row r="2028" spans="1:30" ht="20.100000000000001" customHeight="1">
      <c r="A2028" s="279"/>
      <c r="B2028" s="279"/>
      <c r="C2028" s="279"/>
      <c r="D2028" s="279"/>
      <c r="E2028" s="279"/>
      <c r="F2028" s="279"/>
      <c r="G2028" s="280"/>
      <c r="H2028" s="281"/>
      <c r="I2028" s="281"/>
      <c r="J2028" s="281"/>
      <c r="K2028" s="279"/>
      <c r="L2028" s="280"/>
      <c r="M2028" s="280"/>
      <c r="N2028" s="280"/>
      <c r="O2028" s="282"/>
      <c r="P2028" s="283"/>
      <c r="Q2028" s="281"/>
      <c r="R2028" s="281"/>
      <c r="S2028" s="280"/>
      <c r="T2028" s="279"/>
      <c r="U2028" s="281"/>
      <c r="V2028" s="281"/>
      <c r="W2028" s="284"/>
      <c r="X2028" s="280"/>
      <c r="Y2028" s="284"/>
      <c r="Z2028" s="282"/>
      <c r="AA2028" s="281"/>
      <c r="AB2028" s="279"/>
      <c r="AC2028" s="279"/>
      <c r="AD2028" s="279"/>
    </row>
    <row r="2029" spans="1:30" ht="20.100000000000001" customHeight="1">
      <c r="A2029" s="279"/>
      <c r="B2029" s="279"/>
      <c r="C2029" s="279"/>
      <c r="D2029" s="279"/>
      <c r="E2029" s="279"/>
      <c r="F2029" s="279"/>
      <c r="G2029" s="280"/>
      <c r="H2029" s="281"/>
      <c r="I2029" s="281"/>
      <c r="J2029" s="281"/>
      <c r="K2029" s="279"/>
      <c r="L2029" s="280"/>
      <c r="M2029" s="280"/>
      <c r="N2029" s="280"/>
      <c r="O2029" s="282"/>
      <c r="P2029" s="283"/>
      <c r="Q2029" s="281"/>
      <c r="R2029" s="281"/>
      <c r="S2029" s="280"/>
      <c r="T2029" s="279"/>
      <c r="U2029" s="281"/>
      <c r="V2029" s="281"/>
      <c r="W2029" s="284"/>
      <c r="X2029" s="280"/>
      <c r="Y2029" s="284"/>
      <c r="Z2029" s="282"/>
      <c r="AA2029" s="281"/>
      <c r="AB2029" s="279"/>
      <c r="AC2029" s="279"/>
      <c r="AD2029" s="279"/>
    </row>
    <row r="2030" spans="1:30" ht="20.100000000000001" customHeight="1">
      <c r="A2030" s="279"/>
      <c r="B2030" s="279"/>
      <c r="C2030" s="279"/>
      <c r="D2030" s="279"/>
      <c r="E2030" s="279"/>
      <c r="F2030" s="279"/>
      <c r="G2030" s="280"/>
      <c r="H2030" s="281"/>
      <c r="I2030" s="281"/>
      <c r="J2030" s="281"/>
      <c r="K2030" s="279"/>
      <c r="L2030" s="280"/>
      <c r="M2030" s="280"/>
      <c r="N2030" s="280"/>
      <c r="O2030" s="282"/>
      <c r="P2030" s="283"/>
      <c r="Q2030" s="281"/>
      <c r="R2030" s="281"/>
      <c r="S2030" s="280"/>
      <c r="T2030" s="279"/>
      <c r="U2030" s="281"/>
      <c r="V2030" s="281"/>
      <c r="W2030" s="284"/>
      <c r="X2030" s="280"/>
      <c r="Y2030" s="284"/>
      <c r="Z2030" s="282"/>
      <c r="AA2030" s="281"/>
      <c r="AB2030" s="279"/>
      <c r="AC2030" s="279"/>
      <c r="AD2030" s="279"/>
    </row>
    <row r="2031" spans="1:30" ht="20.100000000000001" customHeight="1">
      <c r="A2031" s="279"/>
      <c r="B2031" s="279"/>
      <c r="C2031" s="279"/>
      <c r="D2031" s="279"/>
      <c r="E2031" s="279"/>
      <c r="F2031" s="279"/>
      <c r="G2031" s="280"/>
      <c r="H2031" s="281"/>
      <c r="I2031" s="281"/>
      <c r="J2031" s="281"/>
      <c r="K2031" s="279"/>
      <c r="L2031" s="280"/>
      <c r="M2031" s="280"/>
      <c r="N2031" s="280"/>
      <c r="O2031" s="282"/>
      <c r="P2031" s="283"/>
      <c r="Q2031" s="281"/>
      <c r="R2031" s="281"/>
      <c r="S2031" s="280"/>
      <c r="T2031" s="279"/>
      <c r="U2031" s="281"/>
      <c r="V2031" s="281"/>
      <c r="W2031" s="284"/>
      <c r="X2031" s="280"/>
      <c r="Y2031" s="284"/>
      <c r="Z2031" s="282"/>
      <c r="AA2031" s="281"/>
      <c r="AB2031" s="279"/>
      <c r="AC2031" s="279"/>
      <c r="AD2031" s="279"/>
    </row>
    <row r="2032" spans="1:30" ht="20.100000000000001" customHeight="1">
      <c r="A2032" s="279"/>
      <c r="B2032" s="279"/>
      <c r="C2032" s="279"/>
      <c r="D2032" s="279"/>
      <c r="E2032" s="279"/>
      <c r="F2032" s="279"/>
      <c r="G2032" s="280"/>
      <c r="H2032" s="281"/>
      <c r="I2032" s="281"/>
      <c r="J2032" s="281"/>
      <c r="K2032" s="279"/>
      <c r="L2032" s="280"/>
      <c r="M2032" s="280"/>
      <c r="N2032" s="280"/>
      <c r="O2032" s="282"/>
      <c r="P2032" s="283"/>
      <c r="Q2032" s="281"/>
      <c r="R2032" s="281"/>
      <c r="S2032" s="280"/>
      <c r="T2032" s="279"/>
      <c r="U2032" s="281"/>
      <c r="V2032" s="281"/>
      <c r="W2032" s="284"/>
      <c r="X2032" s="280"/>
      <c r="Y2032" s="284"/>
      <c r="Z2032" s="282"/>
      <c r="AA2032" s="281"/>
      <c r="AB2032" s="279"/>
      <c r="AC2032" s="279"/>
      <c r="AD2032" s="279"/>
    </row>
    <row r="2033" spans="1:30" ht="20.100000000000001" customHeight="1">
      <c r="A2033" s="279"/>
      <c r="B2033" s="279"/>
      <c r="C2033" s="279"/>
      <c r="D2033" s="279"/>
      <c r="E2033" s="279"/>
      <c r="F2033" s="279"/>
      <c r="G2033" s="280"/>
      <c r="H2033" s="281"/>
      <c r="I2033" s="281"/>
      <c r="J2033" s="281"/>
      <c r="K2033" s="279"/>
      <c r="L2033" s="280"/>
      <c r="M2033" s="280"/>
      <c r="N2033" s="280"/>
      <c r="O2033" s="282"/>
      <c r="P2033" s="283"/>
      <c r="Q2033" s="281"/>
      <c r="R2033" s="281"/>
      <c r="S2033" s="280"/>
      <c r="T2033" s="279"/>
      <c r="U2033" s="281"/>
      <c r="V2033" s="281"/>
      <c r="W2033" s="284"/>
      <c r="X2033" s="280"/>
      <c r="Y2033" s="284"/>
      <c r="Z2033" s="282"/>
      <c r="AA2033" s="281"/>
      <c r="AB2033" s="279"/>
      <c r="AC2033" s="279"/>
      <c r="AD2033" s="279"/>
    </row>
    <row r="2034" spans="1:30" ht="20.100000000000001" customHeight="1">
      <c r="A2034" s="279"/>
      <c r="B2034" s="279"/>
      <c r="C2034" s="279"/>
      <c r="D2034" s="279"/>
      <c r="E2034" s="279"/>
      <c r="F2034" s="279"/>
      <c r="G2034" s="280"/>
      <c r="H2034" s="281"/>
      <c r="I2034" s="281"/>
      <c r="J2034" s="281"/>
      <c r="K2034" s="279"/>
      <c r="L2034" s="280"/>
      <c r="M2034" s="280"/>
      <c r="N2034" s="280"/>
      <c r="O2034" s="282"/>
      <c r="P2034" s="283"/>
      <c r="Q2034" s="281"/>
      <c r="R2034" s="281"/>
      <c r="S2034" s="280"/>
      <c r="T2034" s="279"/>
      <c r="U2034" s="281"/>
      <c r="V2034" s="281"/>
      <c r="W2034" s="284"/>
      <c r="X2034" s="280"/>
      <c r="Y2034" s="284"/>
      <c r="Z2034" s="282"/>
      <c r="AA2034" s="281"/>
      <c r="AB2034" s="279"/>
      <c r="AC2034" s="279"/>
      <c r="AD2034" s="279"/>
    </row>
    <row r="2035" spans="1:30" ht="20.100000000000001" customHeight="1">
      <c r="A2035" s="279"/>
      <c r="B2035" s="279"/>
      <c r="C2035" s="279"/>
      <c r="D2035" s="279"/>
      <c r="E2035" s="279"/>
      <c r="F2035" s="279"/>
      <c r="G2035" s="280"/>
      <c r="H2035" s="281"/>
      <c r="I2035" s="281"/>
      <c r="J2035" s="281"/>
      <c r="K2035" s="279"/>
      <c r="L2035" s="280"/>
      <c r="M2035" s="280"/>
      <c r="N2035" s="280"/>
      <c r="O2035" s="282"/>
      <c r="P2035" s="283"/>
      <c r="Q2035" s="281"/>
      <c r="R2035" s="281"/>
      <c r="S2035" s="280"/>
      <c r="T2035" s="279"/>
      <c r="U2035" s="281"/>
      <c r="V2035" s="281"/>
      <c r="W2035" s="284"/>
      <c r="X2035" s="280"/>
      <c r="Y2035" s="284"/>
      <c r="Z2035" s="282"/>
      <c r="AA2035" s="281"/>
      <c r="AB2035" s="279"/>
      <c r="AC2035" s="279"/>
      <c r="AD2035" s="279"/>
    </row>
    <row r="2036" spans="1:30" ht="20.100000000000001" customHeight="1">
      <c r="A2036" s="279"/>
      <c r="B2036" s="279"/>
      <c r="C2036" s="279"/>
      <c r="D2036" s="279"/>
      <c r="E2036" s="279"/>
      <c r="F2036" s="279"/>
      <c r="G2036" s="280"/>
      <c r="H2036" s="281"/>
      <c r="I2036" s="281"/>
      <c r="J2036" s="281"/>
      <c r="K2036" s="279"/>
      <c r="L2036" s="280"/>
      <c r="M2036" s="280"/>
      <c r="N2036" s="280"/>
      <c r="O2036" s="282"/>
      <c r="P2036" s="283"/>
      <c r="Q2036" s="281"/>
      <c r="R2036" s="281"/>
      <c r="S2036" s="280"/>
      <c r="T2036" s="279"/>
      <c r="U2036" s="281"/>
      <c r="V2036" s="281"/>
      <c r="W2036" s="284"/>
      <c r="X2036" s="280"/>
      <c r="Y2036" s="284"/>
      <c r="Z2036" s="282"/>
      <c r="AA2036" s="281"/>
      <c r="AB2036" s="279"/>
      <c r="AC2036" s="279"/>
      <c r="AD2036" s="279"/>
    </row>
    <row r="2037" spans="1:30" ht="20.100000000000001" customHeight="1">
      <c r="A2037" s="279"/>
      <c r="B2037" s="279"/>
      <c r="C2037" s="279"/>
      <c r="D2037" s="279"/>
      <c r="E2037" s="279"/>
      <c r="F2037" s="279"/>
      <c r="G2037" s="280"/>
      <c r="H2037" s="281"/>
      <c r="I2037" s="281"/>
      <c r="J2037" s="281"/>
      <c r="K2037" s="279"/>
      <c r="L2037" s="280"/>
      <c r="M2037" s="280"/>
      <c r="N2037" s="280"/>
      <c r="O2037" s="282"/>
      <c r="P2037" s="283"/>
      <c r="Q2037" s="281"/>
      <c r="R2037" s="281"/>
      <c r="S2037" s="280"/>
      <c r="T2037" s="279"/>
      <c r="U2037" s="281"/>
      <c r="V2037" s="281"/>
      <c r="W2037" s="284"/>
      <c r="X2037" s="280"/>
      <c r="Y2037" s="284"/>
      <c r="Z2037" s="282"/>
      <c r="AA2037" s="281"/>
      <c r="AB2037" s="279"/>
      <c r="AC2037" s="279"/>
      <c r="AD2037" s="279"/>
    </row>
    <row r="2038" spans="1:30" ht="20.100000000000001" customHeight="1">
      <c r="A2038" s="279"/>
      <c r="B2038" s="279"/>
      <c r="C2038" s="279"/>
      <c r="D2038" s="279"/>
      <c r="E2038" s="279"/>
      <c r="F2038" s="279"/>
      <c r="G2038" s="280"/>
      <c r="H2038" s="281"/>
      <c r="I2038" s="281"/>
      <c r="J2038" s="281"/>
      <c r="K2038" s="279"/>
      <c r="L2038" s="280"/>
      <c r="M2038" s="280"/>
      <c r="N2038" s="280"/>
      <c r="O2038" s="282"/>
      <c r="P2038" s="283"/>
      <c r="Q2038" s="281"/>
      <c r="R2038" s="281"/>
      <c r="S2038" s="280"/>
      <c r="T2038" s="279"/>
      <c r="U2038" s="281"/>
      <c r="V2038" s="281"/>
      <c r="W2038" s="284"/>
      <c r="X2038" s="280"/>
      <c r="Y2038" s="284"/>
      <c r="Z2038" s="282"/>
      <c r="AA2038" s="281"/>
      <c r="AB2038" s="279"/>
      <c r="AC2038" s="279"/>
      <c r="AD2038" s="279"/>
    </row>
    <row r="2039" spans="1:30" ht="20.100000000000001" customHeight="1">
      <c r="A2039" s="279"/>
      <c r="B2039" s="279"/>
      <c r="C2039" s="279"/>
      <c r="D2039" s="279"/>
      <c r="E2039" s="279"/>
      <c r="F2039" s="279"/>
      <c r="G2039" s="280"/>
      <c r="H2039" s="281"/>
      <c r="I2039" s="281"/>
      <c r="J2039" s="281"/>
      <c r="K2039" s="279"/>
      <c r="L2039" s="280"/>
      <c r="M2039" s="280"/>
      <c r="N2039" s="280"/>
      <c r="O2039" s="282"/>
      <c r="P2039" s="283"/>
      <c r="Q2039" s="281"/>
      <c r="R2039" s="281"/>
      <c r="S2039" s="280"/>
      <c r="T2039" s="279"/>
      <c r="U2039" s="281"/>
      <c r="V2039" s="281"/>
      <c r="W2039" s="284"/>
      <c r="X2039" s="280"/>
      <c r="Y2039" s="284"/>
      <c r="Z2039" s="282"/>
      <c r="AA2039" s="281"/>
      <c r="AB2039" s="279"/>
      <c r="AC2039" s="279"/>
      <c r="AD2039" s="279"/>
    </row>
    <row r="2040" spans="1:30" ht="20.100000000000001" customHeight="1">
      <c r="A2040" s="279"/>
      <c r="B2040" s="279"/>
      <c r="C2040" s="279"/>
      <c r="D2040" s="279"/>
      <c r="E2040" s="279"/>
      <c r="F2040" s="279"/>
      <c r="G2040" s="280"/>
      <c r="H2040" s="281"/>
      <c r="I2040" s="281"/>
      <c r="J2040" s="281"/>
      <c r="K2040" s="279"/>
      <c r="L2040" s="280"/>
      <c r="M2040" s="280"/>
      <c r="N2040" s="280"/>
      <c r="O2040" s="282"/>
      <c r="P2040" s="283"/>
      <c r="Q2040" s="281"/>
      <c r="R2040" s="281"/>
      <c r="S2040" s="280"/>
      <c r="T2040" s="279"/>
      <c r="U2040" s="281"/>
      <c r="V2040" s="281"/>
      <c r="W2040" s="284"/>
      <c r="X2040" s="280"/>
      <c r="Y2040" s="284"/>
      <c r="Z2040" s="282"/>
      <c r="AA2040" s="281"/>
      <c r="AB2040" s="279"/>
      <c r="AC2040" s="279"/>
      <c r="AD2040" s="279"/>
    </row>
    <row r="2041" spans="1:30" ht="20.100000000000001" customHeight="1">
      <c r="A2041" s="279"/>
      <c r="B2041" s="279"/>
      <c r="C2041" s="279"/>
      <c r="D2041" s="279"/>
      <c r="E2041" s="279"/>
      <c r="F2041" s="279"/>
      <c r="G2041" s="280"/>
      <c r="H2041" s="281"/>
      <c r="I2041" s="281"/>
      <c r="J2041" s="281"/>
      <c r="K2041" s="279"/>
      <c r="L2041" s="280"/>
      <c r="M2041" s="280"/>
      <c r="N2041" s="280"/>
      <c r="O2041" s="282"/>
      <c r="P2041" s="283"/>
      <c r="Q2041" s="281"/>
      <c r="R2041" s="281"/>
      <c r="S2041" s="280"/>
      <c r="T2041" s="279"/>
      <c r="U2041" s="281"/>
      <c r="V2041" s="281"/>
      <c r="W2041" s="284"/>
      <c r="X2041" s="280"/>
      <c r="Y2041" s="284"/>
      <c r="Z2041" s="282"/>
      <c r="AA2041" s="281"/>
      <c r="AB2041" s="279"/>
      <c r="AC2041" s="279"/>
      <c r="AD2041" s="279"/>
    </row>
    <row r="2042" spans="1:30" ht="20.100000000000001" customHeight="1">
      <c r="A2042" s="279"/>
      <c r="B2042" s="279"/>
      <c r="C2042" s="279"/>
      <c r="D2042" s="279"/>
      <c r="E2042" s="279"/>
      <c r="F2042" s="279"/>
      <c r="G2042" s="280"/>
      <c r="H2042" s="281"/>
      <c r="I2042" s="281"/>
      <c r="J2042" s="281"/>
      <c r="K2042" s="279"/>
      <c r="L2042" s="280"/>
      <c r="M2042" s="280"/>
      <c r="N2042" s="280"/>
      <c r="O2042" s="282"/>
      <c r="P2042" s="283"/>
      <c r="Q2042" s="281"/>
      <c r="R2042" s="281"/>
      <c r="S2042" s="280"/>
      <c r="T2042" s="279"/>
      <c r="U2042" s="281"/>
      <c r="V2042" s="281"/>
      <c r="W2042" s="284"/>
      <c r="X2042" s="280"/>
      <c r="Y2042" s="284"/>
      <c r="Z2042" s="282"/>
      <c r="AA2042" s="281"/>
      <c r="AB2042" s="279"/>
      <c r="AC2042" s="279"/>
      <c r="AD2042" s="279"/>
    </row>
    <row r="2043" spans="1:30" ht="20.100000000000001" customHeight="1">
      <c r="A2043" s="279"/>
      <c r="B2043" s="279"/>
      <c r="C2043" s="279"/>
      <c r="D2043" s="279"/>
      <c r="E2043" s="279"/>
      <c r="F2043" s="279"/>
      <c r="G2043" s="280"/>
      <c r="H2043" s="281"/>
      <c r="I2043" s="281"/>
      <c r="J2043" s="281"/>
      <c r="K2043" s="279"/>
      <c r="L2043" s="280"/>
      <c r="M2043" s="280"/>
      <c r="N2043" s="280"/>
      <c r="O2043" s="282"/>
      <c r="P2043" s="283"/>
      <c r="Q2043" s="281"/>
      <c r="R2043" s="281"/>
      <c r="S2043" s="280"/>
      <c r="T2043" s="279"/>
      <c r="U2043" s="281"/>
      <c r="V2043" s="281"/>
      <c r="W2043" s="284"/>
      <c r="X2043" s="280"/>
      <c r="Y2043" s="284"/>
      <c r="Z2043" s="282"/>
      <c r="AA2043" s="281"/>
      <c r="AB2043" s="279"/>
      <c r="AC2043" s="279"/>
      <c r="AD2043" s="279"/>
    </row>
    <row r="2044" spans="1:30" ht="20.100000000000001" customHeight="1">
      <c r="A2044" s="279"/>
      <c r="B2044" s="279"/>
      <c r="C2044" s="279"/>
      <c r="D2044" s="279"/>
      <c r="E2044" s="279"/>
      <c r="F2044" s="279"/>
      <c r="G2044" s="280"/>
      <c r="H2044" s="281"/>
      <c r="I2044" s="281"/>
      <c r="J2044" s="281"/>
      <c r="K2044" s="279"/>
      <c r="L2044" s="280"/>
      <c r="M2044" s="280"/>
      <c r="N2044" s="280"/>
      <c r="O2044" s="282"/>
      <c r="P2044" s="283"/>
      <c r="Q2044" s="281"/>
      <c r="R2044" s="281"/>
      <c r="S2044" s="280"/>
      <c r="T2044" s="279"/>
      <c r="U2044" s="281"/>
      <c r="V2044" s="281"/>
      <c r="W2044" s="284"/>
      <c r="X2044" s="280"/>
      <c r="Y2044" s="284"/>
      <c r="Z2044" s="282"/>
      <c r="AA2044" s="281"/>
      <c r="AB2044" s="279"/>
      <c r="AC2044" s="279"/>
      <c r="AD2044" s="279"/>
    </row>
    <row r="2045" spans="1:30" ht="20.100000000000001" customHeight="1">
      <c r="A2045" s="279"/>
      <c r="B2045" s="279"/>
      <c r="C2045" s="279"/>
      <c r="D2045" s="279"/>
      <c r="E2045" s="279"/>
      <c r="F2045" s="279"/>
      <c r="G2045" s="280"/>
      <c r="H2045" s="281"/>
      <c r="I2045" s="281"/>
      <c r="J2045" s="281"/>
      <c r="K2045" s="279"/>
      <c r="L2045" s="280"/>
      <c r="M2045" s="280"/>
      <c r="N2045" s="280"/>
      <c r="O2045" s="282"/>
      <c r="P2045" s="283"/>
      <c r="Q2045" s="281"/>
      <c r="R2045" s="281"/>
      <c r="S2045" s="280"/>
      <c r="T2045" s="279"/>
      <c r="U2045" s="281"/>
      <c r="V2045" s="281"/>
      <c r="W2045" s="284"/>
      <c r="X2045" s="280"/>
      <c r="Y2045" s="284"/>
      <c r="Z2045" s="282"/>
      <c r="AA2045" s="281"/>
      <c r="AB2045" s="279"/>
      <c r="AC2045" s="279"/>
      <c r="AD2045" s="279"/>
    </row>
    <row r="2046" spans="1:30" ht="20.100000000000001" customHeight="1">
      <c r="A2046" s="279"/>
      <c r="B2046" s="279"/>
      <c r="C2046" s="279"/>
      <c r="D2046" s="279"/>
      <c r="E2046" s="279"/>
      <c r="F2046" s="279"/>
      <c r="G2046" s="280"/>
      <c r="H2046" s="281"/>
      <c r="I2046" s="281"/>
      <c r="J2046" s="281"/>
      <c r="K2046" s="279"/>
      <c r="L2046" s="280"/>
      <c r="M2046" s="280"/>
      <c r="N2046" s="280"/>
      <c r="O2046" s="282"/>
      <c r="P2046" s="283"/>
      <c r="Q2046" s="281"/>
      <c r="R2046" s="281"/>
      <c r="S2046" s="280"/>
      <c r="T2046" s="279"/>
      <c r="U2046" s="281"/>
      <c r="V2046" s="281"/>
      <c r="W2046" s="284"/>
      <c r="X2046" s="280"/>
      <c r="Y2046" s="284"/>
      <c r="Z2046" s="282"/>
      <c r="AA2046" s="281"/>
      <c r="AB2046" s="279"/>
      <c r="AC2046" s="279"/>
      <c r="AD2046" s="279"/>
    </row>
    <row r="2047" spans="1:30" ht="20.100000000000001" customHeight="1">
      <c r="A2047" s="279"/>
      <c r="B2047" s="279"/>
      <c r="C2047" s="279"/>
      <c r="D2047" s="279"/>
      <c r="E2047" s="279"/>
      <c r="F2047" s="279"/>
      <c r="G2047" s="280"/>
      <c r="H2047" s="281"/>
      <c r="I2047" s="281"/>
      <c r="J2047" s="281"/>
      <c r="K2047" s="279"/>
      <c r="L2047" s="280"/>
      <c r="M2047" s="280"/>
      <c r="N2047" s="280"/>
      <c r="O2047" s="282"/>
      <c r="P2047" s="283"/>
      <c r="Q2047" s="281"/>
      <c r="R2047" s="281"/>
      <c r="S2047" s="280"/>
      <c r="T2047" s="279"/>
      <c r="U2047" s="281"/>
      <c r="V2047" s="281"/>
      <c r="W2047" s="284"/>
      <c r="X2047" s="280"/>
      <c r="Y2047" s="284"/>
      <c r="Z2047" s="282"/>
      <c r="AA2047" s="281"/>
      <c r="AB2047" s="279"/>
      <c r="AC2047" s="279"/>
      <c r="AD2047" s="279"/>
    </row>
    <row r="2048" spans="1:30" ht="20.100000000000001" customHeight="1">
      <c r="A2048" s="279"/>
      <c r="B2048" s="279"/>
      <c r="C2048" s="279"/>
      <c r="D2048" s="279"/>
      <c r="E2048" s="279"/>
      <c r="F2048" s="279"/>
      <c r="G2048" s="280"/>
      <c r="H2048" s="281"/>
      <c r="I2048" s="281"/>
      <c r="J2048" s="281"/>
      <c r="K2048" s="279"/>
      <c r="L2048" s="280"/>
      <c r="M2048" s="280"/>
      <c r="N2048" s="280"/>
      <c r="O2048" s="282"/>
      <c r="P2048" s="283"/>
      <c r="Q2048" s="281"/>
      <c r="R2048" s="281"/>
      <c r="S2048" s="280"/>
      <c r="T2048" s="279"/>
      <c r="U2048" s="281"/>
      <c r="V2048" s="281"/>
      <c r="W2048" s="284"/>
      <c r="X2048" s="280"/>
      <c r="Y2048" s="284"/>
      <c r="Z2048" s="282"/>
      <c r="AA2048" s="281"/>
      <c r="AB2048" s="279"/>
      <c r="AC2048" s="279"/>
      <c r="AD2048" s="279"/>
    </row>
    <row r="2049" spans="1:30" ht="20.100000000000001" customHeight="1">
      <c r="A2049" s="279"/>
      <c r="B2049" s="279"/>
      <c r="C2049" s="279"/>
      <c r="D2049" s="279"/>
      <c r="E2049" s="279"/>
      <c r="F2049" s="279"/>
      <c r="G2049" s="280"/>
      <c r="H2049" s="281"/>
      <c r="I2049" s="281"/>
      <c r="J2049" s="281"/>
      <c r="K2049" s="279"/>
      <c r="L2049" s="280"/>
      <c r="M2049" s="280"/>
      <c r="N2049" s="280"/>
      <c r="O2049" s="282"/>
      <c r="P2049" s="283"/>
      <c r="Q2049" s="281"/>
      <c r="R2049" s="281"/>
      <c r="S2049" s="280"/>
      <c r="T2049" s="279"/>
      <c r="U2049" s="281"/>
      <c r="V2049" s="281"/>
      <c r="W2049" s="284"/>
      <c r="X2049" s="280"/>
      <c r="Y2049" s="284"/>
      <c r="Z2049" s="282"/>
      <c r="AA2049" s="281"/>
      <c r="AB2049" s="279"/>
      <c r="AC2049" s="279"/>
      <c r="AD2049" s="279"/>
    </row>
    <row r="2050" spans="1:30" ht="20.100000000000001" customHeight="1">
      <c r="A2050" s="279"/>
      <c r="B2050" s="279"/>
      <c r="C2050" s="279"/>
      <c r="D2050" s="279"/>
      <c r="E2050" s="279"/>
      <c r="F2050" s="279"/>
      <c r="G2050" s="280"/>
      <c r="H2050" s="281"/>
      <c r="I2050" s="281"/>
      <c r="J2050" s="281"/>
      <c r="K2050" s="279"/>
      <c r="L2050" s="280"/>
      <c r="M2050" s="280"/>
      <c r="N2050" s="280"/>
      <c r="O2050" s="282"/>
      <c r="P2050" s="283"/>
      <c r="Q2050" s="281"/>
      <c r="R2050" s="281"/>
      <c r="S2050" s="280"/>
      <c r="T2050" s="279"/>
      <c r="U2050" s="281"/>
      <c r="V2050" s="281"/>
      <c r="W2050" s="284"/>
      <c r="X2050" s="280"/>
      <c r="Y2050" s="284"/>
      <c r="Z2050" s="282"/>
      <c r="AA2050" s="281"/>
      <c r="AB2050" s="279"/>
      <c r="AC2050" s="279"/>
      <c r="AD2050" s="279"/>
    </row>
    <row r="2051" spans="1:30" ht="20.100000000000001" customHeight="1">
      <c r="A2051" s="279"/>
      <c r="B2051" s="279"/>
      <c r="C2051" s="279"/>
      <c r="D2051" s="279"/>
      <c r="E2051" s="279"/>
      <c r="F2051" s="279"/>
      <c r="G2051" s="280"/>
      <c r="H2051" s="281"/>
      <c r="I2051" s="281"/>
      <c r="J2051" s="281"/>
      <c r="K2051" s="279"/>
      <c r="L2051" s="280"/>
      <c r="M2051" s="280"/>
      <c r="N2051" s="280"/>
      <c r="O2051" s="282"/>
      <c r="P2051" s="283"/>
      <c r="Q2051" s="281"/>
      <c r="R2051" s="281"/>
      <c r="S2051" s="280"/>
      <c r="T2051" s="279"/>
      <c r="U2051" s="281"/>
      <c r="V2051" s="281"/>
      <c r="W2051" s="284"/>
      <c r="X2051" s="280"/>
      <c r="Y2051" s="284"/>
      <c r="Z2051" s="282"/>
      <c r="AA2051" s="281"/>
      <c r="AB2051" s="279"/>
      <c r="AC2051" s="279"/>
      <c r="AD2051" s="279"/>
    </row>
    <row r="2052" spans="1:30" ht="20.100000000000001" customHeight="1">
      <c r="A2052" s="279"/>
      <c r="B2052" s="279"/>
      <c r="C2052" s="279"/>
      <c r="D2052" s="279"/>
      <c r="E2052" s="279"/>
      <c r="F2052" s="279"/>
      <c r="G2052" s="280"/>
      <c r="H2052" s="281"/>
      <c r="I2052" s="281"/>
      <c r="J2052" s="281"/>
      <c r="K2052" s="279"/>
      <c r="L2052" s="280"/>
      <c r="M2052" s="280"/>
      <c r="N2052" s="280"/>
      <c r="O2052" s="282"/>
      <c r="P2052" s="283"/>
      <c r="Q2052" s="281"/>
      <c r="R2052" s="281"/>
      <c r="S2052" s="280"/>
      <c r="T2052" s="279"/>
      <c r="U2052" s="281"/>
      <c r="V2052" s="281"/>
      <c r="W2052" s="284"/>
      <c r="X2052" s="280"/>
      <c r="Y2052" s="284"/>
      <c r="Z2052" s="282"/>
      <c r="AA2052" s="281"/>
      <c r="AB2052" s="279"/>
      <c r="AC2052" s="279"/>
      <c r="AD2052" s="279"/>
    </row>
    <row r="2053" spans="1:30" ht="20.100000000000001" customHeight="1">
      <c r="A2053" s="279"/>
      <c r="B2053" s="279"/>
      <c r="C2053" s="279"/>
      <c r="D2053" s="279"/>
      <c r="E2053" s="279"/>
      <c r="F2053" s="279"/>
      <c r="G2053" s="280"/>
      <c r="H2053" s="281"/>
      <c r="I2053" s="281"/>
      <c r="J2053" s="281"/>
      <c r="K2053" s="279"/>
      <c r="L2053" s="280"/>
      <c r="M2053" s="280"/>
      <c r="N2053" s="280"/>
      <c r="O2053" s="282"/>
      <c r="P2053" s="283"/>
      <c r="Q2053" s="281"/>
      <c r="R2053" s="281"/>
      <c r="S2053" s="280"/>
      <c r="T2053" s="279"/>
      <c r="U2053" s="281"/>
      <c r="V2053" s="281"/>
      <c r="W2053" s="284"/>
      <c r="X2053" s="280"/>
      <c r="Y2053" s="284"/>
      <c r="Z2053" s="282"/>
      <c r="AA2053" s="281"/>
      <c r="AB2053" s="279"/>
      <c r="AC2053" s="279"/>
      <c r="AD2053" s="279"/>
    </row>
    <row r="2054" spans="1:30" ht="20.100000000000001" customHeight="1">
      <c r="A2054" s="279"/>
      <c r="B2054" s="279"/>
      <c r="C2054" s="279"/>
      <c r="D2054" s="279"/>
      <c r="E2054" s="279"/>
      <c r="F2054" s="279"/>
      <c r="G2054" s="280"/>
      <c r="H2054" s="281"/>
      <c r="I2054" s="281"/>
      <c r="J2054" s="281"/>
      <c r="K2054" s="279"/>
      <c r="L2054" s="280"/>
      <c r="M2054" s="280"/>
      <c r="N2054" s="280"/>
      <c r="O2054" s="282"/>
      <c r="P2054" s="283"/>
      <c r="Q2054" s="281"/>
      <c r="R2054" s="281"/>
      <c r="S2054" s="280"/>
      <c r="T2054" s="279"/>
      <c r="U2054" s="281"/>
      <c r="V2054" s="281"/>
      <c r="W2054" s="284"/>
      <c r="X2054" s="280"/>
      <c r="Y2054" s="284"/>
      <c r="Z2054" s="282"/>
      <c r="AA2054" s="281"/>
      <c r="AB2054" s="279"/>
      <c r="AC2054" s="279"/>
      <c r="AD2054" s="279"/>
    </row>
    <row r="2055" spans="1:30" ht="20.100000000000001" customHeight="1">
      <c r="A2055" s="279"/>
      <c r="B2055" s="279"/>
      <c r="C2055" s="279"/>
      <c r="D2055" s="279"/>
      <c r="E2055" s="279"/>
      <c r="F2055" s="279"/>
      <c r="G2055" s="280"/>
      <c r="H2055" s="281"/>
      <c r="I2055" s="281"/>
      <c r="J2055" s="281"/>
      <c r="K2055" s="279"/>
      <c r="L2055" s="280"/>
      <c r="M2055" s="280"/>
      <c r="N2055" s="280"/>
      <c r="O2055" s="282"/>
      <c r="P2055" s="283"/>
      <c r="Q2055" s="281"/>
      <c r="R2055" s="281"/>
      <c r="S2055" s="280"/>
      <c r="T2055" s="279"/>
      <c r="U2055" s="281"/>
      <c r="V2055" s="281"/>
      <c r="W2055" s="284"/>
      <c r="X2055" s="280"/>
      <c r="Y2055" s="284"/>
      <c r="Z2055" s="282"/>
      <c r="AA2055" s="281"/>
      <c r="AB2055" s="279"/>
      <c r="AC2055" s="279"/>
      <c r="AD2055" s="279"/>
    </row>
    <row r="2056" spans="1:30" ht="20.100000000000001" customHeight="1">
      <c r="A2056" s="279"/>
      <c r="B2056" s="279"/>
      <c r="C2056" s="279"/>
      <c r="D2056" s="279"/>
      <c r="E2056" s="279"/>
      <c r="F2056" s="279"/>
      <c r="G2056" s="280"/>
      <c r="H2056" s="281"/>
      <c r="I2056" s="281"/>
      <c r="J2056" s="281"/>
      <c r="K2056" s="279"/>
      <c r="L2056" s="280"/>
      <c r="M2056" s="280"/>
      <c r="N2056" s="280"/>
      <c r="O2056" s="282"/>
      <c r="P2056" s="283"/>
      <c r="Q2056" s="281"/>
      <c r="R2056" s="281"/>
      <c r="S2056" s="280"/>
      <c r="T2056" s="279"/>
      <c r="U2056" s="281"/>
      <c r="V2056" s="281"/>
      <c r="W2056" s="284"/>
      <c r="X2056" s="280"/>
      <c r="Y2056" s="284"/>
      <c r="Z2056" s="282"/>
      <c r="AA2056" s="281"/>
      <c r="AB2056" s="279"/>
      <c r="AC2056" s="279"/>
      <c r="AD2056" s="279"/>
    </row>
    <row r="2057" spans="1:30" ht="20.100000000000001" customHeight="1">
      <c r="A2057" s="279"/>
      <c r="B2057" s="279"/>
      <c r="C2057" s="279"/>
      <c r="D2057" s="279"/>
      <c r="E2057" s="279"/>
      <c r="F2057" s="279"/>
      <c r="G2057" s="280"/>
      <c r="H2057" s="281"/>
      <c r="I2057" s="281"/>
      <c r="J2057" s="281"/>
      <c r="K2057" s="279"/>
      <c r="L2057" s="280"/>
      <c r="M2057" s="280"/>
      <c r="N2057" s="280"/>
      <c r="O2057" s="282"/>
      <c r="P2057" s="283"/>
      <c r="Q2057" s="281"/>
      <c r="R2057" s="281"/>
      <c r="S2057" s="280"/>
      <c r="T2057" s="279"/>
      <c r="U2057" s="281"/>
      <c r="V2057" s="281"/>
      <c r="W2057" s="284"/>
      <c r="X2057" s="280"/>
      <c r="Y2057" s="284"/>
      <c r="Z2057" s="282"/>
      <c r="AA2057" s="281"/>
      <c r="AB2057" s="279"/>
      <c r="AC2057" s="279"/>
      <c r="AD2057" s="279"/>
    </row>
    <row r="2058" spans="1:30" ht="20.100000000000001" customHeight="1">
      <c r="A2058" s="279"/>
      <c r="B2058" s="279"/>
      <c r="C2058" s="279"/>
      <c r="D2058" s="279"/>
      <c r="E2058" s="279"/>
      <c r="F2058" s="279"/>
      <c r="G2058" s="280"/>
      <c r="H2058" s="281"/>
      <c r="I2058" s="281"/>
      <c r="J2058" s="281"/>
      <c r="K2058" s="279"/>
      <c r="L2058" s="280"/>
      <c r="M2058" s="280"/>
      <c r="N2058" s="280"/>
      <c r="O2058" s="282"/>
      <c r="P2058" s="283"/>
      <c r="Q2058" s="281"/>
      <c r="R2058" s="281"/>
      <c r="S2058" s="280"/>
      <c r="T2058" s="279"/>
      <c r="U2058" s="281"/>
      <c r="V2058" s="281"/>
      <c r="W2058" s="284"/>
      <c r="X2058" s="280"/>
      <c r="Y2058" s="284"/>
      <c r="Z2058" s="282"/>
      <c r="AA2058" s="281"/>
      <c r="AB2058" s="279"/>
      <c r="AC2058" s="279"/>
      <c r="AD2058" s="279"/>
    </row>
    <row r="2059" spans="1:30" ht="20.100000000000001" customHeight="1">
      <c r="A2059" s="279"/>
      <c r="B2059" s="279"/>
      <c r="C2059" s="279"/>
      <c r="D2059" s="279"/>
      <c r="E2059" s="279"/>
      <c r="F2059" s="279"/>
      <c r="G2059" s="280"/>
      <c r="H2059" s="281"/>
      <c r="I2059" s="281"/>
      <c r="J2059" s="281"/>
      <c r="K2059" s="279"/>
      <c r="L2059" s="280"/>
      <c r="M2059" s="280"/>
      <c r="N2059" s="280"/>
      <c r="O2059" s="282"/>
      <c r="P2059" s="283"/>
      <c r="Q2059" s="281"/>
      <c r="R2059" s="281"/>
      <c r="S2059" s="280"/>
      <c r="T2059" s="279"/>
      <c r="U2059" s="281"/>
      <c r="V2059" s="281"/>
      <c r="W2059" s="284"/>
      <c r="X2059" s="280"/>
      <c r="Y2059" s="284"/>
      <c r="Z2059" s="282"/>
      <c r="AA2059" s="281"/>
      <c r="AB2059" s="279"/>
      <c r="AC2059" s="279"/>
      <c r="AD2059" s="279"/>
    </row>
    <row r="2060" spans="1:30" ht="20.100000000000001" customHeight="1">
      <c r="A2060" s="279"/>
      <c r="B2060" s="279"/>
      <c r="C2060" s="279"/>
      <c r="D2060" s="279"/>
      <c r="E2060" s="279"/>
      <c r="F2060" s="279"/>
      <c r="G2060" s="280"/>
      <c r="H2060" s="281"/>
      <c r="I2060" s="281"/>
      <c r="J2060" s="281"/>
      <c r="K2060" s="279"/>
      <c r="L2060" s="280"/>
      <c r="M2060" s="280"/>
      <c r="N2060" s="280"/>
      <c r="O2060" s="282"/>
      <c r="P2060" s="283"/>
      <c r="Q2060" s="281"/>
      <c r="R2060" s="281"/>
      <c r="S2060" s="280"/>
      <c r="T2060" s="279"/>
      <c r="U2060" s="281"/>
      <c r="V2060" s="281"/>
      <c r="W2060" s="284"/>
      <c r="X2060" s="280"/>
      <c r="Y2060" s="284"/>
      <c r="Z2060" s="282"/>
      <c r="AA2060" s="281"/>
      <c r="AB2060" s="279"/>
      <c r="AC2060" s="279"/>
      <c r="AD2060" s="279"/>
    </row>
    <row r="2061" spans="1:30" ht="20.100000000000001" customHeight="1">
      <c r="A2061" s="279"/>
      <c r="B2061" s="279"/>
      <c r="C2061" s="279"/>
      <c r="D2061" s="279"/>
      <c r="E2061" s="279"/>
      <c r="F2061" s="279"/>
      <c r="G2061" s="280"/>
      <c r="H2061" s="281"/>
      <c r="I2061" s="281"/>
      <c r="J2061" s="281"/>
      <c r="K2061" s="279"/>
      <c r="L2061" s="280"/>
      <c r="M2061" s="280"/>
      <c r="N2061" s="280"/>
      <c r="O2061" s="282"/>
      <c r="P2061" s="283"/>
      <c r="Q2061" s="281"/>
      <c r="R2061" s="281"/>
      <c r="S2061" s="280"/>
      <c r="T2061" s="279"/>
      <c r="U2061" s="281"/>
      <c r="V2061" s="281"/>
      <c r="W2061" s="284"/>
      <c r="X2061" s="280"/>
      <c r="Y2061" s="284"/>
      <c r="Z2061" s="282"/>
      <c r="AA2061" s="281"/>
      <c r="AB2061" s="279"/>
      <c r="AC2061" s="279"/>
      <c r="AD2061" s="279"/>
    </row>
    <row r="2062" spans="1:30" ht="20.100000000000001" customHeight="1">
      <c r="A2062" s="279"/>
      <c r="B2062" s="279"/>
      <c r="C2062" s="279"/>
      <c r="D2062" s="279"/>
      <c r="E2062" s="279"/>
      <c r="F2062" s="279"/>
      <c r="G2062" s="280"/>
      <c r="H2062" s="281"/>
      <c r="I2062" s="281"/>
      <c r="J2062" s="281"/>
      <c r="K2062" s="279"/>
      <c r="L2062" s="280"/>
      <c r="M2062" s="280"/>
      <c r="N2062" s="280"/>
      <c r="O2062" s="282"/>
      <c r="P2062" s="283"/>
      <c r="Q2062" s="281"/>
      <c r="R2062" s="281"/>
      <c r="S2062" s="280"/>
      <c r="T2062" s="279"/>
      <c r="U2062" s="281"/>
      <c r="V2062" s="281"/>
      <c r="W2062" s="284"/>
      <c r="X2062" s="280"/>
      <c r="Y2062" s="284"/>
      <c r="Z2062" s="282"/>
      <c r="AA2062" s="281"/>
      <c r="AB2062" s="279"/>
      <c r="AC2062" s="279"/>
      <c r="AD2062" s="279"/>
    </row>
    <row r="2063" spans="1:30" ht="20.100000000000001" customHeight="1">
      <c r="A2063" s="279"/>
      <c r="B2063" s="279"/>
      <c r="C2063" s="279"/>
      <c r="D2063" s="279"/>
      <c r="E2063" s="279"/>
      <c r="F2063" s="279"/>
      <c r="G2063" s="280"/>
      <c r="H2063" s="281"/>
      <c r="I2063" s="281"/>
      <c r="J2063" s="281"/>
      <c r="K2063" s="279"/>
      <c r="L2063" s="280"/>
      <c r="M2063" s="280"/>
      <c r="N2063" s="280"/>
      <c r="O2063" s="282"/>
      <c r="P2063" s="283"/>
      <c r="Q2063" s="281"/>
      <c r="R2063" s="281"/>
      <c r="S2063" s="280"/>
      <c r="T2063" s="279"/>
      <c r="U2063" s="281"/>
      <c r="V2063" s="281"/>
      <c r="W2063" s="284"/>
      <c r="X2063" s="280"/>
      <c r="Y2063" s="284"/>
      <c r="Z2063" s="282"/>
      <c r="AA2063" s="281"/>
      <c r="AB2063" s="279"/>
      <c r="AC2063" s="279"/>
      <c r="AD2063" s="279"/>
    </row>
    <row r="2064" spans="1:30" ht="20.100000000000001" customHeight="1">
      <c r="A2064" s="279"/>
      <c r="B2064" s="279"/>
      <c r="C2064" s="279"/>
      <c r="D2064" s="279"/>
      <c r="E2064" s="279"/>
      <c r="F2064" s="279"/>
      <c r="G2064" s="280"/>
      <c r="H2064" s="281"/>
      <c r="I2064" s="281"/>
      <c r="J2064" s="281"/>
      <c r="K2064" s="279"/>
      <c r="L2064" s="280"/>
      <c r="M2064" s="280"/>
      <c r="N2064" s="280"/>
      <c r="O2064" s="282"/>
      <c r="P2064" s="283"/>
      <c r="Q2064" s="281"/>
      <c r="R2064" s="281"/>
      <c r="S2064" s="280"/>
      <c r="T2064" s="279"/>
      <c r="U2064" s="281"/>
      <c r="V2064" s="281"/>
      <c r="W2064" s="284"/>
      <c r="X2064" s="280"/>
      <c r="Y2064" s="284"/>
      <c r="Z2064" s="282"/>
      <c r="AA2064" s="281"/>
      <c r="AB2064" s="279"/>
      <c r="AC2064" s="279"/>
      <c r="AD2064" s="279"/>
    </row>
    <row r="2065" spans="1:30" ht="20.100000000000001" customHeight="1">
      <c r="A2065" s="279"/>
      <c r="B2065" s="279"/>
      <c r="C2065" s="279"/>
      <c r="D2065" s="279"/>
      <c r="E2065" s="279"/>
      <c r="F2065" s="279"/>
      <c r="G2065" s="280"/>
      <c r="H2065" s="281"/>
      <c r="I2065" s="281"/>
      <c r="J2065" s="281"/>
      <c r="K2065" s="279"/>
      <c r="L2065" s="280"/>
      <c r="M2065" s="280"/>
      <c r="N2065" s="280"/>
      <c r="O2065" s="282"/>
      <c r="P2065" s="283"/>
      <c r="Q2065" s="281"/>
      <c r="R2065" s="281"/>
      <c r="S2065" s="280"/>
      <c r="T2065" s="279"/>
      <c r="U2065" s="281"/>
      <c r="V2065" s="281"/>
      <c r="W2065" s="284"/>
      <c r="X2065" s="280"/>
      <c r="Y2065" s="284"/>
      <c r="Z2065" s="282"/>
      <c r="AA2065" s="281"/>
      <c r="AB2065" s="279"/>
      <c r="AC2065" s="279"/>
      <c r="AD2065" s="279"/>
    </row>
    <row r="2066" spans="1:30" ht="20.100000000000001" customHeight="1">
      <c r="A2066" s="279"/>
      <c r="B2066" s="279"/>
      <c r="C2066" s="279"/>
      <c r="D2066" s="279"/>
      <c r="E2066" s="279"/>
      <c r="F2066" s="279"/>
      <c r="G2066" s="280"/>
      <c r="H2066" s="281"/>
      <c r="I2066" s="281"/>
      <c r="J2066" s="281"/>
      <c r="K2066" s="279"/>
      <c r="L2066" s="280"/>
      <c r="M2066" s="280"/>
      <c r="N2066" s="280"/>
      <c r="O2066" s="282"/>
      <c r="P2066" s="283"/>
      <c r="Q2066" s="281"/>
      <c r="R2066" s="281"/>
      <c r="S2066" s="280"/>
      <c r="T2066" s="279"/>
      <c r="U2066" s="281"/>
      <c r="V2066" s="281"/>
      <c r="W2066" s="284"/>
      <c r="X2066" s="280"/>
      <c r="Y2066" s="284"/>
      <c r="Z2066" s="282"/>
      <c r="AA2066" s="281"/>
      <c r="AB2066" s="279"/>
      <c r="AC2066" s="279"/>
      <c r="AD2066" s="279"/>
    </row>
    <row r="2067" spans="1:30" ht="20.100000000000001" customHeight="1">
      <c r="A2067" s="279"/>
      <c r="B2067" s="279"/>
      <c r="C2067" s="279"/>
      <c r="D2067" s="279"/>
      <c r="E2067" s="279"/>
      <c r="F2067" s="279"/>
      <c r="G2067" s="280"/>
      <c r="H2067" s="281"/>
      <c r="I2067" s="281"/>
      <c r="J2067" s="281"/>
      <c r="K2067" s="279"/>
      <c r="L2067" s="280"/>
      <c r="M2067" s="280"/>
      <c r="N2067" s="280"/>
      <c r="O2067" s="282"/>
      <c r="P2067" s="283"/>
      <c r="Q2067" s="281"/>
      <c r="R2067" s="281"/>
      <c r="S2067" s="280"/>
      <c r="T2067" s="279"/>
      <c r="U2067" s="281"/>
      <c r="V2067" s="281"/>
      <c r="W2067" s="284"/>
      <c r="X2067" s="280"/>
      <c r="Y2067" s="284"/>
      <c r="Z2067" s="282"/>
      <c r="AA2067" s="281"/>
      <c r="AB2067" s="279"/>
      <c r="AC2067" s="279"/>
      <c r="AD2067" s="279"/>
    </row>
    <row r="2068" spans="1:30" ht="20.100000000000001" customHeight="1">
      <c r="A2068" s="279"/>
      <c r="B2068" s="279"/>
      <c r="C2068" s="279"/>
      <c r="D2068" s="279"/>
      <c r="E2068" s="279"/>
      <c r="F2068" s="279"/>
      <c r="G2068" s="280"/>
      <c r="H2068" s="281"/>
      <c r="I2068" s="281"/>
      <c r="J2068" s="281"/>
      <c r="K2068" s="279"/>
      <c r="L2068" s="280"/>
      <c r="M2068" s="280"/>
      <c r="N2068" s="280"/>
      <c r="O2068" s="282"/>
      <c r="P2068" s="283"/>
      <c r="Q2068" s="281"/>
      <c r="R2068" s="281"/>
      <c r="S2068" s="280"/>
      <c r="T2068" s="279"/>
      <c r="U2068" s="281"/>
      <c r="V2068" s="281"/>
      <c r="W2068" s="284"/>
      <c r="X2068" s="280"/>
      <c r="Y2068" s="284"/>
      <c r="Z2068" s="282"/>
      <c r="AA2068" s="281"/>
      <c r="AB2068" s="279"/>
      <c r="AC2068" s="279"/>
      <c r="AD2068" s="279"/>
    </row>
    <row r="2069" spans="1:30" ht="20.100000000000001" customHeight="1">
      <c r="A2069" s="279"/>
      <c r="B2069" s="279"/>
      <c r="C2069" s="279"/>
      <c r="D2069" s="279"/>
      <c r="E2069" s="279"/>
      <c r="F2069" s="279"/>
      <c r="G2069" s="280"/>
      <c r="H2069" s="281"/>
      <c r="I2069" s="281"/>
      <c r="J2069" s="281"/>
      <c r="K2069" s="279"/>
      <c r="L2069" s="280"/>
      <c r="M2069" s="280"/>
      <c r="N2069" s="280"/>
      <c r="O2069" s="282"/>
      <c r="P2069" s="283"/>
      <c r="Q2069" s="281"/>
      <c r="R2069" s="281"/>
      <c r="S2069" s="280"/>
      <c r="T2069" s="279"/>
      <c r="U2069" s="281"/>
      <c r="V2069" s="281"/>
      <c r="W2069" s="284"/>
      <c r="X2069" s="280"/>
      <c r="Y2069" s="284"/>
      <c r="Z2069" s="282"/>
      <c r="AA2069" s="281"/>
      <c r="AB2069" s="279"/>
      <c r="AC2069" s="279"/>
      <c r="AD2069" s="279"/>
    </row>
    <row r="2070" spans="1:30" ht="20.100000000000001" customHeight="1">
      <c r="A2070" s="279"/>
      <c r="B2070" s="279"/>
      <c r="C2070" s="279"/>
      <c r="D2070" s="279"/>
      <c r="E2070" s="279"/>
      <c r="F2070" s="279"/>
      <c r="G2070" s="280"/>
      <c r="H2070" s="281"/>
      <c r="I2070" s="281"/>
      <c r="J2070" s="281"/>
      <c r="K2070" s="279"/>
      <c r="L2070" s="280"/>
      <c r="M2070" s="280"/>
      <c r="N2070" s="280"/>
      <c r="O2070" s="282"/>
      <c r="P2070" s="283"/>
      <c r="Q2070" s="281"/>
      <c r="R2070" s="281"/>
      <c r="S2070" s="280"/>
      <c r="T2070" s="279"/>
      <c r="U2070" s="281"/>
      <c r="V2070" s="281"/>
      <c r="W2070" s="284"/>
      <c r="X2070" s="280"/>
      <c r="Y2070" s="284"/>
      <c r="Z2070" s="282"/>
      <c r="AA2070" s="281"/>
      <c r="AB2070" s="279"/>
      <c r="AC2070" s="279"/>
      <c r="AD2070" s="279"/>
    </row>
    <row r="2071" spans="1:30" ht="20.100000000000001" customHeight="1">
      <c r="A2071" s="279"/>
      <c r="B2071" s="279"/>
      <c r="C2071" s="279"/>
      <c r="D2071" s="279"/>
      <c r="E2071" s="279"/>
      <c r="F2071" s="279"/>
      <c r="G2071" s="280"/>
      <c r="H2071" s="281"/>
      <c r="I2071" s="281"/>
      <c r="J2071" s="281"/>
      <c r="K2071" s="279"/>
      <c r="L2071" s="280"/>
      <c r="M2071" s="280"/>
      <c r="N2071" s="280"/>
      <c r="O2071" s="282"/>
      <c r="P2071" s="283"/>
      <c r="Q2071" s="281"/>
      <c r="R2071" s="281"/>
      <c r="S2071" s="280"/>
      <c r="T2071" s="279"/>
      <c r="U2071" s="281"/>
      <c r="V2071" s="281"/>
      <c r="W2071" s="284"/>
      <c r="X2071" s="280"/>
      <c r="Y2071" s="284"/>
      <c r="Z2071" s="282"/>
      <c r="AA2071" s="281"/>
      <c r="AB2071" s="279"/>
      <c r="AC2071" s="279"/>
      <c r="AD2071" s="279"/>
    </row>
    <row r="2072" spans="1:30" ht="20.100000000000001" customHeight="1">
      <c r="A2072" s="279"/>
      <c r="B2072" s="279"/>
      <c r="C2072" s="279"/>
      <c r="D2072" s="279"/>
      <c r="E2072" s="279"/>
      <c r="F2072" s="279"/>
      <c r="G2072" s="280"/>
      <c r="H2072" s="281"/>
      <c r="I2072" s="281"/>
      <c r="J2072" s="281"/>
      <c r="K2072" s="279"/>
      <c r="L2072" s="280"/>
      <c r="M2072" s="280"/>
      <c r="N2072" s="280"/>
      <c r="O2072" s="282"/>
      <c r="P2072" s="283"/>
      <c r="Q2072" s="281"/>
      <c r="R2072" s="281"/>
      <c r="S2072" s="280"/>
      <c r="T2072" s="279"/>
      <c r="U2072" s="281"/>
      <c r="V2072" s="281"/>
      <c r="W2072" s="284"/>
      <c r="X2072" s="280"/>
      <c r="Y2072" s="284"/>
      <c r="Z2072" s="282"/>
      <c r="AA2072" s="281"/>
      <c r="AB2072" s="279"/>
      <c r="AC2072" s="279"/>
      <c r="AD2072" s="279"/>
    </row>
    <row r="2073" spans="1:30" ht="20.100000000000001" customHeight="1">
      <c r="A2073" s="279"/>
      <c r="B2073" s="279"/>
      <c r="C2073" s="279"/>
      <c r="D2073" s="279"/>
      <c r="E2073" s="279"/>
      <c r="F2073" s="279"/>
      <c r="G2073" s="280"/>
      <c r="H2073" s="281"/>
      <c r="I2073" s="281"/>
      <c r="J2073" s="281"/>
      <c r="K2073" s="279"/>
      <c r="L2073" s="280"/>
      <c r="M2073" s="280"/>
      <c r="N2073" s="280"/>
      <c r="O2073" s="282"/>
      <c r="P2073" s="283"/>
      <c r="Q2073" s="281"/>
      <c r="R2073" s="281"/>
      <c r="S2073" s="280"/>
      <c r="T2073" s="279"/>
      <c r="U2073" s="281"/>
      <c r="V2073" s="281"/>
      <c r="W2073" s="284"/>
      <c r="X2073" s="280"/>
      <c r="Y2073" s="284"/>
      <c r="Z2073" s="282"/>
      <c r="AA2073" s="281"/>
      <c r="AB2073" s="279"/>
      <c r="AC2073" s="279"/>
      <c r="AD2073" s="279"/>
    </row>
    <row r="2074" spans="1:30" ht="20.100000000000001" customHeight="1">
      <c r="A2074" s="279"/>
      <c r="B2074" s="279"/>
      <c r="C2074" s="279"/>
      <c r="D2074" s="279"/>
      <c r="E2074" s="279"/>
      <c r="F2074" s="279"/>
      <c r="G2074" s="280"/>
      <c r="H2074" s="281"/>
      <c r="I2074" s="281"/>
      <c r="J2074" s="281"/>
      <c r="K2074" s="279"/>
      <c r="L2074" s="280"/>
      <c r="M2074" s="280"/>
      <c r="N2074" s="280"/>
      <c r="O2074" s="282"/>
      <c r="P2074" s="283"/>
      <c r="Q2074" s="281"/>
      <c r="R2074" s="281"/>
      <c r="S2074" s="280"/>
      <c r="T2074" s="279"/>
      <c r="U2074" s="281"/>
      <c r="V2074" s="281"/>
      <c r="W2074" s="284"/>
      <c r="X2074" s="280"/>
      <c r="Y2074" s="284"/>
      <c r="Z2074" s="282"/>
      <c r="AA2074" s="281"/>
      <c r="AB2074" s="279"/>
      <c r="AC2074" s="279"/>
      <c r="AD2074" s="279"/>
    </row>
    <row r="2075" spans="1:30" ht="20.100000000000001" customHeight="1">
      <c r="A2075" s="279"/>
      <c r="B2075" s="279"/>
      <c r="C2075" s="279"/>
      <c r="D2075" s="279"/>
      <c r="E2075" s="279"/>
      <c r="F2075" s="279"/>
      <c r="G2075" s="280"/>
      <c r="H2075" s="281"/>
      <c r="I2075" s="281"/>
      <c r="J2075" s="281"/>
      <c r="K2075" s="279"/>
      <c r="L2075" s="280"/>
      <c r="M2075" s="280"/>
      <c r="N2075" s="280"/>
      <c r="O2075" s="282"/>
      <c r="P2075" s="283"/>
      <c r="Q2075" s="281"/>
      <c r="R2075" s="281"/>
      <c r="S2075" s="280"/>
      <c r="T2075" s="279"/>
      <c r="U2075" s="281"/>
      <c r="V2075" s="281"/>
      <c r="W2075" s="284"/>
      <c r="X2075" s="280"/>
      <c r="Y2075" s="284"/>
      <c r="Z2075" s="282"/>
      <c r="AA2075" s="281"/>
      <c r="AB2075" s="279"/>
      <c r="AC2075" s="279"/>
      <c r="AD2075" s="279"/>
    </row>
    <row r="2076" spans="1:30" ht="20.100000000000001" customHeight="1">
      <c r="A2076" s="279"/>
      <c r="B2076" s="279"/>
      <c r="C2076" s="279"/>
      <c r="D2076" s="279"/>
      <c r="E2076" s="279"/>
      <c r="F2076" s="279"/>
      <c r="G2076" s="280"/>
      <c r="H2076" s="281"/>
      <c r="I2076" s="281"/>
      <c r="J2076" s="281"/>
      <c r="K2076" s="279"/>
      <c r="L2076" s="280"/>
      <c r="M2076" s="280"/>
      <c r="N2076" s="280"/>
      <c r="O2076" s="282"/>
      <c r="P2076" s="283"/>
      <c r="Q2076" s="281"/>
      <c r="R2076" s="281"/>
      <c r="S2076" s="280"/>
      <c r="T2076" s="279"/>
      <c r="U2076" s="281"/>
      <c r="V2076" s="281"/>
      <c r="W2076" s="284"/>
      <c r="X2076" s="280"/>
      <c r="Y2076" s="284"/>
      <c r="Z2076" s="282"/>
      <c r="AA2076" s="281"/>
      <c r="AB2076" s="279"/>
      <c r="AC2076" s="279"/>
      <c r="AD2076" s="279"/>
    </row>
    <row r="2077" spans="1:30" ht="20.100000000000001" customHeight="1">
      <c r="A2077" s="279"/>
      <c r="B2077" s="279"/>
      <c r="C2077" s="279"/>
      <c r="D2077" s="279"/>
      <c r="E2077" s="279"/>
      <c r="F2077" s="279"/>
      <c r="G2077" s="280"/>
      <c r="H2077" s="281"/>
      <c r="I2077" s="281"/>
      <c r="J2077" s="281"/>
      <c r="K2077" s="279"/>
      <c r="L2077" s="280"/>
      <c r="M2077" s="280"/>
      <c r="N2077" s="280"/>
      <c r="O2077" s="282"/>
      <c r="P2077" s="283"/>
      <c r="Q2077" s="281"/>
      <c r="R2077" s="281"/>
      <c r="S2077" s="280"/>
      <c r="T2077" s="279"/>
      <c r="U2077" s="281"/>
      <c r="V2077" s="281"/>
      <c r="W2077" s="284"/>
      <c r="X2077" s="280"/>
      <c r="Y2077" s="284"/>
      <c r="Z2077" s="282"/>
      <c r="AA2077" s="281"/>
      <c r="AB2077" s="279"/>
      <c r="AC2077" s="279"/>
      <c r="AD2077" s="279"/>
    </row>
    <row r="2078" spans="1:30" ht="20.100000000000001" customHeight="1">
      <c r="A2078" s="279"/>
      <c r="B2078" s="279"/>
      <c r="C2078" s="279"/>
      <c r="D2078" s="279"/>
      <c r="E2078" s="279"/>
      <c r="F2078" s="279"/>
      <c r="G2078" s="280"/>
      <c r="H2078" s="281"/>
      <c r="I2078" s="281"/>
      <c r="J2078" s="281"/>
      <c r="K2078" s="279"/>
      <c r="L2078" s="280"/>
      <c r="M2078" s="280"/>
      <c r="N2078" s="280"/>
      <c r="O2078" s="282"/>
      <c r="P2078" s="283"/>
      <c r="Q2078" s="281"/>
      <c r="R2078" s="281"/>
      <c r="S2078" s="280"/>
      <c r="T2078" s="279"/>
      <c r="U2078" s="281"/>
      <c r="V2078" s="281"/>
      <c r="W2078" s="284"/>
      <c r="X2078" s="280"/>
      <c r="Y2078" s="284"/>
      <c r="Z2078" s="282"/>
      <c r="AA2078" s="281"/>
      <c r="AB2078" s="279"/>
      <c r="AC2078" s="279"/>
      <c r="AD2078" s="279"/>
    </row>
    <row r="2079" spans="1:30" ht="20.100000000000001" customHeight="1">
      <c r="A2079" s="279"/>
      <c r="B2079" s="279"/>
      <c r="C2079" s="279"/>
      <c r="D2079" s="279"/>
      <c r="E2079" s="279"/>
      <c r="F2079" s="279"/>
      <c r="G2079" s="280"/>
      <c r="H2079" s="281"/>
      <c r="I2079" s="281"/>
      <c r="J2079" s="281"/>
      <c r="K2079" s="279"/>
      <c r="L2079" s="280"/>
      <c r="M2079" s="280"/>
      <c r="N2079" s="280"/>
      <c r="O2079" s="282"/>
      <c r="P2079" s="283"/>
      <c r="Q2079" s="281"/>
      <c r="R2079" s="281"/>
      <c r="S2079" s="280"/>
      <c r="T2079" s="279"/>
      <c r="U2079" s="281"/>
      <c r="V2079" s="281"/>
      <c r="W2079" s="284"/>
      <c r="X2079" s="280"/>
      <c r="Y2079" s="284"/>
      <c r="Z2079" s="282"/>
      <c r="AA2079" s="281"/>
      <c r="AB2079" s="279"/>
      <c r="AC2079" s="279"/>
      <c r="AD2079" s="279"/>
    </row>
    <row r="2080" spans="1:30" ht="20.100000000000001" customHeight="1">
      <c r="A2080" s="279"/>
      <c r="B2080" s="279"/>
      <c r="C2080" s="279"/>
      <c r="D2080" s="279"/>
      <c r="E2080" s="279"/>
      <c r="F2080" s="279"/>
      <c r="G2080" s="280"/>
      <c r="H2080" s="281"/>
      <c r="I2080" s="281"/>
      <c r="J2080" s="281"/>
      <c r="K2080" s="279"/>
      <c r="L2080" s="280"/>
      <c r="M2080" s="280"/>
      <c r="N2080" s="280"/>
      <c r="O2080" s="282"/>
      <c r="P2080" s="283"/>
      <c r="Q2080" s="281"/>
      <c r="R2080" s="281"/>
      <c r="S2080" s="280"/>
      <c r="T2080" s="279"/>
      <c r="U2080" s="281"/>
      <c r="V2080" s="281"/>
      <c r="W2080" s="284"/>
      <c r="X2080" s="280"/>
      <c r="Y2080" s="284"/>
      <c r="Z2080" s="282"/>
      <c r="AA2080" s="281"/>
      <c r="AB2080" s="279"/>
      <c r="AC2080" s="279"/>
      <c r="AD2080" s="279"/>
    </row>
    <row r="2081" spans="1:30" ht="20.100000000000001" customHeight="1">
      <c r="A2081" s="279"/>
      <c r="B2081" s="279"/>
      <c r="C2081" s="279"/>
      <c r="D2081" s="279"/>
      <c r="E2081" s="279"/>
      <c r="F2081" s="279"/>
      <c r="G2081" s="280"/>
      <c r="H2081" s="281"/>
      <c r="I2081" s="281"/>
      <c r="J2081" s="281"/>
      <c r="K2081" s="279"/>
      <c r="L2081" s="280"/>
      <c r="M2081" s="280"/>
      <c r="N2081" s="280"/>
      <c r="O2081" s="282"/>
      <c r="P2081" s="283"/>
      <c r="Q2081" s="281"/>
      <c r="R2081" s="281"/>
      <c r="S2081" s="280"/>
      <c r="T2081" s="279"/>
      <c r="U2081" s="281"/>
      <c r="V2081" s="281"/>
      <c r="W2081" s="284"/>
      <c r="X2081" s="280"/>
      <c r="Y2081" s="284"/>
      <c r="Z2081" s="282"/>
      <c r="AA2081" s="281"/>
      <c r="AB2081" s="279"/>
      <c r="AC2081" s="279"/>
      <c r="AD2081" s="279"/>
    </row>
    <row r="2082" spans="1:30" ht="20.100000000000001" customHeight="1">
      <c r="A2082" s="279"/>
      <c r="B2082" s="279"/>
      <c r="C2082" s="279"/>
      <c r="D2082" s="279"/>
      <c r="E2082" s="279"/>
      <c r="F2082" s="279"/>
      <c r="G2082" s="280"/>
      <c r="H2082" s="281"/>
      <c r="I2082" s="281"/>
      <c r="J2082" s="281"/>
      <c r="K2082" s="279"/>
      <c r="L2082" s="280"/>
      <c r="M2082" s="280"/>
      <c r="N2082" s="280"/>
      <c r="O2082" s="282"/>
      <c r="P2082" s="283"/>
      <c r="Q2082" s="281"/>
      <c r="R2082" s="281"/>
      <c r="S2082" s="280"/>
      <c r="T2082" s="279"/>
      <c r="U2082" s="281"/>
      <c r="V2082" s="281"/>
      <c r="W2082" s="284"/>
      <c r="X2082" s="280"/>
      <c r="Y2082" s="284"/>
      <c r="Z2082" s="282"/>
      <c r="AA2082" s="281"/>
      <c r="AB2082" s="279"/>
      <c r="AC2082" s="279"/>
      <c r="AD2082" s="279"/>
    </row>
    <row r="2083" spans="1:30" ht="20.100000000000001" customHeight="1">
      <c r="A2083" s="279"/>
      <c r="B2083" s="279"/>
      <c r="C2083" s="279"/>
      <c r="D2083" s="279"/>
      <c r="E2083" s="279"/>
      <c r="F2083" s="279"/>
      <c r="G2083" s="280"/>
      <c r="H2083" s="281"/>
      <c r="I2083" s="281"/>
      <c r="J2083" s="281"/>
      <c r="K2083" s="279"/>
      <c r="L2083" s="280"/>
      <c r="M2083" s="280"/>
      <c r="N2083" s="280"/>
      <c r="O2083" s="282"/>
      <c r="P2083" s="283"/>
      <c r="Q2083" s="281"/>
      <c r="R2083" s="281"/>
      <c r="S2083" s="280"/>
      <c r="T2083" s="279"/>
      <c r="U2083" s="281"/>
      <c r="V2083" s="281"/>
      <c r="W2083" s="284"/>
      <c r="X2083" s="280"/>
      <c r="Y2083" s="284"/>
      <c r="Z2083" s="282"/>
      <c r="AA2083" s="281"/>
      <c r="AB2083" s="279"/>
      <c r="AC2083" s="279"/>
      <c r="AD2083" s="279"/>
    </row>
    <row r="2084" spans="1:30" ht="20.100000000000001" customHeight="1">
      <c r="A2084" s="279"/>
      <c r="B2084" s="279"/>
      <c r="C2084" s="279"/>
      <c r="D2084" s="279"/>
      <c r="E2084" s="279"/>
      <c r="F2084" s="279"/>
      <c r="G2084" s="280"/>
      <c r="H2084" s="281"/>
      <c r="I2084" s="281"/>
      <c r="J2084" s="281"/>
      <c r="K2084" s="279"/>
      <c r="L2084" s="280"/>
      <c r="M2084" s="280"/>
      <c r="N2084" s="280"/>
      <c r="O2084" s="282"/>
      <c r="P2084" s="283"/>
      <c r="Q2084" s="281"/>
      <c r="R2084" s="281"/>
      <c r="S2084" s="280"/>
      <c r="T2084" s="279"/>
      <c r="U2084" s="281"/>
      <c r="V2084" s="281"/>
      <c r="W2084" s="284"/>
      <c r="X2084" s="280"/>
      <c r="Y2084" s="284"/>
      <c r="Z2084" s="282"/>
      <c r="AA2084" s="281"/>
      <c r="AB2084" s="279"/>
      <c r="AC2084" s="279"/>
      <c r="AD2084" s="279"/>
    </row>
    <row r="2085" spans="1:30" ht="20.100000000000001" customHeight="1">
      <c r="A2085" s="279"/>
      <c r="B2085" s="279"/>
      <c r="C2085" s="279"/>
      <c r="D2085" s="279"/>
      <c r="E2085" s="279"/>
      <c r="F2085" s="279"/>
      <c r="G2085" s="280"/>
      <c r="H2085" s="281"/>
      <c r="I2085" s="281"/>
      <c r="J2085" s="281"/>
      <c r="K2085" s="279"/>
      <c r="L2085" s="280"/>
      <c r="M2085" s="280"/>
      <c r="N2085" s="280"/>
      <c r="O2085" s="282"/>
      <c r="P2085" s="283"/>
      <c r="Q2085" s="281"/>
      <c r="R2085" s="281"/>
      <c r="S2085" s="280"/>
      <c r="T2085" s="279"/>
      <c r="U2085" s="281"/>
      <c r="V2085" s="281"/>
      <c r="W2085" s="284"/>
      <c r="X2085" s="280"/>
      <c r="Y2085" s="284"/>
      <c r="Z2085" s="282"/>
      <c r="AA2085" s="281"/>
      <c r="AB2085" s="279"/>
      <c r="AC2085" s="279"/>
      <c r="AD2085" s="279"/>
    </row>
    <row r="2086" spans="1:30" ht="20.100000000000001" customHeight="1">
      <c r="A2086" s="279"/>
      <c r="B2086" s="279"/>
      <c r="C2086" s="279"/>
      <c r="D2086" s="279"/>
      <c r="E2086" s="279"/>
      <c r="F2086" s="279"/>
      <c r="G2086" s="280"/>
      <c r="H2086" s="281"/>
      <c r="I2086" s="281"/>
      <c r="J2086" s="281"/>
      <c r="K2086" s="279"/>
      <c r="L2086" s="280"/>
      <c r="M2086" s="280"/>
      <c r="N2086" s="280"/>
      <c r="O2086" s="282"/>
      <c r="P2086" s="283"/>
      <c r="Q2086" s="281"/>
      <c r="R2086" s="281"/>
      <c r="S2086" s="280"/>
      <c r="T2086" s="279"/>
      <c r="U2086" s="281"/>
      <c r="V2086" s="281"/>
      <c r="W2086" s="284"/>
      <c r="X2086" s="280"/>
      <c r="Y2086" s="284"/>
      <c r="Z2086" s="282"/>
      <c r="AA2086" s="281"/>
      <c r="AB2086" s="279"/>
      <c r="AC2086" s="279"/>
      <c r="AD2086" s="279"/>
    </row>
    <row r="2087" spans="1:30" ht="20.100000000000001" customHeight="1">
      <c r="A2087" s="279"/>
      <c r="B2087" s="279"/>
      <c r="C2087" s="279"/>
      <c r="D2087" s="279"/>
      <c r="E2087" s="279"/>
      <c r="F2087" s="279"/>
      <c r="G2087" s="280"/>
      <c r="H2087" s="281"/>
      <c r="I2087" s="281"/>
      <c r="J2087" s="281"/>
      <c r="K2087" s="279"/>
      <c r="L2087" s="280"/>
      <c r="M2087" s="280"/>
      <c r="N2087" s="280"/>
      <c r="O2087" s="282"/>
      <c r="P2087" s="283"/>
      <c r="Q2087" s="281"/>
      <c r="R2087" s="281"/>
      <c r="S2087" s="280"/>
      <c r="T2087" s="279"/>
      <c r="U2087" s="281"/>
      <c r="V2087" s="281"/>
      <c r="W2087" s="284"/>
      <c r="X2087" s="280"/>
      <c r="Y2087" s="284"/>
      <c r="Z2087" s="282"/>
      <c r="AA2087" s="281"/>
      <c r="AB2087" s="279"/>
      <c r="AC2087" s="279"/>
      <c r="AD2087" s="279"/>
    </row>
    <row r="2088" spans="1:30" ht="20.100000000000001" customHeight="1">
      <c r="A2088" s="279"/>
      <c r="B2088" s="279"/>
      <c r="C2088" s="279"/>
      <c r="D2088" s="279"/>
      <c r="E2088" s="279"/>
      <c r="F2088" s="279"/>
      <c r="G2088" s="280"/>
      <c r="H2088" s="281"/>
      <c r="I2088" s="281"/>
      <c r="J2088" s="281"/>
      <c r="K2088" s="279"/>
      <c r="L2088" s="280"/>
      <c r="M2088" s="280"/>
      <c r="N2088" s="280"/>
      <c r="O2088" s="282"/>
      <c r="P2088" s="283"/>
      <c r="Q2088" s="281"/>
      <c r="R2088" s="281"/>
      <c r="S2088" s="280"/>
      <c r="T2088" s="279"/>
      <c r="U2088" s="281"/>
      <c r="V2088" s="281"/>
      <c r="W2088" s="284"/>
      <c r="X2088" s="280"/>
      <c r="Y2088" s="284"/>
      <c r="Z2088" s="282"/>
      <c r="AA2088" s="281"/>
      <c r="AB2088" s="279"/>
      <c r="AC2088" s="279"/>
      <c r="AD2088" s="279"/>
    </row>
    <row r="2089" spans="1:30" ht="20.100000000000001" customHeight="1">
      <c r="A2089" s="279"/>
      <c r="B2089" s="279"/>
      <c r="C2089" s="279"/>
      <c r="D2089" s="279"/>
      <c r="E2089" s="279"/>
      <c r="F2089" s="279"/>
      <c r="G2089" s="280"/>
      <c r="H2089" s="281"/>
      <c r="I2089" s="281"/>
      <c r="J2089" s="281"/>
      <c r="K2089" s="279"/>
      <c r="L2089" s="280"/>
      <c r="M2089" s="280"/>
      <c r="N2089" s="280"/>
      <c r="O2089" s="282"/>
      <c r="P2089" s="283"/>
      <c r="Q2089" s="281"/>
      <c r="R2089" s="281"/>
      <c r="S2089" s="280"/>
      <c r="T2089" s="279"/>
      <c r="U2089" s="281"/>
      <c r="V2089" s="281"/>
      <c r="W2089" s="284"/>
      <c r="X2089" s="280"/>
      <c r="Y2089" s="284"/>
      <c r="Z2089" s="282"/>
      <c r="AA2089" s="281"/>
      <c r="AB2089" s="279"/>
      <c r="AC2089" s="279"/>
      <c r="AD2089" s="279"/>
    </row>
    <row r="2090" spans="1:30" ht="20.100000000000001" customHeight="1">
      <c r="A2090" s="279"/>
      <c r="B2090" s="279"/>
      <c r="C2090" s="279"/>
      <c r="D2090" s="279"/>
      <c r="E2090" s="279"/>
      <c r="F2090" s="279"/>
      <c r="G2090" s="280"/>
      <c r="H2090" s="281"/>
      <c r="I2090" s="281"/>
      <c r="J2090" s="281"/>
      <c r="K2090" s="279"/>
      <c r="L2090" s="280"/>
      <c r="M2090" s="280"/>
      <c r="N2090" s="280"/>
      <c r="O2090" s="282"/>
      <c r="P2090" s="283"/>
      <c r="Q2090" s="281"/>
      <c r="R2090" s="281"/>
      <c r="S2090" s="280"/>
      <c r="T2090" s="279"/>
      <c r="U2090" s="281"/>
      <c r="V2090" s="281"/>
      <c r="W2090" s="284"/>
      <c r="X2090" s="280"/>
      <c r="Y2090" s="284"/>
      <c r="Z2090" s="282"/>
      <c r="AA2090" s="281"/>
      <c r="AB2090" s="279"/>
      <c r="AC2090" s="279"/>
      <c r="AD2090" s="279"/>
    </row>
    <row r="2091" spans="1:30" ht="20.100000000000001" customHeight="1">
      <c r="A2091" s="279"/>
      <c r="B2091" s="279"/>
      <c r="C2091" s="279"/>
      <c r="D2091" s="279"/>
      <c r="E2091" s="279"/>
      <c r="F2091" s="279"/>
      <c r="G2091" s="280"/>
      <c r="H2091" s="281"/>
      <c r="I2091" s="281"/>
      <c r="J2091" s="281"/>
      <c r="K2091" s="279"/>
      <c r="L2091" s="280"/>
      <c r="M2091" s="280"/>
      <c r="N2091" s="280"/>
      <c r="O2091" s="282"/>
      <c r="P2091" s="283"/>
      <c r="Q2091" s="281"/>
      <c r="R2091" s="281"/>
      <c r="S2091" s="280"/>
      <c r="T2091" s="279"/>
      <c r="U2091" s="281"/>
      <c r="V2091" s="281"/>
      <c r="W2091" s="284"/>
      <c r="X2091" s="280"/>
      <c r="Y2091" s="284"/>
      <c r="Z2091" s="282"/>
      <c r="AA2091" s="281"/>
      <c r="AB2091" s="279"/>
      <c r="AC2091" s="279"/>
      <c r="AD2091" s="279"/>
    </row>
    <row r="2092" spans="1:30" ht="20.100000000000001" customHeight="1">
      <c r="A2092" s="279"/>
      <c r="B2092" s="279"/>
      <c r="C2092" s="279"/>
      <c r="D2092" s="279"/>
      <c r="E2092" s="279"/>
      <c r="F2092" s="279"/>
      <c r="G2092" s="280"/>
      <c r="H2092" s="281"/>
      <c r="I2092" s="281"/>
      <c r="J2092" s="281"/>
      <c r="K2092" s="279"/>
      <c r="L2092" s="280"/>
      <c r="M2092" s="280"/>
      <c r="N2092" s="280"/>
      <c r="O2092" s="282"/>
      <c r="P2092" s="283"/>
      <c r="Q2092" s="281"/>
      <c r="R2092" s="281"/>
      <c r="S2092" s="280"/>
      <c r="T2092" s="279"/>
      <c r="U2092" s="281"/>
      <c r="V2092" s="281"/>
      <c r="W2092" s="284"/>
      <c r="X2092" s="280"/>
      <c r="Y2092" s="284"/>
      <c r="Z2092" s="282"/>
      <c r="AA2092" s="281"/>
      <c r="AB2092" s="279"/>
      <c r="AC2092" s="279"/>
      <c r="AD2092" s="279"/>
    </row>
    <row r="2093" spans="1:30" ht="20.100000000000001" customHeight="1">
      <c r="A2093" s="279"/>
      <c r="B2093" s="279"/>
      <c r="C2093" s="279"/>
      <c r="D2093" s="279"/>
      <c r="E2093" s="279"/>
      <c r="F2093" s="279"/>
      <c r="G2093" s="280"/>
      <c r="H2093" s="281"/>
      <c r="I2093" s="281"/>
      <c r="J2093" s="281"/>
      <c r="K2093" s="279"/>
      <c r="L2093" s="280"/>
      <c r="M2093" s="280"/>
      <c r="N2093" s="280"/>
      <c r="O2093" s="282"/>
      <c r="P2093" s="283"/>
      <c r="Q2093" s="281"/>
      <c r="R2093" s="281"/>
      <c r="S2093" s="280"/>
      <c r="T2093" s="279"/>
      <c r="U2093" s="281"/>
      <c r="V2093" s="281"/>
      <c r="W2093" s="284"/>
      <c r="X2093" s="280"/>
      <c r="Y2093" s="284"/>
      <c r="Z2093" s="282"/>
      <c r="AA2093" s="281"/>
      <c r="AB2093" s="279"/>
      <c r="AC2093" s="279"/>
      <c r="AD2093" s="279"/>
    </row>
    <row r="2094" spans="1:30" ht="20.100000000000001" customHeight="1">
      <c r="A2094" s="279"/>
      <c r="B2094" s="279"/>
      <c r="C2094" s="279"/>
      <c r="D2094" s="279"/>
      <c r="E2094" s="279"/>
      <c r="F2094" s="279"/>
      <c r="G2094" s="280"/>
      <c r="H2094" s="281"/>
      <c r="I2094" s="281"/>
      <c r="J2094" s="281"/>
      <c r="K2094" s="279"/>
      <c r="L2094" s="280"/>
      <c r="M2094" s="280"/>
      <c r="N2094" s="280"/>
      <c r="O2094" s="282"/>
      <c r="P2094" s="283"/>
      <c r="Q2094" s="281"/>
      <c r="R2094" s="281"/>
      <c r="S2094" s="280"/>
      <c r="T2094" s="279"/>
      <c r="U2094" s="281"/>
      <c r="V2094" s="281"/>
      <c r="W2094" s="284"/>
      <c r="X2094" s="280"/>
      <c r="Y2094" s="284"/>
      <c r="Z2094" s="282"/>
      <c r="AA2094" s="281"/>
      <c r="AB2094" s="279"/>
      <c r="AC2094" s="279"/>
      <c r="AD2094" s="279"/>
    </row>
    <row r="2095" spans="1:30" ht="20.100000000000001" customHeight="1">
      <c r="A2095" s="279"/>
      <c r="B2095" s="279"/>
      <c r="C2095" s="279"/>
      <c r="D2095" s="279"/>
      <c r="E2095" s="279"/>
      <c r="F2095" s="279"/>
      <c r="G2095" s="280"/>
      <c r="H2095" s="281"/>
      <c r="I2095" s="281"/>
      <c r="J2095" s="281"/>
      <c r="K2095" s="279"/>
      <c r="L2095" s="280"/>
      <c r="M2095" s="280"/>
      <c r="N2095" s="280"/>
      <c r="O2095" s="282"/>
      <c r="P2095" s="283"/>
      <c r="Q2095" s="281"/>
      <c r="R2095" s="281"/>
      <c r="S2095" s="280"/>
      <c r="T2095" s="279"/>
      <c r="U2095" s="281"/>
      <c r="V2095" s="281"/>
      <c r="W2095" s="284"/>
      <c r="X2095" s="280"/>
      <c r="Y2095" s="284"/>
      <c r="Z2095" s="282"/>
      <c r="AA2095" s="281"/>
      <c r="AB2095" s="279"/>
      <c r="AC2095" s="279"/>
      <c r="AD2095" s="279"/>
    </row>
    <row r="2096" spans="1:30" ht="20.100000000000001" customHeight="1">
      <c r="A2096" s="279"/>
      <c r="B2096" s="279"/>
      <c r="C2096" s="279"/>
      <c r="D2096" s="279"/>
      <c r="E2096" s="279"/>
      <c r="F2096" s="279"/>
      <c r="G2096" s="280"/>
      <c r="H2096" s="281"/>
      <c r="I2096" s="281"/>
      <c r="J2096" s="281"/>
      <c r="K2096" s="279"/>
      <c r="L2096" s="280"/>
      <c r="M2096" s="280"/>
      <c r="N2096" s="280"/>
      <c r="O2096" s="282"/>
      <c r="P2096" s="283"/>
      <c r="Q2096" s="281"/>
      <c r="R2096" s="281"/>
      <c r="S2096" s="280"/>
      <c r="T2096" s="279"/>
      <c r="U2096" s="281"/>
      <c r="V2096" s="281"/>
      <c r="W2096" s="284"/>
      <c r="X2096" s="280"/>
      <c r="Y2096" s="284"/>
      <c r="Z2096" s="282"/>
      <c r="AA2096" s="281"/>
      <c r="AB2096" s="279"/>
      <c r="AC2096" s="279"/>
      <c r="AD2096" s="279"/>
    </row>
    <row r="2097" spans="1:30" ht="20.100000000000001" customHeight="1">
      <c r="A2097" s="279"/>
      <c r="B2097" s="279"/>
      <c r="C2097" s="279"/>
      <c r="D2097" s="279"/>
      <c r="E2097" s="279"/>
      <c r="F2097" s="279"/>
      <c r="G2097" s="280"/>
      <c r="H2097" s="281"/>
      <c r="I2097" s="281"/>
      <c r="J2097" s="281"/>
      <c r="K2097" s="279"/>
      <c r="L2097" s="280"/>
      <c r="M2097" s="280"/>
      <c r="N2097" s="280"/>
      <c r="O2097" s="282"/>
      <c r="P2097" s="283"/>
      <c r="Q2097" s="281"/>
      <c r="R2097" s="281"/>
      <c r="S2097" s="280"/>
      <c r="T2097" s="279"/>
      <c r="U2097" s="281"/>
      <c r="V2097" s="281"/>
      <c r="W2097" s="284"/>
      <c r="X2097" s="280"/>
      <c r="Y2097" s="284"/>
      <c r="Z2097" s="282"/>
      <c r="AA2097" s="281"/>
      <c r="AB2097" s="279"/>
      <c r="AC2097" s="279"/>
      <c r="AD2097" s="279"/>
    </row>
    <row r="2098" spans="1:30" ht="20.100000000000001" customHeight="1">
      <c r="A2098" s="279"/>
      <c r="B2098" s="279"/>
      <c r="C2098" s="279"/>
      <c r="D2098" s="279"/>
      <c r="E2098" s="279"/>
      <c r="F2098" s="279"/>
      <c r="G2098" s="280"/>
      <c r="H2098" s="281"/>
      <c r="I2098" s="281"/>
      <c r="J2098" s="281"/>
      <c r="K2098" s="279"/>
      <c r="L2098" s="280"/>
      <c r="M2098" s="280"/>
      <c r="N2098" s="280"/>
      <c r="O2098" s="282"/>
      <c r="P2098" s="283"/>
      <c r="Q2098" s="281"/>
      <c r="R2098" s="281"/>
      <c r="S2098" s="280"/>
      <c r="T2098" s="279"/>
      <c r="U2098" s="281"/>
      <c r="V2098" s="281"/>
      <c r="W2098" s="284"/>
      <c r="X2098" s="280"/>
      <c r="Y2098" s="284"/>
      <c r="Z2098" s="282"/>
      <c r="AA2098" s="281"/>
      <c r="AB2098" s="279"/>
      <c r="AC2098" s="279"/>
      <c r="AD2098" s="279"/>
    </row>
    <row r="2099" spans="1:30" ht="20.100000000000001" customHeight="1">
      <c r="A2099" s="279"/>
      <c r="B2099" s="279"/>
      <c r="C2099" s="279"/>
      <c r="D2099" s="279"/>
      <c r="E2099" s="279"/>
      <c r="F2099" s="279"/>
      <c r="G2099" s="280"/>
      <c r="H2099" s="281"/>
      <c r="I2099" s="281"/>
      <c r="J2099" s="281"/>
      <c r="K2099" s="279"/>
      <c r="L2099" s="280"/>
      <c r="M2099" s="280"/>
      <c r="N2099" s="280"/>
      <c r="O2099" s="282"/>
      <c r="P2099" s="283"/>
      <c r="Q2099" s="281"/>
      <c r="R2099" s="281"/>
      <c r="S2099" s="280"/>
      <c r="T2099" s="279"/>
      <c r="U2099" s="281"/>
      <c r="V2099" s="281"/>
      <c r="W2099" s="284"/>
      <c r="X2099" s="280"/>
      <c r="Y2099" s="284"/>
      <c r="Z2099" s="282"/>
      <c r="AA2099" s="281"/>
      <c r="AB2099" s="279"/>
      <c r="AC2099" s="279"/>
      <c r="AD2099" s="279"/>
    </row>
    <row r="2100" spans="1:30" ht="20.100000000000001" customHeight="1">
      <c r="A2100" s="279"/>
      <c r="B2100" s="279"/>
      <c r="C2100" s="279"/>
      <c r="D2100" s="279"/>
      <c r="E2100" s="279"/>
      <c r="F2100" s="279"/>
      <c r="G2100" s="280"/>
      <c r="H2100" s="281"/>
      <c r="I2100" s="281"/>
      <c r="J2100" s="281"/>
      <c r="K2100" s="279"/>
      <c r="L2100" s="280"/>
      <c r="M2100" s="280"/>
      <c r="N2100" s="280"/>
      <c r="O2100" s="282"/>
      <c r="P2100" s="283"/>
      <c r="Q2100" s="281"/>
      <c r="R2100" s="281"/>
      <c r="S2100" s="280"/>
      <c r="T2100" s="279"/>
      <c r="U2100" s="281"/>
      <c r="V2100" s="281"/>
      <c r="W2100" s="284"/>
      <c r="X2100" s="280"/>
      <c r="Y2100" s="284"/>
      <c r="Z2100" s="282"/>
      <c r="AA2100" s="281"/>
      <c r="AB2100" s="279"/>
      <c r="AC2100" s="279"/>
      <c r="AD2100" s="279"/>
    </row>
    <row r="2101" spans="1:30" ht="20.100000000000001" customHeight="1">
      <c r="A2101" s="279"/>
      <c r="B2101" s="279"/>
      <c r="C2101" s="279"/>
      <c r="D2101" s="279"/>
      <c r="E2101" s="279"/>
      <c r="F2101" s="279"/>
      <c r="G2101" s="280"/>
      <c r="H2101" s="281"/>
      <c r="I2101" s="281"/>
      <c r="J2101" s="281"/>
      <c r="K2101" s="279"/>
      <c r="L2101" s="280"/>
      <c r="M2101" s="280"/>
      <c r="N2101" s="280"/>
      <c r="O2101" s="282"/>
      <c r="P2101" s="283"/>
      <c r="Q2101" s="281"/>
      <c r="R2101" s="281"/>
      <c r="S2101" s="280"/>
      <c r="T2101" s="279"/>
      <c r="U2101" s="281"/>
      <c r="V2101" s="281"/>
      <c r="W2101" s="284"/>
      <c r="X2101" s="280"/>
      <c r="Y2101" s="284"/>
      <c r="Z2101" s="282"/>
      <c r="AA2101" s="281"/>
      <c r="AB2101" s="279"/>
      <c r="AC2101" s="279"/>
      <c r="AD2101" s="279"/>
    </row>
    <row r="2102" spans="1:30" ht="20.100000000000001" customHeight="1">
      <c r="A2102" s="279"/>
      <c r="B2102" s="279"/>
      <c r="C2102" s="279"/>
      <c r="D2102" s="279"/>
      <c r="E2102" s="279"/>
      <c r="F2102" s="279"/>
      <c r="G2102" s="280"/>
      <c r="H2102" s="281"/>
      <c r="I2102" s="281"/>
      <c r="J2102" s="281"/>
      <c r="K2102" s="279"/>
      <c r="L2102" s="280"/>
      <c r="M2102" s="280"/>
      <c r="N2102" s="280"/>
      <c r="O2102" s="282"/>
      <c r="P2102" s="283"/>
      <c r="Q2102" s="281"/>
      <c r="R2102" s="281"/>
      <c r="S2102" s="280"/>
      <c r="T2102" s="279"/>
      <c r="U2102" s="281"/>
      <c r="V2102" s="281"/>
      <c r="W2102" s="284"/>
      <c r="X2102" s="280"/>
      <c r="Y2102" s="284"/>
      <c r="Z2102" s="282"/>
      <c r="AA2102" s="281"/>
      <c r="AB2102" s="279"/>
      <c r="AC2102" s="279"/>
      <c r="AD2102" s="279"/>
    </row>
    <row r="2103" spans="1:30" ht="20.100000000000001" customHeight="1">
      <c r="A2103" s="279"/>
      <c r="B2103" s="279"/>
      <c r="C2103" s="279"/>
      <c r="D2103" s="279"/>
      <c r="E2103" s="279"/>
      <c r="F2103" s="279"/>
      <c r="G2103" s="280"/>
      <c r="H2103" s="281"/>
      <c r="I2103" s="281"/>
      <c r="J2103" s="281"/>
      <c r="K2103" s="279"/>
      <c r="L2103" s="280"/>
      <c r="M2103" s="280"/>
      <c r="N2103" s="280"/>
      <c r="O2103" s="282"/>
      <c r="P2103" s="283"/>
      <c r="Q2103" s="281"/>
      <c r="R2103" s="281"/>
      <c r="S2103" s="280"/>
      <c r="T2103" s="279"/>
      <c r="U2103" s="281"/>
      <c r="V2103" s="281"/>
      <c r="W2103" s="284"/>
      <c r="X2103" s="280"/>
      <c r="Y2103" s="284"/>
      <c r="Z2103" s="282"/>
      <c r="AA2103" s="281"/>
      <c r="AB2103" s="279"/>
      <c r="AC2103" s="279"/>
      <c r="AD2103" s="279"/>
    </row>
    <row r="2104" spans="1:30" ht="20.100000000000001" customHeight="1">
      <c r="A2104" s="279"/>
      <c r="B2104" s="279"/>
      <c r="C2104" s="279"/>
      <c r="D2104" s="279"/>
      <c r="E2104" s="279"/>
      <c r="F2104" s="279"/>
      <c r="G2104" s="280"/>
      <c r="H2104" s="281"/>
      <c r="I2104" s="281"/>
      <c r="J2104" s="281"/>
      <c r="K2104" s="279"/>
      <c r="L2104" s="280"/>
      <c r="M2104" s="280"/>
      <c r="N2104" s="280"/>
      <c r="O2104" s="282"/>
      <c r="P2104" s="283"/>
      <c r="Q2104" s="281"/>
      <c r="R2104" s="281"/>
      <c r="S2104" s="280"/>
      <c r="T2104" s="279"/>
      <c r="U2104" s="281"/>
      <c r="V2104" s="281"/>
      <c r="W2104" s="284"/>
      <c r="X2104" s="280"/>
      <c r="Y2104" s="284"/>
      <c r="Z2104" s="282"/>
      <c r="AA2104" s="281"/>
      <c r="AB2104" s="279"/>
      <c r="AC2104" s="279"/>
      <c r="AD2104" s="279"/>
    </row>
    <row r="2105" spans="1:30" ht="20.100000000000001" customHeight="1">
      <c r="A2105" s="279"/>
      <c r="B2105" s="279"/>
      <c r="C2105" s="279"/>
      <c r="D2105" s="279"/>
      <c r="E2105" s="279"/>
      <c r="F2105" s="279"/>
      <c r="G2105" s="280"/>
      <c r="H2105" s="281"/>
      <c r="I2105" s="281"/>
      <c r="J2105" s="281"/>
      <c r="K2105" s="279"/>
      <c r="L2105" s="280"/>
      <c r="M2105" s="280"/>
      <c r="N2105" s="280"/>
      <c r="O2105" s="282"/>
      <c r="P2105" s="283"/>
      <c r="Q2105" s="281"/>
      <c r="R2105" s="281"/>
      <c r="S2105" s="280"/>
      <c r="T2105" s="279"/>
      <c r="U2105" s="281"/>
      <c r="V2105" s="281"/>
      <c r="W2105" s="284"/>
      <c r="X2105" s="280"/>
      <c r="Y2105" s="284"/>
      <c r="Z2105" s="282"/>
      <c r="AA2105" s="281"/>
      <c r="AB2105" s="279"/>
      <c r="AC2105" s="279"/>
      <c r="AD2105" s="279"/>
    </row>
    <row r="2106" spans="1:30" ht="20.100000000000001" customHeight="1">
      <c r="A2106" s="279"/>
      <c r="B2106" s="279"/>
      <c r="C2106" s="279"/>
      <c r="D2106" s="279"/>
      <c r="E2106" s="279"/>
      <c r="F2106" s="279"/>
      <c r="G2106" s="280"/>
      <c r="H2106" s="281"/>
      <c r="I2106" s="281"/>
      <c r="J2106" s="281"/>
      <c r="K2106" s="279"/>
      <c r="L2106" s="280"/>
      <c r="M2106" s="280"/>
      <c r="N2106" s="280"/>
      <c r="O2106" s="282"/>
      <c r="P2106" s="283"/>
      <c r="Q2106" s="281"/>
      <c r="R2106" s="281"/>
      <c r="S2106" s="280"/>
      <c r="T2106" s="279"/>
      <c r="U2106" s="281"/>
      <c r="V2106" s="281"/>
      <c r="W2106" s="284"/>
      <c r="X2106" s="280"/>
      <c r="Y2106" s="284"/>
      <c r="Z2106" s="282"/>
      <c r="AA2106" s="281"/>
      <c r="AB2106" s="279"/>
      <c r="AC2106" s="279"/>
      <c r="AD2106" s="279"/>
    </row>
    <row r="2107" spans="1:30" ht="20.100000000000001" customHeight="1">
      <c r="A2107" s="279"/>
      <c r="B2107" s="279"/>
      <c r="C2107" s="279"/>
      <c r="D2107" s="279"/>
      <c r="E2107" s="279"/>
      <c r="F2107" s="279"/>
      <c r="G2107" s="280"/>
      <c r="H2107" s="281"/>
      <c r="I2107" s="281"/>
      <c r="J2107" s="281"/>
      <c r="K2107" s="279"/>
      <c r="L2107" s="280"/>
      <c r="M2107" s="280"/>
      <c r="N2107" s="280"/>
      <c r="O2107" s="282"/>
      <c r="P2107" s="283"/>
      <c r="Q2107" s="281"/>
      <c r="R2107" s="281"/>
      <c r="S2107" s="280"/>
      <c r="T2107" s="279"/>
      <c r="U2107" s="281"/>
      <c r="V2107" s="281"/>
      <c r="W2107" s="284"/>
      <c r="X2107" s="280"/>
      <c r="Y2107" s="284"/>
      <c r="Z2107" s="282"/>
      <c r="AA2107" s="281"/>
      <c r="AB2107" s="279"/>
      <c r="AC2107" s="279"/>
      <c r="AD2107" s="279"/>
    </row>
    <row r="2108" spans="1:30" ht="20.100000000000001" customHeight="1">
      <c r="A2108" s="279"/>
      <c r="B2108" s="279"/>
      <c r="C2108" s="279"/>
      <c r="D2108" s="279"/>
      <c r="E2108" s="279"/>
      <c r="F2108" s="279"/>
      <c r="G2108" s="280"/>
      <c r="H2108" s="281"/>
      <c r="I2108" s="281"/>
      <c r="J2108" s="281"/>
      <c r="K2108" s="279"/>
      <c r="L2108" s="280"/>
      <c r="M2108" s="280"/>
      <c r="N2108" s="280"/>
      <c r="O2108" s="282"/>
      <c r="P2108" s="283"/>
      <c r="Q2108" s="281"/>
      <c r="R2108" s="281"/>
      <c r="S2108" s="280"/>
      <c r="T2108" s="279"/>
      <c r="U2108" s="281"/>
      <c r="V2108" s="281"/>
      <c r="W2108" s="284"/>
      <c r="X2108" s="280"/>
      <c r="Y2108" s="284"/>
      <c r="Z2108" s="282"/>
      <c r="AA2108" s="281"/>
      <c r="AB2108" s="279"/>
      <c r="AC2108" s="279"/>
      <c r="AD2108" s="279"/>
    </row>
    <row r="2109" spans="1:30" ht="20.100000000000001" customHeight="1">
      <c r="A2109" s="279"/>
      <c r="B2109" s="279"/>
      <c r="C2109" s="279"/>
      <c r="D2109" s="279"/>
      <c r="E2109" s="279"/>
      <c r="F2109" s="279"/>
      <c r="G2109" s="280"/>
      <c r="H2109" s="281"/>
      <c r="I2109" s="281"/>
      <c r="J2109" s="281"/>
      <c r="K2109" s="279"/>
      <c r="L2109" s="280"/>
      <c r="M2109" s="280"/>
      <c r="N2109" s="280"/>
      <c r="O2109" s="282"/>
      <c r="P2109" s="283"/>
      <c r="Q2109" s="281"/>
      <c r="R2109" s="281"/>
      <c r="S2109" s="280"/>
      <c r="T2109" s="279"/>
      <c r="U2109" s="281"/>
      <c r="V2109" s="281"/>
      <c r="W2109" s="284"/>
      <c r="X2109" s="280"/>
      <c r="Y2109" s="284"/>
      <c r="Z2109" s="282"/>
      <c r="AA2109" s="281"/>
      <c r="AB2109" s="279"/>
      <c r="AC2109" s="279"/>
      <c r="AD2109" s="279"/>
    </row>
    <row r="2110" spans="1:30" ht="20.100000000000001" customHeight="1">
      <c r="A2110" s="279"/>
      <c r="B2110" s="279"/>
      <c r="C2110" s="279"/>
      <c r="D2110" s="279"/>
      <c r="E2110" s="279"/>
      <c r="F2110" s="279"/>
      <c r="G2110" s="280"/>
      <c r="H2110" s="281"/>
      <c r="I2110" s="281"/>
      <c r="J2110" s="281"/>
      <c r="K2110" s="279"/>
      <c r="L2110" s="280"/>
      <c r="M2110" s="280"/>
      <c r="N2110" s="280"/>
      <c r="O2110" s="282"/>
      <c r="P2110" s="283"/>
      <c r="Q2110" s="281"/>
      <c r="R2110" s="281"/>
      <c r="S2110" s="280"/>
      <c r="T2110" s="279"/>
      <c r="U2110" s="281"/>
      <c r="V2110" s="281"/>
      <c r="W2110" s="284"/>
      <c r="X2110" s="280"/>
      <c r="Y2110" s="284"/>
      <c r="Z2110" s="282"/>
      <c r="AA2110" s="281"/>
      <c r="AB2110" s="279"/>
      <c r="AC2110" s="279"/>
      <c r="AD2110" s="279"/>
    </row>
    <row r="2111" spans="1:30" ht="20.100000000000001" customHeight="1">
      <c r="A2111" s="279"/>
      <c r="B2111" s="279"/>
      <c r="C2111" s="279"/>
      <c r="D2111" s="279"/>
      <c r="E2111" s="279"/>
      <c r="F2111" s="279"/>
      <c r="G2111" s="280"/>
      <c r="H2111" s="281"/>
      <c r="I2111" s="281"/>
      <c r="J2111" s="281"/>
      <c r="K2111" s="279"/>
      <c r="L2111" s="280"/>
      <c r="M2111" s="280"/>
      <c r="N2111" s="280"/>
      <c r="O2111" s="282"/>
      <c r="P2111" s="283"/>
      <c r="Q2111" s="281"/>
      <c r="R2111" s="281"/>
      <c r="S2111" s="280"/>
      <c r="T2111" s="279"/>
      <c r="U2111" s="281"/>
      <c r="V2111" s="281"/>
      <c r="W2111" s="284"/>
      <c r="X2111" s="280"/>
      <c r="Y2111" s="284"/>
      <c r="Z2111" s="282"/>
      <c r="AA2111" s="281"/>
      <c r="AB2111" s="279"/>
      <c r="AC2111" s="279"/>
      <c r="AD2111" s="279"/>
    </row>
    <row r="2112" spans="1:30" ht="20.100000000000001" customHeight="1">
      <c r="A2112" s="279"/>
      <c r="B2112" s="279"/>
      <c r="C2112" s="279"/>
      <c r="D2112" s="279"/>
      <c r="E2112" s="279"/>
      <c r="F2112" s="279"/>
      <c r="G2112" s="280"/>
      <c r="H2112" s="281"/>
      <c r="I2112" s="281"/>
      <c r="J2112" s="281"/>
      <c r="K2112" s="279"/>
      <c r="L2112" s="280"/>
      <c r="M2112" s="280"/>
      <c r="N2112" s="280"/>
      <c r="O2112" s="282"/>
      <c r="P2112" s="283"/>
      <c r="Q2112" s="281"/>
      <c r="R2112" s="281"/>
      <c r="S2112" s="280"/>
      <c r="T2112" s="279"/>
      <c r="U2112" s="281"/>
      <c r="V2112" s="281"/>
      <c r="W2112" s="284"/>
      <c r="X2112" s="280"/>
      <c r="Y2112" s="284"/>
      <c r="Z2112" s="282"/>
      <c r="AA2112" s="281"/>
      <c r="AB2112" s="279"/>
      <c r="AC2112" s="279"/>
      <c r="AD2112" s="279"/>
    </row>
    <row r="2113" spans="1:30" ht="20.100000000000001" customHeight="1">
      <c r="A2113" s="279"/>
      <c r="B2113" s="279"/>
      <c r="C2113" s="279"/>
      <c r="D2113" s="279"/>
      <c r="E2113" s="279"/>
      <c r="F2113" s="279"/>
      <c r="G2113" s="280"/>
      <c r="H2113" s="281"/>
      <c r="I2113" s="281"/>
      <c r="J2113" s="281"/>
      <c r="K2113" s="279"/>
      <c r="L2113" s="280"/>
      <c r="M2113" s="280"/>
      <c r="N2113" s="280"/>
      <c r="O2113" s="282"/>
      <c r="P2113" s="283"/>
      <c r="Q2113" s="281"/>
      <c r="R2113" s="281"/>
      <c r="S2113" s="280"/>
      <c r="T2113" s="279"/>
      <c r="U2113" s="281"/>
      <c r="V2113" s="281"/>
      <c r="W2113" s="284"/>
      <c r="X2113" s="280"/>
      <c r="Y2113" s="284"/>
      <c r="Z2113" s="282"/>
      <c r="AA2113" s="281"/>
      <c r="AB2113" s="279"/>
      <c r="AC2113" s="279"/>
      <c r="AD2113" s="279"/>
    </row>
    <row r="2114" spans="1:30" ht="20.100000000000001" customHeight="1">
      <c r="A2114" s="279"/>
      <c r="B2114" s="279"/>
      <c r="C2114" s="279"/>
      <c r="D2114" s="279"/>
      <c r="E2114" s="279"/>
      <c r="F2114" s="279"/>
      <c r="G2114" s="280"/>
      <c r="H2114" s="281"/>
      <c r="I2114" s="281"/>
      <c r="J2114" s="281"/>
      <c r="K2114" s="279"/>
      <c r="L2114" s="280"/>
      <c r="M2114" s="280"/>
      <c r="N2114" s="280"/>
      <c r="O2114" s="282"/>
      <c r="P2114" s="283"/>
      <c r="Q2114" s="281"/>
      <c r="R2114" s="281"/>
      <c r="S2114" s="280"/>
      <c r="T2114" s="279"/>
      <c r="U2114" s="281"/>
      <c r="V2114" s="281"/>
      <c r="W2114" s="284"/>
      <c r="X2114" s="280"/>
      <c r="Y2114" s="284"/>
      <c r="Z2114" s="282"/>
      <c r="AA2114" s="281"/>
      <c r="AB2114" s="279"/>
      <c r="AC2114" s="279"/>
      <c r="AD2114" s="279"/>
    </row>
    <row r="2115" spans="1:30" ht="20.100000000000001" customHeight="1">
      <c r="A2115" s="279"/>
      <c r="B2115" s="279"/>
      <c r="C2115" s="279"/>
      <c r="D2115" s="279"/>
      <c r="E2115" s="279"/>
      <c r="F2115" s="279"/>
      <c r="G2115" s="280"/>
      <c r="H2115" s="281"/>
      <c r="I2115" s="281"/>
      <c r="J2115" s="281"/>
      <c r="K2115" s="279"/>
      <c r="L2115" s="280"/>
      <c r="M2115" s="280"/>
      <c r="N2115" s="280"/>
      <c r="O2115" s="282"/>
      <c r="P2115" s="283"/>
      <c r="Q2115" s="281"/>
      <c r="R2115" s="281"/>
      <c r="S2115" s="280"/>
      <c r="T2115" s="279"/>
      <c r="U2115" s="281"/>
      <c r="V2115" s="281"/>
      <c r="W2115" s="284"/>
      <c r="X2115" s="280"/>
      <c r="Y2115" s="284"/>
      <c r="Z2115" s="282"/>
      <c r="AA2115" s="281"/>
      <c r="AB2115" s="279"/>
      <c r="AC2115" s="279"/>
      <c r="AD2115" s="279"/>
    </row>
    <row r="2116" spans="1:30" ht="20.100000000000001" customHeight="1">
      <c r="A2116" s="279"/>
      <c r="B2116" s="279"/>
      <c r="C2116" s="279"/>
      <c r="D2116" s="279"/>
      <c r="E2116" s="279"/>
      <c r="F2116" s="279"/>
      <c r="G2116" s="280"/>
      <c r="H2116" s="281"/>
      <c r="I2116" s="281"/>
      <c r="J2116" s="281"/>
      <c r="K2116" s="279"/>
      <c r="L2116" s="280"/>
      <c r="M2116" s="280"/>
      <c r="N2116" s="280"/>
      <c r="O2116" s="282"/>
      <c r="P2116" s="283"/>
      <c r="Q2116" s="281"/>
      <c r="R2116" s="281"/>
      <c r="S2116" s="280"/>
      <c r="T2116" s="279"/>
      <c r="U2116" s="281"/>
      <c r="V2116" s="281"/>
      <c r="W2116" s="284"/>
      <c r="X2116" s="280"/>
      <c r="Y2116" s="284"/>
      <c r="Z2116" s="282"/>
      <c r="AA2116" s="281"/>
      <c r="AB2116" s="279"/>
      <c r="AC2116" s="279"/>
      <c r="AD2116" s="279"/>
    </row>
    <row r="2117" spans="1:30" ht="20.100000000000001" customHeight="1">
      <c r="A2117" s="279"/>
      <c r="B2117" s="279"/>
      <c r="C2117" s="279"/>
      <c r="D2117" s="279"/>
      <c r="E2117" s="279"/>
      <c r="F2117" s="279"/>
      <c r="G2117" s="280"/>
      <c r="H2117" s="281"/>
      <c r="I2117" s="281"/>
      <c r="J2117" s="281"/>
      <c r="K2117" s="279"/>
      <c r="L2117" s="280"/>
      <c r="M2117" s="280"/>
      <c r="N2117" s="280"/>
      <c r="O2117" s="282"/>
      <c r="P2117" s="283"/>
      <c r="Q2117" s="281"/>
      <c r="R2117" s="281"/>
      <c r="S2117" s="280"/>
      <c r="T2117" s="279"/>
      <c r="U2117" s="281"/>
      <c r="V2117" s="281"/>
      <c r="W2117" s="284"/>
      <c r="X2117" s="280"/>
      <c r="Y2117" s="284"/>
      <c r="Z2117" s="282"/>
      <c r="AA2117" s="281"/>
      <c r="AB2117" s="279"/>
      <c r="AC2117" s="279"/>
      <c r="AD2117" s="279"/>
    </row>
    <row r="2118" spans="1:30" ht="20.100000000000001" customHeight="1">
      <c r="A2118" s="279"/>
      <c r="B2118" s="279"/>
      <c r="C2118" s="279"/>
      <c r="D2118" s="279"/>
      <c r="E2118" s="279"/>
      <c r="F2118" s="279"/>
      <c r="G2118" s="280"/>
      <c r="H2118" s="281"/>
      <c r="I2118" s="281"/>
      <c r="J2118" s="281"/>
      <c r="K2118" s="279"/>
      <c r="L2118" s="280"/>
      <c r="M2118" s="280"/>
      <c r="N2118" s="280"/>
      <c r="O2118" s="282"/>
      <c r="P2118" s="283"/>
      <c r="Q2118" s="281"/>
      <c r="R2118" s="281"/>
      <c r="S2118" s="280"/>
      <c r="T2118" s="279"/>
      <c r="U2118" s="281"/>
      <c r="V2118" s="281"/>
      <c r="W2118" s="284"/>
      <c r="X2118" s="280"/>
      <c r="Y2118" s="284"/>
      <c r="Z2118" s="282"/>
      <c r="AA2118" s="281"/>
      <c r="AB2118" s="279"/>
      <c r="AC2118" s="279"/>
      <c r="AD2118" s="279"/>
    </row>
    <row r="2119" spans="1:30" ht="20.100000000000001" customHeight="1">
      <c r="A2119" s="279"/>
      <c r="B2119" s="279"/>
      <c r="C2119" s="279"/>
      <c r="D2119" s="279"/>
      <c r="E2119" s="279"/>
      <c r="F2119" s="279"/>
      <c r="G2119" s="280"/>
      <c r="H2119" s="281"/>
      <c r="I2119" s="281"/>
      <c r="J2119" s="281"/>
      <c r="K2119" s="279"/>
      <c r="L2119" s="280"/>
      <c r="M2119" s="280"/>
      <c r="N2119" s="280"/>
      <c r="O2119" s="282"/>
      <c r="P2119" s="283"/>
      <c r="Q2119" s="281"/>
      <c r="R2119" s="281"/>
      <c r="S2119" s="280"/>
      <c r="T2119" s="279"/>
      <c r="U2119" s="281"/>
      <c r="V2119" s="281"/>
      <c r="W2119" s="284"/>
      <c r="X2119" s="280"/>
      <c r="Y2119" s="284"/>
      <c r="Z2119" s="282"/>
      <c r="AA2119" s="281"/>
      <c r="AB2119" s="279"/>
      <c r="AC2119" s="279"/>
      <c r="AD2119" s="279"/>
    </row>
    <row r="2120" spans="1:30" ht="20.100000000000001" customHeight="1">
      <c r="A2120" s="279"/>
      <c r="B2120" s="279"/>
      <c r="C2120" s="279"/>
      <c r="D2120" s="279"/>
      <c r="E2120" s="279"/>
      <c r="F2120" s="279"/>
      <c r="G2120" s="280"/>
      <c r="H2120" s="281"/>
      <c r="I2120" s="281"/>
      <c r="J2120" s="281"/>
      <c r="K2120" s="279"/>
      <c r="L2120" s="280"/>
      <c r="M2120" s="280"/>
      <c r="N2120" s="280"/>
      <c r="O2120" s="282"/>
      <c r="P2120" s="283"/>
      <c r="Q2120" s="281"/>
      <c r="R2120" s="281"/>
      <c r="S2120" s="280"/>
      <c r="T2120" s="279"/>
      <c r="U2120" s="281"/>
      <c r="V2120" s="281"/>
      <c r="W2120" s="284"/>
      <c r="X2120" s="280"/>
      <c r="Y2120" s="284"/>
      <c r="Z2120" s="282"/>
      <c r="AA2120" s="281"/>
      <c r="AB2120" s="279"/>
      <c r="AC2120" s="279"/>
      <c r="AD2120" s="279"/>
    </row>
    <row r="2121" spans="1:30" ht="20.100000000000001" customHeight="1">
      <c r="A2121" s="279"/>
      <c r="B2121" s="279"/>
      <c r="C2121" s="279"/>
      <c r="D2121" s="279"/>
      <c r="E2121" s="279"/>
      <c r="F2121" s="279"/>
      <c r="G2121" s="280"/>
      <c r="H2121" s="281"/>
      <c r="I2121" s="281"/>
      <c r="J2121" s="281"/>
      <c r="K2121" s="279"/>
      <c r="L2121" s="280"/>
      <c r="M2121" s="280"/>
      <c r="N2121" s="280"/>
      <c r="O2121" s="282"/>
      <c r="P2121" s="283"/>
      <c r="Q2121" s="281"/>
      <c r="R2121" s="281"/>
      <c r="S2121" s="280"/>
      <c r="T2121" s="279"/>
      <c r="U2121" s="281"/>
      <c r="V2121" s="281"/>
      <c r="W2121" s="284"/>
      <c r="X2121" s="280"/>
      <c r="Y2121" s="284"/>
      <c r="Z2121" s="282"/>
      <c r="AA2121" s="281"/>
      <c r="AB2121" s="279"/>
      <c r="AC2121" s="279"/>
      <c r="AD2121" s="279"/>
    </row>
    <row r="2122" spans="1:30" ht="20.100000000000001" customHeight="1">
      <c r="A2122" s="279"/>
      <c r="B2122" s="279"/>
      <c r="C2122" s="279"/>
      <c r="D2122" s="279"/>
      <c r="E2122" s="279"/>
      <c r="F2122" s="279"/>
      <c r="G2122" s="280"/>
      <c r="H2122" s="281"/>
      <c r="I2122" s="281"/>
      <c r="J2122" s="281"/>
      <c r="K2122" s="279"/>
      <c r="L2122" s="280"/>
      <c r="M2122" s="280"/>
      <c r="N2122" s="280"/>
      <c r="O2122" s="282"/>
      <c r="P2122" s="283"/>
      <c r="Q2122" s="281"/>
      <c r="R2122" s="281"/>
      <c r="S2122" s="280"/>
      <c r="T2122" s="279"/>
      <c r="U2122" s="281"/>
      <c r="V2122" s="281"/>
      <c r="W2122" s="284"/>
      <c r="X2122" s="280"/>
      <c r="Y2122" s="284"/>
      <c r="Z2122" s="282"/>
      <c r="AA2122" s="281"/>
      <c r="AB2122" s="279"/>
      <c r="AC2122" s="279"/>
      <c r="AD2122" s="279"/>
    </row>
    <row r="2123" spans="1:30" ht="20.100000000000001" customHeight="1">
      <c r="A2123" s="279"/>
      <c r="B2123" s="279"/>
      <c r="C2123" s="279"/>
      <c r="D2123" s="279"/>
      <c r="E2123" s="279"/>
      <c r="F2123" s="279"/>
      <c r="G2123" s="280"/>
      <c r="H2123" s="281"/>
      <c r="I2123" s="281"/>
      <c r="J2123" s="281"/>
      <c r="K2123" s="279"/>
      <c r="L2123" s="280"/>
      <c r="M2123" s="280"/>
      <c r="N2123" s="280"/>
      <c r="O2123" s="282"/>
      <c r="P2123" s="283"/>
      <c r="Q2123" s="281"/>
      <c r="R2123" s="281"/>
      <c r="S2123" s="280"/>
      <c r="T2123" s="279"/>
      <c r="U2123" s="281"/>
      <c r="V2123" s="281"/>
      <c r="W2123" s="284"/>
      <c r="X2123" s="280"/>
      <c r="Y2123" s="284"/>
      <c r="Z2123" s="282"/>
      <c r="AA2123" s="281"/>
      <c r="AB2123" s="279"/>
      <c r="AC2123" s="279"/>
      <c r="AD2123" s="279"/>
    </row>
    <row r="2124" spans="1:30" ht="20.100000000000001" customHeight="1">
      <c r="A2124" s="279"/>
      <c r="B2124" s="279"/>
      <c r="C2124" s="279"/>
      <c r="D2124" s="279"/>
      <c r="E2124" s="279"/>
      <c r="F2124" s="279"/>
      <c r="G2124" s="280"/>
      <c r="H2124" s="281"/>
      <c r="I2124" s="281"/>
      <c r="J2124" s="281"/>
      <c r="K2124" s="279"/>
      <c r="L2124" s="280"/>
      <c r="M2124" s="280"/>
      <c r="N2124" s="280"/>
      <c r="O2124" s="282"/>
      <c r="P2124" s="283"/>
      <c r="Q2124" s="281"/>
      <c r="R2124" s="281"/>
      <c r="S2124" s="280"/>
      <c r="T2124" s="279"/>
      <c r="U2124" s="281"/>
      <c r="V2124" s="281"/>
      <c r="W2124" s="284"/>
      <c r="X2124" s="280"/>
      <c r="Y2124" s="284"/>
      <c r="Z2124" s="282"/>
      <c r="AA2124" s="281"/>
      <c r="AB2124" s="279"/>
      <c r="AC2124" s="279"/>
      <c r="AD2124" s="279"/>
    </row>
    <row r="2125" spans="1:30" ht="20.100000000000001" customHeight="1">
      <c r="A2125" s="279"/>
      <c r="B2125" s="279"/>
      <c r="C2125" s="279"/>
      <c r="D2125" s="279"/>
      <c r="E2125" s="279"/>
      <c r="F2125" s="279"/>
      <c r="G2125" s="280"/>
      <c r="H2125" s="281"/>
      <c r="I2125" s="281"/>
      <c r="J2125" s="281"/>
      <c r="K2125" s="279"/>
      <c r="L2125" s="280"/>
      <c r="M2125" s="280"/>
      <c r="N2125" s="280"/>
      <c r="O2125" s="282"/>
      <c r="P2125" s="283"/>
      <c r="Q2125" s="281"/>
      <c r="R2125" s="281"/>
      <c r="S2125" s="280"/>
      <c r="T2125" s="279"/>
      <c r="U2125" s="281"/>
      <c r="V2125" s="281"/>
      <c r="W2125" s="284"/>
      <c r="X2125" s="280"/>
      <c r="Y2125" s="284"/>
      <c r="Z2125" s="282"/>
      <c r="AA2125" s="281"/>
      <c r="AB2125" s="279"/>
      <c r="AC2125" s="279"/>
      <c r="AD2125" s="279"/>
    </row>
    <row r="2126" spans="1:30" ht="20.100000000000001" customHeight="1">
      <c r="A2126" s="279"/>
      <c r="B2126" s="279"/>
      <c r="C2126" s="279"/>
      <c r="D2126" s="279"/>
      <c r="E2126" s="279"/>
      <c r="F2126" s="279"/>
      <c r="G2126" s="280"/>
      <c r="H2126" s="281"/>
      <c r="I2126" s="281"/>
      <c r="J2126" s="281"/>
      <c r="K2126" s="279"/>
      <c r="L2126" s="280"/>
      <c r="M2126" s="280"/>
      <c r="N2126" s="280"/>
      <c r="O2126" s="282"/>
      <c r="P2126" s="283"/>
      <c r="Q2126" s="281"/>
      <c r="R2126" s="281"/>
      <c r="S2126" s="280"/>
      <c r="T2126" s="279"/>
      <c r="U2126" s="281"/>
      <c r="V2126" s="281"/>
      <c r="W2126" s="284"/>
      <c r="X2126" s="280"/>
      <c r="Y2126" s="284"/>
      <c r="Z2126" s="282"/>
      <c r="AA2126" s="281"/>
      <c r="AB2126" s="279"/>
      <c r="AC2126" s="279"/>
      <c r="AD2126" s="279"/>
    </row>
    <row r="2127" spans="1:30" ht="20.100000000000001" customHeight="1">
      <c r="A2127" s="279"/>
      <c r="B2127" s="279"/>
      <c r="C2127" s="279"/>
      <c r="D2127" s="279"/>
      <c r="E2127" s="279"/>
      <c r="F2127" s="279"/>
      <c r="G2127" s="280"/>
      <c r="H2127" s="281"/>
      <c r="I2127" s="281"/>
      <c r="J2127" s="281"/>
      <c r="K2127" s="279"/>
      <c r="L2127" s="280"/>
      <c r="M2127" s="280"/>
      <c r="N2127" s="280"/>
      <c r="O2127" s="282"/>
      <c r="P2127" s="283"/>
      <c r="Q2127" s="281"/>
      <c r="R2127" s="281"/>
      <c r="S2127" s="280"/>
      <c r="T2127" s="279"/>
      <c r="U2127" s="281"/>
      <c r="V2127" s="281"/>
      <c r="W2127" s="284"/>
      <c r="X2127" s="280"/>
      <c r="Y2127" s="284"/>
      <c r="Z2127" s="282"/>
      <c r="AA2127" s="281"/>
      <c r="AB2127" s="279"/>
      <c r="AC2127" s="279"/>
      <c r="AD2127" s="279"/>
    </row>
    <row r="2128" spans="1:30" ht="20.100000000000001" customHeight="1">
      <c r="A2128" s="279"/>
      <c r="B2128" s="279"/>
      <c r="C2128" s="279"/>
      <c r="D2128" s="279"/>
      <c r="E2128" s="279"/>
      <c r="F2128" s="279"/>
      <c r="G2128" s="280"/>
      <c r="H2128" s="281"/>
      <c r="I2128" s="281"/>
      <c r="J2128" s="281"/>
      <c r="K2128" s="279"/>
      <c r="L2128" s="280"/>
      <c r="M2128" s="280"/>
      <c r="N2128" s="280"/>
      <c r="O2128" s="282"/>
      <c r="P2128" s="283"/>
      <c r="Q2128" s="281"/>
      <c r="R2128" s="281"/>
      <c r="S2128" s="280"/>
      <c r="T2128" s="279"/>
      <c r="U2128" s="281"/>
      <c r="V2128" s="281"/>
      <c r="W2128" s="284"/>
      <c r="X2128" s="280"/>
      <c r="Y2128" s="284"/>
      <c r="Z2128" s="282"/>
      <c r="AA2128" s="281"/>
      <c r="AB2128" s="279"/>
      <c r="AC2128" s="279"/>
      <c r="AD2128" s="279"/>
    </row>
    <row r="2129" spans="1:30" ht="20.100000000000001" customHeight="1">
      <c r="A2129" s="279"/>
      <c r="B2129" s="279"/>
      <c r="C2129" s="279"/>
      <c r="D2129" s="279"/>
      <c r="E2129" s="279"/>
      <c r="F2129" s="279"/>
      <c r="G2129" s="280"/>
      <c r="H2129" s="281"/>
      <c r="I2129" s="281"/>
      <c r="J2129" s="281"/>
      <c r="K2129" s="279"/>
      <c r="L2129" s="280"/>
      <c r="M2129" s="280"/>
      <c r="N2129" s="280"/>
      <c r="O2129" s="282"/>
      <c r="P2129" s="283"/>
      <c r="Q2129" s="281"/>
      <c r="R2129" s="281"/>
      <c r="S2129" s="280"/>
      <c r="T2129" s="279"/>
      <c r="U2129" s="281"/>
      <c r="V2129" s="281"/>
      <c r="W2129" s="284"/>
      <c r="X2129" s="280"/>
      <c r="Y2129" s="284"/>
      <c r="Z2129" s="282"/>
      <c r="AA2129" s="281"/>
      <c r="AB2129" s="279"/>
      <c r="AC2129" s="279"/>
      <c r="AD2129" s="279"/>
    </row>
    <row r="2130" spans="1:30" ht="20.100000000000001" customHeight="1">
      <c r="A2130" s="279"/>
      <c r="B2130" s="279"/>
      <c r="C2130" s="279"/>
      <c r="D2130" s="279"/>
      <c r="E2130" s="279"/>
      <c r="F2130" s="279"/>
      <c r="G2130" s="280"/>
      <c r="H2130" s="281"/>
      <c r="I2130" s="281"/>
      <c r="J2130" s="281"/>
      <c r="K2130" s="279"/>
      <c r="L2130" s="280"/>
      <c r="M2130" s="280"/>
      <c r="N2130" s="280"/>
      <c r="O2130" s="282"/>
      <c r="P2130" s="283"/>
      <c r="Q2130" s="281"/>
      <c r="R2130" s="281"/>
      <c r="S2130" s="280"/>
      <c r="T2130" s="279"/>
      <c r="U2130" s="281"/>
      <c r="V2130" s="281"/>
      <c r="W2130" s="284"/>
      <c r="X2130" s="280"/>
      <c r="Y2130" s="284"/>
      <c r="Z2130" s="282"/>
      <c r="AA2130" s="281"/>
      <c r="AB2130" s="279"/>
      <c r="AC2130" s="279"/>
      <c r="AD2130" s="279"/>
    </row>
    <row r="2131" spans="1:30" ht="20.100000000000001" customHeight="1">
      <c r="A2131" s="279"/>
      <c r="B2131" s="279"/>
      <c r="C2131" s="279"/>
      <c r="D2131" s="279"/>
      <c r="E2131" s="279"/>
      <c r="F2131" s="279"/>
      <c r="G2131" s="280"/>
      <c r="H2131" s="281"/>
      <c r="I2131" s="281"/>
      <c r="J2131" s="281"/>
      <c r="K2131" s="279"/>
      <c r="L2131" s="280"/>
      <c r="M2131" s="280"/>
      <c r="N2131" s="280"/>
      <c r="O2131" s="282"/>
      <c r="P2131" s="283"/>
      <c r="Q2131" s="281"/>
      <c r="R2131" s="281"/>
      <c r="S2131" s="280"/>
      <c r="T2131" s="279"/>
      <c r="U2131" s="281"/>
      <c r="V2131" s="281"/>
      <c r="W2131" s="284"/>
      <c r="X2131" s="280"/>
      <c r="Y2131" s="284"/>
      <c r="Z2131" s="282"/>
      <c r="AA2131" s="281"/>
      <c r="AB2131" s="279"/>
      <c r="AC2131" s="279"/>
      <c r="AD2131" s="279"/>
    </row>
    <row r="2132" spans="1:30" ht="20.100000000000001" customHeight="1">
      <c r="A2132" s="279"/>
      <c r="B2132" s="279"/>
      <c r="C2132" s="279"/>
      <c r="D2132" s="279"/>
      <c r="E2132" s="279"/>
      <c r="F2132" s="279"/>
      <c r="G2132" s="280"/>
      <c r="H2132" s="281"/>
      <c r="I2132" s="281"/>
      <c r="J2132" s="281"/>
      <c r="K2132" s="279"/>
      <c r="L2132" s="280"/>
      <c r="M2132" s="280"/>
      <c r="N2132" s="280"/>
      <c r="O2132" s="282"/>
      <c r="P2132" s="283"/>
      <c r="Q2132" s="281"/>
      <c r="R2132" s="281"/>
      <c r="S2132" s="280"/>
      <c r="T2132" s="279"/>
      <c r="U2132" s="281"/>
      <c r="V2132" s="281"/>
      <c r="W2132" s="284"/>
      <c r="X2132" s="280"/>
      <c r="Y2132" s="284"/>
      <c r="Z2132" s="282"/>
      <c r="AA2132" s="281"/>
      <c r="AB2132" s="279"/>
      <c r="AC2132" s="279"/>
      <c r="AD2132" s="279"/>
    </row>
    <row r="2133" spans="1:30" ht="20.100000000000001" customHeight="1">
      <c r="A2133" s="279"/>
      <c r="B2133" s="279"/>
      <c r="C2133" s="279"/>
      <c r="D2133" s="279"/>
      <c r="E2133" s="279"/>
      <c r="F2133" s="279"/>
      <c r="G2133" s="280"/>
      <c r="H2133" s="281"/>
      <c r="I2133" s="281"/>
      <c r="J2133" s="281"/>
      <c r="K2133" s="279"/>
      <c r="L2133" s="280"/>
      <c r="M2133" s="280"/>
      <c r="N2133" s="280"/>
      <c r="O2133" s="282"/>
      <c r="P2133" s="283"/>
      <c r="Q2133" s="281"/>
      <c r="R2133" s="281"/>
      <c r="S2133" s="280"/>
      <c r="T2133" s="279"/>
      <c r="U2133" s="281"/>
      <c r="V2133" s="281"/>
      <c r="W2133" s="284"/>
      <c r="X2133" s="280"/>
      <c r="Y2133" s="284"/>
      <c r="Z2133" s="282"/>
      <c r="AA2133" s="281"/>
      <c r="AB2133" s="279"/>
      <c r="AC2133" s="279"/>
      <c r="AD2133" s="279"/>
    </row>
    <row r="2134" spans="1:30" ht="20.100000000000001" customHeight="1">
      <c r="A2134" s="279"/>
      <c r="B2134" s="279"/>
      <c r="C2134" s="279"/>
      <c r="D2134" s="279"/>
      <c r="E2134" s="279"/>
      <c r="F2134" s="279"/>
      <c r="G2134" s="280"/>
      <c r="H2134" s="281"/>
      <c r="I2134" s="281"/>
      <c r="J2134" s="281"/>
      <c r="K2134" s="279"/>
      <c r="L2134" s="280"/>
      <c r="M2134" s="280"/>
      <c r="N2134" s="280"/>
      <c r="O2134" s="282"/>
      <c r="P2134" s="283"/>
      <c r="Q2134" s="281"/>
      <c r="R2134" s="281"/>
      <c r="S2134" s="280"/>
      <c r="T2134" s="279"/>
      <c r="U2134" s="281"/>
      <c r="V2134" s="281"/>
      <c r="W2134" s="284"/>
      <c r="X2134" s="280"/>
      <c r="Y2134" s="284"/>
      <c r="Z2134" s="282"/>
      <c r="AA2134" s="281"/>
      <c r="AB2134" s="279"/>
      <c r="AC2134" s="279"/>
      <c r="AD2134" s="279"/>
    </row>
    <row r="2135" spans="1:30" ht="20.100000000000001" customHeight="1">
      <c r="A2135" s="279"/>
      <c r="B2135" s="279"/>
      <c r="C2135" s="279"/>
      <c r="D2135" s="279"/>
      <c r="E2135" s="279"/>
      <c r="F2135" s="279"/>
      <c r="G2135" s="280"/>
      <c r="H2135" s="281"/>
      <c r="I2135" s="281"/>
      <c r="J2135" s="281"/>
      <c r="K2135" s="279"/>
      <c r="L2135" s="280"/>
      <c r="M2135" s="280"/>
      <c r="N2135" s="280"/>
      <c r="O2135" s="282"/>
      <c r="P2135" s="283"/>
      <c r="Q2135" s="281"/>
      <c r="R2135" s="281"/>
      <c r="S2135" s="280"/>
      <c r="T2135" s="279"/>
      <c r="U2135" s="281"/>
      <c r="V2135" s="281"/>
      <c r="W2135" s="284"/>
      <c r="X2135" s="280"/>
      <c r="Y2135" s="284"/>
      <c r="Z2135" s="282"/>
      <c r="AA2135" s="281"/>
      <c r="AB2135" s="279"/>
      <c r="AC2135" s="279"/>
      <c r="AD2135" s="279"/>
    </row>
    <row r="2136" spans="1:30" ht="20.100000000000001" customHeight="1">
      <c r="A2136" s="279"/>
      <c r="B2136" s="279"/>
      <c r="C2136" s="279"/>
      <c r="D2136" s="279"/>
      <c r="E2136" s="279"/>
      <c r="F2136" s="279"/>
      <c r="G2136" s="280"/>
      <c r="H2136" s="281"/>
      <c r="I2136" s="281"/>
      <c r="J2136" s="281"/>
      <c r="K2136" s="279"/>
      <c r="L2136" s="280"/>
      <c r="M2136" s="280"/>
      <c r="N2136" s="280"/>
      <c r="O2136" s="282"/>
      <c r="P2136" s="283"/>
      <c r="Q2136" s="281"/>
      <c r="R2136" s="281"/>
      <c r="S2136" s="280"/>
      <c r="T2136" s="279"/>
      <c r="U2136" s="281"/>
      <c r="V2136" s="281"/>
      <c r="W2136" s="284"/>
      <c r="X2136" s="280"/>
      <c r="Y2136" s="284"/>
      <c r="Z2136" s="282"/>
      <c r="AA2136" s="281"/>
      <c r="AB2136" s="279"/>
      <c r="AC2136" s="279"/>
      <c r="AD2136" s="279"/>
    </row>
    <row r="2137" spans="1:30" ht="20.100000000000001" customHeight="1">
      <c r="A2137" s="279"/>
      <c r="B2137" s="279"/>
      <c r="C2137" s="279"/>
      <c r="D2137" s="279"/>
      <c r="E2137" s="279"/>
      <c r="F2137" s="279"/>
      <c r="G2137" s="280"/>
      <c r="H2137" s="281"/>
      <c r="I2137" s="281"/>
      <c r="J2137" s="281"/>
      <c r="K2137" s="279"/>
      <c r="L2137" s="280"/>
      <c r="M2137" s="280"/>
      <c r="N2137" s="280"/>
      <c r="O2137" s="282"/>
      <c r="P2137" s="283"/>
      <c r="Q2137" s="281"/>
      <c r="R2137" s="281"/>
      <c r="S2137" s="280"/>
      <c r="T2137" s="279"/>
      <c r="U2137" s="281"/>
      <c r="V2137" s="281"/>
      <c r="W2137" s="284"/>
      <c r="X2137" s="280"/>
      <c r="Y2137" s="284"/>
      <c r="Z2137" s="282"/>
      <c r="AA2137" s="281"/>
      <c r="AB2137" s="279"/>
      <c r="AC2137" s="279"/>
      <c r="AD2137" s="279"/>
    </row>
    <row r="2138" spans="1:30" ht="20.100000000000001" customHeight="1">
      <c r="A2138" s="279"/>
      <c r="B2138" s="279"/>
      <c r="C2138" s="279"/>
      <c r="D2138" s="279"/>
      <c r="E2138" s="279"/>
      <c r="F2138" s="279"/>
      <c r="G2138" s="280"/>
      <c r="H2138" s="281"/>
      <c r="I2138" s="281"/>
      <c r="J2138" s="281"/>
      <c r="K2138" s="279"/>
      <c r="L2138" s="280"/>
      <c r="M2138" s="280"/>
      <c r="N2138" s="280"/>
      <c r="O2138" s="282"/>
      <c r="P2138" s="283"/>
      <c r="Q2138" s="281"/>
      <c r="R2138" s="281"/>
      <c r="S2138" s="280"/>
      <c r="T2138" s="279"/>
      <c r="U2138" s="281"/>
      <c r="V2138" s="281"/>
      <c r="W2138" s="284"/>
      <c r="X2138" s="280"/>
      <c r="Y2138" s="284"/>
      <c r="Z2138" s="282"/>
      <c r="AA2138" s="281"/>
      <c r="AB2138" s="279"/>
      <c r="AC2138" s="279"/>
      <c r="AD2138" s="279"/>
    </row>
    <row r="2139" spans="1:30" ht="20.100000000000001" customHeight="1">
      <c r="A2139" s="279"/>
      <c r="B2139" s="279"/>
      <c r="C2139" s="279"/>
      <c r="D2139" s="279"/>
      <c r="E2139" s="279"/>
      <c r="F2139" s="279"/>
      <c r="G2139" s="280"/>
      <c r="H2139" s="281"/>
      <c r="I2139" s="281"/>
      <c r="J2139" s="281"/>
      <c r="K2139" s="279"/>
      <c r="L2139" s="280"/>
      <c r="M2139" s="280"/>
      <c r="N2139" s="280"/>
      <c r="O2139" s="282"/>
      <c r="P2139" s="283"/>
      <c r="Q2139" s="281"/>
      <c r="R2139" s="281"/>
      <c r="S2139" s="280"/>
      <c r="T2139" s="279"/>
      <c r="U2139" s="281"/>
      <c r="V2139" s="281"/>
      <c r="W2139" s="284"/>
      <c r="X2139" s="280"/>
      <c r="Y2139" s="284"/>
      <c r="Z2139" s="282"/>
      <c r="AA2139" s="281"/>
      <c r="AB2139" s="279"/>
      <c r="AC2139" s="279"/>
      <c r="AD2139" s="279"/>
    </row>
    <row r="2140" spans="1:30" ht="20.100000000000001" customHeight="1">
      <c r="A2140" s="279"/>
      <c r="B2140" s="279"/>
      <c r="C2140" s="279"/>
      <c r="D2140" s="279"/>
      <c r="E2140" s="279"/>
      <c r="F2140" s="279"/>
      <c r="G2140" s="280"/>
      <c r="H2140" s="281"/>
      <c r="I2140" s="281"/>
      <c r="J2140" s="281"/>
      <c r="K2140" s="279"/>
      <c r="L2140" s="280"/>
      <c r="M2140" s="280"/>
      <c r="N2140" s="280"/>
      <c r="O2140" s="282"/>
      <c r="P2140" s="283"/>
      <c r="Q2140" s="281"/>
      <c r="R2140" s="281"/>
      <c r="S2140" s="280"/>
      <c r="T2140" s="279"/>
      <c r="U2140" s="281"/>
      <c r="V2140" s="281"/>
      <c r="W2140" s="284"/>
      <c r="X2140" s="280"/>
      <c r="Y2140" s="284"/>
      <c r="Z2140" s="282"/>
      <c r="AA2140" s="281"/>
      <c r="AB2140" s="279"/>
      <c r="AC2140" s="279"/>
      <c r="AD2140" s="279"/>
    </row>
    <row r="2141" spans="1:30" ht="20.100000000000001" customHeight="1">
      <c r="A2141" s="279"/>
      <c r="B2141" s="279"/>
      <c r="C2141" s="279"/>
      <c r="D2141" s="279"/>
      <c r="E2141" s="279"/>
      <c r="F2141" s="279"/>
      <c r="G2141" s="280"/>
      <c r="H2141" s="281"/>
      <c r="I2141" s="281"/>
      <c r="J2141" s="281"/>
      <c r="K2141" s="279"/>
      <c r="L2141" s="280"/>
      <c r="M2141" s="280"/>
      <c r="N2141" s="280"/>
      <c r="O2141" s="282"/>
      <c r="P2141" s="283"/>
      <c r="Q2141" s="281"/>
      <c r="R2141" s="281"/>
      <c r="S2141" s="280"/>
      <c r="T2141" s="279"/>
      <c r="U2141" s="281"/>
      <c r="V2141" s="281"/>
      <c r="W2141" s="284"/>
      <c r="X2141" s="280"/>
      <c r="Y2141" s="284"/>
      <c r="Z2141" s="282"/>
      <c r="AA2141" s="281"/>
      <c r="AB2141" s="279"/>
      <c r="AC2141" s="279"/>
      <c r="AD2141" s="279"/>
    </row>
    <row r="2142" spans="1:30" ht="20.100000000000001" customHeight="1">
      <c r="A2142" s="279"/>
      <c r="B2142" s="279"/>
      <c r="C2142" s="279"/>
      <c r="D2142" s="279"/>
      <c r="E2142" s="279"/>
      <c r="F2142" s="279"/>
      <c r="G2142" s="280"/>
      <c r="H2142" s="281"/>
      <c r="I2142" s="281"/>
      <c r="J2142" s="281"/>
      <c r="K2142" s="279"/>
      <c r="L2142" s="280"/>
      <c r="M2142" s="280"/>
      <c r="N2142" s="280"/>
      <c r="O2142" s="282"/>
      <c r="P2142" s="283"/>
      <c r="Q2142" s="281"/>
      <c r="R2142" s="281"/>
      <c r="S2142" s="280"/>
      <c r="T2142" s="279"/>
      <c r="U2142" s="281"/>
      <c r="V2142" s="281"/>
      <c r="W2142" s="284"/>
      <c r="X2142" s="280"/>
      <c r="Y2142" s="284"/>
      <c r="Z2142" s="282"/>
      <c r="AA2142" s="281"/>
      <c r="AB2142" s="279"/>
      <c r="AC2142" s="279"/>
      <c r="AD2142" s="279"/>
    </row>
    <row r="2143" spans="1:30" ht="20.100000000000001" customHeight="1">
      <c r="A2143" s="279"/>
      <c r="B2143" s="279"/>
      <c r="C2143" s="279"/>
      <c r="D2143" s="279"/>
      <c r="E2143" s="279"/>
      <c r="F2143" s="279"/>
      <c r="G2143" s="280"/>
      <c r="H2143" s="281"/>
      <c r="I2143" s="281"/>
      <c r="J2143" s="281"/>
      <c r="K2143" s="279"/>
      <c r="L2143" s="280"/>
      <c r="M2143" s="280"/>
      <c r="N2143" s="280"/>
      <c r="O2143" s="282"/>
      <c r="P2143" s="283"/>
      <c r="Q2143" s="281"/>
      <c r="R2143" s="281"/>
      <c r="S2143" s="280"/>
      <c r="T2143" s="279"/>
      <c r="U2143" s="281"/>
      <c r="V2143" s="281"/>
      <c r="W2143" s="284"/>
      <c r="X2143" s="280"/>
      <c r="Y2143" s="284"/>
      <c r="Z2143" s="282"/>
      <c r="AA2143" s="281"/>
      <c r="AB2143" s="279"/>
      <c r="AC2143" s="279"/>
      <c r="AD2143" s="279"/>
    </row>
    <row r="2144" spans="1:30" ht="20.100000000000001" customHeight="1">
      <c r="A2144" s="279"/>
      <c r="B2144" s="279"/>
      <c r="C2144" s="279"/>
      <c r="D2144" s="279"/>
      <c r="E2144" s="279"/>
      <c r="F2144" s="279"/>
      <c r="G2144" s="280"/>
      <c r="H2144" s="281"/>
      <c r="I2144" s="281"/>
      <c r="J2144" s="281"/>
      <c r="K2144" s="279"/>
      <c r="L2144" s="280"/>
      <c r="M2144" s="280"/>
      <c r="N2144" s="280"/>
      <c r="O2144" s="282"/>
      <c r="P2144" s="283"/>
      <c r="Q2144" s="281"/>
      <c r="R2144" s="281"/>
      <c r="S2144" s="280"/>
      <c r="T2144" s="279"/>
      <c r="U2144" s="281"/>
      <c r="V2144" s="281"/>
      <c r="W2144" s="284"/>
      <c r="X2144" s="280"/>
      <c r="Y2144" s="284"/>
      <c r="Z2144" s="282"/>
      <c r="AA2144" s="281"/>
      <c r="AB2144" s="279"/>
      <c r="AC2144" s="279"/>
      <c r="AD2144" s="279"/>
    </row>
    <row r="2145" spans="1:30" ht="20.100000000000001" customHeight="1">
      <c r="A2145" s="279"/>
      <c r="B2145" s="279"/>
      <c r="C2145" s="279"/>
      <c r="D2145" s="279"/>
      <c r="E2145" s="279"/>
      <c r="F2145" s="279"/>
      <c r="G2145" s="280"/>
      <c r="H2145" s="281"/>
      <c r="I2145" s="281"/>
      <c r="J2145" s="281"/>
      <c r="K2145" s="279"/>
      <c r="L2145" s="280"/>
      <c r="M2145" s="280"/>
      <c r="N2145" s="280"/>
      <c r="O2145" s="282"/>
      <c r="P2145" s="283"/>
      <c r="Q2145" s="281"/>
      <c r="R2145" s="281"/>
      <c r="S2145" s="280"/>
      <c r="T2145" s="279"/>
      <c r="U2145" s="281"/>
      <c r="V2145" s="281"/>
      <c r="W2145" s="284"/>
      <c r="X2145" s="280"/>
      <c r="Y2145" s="284"/>
      <c r="Z2145" s="282"/>
      <c r="AA2145" s="281"/>
      <c r="AB2145" s="279"/>
      <c r="AC2145" s="279"/>
      <c r="AD2145" s="279"/>
    </row>
    <row r="2146" spans="1:30" ht="20.100000000000001" customHeight="1">
      <c r="A2146" s="279"/>
      <c r="B2146" s="279"/>
      <c r="C2146" s="279"/>
      <c r="D2146" s="279"/>
      <c r="E2146" s="279"/>
      <c r="F2146" s="279"/>
      <c r="G2146" s="280"/>
      <c r="H2146" s="281"/>
      <c r="I2146" s="281"/>
      <c r="J2146" s="281"/>
      <c r="K2146" s="279"/>
      <c r="L2146" s="280"/>
      <c r="M2146" s="280"/>
      <c r="N2146" s="280"/>
      <c r="O2146" s="282"/>
      <c r="P2146" s="283"/>
      <c r="Q2146" s="281"/>
      <c r="R2146" s="281"/>
      <c r="S2146" s="280"/>
      <c r="T2146" s="279"/>
      <c r="U2146" s="281"/>
      <c r="V2146" s="281"/>
      <c r="W2146" s="284"/>
      <c r="X2146" s="280"/>
      <c r="Y2146" s="284"/>
      <c r="Z2146" s="282"/>
      <c r="AA2146" s="281"/>
      <c r="AB2146" s="279"/>
      <c r="AC2146" s="279"/>
      <c r="AD2146" s="279"/>
    </row>
    <row r="2147" spans="1:30" ht="20.100000000000001" customHeight="1">
      <c r="A2147" s="279"/>
      <c r="B2147" s="279"/>
      <c r="C2147" s="279"/>
      <c r="D2147" s="279"/>
      <c r="E2147" s="279"/>
      <c r="F2147" s="279"/>
      <c r="G2147" s="280"/>
      <c r="H2147" s="281"/>
      <c r="I2147" s="281"/>
      <c r="J2147" s="281"/>
      <c r="K2147" s="279"/>
      <c r="L2147" s="280"/>
      <c r="M2147" s="280"/>
      <c r="N2147" s="280"/>
      <c r="O2147" s="282"/>
      <c r="P2147" s="283"/>
      <c r="Q2147" s="281"/>
      <c r="R2147" s="281"/>
      <c r="S2147" s="280"/>
      <c r="T2147" s="279"/>
      <c r="U2147" s="281"/>
      <c r="V2147" s="281"/>
      <c r="W2147" s="284"/>
      <c r="X2147" s="280"/>
      <c r="Y2147" s="284"/>
      <c r="Z2147" s="282"/>
      <c r="AA2147" s="281"/>
      <c r="AB2147" s="279"/>
      <c r="AC2147" s="279"/>
      <c r="AD2147" s="279"/>
    </row>
    <row r="2148" spans="1:30" ht="20.100000000000001" customHeight="1">
      <c r="A2148" s="279"/>
      <c r="B2148" s="279"/>
      <c r="C2148" s="279"/>
      <c r="D2148" s="279"/>
      <c r="E2148" s="279"/>
      <c r="F2148" s="279"/>
      <c r="G2148" s="280"/>
      <c r="H2148" s="281"/>
      <c r="I2148" s="281"/>
      <c r="J2148" s="281"/>
      <c r="K2148" s="279"/>
      <c r="L2148" s="280"/>
      <c r="M2148" s="280"/>
      <c r="N2148" s="280"/>
      <c r="O2148" s="282"/>
      <c r="P2148" s="283"/>
      <c r="Q2148" s="281"/>
      <c r="R2148" s="281"/>
      <c r="S2148" s="280"/>
      <c r="T2148" s="279"/>
      <c r="U2148" s="281"/>
      <c r="V2148" s="281"/>
      <c r="W2148" s="284"/>
      <c r="X2148" s="280"/>
      <c r="Y2148" s="284"/>
      <c r="Z2148" s="282"/>
      <c r="AA2148" s="281"/>
      <c r="AB2148" s="279"/>
      <c r="AC2148" s="279"/>
      <c r="AD2148" s="279"/>
    </row>
    <row r="2149" spans="1:30" ht="20.100000000000001" customHeight="1">
      <c r="A2149" s="279"/>
      <c r="B2149" s="279"/>
      <c r="C2149" s="279"/>
      <c r="D2149" s="279"/>
      <c r="E2149" s="279"/>
      <c r="F2149" s="279"/>
      <c r="G2149" s="280"/>
      <c r="H2149" s="281"/>
      <c r="I2149" s="281"/>
      <c r="J2149" s="281"/>
      <c r="K2149" s="279"/>
      <c r="L2149" s="280"/>
      <c r="M2149" s="280"/>
      <c r="N2149" s="280"/>
      <c r="O2149" s="282"/>
      <c r="P2149" s="283"/>
      <c r="Q2149" s="281"/>
      <c r="R2149" s="281"/>
      <c r="S2149" s="280"/>
      <c r="T2149" s="279"/>
      <c r="U2149" s="281"/>
      <c r="V2149" s="281"/>
      <c r="W2149" s="284"/>
      <c r="X2149" s="280"/>
      <c r="Y2149" s="284"/>
      <c r="Z2149" s="282"/>
      <c r="AA2149" s="281"/>
      <c r="AB2149" s="279"/>
      <c r="AC2149" s="279"/>
      <c r="AD2149" s="279"/>
    </row>
    <row r="2150" spans="1:30" ht="20.100000000000001" customHeight="1">
      <c r="A2150" s="279"/>
      <c r="B2150" s="279"/>
      <c r="C2150" s="279"/>
      <c r="D2150" s="279"/>
      <c r="E2150" s="279"/>
      <c r="F2150" s="279"/>
      <c r="G2150" s="280"/>
      <c r="H2150" s="281"/>
      <c r="I2150" s="281"/>
      <c r="J2150" s="281"/>
      <c r="K2150" s="279"/>
      <c r="L2150" s="280"/>
      <c r="M2150" s="280"/>
      <c r="N2150" s="280"/>
      <c r="O2150" s="282"/>
      <c r="P2150" s="283"/>
      <c r="Q2150" s="281"/>
      <c r="R2150" s="281"/>
      <c r="S2150" s="280"/>
      <c r="T2150" s="279"/>
      <c r="U2150" s="281"/>
      <c r="V2150" s="281"/>
      <c r="W2150" s="284"/>
      <c r="X2150" s="280"/>
      <c r="Y2150" s="284"/>
      <c r="Z2150" s="282"/>
      <c r="AA2150" s="281"/>
      <c r="AB2150" s="279"/>
      <c r="AC2150" s="279"/>
      <c r="AD2150" s="279"/>
    </row>
    <row r="2151" spans="1:30" ht="20.100000000000001" customHeight="1">
      <c r="A2151" s="279"/>
      <c r="B2151" s="279"/>
      <c r="C2151" s="279"/>
      <c r="D2151" s="279"/>
      <c r="E2151" s="279"/>
      <c r="F2151" s="279"/>
      <c r="G2151" s="280"/>
      <c r="H2151" s="281"/>
      <c r="I2151" s="281"/>
      <c r="J2151" s="281"/>
      <c r="K2151" s="279"/>
      <c r="L2151" s="280"/>
      <c r="M2151" s="280"/>
      <c r="N2151" s="280"/>
      <c r="O2151" s="282"/>
      <c r="P2151" s="283"/>
      <c r="Q2151" s="281"/>
      <c r="R2151" s="281"/>
      <c r="S2151" s="280"/>
      <c r="T2151" s="279"/>
      <c r="U2151" s="281"/>
      <c r="V2151" s="281"/>
      <c r="W2151" s="284"/>
      <c r="X2151" s="280"/>
      <c r="Y2151" s="284"/>
      <c r="Z2151" s="282"/>
      <c r="AA2151" s="281"/>
      <c r="AB2151" s="279"/>
      <c r="AC2151" s="279"/>
      <c r="AD2151" s="279"/>
    </row>
    <row r="2152" spans="1:30" ht="20.100000000000001" customHeight="1">
      <c r="A2152" s="279"/>
      <c r="B2152" s="279"/>
      <c r="C2152" s="279"/>
      <c r="D2152" s="279"/>
      <c r="E2152" s="279"/>
      <c r="F2152" s="279"/>
      <c r="G2152" s="280"/>
      <c r="H2152" s="281"/>
      <c r="I2152" s="281"/>
      <c r="J2152" s="281"/>
      <c r="K2152" s="279"/>
      <c r="L2152" s="280"/>
      <c r="M2152" s="280"/>
      <c r="N2152" s="280"/>
      <c r="O2152" s="282"/>
      <c r="P2152" s="283"/>
      <c r="Q2152" s="281"/>
      <c r="R2152" s="281"/>
      <c r="S2152" s="280"/>
      <c r="T2152" s="279"/>
      <c r="U2152" s="281"/>
      <c r="V2152" s="281"/>
      <c r="W2152" s="284"/>
      <c r="X2152" s="280"/>
      <c r="Y2152" s="284"/>
      <c r="Z2152" s="282"/>
      <c r="AA2152" s="281"/>
      <c r="AB2152" s="279"/>
      <c r="AC2152" s="279"/>
      <c r="AD2152" s="279"/>
    </row>
    <row r="2153" spans="1:30" ht="20.100000000000001" customHeight="1">
      <c r="A2153" s="279"/>
      <c r="B2153" s="279"/>
      <c r="C2153" s="279"/>
      <c r="D2153" s="279"/>
      <c r="E2153" s="279"/>
      <c r="F2153" s="279"/>
      <c r="G2153" s="280"/>
      <c r="H2153" s="281"/>
      <c r="I2153" s="281"/>
      <c r="J2153" s="281"/>
      <c r="K2153" s="279"/>
      <c r="L2153" s="280"/>
      <c r="M2153" s="280"/>
      <c r="N2153" s="280"/>
      <c r="O2153" s="282"/>
      <c r="P2153" s="283"/>
      <c r="Q2153" s="281"/>
      <c r="R2153" s="281"/>
      <c r="S2153" s="280"/>
      <c r="T2153" s="279"/>
      <c r="U2153" s="281"/>
      <c r="V2153" s="281"/>
      <c r="W2153" s="284"/>
      <c r="X2153" s="280"/>
      <c r="Y2153" s="284"/>
      <c r="Z2153" s="282"/>
      <c r="AA2153" s="281"/>
      <c r="AB2153" s="279"/>
      <c r="AC2153" s="279"/>
      <c r="AD2153" s="279"/>
    </row>
    <row r="2154" spans="1:30" ht="20.100000000000001" customHeight="1">
      <c r="A2154" s="279"/>
      <c r="B2154" s="279"/>
      <c r="C2154" s="279"/>
      <c r="D2154" s="279"/>
      <c r="E2154" s="279"/>
      <c r="F2154" s="279"/>
      <c r="G2154" s="280"/>
      <c r="H2154" s="281"/>
      <c r="I2154" s="281"/>
      <c r="J2154" s="281"/>
      <c r="K2154" s="279"/>
      <c r="L2154" s="280"/>
      <c r="M2154" s="280"/>
      <c r="N2154" s="280"/>
      <c r="O2154" s="282"/>
      <c r="P2154" s="283"/>
      <c r="Q2154" s="281"/>
      <c r="R2154" s="281"/>
      <c r="S2154" s="280"/>
      <c r="T2154" s="279"/>
      <c r="U2154" s="281"/>
      <c r="V2154" s="281"/>
      <c r="W2154" s="284"/>
      <c r="X2154" s="280"/>
      <c r="Y2154" s="284"/>
      <c r="Z2154" s="282"/>
      <c r="AA2154" s="281"/>
      <c r="AB2154" s="279"/>
      <c r="AC2154" s="279"/>
      <c r="AD2154" s="279"/>
    </row>
    <row r="2155" spans="1:30" ht="20.100000000000001" customHeight="1">
      <c r="A2155" s="279"/>
      <c r="B2155" s="279"/>
      <c r="C2155" s="279"/>
      <c r="D2155" s="279"/>
      <c r="E2155" s="279"/>
      <c r="F2155" s="279"/>
      <c r="G2155" s="280"/>
      <c r="H2155" s="281"/>
      <c r="I2155" s="281"/>
      <c r="J2155" s="281"/>
      <c r="K2155" s="279"/>
      <c r="L2155" s="280"/>
      <c r="M2155" s="280"/>
      <c r="N2155" s="280"/>
      <c r="O2155" s="282"/>
      <c r="P2155" s="283"/>
      <c r="Q2155" s="281"/>
      <c r="R2155" s="281"/>
      <c r="S2155" s="280"/>
      <c r="T2155" s="279"/>
      <c r="U2155" s="281"/>
      <c r="V2155" s="281"/>
      <c r="W2155" s="284"/>
      <c r="X2155" s="280"/>
      <c r="Y2155" s="284"/>
      <c r="Z2155" s="282"/>
      <c r="AA2155" s="281"/>
      <c r="AB2155" s="279"/>
      <c r="AC2155" s="279"/>
      <c r="AD2155" s="279"/>
    </row>
    <row r="2156" spans="1:30" ht="20.100000000000001" customHeight="1">
      <c r="A2156" s="279"/>
      <c r="B2156" s="279"/>
      <c r="C2156" s="279"/>
      <c r="D2156" s="279"/>
      <c r="E2156" s="279"/>
      <c r="F2156" s="279"/>
      <c r="G2156" s="280"/>
      <c r="H2156" s="281"/>
      <c r="I2156" s="281"/>
      <c r="J2156" s="281"/>
      <c r="K2156" s="279"/>
      <c r="L2156" s="280"/>
      <c r="M2156" s="280"/>
      <c r="N2156" s="280"/>
      <c r="O2156" s="282"/>
      <c r="P2156" s="283"/>
      <c r="Q2156" s="281"/>
      <c r="R2156" s="281"/>
      <c r="S2156" s="280"/>
      <c r="T2156" s="279"/>
      <c r="U2156" s="281"/>
      <c r="V2156" s="281"/>
      <c r="W2156" s="284"/>
      <c r="X2156" s="280"/>
      <c r="Y2156" s="284"/>
      <c r="Z2156" s="282"/>
      <c r="AA2156" s="281"/>
      <c r="AB2156" s="279"/>
      <c r="AC2156" s="279"/>
      <c r="AD2156" s="279"/>
    </row>
    <row r="2157" spans="1:30" ht="20.100000000000001" customHeight="1">
      <c r="A2157" s="279"/>
      <c r="B2157" s="279"/>
      <c r="C2157" s="279"/>
      <c r="D2157" s="279"/>
      <c r="E2157" s="279"/>
      <c r="F2157" s="279"/>
      <c r="G2157" s="280"/>
      <c r="H2157" s="281"/>
      <c r="I2157" s="281"/>
      <c r="J2157" s="281"/>
      <c r="K2157" s="279"/>
      <c r="L2157" s="280"/>
      <c r="M2157" s="280"/>
      <c r="N2157" s="280"/>
      <c r="O2157" s="282"/>
      <c r="P2157" s="283"/>
      <c r="Q2157" s="281"/>
      <c r="R2157" s="281"/>
      <c r="S2157" s="280"/>
      <c r="T2157" s="279"/>
      <c r="U2157" s="281"/>
      <c r="V2157" s="281"/>
      <c r="W2157" s="284"/>
      <c r="X2157" s="280"/>
      <c r="Y2157" s="284"/>
      <c r="Z2157" s="282"/>
      <c r="AA2157" s="281"/>
      <c r="AB2157" s="279"/>
      <c r="AC2157" s="279"/>
      <c r="AD2157" s="279"/>
    </row>
    <row r="2158" spans="1:30" ht="20.100000000000001" customHeight="1">
      <c r="A2158" s="279"/>
      <c r="B2158" s="279"/>
      <c r="C2158" s="279"/>
      <c r="D2158" s="279"/>
      <c r="E2158" s="279"/>
      <c r="F2158" s="279"/>
      <c r="G2158" s="280"/>
      <c r="H2158" s="281"/>
      <c r="I2158" s="281"/>
      <c r="J2158" s="281"/>
      <c r="K2158" s="279"/>
      <c r="L2158" s="280"/>
      <c r="M2158" s="280"/>
      <c r="N2158" s="280"/>
      <c r="O2158" s="282"/>
      <c r="P2158" s="283"/>
      <c r="Q2158" s="281"/>
      <c r="R2158" s="281"/>
      <c r="S2158" s="280"/>
      <c r="T2158" s="279"/>
      <c r="U2158" s="281"/>
      <c r="V2158" s="281"/>
      <c r="W2158" s="284"/>
      <c r="X2158" s="280"/>
      <c r="Y2158" s="284"/>
      <c r="Z2158" s="282"/>
      <c r="AA2158" s="281"/>
      <c r="AB2158" s="279"/>
      <c r="AC2158" s="279"/>
      <c r="AD2158" s="279"/>
    </row>
    <row r="2159" spans="1:30" ht="20.100000000000001" customHeight="1">
      <c r="A2159" s="279"/>
      <c r="B2159" s="279"/>
      <c r="C2159" s="279"/>
      <c r="D2159" s="279"/>
      <c r="E2159" s="279"/>
      <c r="F2159" s="279"/>
      <c r="G2159" s="280"/>
      <c r="H2159" s="281"/>
      <c r="I2159" s="281"/>
      <c r="J2159" s="281"/>
      <c r="K2159" s="279"/>
      <c r="L2159" s="280"/>
      <c r="M2159" s="280"/>
      <c r="N2159" s="280"/>
      <c r="O2159" s="282"/>
      <c r="P2159" s="283"/>
      <c r="Q2159" s="281"/>
      <c r="R2159" s="281"/>
      <c r="S2159" s="280"/>
      <c r="T2159" s="279"/>
      <c r="U2159" s="281"/>
      <c r="V2159" s="281"/>
      <c r="W2159" s="284"/>
      <c r="X2159" s="280"/>
      <c r="Y2159" s="284"/>
      <c r="Z2159" s="282"/>
      <c r="AA2159" s="281"/>
      <c r="AB2159" s="279"/>
      <c r="AC2159" s="279"/>
      <c r="AD2159" s="279"/>
    </row>
    <row r="2160" spans="1:30" ht="20.100000000000001" customHeight="1">
      <c r="A2160" s="279"/>
      <c r="B2160" s="279"/>
      <c r="C2160" s="279"/>
      <c r="D2160" s="279"/>
      <c r="E2160" s="279"/>
      <c r="F2160" s="279"/>
      <c r="G2160" s="280"/>
      <c r="H2160" s="281"/>
      <c r="I2160" s="281"/>
      <c r="J2160" s="281"/>
      <c r="K2160" s="279"/>
      <c r="L2160" s="280"/>
      <c r="M2160" s="280"/>
      <c r="N2160" s="280"/>
      <c r="O2160" s="282"/>
      <c r="P2160" s="283"/>
      <c r="Q2160" s="281"/>
      <c r="R2160" s="281"/>
      <c r="S2160" s="280"/>
      <c r="T2160" s="279"/>
      <c r="U2160" s="281"/>
      <c r="V2160" s="281"/>
      <c r="W2160" s="284"/>
      <c r="X2160" s="280"/>
      <c r="Y2160" s="284"/>
      <c r="Z2160" s="282"/>
      <c r="AA2160" s="281"/>
      <c r="AB2160" s="279"/>
      <c r="AC2160" s="279"/>
      <c r="AD2160" s="279"/>
    </row>
    <row r="2161" spans="1:30" ht="20.100000000000001" customHeight="1">
      <c r="A2161" s="279"/>
      <c r="B2161" s="279"/>
      <c r="C2161" s="279"/>
      <c r="D2161" s="279"/>
      <c r="E2161" s="279"/>
      <c r="F2161" s="279"/>
      <c r="G2161" s="280"/>
      <c r="H2161" s="281"/>
      <c r="I2161" s="281"/>
      <c r="J2161" s="281"/>
      <c r="K2161" s="279"/>
      <c r="L2161" s="280"/>
      <c r="M2161" s="280"/>
      <c r="N2161" s="280"/>
      <c r="O2161" s="282"/>
      <c r="P2161" s="283"/>
      <c r="Q2161" s="281"/>
      <c r="R2161" s="281"/>
      <c r="S2161" s="280"/>
      <c r="T2161" s="279"/>
      <c r="U2161" s="281"/>
      <c r="V2161" s="281"/>
      <c r="W2161" s="284"/>
      <c r="X2161" s="280"/>
      <c r="Y2161" s="284"/>
      <c r="Z2161" s="282"/>
      <c r="AA2161" s="281"/>
      <c r="AB2161" s="279"/>
      <c r="AC2161" s="279"/>
      <c r="AD2161" s="279"/>
    </row>
    <row r="2162" spans="1:30" ht="20.100000000000001" customHeight="1">
      <c r="A2162" s="279"/>
      <c r="B2162" s="279"/>
      <c r="C2162" s="279"/>
      <c r="D2162" s="279"/>
      <c r="E2162" s="279"/>
      <c r="F2162" s="279"/>
      <c r="G2162" s="280"/>
      <c r="H2162" s="281"/>
      <c r="I2162" s="281"/>
      <c r="J2162" s="281"/>
      <c r="K2162" s="279"/>
      <c r="L2162" s="280"/>
      <c r="M2162" s="280"/>
      <c r="N2162" s="280"/>
      <c r="O2162" s="282"/>
      <c r="P2162" s="283"/>
      <c r="Q2162" s="281"/>
      <c r="R2162" s="281"/>
      <c r="S2162" s="280"/>
      <c r="T2162" s="279"/>
      <c r="U2162" s="281"/>
      <c r="V2162" s="281"/>
      <c r="W2162" s="284"/>
      <c r="X2162" s="280"/>
      <c r="Y2162" s="284"/>
      <c r="Z2162" s="282"/>
      <c r="AA2162" s="281"/>
      <c r="AB2162" s="279"/>
      <c r="AC2162" s="279"/>
      <c r="AD2162" s="279"/>
    </row>
    <row r="2163" spans="1:30" ht="20.100000000000001" customHeight="1">
      <c r="A2163" s="279"/>
      <c r="B2163" s="279"/>
      <c r="C2163" s="279"/>
      <c r="D2163" s="279"/>
      <c r="E2163" s="279"/>
      <c r="F2163" s="279"/>
      <c r="G2163" s="280"/>
      <c r="H2163" s="281"/>
      <c r="I2163" s="281"/>
      <c r="J2163" s="281"/>
      <c r="K2163" s="279"/>
      <c r="L2163" s="280"/>
      <c r="M2163" s="280"/>
      <c r="N2163" s="280"/>
      <c r="O2163" s="282"/>
      <c r="P2163" s="283"/>
      <c r="Q2163" s="281"/>
      <c r="R2163" s="281"/>
      <c r="S2163" s="280"/>
      <c r="T2163" s="279"/>
      <c r="U2163" s="281"/>
      <c r="V2163" s="281"/>
      <c r="W2163" s="284"/>
      <c r="X2163" s="280"/>
      <c r="Y2163" s="284"/>
      <c r="Z2163" s="282"/>
      <c r="AA2163" s="281"/>
      <c r="AB2163" s="279"/>
      <c r="AC2163" s="279"/>
      <c r="AD2163" s="279"/>
    </row>
    <row r="2164" spans="1:30" ht="20.100000000000001" customHeight="1">
      <c r="A2164" s="279"/>
      <c r="B2164" s="279"/>
      <c r="C2164" s="279"/>
      <c r="D2164" s="279"/>
      <c r="E2164" s="279"/>
      <c r="F2164" s="279"/>
      <c r="G2164" s="280"/>
      <c r="H2164" s="281"/>
      <c r="I2164" s="281"/>
      <c r="J2164" s="281"/>
      <c r="K2164" s="279"/>
      <c r="L2164" s="280"/>
      <c r="M2164" s="280"/>
      <c r="N2164" s="280"/>
      <c r="O2164" s="282"/>
      <c r="P2164" s="283"/>
      <c r="Q2164" s="281"/>
      <c r="R2164" s="281"/>
      <c r="S2164" s="280"/>
      <c r="T2164" s="279"/>
      <c r="U2164" s="281"/>
      <c r="V2164" s="281"/>
      <c r="W2164" s="284"/>
      <c r="X2164" s="280"/>
      <c r="Y2164" s="284"/>
      <c r="Z2164" s="282"/>
      <c r="AA2164" s="281"/>
      <c r="AB2164" s="279"/>
      <c r="AC2164" s="279"/>
      <c r="AD2164" s="279"/>
    </row>
    <row r="2165" spans="1:30" ht="20.100000000000001" customHeight="1">
      <c r="A2165" s="279"/>
      <c r="B2165" s="279"/>
      <c r="C2165" s="279"/>
      <c r="D2165" s="279"/>
      <c r="E2165" s="279"/>
      <c r="F2165" s="279"/>
      <c r="G2165" s="280"/>
      <c r="H2165" s="281"/>
      <c r="I2165" s="281"/>
      <c r="J2165" s="281"/>
      <c r="K2165" s="279"/>
      <c r="L2165" s="280"/>
      <c r="M2165" s="280"/>
      <c r="N2165" s="280"/>
      <c r="O2165" s="282"/>
      <c r="P2165" s="283"/>
      <c r="Q2165" s="281"/>
      <c r="R2165" s="281"/>
      <c r="S2165" s="280"/>
      <c r="T2165" s="279"/>
      <c r="U2165" s="281"/>
      <c r="V2165" s="281"/>
      <c r="W2165" s="284"/>
      <c r="X2165" s="280"/>
      <c r="Y2165" s="284"/>
      <c r="Z2165" s="282"/>
      <c r="AA2165" s="281"/>
      <c r="AB2165" s="279"/>
      <c r="AC2165" s="279"/>
      <c r="AD2165" s="279"/>
    </row>
    <row r="2166" spans="1:30" ht="20.100000000000001" customHeight="1">
      <c r="A2166" s="279"/>
      <c r="B2166" s="279"/>
      <c r="C2166" s="279"/>
      <c r="D2166" s="279"/>
      <c r="E2166" s="279"/>
      <c r="F2166" s="279"/>
      <c r="G2166" s="280"/>
      <c r="H2166" s="281"/>
      <c r="I2166" s="281"/>
      <c r="J2166" s="281"/>
      <c r="K2166" s="279"/>
      <c r="L2166" s="280"/>
      <c r="M2166" s="280"/>
      <c r="N2166" s="280"/>
      <c r="O2166" s="282"/>
      <c r="P2166" s="283"/>
      <c r="Q2166" s="281"/>
      <c r="R2166" s="281"/>
      <c r="S2166" s="280"/>
      <c r="T2166" s="279"/>
      <c r="U2166" s="281"/>
      <c r="V2166" s="281"/>
      <c r="W2166" s="284"/>
      <c r="X2166" s="280"/>
      <c r="Y2166" s="284"/>
      <c r="Z2166" s="282"/>
      <c r="AA2166" s="281"/>
      <c r="AB2166" s="279"/>
      <c r="AC2166" s="279"/>
      <c r="AD2166" s="279"/>
    </row>
    <row r="2167" spans="1:30" ht="20.100000000000001" customHeight="1">
      <c r="A2167" s="279"/>
      <c r="B2167" s="279"/>
      <c r="C2167" s="279"/>
      <c r="D2167" s="279"/>
      <c r="E2167" s="279"/>
      <c r="F2167" s="279"/>
      <c r="G2167" s="280"/>
      <c r="H2167" s="281"/>
      <c r="I2167" s="281"/>
      <c r="J2167" s="281"/>
      <c r="K2167" s="279"/>
      <c r="L2167" s="280"/>
      <c r="M2167" s="280"/>
      <c r="N2167" s="280"/>
      <c r="O2167" s="282"/>
      <c r="P2167" s="283"/>
      <c r="Q2167" s="281"/>
      <c r="R2167" s="281"/>
      <c r="S2167" s="280"/>
      <c r="T2167" s="279"/>
      <c r="U2167" s="281"/>
      <c r="V2167" s="281"/>
      <c r="W2167" s="284"/>
      <c r="X2167" s="280"/>
      <c r="Y2167" s="284"/>
      <c r="Z2167" s="282"/>
      <c r="AA2167" s="281"/>
      <c r="AB2167" s="279"/>
      <c r="AC2167" s="279"/>
      <c r="AD2167" s="279"/>
    </row>
    <row r="2168" spans="1:30" ht="20.100000000000001" customHeight="1">
      <c r="A2168" s="279"/>
      <c r="B2168" s="279"/>
      <c r="C2168" s="279"/>
      <c r="D2168" s="279"/>
      <c r="E2168" s="279"/>
      <c r="F2168" s="279"/>
      <c r="G2168" s="280"/>
      <c r="H2168" s="281"/>
      <c r="I2168" s="281"/>
      <c r="J2168" s="281"/>
      <c r="K2168" s="279"/>
      <c r="L2168" s="280"/>
      <c r="M2168" s="280"/>
      <c r="N2168" s="280"/>
      <c r="O2168" s="282"/>
      <c r="P2168" s="283"/>
      <c r="Q2168" s="281"/>
      <c r="R2168" s="281"/>
      <c r="S2168" s="280"/>
      <c r="T2168" s="279"/>
      <c r="U2168" s="281"/>
      <c r="V2168" s="281"/>
      <c r="W2168" s="284"/>
      <c r="X2168" s="280"/>
      <c r="Y2168" s="284"/>
      <c r="Z2168" s="282"/>
      <c r="AA2168" s="281"/>
      <c r="AB2168" s="279"/>
      <c r="AC2168" s="279"/>
      <c r="AD2168" s="279"/>
    </row>
    <row r="2169" spans="1:30" ht="20.100000000000001" customHeight="1">
      <c r="A2169" s="279"/>
      <c r="B2169" s="279"/>
      <c r="C2169" s="279"/>
      <c r="D2169" s="279"/>
      <c r="E2169" s="279"/>
      <c r="F2169" s="279"/>
      <c r="G2169" s="280"/>
      <c r="H2169" s="281"/>
      <c r="I2169" s="281"/>
      <c r="J2169" s="281"/>
      <c r="K2169" s="279"/>
      <c r="L2169" s="280"/>
      <c r="M2169" s="280"/>
      <c r="N2169" s="280"/>
      <c r="O2169" s="282"/>
      <c r="P2169" s="283"/>
      <c r="Q2169" s="281"/>
      <c r="R2169" s="281"/>
      <c r="S2169" s="280"/>
      <c r="T2169" s="279"/>
      <c r="U2169" s="281"/>
      <c r="V2169" s="281"/>
      <c r="W2169" s="284"/>
      <c r="X2169" s="280"/>
      <c r="Y2169" s="284"/>
      <c r="Z2169" s="282"/>
      <c r="AA2169" s="281"/>
      <c r="AB2169" s="279"/>
      <c r="AC2169" s="279"/>
      <c r="AD2169" s="279"/>
    </row>
    <row r="2170" spans="1:30" ht="20.100000000000001" customHeight="1">
      <c r="A2170" s="279"/>
      <c r="B2170" s="279"/>
      <c r="C2170" s="279"/>
      <c r="D2170" s="279"/>
      <c r="E2170" s="279"/>
      <c r="F2170" s="279"/>
      <c r="G2170" s="280"/>
      <c r="H2170" s="281"/>
      <c r="I2170" s="281"/>
      <c r="J2170" s="281"/>
      <c r="K2170" s="279"/>
      <c r="L2170" s="280"/>
      <c r="M2170" s="280"/>
      <c r="N2170" s="280"/>
      <c r="O2170" s="282"/>
      <c r="P2170" s="283"/>
      <c r="Q2170" s="281"/>
      <c r="R2170" s="281"/>
      <c r="S2170" s="280"/>
      <c r="T2170" s="279"/>
      <c r="U2170" s="281"/>
      <c r="V2170" s="281"/>
      <c r="W2170" s="284"/>
      <c r="X2170" s="280"/>
      <c r="Y2170" s="284"/>
      <c r="Z2170" s="282"/>
      <c r="AA2170" s="281"/>
      <c r="AB2170" s="279"/>
      <c r="AC2170" s="279"/>
      <c r="AD2170" s="279"/>
    </row>
    <row r="2171" spans="1:30" ht="20.100000000000001" customHeight="1">
      <c r="A2171" s="279"/>
      <c r="B2171" s="279"/>
      <c r="C2171" s="279"/>
      <c r="D2171" s="279"/>
      <c r="E2171" s="279"/>
      <c r="F2171" s="279"/>
      <c r="G2171" s="280"/>
      <c r="H2171" s="281"/>
      <c r="I2171" s="281"/>
      <c r="J2171" s="281"/>
      <c r="K2171" s="279"/>
      <c r="L2171" s="280"/>
      <c r="M2171" s="280"/>
      <c r="N2171" s="280"/>
      <c r="O2171" s="282"/>
      <c r="P2171" s="283"/>
      <c r="Q2171" s="281"/>
      <c r="R2171" s="281"/>
      <c r="S2171" s="280"/>
      <c r="T2171" s="279"/>
      <c r="U2171" s="281"/>
      <c r="V2171" s="281"/>
      <c r="W2171" s="284"/>
      <c r="X2171" s="280"/>
      <c r="Y2171" s="284"/>
      <c r="Z2171" s="282"/>
      <c r="AA2171" s="281"/>
      <c r="AB2171" s="279"/>
      <c r="AC2171" s="279"/>
      <c r="AD2171" s="279"/>
    </row>
    <row r="2172" spans="1:30" ht="20.100000000000001" customHeight="1">
      <c r="A2172" s="279"/>
      <c r="B2172" s="279"/>
      <c r="C2172" s="279"/>
      <c r="D2172" s="279"/>
      <c r="E2172" s="279"/>
      <c r="F2172" s="279"/>
      <c r="G2172" s="280"/>
      <c r="H2172" s="281"/>
      <c r="I2172" s="281"/>
      <c r="J2172" s="281"/>
      <c r="K2172" s="279"/>
      <c r="L2172" s="280"/>
      <c r="M2172" s="280"/>
      <c r="N2172" s="280"/>
      <c r="O2172" s="282"/>
      <c r="P2172" s="283"/>
      <c r="Q2172" s="281"/>
      <c r="R2172" s="281"/>
      <c r="S2172" s="280"/>
      <c r="T2172" s="279"/>
      <c r="U2172" s="281"/>
      <c r="V2172" s="281"/>
      <c r="W2172" s="284"/>
      <c r="X2172" s="280"/>
      <c r="Y2172" s="284"/>
      <c r="Z2172" s="282"/>
      <c r="AA2172" s="281"/>
      <c r="AB2172" s="279"/>
      <c r="AC2172" s="279"/>
      <c r="AD2172" s="279"/>
    </row>
    <row r="2173" spans="1:30" ht="20.100000000000001" customHeight="1">
      <c r="A2173" s="279"/>
      <c r="B2173" s="279"/>
      <c r="C2173" s="279"/>
      <c r="D2173" s="279"/>
      <c r="E2173" s="279"/>
      <c r="F2173" s="279"/>
      <c r="G2173" s="280"/>
      <c r="H2173" s="281"/>
      <c r="I2173" s="281"/>
      <c r="J2173" s="281"/>
      <c r="K2173" s="279"/>
      <c r="L2173" s="280"/>
      <c r="M2173" s="280"/>
      <c r="N2173" s="280"/>
      <c r="O2173" s="282"/>
      <c r="P2173" s="283"/>
      <c r="Q2173" s="281"/>
      <c r="R2173" s="281"/>
      <c r="S2173" s="280"/>
      <c r="T2173" s="279"/>
      <c r="U2173" s="281"/>
      <c r="V2173" s="281"/>
      <c r="W2173" s="284"/>
      <c r="X2173" s="280"/>
      <c r="Y2173" s="284"/>
      <c r="Z2173" s="282"/>
      <c r="AA2173" s="281"/>
      <c r="AB2173" s="279"/>
      <c r="AC2173" s="279"/>
      <c r="AD2173" s="279"/>
    </row>
    <row r="2174" spans="1:30" ht="20.100000000000001" customHeight="1">
      <c r="A2174" s="279"/>
      <c r="B2174" s="279"/>
      <c r="C2174" s="279"/>
      <c r="D2174" s="279"/>
      <c r="E2174" s="279"/>
      <c r="F2174" s="279"/>
      <c r="G2174" s="280"/>
      <c r="H2174" s="281"/>
      <c r="I2174" s="281"/>
      <c r="J2174" s="281"/>
      <c r="K2174" s="279"/>
      <c r="L2174" s="280"/>
      <c r="M2174" s="280"/>
      <c r="N2174" s="280"/>
      <c r="O2174" s="282"/>
      <c r="P2174" s="283"/>
      <c r="Q2174" s="281"/>
      <c r="R2174" s="281"/>
      <c r="S2174" s="280"/>
      <c r="T2174" s="279"/>
      <c r="U2174" s="281"/>
      <c r="V2174" s="281"/>
      <c r="W2174" s="284"/>
      <c r="X2174" s="280"/>
      <c r="Y2174" s="284"/>
      <c r="Z2174" s="282"/>
      <c r="AA2174" s="281"/>
      <c r="AB2174" s="279"/>
      <c r="AC2174" s="279"/>
      <c r="AD2174" s="279"/>
    </row>
    <row r="2175" spans="1:30" ht="20.100000000000001" customHeight="1">
      <c r="A2175" s="279"/>
      <c r="B2175" s="279"/>
      <c r="C2175" s="279"/>
      <c r="D2175" s="279"/>
      <c r="E2175" s="279"/>
      <c r="F2175" s="279"/>
      <c r="G2175" s="280"/>
      <c r="H2175" s="281"/>
      <c r="I2175" s="281"/>
      <c r="J2175" s="281"/>
      <c r="K2175" s="279"/>
      <c r="L2175" s="280"/>
      <c r="M2175" s="280"/>
      <c r="N2175" s="280"/>
      <c r="O2175" s="282"/>
      <c r="P2175" s="283"/>
      <c r="Q2175" s="281"/>
      <c r="R2175" s="281"/>
      <c r="S2175" s="280"/>
      <c r="T2175" s="279"/>
      <c r="U2175" s="281"/>
      <c r="V2175" s="281"/>
      <c r="W2175" s="284"/>
      <c r="X2175" s="280"/>
      <c r="Y2175" s="284"/>
      <c r="Z2175" s="282"/>
      <c r="AA2175" s="281"/>
      <c r="AB2175" s="279"/>
      <c r="AC2175" s="279"/>
      <c r="AD2175" s="279"/>
    </row>
    <row r="2176" spans="1:30" ht="20.100000000000001" customHeight="1">
      <c r="A2176" s="279"/>
      <c r="B2176" s="279"/>
      <c r="C2176" s="279"/>
      <c r="D2176" s="279"/>
      <c r="E2176" s="279"/>
      <c r="F2176" s="279"/>
      <c r="G2176" s="280"/>
      <c r="H2176" s="281"/>
      <c r="I2176" s="281"/>
      <c r="J2176" s="281"/>
      <c r="K2176" s="279"/>
      <c r="L2176" s="280"/>
      <c r="M2176" s="280"/>
      <c r="N2176" s="280"/>
      <c r="O2176" s="282"/>
      <c r="P2176" s="283"/>
      <c r="Q2176" s="281"/>
      <c r="R2176" s="281"/>
      <c r="S2176" s="280"/>
      <c r="T2176" s="279"/>
      <c r="U2176" s="281"/>
      <c r="V2176" s="281"/>
      <c r="W2176" s="284"/>
      <c r="X2176" s="280"/>
      <c r="Y2176" s="284"/>
      <c r="Z2176" s="282"/>
      <c r="AA2176" s="281"/>
      <c r="AB2176" s="279"/>
      <c r="AC2176" s="279"/>
      <c r="AD2176" s="279"/>
    </row>
    <row r="2177" spans="1:30" ht="20.100000000000001" customHeight="1">
      <c r="A2177" s="279"/>
      <c r="B2177" s="279"/>
      <c r="C2177" s="279"/>
      <c r="D2177" s="279"/>
      <c r="E2177" s="279"/>
      <c r="F2177" s="279"/>
      <c r="G2177" s="280"/>
      <c r="H2177" s="281"/>
      <c r="I2177" s="281"/>
      <c r="J2177" s="281"/>
      <c r="K2177" s="279"/>
      <c r="L2177" s="280"/>
      <c r="M2177" s="280"/>
      <c r="N2177" s="280"/>
      <c r="O2177" s="282"/>
      <c r="P2177" s="283"/>
      <c r="Q2177" s="281"/>
      <c r="R2177" s="281"/>
      <c r="S2177" s="280"/>
      <c r="T2177" s="279"/>
      <c r="U2177" s="281"/>
      <c r="V2177" s="281"/>
      <c r="W2177" s="284"/>
      <c r="X2177" s="280"/>
      <c r="Y2177" s="284"/>
      <c r="Z2177" s="282"/>
      <c r="AA2177" s="281"/>
      <c r="AB2177" s="279"/>
      <c r="AC2177" s="279"/>
      <c r="AD2177" s="279"/>
    </row>
    <row r="2178" spans="1:30" ht="20.100000000000001" customHeight="1">
      <c r="A2178" s="279"/>
      <c r="B2178" s="279"/>
      <c r="C2178" s="279"/>
      <c r="D2178" s="279"/>
      <c r="E2178" s="279"/>
      <c r="F2178" s="279"/>
      <c r="G2178" s="280"/>
      <c r="H2178" s="281"/>
      <c r="I2178" s="281"/>
      <c r="J2178" s="281"/>
      <c r="K2178" s="279"/>
      <c r="L2178" s="280"/>
      <c r="M2178" s="280"/>
      <c r="N2178" s="280"/>
      <c r="O2178" s="282"/>
      <c r="P2178" s="283"/>
      <c r="Q2178" s="281"/>
      <c r="R2178" s="281"/>
      <c r="S2178" s="280"/>
      <c r="T2178" s="279"/>
      <c r="U2178" s="281"/>
      <c r="V2178" s="281"/>
      <c r="W2178" s="284"/>
      <c r="X2178" s="280"/>
      <c r="Y2178" s="284"/>
      <c r="Z2178" s="282"/>
      <c r="AA2178" s="281"/>
      <c r="AB2178" s="279"/>
      <c r="AC2178" s="279"/>
      <c r="AD2178" s="279"/>
    </row>
    <row r="2179" spans="1:30" ht="20.100000000000001" customHeight="1">
      <c r="A2179" s="279"/>
      <c r="B2179" s="279"/>
      <c r="C2179" s="279"/>
      <c r="D2179" s="279"/>
      <c r="E2179" s="279"/>
      <c r="F2179" s="279"/>
      <c r="G2179" s="280"/>
      <c r="H2179" s="281"/>
      <c r="I2179" s="281"/>
      <c r="J2179" s="281"/>
      <c r="K2179" s="279"/>
      <c r="L2179" s="280"/>
      <c r="M2179" s="280"/>
      <c r="N2179" s="280"/>
      <c r="O2179" s="282"/>
      <c r="P2179" s="283"/>
      <c r="Q2179" s="281"/>
      <c r="R2179" s="281"/>
      <c r="S2179" s="280"/>
      <c r="T2179" s="279"/>
      <c r="U2179" s="281"/>
      <c r="V2179" s="281"/>
      <c r="W2179" s="284"/>
      <c r="X2179" s="280"/>
      <c r="Y2179" s="284"/>
      <c r="Z2179" s="282"/>
      <c r="AA2179" s="281"/>
      <c r="AB2179" s="279"/>
      <c r="AC2179" s="279"/>
      <c r="AD2179" s="279"/>
    </row>
    <row r="2180" spans="1:30" ht="20.100000000000001" customHeight="1">
      <c r="A2180" s="279"/>
      <c r="B2180" s="279"/>
      <c r="C2180" s="279"/>
      <c r="D2180" s="279"/>
      <c r="E2180" s="279"/>
      <c r="F2180" s="279"/>
      <c r="G2180" s="280"/>
      <c r="H2180" s="281"/>
      <c r="I2180" s="281"/>
      <c r="J2180" s="281"/>
      <c r="K2180" s="279"/>
      <c r="L2180" s="280"/>
      <c r="M2180" s="280"/>
      <c r="N2180" s="280"/>
      <c r="O2180" s="282"/>
      <c r="P2180" s="283"/>
      <c r="Q2180" s="281"/>
      <c r="R2180" s="281"/>
      <c r="S2180" s="280"/>
      <c r="T2180" s="279"/>
      <c r="U2180" s="281"/>
      <c r="V2180" s="281"/>
      <c r="W2180" s="284"/>
      <c r="X2180" s="280"/>
      <c r="Y2180" s="284"/>
      <c r="Z2180" s="282"/>
      <c r="AA2180" s="281"/>
      <c r="AB2180" s="279"/>
      <c r="AC2180" s="279"/>
      <c r="AD2180" s="279"/>
    </row>
    <row r="2181" spans="1:30" ht="20.100000000000001" customHeight="1">
      <c r="A2181" s="279"/>
      <c r="B2181" s="279"/>
      <c r="C2181" s="279"/>
      <c r="D2181" s="279"/>
      <c r="E2181" s="279"/>
      <c r="F2181" s="279"/>
      <c r="G2181" s="280"/>
      <c r="H2181" s="281"/>
      <c r="I2181" s="281"/>
      <c r="J2181" s="281"/>
      <c r="K2181" s="279"/>
      <c r="L2181" s="280"/>
      <c r="M2181" s="280"/>
      <c r="N2181" s="280"/>
      <c r="O2181" s="282"/>
      <c r="P2181" s="283"/>
      <c r="Q2181" s="281"/>
      <c r="R2181" s="281"/>
      <c r="S2181" s="280"/>
      <c r="T2181" s="279"/>
      <c r="U2181" s="281"/>
      <c r="V2181" s="281"/>
      <c r="W2181" s="284"/>
      <c r="X2181" s="280"/>
      <c r="Y2181" s="284"/>
      <c r="Z2181" s="282"/>
      <c r="AA2181" s="281"/>
      <c r="AB2181" s="279"/>
      <c r="AC2181" s="279"/>
      <c r="AD2181" s="279"/>
    </row>
    <row r="2182" spans="1:30" ht="20.100000000000001" customHeight="1">
      <c r="A2182" s="279"/>
      <c r="B2182" s="279"/>
      <c r="C2182" s="279"/>
      <c r="D2182" s="279"/>
      <c r="E2182" s="279"/>
      <c r="F2182" s="279"/>
      <c r="G2182" s="280"/>
      <c r="H2182" s="281"/>
      <c r="I2182" s="281"/>
      <c r="J2182" s="281"/>
      <c r="K2182" s="279"/>
      <c r="L2182" s="280"/>
      <c r="M2182" s="280"/>
      <c r="N2182" s="280"/>
      <c r="O2182" s="282"/>
      <c r="P2182" s="283"/>
      <c r="Q2182" s="281"/>
      <c r="R2182" s="281"/>
      <c r="S2182" s="280"/>
      <c r="T2182" s="279"/>
      <c r="U2182" s="281"/>
      <c r="V2182" s="281"/>
      <c r="W2182" s="284"/>
      <c r="X2182" s="280"/>
      <c r="Y2182" s="284"/>
      <c r="Z2182" s="282"/>
      <c r="AA2182" s="281"/>
      <c r="AB2182" s="279"/>
      <c r="AC2182" s="279"/>
      <c r="AD2182" s="279"/>
    </row>
    <row r="2183" spans="1:30" ht="20.100000000000001" customHeight="1">
      <c r="A2183" s="279"/>
      <c r="B2183" s="279"/>
      <c r="C2183" s="279"/>
      <c r="D2183" s="279"/>
      <c r="E2183" s="279"/>
      <c r="F2183" s="279"/>
      <c r="G2183" s="280"/>
      <c r="H2183" s="281"/>
      <c r="I2183" s="281"/>
      <c r="J2183" s="281"/>
      <c r="K2183" s="279"/>
      <c r="L2183" s="280"/>
      <c r="M2183" s="280"/>
      <c r="N2183" s="280"/>
      <c r="O2183" s="282"/>
      <c r="P2183" s="283"/>
      <c r="Q2183" s="281"/>
      <c r="R2183" s="281"/>
      <c r="S2183" s="280"/>
      <c r="T2183" s="279"/>
      <c r="U2183" s="281"/>
      <c r="V2183" s="281"/>
      <c r="W2183" s="284"/>
      <c r="X2183" s="280"/>
      <c r="Y2183" s="284"/>
      <c r="Z2183" s="282"/>
      <c r="AA2183" s="281"/>
      <c r="AB2183" s="279"/>
      <c r="AC2183" s="279"/>
      <c r="AD2183" s="279"/>
    </row>
    <row r="2184" spans="1:30" ht="20.100000000000001" customHeight="1">
      <c r="A2184" s="279"/>
      <c r="B2184" s="279"/>
      <c r="C2184" s="279"/>
      <c r="D2184" s="279"/>
      <c r="E2184" s="279"/>
      <c r="F2184" s="279"/>
      <c r="G2184" s="280"/>
      <c r="H2184" s="281"/>
      <c r="I2184" s="281"/>
      <c r="J2184" s="281"/>
      <c r="K2184" s="279"/>
      <c r="L2184" s="280"/>
      <c r="M2184" s="280"/>
      <c r="N2184" s="280"/>
      <c r="O2184" s="282"/>
      <c r="P2184" s="283"/>
      <c r="Q2184" s="281"/>
      <c r="R2184" s="281"/>
      <c r="S2184" s="280"/>
      <c r="T2184" s="279"/>
      <c r="U2184" s="281"/>
      <c r="V2184" s="281"/>
      <c r="W2184" s="284"/>
      <c r="X2184" s="280"/>
      <c r="Y2184" s="284"/>
      <c r="Z2184" s="282"/>
      <c r="AA2184" s="281"/>
      <c r="AB2184" s="279"/>
      <c r="AC2184" s="279"/>
      <c r="AD2184" s="279"/>
    </row>
    <row r="2185" spans="1:30" ht="20.100000000000001" customHeight="1">
      <c r="A2185" s="279"/>
      <c r="B2185" s="279"/>
      <c r="C2185" s="279"/>
      <c r="D2185" s="279"/>
      <c r="E2185" s="279"/>
      <c r="F2185" s="279"/>
      <c r="G2185" s="280"/>
      <c r="H2185" s="281"/>
      <c r="I2185" s="281"/>
      <c r="J2185" s="281"/>
      <c r="K2185" s="279"/>
      <c r="L2185" s="280"/>
      <c r="M2185" s="280"/>
      <c r="N2185" s="280"/>
      <c r="O2185" s="282"/>
      <c r="P2185" s="283"/>
      <c r="Q2185" s="281"/>
      <c r="R2185" s="281"/>
      <c r="S2185" s="280"/>
      <c r="T2185" s="279"/>
      <c r="U2185" s="281"/>
      <c r="V2185" s="281"/>
      <c r="W2185" s="284"/>
      <c r="X2185" s="280"/>
      <c r="Y2185" s="284"/>
      <c r="Z2185" s="282"/>
      <c r="AA2185" s="281"/>
      <c r="AB2185" s="279"/>
      <c r="AC2185" s="279"/>
      <c r="AD2185" s="279"/>
    </row>
    <row r="2186" spans="1:30" ht="20.100000000000001" customHeight="1">
      <c r="A2186" s="279"/>
      <c r="B2186" s="279"/>
      <c r="C2186" s="279"/>
      <c r="D2186" s="279"/>
      <c r="E2186" s="279"/>
      <c r="F2186" s="279"/>
      <c r="G2186" s="280"/>
      <c r="H2186" s="281"/>
      <c r="I2186" s="281"/>
      <c r="J2186" s="281"/>
      <c r="K2186" s="279"/>
      <c r="L2186" s="280"/>
      <c r="M2186" s="280"/>
      <c r="N2186" s="280"/>
      <c r="O2186" s="282"/>
      <c r="P2186" s="283"/>
      <c r="Q2186" s="281"/>
      <c r="R2186" s="281"/>
      <c r="S2186" s="280"/>
      <c r="T2186" s="279"/>
      <c r="U2186" s="281"/>
      <c r="V2186" s="281"/>
      <c r="W2186" s="284"/>
      <c r="X2186" s="280"/>
      <c r="Y2186" s="284"/>
      <c r="Z2186" s="282"/>
      <c r="AA2186" s="281"/>
      <c r="AB2186" s="279"/>
      <c r="AC2186" s="279"/>
      <c r="AD2186" s="279"/>
    </row>
    <row r="2187" spans="1:30" ht="20.100000000000001" customHeight="1">
      <c r="A2187" s="279"/>
      <c r="B2187" s="279"/>
      <c r="C2187" s="279"/>
      <c r="D2187" s="279"/>
      <c r="E2187" s="279"/>
      <c r="F2187" s="279"/>
      <c r="G2187" s="280"/>
      <c r="H2187" s="281"/>
      <c r="I2187" s="281"/>
      <c r="J2187" s="281"/>
      <c r="K2187" s="279"/>
      <c r="L2187" s="280"/>
      <c r="M2187" s="280"/>
      <c r="N2187" s="280"/>
      <c r="O2187" s="282"/>
      <c r="P2187" s="283"/>
      <c r="Q2187" s="281"/>
      <c r="R2187" s="281"/>
      <c r="S2187" s="280"/>
      <c r="T2187" s="279"/>
      <c r="U2187" s="281"/>
      <c r="V2187" s="281"/>
      <c r="W2187" s="284"/>
      <c r="X2187" s="280"/>
      <c r="Y2187" s="284"/>
      <c r="Z2187" s="282"/>
      <c r="AA2187" s="281"/>
      <c r="AB2187" s="279"/>
      <c r="AC2187" s="279"/>
      <c r="AD2187" s="279"/>
    </row>
    <row r="2188" spans="1:30" ht="20.100000000000001" customHeight="1">
      <c r="A2188" s="279"/>
      <c r="B2188" s="279"/>
      <c r="C2188" s="279"/>
      <c r="D2188" s="279"/>
      <c r="E2188" s="279"/>
      <c r="F2188" s="279"/>
      <c r="G2188" s="280"/>
      <c r="H2188" s="281"/>
      <c r="I2188" s="281"/>
      <c r="J2188" s="281"/>
      <c r="K2188" s="279"/>
      <c r="L2188" s="280"/>
      <c r="M2188" s="280"/>
      <c r="N2188" s="280"/>
      <c r="O2188" s="282"/>
      <c r="P2188" s="283"/>
      <c r="Q2188" s="281"/>
      <c r="R2188" s="281"/>
      <c r="S2188" s="280"/>
      <c r="T2188" s="279"/>
      <c r="U2188" s="281"/>
      <c r="V2188" s="281"/>
      <c r="W2188" s="284"/>
      <c r="X2188" s="280"/>
      <c r="Y2188" s="284"/>
      <c r="Z2188" s="282"/>
      <c r="AA2188" s="281"/>
      <c r="AB2188" s="279"/>
      <c r="AC2188" s="279"/>
      <c r="AD2188" s="279"/>
    </row>
    <row r="2189" spans="1:30" ht="20.100000000000001" customHeight="1">
      <c r="A2189" s="279"/>
      <c r="B2189" s="279"/>
      <c r="C2189" s="279"/>
      <c r="D2189" s="279"/>
      <c r="E2189" s="279"/>
      <c r="F2189" s="279"/>
      <c r="G2189" s="280"/>
      <c r="H2189" s="281"/>
      <c r="I2189" s="281"/>
      <c r="J2189" s="281"/>
      <c r="K2189" s="279"/>
      <c r="L2189" s="280"/>
      <c r="M2189" s="280"/>
      <c r="N2189" s="280"/>
      <c r="O2189" s="282"/>
      <c r="P2189" s="283"/>
      <c r="Q2189" s="281"/>
      <c r="R2189" s="281"/>
      <c r="S2189" s="280"/>
      <c r="T2189" s="279"/>
      <c r="U2189" s="281"/>
      <c r="V2189" s="281"/>
      <c r="W2189" s="284"/>
      <c r="X2189" s="280"/>
      <c r="Y2189" s="284"/>
      <c r="Z2189" s="282"/>
      <c r="AA2189" s="281"/>
      <c r="AB2189" s="279"/>
      <c r="AC2189" s="279"/>
      <c r="AD2189" s="279"/>
    </row>
    <row r="2190" spans="1:30" ht="20.100000000000001" customHeight="1">
      <c r="A2190" s="279"/>
      <c r="B2190" s="279"/>
      <c r="C2190" s="279"/>
      <c r="D2190" s="279"/>
      <c r="E2190" s="279"/>
      <c r="F2190" s="279"/>
      <c r="G2190" s="280"/>
      <c r="H2190" s="281"/>
      <c r="I2190" s="281"/>
      <c r="J2190" s="281"/>
      <c r="K2190" s="279"/>
      <c r="L2190" s="280"/>
      <c r="M2190" s="280"/>
      <c r="N2190" s="280"/>
      <c r="O2190" s="282"/>
      <c r="P2190" s="283"/>
      <c r="Q2190" s="281"/>
      <c r="R2190" s="281"/>
      <c r="S2190" s="280"/>
      <c r="T2190" s="279"/>
      <c r="U2190" s="281"/>
      <c r="V2190" s="281"/>
      <c r="W2190" s="284"/>
      <c r="X2190" s="280"/>
      <c r="Y2190" s="284"/>
      <c r="Z2190" s="282"/>
      <c r="AA2190" s="281"/>
      <c r="AB2190" s="279"/>
      <c r="AC2190" s="279"/>
      <c r="AD2190" s="279"/>
    </row>
    <row r="2191" spans="1:30" ht="20.100000000000001" customHeight="1">
      <c r="A2191" s="279"/>
      <c r="B2191" s="279"/>
      <c r="C2191" s="279"/>
      <c r="D2191" s="279"/>
      <c r="E2191" s="279"/>
      <c r="F2191" s="279"/>
      <c r="G2191" s="280"/>
      <c r="H2191" s="281"/>
      <c r="I2191" s="281"/>
      <c r="J2191" s="281"/>
      <c r="K2191" s="279"/>
      <c r="L2191" s="280"/>
      <c r="M2191" s="280"/>
      <c r="N2191" s="280"/>
      <c r="O2191" s="282"/>
      <c r="P2191" s="283"/>
      <c r="Q2191" s="281"/>
      <c r="R2191" s="281"/>
      <c r="S2191" s="280"/>
      <c r="T2191" s="279"/>
      <c r="U2191" s="281"/>
      <c r="V2191" s="281"/>
      <c r="W2191" s="284"/>
      <c r="X2191" s="280"/>
      <c r="Y2191" s="284"/>
      <c r="Z2191" s="282"/>
      <c r="AA2191" s="281"/>
      <c r="AB2191" s="279"/>
      <c r="AC2191" s="279"/>
      <c r="AD2191" s="279"/>
    </row>
    <row r="2192" spans="1:30" ht="20.100000000000001" customHeight="1">
      <c r="A2192" s="279"/>
      <c r="B2192" s="279"/>
      <c r="C2192" s="279"/>
      <c r="D2192" s="279"/>
      <c r="E2192" s="279"/>
      <c r="F2192" s="279"/>
      <c r="G2192" s="280"/>
      <c r="H2192" s="281"/>
      <c r="I2192" s="281"/>
      <c r="J2192" s="281"/>
      <c r="K2192" s="279"/>
      <c r="L2192" s="280"/>
      <c r="M2192" s="280"/>
      <c r="N2192" s="280"/>
      <c r="O2192" s="282"/>
      <c r="P2192" s="283"/>
      <c r="Q2192" s="281"/>
      <c r="R2192" s="281"/>
      <c r="S2192" s="280"/>
      <c r="T2192" s="279"/>
      <c r="U2192" s="281"/>
      <c r="V2192" s="281"/>
      <c r="W2192" s="284"/>
      <c r="X2192" s="280"/>
      <c r="Y2192" s="284"/>
      <c r="Z2192" s="282"/>
      <c r="AA2192" s="281"/>
      <c r="AB2192" s="279"/>
      <c r="AC2192" s="279"/>
      <c r="AD2192" s="279"/>
    </row>
    <row r="2193" spans="1:30" ht="20.100000000000001" customHeight="1">
      <c r="A2193" s="279"/>
      <c r="B2193" s="279"/>
      <c r="C2193" s="279"/>
      <c r="D2193" s="279"/>
      <c r="E2193" s="279"/>
      <c r="F2193" s="279"/>
      <c r="G2193" s="280"/>
      <c r="H2193" s="281"/>
      <c r="I2193" s="281"/>
      <c r="J2193" s="281"/>
      <c r="K2193" s="279"/>
      <c r="L2193" s="280"/>
      <c r="M2193" s="280"/>
      <c r="N2193" s="280"/>
      <c r="O2193" s="282"/>
      <c r="P2193" s="283"/>
      <c r="Q2193" s="281"/>
      <c r="R2193" s="281"/>
      <c r="S2193" s="280"/>
      <c r="T2193" s="279"/>
      <c r="U2193" s="281"/>
      <c r="V2193" s="281"/>
      <c r="W2193" s="284"/>
      <c r="X2193" s="280"/>
      <c r="Y2193" s="284"/>
      <c r="Z2193" s="282"/>
      <c r="AA2193" s="281"/>
      <c r="AB2193" s="279"/>
      <c r="AC2193" s="279"/>
      <c r="AD2193" s="279"/>
    </row>
    <row r="2194" spans="1:30" ht="20.100000000000001" customHeight="1">
      <c r="A2194" s="279"/>
      <c r="B2194" s="279"/>
      <c r="C2194" s="279"/>
      <c r="D2194" s="279"/>
      <c r="E2194" s="279"/>
      <c r="F2194" s="279"/>
      <c r="G2194" s="280"/>
      <c r="H2194" s="281"/>
      <c r="I2194" s="281"/>
      <c r="J2194" s="281"/>
      <c r="K2194" s="279"/>
      <c r="L2194" s="280"/>
      <c r="M2194" s="280"/>
      <c r="N2194" s="280"/>
      <c r="O2194" s="282"/>
      <c r="P2194" s="283"/>
      <c r="Q2194" s="281"/>
      <c r="R2194" s="281"/>
      <c r="S2194" s="280"/>
      <c r="T2194" s="279"/>
      <c r="U2194" s="281"/>
      <c r="V2194" s="281"/>
      <c r="W2194" s="284"/>
      <c r="X2194" s="280"/>
      <c r="Y2194" s="284"/>
      <c r="Z2194" s="282"/>
      <c r="AA2194" s="281"/>
      <c r="AB2194" s="279"/>
      <c r="AC2194" s="279"/>
      <c r="AD2194" s="279"/>
    </row>
    <row r="2195" spans="1:30" ht="20.100000000000001" customHeight="1">
      <c r="A2195" s="279"/>
      <c r="B2195" s="279"/>
      <c r="C2195" s="279"/>
      <c r="D2195" s="279"/>
      <c r="E2195" s="279"/>
      <c r="F2195" s="279"/>
      <c r="G2195" s="280"/>
      <c r="H2195" s="281"/>
      <c r="I2195" s="281"/>
      <c r="J2195" s="281"/>
      <c r="K2195" s="279"/>
      <c r="L2195" s="280"/>
      <c r="M2195" s="280"/>
      <c r="N2195" s="280"/>
      <c r="O2195" s="282"/>
      <c r="P2195" s="283"/>
      <c r="Q2195" s="281"/>
      <c r="R2195" s="281"/>
      <c r="S2195" s="280"/>
      <c r="T2195" s="279"/>
      <c r="U2195" s="281"/>
      <c r="V2195" s="281"/>
      <c r="W2195" s="284"/>
      <c r="X2195" s="280"/>
      <c r="Y2195" s="284"/>
      <c r="Z2195" s="282"/>
      <c r="AA2195" s="281"/>
      <c r="AB2195" s="279"/>
      <c r="AC2195" s="279"/>
      <c r="AD2195" s="279"/>
    </row>
    <row r="2196" spans="1:30" ht="20.100000000000001" customHeight="1">
      <c r="A2196" s="279"/>
      <c r="B2196" s="279"/>
      <c r="C2196" s="279"/>
      <c r="D2196" s="279"/>
      <c r="E2196" s="279"/>
      <c r="F2196" s="279"/>
      <c r="G2196" s="280"/>
      <c r="H2196" s="281"/>
      <c r="I2196" s="281"/>
      <c r="J2196" s="281"/>
      <c r="K2196" s="279"/>
      <c r="L2196" s="280"/>
      <c r="M2196" s="280"/>
      <c r="N2196" s="280"/>
      <c r="O2196" s="282"/>
      <c r="P2196" s="283"/>
      <c r="Q2196" s="281"/>
      <c r="R2196" s="281"/>
      <c r="S2196" s="280"/>
      <c r="T2196" s="279"/>
      <c r="U2196" s="281"/>
      <c r="V2196" s="281"/>
      <c r="W2196" s="284"/>
      <c r="X2196" s="280"/>
      <c r="Y2196" s="284"/>
      <c r="Z2196" s="282"/>
      <c r="AA2196" s="281"/>
      <c r="AB2196" s="279"/>
      <c r="AC2196" s="279"/>
      <c r="AD2196" s="279"/>
    </row>
    <row r="2197" spans="1:30" ht="20.100000000000001" customHeight="1">
      <c r="A2197" s="279"/>
      <c r="B2197" s="279"/>
      <c r="C2197" s="279"/>
      <c r="D2197" s="279"/>
      <c r="E2197" s="279"/>
      <c r="F2197" s="279"/>
      <c r="G2197" s="280"/>
      <c r="H2197" s="281"/>
      <c r="I2197" s="281"/>
      <c r="J2197" s="281"/>
      <c r="K2197" s="279"/>
      <c r="L2197" s="280"/>
      <c r="M2197" s="280"/>
      <c r="N2197" s="280"/>
      <c r="O2197" s="282"/>
      <c r="P2197" s="283"/>
      <c r="Q2197" s="281"/>
      <c r="R2197" s="281"/>
      <c r="S2197" s="280"/>
      <c r="T2197" s="279"/>
      <c r="U2197" s="281"/>
      <c r="V2197" s="281"/>
      <c r="W2197" s="284"/>
      <c r="X2197" s="280"/>
      <c r="Y2197" s="284"/>
      <c r="Z2197" s="282"/>
      <c r="AA2197" s="281"/>
      <c r="AB2197" s="279"/>
      <c r="AC2197" s="279"/>
      <c r="AD2197" s="279"/>
    </row>
    <row r="2198" spans="1:30" ht="20.100000000000001" customHeight="1">
      <c r="A2198" s="279"/>
      <c r="B2198" s="279"/>
      <c r="C2198" s="279"/>
      <c r="D2198" s="279"/>
      <c r="E2198" s="279"/>
      <c r="F2198" s="279"/>
      <c r="G2198" s="280"/>
      <c r="H2198" s="281"/>
      <c r="I2198" s="281"/>
      <c r="J2198" s="281"/>
      <c r="K2198" s="279"/>
      <c r="L2198" s="280"/>
      <c r="M2198" s="280"/>
      <c r="N2198" s="280"/>
      <c r="O2198" s="282"/>
      <c r="P2198" s="283"/>
      <c r="Q2198" s="281"/>
      <c r="R2198" s="281"/>
      <c r="S2198" s="280"/>
      <c r="T2198" s="279"/>
      <c r="U2198" s="281"/>
      <c r="V2198" s="281"/>
      <c r="W2198" s="284"/>
      <c r="X2198" s="280"/>
      <c r="Y2198" s="284"/>
      <c r="Z2198" s="282"/>
      <c r="AA2198" s="281"/>
      <c r="AB2198" s="279"/>
      <c r="AC2198" s="279"/>
      <c r="AD2198" s="279"/>
    </row>
    <row r="2199" spans="1:30" ht="20.100000000000001" customHeight="1">
      <c r="A2199" s="279"/>
      <c r="B2199" s="279"/>
      <c r="C2199" s="279"/>
      <c r="D2199" s="279"/>
      <c r="E2199" s="279"/>
      <c r="F2199" s="279"/>
      <c r="G2199" s="280"/>
      <c r="H2199" s="281"/>
      <c r="I2199" s="281"/>
      <c r="J2199" s="281"/>
      <c r="K2199" s="279"/>
      <c r="L2199" s="280"/>
      <c r="M2199" s="280"/>
      <c r="N2199" s="280"/>
      <c r="O2199" s="282"/>
      <c r="P2199" s="283"/>
      <c r="Q2199" s="281"/>
      <c r="R2199" s="281"/>
      <c r="S2199" s="280"/>
      <c r="T2199" s="279"/>
      <c r="U2199" s="281"/>
      <c r="V2199" s="281"/>
      <c r="W2199" s="284"/>
      <c r="X2199" s="280"/>
      <c r="Y2199" s="284"/>
      <c r="Z2199" s="282"/>
      <c r="AA2199" s="281"/>
      <c r="AB2199" s="279"/>
      <c r="AC2199" s="279"/>
      <c r="AD2199" s="279"/>
    </row>
    <row r="2200" spans="1:30" ht="20.100000000000001" customHeight="1">
      <c r="A2200" s="279"/>
      <c r="B2200" s="279"/>
      <c r="C2200" s="279"/>
      <c r="D2200" s="279"/>
      <c r="E2200" s="279"/>
      <c r="F2200" s="279"/>
      <c r="G2200" s="280"/>
      <c r="H2200" s="281"/>
      <c r="I2200" s="281"/>
      <c r="J2200" s="281"/>
      <c r="K2200" s="279"/>
      <c r="L2200" s="280"/>
      <c r="M2200" s="280"/>
      <c r="N2200" s="280"/>
      <c r="O2200" s="282"/>
      <c r="P2200" s="283"/>
      <c r="Q2200" s="281"/>
      <c r="R2200" s="281"/>
      <c r="S2200" s="280"/>
      <c r="T2200" s="279"/>
      <c r="U2200" s="281"/>
      <c r="V2200" s="281"/>
      <c r="W2200" s="284"/>
      <c r="X2200" s="280"/>
      <c r="Y2200" s="284"/>
      <c r="Z2200" s="282"/>
      <c r="AA2200" s="281"/>
      <c r="AB2200" s="279"/>
      <c r="AC2200" s="279"/>
      <c r="AD2200" s="279"/>
    </row>
    <row r="2201" spans="1:30" ht="20.100000000000001" customHeight="1">
      <c r="A2201" s="279"/>
      <c r="B2201" s="279"/>
      <c r="C2201" s="279"/>
      <c r="D2201" s="279"/>
      <c r="E2201" s="279"/>
      <c r="F2201" s="279"/>
      <c r="G2201" s="280"/>
      <c r="H2201" s="281"/>
      <c r="I2201" s="281"/>
      <c r="J2201" s="281"/>
      <c r="K2201" s="279"/>
      <c r="L2201" s="280"/>
      <c r="M2201" s="280"/>
      <c r="N2201" s="280"/>
      <c r="O2201" s="282"/>
      <c r="P2201" s="283"/>
      <c r="Q2201" s="281"/>
      <c r="R2201" s="281"/>
      <c r="S2201" s="280"/>
      <c r="T2201" s="279"/>
      <c r="U2201" s="281"/>
      <c r="V2201" s="281"/>
      <c r="W2201" s="284"/>
      <c r="X2201" s="280"/>
      <c r="Y2201" s="284"/>
      <c r="Z2201" s="282"/>
      <c r="AA2201" s="281"/>
      <c r="AB2201" s="279"/>
      <c r="AC2201" s="279"/>
      <c r="AD2201" s="279"/>
    </row>
    <row r="2202" spans="1:30" ht="20.100000000000001" customHeight="1">
      <c r="A2202" s="279"/>
      <c r="B2202" s="279"/>
      <c r="C2202" s="279"/>
      <c r="D2202" s="279"/>
      <c r="E2202" s="279"/>
      <c r="F2202" s="279"/>
      <c r="G2202" s="280"/>
      <c r="H2202" s="281"/>
      <c r="I2202" s="281"/>
      <c r="J2202" s="281"/>
      <c r="K2202" s="279"/>
      <c r="L2202" s="280"/>
      <c r="M2202" s="280"/>
      <c r="N2202" s="280"/>
      <c r="O2202" s="282"/>
      <c r="P2202" s="283"/>
      <c r="Q2202" s="281"/>
      <c r="R2202" s="281"/>
      <c r="S2202" s="280"/>
      <c r="T2202" s="279"/>
      <c r="U2202" s="281"/>
      <c r="V2202" s="281"/>
      <c r="W2202" s="284"/>
      <c r="X2202" s="280"/>
      <c r="Y2202" s="284"/>
      <c r="Z2202" s="282"/>
      <c r="AA2202" s="281"/>
      <c r="AB2202" s="279"/>
      <c r="AC2202" s="279"/>
      <c r="AD2202" s="279"/>
    </row>
    <row r="2203" spans="1:30" ht="20.100000000000001" customHeight="1">
      <c r="A2203" s="279"/>
      <c r="B2203" s="279"/>
      <c r="C2203" s="279"/>
      <c r="D2203" s="279"/>
      <c r="E2203" s="279"/>
      <c r="F2203" s="279"/>
      <c r="G2203" s="280"/>
      <c r="H2203" s="281"/>
      <c r="I2203" s="281"/>
      <c r="J2203" s="281"/>
      <c r="K2203" s="279"/>
      <c r="L2203" s="280"/>
      <c r="M2203" s="280"/>
      <c r="N2203" s="280"/>
      <c r="O2203" s="282"/>
      <c r="P2203" s="283"/>
      <c r="Q2203" s="281"/>
      <c r="R2203" s="281"/>
      <c r="S2203" s="280"/>
      <c r="T2203" s="279"/>
      <c r="U2203" s="281"/>
      <c r="V2203" s="281"/>
      <c r="W2203" s="284"/>
      <c r="X2203" s="280"/>
      <c r="Y2203" s="284"/>
      <c r="Z2203" s="282"/>
      <c r="AA2203" s="281"/>
      <c r="AB2203" s="279"/>
      <c r="AC2203" s="279"/>
      <c r="AD2203" s="279"/>
    </row>
    <row r="2204" spans="1:30" ht="20.100000000000001" customHeight="1">
      <c r="A2204" s="279"/>
      <c r="B2204" s="279"/>
      <c r="C2204" s="279"/>
      <c r="D2204" s="279"/>
      <c r="E2204" s="279"/>
      <c r="F2204" s="279"/>
      <c r="G2204" s="280"/>
      <c r="H2204" s="281"/>
      <c r="I2204" s="281"/>
      <c r="J2204" s="281"/>
      <c r="K2204" s="279"/>
      <c r="L2204" s="280"/>
      <c r="M2204" s="280"/>
      <c r="N2204" s="280"/>
      <c r="O2204" s="282"/>
      <c r="P2204" s="283"/>
      <c r="Q2204" s="281"/>
      <c r="R2204" s="281"/>
      <c r="S2204" s="280"/>
      <c r="T2204" s="279"/>
      <c r="U2204" s="281"/>
      <c r="V2204" s="281"/>
      <c r="W2204" s="284"/>
      <c r="X2204" s="280"/>
      <c r="Y2204" s="284"/>
      <c r="Z2204" s="282"/>
      <c r="AA2204" s="281"/>
      <c r="AB2204" s="279"/>
      <c r="AC2204" s="279"/>
      <c r="AD2204" s="279"/>
    </row>
    <row r="2205" spans="1:30" ht="20.100000000000001" customHeight="1">
      <c r="A2205" s="279"/>
      <c r="B2205" s="279"/>
      <c r="C2205" s="279"/>
      <c r="D2205" s="279"/>
      <c r="E2205" s="279"/>
      <c r="F2205" s="279"/>
      <c r="G2205" s="280"/>
      <c r="H2205" s="281"/>
      <c r="I2205" s="281"/>
      <c r="J2205" s="281"/>
      <c r="K2205" s="279"/>
      <c r="L2205" s="280"/>
      <c r="M2205" s="280"/>
      <c r="N2205" s="280"/>
      <c r="O2205" s="282"/>
      <c r="P2205" s="283"/>
      <c r="Q2205" s="281"/>
      <c r="R2205" s="281"/>
      <c r="S2205" s="280"/>
      <c r="T2205" s="279"/>
      <c r="U2205" s="281"/>
      <c r="V2205" s="281"/>
      <c r="W2205" s="284"/>
      <c r="X2205" s="280"/>
      <c r="Y2205" s="284"/>
      <c r="Z2205" s="282"/>
      <c r="AA2205" s="281"/>
      <c r="AB2205" s="279"/>
      <c r="AC2205" s="279"/>
      <c r="AD2205" s="279"/>
    </row>
    <row r="2206" spans="1:30" ht="20.100000000000001" customHeight="1">
      <c r="A2206" s="279"/>
      <c r="B2206" s="279"/>
      <c r="C2206" s="279"/>
      <c r="D2206" s="279"/>
      <c r="E2206" s="279"/>
      <c r="F2206" s="279"/>
      <c r="G2206" s="280"/>
      <c r="H2206" s="281"/>
      <c r="I2206" s="281"/>
      <c r="J2206" s="281"/>
      <c r="K2206" s="279"/>
      <c r="L2206" s="280"/>
      <c r="M2206" s="280"/>
      <c r="N2206" s="280"/>
      <c r="O2206" s="282"/>
      <c r="P2206" s="283"/>
      <c r="Q2206" s="281"/>
      <c r="R2206" s="281"/>
      <c r="S2206" s="280"/>
      <c r="T2206" s="279"/>
      <c r="U2206" s="281"/>
      <c r="V2206" s="281"/>
      <c r="W2206" s="284"/>
      <c r="X2206" s="280"/>
      <c r="Y2206" s="284"/>
      <c r="Z2206" s="282"/>
      <c r="AA2206" s="281"/>
      <c r="AB2206" s="279"/>
      <c r="AC2206" s="279"/>
      <c r="AD2206" s="279"/>
    </row>
    <row r="2207" spans="1:30" ht="20.100000000000001" customHeight="1">
      <c r="A2207" s="279"/>
      <c r="B2207" s="279"/>
      <c r="C2207" s="279"/>
      <c r="D2207" s="279"/>
      <c r="E2207" s="279"/>
      <c r="F2207" s="279"/>
      <c r="G2207" s="280"/>
      <c r="H2207" s="281"/>
      <c r="I2207" s="281"/>
      <c r="J2207" s="281"/>
      <c r="K2207" s="279"/>
      <c r="L2207" s="280"/>
      <c r="M2207" s="280"/>
      <c r="N2207" s="280"/>
      <c r="O2207" s="282"/>
      <c r="P2207" s="283"/>
      <c r="Q2207" s="281"/>
      <c r="R2207" s="281"/>
      <c r="S2207" s="280"/>
      <c r="T2207" s="279"/>
      <c r="U2207" s="281"/>
      <c r="V2207" s="281"/>
      <c r="W2207" s="284"/>
      <c r="X2207" s="280"/>
      <c r="Y2207" s="284"/>
      <c r="Z2207" s="282"/>
      <c r="AA2207" s="281"/>
      <c r="AB2207" s="279"/>
      <c r="AC2207" s="279"/>
      <c r="AD2207" s="279"/>
    </row>
    <row r="2208" spans="1:30" ht="20.100000000000001" customHeight="1">
      <c r="A2208" s="279"/>
      <c r="B2208" s="279"/>
      <c r="C2208" s="279"/>
      <c r="D2208" s="279"/>
      <c r="E2208" s="279"/>
      <c r="F2208" s="279"/>
      <c r="G2208" s="280"/>
      <c r="H2208" s="281"/>
      <c r="I2208" s="281"/>
      <c r="J2208" s="281"/>
      <c r="K2208" s="279"/>
      <c r="L2208" s="280"/>
      <c r="M2208" s="280"/>
      <c r="N2208" s="280"/>
      <c r="O2208" s="282"/>
      <c r="P2208" s="283"/>
      <c r="Q2208" s="281"/>
      <c r="R2208" s="281"/>
      <c r="S2208" s="280"/>
      <c r="T2208" s="279"/>
      <c r="U2208" s="281"/>
      <c r="V2208" s="281"/>
      <c r="W2208" s="284"/>
      <c r="X2208" s="280"/>
      <c r="Y2208" s="284"/>
      <c r="Z2208" s="282"/>
      <c r="AA2208" s="281"/>
      <c r="AB2208" s="279"/>
      <c r="AC2208" s="279"/>
      <c r="AD2208" s="279"/>
    </row>
    <row r="2209" spans="1:30" ht="20.100000000000001" customHeight="1">
      <c r="A2209" s="279"/>
      <c r="B2209" s="279"/>
      <c r="C2209" s="279"/>
      <c r="D2209" s="279"/>
      <c r="E2209" s="279"/>
      <c r="F2209" s="279"/>
      <c r="G2209" s="280"/>
      <c r="H2209" s="281"/>
      <c r="I2209" s="281"/>
      <c r="J2209" s="281"/>
      <c r="K2209" s="279"/>
      <c r="L2209" s="280"/>
      <c r="M2209" s="280"/>
      <c r="N2209" s="280"/>
      <c r="O2209" s="282"/>
      <c r="P2209" s="283"/>
      <c r="Q2209" s="281"/>
      <c r="R2209" s="281"/>
      <c r="S2209" s="280"/>
      <c r="T2209" s="279"/>
      <c r="U2209" s="281"/>
      <c r="V2209" s="281"/>
      <c r="W2209" s="284"/>
      <c r="X2209" s="280"/>
      <c r="Y2209" s="284"/>
      <c r="Z2209" s="282"/>
      <c r="AA2209" s="281"/>
      <c r="AB2209" s="279"/>
      <c r="AC2209" s="279"/>
      <c r="AD2209" s="279"/>
    </row>
    <row r="2210" spans="1:30" ht="20.100000000000001" customHeight="1">
      <c r="A2210" s="279"/>
      <c r="B2210" s="279"/>
      <c r="C2210" s="279"/>
      <c r="D2210" s="279"/>
      <c r="E2210" s="279"/>
      <c r="F2210" s="279"/>
      <c r="G2210" s="280"/>
      <c r="H2210" s="281"/>
      <c r="I2210" s="281"/>
      <c r="J2210" s="281"/>
      <c r="K2210" s="279"/>
      <c r="L2210" s="280"/>
      <c r="M2210" s="280"/>
      <c r="N2210" s="280"/>
      <c r="O2210" s="282"/>
      <c r="P2210" s="283"/>
      <c r="Q2210" s="281"/>
      <c r="R2210" s="281"/>
      <c r="S2210" s="280"/>
      <c r="T2210" s="279"/>
      <c r="U2210" s="281"/>
      <c r="V2210" s="281"/>
      <c r="W2210" s="284"/>
      <c r="X2210" s="280"/>
      <c r="Y2210" s="284"/>
      <c r="Z2210" s="282"/>
      <c r="AA2210" s="281"/>
      <c r="AB2210" s="279"/>
      <c r="AC2210" s="279"/>
      <c r="AD2210" s="279"/>
    </row>
    <row r="2211" spans="1:30" ht="20.100000000000001" customHeight="1">
      <c r="A2211" s="279"/>
      <c r="B2211" s="279"/>
      <c r="C2211" s="279"/>
      <c r="D2211" s="279"/>
      <c r="E2211" s="279"/>
      <c r="F2211" s="279"/>
      <c r="G2211" s="280"/>
      <c r="H2211" s="281"/>
      <c r="I2211" s="281"/>
      <c r="J2211" s="281"/>
      <c r="K2211" s="279"/>
      <c r="L2211" s="280"/>
      <c r="M2211" s="280"/>
      <c r="N2211" s="280"/>
      <c r="O2211" s="282"/>
      <c r="P2211" s="283"/>
      <c r="Q2211" s="281"/>
      <c r="R2211" s="281"/>
      <c r="S2211" s="280"/>
      <c r="T2211" s="279"/>
      <c r="U2211" s="281"/>
      <c r="V2211" s="281"/>
      <c r="W2211" s="284"/>
      <c r="X2211" s="280"/>
      <c r="Y2211" s="284"/>
      <c r="Z2211" s="282"/>
      <c r="AA2211" s="281"/>
      <c r="AB2211" s="279"/>
      <c r="AC2211" s="279"/>
      <c r="AD2211" s="279"/>
    </row>
    <row r="2212" spans="1:30" ht="20.100000000000001" customHeight="1">
      <c r="A2212" s="279"/>
      <c r="B2212" s="279"/>
      <c r="C2212" s="279"/>
      <c r="D2212" s="279"/>
      <c r="E2212" s="279"/>
      <c r="F2212" s="279"/>
      <c r="G2212" s="280"/>
      <c r="H2212" s="281"/>
      <c r="I2212" s="281"/>
      <c r="J2212" s="281"/>
      <c r="K2212" s="279"/>
      <c r="L2212" s="280"/>
      <c r="M2212" s="280"/>
      <c r="N2212" s="280"/>
      <c r="O2212" s="282"/>
      <c r="P2212" s="283"/>
      <c r="Q2212" s="281"/>
      <c r="R2212" s="281"/>
      <c r="S2212" s="280"/>
      <c r="T2212" s="279"/>
      <c r="U2212" s="281"/>
      <c r="V2212" s="281"/>
      <c r="W2212" s="284"/>
      <c r="X2212" s="280"/>
      <c r="Y2212" s="284"/>
      <c r="Z2212" s="282"/>
      <c r="AA2212" s="281"/>
      <c r="AB2212" s="279"/>
      <c r="AC2212" s="279"/>
      <c r="AD2212" s="279"/>
    </row>
    <row r="2213" spans="1:30" ht="20.100000000000001" customHeight="1">
      <c r="A2213" s="279"/>
      <c r="B2213" s="279"/>
      <c r="C2213" s="279"/>
      <c r="D2213" s="279"/>
      <c r="E2213" s="279"/>
      <c r="F2213" s="279"/>
      <c r="G2213" s="280"/>
      <c r="H2213" s="281"/>
      <c r="I2213" s="281"/>
      <c r="J2213" s="281"/>
      <c r="K2213" s="279"/>
      <c r="L2213" s="280"/>
      <c r="M2213" s="280"/>
      <c r="N2213" s="280"/>
      <c r="O2213" s="282"/>
      <c r="P2213" s="283"/>
      <c r="Q2213" s="281"/>
      <c r="R2213" s="281"/>
      <c r="S2213" s="280"/>
      <c r="T2213" s="279"/>
      <c r="U2213" s="281"/>
      <c r="V2213" s="281"/>
      <c r="W2213" s="284"/>
      <c r="X2213" s="280"/>
      <c r="Y2213" s="284"/>
      <c r="Z2213" s="282"/>
      <c r="AA2213" s="281"/>
      <c r="AB2213" s="279"/>
      <c r="AC2213" s="279"/>
      <c r="AD2213" s="279"/>
    </row>
    <row r="2214" spans="1:30" ht="20.100000000000001" customHeight="1">
      <c r="A2214" s="279"/>
      <c r="B2214" s="279"/>
      <c r="C2214" s="279"/>
      <c r="D2214" s="279"/>
      <c r="E2214" s="279"/>
      <c r="F2214" s="279"/>
      <c r="G2214" s="280"/>
      <c r="H2214" s="281"/>
      <c r="I2214" s="281"/>
      <c r="J2214" s="281"/>
      <c r="K2214" s="279"/>
      <c r="L2214" s="280"/>
      <c r="M2214" s="280"/>
      <c r="N2214" s="280"/>
      <c r="O2214" s="282"/>
      <c r="P2214" s="283"/>
      <c r="Q2214" s="281"/>
      <c r="R2214" s="281"/>
      <c r="S2214" s="280"/>
      <c r="T2214" s="279"/>
      <c r="U2214" s="281"/>
      <c r="V2214" s="281"/>
      <c r="W2214" s="284"/>
      <c r="X2214" s="280"/>
      <c r="Y2214" s="284"/>
      <c r="Z2214" s="282"/>
      <c r="AA2214" s="281"/>
      <c r="AB2214" s="279"/>
      <c r="AC2214" s="279"/>
      <c r="AD2214" s="279"/>
    </row>
    <row r="2215" spans="1:30" ht="20.100000000000001" customHeight="1">
      <c r="A2215" s="279"/>
      <c r="B2215" s="279"/>
      <c r="C2215" s="279"/>
      <c r="D2215" s="279"/>
      <c r="E2215" s="279"/>
      <c r="F2215" s="279"/>
      <c r="G2215" s="280"/>
      <c r="H2215" s="281"/>
      <c r="I2215" s="281"/>
      <c r="J2215" s="281"/>
      <c r="K2215" s="279"/>
      <c r="L2215" s="280"/>
      <c r="M2215" s="280"/>
      <c r="N2215" s="280"/>
      <c r="O2215" s="282"/>
      <c r="P2215" s="283"/>
      <c r="Q2215" s="281"/>
      <c r="R2215" s="281"/>
      <c r="S2215" s="280"/>
      <c r="T2215" s="279"/>
      <c r="U2215" s="281"/>
      <c r="V2215" s="281"/>
      <c r="W2215" s="284"/>
      <c r="X2215" s="280"/>
      <c r="Y2215" s="284"/>
      <c r="Z2215" s="282"/>
      <c r="AA2215" s="281"/>
      <c r="AB2215" s="279"/>
      <c r="AC2215" s="279"/>
      <c r="AD2215" s="279"/>
    </row>
    <row r="2216" spans="1:30" ht="20.100000000000001" customHeight="1">
      <c r="A2216" s="279"/>
      <c r="B2216" s="279"/>
      <c r="C2216" s="279"/>
      <c r="D2216" s="279"/>
      <c r="E2216" s="279"/>
      <c r="F2216" s="279"/>
      <c r="G2216" s="280"/>
      <c r="H2216" s="281"/>
      <c r="I2216" s="281"/>
      <c r="J2216" s="281"/>
      <c r="K2216" s="279"/>
      <c r="L2216" s="280"/>
      <c r="M2216" s="280"/>
      <c r="N2216" s="280"/>
      <c r="O2216" s="282"/>
      <c r="P2216" s="283"/>
      <c r="Q2216" s="281"/>
      <c r="R2216" s="281"/>
      <c r="S2216" s="280"/>
      <c r="T2216" s="279"/>
      <c r="U2216" s="281"/>
      <c r="V2216" s="281"/>
      <c r="W2216" s="284"/>
      <c r="X2216" s="280"/>
      <c r="Y2216" s="284"/>
      <c r="Z2216" s="282"/>
      <c r="AA2216" s="281"/>
      <c r="AB2216" s="279"/>
      <c r="AC2216" s="279"/>
      <c r="AD2216" s="279"/>
    </row>
    <row r="2217" spans="1:30" ht="20.100000000000001" customHeight="1">
      <c r="A2217" s="279"/>
      <c r="B2217" s="279"/>
      <c r="C2217" s="279"/>
      <c r="D2217" s="279"/>
      <c r="E2217" s="279"/>
      <c r="F2217" s="279"/>
      <c r="G2217" s="280"/>
      <c r="H2217" s="281"/>
      <c r="I2217" s="281"/>
      <c r="J2217" s="281"/>
      <c r="K2217" s="279"/>
      <c r="L2217" s="280"/>
      <c r="M2217" s="280"/>
      <c r="N2217" s="280"/>
      <c r="O2217" s="282"/>
      <c r="P2217" s="283"/>
      <c r="Q2217" s="281"/>
      <c r="R2217" s="281"/>
      <c r="S2217" s="280"/>
      <c r="T2217" s="279"/>
      <c r="U2217" s="281"/>
      <c r="V2217" s="281"/>
      <c r="W2217" s="284"/>
      <c r="X2217" s="280"/>
      <c r="Y2217" s="284"/>
      <c r="Z2217" s="282"/>
      <c r="AA2217" s="281"/>
      <c r="AB2217" s="279"/>
      <c r="AC2217" s="279"/>
      <c r="AD2217" s="279"/>
    </row>
    <row r="2218" spans="1:30" ht="20.100000000000001" customHeight="1">
      <c r="A2218" s="279"/>
      <c r="B2218" s="279"/>
      <c r="C2218" s="279"/>
      <c r="D2218" s="279"/>
      <c r="E2218" s="279"/>
      <c r="F2218" s="279"/>
      <c r="G2218" s="280"/>
      <c r="H2218" s="281"/>
      <c r="I2218" s="281"/>
      <c r="J2218" s="281"/>
      <c r="K2218" s="279"/>
      <c r="L2218" s="280"/>
      <c r="M2218" s="280"/>
      <c r="N2218" s="280"/>
      <c r="O2218" s="282"/>
      <c r="P2218" s="283"/>
      <c r="Q2218" s="281"/>
      <c r="R2218" s="281"/>
      <c r="S2218" s="280"/>
      <c r="T2218" s="279"/>
      <c r="U2218" s="281"/>
      <c r="V2218" s="281"/>
      <c r="W2218" s="284"/>
      <c r="X2218" s="280"/>
      <c r="Y2218" s="284"/>
      <c r="Z2218" s="282"/>
      <c r="AA2218" s="281"/>
      <c r="AB2218" s="279"/>
      <c r="AC2218" s="279"/>
      <c r="AD2218" s="279"/>
    </row>
    <row r="2219" spans="1:30" ht="20.100000000000001" customHeight="1">
      <c r="A2219" s="279"/>
      <c r="B2219" s="279"/>
      <c r="C2219" s="279"/>
      <c r="D2219" s="279"/>
      <c r="E2219" s="279"/>
      <c r="F2219" s="279"/>
      <c r="G2219" s="280"/>
      <c r="H2219" s="281"/>
      <c r="I2219" s="281"/>
      <c r="J2219" s="281"/>
      <c r="K2219" s="279"/>
      <c r="L2219" s="280"/>
      <c r="M2219" s="280"/>
      <c r="N2219" s="280"/>
      <c r="O2219" s="282"/>
      <c r="P2219" s="283"/>
      <c r="Q2219" s="281"/>
      <c r="R2219" s="281"/>
      <c r="S2219" s="280"/>
      <c r="T2219" s="279"/>
      <c r="U2219" s="281"/>
      <c r="V2219" s="281"/>
      <c r="W2219" s="284"/>
      <c r="X2219" s="280"/>
      <c r="Y2219" s="284"/>
      <c r="Z2219" s="282"/>
      <c r="AA2219" s="281"/>
      <c r="AB2219" s="279"/>
      <c r="AC2219" s="279"/>
      <c r="AD2219" s="279"/>
    </row>
    <row r="2220" spans="1:30" ht="20.100000000000001" customHeight="1">
      <c r="A2220" s="279"/>
      <c r="B2220" s="279"/>
      <c r="C2220" s="279"/>
      <c r="D2220" s="279"/>
      <c r="E2220" s="279"/>
      <c r="F2220" s="279"/>
      <c r="G2220" s="280"/>
      <c r="H2220" s="281"/>
      <c r="I2220" s="281"/>
      <c r="J2220" s="281"/>
      <c r="K2220" s="279"/>
      <c r="L2220" s="280"/>
      <c r="M2220" s="280"/>
      <c r="N2220" s="280"/>
      <c r="O2220" s="282"/>
      <c r="P2220" s="283"/>
      <c r="Q2220" s="281"/>
      <c r="R2220" s="281"/>
      <c r="S2220" s="280"/>
      <c r="T2220" s="279"/>
      <c r="U2220" s="281"/>
      <c r="V2220" s="281"/>
      <c r="W2220" s="284"/>
      <c r="X2220" s="280"/>
      <c r="Y2220" s="284"/>
      <c r="Z2220" s="282"/>
      <c r="AA2220" s="281"/>
      <c r="AB2220" s="279"/>
      <c r="AC2220" s="279"/>
      <c r="AD2220" s="279"/>
    </row>
    <row r="2221" spans="1:30" ht="20.100000000000001" customHeight="1">
      <c r="A2221" s="279"/>
      <c r="B2221" s="279"/>
      <c r="C2221" s="279"/>
      <c r="D2221" s="279"/>
      <c r="E2221" s="279"/>
      <c r="F2221" s="279"/>
      <c r="G2221" s="280"/>
      <c r="H2221" s="281"/>
      <c r="I2221" s="281"/>
      <c r="J2221" s="281"/>
      <c r="K2221" s="279"/>
      <c r="L2221" s="280"/>
      <c r="M2221" s="280"/>
      <c r="N2221" s="280"/>
      <c r="O2221" s="282"/>
      <c r="P2221" s="283"/>
      <c r="Q2221" s="281"/>
      <c r="R2221" s="281"/>
      <c r="S2221" s="280"/>
      <c r="T2221" s="279"/>
      <c r="U2221" s="281"/>
      <c r="V2221" s="281"/>
      <c r="W2221" s="284"/>
      <c r="X2221" s="280"/>
      <c r="Y2221" s="284"/>
      <c r="Z2221" s="282"/>
      <c r="AA2221" s="281"/>
      <c r="AB2221" s="279"/>
      <c r="AC2221" s="279"/>
      <c r="AD2221" s="279"/>
    </row>
    <row r="2222" spans="1:30" ht="20.100000000000001" customHeight="1">
      <c r="A2222" s="279"/>
      <c r="B2222" s="279"/>
      <c r="C2222" s="279"/>
      <c r="D2222" s="279"/>
      <c r="E2222" s="279"/>
      <c r="F2222" s="279"/>
      <c r="G2222" s="280"/>
      <c r="H2222" s="281"/>
      <c r="I2222" s="281"/>
      <c r="J2222" s="281"/>
      <c r="K2222" s="279"/>
      <c r="L2222" s="280"/>
      <c r="M2222" s="280"/>
      <c r="N2222" s="280"/>
      <c r="O2222" s="282"/>
      <c r="P2222" s="283"/>
      <c r="Q2222" s="281"/>
      <c r="R2222" s="281"/>
      <c r="S2222" s="280"/>
      <c r="T2222" s="279"/>
      <c r="U2222" s="281"/>
      <c r="V2222" s="281"/>
      <c r="W2222" s="284"/>
      <c r="X2222" s="280"/>
      <c r="Y2222" s="284"/>
      <c r="Z2222" s="282"/>
      <c r="AA2222" s="281"/>
      <c r="AB2222" s="279"/>
      <c r="AC2222" s="279"/>
      <c r="AD2222" s="279"/>
    </row>
    <row r="2223" spans="1:30" ht="20.100000000000001" customHeight="1">
      <c r="A2223" s="279"/>
      <c r="B2223" s="279"/>
      <c r="C2223" s="279"/>
      <c r="D2223" s="279"/>
      <c r="E2223" s="279"/>
      <c r="F2223" s="279"/>
      <c r="G2223" s="280"/>
      <c r="H2223" s="281"/>
      <c r="I2223" s="281"/>
      <c r="J2223" s="281"/>
      <c r="K2223" s="279"/>
      <c r="L2223" s="280"/>
      <c r="M2223" s="280"/>
      <c r="N2223" s="280"/>
      <c r="O2223" s="282"/>
      <c r="P2223" s="283"/>
      <c r="Q2223" s="281"/>
      <c r="R2223" s="281"/>
      <c r="S2223" s="280"/>
      <c r="T2223" s="279"/>
      <c r="U2223" s="281"/>
      <c r="V2223" s="281"/>
      <c r="W2223" s="284"/>
      <c r="X2223" s="280"/>
      <c r="Y2223" s="284"/>
      <c r="Z2223" s="282"/>
      <c r="AA2223" s="281"/>
      <c r="AB2223" s="279"/>
      <c r="AC2223" s="279"/>
      <c r="AD2223" s="279"/>
    </row>
    <row r="2224" spans="1:30" ht="20.100000000000001" customHeight="1">
      <c r="A2224" s="279"/>
      <c r="B2224" s="279"/>
      <c r="C2224" s="279"/>
      <c r="D2224" s="279"/>
      <c r="E2224" s="279"/>
      <c r="F2224" s="279"/>
      <c r="G2224" s="280"/>
      <c r="H2224" s="281"/>
      <c r="I2224" s="281"/>
      <c r="J2224" s="281"/>
      <c r="K2224" s="279"/>
      <c r="L2224" s="280"/>
      <c r="M2224" s="280"/>
      <c r="N2224" s="280"/>
      <c r="O2224" s="282"/>
      <c r="P2224" s="283"/>
      <c r="Q2224" s="281"/>
      <c r="R2224" s="281"/>
      <c r="S2224" s="280"/>
      <c r="T2224" s="279"/>
      <c r="U2224" s="281"/>
      <c r="V2224" s="281"/>
      <c r="W2224" s="284"/>
      <c r="X2224" s="280"/>
      <c r="Y2224" s="284"/>
      <c r="Z2224" s="282"/>
      <c r="AA2224" s="281"/>
      <c r="AB2224" s="279"/>
      <c r="AC2224" s="279"/>
      <c r="AD2224" s="279"/>
    </row>
    <row r="2225" spans="1:30" ht="20.100000000000001" customHeight="1">
      <c r="A2225" s="279"/>
      <c r="B2225" s="279"/>
      <c r="C2225" s="279"/>
      <c r="D2225" s="279"/>
      <c r="E2225" s="279"/>
      <c r="F2225" s="279"/>
      <c r="G2225" s="280"/>
      <c r="H2225" s="281"/>
      <c r="I2225" s="281"/>
      <c r="J2225" s="281"/>
      <c r="K2225" s="279"/>
      <c r="L2225" s="280"/>
      <c r="M2225" s="280"/>
      <c r="N2225" s="280"/>
      <c r="O2225" s="282"/>
      <c r="P2225" s="283"/>
      <c r="Q2225" s="281"/>
      <c r="R2225" s="281"/>
      <c r="S2225" s="280"/>
      <c r="T2225" s="279"/>
      <c r="U2225" s="281"/>
      <c r="V2225" s="281"/>
      <c r="W2225" s="284"/>
      <c r="X2225" s="280"/>
      <c r="Y2225" s="284"/>
      <c r="Z2225" s="282"/>
      <c r="AA2225" s="281"/>
      <c r="AB2225" s="279"/>
      <c r="AC2225" s="279"/>
      <c r="AD2225" s="279"/>
    </row>
    <row r="2226" spans="1:30" ht="20.100000000000001" customHeight="1">
      <c r="A2226" s="279"/>
      <c r="B2226" s="279"/>
      <c r="C2226" s="279"/>
      <c r="D2226" s="279"/>
      <c r="E2226" s="279"/>
      <c r="F2226" s="279"/>
      <c r="G2226" s="280"/>
      <c r="H2226" s="281"/>
      <c r="I2226" s="281"/>
      <c r="J2226" s="281"/>
      <c r="K2226" s="279"/>
      <c r="L2226" s="280"/>
      <c r="M2226" s="280"/>
      <c r="N2226" s="280"/>
      <c r="O2226" s="282"/>
      <c r="P2226" s="283"/>
      <c r="Q2226" s="281"/>
      <c r="R2226" s="281"/>
      <c r="S2226" s="280"/>
      <c r="T2226" s="279"/>
      <c r="U2226" s="281"/>
      <c r="V2226" s="281"/>
      <c r="W2226" s="284"/>
      <c r="X2226" s="280"/>
      <c r="Y2226" s="284"/>
      <c r="Z2226" s="282"/>
      <c r="AA2226" s="281"/>
      <c r="AB2226" s="279"/>
      <c r="AC2226" s="279"/>
      <c r="AD2226" s="279"/>
    </row>
    <row r="2227" spans="1:30" ht="20.100000000000001" customHeight="1">
      <c r="A2227" s="279"/>
      <c r="B2227" s="279"/>
      <c r="C2227" s="279"/>
      <c r="D2227" s="279"/>
      <c r="E2227" s="279"/>
      <c r="F2227" s="279"/>
      <c r="G2227" s="280"/>
      <c r="H2227" s="281"/>
      <c r="I2227" s="281"/>
      <c r="J2227" s="281"/>
      <c r="K2227" s="279"/>
      <c r="L2227" s="280"/>
      <c r="M2227" s="280"/>
      <c r="N2227" s="280"/>
      <c r="O2227" s="282"/>
      <c r="P2227" s="283"/>
      <c r="Q2227" s="281"/>
      <c r="R2227" s="281"/>
      <c r="S2227" s="280"/>
      <c r="T2227" s="279"/>
      <c r="U2227" s="281"/>
      <c r="V2227" s="281"/>
      <c r="W2227" s="284"/>
      <c r="X2227" s="280"/>
      <c r="Y2227" s="284"/>
      <c r="Z2227" s="282"/>
      <c r="AA2227" s="281"/>
      <c r="AB2227" s="279"/>
      <c r="AC2227" s="279"/>
      <c r="AD2227" s="279"/>
    </row>
    <row r="2228" spans="1:30" ht="20.100000000000001" customHeight="1">
      <c r="A2228" s="279"/>
      <c r="B2228" s="279"/>
      <c r="C2228" s="279"/>
      <c r="D2228" s="279"/>
      <c r="E2228" s="279"/>
      <c r="F2228" s="279"/>
      <c r="G2228" s="280"/>
      <c r="H2228" s="281"/>
      <c r="I2228" s="281"/>
      <c r="J2228" s="281"/>
      <c r="K2228" s="279"/>
      <c r="L2228" s="280"/>
      <c r="M2228" s="280"/>
      <c r="N2228" s="280"/>
      <c r="O2228" s="282"/>
      <c r="P2228" s="283"/>
      <c r="Q2228" s="281"/>
      <c r="R2228" s="281"/>
      <c r="S2228" s="280"/>
      <c r="T2228" s="279"/>
      <c r="U2228" s="281"/>
      <c r="V2228" s="281"/>
      <c r="W2228" s="284"/>
      <c r="X2228" s="280"/>
      <c r="Y2228" s="284"/>
      <c r="Z2228" s="282"/>
      <c r="AA2228" s="281"/>
      <c r="AB2228" s="279"/>
      <c r="AC2228" s="279"/>
      <c r="AD2228" s="279"/>
    </row>
    <row r="2229" spans="1:30" ht="20.100000000000001" customHeight="1">
      <c r="A2229" s="279"/>
      <c r="B2229" s="279"/>
      <c r="C2229" s="279"/>
      <c r="D2229" s="279"/>
      <c r="E2229" s="279"/>
      <c r="F2229" s="279"/>
      <c r="G2229" s="280"/>
      <c r="H2229" s="281"/>
      <c r="I2229" s="281"/>
      <c r="J2229" s="281"/>
      <c r="K2229" s="279"/>
      <c r="L2229" s="280"/>
      <c r="M2229" s="280"/>
      <c r="N2229" s="280"/>
      <c r="O2229" s="282"/>
      <c r="P2229" s="283"/>
      <c r="Q2229" s="281"/>
      <c r="R2229" s="281"/>
      <c r="S2229" s="280"/>
      <c r="T2229" s="279"/>
      <c r="U2229" s="281"/>
      <c r="V2229" s="281"/>
      <c r="W2229" s="284"/>
      <c r="X2229" s="280"/>
      <c r="Y2229" s="284"/>
      <c r="Z2229" s="282"/>
      <c r="AA2229" s="281"/>
      <c r="AB2229" s="279"/>
      <c r="AC2229" s="279"/>
      <c r="AD2229" s="279"/>
    </row>
    <row r="2230" spans="1:30" ht="20.100000000000001" customHeight="1">
      <c r="A2230" s="279"/>
      <c r="B2230" s="279"/>
      <c r="C2230" s="279"/>
      <c r="D2230" s="279"/>
      <c r="E2230" s="279"/>
      <c r="F2230" s="279"/>
      <c r="G2230" s="280"/>
      <c r="H2230" s="281"/>
      <c r="I2230" s="281"/>
      <c r="J2230" s="281"/>
      <c r="K2230" s="279"/>
      <c r="L2230" s="280"/>
      <c r="M2230" s="280"/>
      <c r="N2230" s="280"/>
      <c r="O2230" s="282"/>
      <c r="P2230" s="283"/>
      <c r="Q2230" s="281"/>
      <c r="R2230" s="281"/>
      <c r="S2230" s="280"/>
      <c r="T2230" s="279"/>
      <c r="U2230" s="281"/>
      <c r="V2230" s="281"/>
      <c r="W2230" s="284"/>
      <c r="X2230" s="280"/>
      <c r="Y2230" s="284"/>
      <c r="Z2230" s="282"/>
      <c r="AA2230" s="281"/>
      <c r="AB2230" s="279"/>
      <c r="AC2230" s="279"/>
      <c r="AD2230" s="279"/>
    </row>
    <row r="2231" spans="1:30" ht="20.100000000000001" customHeight="1">
      <c r="A2231" s="279"/>
      <c r="B2231" s="279"/>
      <c r="C2231" s="279"/>
      <c r="D2231" s="279"/>
      <c r="E2231" s="279"/>
      <c r="F2231" s="279"/>
      <c r="G2231" s="280"/>
      <c r="H2231" s="281"/>
      <c r="I2231" s="281"/>
      <c r="J2231" s="281"/>
      <c r="K2231" s="279"/>
      <c r="L2231" s="280"/>
      <c r="M2231" s="280"/>
      <c r="N2231" s="280"/>
      <c r="O2231" s="282"/>
      <c r="P2231" s="283"/>
      <c r="Q2231" s="281"/>
      <c r="R2231" s="281"/>
      <c r="S2231" s="280"/>
      <c r="T2231" s="279"/>
      <c r="U2231" s="281"/>
      <c r="V2231" s="281"/>
      <c r="W2231" s="284"/>
      <c r="X2231" s="280"/>
      <c r="Y2231" s="284"/>
      <c r="Z2231" s="282"/>
      <c r="AA2231" s="281"/>
      <c r="AB2231" s="279"/>
      <c r="AC2231" s="279"/>
      <c r="AD2231" s="279"/>
    </row>
    <row r="2232" spans="1:30" ht="20.100000000000001" customHeight="1">
      <c r="A2232" s="279"/>
      <c r="B2232" s="279"/>
      <c r="C2232" s="279"/>
      <c r="D2232" s="279"/>
      <c r="E2232" s="279"/>
      <c r="F2232" s="279"/>
      <c r="G2232" s="280"/>
      <c r="H2232" s="281"/>
      <c r="I2232" s="281"/>
      <c r="J2232" s="281"/>
      <c r="K2232" s="279"/>
      <c r="L2232" s="280"/>
      <c r="M2232" s="280"/>
      <c r="N2232" s="280"/>
      <c r="O2232" s="282"/>
      <c r="P2232" s="283"/>
      <c r="Q2232" s="281"/>
      <c r="R2232" s="281"/>
      <c r="S2232" s="280"/>
      <c r="T2232" s="279"/>
      <c r="U2232" s="281"/>
      <c r="V2232" s="281"/>
      <c r="W2232" s="284"/>
      <c r="X2232" s="280"/>
      <c r="Y2232" s="284"/>
      <c r="Z2232" s="282"/>
      <c r="AA2232" s="281"/>
      <c r="AB2232" s="279"/>
      <c r="AC2232" s="279"/>
      <c r="AD2232" s="279"/>
    </row>
    <row r="2233" spans="1:30" ht="20.100000000000001" customHeight="1">
      <c r="A2233" s="279"/>
      <c r="B2233" s="279"/>
      <c r="C2233" s="279"/>
      <c r="D2233" s="279"/>
      <c r="E2233" s="279"/>
      <c r="F2233" s="279"/>
      <c r="G2233" s="280"/>
      <c r="H2233" s="281"/>
      <c r="I2233" s="281"/>
      <c r="J2233" s="281"/>
      <c r="K2233" s="279"/>
      <c r="L2233" s="280"/>
      <c r="M2233" s="280"/>
      <c r="N2233" s="280"/>
      <c r="O2233" s="282"/>
      <c r="P2233" s="283"/>
      <c r="Q2233" s="281"/>
      <c r="R2233" s="281"/>
      <c r="S2233" s="280"/>
      <c r="T2233" s="279"/>
      <c r="U2233" s="281"/>
      <c r="V2233" s="281"/>
      <c r="W2233" s="284"/>
      <c r="X2233" s="280"/>
      <c r="Y2233" s="284"/>
      <c r="Z2233" s="282"/>
      <c r="AA2233" s="281"/>
      <c r="AB2233" s="279"/>
      <c r="AC2233" s="279"/>
      <c r="AD2233" s="279"/>
    </row>
    <row r="2234" spans="1:30" ht="20.100000000000001" customHeight="1">
      <c r="A2234" s="279"/>
      <c r="B2234" s="279"/>
      <c r="C2234" s="279"/>
      <c r="D2234" s="279"/>
      <c r="E2234" s="279"/>
      <c r="F2234" s="279"/>
      <c r="G2234" s="280"/>
      <c r="H2234" s="281"/>
      <c r="I2234" s="281"/>
      <c r="J2234" s="281"/>
      <c r="K2234" s="279"/>
      <c r="L2234" s="280"/>
      <c r="M2234" s="280"/>
      <c r="N2234" s="280"/>
      <c r="O2234" s="282"/>
      <c r="P2234" s="283"/>
      <c r="Q2234" s="281"/>
      <c r="R2234" s="281"/>
      <c r="S2234" s="280"/>
      <c r="T2234" s="279"/>
      <c r="U2234" s="281"/>
      <c r="V2234" s="281"/>
      <c r="W2234" s="284"/>
      <c r="X2234" s="280"/>
      <c r="Y2234" s="284"/>
      <c r="Z2234" s="282"/>
      <c r="AA2234" s="281"/>
      <c r="AB2234" s="279"/>
      <c r="AC2234" s="279"/>
      <c r="AD2234" s="279"/>
    </row>
    <row r="2235" spans="1:30" ht="20.100000000000001" customHeight="1">
      <c r="A2235" s="279"/>
      <c r="B2235" s="279"/>
      <c r="C2235" s="279"/>
      <c r="D2235" s="279"/>
      <c r="E2235" s="279"/>
      <c r="F2235" s="279"/>
      <c r="G2235" s="280"/>
      <c r="H2235" s="281"/>
      <c r="I2235" s="281"/>
      <c r="J2235" s="281"/>
      <c r="K2235" s="279"/>
      <c r="L2235" s="280"/>
      <c r="M2235" s="280"/>
      <c r="N2235" s="280"/>
      <c r="O2235" s="282"/>
      <c r="P2235" s="283"/>
      <c r="Q2235" s="281"/>
      <c r="R2235" s="281"/>
      <c r="S2235" s="280"/>
      <c r="T2235" s="279"/>
      <c r="U2235" s="281"/>
      <c r="V2235" s="281"/>
      <c r="W2235" s="284"/>
      <c r="X2235" s="280"/>
      <c r="Y2235" s="284"/>
      <c r="Z2235" s="282"/>
      <c r="AA2235" s="281"/>
      <c r="AB2235" s="279"/>
      <c r="AC2235" s="279"/>
      <c r="AD2235" s="279"/>
    </row>
    <row r="2236" spans="1:30" ht="20.100000000000001" customHeight="1">
      <c r="A2236" s="279"/>
      <c r="B2236" s="279"/>
      <c r="C2236" s="279"/>
      <c r="D2236" s="279"/>
      <c r="E2236" s="279"/>
      <c r="F2236" s="279"/>
      <c r="G2236" s="280"/>
      <c r="H2236" s="281"/>
      <c r="I2236" s="281"/>
      <c r="J2236" s="281"/>
      <c r="K2236" s="279"/>
      <c r="L2236" s="280"/>
      <c r="M2236" s="280"/>
      <c r="N2236" s="280"/>
      <c r="O2236" s="282"/>
      <c r="P2236" s="283"/>
      <c r="Q2236" s="281"/>
      <c r="R2236" s="281"/>
      <c r="S2236" s="280"/>
      <c r="T2236" s="279"/>
      <c r="U2236" s="281"/>
      <c r="V2236" s="281"/>
      <c r="W2236" s="284"/>
      <c r="X2236" s="280"/>
      <c r="Y2236" s="284"/>
      <c r="Z2236" s="282"/>
      <c r="AA2236" s="281"/>
      <c r="AB2236" s="279"/>
      <c r="AC2236" s="279"/>
      <c r="AD2236" s="279"/>
    </row>
    <row r="2237" spans="1:30" ht="20.100000000000001" customHeight="1">
      <c r="A2237" s="279"/>
      <c r="B2237" s="279"/>
      <c r="C2237" s="279"/>
      <c r="D2237" s="279"/>
      <c r="E2237" s="279"/>
      <c r="F2237" s="279"/>
      <c r="G2237" s="280"/>
      <c r="H2237" s="281"/>
      <c r="I2237" s="281"/>
      <c r="J2237" s="281"/>
      <c r="K2237" s="279"/>
      <c r="L2237" s="280"/>
      <c r="M2237" s="280"/>
      <c r="N2237" s="280"/>
      <c r="O2237" s="282"/>
      <c r="P2237" s="283"/>
      <c r="Q2237" s="281"/>
      <c r="R2237" s="281"/>
      <c r="S2237" s="280"/>
      <c r="T2237" s="279"/>
      <c r="U2237" s="281"/>
      <c r="V2237" s="281"/>
      <c r="W2237" s="284"/>
      <c r="X2237" s="280"/>
      <c r="Y2237" s="284"/>
      <c r="Z2237" s="282"/>
      <c r="AA2237" s="281"/>
      <c r="AB2237" s="279"/>
      <c r="AC2237" s="279"/>
      <c r="AD2237" s="279"/>
    </row>
    <row r="2238" spans="1:30" ht="20.100000000000001" customHeight="1">
      <c r="A2238" s="279"/>
      <c r="B2238" s="279"/>
      <c r="C2238" s="279"/>
      <c r="D2238" s="279"/>
      <c r="E2238" s="279"/>
      <c r="F2238" s="279"/>
      <c r="G2238" s="280"/>
      <c r="H2238" s="281"/>
      <c r="I2238" s="281"/>
      <c r="J2238" s="281"/>
      <c r="K2238" s="279"/>
      <c r="L2238" s="280"/>
      <c r="M2238" s="280"/>
      <c r="N2238" s="280"/>
      <c r="O2238" s="282"/>
      <c r="P2238" s="283"/>
      <c r="Q2238" s="281"/>
      <c r="R2238" s="281"/>
      <c r="S2238" s="280"/>
      <c r="T2238" s="279"/>
      <c r="U2238" s="281"/>
      <c r="V2238" s="281"/>
      <c r="W2238" s="284"/>
      <c r="X2238" s="280"/>
      <c r="Y2238" s="284"/>
      <c r="Z2238" s="282"/>
      <c r="AA2238" s="281"/>
      <c r="AB2238" s="279"/>
      <c r="AC2238" s="279"/>
      <c r="AD2238" s="279"/>
    </row>
    <row r="2239" spans="1:30" ht="20.100000000000001" customHeight="1">
      <c r="A2239" s="279"/>
      <c r="B2239" s="279"/>
      <c r="C2239" s="279"/>
      <c r="D2239" s="279"/>
      <c r="E2239" s="279"/>
      <c r="F2239" s="279"/>
      <c r="G2239" s="280"/>
      <c r="H2239" s="281"/>
      <c r="I2239" s="281"/>
      <c r="J2239" s="281"/>
      <c r="K2239" s="279"/>
      <c r="L2239" s="280"/>
      <c r="M2239" s="280"/>
      <c r="N2239" s="280"/>
      <c r="O2239" s="282"/>
      <c r="P2239" s="283"/>
      <c r="Q2239" s="281"/>
      <c r="R2239" s="281"/>
      <c r="S2239" s="280"/>
      <c r="T2239" s="279"/>
      <c r="U2239" s="281"/>
      <c r="V2239" s="281"/>
      <c r="W2239" s="284"/>
      <c r="X2239" s="280"/>
      <c r="Y2239" s="284"/>
      <c r="Z2239" s="282"/>
      <c r="AA2239" s="281"/>
      <c r="AB2239" s="279"/>
      <c r="AC2239" s="279"/>
      <c r="AD2239" s="279"/>
    </row>
    <row r="2240" spans="1:30" ht="20.100000000000001" customHeight="1">
      <c r="A2240" s="279"/>
      <c r="B2240" s="279"/>
      <c r="C2240" s="279"/>
      <c r="D2240" s="279"/>
      <c r="E2240" s="279"/>
      <c r="F2240" s="279"/>
      <c r="G2240" s="280"/>
      <c r="H2240" s="281"/>
      <c r="I2240" s="281"/>
      <c r="J2240" s="281"/>
      <c r="K2240" s="279"/>
      <c r="L2240" s="280"/>
      <c r="M2240" s="280"/>
      <c r="N2240" s="280"/>
      <c r="O2240" s="282"/>
      <c r="P2240" s="283"/>
      <c r="Q2240" s="281"/>
      <c r="R2240" s="281"/>
      <c r="S2240" s="280"/>
      <c r="T2240" s="279"/>
      <c r="U2240" s="281"/>
      <c r="V2240" s="281"/>
      <c r="W2240" s="284"/>
      <c r="X2240" s="280"/>
      <c r="Y2240" s="284"/>
      <c r="Z2240" s="282"/>
      <c r="AA2240" s="281"/>
      <c r="AB2240" s="279"/>
      <c r="AC2240" s="279"/>
      <c r="AD2240" s="279"/>
    </row>
    <row r="2241" spans="1:30" ht="20.100000000000001" customHeight="1">
      <c r="A2241" s="279"/>
      <c r="B2241" s="279"/>
      <c r="C2241" s="279"/>
      <c r="D2241" s="279"/>
      <c r="E2241" s="279"/>
      <c r="F2241" s="279"/>
      <c r="G2241" s="280"/>
      <c r="H2241" s="281"/>
      <c r="I2241" s="281"/>
      <c r="J2241" s="281"/>
      <c r="K2241" s="279"/>
      <c r="L2241" s="280"/>
      <c r="M2241" s="280"/>
      <c r="N2241" s="280"/>
      <c r="O2241" s="282"/>
      <c r="P2241" s="283"/>
      <c r="Q2241" s="281"/>
      <c r="R2241" s="281"/>
      <c r="S2241" s="280"/>
      <c r="T2241" s="279"/>
      <c r="U2241" s="281"/>
      <c r="V2241" s="281"/>
      <c r="W2241" s="284"/>
      <c r="X2241" s="280"/>
      <c r="Y2241" s="284"/>
      <c r="Z2241" s="282"/>
      <c r="AA2241" s="281"/>
      <c r="AB2241" s="279"/>
      <c r="AC2241" s="279"/>
      <c r="AD2241" s="279"/>
    </row>
    <row r="2242" spans="1:30" ht="20.100000000000001" customHeight="1">
      <c r="A2242" s="279"/>
      <c r="B2242" s="279"/>
      <c r="C2242" s="279"/>
      <c r="D2242" s="279"/>
      <c r="E2242" s="279"/>
      <c r="F2242" s="279"/>
      <c r="G2242" s="280"/>
      <c r="H2242" s="281"/>
      <c r="I2242" s="281"/>
      <c r="J2242" s="281"/>
      <c r="K2242" s="279"/>
      <c r="L2242" s="280"/>
      <c r="M2242" s="280"/>
      <c r="N2242" s="280"/>
      <c r="O2242" s="282"/>
      <c r="P2242" s="283"/>
      <c r="Q2242" s="281"/>
      <c r="R2242" s="281"/>
      <c r="S2242" s="280"/>
      <c r="T2242" s="279"/>
      <c r="U2242" s="281"/>
      <c r="V2242" s="281"/>
      <c r="W2242" s="284"/>
      <c r="X2242" s="280"/>
      <c r="Y2242" s="284"/>
      <c r="Z2242" s="282"/>
      <c r="AA2242" s="281"/>
      <c r="AB2242" s="279"/>
      <c r="AC2242" s="279"/>
      <c r="AD2242" s="279"/>
    </row>
    <row r="2243" spans="1:30" ht="20.100000000000001" customHeight="1">
      <c r="A2243" s="279"/>
      <c r="B2243" s="279"/>
      <c r="C2243" s="279"/>
      <c r="D2243" s="279"/>
      <c r="E2243" s="279"/>
      <c r="F2243" s="279"/>
      <c r="G2243" s="280"/>
      <c r="H2243" s="281"/>
      <c r="I2243" s="281"/>
      <c r="J2243" s="281"/>
      <c r="K2243" s="279"/>
      <c r="L2243" s="280"/>
      <c r="M2243" s="280"/>
      <c r="N2243" s="280"/>
      <c r="O2243" s="282"/>
      <c r="P2243" s="283"/>
      <c r="Q2243" s="281"/>
      <c r="R2243" s="281"/>
      <c r="S2243" s="280"/>
      <c r="T2243" s="279"/>
      <c r="U2243" s="281"/>
      <c r="V2243" s="281"/>
      <c r="W2243" s="284"/>
      <c r="X2243" s="280"/>
      <c r="Y2243" s="284"/>
      <c r="Z2243" s="282"/>
      <c r="AA2243" s="281"/>
      <c r="AB2243" s="279"/>
      <c r="AC2243" s="279"/>
      <c r="AD2243" s="279"/>
    </row>
    <row r="2244" spans="1:30" ht="20.100000000000001" customHeight="1">
      <c r="A2244" s="279"/>
      <c r="B2244" s="279"/>
      <c r="C2244" s="279"/>
      <c r="D2244" s="279"/>
      <c r="E2244" s="279"/>
      <c r="F2244" s="279"/>
      <c r="G2244" s="280"/>
      <c r="H2244" s="281"/>
      <c r="I2244" s="281"/>
      <c r="J2244" s="281"/>
      <c r="K2244" s="279"/>
      <c r="L2244" s="280"/>
      <c r="M2244" s="280"/>
      <c r="N2244" s="280"/>
      <c r="O2244" s="282"/>
      <c r="P2244" s="283"/>
      <c r="Q2244" s="281"/>
      <c r="R2244" s="281"/>
      <c r="S2244" s="280"/>
      <c r="T2244" s="279"/>
      <c r="U2244" s="281"/>
      <c r="V2244" s="281"/>
      <c r="W2244" s="284"/>
      <c r="X2244" s="280"/>
      <c r="Y2244" s="284"/>
      <c r="Z2244" s="282"/>
      <c r="AA2244" s="281"/>
      <c r="AB2244" s="279"/>
      <c r="AC2244" s="279"/>
      <c r="AD2244" s="279"/>
    </row>
    <row r="2245" spans="1:30" ht="20.100000000000001" customHeight="1">
      <c r="A2245" s="279"/>
      <c r="B2245" s="279"/>
      <c r="C2245" s="279"/>
      <c r="D2245" s="279"/>
      <c r="E2245" s="279"/>
      <c r="F2245" s="279"/>
      <c r="G2245" s="280"/>
      <c r="H2245" s="281"/>
      <c r="I2245" s="281"/>
      <c r="J2245" s="281"/>
      <c r="K2245" s="279"/>
      <c r="L2245" s="280"/>
      <c r="M2245" s="280"/>
      <c r="N2245" s="280"/>
      <c r="O2245" s="282"/>
      <c r="P2245" s="283"/>
      <c r="Q2245" s="281"/>
      <c r="R2245" s="281"/>
      <c r="S2245" s="280"/>
      <c r="T2245" s="279"/>
      <c r="U2245" s="281"/>
      <c r="V2245" s="281"/>
      <c r="W2245" s="284"/>
      <c r="X2245" s="280"/>
      <c r="Y2245" s="284"/>
      <c r="Z2245" s="282"/>
      <c r="AA2245" s="281"/>
      <c r="AB2245" s="279"/>
      <c r="AC2245" s="279"/>
      <c r="AD2245" s="279"/>
    </row>
    <row r="2246" spans="1:30" ht="20.100000000000001" customHeight="1">
      <c r="A2246" s="279"/>
      <c r="B2246" s="279"/>
      <c r="C2246" s="279"/>
      <c r="D2246" s="279"/>
      <c r="E2246" s="279"/>
      <c r="F2246" s="279"/>
      <c r="G2246" s="280"/>
      <c r="H2246" s="281"/>
      <c r="I2246" s="281"/>
      <c r="J2246" s="281"/>
      <c r="K2246" s="279"/>
      <c r="L2246" s="280"/>
      <c r="M2246" s="280"/>
      <c r="N2246" s="280"/>
      <c r="O2246" s="282"/>
      <c r="P2246" s="283"/>
      <c r="Q2246" s="281"/>
      <c r="R2246" s="281"/>
      <c r="S2246" s="280"/>
      <c r="T2246" s="279"/>
      <c r="U2246" s="281"/>
      <c r="V2246" s="281"/>
      <c r="W2246" s="284"/>
      <c r="X2246" s="280"/>
      <c r="Y2246" s="284"/>
      <c r="Z2246" s="282"/>
      <c r="AA2246" s="281"/>
      <c r="AB2246" s="279"/>
      <c r="AC2246" s="279"/>
      <c r="AD2246" s="279"/>
    </row>
    <row r="2247" spans="1:30" ht="20.100000000000001" customHeight="1">
      <c r="A2247" s="279"/>
      <c r="B2247" s="279"/>
      <c r="C2247" s="279"/>
      <c r="D2247" s="279"/>
      <c r="E2247" s="279"/>
      <c r="F2247" s="279"/>
      <c r="G2247" s="280"/>
      <c r="H2247" s="281"/>
      <c r="I2247" s="281"/>
      <c r="J2247" s="281"/>
      <c r="K2247" s="279"/>
      <c r="L2247" s="280"/>
      <c r="M2247" s="280"/>
      <c r="N2247" s="280"/>
      <c r="O2247" s="282"/>
      <c r="P2247" s="283"/>
      <c r="Q2247" s="281"/>
      <c r="R2247" s="281"/>
      <c r="S2247" s="280"/>
      <c r="T2247" s="279"/>
      <c r="U2247" s="281"/>
      <c r="V2247" s="281"/>
      <c r="W2247" s="284"/>
      <c r="X2247" s="280"/>
      <c r="Y2247" s="284"/>
      <c r="Z2247" s="282"/>
      <c r="AA2247" s="281"/>
      <c r="AB2247" s="279"/>
      <c r="AC2247" s="279"/>
      <c r="AD2247" s="279"/>
    </row>
    <row r="2248" spans="1:30" ht="20.100000000000001" customHeight="1">
      <c r="A2248" s="279"/>
      <c r="B2248" s="279"/>
      <c r="C2248" s="279"/>
      <c r="D2248" s="279"/>
      <c r="E2248" s="279"/>
      <c r="F2248" s="279"/>
      <c r="G2248" s="280"/>
      <c r="H2248" s="281"/>
      <c r="I2248" s="281"/>
      <c r="J2248" s="281"/>
      <c r="K2248" s="279"/>
      <c r="L2248" s="280"/>
      <c r="M2248" s="280"/>
      <c r="N2248" s="280"/>
      <c r="O2248" s="282"/>
      <c r="P2248" s="283"/>
      <c r="Q2248" s="281"/>
      <c r="R2248" s="281"/>
      <c r="S2248" s="280"/>
      <c r="T2248" s="279"/>
      <c r="U2248" s="281"/>
      <c r="V2248" s="281"/>
      <c r="W2248" s="284"/>
      <c r="X2248" s="280"/>
      <c r="Y2248" s="284"/>
      <c r="Z2248" s="282"/>
      <c r="AA2248" s="281"/>
      <c r="AB2248" s="279"/>
      <c r="AC2248" s="279"/>
      <c r="AD2248" s="279"/>
    </row>
    <row r="2249" spans="1:30" ht="20.100000000000001" customHeight="1">
      <c r="A2249" s="279"/>
      <c r="B2249" s="279"/>
      <c r="C2249" s="279"/>
      <c r="D2249" s="279"/>
      <c r="E2249" s="279"/>
      <c r="F2249" s="279"/>
      <c r="G2249" s="280"/>
      <c r="H2249" s="281"/>
      <c r="I2249" s="281"/>
      <c r="J2249" s="281"/>
      <c r="K2249" s="279"/>
      <c r="L2249" s="280"/>
      <c r="M2249" s="280"/>
      <c r="N2249" s="280"/>
      <c r="O2249" s="282"/>
      <c r="P2249" s="283"/>
      <c r="Q2249" s="281"/>
      <c r="R2249" s="281"/>
      <c r="S2249" s="280"/>
      <c r="T2249" s="279"/>
      <c r="U2249" s="281"/>
      <c r="V2249" s="281"/>
      <c r="W2249" s="284"/>
      <c r="X2249" s="280"/>
      <c r="Y2249" s="284"/>
      <c r="Z2249" s="282"/>
      <c r="AA2249" s="281"/>
      <c r="AB2249" s="279"/>
      <c r="AC2249" s="279"/>
      <c r="AD2249" s="279"/>
    </row>
    <row r="2250" spans="1:30" ht="20.100000000000001" customHeight="1">
      <c r="A2250" s="279"/>
      <c r="B2250" s="279"/>
      <c r="C2250" s="279"/>
      <c r="D2250" s="279"/>
      <c r="E2250" s="279"/>
      <c r="F2250" s="279"/>
      <c r="G2250" s="280"/>
      <c r="H2250" s="281"/>
      <c r="I2250" s="281"/>
      <c r="J2250" s="281"/>
      <c r="K2250" s="279"/>
      <c r="L2250" s="280"/>
      <c r="M2250" s="280"/>
      <c r="N2250" s="280"/>
      <c r="O2250" s="282"/>
      <c r="P2250" s="283"/>
      <c r="Q2250" s="281"/>
      <c r="R2250" s="281"/>
      <c r="S2250" s="280"/>
      <c r="T2250" s="279"/>
      <c r="U2250" s="281"/>
      <c r="V2250" s="281"/>
      <c r="W2250" s="284"/>
      <c r="X2250" s="280"/>
      <c r="Y2250" s="284"/>
      <c r="Z2250" s="282"/>
      <c r="AA2250" s="281"/>
      <c r="AB2250" s="279"/>
      <c r="AC2250" s="279"/>
      <c r="AD2250" s="279"/>
    </row>
    <row r="2251" spans="1:30" ht="20.100000000000001" customHeight="1">
      <c r="A2251" s="279"/>
      <c r="B2251" s="279"/>
      <c r="C2251" s="279"/>
      <c r="D2251" s="279"/>
      <c r="E2251" s="279"/>
      <c r="F2251" s="279"/>
      <c r="G2251" s="280"/>
      <c r="H2251" s="281"/>
      <c r="I2251" s="281"/>
      <c r="J2251" s="281"/>
      <c r="K2251" s="279"/>
      <c r="L2251" s="280"/>
      <c r="M2251" s="280"/>
      <c r="N2251" s="280"/>
      <c r="O2251" s="282"/>
      <c r="P2251" s="283"/>
      <c r="Q2251" s="281"/>
      <c r="R2251" s="281"/>
      <c r="S2251" s="280"/>
      <c r="T2251" s="279"/>
      <c r="U2251" s="281"/>
      <c r="V2251" s="281"/>
      <c r="W2251" s="284"/>
      <c r="X2251" s="280"/>
      <c r="Y2251" s="284"/>
      <c r="Z2251" s="282"/>
      <c r="AA2251" s="281"/>
      <c r="AB2251" s="279"/>
      <c r="AC2251" s="279"/>
      <c r="AD2251" s="279"/>
    </row>
    <row r="2252" spans="1:30" ht="20.100000000000001" customHeight="1">
      <c r="A2252" s="279"/>
      <c r="B2252" s="279"/>
      <c r="C2252" s="279"/>
      <c r="D2252" s="279"/>
      <c r="E2252" s="279"/>
      <c r="F2252" s="279"/>
      <c r="G2252" s="280"/>
      <c r="H2252" s="281"/>
      <c r="I2252" s="281"/>
      <c r="J2252" s="281"/>
      <c r="K2252" s="279"/>
      <c r="L2252" s="280"/>
      <c r="M2252" s="280"/>
      <c r="N2252" s="280"/>
      <c r="O2252" s="282"/>
      <c r="P2252" s="283"/>
      <c r="Q2252" s="281"/>
      <c r="R2252" s="281"/>
      <c r="S2252" s="280"/>
      <c r="T2252" s="279"/>
      <c r="U2252" s="281"/>
      <c r="V2252" s="281"/>
      <c r="W2252" s="284"/>
      <c r="X2252" s="280"/>
      <c r="Y2252" s="284"/>
      <c r="Z2252" s="282"/>
      <c r="AA2252" s="281"/>
      <c r="AB2252" s="279"/>
      <c r="AC2252" s="279"/>
      <c r="AD2252" s="279"/>
    </row>
    <row r="2253" spans="1:30" ht="20.100000000000001" customHeight="1">
      <c r="A2253" s="279"/>
      <c r="B2253" s="279"/>
      <c r="C2253" s="279"/>
      <c r="D2253" s="279"/>
      <c r="E2253" s="279"/>
      <c r="F2253" s="279"/>
      <c r="G2253" s="280"/>
      <c r="H2253" s="281"/>
      <c r="I2253" s="281"/>
      <c r="J2253" s="281"/>
      <c r="K2253" s="279"/>
      <c r="L2253" s="280"/>
      <c r="M2253" s="280"/>
      <c r="N2253" s="280"/>
      <c r="O2253" s="282"/>
      <c r="P2253" s="283"/>
      <c r="Q2253" s="281"/>
      <c r="R2253" s="281"/>
      <c r="S2253" s="280"/>
      <c r="T2253" s="279"/>
      <c r="U2253" s="281"/>
      <c r="V2253" s="281"/>
      <c r="W2253" s="284"/>
      <c r="X2253" s="280"/>
      <c r="Y2253" s="284"/>
      <c r="Z2253" s="282"/>
      <c r="AA2253" s="281"/>
      <c r="AB2253" s="279"/>
      <c r="AC2253" s="279"/>
      <c r="AD2253" s="279"/>
    </row>
    <row r="2254" spans="1:30" ht="20.100000000000001" customHeight="1">
      <c r="A2254" s="279"/>
      <c r="B2254" s="279"/>
      <c r="C2254" s="279"/>
      <c r="D2254" s="279"/>
      <c r="E2254" s="279"/>
      <c r="F2254" s="279"/>
      <c r="G2254" s="280"/>
      <c r="H2254" s="281"/>
      <c r="I2254" s="281"/>
      <c r="J2254" s="281"/>
      <c r="K2254" s="279"/>
      <c r="L2254" s="280"/>
      <c r="M2254" s="280"/>
      <c r="N2254" s="280"/>
      <c r="O2254" s="282"/>
      <c r="P2254" s="283"/>
      <c r="Q2254" s="281"/>
      <c r="R2254" s="281"/>
      <c r="S2254" s="280"/>
      <c r="T2254" s="279"/>
      <c r="U2254" s="281"/>
      <c r="V2254" s="281"/>
      <c r="W2254" s="284"/>
      <c r="X2254" s="280"/>
      <c r="Y2254" s="284"/>
      <c r="Z2254" s="282"/>
      <c r="AA2254" s="281"/>
      <c r="AB2254" s="279"/>
      <c r="AC2254" s="279"/>
      <c r="AD2254" s="279"/>
    </row>
    <row r="2255" spans="1:30" ht="20.100000000000001" customHeight="1">
      <c r="A2255" s="279"/>
      <c r="B2255" s="279"/>
      <c r="C2255" s="279"/>
      <c r="D2255" s="279"/>
      <c r="E2255" s="279"/>
      <c r="F2255" s="279"/>
      <c r="G2255" s="280"/>
      <c r="H2255" s="281"/>
      <c r="I2255" s="281"/>
      <c r="J2255" s="281"/>
      <c r="K2255" s="279"/>
      <c r="L2255" s="280"/>
      <c r="M2255" s="280"/>
      <c r="N2255" s="280"/>
      <c r="O2255" s="282"/>
      <c r="P2255" s="283"/>
      <c r="Q2255" s="281"/>
      <c r="R2255" s="281"/>
      <c r="S2255" s="280"/>
      <c r="T2255" s="279"/>
      <c r="U2255" s="281"/>
      <c r="V2255" s="281"/>
      <c r="W2255" s="284"/>
      <c r="X2255" s="280"/>
      <c r="Y2255" s="284"/>
      <c r="Z2255" s="282"/>
      <c r="AA2255" s="281"/>
      <c r="AB2255" s="279"/>
      <c r="AC2255" s="279"/>
      <c r="AD2255" s="279"/>
    </row>
    <row r="2256" spans="1:30" ht="20.100000000000001" customHeight="1">
      <c r="A2256" s="279"/>
      <c r="B2256" s="279"/>
      <c r="C2256" s="279"/>
      <c r="D2256" s="279"/>
      <c r="E2256" s="279"/>
      <c r="F2256" s="279"/>
      <c r="G2256" s="280"/>
      <c r="H2256" s="281"/>
      <c r="I2256" s="281"/>
      <c r="J2256" s="281"/>
      <c r="K2256" s="279"/>
      <c r="L2256" s="280"/>
      <c r="M2256" s="280"/>
      <c r="N2256" s="280"/>
      <c r="O2256" s="282"/>
      <c r="P2256" s="283"/>
      <c r="Q2256" s="281"/>
      <c r="R2256" s="281"/>
      <c r="S2256" s="280"/>
      <c r="T2256" s="279"/>
      <c r="U2256" s="281"/>
      <c r="V2256" s="281"/>
      <c r="W2256" s="284"/>
      <c r="X2256" s="280"/>
      <c r="Y2256" s="284"/>
      <c r="Z2256" s="282"/>
      <c r="AA2256" s="281"/>
      <c r="AB2256" s="279"/>
      <c r="AC2256" s="279"/>
      <c r="AD2256" s="279"/>
    </row>
    <row r="2257" spans="1:30" ht="20.100000000000001" customHeight="1">
      <c r="A2257" s="279"/>
      <c r="B2257" s="279"/>
      <c r="C2257" s="279"/>
      <c r="D2257" s="279"/>
      <c r="E2257" s="279"/>
      <c r="F2257" s="279"/>
      <c r="G2257" s="280"/>
      <c r="H2257" s="281"/>
      <c r="I2257" s="281"/>
      <c r="J2257" s="281"/>
      <c r="K2257" s="279"/>
      <c r="L2257" s="280"/>
      <c r="M2257" s="280"/>
      <c r="N2257" s="280"/>
      <c r="O2257" s="282"/>
      <c r="P2257" s="283"/>
      <c r="Q2257" s="281"/>
      <c r="R2257" s="281"/>
      <c r="S2257" s="280"/>
      <c r="T2257" s="279"/>
      <c r="U2257" s="281"/>
      <c r="V2257" s="281"/>
      <c r="W2257" s="284"/>
      <c r="X2257" s="280"/>
      <c r="Y2257" s="284"/>
      <c r="Z2257" s="282"/>
      <c r="AA2257" s="281"/>
      <c r="AB2257" s="279"/>
      <c r="AC2257" s="279"/>
      <c r="AD2257" s="279"/>
    </row>
    <row r="2258" spans="1:30" ht="20.100000000000001" customHeight="1">
      <c r="A2258" s="279"/>
      <c r="B2258" s="279"/>
      <c r="C2258" s="279"/>
      <c r="D2258" s="279"/>
      <c r="E2258" s="279"/>
      <c r="F2258" s="279"/>
      <c r="G2258" s="280"/>
      <c r="H2258" s="281"/>
      <c r="I2258" s="281"/>
      <c r="J2258" s="281"/>
      <c r="K2258" s="279"/>
      <c r="L2258" s="280"/>
      <c r="M2258" s="280"/>
      <c r="N2258" s="280"/>
      <c r="O2258" s="282"/>
      <c r="P2258" s="283"/>
      <c r="Q2258" s="281"/>
      <c r="R2258" s="281"/>
      <c r="S2258" s="280"/>
      <c r="T2258" s="279"/>
      <c r="U2258" s="281"/>
      <c r="V2258" s="281"/>
      <c r="W2258" s="284"/>
      <c r="X2258" s="280"/>
      <c r="Y2258" s="284"/>
      <c r="Z2258" s="282"/>
      <c r="AA2258" s="281"/>
      <c r="AB2258" s="279"/>
      <c r="AC2258" s="279"/>
      <c r="AD2258" s="279"/>
    </row>
    <row r="2259" spans="1:30" ht="20.100000000000001" customHeight="1">
      <c r="A2259" s="279"/>
      <c r="B2259" s="279"/>
      <c r="C2259" s="279"/>
      <c r="D2259" s="279"/>
      <c r="E2259" s="279"/>
      <c r="F2259" s="279"/>
      <c r="G2259" s="280"/>
      <c r="H2259" s="281"/>
      <c r="I2259" s="281"/>
      <c r="J2259" s="281"/>
      <c r="K2259" s="279"/>
      <c r="L2259" s="280"/>
      <c r="M2259" s="280"/>
      <c r="N2259" s="280"/>
      <c r="O2259" s="282"/>
      <c r="P2259" s="283"/>
      <c r="Q2259" s="281"/>
      <c r="R2259" s="281"/>
      <c r="S2259" s="280"/>
      <c r="T2259" s="279"/>
      <c r="U2259" s="281"/>
      <c r="V2259" s="281"/>
      <c r="W2259" s="284"/>
      <c r="X2259" s="280"/>
      <c r="Y2259" s="284"/>
      <c r="Z2259" s="282"/>
      <c r="AA2259" s="281"/>
      <c r="AB2259" s="279"/>
      <c r="AC2259" s="279"/>
      <c r="AD2259" s="279"/>
    </row>
    <row r="2260" spans="1:30" ht="20.100000000000001" customHeight="1">
      <c r="A2260" s="279"/>
      <c r="B2260" s="279"/>
      <c r="C2260" s="279"/>
      <c r="D2260" s="279"/>
      <c r="E2260" s="279"/>
      <c r="F2260" s="279"/>
      <c r="G2260" s="280"/>
      <c r="H2260" s="281"/>
      <c r="I2260" s="281"/>
      <c r="J2260" s="281"/>
      <c r="K2260" s="279"/>
      <c r="L2260" s="280"/>
      <c r="M2260" s="280"/>
      <c r="N2260" s="280"/>
      <c r="O2260" s="282"/>
      <c r="P2260" s="283"/>
      <c r="Q2260" s="281"/>
      <c r="R2260" s="281"/>
      <c r="S2260" s="280"/>
      <c r="T2260" s="279"/>
      <c r="U2260" s="281"/>
      <c r="V2260" s="281"/>
      <c r="W2260" s="284"/>
      <c r="X2260" s="280"/>
      <c r="Y2260" s="284"/>
      <c r="Z2260" s="282"/>
      <c r="AA2260" s="281"/>
      <c r="AB2260" s="279"/>
      <c r="AC2260" s="279"/>
      <c r="AD2260" s="279"/>
    </row>
    <row r="2261" spans="1:30" ht="20.100000000000001" customHeight="1">
      <c r="A2261" s="279"/>
      <c r="B2261" s="279"/>
      <c r="C2261" s="279"/>
      <c r="D2261" s="279"/>
      <c r="E2261" s="279"/>
      <c r="F2261" s="279"/>
      <c r="G2261" s="280"/>
      <c r="H2261" s="281"/>
      <c r="I2261" s="281"/>
      <c r="J2261" s="281"/>
      <c r="K2261" s="279"/>
      <c r="L2261" s="280"/>
      <c r="M2261" s="280"/>
      <c r="N2261" s="280"/>
      <c r="O2261" s="282"/>
      <c r="P2261" s="283"/>
      <c r="Q2261" s="281"/>
      <c r="R2261" s="281"/>
      <c r="S2261" s="280"/>
      <c r="T2261" s="279"/>
      <c r="U2261" s="281"/>
      <c r="V2261" s="281"/>
      <c r="W2261" s="284"/>
      <c r="X2261" s="280"/>
      <c r="Y2261" s="284"/>
      <c r="Z2261" s="282"/>
      <c r="AA2261" s="281"/>
      <c r="AB2261" s="279"/>
      <c r="AC2261" s="279"/>
      <c r="AD2261" s="279"/>
    </row>
    <row r="2262" spans="1:30" ht="20.100000000000001" customHeight="1">
      <c r="A2262" s="279"/>
      <c r="B2262" s="279"/>
      <c r="C2262" s="279"/>
      <c r="D2262" s="279"/>
      <c r="E2262" s="279"/>
      <c r="F2262" s="279"/>
      <c r="G2262" s="280"/>
      <c r="H2262" s="281"/>
      <c r="I2262" s="281"/>
      <c r="J2262" s="281"/>
      <c r="K2262" s="279"/>
      <c r="L2262" s="280"/>
      <c r="M2262" s="280"/>
      <c r="N2262" s="280"/>
      <c r="O2262" s="282"/>
      <c r="P2262" s="283"/>
      <c r="Q2262" s="281"/>
      <c r="R2262" s="281"/>
      <c r="S2262" s="280"/>
      <c r="T2262" s="279"/>
      <c r="U2262" s="281"/>
      <c r="V2262" s="281"/>
      <c r="W2262" s="284"/>
      <c r="X2262" s="280"/>
      <c r="Y2262" s="284"/>
      <c r="Z2262" s="282"/>
      <c r="AA2262" s="281"/>
      <c r="AB2262" s="279"/>
      <c r="AC2262" s="279"/>
      <c r="AD2262" s="279"/>
    </row>
    <row r="2263" spans="1:30" ht="20.100000000000001" customHeight="1">
      <c r="A2263" s="279"/>
      <c r="B2263" s="279"/>
      <c r="C2263" s="279"/>
      <c r="D2263" s="279"/>
      <c r="E2263" s="279"/>
      <c r="F2263" s="279"/>
      <c r="G2263" s="280"/>
      <c r="H2263" s="281"/>
      <c r="I2263" s="281"/>
      <c r="J2263" s="281"/>
      <c r="K2263" s="279"/>
      <c r="L2263" s="280"/>
      <c r="M2263" s="280"/>
      <c r="N2263" s="280"/>
      <c r="O2263" s="282"/>
      <c r="P2263" s="283"/>
      <c r="Q2263" s="281"/>
      <c r="R2263" s="281"/>
      <c r="S2263" s="280"/>
      <c r="T2263" s="279"/>
      <c r="U2263" s="281"/>
      <c r="V2263" s="281"/>
      <c r="W2263" s="284"/>
      <c r="X2263" s="280"/>
      <c r="Y2263" s="284"/>
      <c r="Z2263" s="282"/>
      <c r="AA2263" s="281"/>
      <c r="AB2263" s="279"/>
      <c r="AC2263" s="279"/>
      <c r="AD2263" s="279"/>
    </row>
    <row r="2264" spans="1:30" ht="20.100000000000001" customHeight="1">
      <c r="A2264" s="279"/>
      <c r="B2264" s="279"/>
      <c r="C2264" s="279"/>
      <c r="D2264" s="279"/>
      <c r="E2264" s="279"/>
      <c r="F2264" s="279"/>
      <c r="G2264" s="280"/>
      <c r="H2264" s="281"/>
      <c r="I2264" s="281"/>
      <c r="J2264" s="281"/>
      <c r="K2264" s="279"/>
      <c r="L2264" s="280"/>
      <c r="M2264" s="280"/>
      <c r="N2264" s="280"/>
      <c r="O2264" s="282"/>
      <c r="P2264" s="283"/>
      <c r="Q2264" s="281"/>
      <c r="R2264" s="281"/>
      <c r="S2264" s="280"/>
      <c r="T2264" s="279"/>
      <c r="U2264" s="281"/>
      <c r="V2264" s="281"/>
      <c r="W2264" s="284"/>
      <c r="X2264" s="280"/>
      <c r="Y2264" s="284"/>
      <c r="Z2264" s="282"/>
      <c r="AA2264" s="281"/>
      <c r="AB2264" s="279"/>
      <c r="AC2264" s="279"/>
      <c r="AD2264" s="279"/>
    </row>
    <row r="2265" spans="1:30" ht="20.100000000000001" customHeight="1">
      <c r="A2265" s="279"/>
      <c r="B2265" s="279"/>
      <c r="C2265" s="279"/>
      <c r="D2265" s="279"/>
      <c r="E2265" s="279"/>
      <c r="F2265" s="279"/>
      <c r="G2265" s="280"/>
      <c r="H2265" s="281"/>
      <c r="I2265" s="281"/>
      <c r="J2265" s="281"/>
      <c r="K2265" s="279"/>
      <c r="L2265" s="280"/>
      <c r="M2265" s="280"/>
      <c r="N2265" s="280"/>
      <c r="O2265" s="282"/>
      <c r="P2265" s="283"/>
      <c r="Q2265" s="281"/>
      <c r="R2265" s="281"/>
      <c r="S2265" s="280"/>
      <c r="T2265" s="279"/>
      <c r="U2265" s="281"/>
      <c r="V2265" s="281"/>
      <c r="W2265" s="284"/>
      <c r="X2265" s="280"/>
      <c r="Y2265" s="284"/>
      <c r="Z2265" s="282"/>
      <c r="AA2265" s="281"/>
      <c r="AB2265" s="279"/>
      <c r="AC2265" s="279"/>
      <c r="AD2265" s="279"/>
    </row>
    <row r="2266" spans="1:30" ht="20.100000000000001" customHeight="1">
      <c r="A2266" s="279"/>
      <c r="B2266" s="279"/>
      <c r="C2266" s="279"/>
      <c r="D2266" s="279"/>
      <c r="E2266" s="279"/>
      <c r="F2266" s="279"/>
      <c r="G2266" s="280"/>
      <c r="H2266" s="281"/>
      <c r="I2266" s="281"/>
      <c r="J2266" s="281"/>
      <c r="K2266" s="279"/>
      <c r="L2266" s="280"/>
      <c r="M2266" s="280"/>
      <c r="N2266" s="280"/>
      <c r="O2266" s="282"/>
      <c r="P2266" s="283"/>
      <c r="Q2266" s="281"/>
      <c r="R2266" s="281"/>
      <c r="S2266" s="280"/>
      <c r="T2266" s="279"/>
      <c r="U2266" s="281"/>
      <c r="V2266" s="281"/>
      <c r="W2266" s="284"/>
      <c r="X2266" s="280"/>
      <c r="Y2266" s="284"/>
      <c r="Z2266" s="282"/>
      <c r="AA2266" s="281"/>
      <c r="AB2266" s="279"/>
      <c r="AC2266" s="279"/>
      <c r="AD2266" s="279"/>
    </row>
    <row r="2267" spans="1:30" ht="20.100000000000001" customHeight="1">
      <c r="A2267" s="279"/>
      <c r="B2267" s="279"/>
      <c r="C2267" s="279"/>
      <c r="D2267" s="279"/>
      <c r="E2267" s="279"/>
      <c r="F2267" s="279"/>
      <c r="G2267" s="280"/>
      <c r="H2267" s="281"/>
      <c r="I2267" s="281"/>
      <c r="J2267" s="281"/>
      <c r="K2267" s="279"/>
      <c r="L2267" s="280"/>
      <c r="M2267" s="280"/>
      <c r="N2267" s="280"/>
      <c r="O2267" s="282"/>
      <c r="P2267" s="283"/>
      <c r="Q2267" s="281"/>
      <c r="R2267" s="281"/>
      <c r="S2267" s="280"/>
      <c r="T2267" s="279"/>
      <c r="U2267" s="281"/>
      <c r="V2267" s="281"/>
      <c r="W2267" s="284"/>
      <c r="X2267" s="280"/>
      <c r="Y2267" s="284"/>
      <c r="Z2267" s="282"/>
      <c r="AA2267" s="281"/>
      <c r="AB2267" s="279"/>
      <c r="AC2267" s="279"/>
      <c r="AD2267" s="279"/>
    </row>
    <row r="2268" spans="1:30" ht="20.100000000000001" customHeight="1">
      <c r="A2268" s="279"/>
      <c r="B2268" s="279"/>
      <c r="C2268" s="279"/>
      <c r="D2268" s="279"/>
      <c r="E2268" s="279"/>
      <c r="F2268" s="279"/>
      <c r="G2268" s="280"/>
      <c r="H2268" s="281"/>
      <c r="I2268" s="281"/>
      <c r="J2268" s="281"/>
      <c r="K2268" s="279"/>
      <c r="L2268" s="280"/>
      <c r="M2268" s="280"/>
      <c r="N2268" s="280"/>
      <c r="O2268" s="282"/>
      <c r="P2268" s="283"/>
      <c r="Q2268" s="281"/>
      <c r="R2268" s="281"/>
      <c r="S2268" s="280"/>
      <c r="T2268" s="279"/>
      <c r="U2268" s="281"/>
      <c r="V2268" s="281"/>
      <c r="W2268" s="284"/>
      <c r="X2268" s="280"/>
      <c r="Y2268" s="284"/>
      <c r="Z2268" s="282"/>
      <c r="AA2268" s="281"/>
      <c r="AB2268" s="279"/>
      <c r="AC2268" s="279"/>
      <c r="AD2268" s="279"/>
    </row>
    <row r="2269" spans="1:30" ht="20.100000000000001" customHeight="1">
      <c r="A2269" s="279"/>
      <c r="B2269" s="279"/>
      <c r="C2269" s="279"/>
      <c r="D2269" s="279"/>
      <c r="E2269" s="279"/>
      <c r="F2269" s="279"/>
      <c r="G2269" s="280"/>
      <c r="H2269" s="281"/>
      <c r="I2269" s="281"/>
      <c r="J2269" s="281"/>
      <c r="K2269" s="279"/>
      <c r="L2269" s="280"/>
      <c r="M2269" s="280"/>
      <c r="N2269" s="280"/>
      <c r="O2269" s="282"/>
      <c r="P2269" s="283"/>
      <c r="Q2269" s="281"/>
      <c r="R2269" s="281"/>
      <c r="S2269" s="280"/>
      <c r="T2269" s="279"/>
      <c r="U2269" s="281"/>
      <c r="V2269" s="281"/>
      <c r="W2269" s="284"/>
      <c r="X2269" s="280"/>
      <c r="Y2269" s="284"/>
      <c r="Z2269" s="282"/>
      <c r="AA2269" s="281"/>
      <c r="AB2269" s="279"/>
      <c r="AC2269" s="279"/>
      <c r="AD2269" s="279"/>
    </row>
    <row r="2270" spans="1:30" ht="20.100000000000001" customHeight="1">
      <c r="A2270" s="279"/>
      <c r="B2270" s="279"/>
      <c r="C2270" s="279"/>
      <c r="D2270" s="279"/>
      <c r="E2270" s="279"/>
      <c r="F2270" s="279"/>
      <c r="G2270" s="280"/>
      <c r="H2270" s="281"/>
      <c r="I2270" s="281"/>
      <c r="J2270" s="281"/>
      <c r="K2270" s="279"/>
      <c r="L2270" s="280"/>
      <c r="M2270" s="280"/>
      <c r="N2270" s="280"/>
      <c r="O2270" s="282"/>
      <c r="P2270" s="283"/>
      <c r="Q2270" s="281"/>
      <c r="R2270" s="281"/>
      <c r="S2270" s="280"/>
      <c r="T2270" s="279"/>
      <c r="U2270" s="281"/>
      <c r="V2270" s="281"/>
      <c r="W2270" s="284"/>
      <c r="X2270" s="280"/>
      <c r="Y2270" s="284"/>
      <c r="Z2270" s="282"/>
      <c r="AA2270" s="281"/>
      <c r="AB2270" s="279"/>
      <c r="AC2270" s="279"/>
      <c r="AD2270" s="279"/>
    </row>
    <row r="2271" spans="1:30" ht="20.100000000000001" customHeight="1">
      <c r="A2271" s="279"/>
      <c r="B2271" s="279"/>
      <c r="C2271" s="279"/>
      <c r="D2271" s="279"/>
      <c r="E2271" s="279"/>
      <c r="F2271" s="279"/>
      <c r="G2271" s="280"/>
      <c r="H2271" s="281"/>
      <c r="I2271" s="281"/>
      <c r="J2271" s="281"/>
      <c r="K2271" s="279"/>
      <c r="L2271" s="280"/>
      <c r="M2271" s="280"/>
      <c r="N2271" s="280"/>
      <c r="O2271" s="282"/>
      <c r="P2271" s="283"/>
      <c r="Q2271" s="281"/>
      <c r="R2271" s="281"/>
      <c r="S2271" s="280"/>
      <c r="T2271" s="279"/>
      <c r="U2271" s="281"/>
      <c r="V2271" s="281"/>
      <c r="W2271" s="284"/>
      <c r="X2271" s="280"/>
      <c r="Y2271" s="284"/>
      <c r="Z2271" s="282"/>
      <c r="AA2271" s="281"/>
      <c r="AB2271" s="279"/>
      <c r="AC2271" s="279"/>
      <c r="AD2271" s="279"/>
    </row>
    <row r="2272" spans="1:30" ht="20.100000000000001" customHeight="1">
      <c r="A2272" s="279"/>
      <c r="B2272" s="279"/>
      <c r="C2272" s="279"/>
      <c r="D2272" s="279"/>
      <c r="E2272" s="279"/>
      <c r="F2272" s="279"/>
      <c r="G2272" s="280"/>
      <c r="H2272" s="281"/>
      <c r="I2272" s="281"/>
      <c r="J2272" s="281"/>
      <c r="K2272" s="279"/>
      <c r="L2272" s="280"/>
      <c r="M2272" s="280"/>
      <c r="N2272" s="280"/>
      <c r="O2272" s="282"/>
      <c r="P2272" s="283"/>
      <c r="Q2272" s="281"/>
      <c r="R2272" s="281"/>
      <c r="S2272" s="280"/>
      <c r="T2272" s="279"/>
      <c r="U2272" s="281"/>
      <c r="V2272" s="281"/>
      <c r="W2272" s="284"/>
      <c r="X2272" s="280"/>
      <c r="Y2272" s="284"/>
      <c r="Z2272" s="282"/>
      <c r="AA2272" s="281"/>
      <c r="AB2272" s="279"/>
      <c r="AC2272" s="279"/>
      <c r="AD2272" s="279"/>
    </row>
    <row r="2273" spans="1:30" ht="20.100000000000001" customHeight="1">
      <c r="A2273" s="279"/>
      <c r="B2273" s="279"/>
      <c r="C2273" s="279"/>
      <c r="D2273" s="279"/>
      <c r="E2273" s="279"/>
      <c r="F2273" s="279"/>
      <c r="G2273" s="280"/>
      <c r="H2273" s="281"/>
      <c r="I2273" s="281"/>
      <c r="J2273" s="281"/>
      <c r="K2273" s="279"/>
      <c r="L2273" s="280"/>
      <c r="M2273" s="280"/>
      <c r="N2273" s="280"/>
      <c r="O2273" s="282"/>
      <c r="P2273" s="283"/>
      <c r="Q2273" s="281"/>
      <c r="R2273" s="281"/>
      <c r="S2273" s="280"/>
      <c r="T2273" s="279"/>
      <c r="U2273" s="281"/>
      <c r="V2273" s="281"/>
      <c r="W2273" s="284"/>
      <c r="X2273" s="280"/>
      <c r="Y2273" s="284"/>
      <c r="Z2273" s="282"/>
      <c r="AA2273" s="281"/>
      <c r="AB2273" s="279"/>
      <c r="AC2273" s="279"/>
      <c r="AD2273" s="279"/>
    </row>
    <row r="2274" spans="1:30" ht="20.100000000000001" customHeight="1">
      <c r="A2274" s="279"/>
      <c r="B2274" s="279"/>
      <c r="C2274" s="279"/>
      <c r="D2274" s="279"/>
      <c r="E2274" s="279"/>
      <c r="F2274" s="279"/>
      <c r="G2274" s="280"/>
      <c r="H2274" s="281"/>
      <c r="I2274" s="281"/>
      <c r="J2274" s="281"/>
      <c r="K2274" s="279"/>
      <c r="L2274" s="280"/>
      <c r="M2274" s="280"/>
      <c r="N2274" s="280"/>
      <c r="O2274" s="282"/>
      <c r="P2274" s="283"/>
      <c r="Q2274" s="281"/>
      <c r="R2274" s="281"/>
      <c r="S2274" s="280"/>
      <c r="T2274" s="279"/>
      <c r="U2274" s="281"/>
      <c r="V2274" s="281"/>
      <c r="W2274" s="284"/>
      <c r="X2274" s="280"/>
      <c r="Y2274" s="284"/>
      <c r="Z2274" s="282"/>
      <c r="AA2274" s="281"/>
      <c r="AB2274" s="279"/>
      <c r="AC2274" s="279"/>
      <c r="AD2274" s="279"/>
    </row>
    <row r="2275" spans="1:30" ht="20.100000000000001" customHeight="1">
      <c r="A2275" s="279"/>
      <c r="B2275" s="279"/>
      <c r="C2275" s="279"/>
      <c r="D2275" s="279"/>
      <c r="E2275" s="279"/>
      <c r="F2275" s="279"/>
      <c r="G2275" s="280"/>
      <c r="H2275" s="281"/>
      <c r="I2275" s="281"/>
      <c r="J2275" s="281"/>
      <c r="K2275" s="279"/>
      <c r="L2275" s="280"/>
      <c r="M2275" s="280"/>
      <c r="N2275" s="280"/>
      <c r="O2275" s="282"/>
      <c r="P2275" s="283"/>
      <c r="Q2275" s="281"/>
      <c r="R2275" s="281"/>
      <c r="S2275" s="280"/>
      <c r="T2275" s="279"/>
      <c r="U2275" s="281"/>
      <c r="V2275" s="281"/>
      <c r="W2275" s="284"/>
      <c r="X2275" s="280"/>
      <c r="Y2275" s="284"/>
      <c r="Z2275" s="282"/>
      <c r="AA2275" s="281"/>
      <c r="AB2275" s="279"/>
      <c r="AC2275" s="279"/>
      <c r="AD2275" s="279"/>
    </row>
    <row r="2276" spans="1:30" ht="20.100000000000001" customHeight="1">
      <c r="A2276" s="279"/>
      <c r="B2276" s="279"/>
      <c r="C2276" s="279"/>
      <c r="D2276" s="279"/>
      <c r="E2276" s="279"/>
      <c r="F2276" s="279"/>
      <c r="G2276" s="280"/>
      <c r="H2276" s="281"/>
      <c r="I2276" s="281"/>
      <c r="J2276" s="281"/>
      <c r="K2276" s="279"/>
      <c r="L2276" s="280"/>
      <c r="M2276" s="280"/>
      <c r="N2276" s="280"/>
      <c r="O2276" s="282"/>
      <c r="P2276" s="283"/>
      <c r="Q2276" s="281"/>
      <c r="R2276" s="281"/>
      <c r="S2276" s="280"/>
      <c r="T2276" s="279"/>
      <c r="U2276" s="281"/>
      <c r="V2276" s="281"/>
      <c r="W2276" s="284"/>
      <c r="X2276" s="280"/>
      <c r="Y2276" s="284"/>
      <c r="Z2276" s="282"/>
      <c r="AA2276" s="281"/>
      <c r="AB2276" s="279"/>
      <c r="AC2276" s="279"/>
      <c r="AD2276" s="279"/>
    </row>
    <row r="2277" spans="1:30" ht="20.100000000000001" customHeight="1">
      <c r="A2277" s="279"/>
      <c r="B2277" s="279"/>
      <c r="C2277" s="279"/>
      <c r="D2277" s="279"/>
      <c r="E2277" s="279"/>
      <c r="F2277" s="279"/>
      <c r="G2277" s="280"/>
      <c r="H2277" s="281"/>
      <c r="I2277" s="281"/>
      <c r="J2277" s="281"/>
      <c r="K2277" s="279"/>
      <c r="L2277" s="280"/>
      <c r="M2277" s="280"/>
      <c r="N2277" s="280"/>
      <c r="O2277" s="282"/>
      <c r="P2277" s="283"/>
      <c r="Q2277" s="281"/>
      <c r="R2277" s="281"/>
      <c r="S2277" s="280"/>
      <c r="T2277" s="279"/>
      <c r="U2277" s="281"/>
      <c r="V2277" s="281"/>
      <c r="W2277" s="284"/>
      <c r="X2277" s="280"/>
      <c r="Y2277" s="284"/>
      <c r="Z2277" s="282"/>
      <c r="AA2277" s="281"/>
      <c r="AB2277" s="279"/>
      <c r="AC2277" s="279"/>
      <c r="AD2277" s="279"/>
    </row>
    <row r="2278" spans="1:30" ht="20.100000000000001" customHeight="1">
      <c r="A2278" s="279"/>
      <c r="B2278" s="279"/>
      <c r="C2278" s="279"/>
      <c r="D2278" s="279"/>
      <c r="E2278" s="279"/>
      <c r="F2278" s="279"/>
      <c r="G2278" s="280"/>
      <c r="H2278" s="281"/>
      <c r="I2278" s="281"/>
      <c r="J2278" s="281"/>
      <c r="K2278" s="279"/>
      <c r="L2278" s="280"/>
      <c r="M2278" s="280"/>
      <c r="N2278" s="280"/>
      <c r="O2278" s="282"/>
      <c r="P2278" s="283"/>
      <c r="Q2278" s="281"/>
      <c r="R2278" s="281"/>
      <c r="S2278" s="280"/>
      <c r="T2278" s="279"/>
      <c r="U2278" s="281"/>
      <c r="V2278" s="281"/>
      <c r="W2278" s="284"/>
      <c r="X2278" s="280"/>
      <c r="Y2278" s="284"/>
      <c r="Z2278" s="282"/>
      <c r="AA2278" s="281"/>
      <c r="AB2278" s="279"/>
      <c r="AC2278" s="279"/>
      <c r="AD2278" s="279"/>
    </row>
    <row r="2279" spans="1:30" ht="20.100000000000001" customHeight="1">
      <c r="A2279" s="279"/>
      <c r="B2279" s="279"/>
      <c r="C2279" s="279"/>
      <c r="D2279" s="279"/>
      <c r="E2279" s="279"/>
      <c r="F2279" s="279"/>
      <c r="G2279" s="280"/>
      <c r="H2279" s="281"/>
      <c r="I2279" s="281"/>
      <c r="J2279" s="281"/>
      <c r="K2279" s="279"/>
      <c r="L2279" s="280"/>
      <c r="M2279" s="280"/>
      <c r="N2279" s="280"/>
      <c r="O2279" s="282"/>
      <c r="P2279" s="283"/>
      <c r="Q2279" s="281"/>
      <c r="R2279" s="281"/>
      <c r="S2279" s="280"/>
      <c r="T2279" s="279"/>
      <c r="U2279" s="281"/>
      <c r="V2279" s="281"/>
      <c r="W2279" s="284"/>
      <c r="X2279" s="280"/>
      <c r="Y2279" s="284"/>
      <c r="Z2279" s="282"/>
      <c r="AA2279" s="281"/>
      <c r="AB2279" s="279"/>
      <c r="AC2279" s="279"/>
      <c r="AD2279" s="279"/>
    </row>
    <row r="2280" spans="1:30" ht="20.100000000000001" customHeight="1">
      <c r="A2280" s="279"/>
      <c r="B2280" s="279"/>
      <c r="C2280" s="279"/>
      <c r="D2280" s="279"/>
      <c r="E2280" s="279"/>
      <c r="F2280" s="279"/>
      <c r="G2280" s="280"/>
      <c r="H2280" s="281"/>
      <c r="I2280" s="281"/>
      <c r="J2280" s="281"/>
      <c r="K2280" s="279"/>
      <c r="L2280" s="280"/>
      <c r="M2280" s="280"/>
      <c r="N2280" s="280"/>
      <c r="O2280" s="282"/>
      <c r="P2280" s="283"/>
      <c r="Q2280" s="281"/>
      <c r="R2280" s="281"/>
      <c r="S2280" s="280"/>
      <c r="T2280" s="279"/>
      <c r="U2280" s="281"/>
      <c r="V2280" s="281"/>
      <c r="W2280" s="284"/>
      <c r="X2280" s="280"/>
      <c r="Y2280" s="284"/>
      <c r="Z2280" s="282"/>
      <c r="AA2280" s="281"/>
      <c r="AB2280" s="279"/>
      <c r="AC2280" s="279"/>
      <c r="AD2280" s="279"/>
    </row>
    <row r="2281" spans="1:30" ht="20.100000000000001" customHeight="1">
      <c r="A2281" s="279"/>
      <c r="B2281" s="279"/>
      <c r="C2281" s="279"/>
      <c r="D2281" s="279"/>
      <c r="E2281" s="279"/>
      <c r="F2281" s="279"/>
      <c r="G2281" s="280"/>
      <c r="H2281" s="281"/>
      <c r="I2281" s="281"/>
      <c r="J2281" s="281"/>
      <c r="K2281" s="279"/>
      <c r="L2281" s="280"/>
      <c r="M2281" s="280"/>
      <c r="N2281" s="280"/>
      <c r="O2281" s="282"/>
      <c r="P2281" s="283"/>
      <c r="Q2281" s="281"/>
      <c r="R2281" s="281"/>
      <c r="S2281" s="280"/>
      <c r="T2281" s="279"/>
      <c r="U2281" s="281"/>
      <c r="V2281" s="281"/>
      <c r="W2281" s="284"/>
      <c r="X2281" s="280"/>
      <c r="Y2281" s="284"/>
      <c r="Z2281" s="282"/>
      <c r="AA2281" s="281"/>
      <c r="AB2281" s="279"/>
      <c r="AC2281" s="279"/>
      <c r="AD2281" s="279"/>
    </row>
    <row r="2282" spans="1:30" ht="20.100000000000001" customHeight="1">
      <c r="A2282" s="279"/>
      <c r="B2282" s="279"/>
      <c r="C2282" s="279"/>
      <c r="D2282" s="279"/>
      <c r="E2282" s="279"/>
      <c r="F2282" s="279"/>
      <c r="G2282" s="280"/>
      <c r="H2282" s="281"/>
      <c r="I2282" s="281"/>
      <c r="J2282" s="281"/>
      <c r="K2282" s="279"/>
      <c r="L2282" s="280"/>
      <c r="M2282" s="280"/>
      <c r="N2282" s="280"/>
      <c r="O2282" s="282"/>
      <c r="P2282" s="283"/>
      <c r="Q2282" s="281"/>
      <c r="R2282" s="281"/>
      <c r="S2282" s="280"/>
      <c r="T2282" s="279"/>
      <c r="U2282" s="281"/>
      <c r="V2282" s="281"/>
      <c r="W2282" s="284"/>
      <c r="X2282" s="280"/>
      <c r="Y2282" s="284"/>
      <c r="Z2282" s="282"/>
      <c r="AA2282" s="281"/>
      <c r="AB2282" s="279"/>
      <c r="AC2282" s="279"/>
      <c r="AD2282" s="279"/>
    </row>
    <row r="2283" spans="1:30" ht="20.100000000000001" customHeight="1">
      <c r="A2283" s="279"/>
      <c r="B2283" s="279"/>
      <c r="C2283" s="279"/>
      <c r="D2283" s="279"/>
      <c r="E2283" s="279"/>
      <c r="F2283" s="279"/>
      <c r="G2283" s="280"/>
      <c r="H2283" s="281"/>
      <c r="I2283" s="281"/>
      <c r="J2283" s="281"/>
      <c r="K2283" s="279"/>
      <c r="L2283" s="280"/>
      <c r="M2283" s="280"/>
      <c r="N2283" s="280"/>
      <c r="O2283" s="282"/>
      <c r="P2283" s="283"/>
      <c r="Q2283" s="281"/>
      <c r="R2283" s="281"/>
      <c r="S2283" s="280"/>
      <c r="T2283" s="279"/>
      <c r="U2283" s="281"/>
      <c r="V2283" s="281"/>
      <c r="W2283" s="284"/>
      <c r="X2283" s="280"/>
      <c r="Y2283" s="284"/>
      <c r="Z2283" s="282"/>
      <c r="AA2283" s="281"/>
      <c r="AB2283" s="279"/>
      <c r="AC2283" s="279"/>
      <c r="AD2283" s="279"/>
    </row>
    <row r="2284" spans="1:30" ht="20.100000000000001" customHeight="1">
      <c r="A2284" s="279"/>
      <c r="B2284" s="279"/>
      <c r="C2284" s="279"/>
      <c r="D2284" s="279"/>
      <c r="E2284" s="279"/>
      <c r="F2284" s="279"/>
      <c r="G2284" s="280"/>
      <c r="H2284" s="281"/>
      <c r="I2284" s="281"/>
      <c r="J2284" s="281"/>
      <c r="K2284" s="279"/>
      <c r="L2284" s="280"/>
      <c r="M2284" s="280"/>
      <c r="N2284" s="280"/>
      <c r="O2284" s="282"/>
      <c r="P2284" s="283"/>
      <c r="Q2284" s="281"/>
      <c r="R2284" s="281"/>
      <c r="S2284" s="280"/>
      <c r="T2284" s="279"/>
      <c r="U2284" s="281"/>
      <c r="V2284" s="281"/>
      <c r="W2284" s="284"/>
      <c r="X2284" s="280"/>
      <c r="Y2284" s="284"/>
      <c r="Z2284" s="282"/>
      <c r="AA2284" s="281"/>
      <c r="AB2284" s="279"/>
      <c r="AC2284" s="279"/>
      <c r="AD2284" s="279"/>
    </row>
    <row r="2285" spans="1:30" ht="20.100000000000001" customHeight="1">
      <c r="A2285" s="279"/>
      <c r="B2285" s="279"/>
      <c r="C2285" s="279"/>
      <c r="D2285" s="279"/>
      <c r="E2285" s="279"/>
      <c r="F2285" s="279"/>
      <c r="G2285" s="280"/>
      <c r="H2285" s="281"/>
      <c r="I2285" s="281"/>
      <c r="J2285" s="281"/>
      <c r="K2285" s="279"/>
      <c r="L2285" s="280"/>
      <c r="M2285" s="280"/>
      <c r="N2285" s="280"/>
      <c r="O2285" s="282"/>
      <c r="P2285" s="283"/>
      <c r="Q2285" s="281"/>
      <c r="R2285" s="281"/>
      <c r="S2285" s="280"/>
      <c r="T2285" s="279"/>
      <c r="U2285" s="281"/>
      <c r="V2285" s="281"/>
      <c r="W2285" s="284"/>
      <c r="X2285" s="280"/>
      <c r="Y2285" s="284"/>
      <c r="Z2285" s="282"/>
      <c r="AA2285" s="281"/>
      <c r="AB2285" s="279"/>
      <c r="AC2285" s="279"/>
      <c r="AD2285" s="279"/>
    </row>
    <row r="2286" spans="1:30" ht="20.100000000000001" customHeight="1">
      <c r="A2286" s="279"/>
      <c r="B2286" s="279"/>
      <c r="C2286" s="279"/>
      <c r="D2286" s="279"/>
      <c r="E2286" s="279"/>
      <c r="F2286" s="279"/>
      <c r="G2286" s="280"/>
      <c r="H2286" s="281"/>
      <c r="I2286" s="281"/>
      <c r="J2286" s="281"/>
      <c r="K2286" s="279"/>
      <c r="L2286" s="280"/>
      <c r="M2286" s="280"/>
      <c r="N2286" s="280"/>
      <c r="O2286" s="282"/>
      <c r="P2286" s="283"/>
      <c r="Q2286" s="281"/>
      <c r="R2286" s="281"/>
      <c r="S2286" s="280"/>
      <c r="T2286" s="279"/>
      <c r="U2286" s="281"/>
      <c r="V2286" s="281"/>
      <c r="W2286" s="284"/>
      <c r="X2286" s="280"/>
      <c r="Y2286" s="284"/>
      <c r="Z2286" s="282"/>
      <c r="AA2286" s="281"/>
      <c r="AB2286" s="279"/>
      <c r="AC2286" s="279"/>
      <c r="AD2286" s="279"/>
    </row>
    <row r="2287" spans="1:30" ht="20.100000000000001" customHeight="1">
      <c r="A2287" s="279"/>
      <c r="B2287" s="279"/>
      <c r="C2287" s="279"/>
      <c r="D2287" s="279"/>
      <c r="E2287" s="279"/>
      <c r="F2287" s="279"/>
      <c r="G2287" s="280"/>
      <c r="H2287" s="281"/>
      <c r="I2287" s="281"/>
      <c r="J2287" s="281"/>
      <c r="K2287" s="279"/>
      <c r="L2287" s="280"/>
      <c r="M2287" s="280"/>
      <c r="N2287" s="280"/>
      <c r="O2287" s="282"/>
      <c r="P2287" s="283"/>
      <c r="Q2287" s="281"/>
      <c r="R2287" s="281"/>
      <c r="S2287" s="280"/>
      <c r="T2287" s="279"/>
      <c r="U2287" s="281"/>
      <c r="V2287" s="281"/>
      <c r="W2287" s="284"/>
      <c r="X2287" s="280"/>
      <c r="Y2287" s="284"/>
      <c r="Z2287" s="282"/>
      <c r="AA2287" s="281"/>
      <c r="AB2287" s="279"/>
      <c r="AC2287" s="279"/>
      <c r="AD2287" s="279"/>
    </row>
    <row r="2288" spans="1:30" ht="20.100000000000001" customHeight="1">
      <c r="A2288" s="279"/>
      <c r="B2288" s="279"/>
      <c r="C2288" s="279"/>
      <c r="D2288" s="279"/>
      <c r="E2288" s="279"/>
      <c r="F2288" s="279"/>
      <c r="G2288" s="280"/>
      <c r="H2288" s="281"/>
      <c r="I2288" s="281"/>
      <c r="J2288" s="281"/>
      <c r="K2288" s="279"/>
      <c r="L2288" s="280"/>
      <c r="M2288" s="280"/>
      <c r="N2288" s="280"/>
      <c r="O2288" s="282"/>
      <c r="P2288" s="283"/>
      <c r="Q2288" s="281"/>
      <c r="R2288" s="281"/>
      <c r="S2288" s="280"/>
      <c r="T2288" s="279"/>
      <c r="U2288" s="281"/>
      <c r="V2288" s="281"/>
      <c r="W2288" s="284"/>
      <c r="X2288" s="280"/>
      <c r="Y2288" s="284"/>
      <c r="Z2288" s="282"/>
      <c r="AA2288" s="281"/>
      <c r="AB2288" s="279"/>
      <c r="AC2288" s="279"/>
      <c r="AD2288" s="279"/>
    </row>
    <row r="2289" spans="1:30" ht="20.100000000000001" customHeight="1">
      <c r="A2289" s="279"/>
      <c r="B2289" s="279"/>
      <c r="C2289" s="279"/>
      <c r="D2289" s="279"/>
      <c r="E2289" s="279"/>
      <c r="F2289" s="279"/>
      <c r="G2289" s="280"/>
      <c r="H2289" s="281"/>
      <c r="I2289" s="281"/>
      <c r="J2289" s="281"/>
      <c r="K2289" s="279"/>
      <c r="L2289" s="280"/>
      <c r="M2289" s="280"/>
      <c r="N2289" s="280"/>
      <c r="O2289" s="282"/>
      <c r="P2289" s="283"/>
      <c r="Q2289" s="281"/>
      <c r="R2289" s="281"/>
      <c r="S2289" s="280"/>
      <c r="T2289" s="279"/>
      <c r="U2289" s="281"/>
      <c r="V2289" s="281"/>
      <c r="W2289" s="284"/>
      <c r="X2289" s="280"/>
      <c r="Y2289" s="284"/>
      <c r="Z2289" s="282"/>
      <c r="AA2289" s="281"/>
      <c r="AB2289" s="279"/>
      <c r="AC2289" s="279"/>
      <c r="AD2289" s="279"/>
    </row>
    <row r="2290" spans="1:30" ht="20.100000000000001" customHeight="1">
      <c r="A2290" s="279"/>
      <c r="B2290" s="279"/>
      <c r="C2290" s="279"/>
      <c r="D2290" s="279"/>
      <c r="E2290" s="279"/>
      <c r="F2290" s="279"/>
      <c r="G2290" s="280"/>
      <c r="H2290" s="281"/>
      <c r="I2290" s="281"/>
      <c r="J2290" s="281"/>
      <c r="K2290" s="279"/>
      <c r="L2290" s="280"/>
      <c r="M2290" s="280"/>
      <c r="N2290" s="280"/>
      <c r="O2290" s="282"/>
      <c r="P2290" s="283"/>
      <c r="Q2290" s="281"/>
      <c r="R2290" s="281"/>
      <c r="S2290" s="280"/>
      <c r="T2290" s="279"/>
      <c r="U2290" s="281"/>
      <c r="V2290" s="281"/>
      <c r="W2290" s="284"/>
      <c r="X2290" s="280"/>
      <c r="Y2290" s="284"/>
      <c r="Z2290" s="282"/>
      <c r="AA2290" s="281"/>
      <c r="AB2290" s="279"/>
      <c r="AC2290" s="279"/>
      <c r="AD2290" s="279"/>
    </row>
    <row r="2291" spans="1:30" ht="20.100000000000001" customHeight="1">
      <c r="A2291" s="279"/>
      <c r="B2291" s="279"/>
      <c r="C2291" s="279"/>
      <c r="D2291" s="279"/>
      <c r="E2291" s="279"/>
      <c r="F2291" s="279"/>
      <c r="G2291" s="280"/>
      <c r="H2291" s="281"/>
      <c r="I2291" s="281"/>
      <c r="J2291" s="281"/>
      <c r="K2291" s="279"/>
      <c r="L2291" s="280"/>
      <c r="M2291" s="280"/>
      <c r="N2291" s="280"/>
      <c r="O2291" s="282"/>
      <c r="P2291" s="283"/>
      <c r="Q2291" s="281"/>
      <c r="R2291" s="281"/>
      <c r="S2291" s="280"/>
      <c r="T2291" s="279"/>
      <c r="U2291" s="281"/>
      <c r="V2291" s="281"/>
      <c r="W2291" s="284"/>
      <c r="X2291" s="280"/>
      <c r="Y2291" s="284"/>
      <c r="Z2291" s="282"/>
      <c r="AA2291" s="281"/>
      <c r="AB2291" s="279"/>
      <c r="AC2291" s="279"/>
      <c r="AD2291" s="279"/>
    </row>
    <row r="2292" spans="1:30" ht="20.100000000000001" customHeight="1">
      <c r="A2292" s="279"/>
      <c r="B2292" s="279"/>
      <c r="C2292" s="279"/>
      <c r="D2292" s="279"/>
      <c r="E2292" s="279"/>
      <c r="F2292" s="279"/>
      <c r="G2292" s="280"/>
      <c r="H2292" s="281"/>
      <c r="I2292" s="281"/>
      <c r="J2292" s="281"/>
      <c r="K2292" s="279"/>
      <c r="L2292" s="280"/>
      <c r="M2292" s="280"/>
      <c r="N2292" s="280"/>
      <c r="O2292" s="282"/>
      <c r="P2292" s="283"/>
      <c r="Q2292" s="281"/>
      <c r="R2292" s="281"/>
      <c r="S2292" s="280"/>
      <c r="T2292" s="279"/>
      <c r="U2292" s="281"/>
      <c r="V2292" s="281"/>
      <c r="W2292" s="284"/>
      <c r="X2292" s="280"/>
      <c r="Y2292" s="284"/>
      <c r="Z2292" s="282"/>
      <c r="AA2292" s="281"/>
      <c r="AB2292" s="279"/>
      <c r="AC2292" s="279"/>
      <c r="AD2292" s="279"/>
    </row>
    <row r="2293" spans="1:30" ht="20.100000000000001" customHeight="1">
      <c r="A2293" s="279"/>
      <c r="B2293" s="279"/>
      <c r="C2293" s="279"/>
      <c r="D2293" s="279"/>
      <c r="E2293" s="279"/>
      <c r="F2293" s="279"/>
      <c r="G2293" s="280"/>
      <c r="H2293" s="281"/>
      <c r="I2293" s="281"/>
      <c r="J2293" s="281"/>
      <c r="K2293" s="279"/>
      <c r="L2293" s="280"/>
      <c r="M2293" s="280"/>
      <c r="N2293" s="280"/>
      <c r="O2293" s="282"/>
      <c r="P2293" s="283"/>
      <c r="Q2293" s="281"/>
      <c r="R2293" s="281"/>
      <c r="S2293" s="280"/>
      <c r="T2293" s="279"/>
      <c r="U2293" s="281"/>
      <c r="V2293" s="281"/>
      <c r="W2293" s="284"/>
      <c r="X2293" s="280"/>
      <c r="Y2293" s="284"/>
      <c r="Z2293" s="282"/>
      <c r="AA2293" s="281"/>
      <c r="AB2293" s="279"/>
      <c r="AC2293" s="279"/>
      <c r="AD2293" s="279"/>
    </row>
    <row r="2294" spans="1:30" ht="20.100000000000001" customHeight="1">
      <c r="A2294" s="279"/>
      <c r="B2294" s="279"/>
      <c r="C2294" s="279"/>
      <c r="D2294" s="279"/>
      <c r="E2294" s="279"/>
      <c r="F2294" s="279"/>
      <c r="G2294" s="280"/>
      <c r="H2294" s="281"/>
      <c r="I2294" s="281"/>
      <c r="J2294" s="281"/>
      <c r="K2294" s="279"/>
      <c r="L2294" s="280"/>
      <c r="M2294" s="280"/>
      <c r="N2294" s="280"/>
      <c r="O2294" s="282"/>
      <c r="P2294" s="283"/>
      <c r="Q2294" s="281"/>
      <c r="R2294" s="281"/>
      <c r="S2294" s="280"/>
      <c r="T2294" s="279"/>
      <c r="U2294" s="281"/>
      <c r="V2294" s="281"/>
      <c r="W2294" s="284"/>
      <c r="X2294" s="280"/>
      <c r="Y2294" s="284"/>
      <c r="Z2294" s="282"/>
      <c r="AA2294" s="281"/>
      <c r="AB2294" s="279"/>
      <c r="AC2294" s="279"/>
      <c r="AD2294" s="279"/>
    </row>
    <row r="2295" spans="1:30" ht="20.100000000000001" customHeight="1">
      <c r="A2295" s="279"/>
      <c r="B2295" s="279"/>
      <c r="C2295" s="279"/>
      <c r="D2295" s="279"/>
      <c r="E2295" s="279"/>
      <c r="F2295" s="279"/>
      <c r="G2295" s="280"/>
      <c r="H2295" s="281"/>
      <c r="I2295" s="281"/>
      <c r="J2295" s="281"/>
      <c r="K2295" s="279"/>
      <c r="L2295" s="280"/>
      <c r="M2295" s="280"/>
      <c r="N2295" s="280"/>
      <c r="O2295" s="282"/>
      <c r="P2295" s="283"/>
      <c r="Q2295" s="281"/>
      <c r="R2295" s="281"/>
      <c r="S2295" s="280"/>
      <c r="T2295" s="279"/>
      <c r="U2295" s="281"/>
      <c r="V2295" s="281"/>
      <c r="W2295" s="284"/>
      <c r="X2295" s="280"/>
      <c r="Y2295" s="284"/>
      <c r="Z2295" s="282"/>
      <c r="AA2295" s="281"/>
      <c r="AB2295" s="279"/>
      <c r="AC2295" s="279"/>
      <c r="AD2295" s="279"/>
    </row>
    <row r="2296" spans="1:30" ht="20.100000000000001" customHeight="1">
      <c r="A2296" s="279"/>
      <c r="B2296" s="279"/>
      <c r="C2296" s="279"/>
      <c r="D2296" s="279"/>
      <c r="E2296" s="279"/>
      <c r="F2296" s="279"/>
      <c r="G2296" s="280"/>
      <c r="H2296" s="281"/>
      <c r="I2296" s="281"/>
      <c r="J2296" s="281"/>
      <c r="K2296" s="279"/>
      <c r="L2296" s="280"/>
      <c r="M2296" s="280"/>
      <c r="N2296" s="280"/>
      <c r="O2296" s="282"/>
      <c r="P2296" s="283"/>
      <c r="Q2296" s="281"/>
      <c r="R2296" s="281"/>
      <c r="S2296" s="280"/>
      <c r="T2296" s="279"/>
      <c r="U2296" s="281"/>
      <c r="V2296" s="281"/>
      <c r="W2296" s="284"/>
      <c r="X2296" s="280"/>
      <c r="Y2296" s="284"/>
      <c r="Z2296" s="282"/>
      <c r="AA2296" s="281"/>
      <c r="AB2296" s="279"/>
      <c r="AC2296" s="279"/>
      <c r="AD2296" s="279"/>
    </row>
    <row r="2297" spans="1:30" ht="20.100000000000001" customHeight="1">
      <c r="A2297" s="279"/>
      <c r="B2297" s="279"/>
      <c r="C2297" s="279"/>
      <c r="D2297" s="279"/>
      <c r="E2297" s="279"/>
      <c r="F2297" s="279"/>
      <c r="G2297" s="280"/>
      <c r="H2297" s="281"/>
      <c r="I2297" s="281"/>
      <c r="J2297" s="281"/>
      <c r="K2297" s="279"/>
      <c r="L2297" s="280"/>
      <c r="M2297" s="280"/>
      <c r="N2297" s="280"/>
      <c r="O2297" s="282"/>
      <c r="P2297" s="283"/>
      <c r="Q2297" s="281"/>
      <c r="R2297" s="281"/>
      <c r="S2297" s="280"/>
      <c r="T2297" s="279"/>
      <c r="U2297" s="281"/>
      <c r="V2297" s="281"/>
      <c r="W2297" s="284"/>
      <c r="X2297" s="280"/>
      <c r="Y2297" s="284"/>
      <c r="Z2297" s="282"/>
      <c r="AA2297" s="281"/>
      <c r="AB2297" s="279"/>
      <c r="AC2297" s="279"/>
      <c r="AD2297" s="279"/>
    </row>
    <row r="2298" spans="1:30" ht="20.100000000000001" customHeight="1">
      <c r="A2298" s="279"/>
      <c r="B2298" s="279"/>
      <c r="C2298" s="279"/>
      <c r="D2298" s="279"/>
      <c r="E2298" s="279"/>
      <c r="F2298" s="279"/>
      <c r="G2298" s="280"/>
      <c r="H2298" s="281"/>
      <c r="I2298" s="281"/>
      <c r="J2298" s="281"/>
      <c r="K2298" s="279"/>
      <c r="L2298" s="280"/>
      <c r="M2298" s="280"/>
      <c r="N2298" s="280"/>
      <c r="O2298" s="282"/>
      <c r="P2298" s="283"/>
      <c r="Q2298" s="281"/>
      <c r="R2298" s="281"/>
      <c r="S2298" s="280"/>
      <c r="T2298" s="279"/>
      <c r="U2298" s="281"/>
      <c r="V2298" s="281"/>
      <c r="W2298" s="284"/>
      <c r="X2298" s="280"/>
      <c r="Y2298" s="284"/>
      <c r="Z2298" s="282"/>
      <c r="AA2298" s="281"/>
      <c r="AB2298" s="279"/>
      <c r="AC2298" s="279"/>
      <c r="AD2298" s="279"/>
    </row>
    <row r="2299" spans="1:30" ht="20.100000000000001" customHeight="1">
      <c r="A2299" s="279"/>
      <c r="B2299" s="279"/>
      <c r="C2299" s="279"/>
      <c r="D2299" s="279"/>
      <c r="E2299" s="279"/>
      <c r="F2299" s="279"/>
      <c r="G2299" s="280"/>
      <c r="H2299" s="281"/>
      <c r="I2299" s="281"/>
      <c r="J2299" s="281"/>
      <c r="K2299" s="279"/>
      <c r="L2299" s="280"/>
      <c r="M2299" s="280"/>
      <c r="N2299" s="280"/>
      <c r="O2299" s="282"/>
      <c r="P2299" s="283"/>
      <c r="Q2299" s="281"/>
      <c r="R2299" s="281"/>
      <c r="S2299" s="280"/>
      <c r="T2299" s="279"/>
      <c r="U2299" s="281"/>
      <c r="V2299" s="281"/>
      <c r="W2299" s="284"/>
      <c r="X2299" s="280"/>
      <c r="Y2299" s="284"/>
      <c r="Z2299" s="282"/>
      <c r="AA2299" s="281"/>
      <c r="AB2299" s="279"/>
      <c r="AC2299" s="279"/>
      <c r="AD2299" s="279"/>
    </row>
    <row r="2300" spans="1:30" ht="20.100000000000001" customHeight="1">
      <c r="A2300" s="279"/>
      <c r="B2300" s="279"/>
      <c r="C2300" s="279"/>
      <c r="D2300" s="279"/>
      <c r="E2300" s="279"/>
      <c r="F2300" s="279"/>
      <c r="G2300" s="280"/>
      <c r="H2300" s="281"/>
      <c r="I2300" s="281"/>
      <c r="J2300" s="281"/>
      <c r="K2300" s="279"/>
      <c r="L2300" s="280"/>
      <c r="M2300" s="280"/>
      <c r="N2300" s="280"/>
      <c r="O2300" s="282"/>
      <c r="P2300" s="283"/>
      <c r="Q2300" s="281"/>
      <c r="R2300" s="281"/>
      <c r="S2300" s="280"/>
      <c r="T2300" s="279"/>
      <c r="U2300" s="281"/>
      <c r="V2300" s="281"/>
      <c r="W2300" s="284"/>
      <c r="X2300" s="280"/>
      <c r="Y2300" s="284"/>
      <c r="Z2300" s="282"/>
      <c r="AA2300" s="281"/>
      <c r="AB2300" s="279"/>
      <c r="AC2300" s="279"/>
      <c r="AD2300" s="279"/>
    </row>
    <row r="2301" spans="1:30" ht="20.100000000000001" customHeight="1">
      <c r="A2301" s="279"/>
      <c r="B2301" s="279"/>
      <c r="C2301" s="279"/>
      <c r="D2301" s="279"/>
      <c r="E2301" s="279"/>
      <c r="F2301" s="279"/>
      <c r="G2301" s="280"/>
      <c r="H2301" s="281"/>
      <c r="I2301" s="281"/>
      <c r="J2301" s="281"/>
      <c r="K2301" s="279"/>
      <c r="L2301" s="280"/>
      <c r="M2301" s="280"/>
      <c r="N2301" s="280"/>
      <c r="O2301" s="282"/>
      <c r="P2301" s="283"/>
      <c r="Q2301" s="281"/>
      <c r="R2301" s="281"/>
      <c r="S2301" s="280"/>
      <c r="T2301" s="279"/>
      <c r="U2301" s="281"/>
      <c r="V2301" s="281"/>
      <c r="W2301" s="284"/>
      <c r="X2301" s="280"/>
      <c r="Y2301" s="284"/>
      <c r="Z2301" s="282"/>
      <c r="AA2301" s="281"/>
      <c r="AB2301" s="279"/>
      <c r="AC2301" s="279"/>
      <c r="AD2301" s="279"/>
    </row>
    <row r="2302" spans="1:30" ht="20.100000000000001" customHeight="1">
      <c r="A2302" s="279"/>
      <c r="B2302" s="279"/>
      <c r="C2302" s="279"/>
      <c r="D2302" s="279"/>
      <c r="E2302" s="279"/>
      <c r="F2302" s="279"/>
      <c r="G2302" s="280"/>
      <c r="H2302" s="281"/>
      <c r="I2302" s="281"/>
      <c r="J2302" s="281"/>
      <c r="K2302" s="279"/>
      <c r="L2302" s="280"/>
      <c r="M2302" s="280"/>
      <c r="N2302" s="280"/>
      <c r="O2302" s="282"/>
      <c r="P2302" s="283"/>
      <c r="Q2302" s="281"/>
      <c r="R2302" s="281"/>
      <c r="S2302" s="280"/>
      <c r="T2302" s="279"/>
      <c r="U2302" s="281"/>
      <c r="V2302" s="281"/>
      <c r="W2302" s="284"/>
      <c r="X2302" s="280"/>
      <c r="Y2302" s="284"/>
      <c r="Z2302" s="282"/>
      <c r="AA2302" s="281"/>
      <c r="AB2302" s="279"/>
      <c r="AC2302" s="279"/>
      <c r="AD2302" s="279"/>
    </row>
    <row r="2303" spans="1:30" ht="20.100000000000001" customHeight="1">
      <c r="A2303" s="279"/>
      <c r="B2303" s="279"/>
      <c r="C2303" s="279"/>
      <c r="D2303" s="279"/>
      <c r="E2303" s="279"/>
      <c r="F2303" s="279"/>
      <c r="G2303" s="280"/>
      <c r="H2303" s="281"/>
      <c r="I2303" s="281"/>
      <c r="J2303" s="281"/>
      <c r="K2303" s="279"/>
      <c r="L2303" s="280"/>
      <c r="M2303" s="280"/>
      <c r="N2303" s="280"/>
      <c r="O2303" s="282"/>
      <c r="P2303" s="283"/>
      <c r="Q2303" s="281"/>
      <c r="R2303" s="281"/>
      <c r="S2303" s="280"/>
      <c r="T2303" s="279"/>
      <c r="U2303" s="281"/>
      <c r="V2303" s="281"/>
      <c r="W2303" s="284"/>
      <c r="X2303" s="280"/>
      <c r="Y2303" s="284"/>
      <c r="Z2303" s="282"/>
      <c r="AA2303" s="281"/>
      <c r="AB2303" s="279"/>
      <c r="AC2303" s="279"/>
      <c r="AD2303" s="279"/>
    </row>
    <row r="2304" spans="1:30" ht="20.100000000000001" customHeight="1">
      <c r="A2304" s="279"/>
      <c r="B2304" s="279"/>
      <c r="C2304" s="279"/>
      <c r="D2304" s="279"/>
      <c r="E2304" s="279"/>
      <c r="F2304" s="279"/>
      <c r="G2304" s="280"/>
      <c r="H2304" s="281"/>
      <c r="I2304" s="281"/>
      <c r="J2304" s="281"/>
      <c r="K2304" s="279"/>
      <c r="L2304" s="280"/>
      <c r="M2304" s="280"/>
      <c r="N2304" s="280"/>
      <c r="O2304" s="282"/>
      <c r="P2304" s="283"/>
      <c r="Q2304" s="281"/>
      <c r="R2304" s="281"/>
      <c r="S2304" s="280"/>
      <c r="T2304" s="279"/>
      <c r="U2304" s="281"/>
      <c r="V2304" s="281"/>
      <c r="W2304" s="284"/>
      <c r="X2304" s="280"/>
      <c r="Y2304" s="284"/>
      <c r="Z2304" s="282"/>
      <c r="AA2304" s="281"/>
      <c r="AB2304" s="279"/>
      <c r="AC2304" s="279"/>
      <c r="AD2304" s="279"/>
    </row>
    <row r="2305" spans="1:30" ht="20.100000000000001" customHeight="1">
      <c r="A2305" s="279"/>
      <c r="B2305" s="279"/>
      <c r="C2305" s="279"/>
      <c r="D2305" s="279"/>
      <c r="E2305" s="279"/>
      <c r="F2305" s="279"/>
      <c r="G2305" s="280"/>
      <c r="H2305" s="281"/>
      <c r="I2305" s="281"/>
      <c r="J2305" s="281"/>
      <c r="K2305" s="279"/>
      <c r="L2305" s="280"/>
      <c r="M2305" s="280"/>
      <c r="N2305" s="280"/>
      <c r="O2305" s="282"/>
      <c r="P2305" s="283"/>
      <c r="Q2305" s="281"/>
      <c r="R2305" s="281"/>
      <c r="S2305" s="280"/>
      <c r="T2305" s="279"/>
      <c r="U2305" s="281"/>
      <c r="V2305" s="281"/>
      <c r="W2305" s="284"/>
      <c r="X2305" s="280"/>
      <c r="Y2305" s="284"/>
      <c r="Z2305" s="282"/>
      <c r="AA2305" s="281"/>
      <c r="AB2305" s="279"/>
      <c r="AC2305" s="279"/>
      <c r="AD2305" s="279"/>
    </row>
    <row r="2306" spans="1:30" ht="20.100000000000001" customHeight="1">
      <c r="A2306" s="279"/>
      <c r="B2306" s="279"/>
      <c r="C2306" s="279"/>
      <c r="D2306" s="279"/>
      <c r="E2306" s="279"/>
      <c r="F2306" s="279"/>
      <c r="G2306" s="280"/>
      <c r="H2306" s="281"/>
      <c r="I2306" s="281"/>
      <c r="J2306" s="281"/>
      <c r="K2306" s="279"/>
      <c r="L2306" s="280"/>
      <c r="M2306" s="280"/>
      <c r="N2306" s="280"/>
      <c r="O2306" s="282"/>
      <c r="P2306" s="283"/>
      <c r="Q2306" s="281"/>
      <c r="R2306" s="281"/>
      <c r="S2306" s="280"/>
      <c r="T2306" s="279"/>
      <c r="U2306" s="281"/>
      <c r="V2306" s="281"/>
      <c r="W2306" s="284"/>
      <c r="X2306" s="280"/>
      <c r="Y2306" s="284"/>
      <c r="Z2306" s="282"/>
      <c r="AA2306" s="281"/>
      <c r="AB2306" s="279"/>
      <c r="AC2306" s="279"/>
      <c r="AD2306" s="279"/>
    </row>
    <row r="2307" spans="1:30" ht="20.100000000000001" customHeight="1">
      <c r="A2307" s="279"/>
      <c r="B2307" s="279"/>
      <c r="C2307" s="279"/>
      <c r="D2307" s="279"/>
      <c r="E2307" s="279"/>
      <c r="F2307" s="279"/>
      <c r="G2307" s="280"/>
      <c r="H2307" s="281"/>
      <c r="I2307" s="281"/>
      <c r="J2307" s="281"/>
      <c r="K2307" s="279"/>
      <c r="L2307" s="280"/>
      <c r="M2307" s="280"/>
      <c r="N2307" s="280"/>
      <c r="O2307" s="282"/>
      <c r="P2307" s="283"/>
      <c r="Q2307" s="281"/>
      <c r="R2307" s="281"/>
      <c r="S2307" s="280"/>
      <c r="T2307" s="279"/>
      <c r="U2307" s="281"/>
      <c r="V2307" s="281"/>
      <c r="W2307" s="284"/>
      <c r="X2307" s="280"/>
      <c r="Y2307" s="284"/>
      <c r="Z2307" s="282"/>
      <c r="AA2307" s="281"/>
      <c r="AB2307" s="279"/>
      <c r="AC2307" s="279"/>
      <c r="AD2307" s="279"/>
    </row>
    <row r="2308" spans="1:30" ht="20.100000000000001" customHeight="1">
      <c r="A2308" s="279"/>
      <c r="B2308" s="279"/>
      <c r="C2308" s="279"/>
      <c r="D2308" s="279"/>
      <c r="E2308" s="279"/>
      <c r="F2308" s="279"/>
      <c r="G2308" s="280"/>
      <c r="H2308" s="281"/>
      <c r="I2308" s="281"/>
      <c r="J2308" s="281"/>
      <c r="K2308" s="279"/>
      <c r="L2308" s="280"/>
      <c r="M2308" s="280"/>
      <c r="N2308" s="280"/>
      <c r="O2308" s="282"/>
      <c r="P2308" s="283"/>
      <c r="Q2308" s="281"/>
      <c r="R2308" s="281"/>
      <c r="S2308" s="280"/>
      <c r="T2308" s="279"/>
      <c r="U2308" s="281"/>
      <c r="V2308" s="281"/>
      <c r="W2308" s="284"/>
      <c r="X2308" s="280"/>
      <c r="Y2308" s="284"/>
      <c r="Z2308" s="282"/>
      <c r="AA2308" s="281"/>
      <c r="AB2308" s="279"/>
      <c r="AC2308" s="279"/>
      <c r="AD2308" s="279"/>
    </row>
    <row r="2309" spans="1:30" ht="20.100000000000001" customHeight="1">
      <c r="A2309" s="279"/>
      <c r="B2309" s="279"/>
      <c r="C2309" s="279"/>
      <c r="D2309" s="279"/>
      <c r="E2309" s="279"/>
      <c r="F2309" s="279"/>
      <c r="G2309" s="280"/>
      <c r="H2309" s="281"/>
      <c r="I2309" s="281"/>
      <c r="J2309" s="281"/>
      <c r="K2309" s="279"/>
      <c r="L2309" s="280"/>
      <c r="M2309" s="280"/>
      <c r="N2309" s="280"/>
      <c r="O2309" s="282"/>
      <c r="P2309" s="283"/>
      <c r="Q2309" s="281"/>
      <c r="R2309" s="281"/>
      <c r="S2309" s="280"/>
      <c r="T2309" s="279"/>
      <c r="U2309" s="281"/>
      <c r="V2309" s="281"/>
      <c r="W2309" s="284"/>
      <c r="X2309" s="280"/>
      <c r="Y2309" s="284"/>
      <c r="Z2309" s="282"/>
      <c r="AA2309" s="281"/>
      <c r="AB2309" s="279"/>
      <c r="AC2309" s="279"/>
      <c r="AD2309" s="279"/>
    </row>
    <row r="2310" spans="1:30" ht="20.100000000000001" customHeight="1">
      <c r="A2310" s="279"/>
      <c r="B2310" s="279"/>
      <c r="C2310" s="279"/>
      <c r="D2310" s="279"/>
      <c r="E2310" s="279"/>
      <c r="F2310" s="279"/>
      <c r="G2310" s="280"/>
      <c r="H2310" s="281"/>
      <c r="I2310" s="281"/>
      <c r="J2310" s="281"/>
      <c r="K2310" s="279"/>
      <c r="L2310" s="280"/>
      <c r="M2310" s="280"/>
      <c r="N2310" s="280"/>
      <c r="O2310" s="282"/>
      <c r="P2310" s="283"/>
      <c r="Q2310" s="281"/>
      <c r="R2310" s="281"/>
      <c r="S2310" s="280"/>
      <c r="T2310" s="279"/>
      <c r="U2310" s="281"/>
      <c r="V2310" s="281"/>
      <c r="W2310" s="284"/>
      <c r="X2310" s="280"/>
      <c r="Y2310" s="284"/>
      <c r="Z2310" s="282"/>
      <c r="AA2310" s="281"/>
      <c r="AB2310" s="279"/>
      <c r="AC2310" s="279"/>
      <c r="AD2310" s="279"/>
    </row>
    <row r="2311" spans="1:30" ht="20.100000000000001" customHeight="1">
      <c r="A2311" s="279"/>
      <c r="B2311" s="279"/>
      <c r="C2311" s="279"/>
      <c r="D2311" s="279"/>
      <c r="E2311" s="279"/>
      <c r="F2311" s="279"/>
      <c r="G2311" s="280"/>
      <c r="H2311" s="281"/>
      <c r="I2311" s="281"/>
      <c r="J2311" s="281"/>
      <c r="K2311" s="279"/>
      <c r="L2311" s="280"/>
      <c r="M2311" s="280"/>
      <c r="N2311" s="280"/>
      <c r="O2311" s="282"/>
      <c r="P2311" s="283"/>
      <c r="Q2311" s="281"/>
      <c r="R2311" s="281"/>
      <c r="S2311" s="280"/>
      <c r="T2311" s="279"/>
      <c r="U2311" s="281"/>
      <c r="V2311" s="281"/>
      <c r="W2311" s="284"/>
      <c r="X2311" s="280"/>
      <c r="Y2311" s="284"/>
      <c r="Z2311" s="282"/>
      <c r="AA2311" s="281"/>
      <c r="AB2311" s="279"/>
      <c r="AC2311" s="279"/>
      <c r="AD2311" s="279"/>
    </row>
    <row r="2312" spans="1:30" ht="20.100000000000001" customHeight="1">
      <c r="A2312" s="279"/>
      <c r="B2312" s="279"/>
      <c r="C2312" s="279"/>
      <c r="D2312" s="279"/>
      <c r="E2312" s="279"/>
      <c r="F2312" s="279"/>
      <c r="G2312" s="280"/>
      <c r="H2312" s="281"/>
      <c r="I2312" s="281"/>
      <c r="J2312" s="281"/>
      <c r="K2312" s="279"/>
      <c r="L2312" s="280"/>
      <c r="M2312" s="280"/>
      <c r="N2312" s="280"/>
      <c r="O2312" s="282"/>
      <c r="P2312" s="283"/>
      <c r="Q2312" s="281"/>
      <c r="R2312" s="281"/>
      <c r="S2312" s="280"/>
      <c r="T2312" s="279"/>
      <c r="U2312" s="281"/>
      <c r="V2312" s="281"/>
      <c r="W2312" s="284"/>
      <c r="X2312" s="280"/>
      <c r="Y2312" s="284"/>
      <c r="Z2312" s="282"/>
      <c r="AA2312" s="281"/>
      <c r="AB2312" s="279"/>
      <c r="AC2312" s="279"/>
      <c r="AD2312" s="279"/>
    </row>
    <row r="2313" spans="1:30" ht="20.100000000000001" customHeight="1">
      <c r="A2313" s="279"/>
      <c r="B2313" s="279"/>
      <c r="C2313" s="279"/>
      <c r="D2313" s="279"/>
      <c r="E2313" s="279"/>
      <c r="F2313" s="279"/>
      <c r="G2313" s="280"/>
      <c r="H2313" s="281"/>
      <c r="I2313" s="281"/>
      <c r="J2313" s="281"/>
      <c r="K2313" s="279"/>
      <c r="L2313" s="280"/>
      <c r="M2313" s="280"/>
      <c r="N2313" s="280"/>
      <c r="O2313" s="282"/>
      <c r="P2313" s="283"/>
      <c r="Q2313" s="281"/>
      <c r="R2313" s="281"/>
      <c r="S2313" s="280"/>
      <c r="T2313" s="279"/>
      <c r="U2313" s="281"/>
      <c r="V2313" s="281"/>
      <c r="W2313" s="284"/>
      <c r="X2313" s="280"/>
      <c r="Y2313" s="284"/>
      <c r="Z2313" s="282"/>
      <c r="AA2313" s="281"/>
      <c r="AB2313" s="279"/>
      <c r="AC2313" s="279"/>
      <c r="AD2313" s="279"/>
    </row>
    <row r="2314" spans="1:30" ht="20.100000000000001" customHeight="1">
      <c r="A2314" s="279"/>
      <c r="B2314" s="279"/>
      <c r="C2314" s="279"/>
      <c r="D2314" s="279"/>
      <c r="E2314" s="279"/>
      <c r="F2314" s="279"/>
      <c r="G2314" s="280"/>
      <c r="H2314" s="281"/>
      <c r="I2314" s="281"/>
      <c r="J2314" s="281"/>
      <c r="K2314" s="279"/>
      <c r="L2314" s="280"/>
      <c r="M2314" s="280"/>
      <c r="N2314" s="280"/>
      <c r="O2314" s="282"/>
      <c r="P2314" s="283"/>
      <c r="Q2314" s="281"/>
      <c r="R2314" s="281"/>
      <c r="S2314" s="280"/>
      <c r="T2314" s="279"/>
      <c r="U2314" s="281"/>
      <c r="V2314" s="281"/>
      <c r="W2314" s="284"/>
      <c r="X2314" s="280"/>
      <c r="Y2314" s="284"/>
      <c r="Z2314" s="282"/>
      <c r="AA2314" s="281"/>
      <c r="AB2314" s="279"/>
      <c r="AC2314" s="279"/>
      <c r="AD2314" s="279"/>
    </row>
    <row r="2315" spans="1:30" ht="20.100000000000001" customHeight="1">
      <c r="A2315" s="279"/>
      <c r="B2315" s="279"/>
      <c r="C2315" s="279"/>
      <c r="D2315" s="279"/>
      <c r="E2315" s="279"/>
      <c r="F2315" s="279"/>
      <c r="G2315" s="280"/>
      <c r="H2315" s="281"/>
      <c r="I2315" s="281"/>
      <c r="J2315" s="281"/>
      <c r="K2315" s="279"/>
      <c r="L2315" s="280"/>
      <c r="M2315" s="280"/>
      <c r="N2315" s="280"/>
      <c r="O2315" s="282"/>
      <c r="P2315" s="283"/>
      <c r="Q2315" s="281"/>
      <c r="R2315" s="281"/>
      <c r="S2315" s="280"/>
      <c r="T2315" s="279"/>
      <c r="U2315" s="281"/>
      <c r="V2315" s="281"/>
      <c r="W2315" s="284"/>
      <c r="X2315" s="280"/>
      <c r="Y2315" s="284"/>
      <c r="Z2315" s="282"/>
      <c r="AA2315" s="281"/>
      <c r="AB2315" s="279"/>
      <c r="AC2315" s="279"/>
      <c r="AD2315" s="279"/>
    </row>
    <row r="2316" spans="1:30" ht="20.100000000000001" customHeight="1">
      <c r="A2316" s="279"/>
      <c r="B2316" s="279"/>
      <c r="C2316" s="279"/>
      <c r="D2316" s="279"/>
      <c r="E2316" s="279"/>
      <c r="F2316" s="279"/>
      <c r="G2316" s="280"/>
      <c r="H2316" s="281"/>
      <c r="I2316" s="281"/>
      <c r="J2316" s="281"/>
      <c r="K2316" s="279"/>
      <c r="L2316" s="280"/>
      <c r="M2316" s="280"/>
      <c r="N2316" s="280"/>
      <c r="O2316" s="282"/>
      <c r="P2316" s="283"/>
      <c r="Q2316" s="281"/>
      <c r="R2316" s="281"/>
      <c r="S2316" s="280"/>
      <c r="T2316" s="279"/>
      <c r="U2316" s="281"/>
      <c r="V2316" s="281"/>
      <c r="W2316" s="284"/>
      <c r="X2316" s="280"/>
      <c r="Y2316" s="284"/>
      <c r="Z2316" s="282"/>
      <c r="AA2316" s="281"/>
      <c r="AB2316" s="279"/>
      <c r="AC2316" s="279"/>
      <c r="AD2316" s="279"/>
    </row>
    <row r="2317" spans="1:30" ht="20.100000000000001" customHeight="1">
      <c r="A2317" s="279"/>
      <c r="B2317" s="279"/>
      <c r="C2317" s="279"/>
      <c r="D2317" s="279"/>
      <c r="E2317" s="279"/>
      <c r="F2317" s="279"/>
      <c r="G2317" s="280"/>
      <c r="H2317" s="281"/>
      <c r="I2317" s="281"/>
      <c r="J2317" s="281"/>
      <c r="K2317" s="279"/>
      <c r="L2317" s="280"/>
      <c r="M2317" s="280"/>
      <c r="N2317" s="280"/>
      <c r="O2317" s="282"/>
      <c r="P2317" s="283"/>
      <c r="Q2317" s="281"/>
      <c r="R2317" s="281"/>
      <c r="S2317" s="280"/>
      <c r="T2317" s="279"/>
      <c r="U2317" s="281"/>
      <c r="V2317" s="281"/>
      <c r="W2317" s="284"/>
      <c r="X2317" s="280"/>
      <c r="Y2317" s="284"/>
      <c r="Z2317" s="282"/>
      <c r="AA2317" s="281"/>
      <c r="AB2317" s="279"/>
      <c r="AC2317" s="279"/>
      <c r="AD2317" s="279"/>
    </row>
    <row r="2318" spans="1:30" ht="20.100000000000001" customHeight="1">
      <c r="A2318" s="279"/>
      <c r="B2318" s="279"/>
      <c r="C2318" s="279"/>
      <c r="D2318" s="279"/>
      <c r="E2318" s="279"/>
      <c r="F2318" s="279"/>
      <c r="G2318" s="280"/>
      <c r="H2318" s="281"/>
      <c r="I2318" s="281"/>
      <c r="J2318" s="281"/>
      <c r="K2318" s="279"/>
      <c r="L2318" s="280"/>
      <c r="M2318" s="280"/>
      <c r="N2318" s="280"/>
      <c r="O2318" s="282"/>
      <c r="P2318" s="283"/>
      <c r="Q2318" s="281"/>
      <c r="R2318" s="281"/>
      <c r="S2318" s="280"/>
      <c r="T2318" s="279"/>
      <c r="U2318" s="281"/>
      <c r="V2318" s="281"/>
      <c r="W2318" s="284"/>
      <c r="X2318" s="280"/>
      <c r="Y2318" s="284"/>
      <c r="Z2318" s="282"/>
      <c r="AA2318" s="281"/>
      <c r="AB2318" s="279"/>
      <c r="AC2318" s="279"/>
      <c r="AD2318" s="279"/>
    </row>
    <row r="2319" spans="1:30" ht="20.100000000000001" customHeight="1">
      <c r="A2319" s="279"/>
      <c r="B2319" s="279"/>
      <c r="C2319" s="279"/>
      <c r="D2319" s="279"/>
      <c r="E2319" s="279"/>
      <c r="F2319" s="279"/>
      <c r="G2319" s="280"/>
      <c r="H2319" s="281"/>
      <c r="I2319" s="281"/>
      <c r="J2319" s="281"/>
      <c r="K2319" s="279"/>
      <c r="L2319" s="280"/>
      <c r="M2319" s="280"/>
      <c r="N2319" s="280"/>
      <c r="O2319" s="282"/>
      <c r="P2319" s="283"/>
      <c r="Q2319" s="281"/>
      <c r="R2319" s="281"/>
      <c r="S2319" s="280"/>
      <c r="T2319" s="279"/>
      <c r="U2319" s="281"/>
      <c r="V2319" s="281"/>
      <c r="W2319" s="284"/>
      <c r="X2319" s="280"/>
      <c r="Y2319" s="284"/>
      <c r="Z2319" s="282"/>
      <c r="AA2319" s="281"/>
      <c r="AB2319" s="279"/>
      <c r="AC2319" s="279"/>
      <c r="AD2319" s="279"/>
    </row>
    <row r="2320" spans="1:30" ht="20.100000000000001" customHeight="1">
      <c r="A2320" s="279"/>
      <c r="B2320" s="279"/>
      <c r="C2320" s="279"/>
      <c r="D2320" s="279"/>
      <c r="E2320" s="279"/>
      <c r="F2320" s="279"/>
      <c r="G2320" s="280"/>
      <c r="H2320" s="281"/>
      <c r="I2320" s="281"/>
      <c r="J2320" s="281"/>
      <c r="K2320" s="279"/>
      <c r="L2320" s="280"/>
      <c r="M2320" s="280"/>
      <c r="N2320" s="280"/>
      <c r="O2320" s="282"/>
      <c r="P2320" s="283"/>
      <c r="Q2320" s="281"/>
      <c r="R2320" s="281"/>
      <c r="S2320" s="280"/>
      <c r="T2320" s="279"/>
      <c r="U2320" s="281"/>
      <c r="V2320" s="281"/>
      <c r="W2320" s="284"/>
      <c r="X2320" s="280"/>
      <c r="Y2320" s="284"/>
      <c r="Z2320" s="282"/>
      <c r="AA2320" s="281"/>
      <c r="AB2320" s="279"/>
      <c r="AC2320" s="279"/>
      <c r="AD2320" s="279"/>
    </row>
    <row r="2321" spans="1:30" ht="20.100000000000001" customHeight="1">
      <c r="A2321" s="279"/>
      <c r="B2321" s="279"/>
      <c r="C2321" s="279"/>
      <c r="D2321" s="279"/>
      <c r="E2321" s="279"/>
      <c r="F2321" s="279"/>
      <c r="G2321" s="280"/>
      <c r="H2321" s="281"/>
      <c r="I2321" s="281"/>
      <c r="J2321" s="281"/>
      <c r="K2321" s="279"/>
      <c r="L2321" s="280"/>
      <c r="M2321" s="280"/>
      <c r="N2321" s="280"/>
      <c r="O2321" s="282"/>
      <c r="P2321" s="283"/>
      <c r="Q2321" s="281"/>
      <c r="R2321" s="281"/>
      <c r="S2321" s="280"/>
      <c r="T2321" s="279"/>
      <c r="U2321" s="281"/>
      <c r="V2321" s="281"/>
      <c r="W2321" s="284"/>
      <c r="X2321" s="280"/>
      <c r="Y2321" s="284"/>
      <c r="Z2321" s="282"/>
      <c r="AA2321" s="281"/>
      <c r="AB2321" s="279"/>
      <c r="AC2321" s="279"/>
      <c r="AD2321" s="279"/>
    </row>
    <row r="2322" spans="1:30" ht="20.100000000000001" customHeight="1">
      <c r="A2322" s="279"/>
      <c r="B2322" s="279"/>
      <c r="C2322" s="279"/>
      <c r="D2322" s="279"/>
      <c r="E2322" s="279"/>
      <c r="F2322" s="279"/>
      <c r="G2322" s="280"/>
      <c r="H2322" s="281"/>
      <c r="I2322" s="281"/>
      <c r="J2322" s="281"/>
      <c r="K2322" s="279"/>
      <c r="L2322" s="280"/>
      <c r="M2322" s="280"/>
      <c r="N2322" s="280"/>
      <c r="O2322" s="282"/>
      <c r="P2322" s="283"/>
      <c r="Q2322" s="281"/>
      <c r="R2322" s="281"/>
      <c r="S2322" s="280"/>
      <c r="T2322" s="279"/>
      <c r="U2322" s="281"/>
      <c r="V2322" s="281"/>
      <c r="W2322" s="284"/>
      <c r="X2322" s="280"/>
      <c r="Y2322" s="284"/>
      <c r="Z2322" s="282"/>
      <c r="AA2322" s="281"/>
      <c r="AB2322" s="279"/>
      <c r="AC2322" s="279"/>
      <c r="AD2322" s="279"/>
    </row>
    <row r="2323" spans="1:30" ht="20.100000000000001" customHeight="1">
      <c r="A2323" s="279"/>
      <c r="B2323" s="279"/>
      <c r="C2323" s="279"/>
      <c r="D2323" s="279"/>
      <c r="E2323" s="279"/>
      <c r="F2323" s="279"/>
      <c r="G2323" s="280"/>
      <c r="H2323" s="281"/>
      <c r="I2323" s="281"/>
      <c r="J2323" s="281"/>
      <c r="K2323" s="279"/>
      <c r="L2323" s="280"/>
      <c r="M2323" s="280"/>
      <c r="N2323" s="280"/>
      <c r="O2323" s="282"/>
      <c r="P2323" s="283"/>
      <c r="Q2323" s="281"/>
      <c r="R2323" s="281"/>
      <c r="S2323" s="280"/>
      <c r="T2323" s="279"/>
      <c r="U2323" s="281"/>
      <c r="V2323" s="281"/>
      <c r="W2323" s="284"/>
      <c r="X2323" s="280"/>
      <c r="Y2323" s="284"/>
      <c r="Z2323" s="282"/>
      <c r="AA2323" s="281"/>
      <c r="AB2323" s="279"/>
      <c r="AC2323" s="279"/>
      <c r="AD2323" s="279"/>
    </row>
    <row r="2324" spans="1:30" ht="20.100000000000001" customHeight="1">
      <c r="A2324" s="279"/>
      <c r="B2324" s="279"/>
      <c r="C2324" s="279"/>
      <c r="D2324" s="279"/>
      <c r="E2324" s="279"/>
      <c r="F2324" s="279"/>
      <c r="G2324" s="280"/>
      <c r="H2324" s="281"/>
      <c r="I2324" s="281"/>
      <c r="J2324" s="281"/>
      <c r="K2324" s="279"/>
      <c r="L2324" s="280"/>
      <c r="M2324" s="280"/>
      <c r="N2324" s="280"/>
      <c r="O2324" s="282"/>
      <c r="P2324" s="283"/>
      <c r="Q2324" s="281"/>
      <c r="R2324" s="281"/>
      <c r="S2324" s="280"/>
      <c r="T2324" s="279"/>
      <c r="U2324" s="281"/>
      <c r="V2324" s="281"/>
      <c r="W2324" s="284"/>
      <c r="X2324" s="280"/>
      <c r="Y2324" s="284"/>
      <c r="Z2324" s="282"/>
      <c r="AA2324" s="281"/>
      <c r="AB2324" s="279"/>
      <c r="AC2324" s="279"/>
      <c r="AD2324" s="279"/>
    </row>
    <row r="2325" spans="1:30" ht="20.100000000000001" customHeight="1">
      <c r="A2325" s="279"/>
      <c r="B2325" s="279"/>
      <c r="C2325" s="279"/>
      <c r="D2325" s="279"/>
      <c r="E2325" s="279"/>
      <c r="F2325" s="279"/>
      <c r="G2325" s="280"/>
      <c r="H2325" s="281"/>
      <c r="I2325" s="281"/>
      <c r="J2325" s="281"/>
      <c r="K2325" s="279"/>
      <c r="L2325" s="280"/>
      <c r="M2325" s="280"/>
      <c r="N2325" s="280"/>
      <c r="O2325" s="282"/>
      <c r="P2325" s="283"/>
      <c r="Q2325" s="281"/>
      <c r="R2325" s="281"/>
      <c r="S2325" s="280"/>
      <c r="T2325" s="279"/>
      <c r="U2325" s="281"/>
      <c r="V2325" s="281"/>
      <c r="W2325" s="284"/>
      <c r="X2325" s="280"/>
      <c r="Y2325" s="284"/>
      <c r="Z2325" s="282"/>
      <c r="AA2325" s="281"/>
      <c r="AB2325" s="279"/>
      <c r="AC2325" s="279"/>
      <c r="AD2325" s="279"/>
    </row>
    <row r="2326" spans="1:30" ht="20.100000000000001" customHeight="1">
      <c r="A2326" s="279"/>
      <c r="B2326" s="279"/>
      <c r="C2326" s="279"/>
      <c r="D2326" s="279"/>
      <c r="E2326" s="279"/>
      <c r="F2326" s="279"/>
      <c r="G2326" s="280"/>
      <c r="H2326" s="281"/>
      <c r="I2326" s="281"/>
      <c r="J2326" s="281"/>
      <c r="K2326" s="279"/>
      <c r="L2326" s="280"/>
      <c r="M2326" s="280"/>
      <c r="N2326" s="280"/>
      <c r="O2326" s="282"/>
      <c r="P2326" s="283"/>
      <c r="Q2326" s="281"/>
      <c r="R2326" s="281"/>
      <c r="S2326" s="280"/>
      <c r="T2326" s="279"/>
      <c r="U2326" s="281"/>
      <c r="V2326" s="281"/>
      <c r="W2326" s="284"/>
      <c r="X2326" s="280"/>
      <c r="Y2326" s="284"/>
      <c r="Z2326" s="282"/>
      <c r="AA2326" s="281"/>
      <c r="AB2326" s="279"/>
      <c r="AC2326" s="279"/>
      <c r="AD2326" s="279"/>
    </row>
    <row r="2327" spans="1:30" ht="20.100000000000001" customHeight="1">
      <c r="A2327" s="279"/>
      <c r="B2327" s="279"/>
      <c r="C2327" s="279"/>
      <c r="D2327" s="279"/>
      <c r="E2327" s="279"/>
      <c r="F2327" s="279"/>
      <c r="G2327" s="280"/>
      <c r="H2327" s="281"/>
      <c r="I2327" s="281"/>
      <c r="J2327" s="281"/>
      <c r="K2327" s="279"/>
      <c r="L2327" s="280"/>
      <c r="M2327" s="280"/>
      <c r="N2327" s="280"/>
      <c r="O2327" s="282"/>
      <c r="P2327" s="283"/>
      <c r="Q2327" s="281"/>
      <c r="R2327" s="281"/>
      <c r="S2327" s="280"/>
      <c r="T2327" s="279"/>
      <c r="U2327" s="281"/>
      <c r="V2327" s="281"/>
      <c r="W2327" s="284"/>
      <c r="X2327" s="280"/>
      <c r="Y2327" s="284"/>
      <c r="Z2327" s="282"/>
      <c r="AA2327" s="281"/>
      <c r="AB2327" s="279"/>
      <c r="AC2327" s="279"/>
      <c r="AD2327" s="279"/>
    </row>
    <row r="2328" spans="1:30" ht="20.100000000000001" customHeight="1">
      <c r="A2328" s="279"/>
      <c r="B2328" s="279"/>
      <c r="C2328" s="279"/>
      <c r="D2328" s="279"/>
      <c r="E2328" s="279"/>
      <c r="F2328" s="279"/>
      <c r="G2328" s="280"/>
      <c r="H2328" s="281"/>
      <c r="I2328" s="281"/>
      <c r="J2328" s="281"/>
      <c r="K2328" s="279"/>
      <c r="L2328" s="280"/>
      <c r="M2328" s="280"/>
      <c r="N2328" s="280"/>
      <c r="O2328" s="282"/>
      <c r="P2328" s="283"/>
      <c r="Q2328" s="281"/>
      <c r="R2328" s="281"/>
      <c r="S2328" s="280"/>
      <c r="T2328" s="279"/>
      <c r="U2328" s="281"/>
      <c r="V2328" s="281"/>
      <c r="W2328" s="284"/>
      <c r="X2328" s="280"/>
      <c r="Y2328" s="284"/>
      <c r="Z2328" s="282"/>
      <c r="AA2328" s="281"/>
      <c r="AB2328" s="279"/>
      <c r="AC2328" s="279"/>
      <c r="AD2328" s="279"/>
    </row>
    <row r="2329" spans="1:30" ht="20.100000000000001" customHeight="1">
      <c r="A2329" s="279"/>
      <c r="B2329" s="279"/>
      <c r="C2329" s="279"/>
      <c r="D2329" s="279"/>
      <c r="E2329" s="279"/>
      <c r="F2329" s="279"/>
      <c r="G2329" s="280"/>
      <c r="H2329" s="281"/>
      <c r="I2329" s="281"/>
      <c r="J2329" s="281"/>
      <c r="K2329" s="279"/>
      <c r="L2329" s="280"/>
      <c r="M2329" s="280"/>
      <c r="N2329" s="280"/>
      <c r="O2329" s="282"/>
      <c r="P2329" s="283"/>
      <c r="Q2329" s="281"/>
      <c r="R2329" s="281"/>
      <c r="S2329" s="280"/>
      <c r="T2329" s="279"/>
      <c r="U2329" s="281"/>
      <c r="V2329" s="281"/>
      <c r="W2329" s="284"/>
      <c r="X2329" s="280"/>
      <c r="Y2329" s="284"/>
      <c r="Z2329" s="282"/>
      <c r="AA2329" s="281"/>
      <c r="AB2329" s="279"/>
      <c r="AC2329" s="279"/>
      <c r="AD2329" s="279"/>
    </row>
    <row r="2330" spans="1:30" ht="20.100000000000001" customHeight="1">
      <c r="A2330" s="279"/>
      <c r="B2330" s="279"/>
      <c r="C2330" s="279"/>
      <c r="D2330" s="279"/>
      <c r="E2330" s="279"/>
      <c r="F2330" s="279"/>
      <c r="G2330" s="280"/>
      <c r="H2330" s="281"/>
      <c r="I2330" s="281"/>
      <c r="J2330" s="281"/>
      <c r="K2330" s="279"/>
      <c r="L2330" s="280"/>
      <c r="M2330" s="280"/>
      <c r="N2330" s="280"/>
      <c r="O2330" s="282"/>
      <c r="P2330" s="283"/>
      <c r="Q2330" s="281"/>
      <c r="R2330" s="281"/>
      <c r="S2330" s="280"/>
      <c r="T2330" s="279"/>
      <c r="U2330" s="281"/>
      <c r="V2330" s="281"/>
      <c r="W2330" s="284"/>
      <c r="X2330" s="280"/>
      <c r="Y2330" s="284"/>
      <c r="Z2330" s="282"/>
      <c r="AA2330" s="281"/>
      <c r="AB2330" s="279"/>
      <c r="AC2330" s="279"/>
      <c r="AD2330" s="279"/>
    </row>
    <row r="2331" spans="1:30" ht="20.100000000000001" customHeight="1">
      <c r="A2331" s="279"/>
      <c r="B2331" s="279"/>
      <c r="C2331" s="279"/>
      <c r="D2331" s="279"/>
      <c r="E2331" s="279"/>
      <c r="F2331" s="279"/>
      <c r="G2331" s="280"/>
      <c r="H2331" s="281"/>
      <c r="I2331" s="281"/>
      <c r="J2331" s="281"/>
      <c r="K2331" s="279"/>
      <c r="L2331" s="280"/>
      <c r="M2331" s="280"/>
      <c r="N2331" s="280"/>
      <c r="O2331" s="282"/>
      <c r="P2331" s="283"/>
      <c r="Q2331" s="281"/>
      <c r="R2331" s="281"/>
      <c r="S2331" s="280"/>
      <c r="T2331" s="279"/>
      <c r="U2331" s="281"/>
      <c r="V2331" s="281"/>
      <c r="W2331" s="284"/>
      <c r="X2331" s="280"/>
      <c r="Y2331" s="284"/>
      <c r="Z2331" s="282"/>
      <c r="AA2331" s="281"/>
      <c r="AB2331" s="279"/>
      <c r="AC2331" s="279"/>
      <c r="AD2331" s="279"/>
    </row>
    <row r="2332" spans="1:30" ht="20.100000000000001" customHeight="1">
      <c r="A2332" s="279"/>
      <c r="B2332" s="279"/>
      <c r="C2332" s="279"/>
      <c r="D2332" s="279"/>
      <c r="E2332" s="279"/>
      <c r="F2332" s="279"/>
      <c r="G2332" s="280"/>
      <c r="H2332" s="281"/>
      <c r="I2332" s="281"/>
      <c r="J2332" s="281"/>
      <c r="K2332" s="279"/>
      <c r="L2332" s="280"/>
      <c r="M2332" s="280"/>
      <c r="N2332" s="280"/>
      <c r="O2332" s="282"/>
      <c r="P2332" s="283"/>
      <c r="Q2332" s="281"/>
      <c r="R2332" s="281"/>
      <c r="S2332" s="280"/>
      <c r="T2332" s="279"/>
      <c r="U2332" s="281"/>
      <c r="V2332" s="281"/>
      <c r="W2332" s="284"/>
      <c r="X2332" s="280"/>
      <c r="Y2332" s="284"/>
      <c r="Z2332" s="282"/>
      <c r="AA2332" s="281"/>
      <c r="AB2332" s="279"/>
      <c r="AC2332" s="279"/>
      <c r="AD2332" s="279"/>
    </row>
    <row r="2333" spans="1:30" ht="20.100000000000001" customHeight="1">
      <c r="A2333" s="279"/>
      <c r="B2333" s="279"/>
      <c r="C2333" s="279"/>
      <c r="D2333" s="279"/>
      <c r="E2333" s="279"/>
      <c r="F2333" s="279"/>
      <c r="G2333" s="280"/>
      <c r="H2333" s="281"/>
      <c r="I2333" s="281"/>
      <c r="J2333" s="281"/>
      <c r="K2333" s="279"/>
      <c r="L2333" s="280"/>
      <c r="M2333" s="280"/>
      <c r="N2333" s="280"/>
      <c r="O2333" s="282"/>
      <c r="P2333" s="283"/>
      <c r="Q2333" s="281"/>
      <c r="R2333" s="281"/>
      <c r="S2333" s="280"/>
      <c r="T2333" s="279"/>
      <c r="U2333" s="281"/>
      <c r="V2333" s="281"/>
      <c r="W2333" s="284"/>
      <c r="X2333" s="280"/>
      <c r="Y2333" s="284"/>
      <c r="Z2333" s="282"/>
      <c r="AA2333" s="281"/>
      <c r="AB2333" s="279"/>
      <c r="AC2333" s="279"/>
      <c r="AD2333" s="279"/>
    </row>
    <row r="2334" spans="1:30" ht="20.100000000000001" customHeight="1">
      <c r="A2334" s="279"/>
      <c r="B2334" s="279"/>
      <c r="C2334" s="279"/>
      <c r="D2334" s="279"/>
      <c r="E2334" s="279"/>
      <c r="F2334" s="279"/>
      <c r="G2334" s="280"/>
      <c r="H2334" s="281"/>
      <c r="I2334" s="281"/>
      <c r="J2334" s="281"/>
      <c r="K2334" s="279"/>
      <c r="L2334" s="280"/>
      <c r="M2334" s="280"/>
      <c r="N2334" s="280"/>
      <c r="O2334" s="282"/>
      <c r="P2334" s="283"/>
      <c r="Q2334" s="281"/>
      <c r="R2334" s="281"/>
      <c r="S2334" s="280"/>
      <c r="T2334" s="279"/>
      <c r="U2334" s="281"/>
      <c r="V2334" s="281"/>
      <c r="W2334" s="284"/>
      <c r="X2334" s="280"/>
      <c r="Y2334" s="284"/>
      <c r="Z2334" s="282"/>
      <c r="AA2334" s="281"/>
      <c r="AB2334" s="279"/>
      <c r="AC2334" s="279"/>
      <c r="AD2334" s="279"/>
    </row>
    <row r="2335" spans="1:30" ht="20.100000000000001" customHeight="1">
      <c r="A2335" s="279"/>
      <c r="B2335" s="279"/>
      <c r="C2335" s="279"/>
      <c r="D2335" s="279"/>
      <c r="E2335" s="279"/>
      <c r="F2335" s="279"/>
      <c r="G2335" s="280"/>
      <c r="H2335" s="281"/>
      <c r="I2335" s="281"/>
      <c r="J2335" s="281"/>
      <c r="K2335" s="279"/>
      <c r="L2335" s="280"/>
      <c r="M2335" s="280"/>
      <c r="N2335" s="280"/>
      <c r="O2335" s="282"/>
      <c r="P2335" s="283"/>
      <c r="Q2335" s="281"/>
      <c r="R2335" s="281"/>
      <c r="S2335" s="280"/>
      <c r="T2335" s="279"/>
      <c r="U2335" s="281"/>
      <c r="V2335" s="281"/>
      <c r="W2335" s="284"/>
      <c r="X2335" s="280"/>
      <c r="Y2335" s="284"/>
      <c r="Z2335" s="282"/>
      <c r="AA2335" s="281"/>
      <c r="AB2335" s="279"/>
      <c r="AC2335" s="279"/>
      <c r="AD2335" s="279"/>
    </row>
    <row r="2336" spans="1:30" ht="20.100000000000001" customHeight="1">
      <c r="A2336" s="279"/>
      <c r="B2336" s="279"/>
      <c r="C2336" s="279"/>
      <c r="D2336" s="279"/>
      <c r="E2336" s="279"/>
      <c r="F2336" s="279"/>
      <c r="G2336" s="280"/>
      <c r="H2336" s="281"/>
      <c r="I2336" s="281"/>
      <c r="J2336" s="281"/>
      <c r="K2336" s="279"/>
      <c r="L2336" s="280"/>
      <c r="M2336" s="280"/>
      <c r="N2336" s="280"/>
      <c r="O2336" s="282"/>
      <c r="P2336" s="283"/>
      <c r="Q2336" s="281"/>
      <c r="R2336" s="281"/>
      <c r="S2336" s="280"/>
      <c r="T2336" s="279"/>
      <c r="U2336" s="281"/>
      <c r="V2336" s="281"/>
      <c r="W2336" s="284"/>
      <c r="X2336" s="280"/>
      <c r="Y2336" s="284"/>
      <c r="Z2336" s="282"/>
      <c r="AA2336" s="281"/>
      <c r="AB2336" s="279"/>
      <c r="AC2336" s="279"/>
      <c r="AD2336" s="279"/>
    </row>
    <row r="2337" spans="1:30" ht="20.100000000000001" customHeight="1">
      <c r="A2337" s="279"/>
      <c r="B2337" s="279"/>
      <c r="C2337" s="279"/>
      <c r="D2337" s="279"/>
      <c r="E2337" s="279"/>
      <c r="F2337" s="279"/>
      <c r="G2337" s="280"/>
      <c r="H2337" s="281"/>
      <c r="I2337" s="281"/>
      <c r="J2337" s="281"/>
      <c r="K2337" s="279"/>
      <c r="L2337" s="280"/>
      <c r="M2337" s="280"/>
      <c r="N2337" s="280"/>
      <c r="O2337" s="282"/>
      <c r="P2337" s="283"/>
      <c r="Q2337" s="281"/>
      <c r="R2337" s="281"/>
      <c r="S2337" s="280"/>
      <c r="T2337" s="279"/>
      <c r="U2337" s="281"/>
      <c r="V2337" s="281"/>
      <c r="W2337" s="284"/>
      <c r="X2337" s="280"/>
      <c r="Y2337" s="284"/>
      <c r="Z2337" s="282"/>
      <c r="AA2337" s="281"/>
      <c r="AB2337" s="279"/>
      <c r="AC2337" s="279"/>
      <c r="AD2337" s="279"/>
    </row>
    <row r="2338" spans="1:30" ht="20.100000000000001" customHeight="1">
      <c r="A2338" s="279"/>
      <c r="B2338" s="279"/>
      <c r="C2338" s="279"/>
      <c r="D2338" s="279"/>
      <c r="E2338" s="279"/>
      <c r="F2338" s="279"/>
      <c r="G2338" s="280"/>
      <c r="H2338" s="281"/>
      <c r="I2338" s="281"/>
      <c r="J2338" s="281"/>
      <c r="K2338" s="279"/>
      <c r="L2338" s="280"/>
      <c r="M2338" s="280"/>
      <c r="N2338" s="280"/>
      <c r="O2338" s="282"/>
      <c r="P2338" s="283"/>
      <c r="Q2338" s="281"/>
      <c r="R2338" s="281"/>
      <c r="S2338" s="280"/>
      <c r="T2338" s="279"/>
      <c r="U2338" s="281"/>
      <c r="V2338" s="281"/>
      <c r="W2338" s="284"/>
      <c r="X2338" s="280"/>
      <c r="Y2338" s="284"/>
      <c r="Z2338" s="282"/>
      <c r="AA2338" s="281"/>
      <c r="AB2338" s="279"/>
      <c r="AC2338" s="279"/>
      <c r="AD2338" s="279"/>
    </row>
    <row r="2339" spans="1:30" ht="20.100000000000001" customHeight="1">
      <c r="A2339" s="279"/>
      <c r="B2339" s="279"/>
      <c r="C2339" s="279"/>
      <c r="D2339" s="279"/>
      <c r="E2339" s="279"/>
      <c r="F2339" s="279"/>
      <c r="G2339" s="280"/>
      <c r="H2339" s="281"/>
      <c r="I2339" s="281"/>
      <c r="J2339" s="281"/>
      <c r="K2339" s="279"/>
      <c r="L2339" s="280"/>
      <c r="M2339" s="280"/>
      <c r="N2339" s="280"/>
      <c r="O2339" s="282"/>
      <c r="P2339" s="283"/>
      <c r="Q2339" s="281"/>
      <c r="R2339" s="281"/>
      <c r="S2339" s="280"/>
      <c r="T2339" s="279"/>
      <c r="U2339" s="281"/>
      <c r="V2339" s="281"/>
      <c r="W2339" s="284"/>
      <c r="X2339" s="280"/>
      <c r="Y2339" s="284"/>
      <c r="Z2339" s="282"/>
      <c r="AA2339" s="281"/>
      <c r="AB2339" s="279"/>
      <c r="AC2339" s="279"/>
      <c r="AD2339" s="279"/>
    </row>
    <row r="2340" spans="1:30" ht="20.100000000000001" customHeight="1">
      <c r="A2340" s="279"/>
      <c r="B2340" s="279"/>
      <c r="C2340" s="279"/>
      <c r="D2340" s="279"/>
      <c r="E2340" s="279"/>
      <c r="F2340" s="279"/>
      <c r="G2340" s="280"/>
      <c r="H2340" s="281"/>
      <c r="I2340" s="281"/>
      <c r="J2340" s="281"/>
      <c r="K2340" s="279"/>
      <c r="L2340" s="280"/>
      <c r="M2340" s="280"/>
      <c r="N2340" s="280"/>
      <c r="O2340" s="282"/>
      <c r="P2340" s="283"/>
      <c r="Q2340" s="281"/>
      <c r="R2340" s="281"/>
      <c r="S2340" s="280"/>
      <c r="T2340" s="279"/>
      <c r="U2340" s="281"/>
      <c r="V2340" s="281"/>
      <c r="W2340" s="284"/>
      <c r="X2340" s="280"/>
      <c r="Y2340" s="284"/>
      <c r="Z2340" s="282"/>
      <c r="AA2340" s="281"/>
      <c r="AB2340" s="279"/>
      <c r="AC2340" s="279"/>
      <c r="AD2340" s="279"/>
    </row>
    <row r="2341" spans="1:30" ht="20.100000000000001" customHeight="1">
      <c r="A2341" s="279"/>
      <c r="B2341" s="279"/>
      <c r="C2341" s="279"/>
      <c r="D2341" s="279"/>
      <c r="E2341" s="279"/>
      <c r="F2341" s="279"/>
      <c r="G2341" s="280"/>
      <c r="H2341" s="281"/>
      <c r="I2341" s="281"/>
      <c r="J2341" s="281"/>
      <c r="K2341" s="279"/>
      <c r="L2341" s="280"/>
      <c r="M2341" s="280"/>
      <c r="N2341" s="280"/>
      <c r="O2341" s="282"/>
      <c r="P2341" s="283"/>
      <c r="Q2341" s="281"/>
      <c r="R2341" s="281"/>
      <c r="S2341" s="280"/>
      <c r="T2341" s="279"/>
      <c r="U2341" s="281"/>
      <c r="V2341" s="281"/>
      <c r="W2341" s="284"/>
      <c r="X2341" s="280"/>
      <c r="Y2341" s="284"/>
      <c r="Z2341" s="282"/>
      <c r="AA2341" s="281"/>
      <c r="AB2341" s="279"/>
      <c r="AC2341" s="279"/>
      <c r="AD2341" s="279"/>
    </row>
    <row r="2342" spans="1:30" ht="20.100000000000001" customHeight="1">
      <c r="A2342" s="279"/>
      <c r="B2342" s="279"/>
      <c r="C2342" s="279"/>
      <c r="D2342" s="279"/>
      <c r="E2342" s="279"/>
      <c r="F2342" s="279"/>
      <c r="G2342" s="280"/>
      <c r="H2342" s="281"/>
      <c r="I2342" s="281"/>
      <c r="J2342" s="281"/>
      <c r="K2342" s="279"/>
      <c r="L2342" s="280"/>
      <c r="M2342" s="280"/>
      <c r="N2342" s="280"/>
      <c r="O2342" s="282"/>
      <c r="P2342" s="283"/>
      <c r="Q2342" s="281"/>
      <c r="R2342" s="281"/>
      <c r="S2342" s="280"/>
      <c r="T2342" s="279"/>
      <c r="U2342" s="281"/>
      <c r="V2342" s="281"/>
      <c r="W2342" s="284"/>
      <c r="X2342" s="280"/>
      <c r="Y2342" s="284"/>
      <c r="Z2342" s="282"/>
      <c r="AA2342" s="281"/>
      <c r="AB2342" s="279"/>
      <c r="AC2342" s="279"/>
      <c r="AD2342" s="279"/>
    </row>
    <row r="2343" spans="1:30" ht="20.100000000000001" customHeight="1">
      <c r="A2343" s="279"/>
      <c r="B2343" s="279"/>
      <c r="C2343" s="279"/>
      <c r="D2343" s="279"/>
      <c r="E2343" s="279"/>
      <c r="F2343" s="279"/>
      <c r="G2343" s="280"/>
      <c r="H2343" s="281"/>
      <c r="I2343" s="281"/>
      <c r="J2343" s="281"/>
      <c r="K2343" s="279"/>
      <c r="L2343" s="280"/>
      <c r="M2343" s="280"/>
      <c r="N2343" s="280"/>
      <c r="O2343" s="282"/>
      <c r="P2343" s="283"/>
      <c r="Q2343" s="281"/>
      <c r="R2343" s="281"/>
      <c r="S2343" s="280"/>
      <c r="T2343" s="279"/>
      <c r="U2343" s="281"/>
      <c r="V2343" s="281"/>
      <c r="W2343" s="284"/>
      <c r="X2343" s="280"/>
      <c r="Y2343" s="284"/>
      <c r="Z2343" s="282"/>
      <c r="AA2343" s="281"/>
      <c r="AB2343" s="279"/>
      <c r="AC2343" s="279"/>
      <c r="AD2343" s="279"/>
    </row>
    <row r="2344" spans="1:30" ht="20.100000000000001" customHeight="1">
      <c r="A2344" s="279"/>
      <c r="B2344" s="279"/>
      <c r="C2344" s="279"/>
      <c r="D2344" s="279"/>
      <c r="E2344" s="279"/>
      <c r="F2344" s="279"/>
      <c r="G2344" s="280"/>
      <c r="H2344" s="281"/>
      <c r="I2344" s="281"/>
      <c r="J2344" s="281"/>
      <c r="K2344" s="279"/>
      <c r="L2344" s="280"/>
      <c r="M2344" s="280"/>
      <c r="N2344" s="280"/>
      <c r="O2344" s="282"/>
      <c r="P2344" s="283"/>
      <c r="Q2344" s="281"/>
      <c r="R2344" s="281"/>
      <c r="S2344" s="280"/>
      <c r="T2344" s="279"/>
      <c r="U2344" s="281"/>
      <c r="V2344" s="281"/>
      <c r="W2344" s="284"/>
      <c r="X2344" s="280"/>
      <c r="Y2344" s="284"/>
      <c r="Z2344" s="282"/>
      <c r="AA2344" s="281"/>
      <c r="AB2344" s="279"/>
      <c r="AC2344" s="279"/>
      <c r="AD2344" s="279"/>
    </row>
    <row r="2345" spans="1:30" ht="20.100000000000001" customHeight="1">
      <c r="A2345" s="279"/>
      <c r="B2345" s="279"/>
      <c r="C2345" s="279"/>
      <c r="D2345" s="279"/>
      <c r="E2345" s="279"/>
      <c r="F2345" s="279"/>
      <c r="G2345" s="280"/>
      <c r="H2345" s="281"/>
      <c r="I2345" s="281"/>
      <c r="J2345" s="281"/>
      <c r="K2345" s="279"/>
      <c r="L2345" s="280"/>
      <c r="M2345" s="280"/>
      <c r="N2345" s="280"/>
      <c r="O2345" s="282"/>
      <c r="P2345" s="283"/>
      <c r="Q2345" s="281"/>
      <c r="R2345" s="281"/>
      <c r="S2345" s="280"/>
      <c r="T2345" s="279"/>
      <c r="U2345" s="281"/>
      <c r="V2345" s="281"/>
      <c r="W2345" s="284"/>
      <c r="X2345" s="280"/>
      <c r="Y2345" s="284"/>
      <c r="Z2345" s="282"/>
      <c r="AA2345" s="281"/>
      <c r="AB2345" s="279"/>
      <c r="AC2345" s="279"/>
      <c r="AD2345" s="279"/>
    </row>
    <row r="2346" spans="1:30" ht="20.100000000000001" customHeight="1">
      <c r="A2346" s="279"/>
      <c r="B2346" s="279"/>
      <c r="C2346" s="279"/>
      <c r="D2346" s="279"/>
      <c r="E2346" s="279"/>
      <c r="F2346" s="279"/>
      <c r="G2346" s="280"/>
      <c r="H2346" s="281"/>
      <c r="I2346" s="281"/>
      <c r="J2346" s="281"/>
      <c r="K2346" s="279"/>
      <c r="L2346" s="280"/>
      <c r="M2346" s="280"/>
      <c r="N2346" s="280"/>
      <c r="O2346" s="282"/>
      <c r="P2346" s="283"/>
      <c r="Q2346" s="281"/>
      <c r="R2346" s="281"/>
      <c r="S2346" s="280"/>
      <c r="T2346" s="279"/>
      <c r="U2346" s="281"/>
      <c r="V2346" s="281"/>
      <c r="W2346" s="284"/>
      <c r="X2346" s="280"/>
      <c r="Y2346" s="284"/>
      <c r="Z2346" s="282"/>
      <c r="AA2346" s="281"/>
      <c r="AB2346" s="279"/>
      <c r="AC2346" s="279"/>
      <c r="AD2346" s="279"/>
    </row>
    <row r="2347" spans="1:30" ht="20.100000000000001" customHeight="1">
      <c r="A2347" s="279"/>
      <c r="B2347" s="279"/>
      <c r="C2347" s="279"/>
      <c r="D2347" s="279"/>
      <c r="E2347" s="279"/>
      <c r="F2347" s="279"/>
      <c r="G2347" s="280"/>
      <c r="H2347" s="281"/>
      <c r="I2347" s="281"/>
      <c r="J2347" s="281"/>
      <c r="K2347" s="279"/>
      <c r="L2347" s="280"/>
      <c r="M2347" s="280"/>
      <c r="N2347" s="280"/>
      <c r="O2347" s="282"/>
      <c r="P2347" s="283"/>
      <c r="Q2347" s="281"/>
      <c r="R2347" s="281"/>
      <c r="S2347" s="280"/>
      <c r="T2347" s="279"/>
      <c r="U2347" s="281"/>
      <c r="V2347" s="281"/>
      <c r="W2347" s="284"/>
      <c r="X2347" s="280"/>
      <c r="Y2347" s="284"/>
      <c r="Z2347" s="282"/>
      <c r="AA2347" s="281"/>
      <c r="AB2347" s="279"/>
      <c r="AC2347" s="279"/>
      <c r="AD2347" s="279"/>
    </row>
    <row r="2348" spans="1:30" ht="20.100000000000001" customHeight="1">
      <c r="A2348" s="279"/>
      <c r="B2348" s="279"/>
      <c r="C2348" s="279"/>
      <c r="D2348" s="279"/>
      <c r="E2348" s="279"/>
      <c r="F2348" s="279"/>
      <c r="G2348" s="280"/>
      <c r="H2348" s="281"/>
      <c r="I2348" s="281"/>
      <c r="J2348" s="281"/>
      <c r="K2348" s="279"/>
      <c r="L2348" s="280"/>
      <c r="M2348" s="280"/>
      <c r="N2348" s="280"/>
      <c r="O2348" s="282"/>
      <c r="P2348" s="283"/>
      <c r="Q2348" s="281"/>
      <c r="R2348" s="281"/>
      <c r="S2348" s="280"/>
      <c r="T2348" s="279"/>
      <c r="U2348" s="281"/>
      <c r="V2348" s="281"/>
      <c r="W2348" s="284"/>
      <c r="X2348" s="280"/>
      <c r="Y2348" s="284"/>
      <c r="Z2348" s="282"/>
      <c r="AA2348" s="281"/>
      <c r="AB2348" s="279"/>
      <c r="AC2348" s="279"/>
      <c r="AD2348" s="279"/>
    </row>
    <row r="2349" spans="1:30" ht="20.100000000000001" customHeight="1">
      <c r="A2349" s="279"/>
      <c r="B2349" s="279"/>
      <c r="C2349" s="279"/>
      <c r="D2349" s="279"/>
      <c r="E2349" s="279"/>
      <c r="F2349" s="279"/>
      <c r="G2349" s="280"/>
      <c r="H2349" s="281"/>
      <c r="I2349" s="281"/>
      <c r="J2349" s="281"/>
      <c r="K2349" s="279"/>
      <c r="L2349" s="280"/>
      <c r="M2349" s="280"/>
      <c r="N2349" s="280"/>
      <c r="O2349" s="282"/>
      <c r="P2349" s="283"/>
      <c r="Q2349" s="281"/>
      <c r="R2349" s="281"/>
      <c r="S2349" s="280"/>
      <c r="T2349" s="279"/>
      <c r="U2349" s="281"/>
      <c r="V2349" s="281"/>
      <c r="W2349" s="284"/>
      <c r="X2349" s="280"/>
      <c r="Y2349" s="284"/>
      <c r="Z2349" s="282"/>
      <c r="AA2349" s="281"/>
      <c r="AB2349" s="279"/>
      <c r="AC2349" s="279"/>
      <c r="AD2349" s="279"/>
    </row>
    <row r="2350" spans="1:30" ht="20.100000000000001" customHeight="1">
      <c r="A2350" s="279"/>
      <c r="B2350" s="279"/>
      <c r="C2350" s="279"/>
      <c r="D2350" s="279"/>
      <c r="E2350" s="279"/>
      <c r="F2350" s="279"/>
      <c r="G2350" s="280"/>
      <c r="H2350" s="281"/>
      <c r="I2350" s="281"/>
      <c r="J2350" s="281"/>
      <c r="K2350" s="279"/>
      <c r="L2350" s="280"/>
      <c r="M2350" s="280"/>
      <c r="N2350" s="280"/>
      <c r="O2350" s="282"/>
      <c r="P2350" s="283"/>
      <c r="Q2350" s="281"/>
      <c r="R2350" s="281"/>
      <c r="S2350" s="280"/>
      <c r="T2350" s="279"/>
      <c r="U2350" s="281"/>
      <c r="V2350" s="281"/>
      <c r="W2350" s="284"/>
      <c r="X2350" s="280"/>
      <c r="Y2350" s="284"/>
      <c r="Z2350" s="282"/>
      <c r="AA2350" s="281"/>
      <c r="AB2350" s="279"/>
      <c r="AC2350" s="279"/>
      <c r="AD2350" s="279"/>
    </row>
    <row r="2351" spans="1:30" ht="20.100000000000001" customHeight="1">
      <c r="A2351" s="279"/>
      <c r="B2351" s="279"/>
      <c r="C2351" s="279"/>
      <c r="D2351" s="279"/>
      <c r="E2351" s="279"/>
      <c r="F2351" s="279"/>
      <c r="G2351" s="280"/>
      <c r="H2351" s="281"/>
      <c r="I2351" s="281"/>
      <c r="J2351" s="281"/>
      <c r="K2351" s="279"/>
      <c r="L2351" s="280"/>
      <c r="M2351" s="280"/>
      <c r="N2351" s="280"/>
      <c r="O2351" s="282"/>
      <c r="P2351" s="283"/>
      <c r="Q2351" s="281"/>
      <c r="R2351" s="281"/>
      <c r="S2351" s="280"/>
      <c r="T2351" s="279"/>
      <c r="U2351" s="281"/>
      <c r="V2351" s="281"/>
      <c r="W2351" s="284"/>
      <c r="X2351" s="280"/>
      <c r="Y2351" s="284"/>
      <c r="Z2351" s="282"/>
      <c r="AA2351" s="281"/>
      <c r="AB2351" s="279"/>
      <c r="AC2351" s="279"/>
      <c r="AD2351" s="279"/>
    </row>
    <row r="2352" spans="1:30" ht="20.100000000000001" customHeight="1">
      <c r="A2352" s="279"/>
      <c r="B2352" s="279"/>
      <c r="C2352" s="279"/>
      <c r="D2352" s="279"/>
      <c r="E2352" s="279"/>
      <c r="F2352" s="279"/>
      <c r="G2352" s="280"/>
      <c r="H2352" s="281"/>
      <c r="I2352" s="281"/>
      <c r="J2352" s="281"/>
      <c r="K2352" s="279"/>
      <c r="L2352" s="280"/>
      <c r="M2352" s="280"/>
      <c r="N2352" s="280"/>
      <c r="O2352" s="282"/>
      <c r="P2352" s="283"/>
      <c r="Q2352" s="281"/>
      <c r="R2352" s="281"/>
      <c r="S2352" s="280"/>
      <c r="T2352" s="279"/>
      <c r="U2352" s="281"/>
      <c r="V2352" s="281"/>
      <c r="W2352" s="284"/>
      <c r="X2352" s="280"/>
      <c r="Y2352" s="284"/>
      <c r="Z2352" s="282"/>
      <c r="AA2352" s="281"/>
      <c r="AB2352" s="279"/>
      <c r="AC2352" s="279"/>
      <c r="AD2352" s="279"/>
    </row>
    <row r="2353" spans="1:30" ht="20.100000000000001" customHeight="1">
      <c r="A2353" s="279"/>
      <c r="B2353" s="279"/>
      <c r="C2353" s="279"/>
      <c r="D2353" s="279"/>
      <c r="E2353" s="279"/>
      <c r="F2353" s="279"/>
      <c r="G2353" s="280"/>
      <c r="H2353" s="281"/>
      <c r="I2353" s="281"/>
      <c r="J2353" s="281"/>
      <c r="K2353" s="279"/>
      <c r="L2353" s="280"/>
      <c r="M2353" s="280"/>
      <c r="N2353" s="280"/>
      <c r="O2353" s="282"/>
      <c r="P2353" s="283"/>
      <c r="Q2353" s="281"/>
      <c r="R2353" s="281"/>
      <c r="S2353" s="280"/>
      <c r="T2353" s="279"/>
      <c r="U2353" s="281"/>
      <c r="V2353" s="281"/>
      <c r="W2353" s="284"/>
      <c r="X2353" s="280"/>
      <c r="Y2353" s="284"/>
      <c r="Z2353" s="282"/>
      <c r="AA2353" s="281"/>
      <c r="AB2353" s="279"/>
      <c r="AC2353" s="279"/>
      <c r="AD2353" s="279"/>
    </row>
    <row r="2354" spans="1:30" ht="20.100000000000001" customHeight="1">
      <c r="A2354" s="279"/>
      <c r="B2354" s="279"/>
      <c r="C2354" s="279"/>
      <c r="D2354" s="279"/>
      <c r="E2354" s="279"/>
      <c r="F2354" s="279"/>
      <c r="G2354" s="280"/>
      <c r="H2354" s="281"/>
      <c r="I2354" s="281"/>
      <c r="J2354" s="281"/>
      <c r="K2354" s="279"/>
      <c r="L2354" s="280"/>
      <c r="M2354" s="280"/>
      <c r="N2354" s="280"/>
      <c r="O2354" s="282"/>
      <c r="P2354" s="283"/>
      <c r="Q2354" s="281"/>
      <c r="R2354" s="281"/>
      <c r="S2354" s="280"/>
      <c r="T2354" s="279"/>
      <c r="U2354" s="281"/>
      <c r="V2354" s="281"/>
      <c r="W2354" s="284"/>
      <c r="X2354" s="280"/>
      <c r="Y2354" s="284"/>
      <c r="Z2354" s="282"/>
      <c r="AA2354" s="281"/>
      <c r="AB2354" s="279"/>
      <c r="AC2354" s="279"/>
      <c r="AD2354" s="279"/>
    </row>
    <row r="2355" spans="1:30" ht="20.100000000000001" customHeight="1">
      <c r="A2355" s="279"/>
      <c r="B2355" s="279"/>
      <c r="C2355" s="279"/>
      <c r="D2355" s="279"/>
      <c r="E2355" s="279"/>
      <c r="F2355" s="279"/>
      <c r="G2355" s="280"/>
      <c r="H2355" s="281"/>
      <c r="I2355" s="281"/>
      <c r="J2355" s="281"/>
      <c r="K2355" s="279"/>
      <c r="L2355" s="280"/>
      <c r="M2355" s="280"/>
      <c r="N2355" s="280"/>
      <c r="O2355" s="282"/>
      <c r="P2355" s="283"/>
      <c r="Q2355" s="281"/>
      <c r="R2355" s="281"/>
      <c r="S2355" s="280"/>
      <c r="T2355" s="279"/>
      <c r="U2355" s="281"/>
      <c r="V2355" s="281"/>
      <c r="W2355" s="284"/>
      <c r="X2355" s="280"/>
      <c r="Y2355" s="284"/>
      <c r="Z2355" s="282"/>
      <c r="AA2355" s="281"/>
      <c r="AB2355" s="279"/>
      <c r="AC2355" s="279"/>
      <c r="AD2355" s="279"/>
    </row>
    <row r="2356" spans="1:30" ht="20.100000000000001" customHeight="1">
      <c r="A2356" s="279"/>
      <c r="B2356" s="279"/>
      <c r="C2356" s="279"/>
      <c r="D2356" s="279"/>
      <c r="E2356" s="279"/>
      <c r="F2356" s="279"/>
      <c r="G2356" s="280"/>
      <c r="H2356" s="281"/>
      <c r="I2356" s="281"/>
      <c r="J2356" s="281"/>
      <c r="K2356" s="279"/>
      <c r="L2356" s="280"/>
      <c r="M2356" s="280"/>
      <c r="N2356" s="280"/>
      <c r="O2356" s="282"/>
      <c r="P2356" s="283"/>
      <c r="Q2356" s="281"/>
      <c r="R2356" s="281"/>
      <c r="S2356" s="280"/>
      <c r="T2356" s="279"/>
      <c r="U2356" s="281"/>
      <c r="V2356" s="281"/>
      <c r="W2356" s="284"/>
      <c r="X2356" s="280"/>
      <c r="Y2356" s="284"/>
      <c r="Z2356" s="282"/>
      <c r="AA2356" s="281"/>
      <c r="AB2356" s="279"/>
      <c r="AC2356" s="279"/>
      <c r="AD2356" s="279"/>
    </row>
    <row r="2357" spans="1:30" ht="20.100000000000001" customHeight="1">
      <c r="A2357" s="279"/>
      <c r="B2357" s="279"/>
      <c r="C2357" s="279"/>
      <c r="D2357" s="279"/>
      <c r="E2357" s="279"/>
      <c r="F2357" s="279"/>
      <c r="G2357" s="280"/>
      <c r="H2357" s="281"/>
      <c r="I2357" s="281"/>
      <c r="J2357" s="281"/>
      <c r="K2357" s="279"/>
      <c r="L2357" s="280"/>
      <c r="M2357" s="280"/>
      <c r="N2357" s="280"/>
      <c r="O2357" s="282"/>
      <c r="P2357" s="283"/>
      <c r="Q2357" s="281"/>
      <c r="R2357" s="281"/>
      <c r="S2357" s="280"/>
      <c r="T2357" s="279"/>
      <c r="U2357" s="281"/>
      <c r="V2357" s="281"/>
      <c r="W2357" s="284"/>
      <c r="X2357" s="280"/>
      <c r="Y2357" s="284"/>
      <c r="Z2357" s="282"/>
      <c r="AA2357" s="281"/>
      <c r="AB2357" s="279"/>
      <c r="AC2357" s="279"/>
      <c r="AD2357" s="279"/>
    </row>
    <row r="2358" spans="1:30" ht="20.100000000000001" customHeight="1">
      <c r="A2358" s="279"/>
      <c r="B2358" s="279"/>
      <c r="C2358" s="279"/>
      <c r="D2358" s="279"/>
      <c r="E2358" s="279"/>
      <c r="F2358" s="279"/>
      <c r="G2358" s="280"/>
      <c r="H2358" s="281"/>
      <c r="I2358" s="281"/>
      <c r="J2358" s="281"/>
      <c r="K2358" s="279"/>
      <c r="L2358" s="280"/>
      <c r="M2358" s="280"/>
      <c r="N2358" s="280"/>
      <c r="O2358" s="282"/>
      <c r="P2358" s="283"/>
      <c r="Q2358" s="281"/>
      <c r="R2358" s="281"/>
      <c r="S2358" s="280"/>
      <c r="T2358" s="279"/>
      <c r="U2358" s="281"/>
      <c r="V2358" s="281"/>
      <c r="W2358" s="284"/>
      <c r="X2358" s="280"/>
      <c r="Y2358" s="284"/>
      <c r="Z2358" s="282"/>
      <c r="AA2358" s="281"/>
      <c r="AB2358" s="279"/>
      <c r="AC2358" s="279"/>
      <c r="AD2358" s="279"/>
    </row>
    <row r="2359" spans="1:30" ht="20.100000000000001" customHeight="1">
      <c r="A2359" s="279"/>
      <c r="B2359" s="279"/>
      <c r="C2359" s="279"/>
      <c r="D2359" s="279"/>
      <c r="E2359" s="279"/>
      <c r="F2359" s="279"/>
      <c r="G2359" s="280"/>
      <c r="H2359" s="281"/>
      <c r="I2359" s="281"/>
      <c r="J2359" s="281"/>
      <c r="K2359" s="279"/>
      <c r="L2359" s="280"/>
      <c r="M2359" s="280"/>
      <c r="N2359" s="280"/>
      <c r="O2359" s="282"/>
      <c r="P2359" s="283"/>
      <c r="Q2359" s="281"/>
      <c r="R2359" s="281"/>
      <c r="S2359" s="280"/>
      <c r="T2359" s="279"/>
      <c r="U2359" s="281"/>
      <c r="V2359" s="281"/>
      <c r="W2359" s="284"/>
      <c r="X2359" s="280"/>
      <c r="Y2359" s="284"/>
      <c r="Z2359" s="282"/>
      <c r="AA2359" s="281"/>
      <c r="AB2359" s="279"/>
      <c r="AC2359" s="279"/>
      <c r="AD2359" s="279"/>
    </row>
    <row r="2360" spans="1:30" ht="20.100000000000001" customHeight="1">
      <c r="A2360" s="279"/>
      <c r="B2360" s="279"/>
      <c r="C2360" s="279"/>
      <c r="D2360" s="279"/>
      <c r="E2360" s="279"/>
      <c r="F2360" s="279"/>
      <c r="G2360" s="280"/>
      <c r="H2360" s="281"/>
      <c r="I2360" s="281"/>
      <c r="J2360" s="281"/>
      <c r="K2360" s="279"/>
      <c r="L2360" s="280"/>
      <c r="M2360" s="280"/>
      <c r="N2360" s="280"/>
      <c r="O2360" s="282"/>
      <c r="P2360" s="283"/>
      <c r="Q2360" s="281"/>
      <c r="R2360" s="281"/>
      <c r="S2360" s="280"/>
      <c r="T2360" s="279"/>
      <c r="U2360" s="281"/>
      <c r="V2360" s="281"/>
      <c r="W2360" s="284"/>
      <c r="X2360" s="280"/>
      <c r="Y2360" s="284"/>
      <c r="Z2360" s="282"/>
      <c r="AA2360" s="281"/>
      <c r="AB2360" s="279"/>
      <c r="AC2360" s="279"/>
      <c r="AD2360" s="279"/>
    </row>
    <row r="2361" spans="1:30" ht="20.100000000000001" customHeight="1">
      <c r="A2361" s="279"/>
      <c r="B2361" s="279"/>
      <c r="C2361" s="279"/>
      <c r="D2361" s="279"/>
      <c r="E2361" s="279"/>
      <c r="F2361" s="279"/>
      <c r="G2361" s="280"/>
      <c r="H2361" s="281"/>
      <c r="I2361" s="281"/>
      <c r="J2361" s="281"/>
      <c r="K2361" s="279"/>
      <c r="L2361" s="280"/>
      <c r="M2361" s="280"/>
      <c r="N2361" s="280"/>
      <c r="O2361" s="282"/>
      <c r="P2361" s="283"/>
      <c r="Q2361" s="281"/>
      <c r="R2361" s="281"/>
      <c r="S2361" s="280"/>
      <c r="T2361" s="279"/>
      <c r="U2361" s="281"/>
      <c r="V2361" s="281"/>
      <c r="W2361" s="284"/>
      <c r="X2361" s="280"/>
      <c r="Y2361" s="284"/>
      <c r="Z2361" s="282"/>
      <c r="AA2361" s="281"/>
      <c r="AB2361" s="279"/>
      <c r="AC2361" s="279"/>
      <c r="AD2361" s="279"/>
    </row>
    <row r="2362" spans="1:30" ht="20.100000000000001" customHeight="1">
      <c r="A2362" s="279"/>
      <c r="B2362" s="279"/>
      <c r="C2362" s="279"/>
      <c r="D2362" s="279"/>
      <c r="E2362" s="279"/>
      <c r="F2362" s="279"/>
      <c r="G2362" s="280"/>
      <c r="H2362" s="281"/>
      <c r="I2362" s="281"/>
      <c r="J2362" s="281"/>
      <c r="K2362" s="279"/>
      <c r="L2362" s="280"/>
      <c r="M2362" s="280"/>
      <c r="N2362" s="280"/>
      <c r="O2362" s="282"/>
      <c r="P2362" s="283"/>
      <c r="Q2362" s="281"/>
      <c r="R2362" s="281"/>
      <c r="S2362" s="280"/>
      <c r="T2362" s="279"/>
      <c r="U2362" s="281"/>
      <c r="V2362" s="281"/>
      <c r="W2362" s="284"/>
      <c r="X2362" s="280"/>
      <c r="Y2362" s="284"/>
      <c r="Z2362" s="282"/>
      <c r="AA2362" s="281"/>
      <c r="AB2362" s="279"/>
      <c r="AC2362" s="279"/>
      <c r="AD2362" s="279"/>
    </row>
    <row r="2363" spans="1:30" ht="20.100000000000001" customHeight="1">
      <c r="A2363" s="279"/>
      <c r="B2363" s="279"/>
      <c r="C2363" s="279"/>
      <c r="D2363" s="279"/>
      <c r="E2363" s="279"/>
      <c r="F2363" s="279"/>
      <c r="G2363" s="280"/>
      <c r="H2363" s="281"/>
      <c r="I2363" s="281"/>
      <c r="J2363" s="281"/>
      <c r="K2363" s="279"/>
      <c r="L2363" s="280"/>
      <c r="M2363" s="280"/>
      <c r="N2363" s="280"/>
      <c r="O2363" s="282"/>
      <c r="P2363" s="283"/>
      <c r="Q2363" s="281"/>
      <c r="R2363" s="281"/>
      <c r="S2363" s="280"/>
      <c r="T2363" s="279"/>
      <c r="U2363" s="281"/>
      <c r="V2363" s="281"/>
      <c r="W2363" s="284"/>
      <c r="X2363" s="280"/>
      <c r="Y2363" s="284"/>
      <c r="Z2363" s="282"/>
      <c r="AA2363" s="281"/>
      <c r="AB2363" s="279"/>
      <c r="AC2363" s="279"/>
      <c r="AD2363" s="279"/>
    </row>
    <row r="2364" spans="1:30" ht="20.100000000000001" customHeight="1">
      <c r="A2364" s="279"/>
      <c r="B2364" s="279"/>
      <c r="C2364" s="279"/>
      <c r="D2364" s="279"/>
      <c r="E2364" s="279"/>
      <c r="F2364" s="279"/>
      <c r="G2364" s="280"/>
      <c r="H2364" s="281"/>
      <c r="I2364" s="281"/>
      <c r="J2364" s="281"/>
      <c r="K2364" s="279"/>
      <c r="L2364" s="280"/>
      <c r="M2364" s="280"/>
      <c r="N2364" s="280"/>
      <c r="O2364" s="282"/>
      <c r="P2364" s="283"/>
      <c r="Q2364" s="281"/>
      <c r="R2364" s="281"/>
      <c r="S2364" s="280"/>
      <c r="T2364" s="279"/>
      <c r="U2364" s="281"/>
      <c r="V2364" s="281"/>
      <c r="W2364" s="284"/>
      <c r="X2364" s="280"/>
      <c r="Y2364" s="284"/>
      <c r="Z2364" s="282"/>
      <c r="AA2364" s="281"/>
      <c r="AB2364" s="279"/>
      <c r="AC2364" s="279"/>
      <c r="AD2364" s="279"/>
    </row>
    <row r="2365" spans="1:30" ht="20.100000000000001" customHeight="1">
      <c r="A2365" s="279"/>
      <c r="B2365" s="279"/>
      <c r="C2365" s="279"/>
      <c r="D2365" s="279"/>
      <c r="E2365" s="279"/>
      <c r="F2365" s="279"/>
      <c r="G2365" s="280"/>
      <c r="H2365" s="281"/>
      <c r="I2365" s="281"/>
      <c r="J2365" s="281"/>
      <c r="K2365" s="279"/>
      <c r="L2365" s="280"/>
      <c r="M2365" s="280"/>
      <c r="N2365" s="280"/>
      <c r="O2365" s="282"/>
      <c r="P2365" s="283"/>
      <c r="Q2365" s="281"/>
      <c r="R2365" s="281"/>
      <c r="S2365" s="280"/>
      <c r="T2365" s="279"/>
      <c r="U2365" s="281"/>
      <c r="V2365" s="281"/>
      <c r="W2365" s="284"/>
      <c r="X2365" s="280"/>
      <c r="Y2365" s="284"/>
      <c r="Z2365" s="282"/>
      <c r="AA2365" s="281"/>
      <c r="AB2365" s="279"/>
      <c r="AC2365" s="279"/>
      <c r="AD2365" s="279"/>
    </row>
    <row r="2366" spans="1:30" ht="20.100000000000001" customHeight="1">
      <c r="A2366" s="279"/>
      <c r="B2366" s="279"/>
      <c r="C2366" s="279"/>
      <c r="D2366" s="279"/>
      <c r="E2366" s="279"/>
      <c r="F2366" s="279"/>
      <c r="G2366" s="280"/>
      <c r="H2366" s="281"/>
      <c r="I2366" s="281"/>
      <c r="J2366" s="281"/>
      <c r="K2366" s="279"/>
      <c r="L2366" s="280"/>
      <c r="M2366" s="280"/>
      <c r="N2366" s="280"/>
      <c r="O2366" s="282"/>
      <c r="P2366" s="283"/>
      <c r="Q2366" s="281"/>
      <c r="R2366" s="281"/>
      <c r="S2366" s="280"/>
      <c r="T2366" s="279"/>
      <c r="U2366" s="281"/>
      <c r="V2366" s="281"/>
      <c r="W2366" s="284"/>
      <c r="X2366" s="280"/>
      <c r="Y2366" s="284"/>
      <c r="Z2366" s="282"/>
      <c r="AA2366" s="281"/>
      <c r="AB2366" s="279"/>
      <c r="AC2366" s="279"/>
      <c r="AD2366" s="279"/>
    </row>
    <row r="2367" spans="1:30" ht="20.100000000000001" customHeight="1">
      <c r="A2367" s="279"/>
      <c r="B2367" s="279"/>
      <c r="C2367" s="279"/>
      <c r="D2367" s="279"/>
      <c r="E2367" s="279"/>
      <c r="F2367" s="279"/>
      <c r="G2367" s="280"/>
      <c r="H2367" s="281"/>
      <c r="I2367" s="281"/>
      <c r="J2367" s="281"/>
      <c r="K2367" s="279"/>
      <c r="L2367" s="280"/>
      <c r="M2367" s="280"/>
      <c r="N2367" s="280"/>
      <c r="O2367" s="282"/>
      <c r="P2367" s="283"/>
      <c r="Q2367" s="281"/>
      <c r="R2367" s="281"/>
      <c r="S2367" s="280"/>
      <c r="T2367" s="279"/>
      <c r="U2367" s="281"/>
      <c r="V2367" s="281"/>
      <c r="W2367" s="284"/>
      <c r="X2367" s="280"/>
      <c r="Y2367" s="284"/>
      <c r="Z2367" s="282"/>
      <c r="AA2367" s="281"/>
      <c r="AB2367" s="279"/>
      <c r="AC2367" s="279"/>
      <c r="AD2367" s="279"/>
    </row>
    <row r="2368" spans="1:30" ht="20.100000000000001" customHeight="1">
      <c r="A2368" s="279"/>
      <c r="B2368" s="279"/>
      <c r="C2368" s="279"/>
      <c r="D2368" s="279"/>
      <c r="E2368" s="279"/>
      <c r="F2368" s="279"/>
      <c r="G2368" s="280"/>
      <c r="H2368" s="281"/>
      <c r="I2368" s="281"/>
      <c r="J2368" s="281"/>
      <c r="K2368" s="279"/>
      <c r="L2368" s="280"/>
      <c r="M2368" s="280"/>
      <c r="N2368" s="280"/>
      <c r="O2368" s="282"/>
      <c r="P2368" s="283"/>
      <c r="Q2368" s="281"/>
      <c r="R2368" s="281"/>
      <c r="S2368" s="280"/>
      <c r="T2368" s="279"/>
      <c r="U2368" s="281"/>
      <c r="V2368" s="281"/>
      <c r="W2368" s="284"/>
      <c r="X2368" s="280"/>
      <c r="Y2368" s="284"/>
      <c r="Z2368" s="282"/>
      <c r="AA2368" s="281"/>
      <c r="AB2368" s="279"/>
      <c r="AC2368" s="279"/>
      <c r="AD2368" s="279"/>
    </row>
    <row r="2369" spans="1:30" ht="20.100000000000001" customHeight="1">
      <c r="A2369" s="279"/>
      <c r="B2369" s="279"/>
      <c r="C2369" s="279"/>
      <c r="D2369" s="279"/>
      <c r="E2369" s="279"/>
      <c r="F2369" s="279"/>
      <c r="G2369" s="280"/>
      <c r="H2369" s="281"/>
      <c r="I2369" s="281"/>
      <c r="J2369" s="281"/>
      <c r="K2369" s="279"/>
      <c r="L2369" s="280"/>
      <c r="M2369" s="280"/>
      <c r="N2369" s="280"/>
      <c r="O2369" s="282"/>
      <c r="P2369" s="283"/>
      <c r="Q2369" s="281"/>
      <c r="R2369" s="281"/>
      <c r="S2369" s="280"/>
      <c r="T2369" s="279"/>
      <c r="U2369" s="281"/>
      <c r="V2369" s="281"/>
      <c r="W2369" s="284"/>
      <c r="X2369" s="280"/>
      <c r="Y2369" s="284"/>
      <c r="Z2369" s="282"/>
      <c r="AA2369" s="281"/>
      <c r="AB2369" s="279"/>
      <c r="AC2369" s="279"/>
      <c r="AD2369" s="279"/>
    </row>
    <row r="2370" spans="1:30" ht="20.100000000000001" customHeight="1">
      <c r="A2370" s="279"/>
      <c r="B2370" s="279"/>
      <c r="C2370" s="279"/>
      <c r="D2370" s="279"/>
      <c r="E2370" s="279"/>
      <c r="F2370" s="279"/>
      <c r="G2370" s="280"/>
      <c r="H2370" s="281"/>
      <c r="I2370" s="281"/>
      <c r="J2370" s="281"/>
      <c r="K2370" s="279"/>
      <c r="L2370" s="280"/>
      <c r="M2370" s="280"/>
      <c r="N2370" s="280"/>
      <c r="O2370" s="282"/>
      <c r="P2370" s="283"/>
      <c r="Q2370" s="281"/>
      <c r="R2370" s="281"/>
      <c r="S2370" s="280"/>
      <c r="T2370" s="279"/>
      <c r="U2370" s="281"/>
      <c r="V2370" s="281"/>
      <c r="W2370" s="284"/>
      <c r="X2370" s="280"/>
      <c r="Y2370" s="284"/>
      <c r="Z2370" s="282"/>
      <c r="AA2370" s="281"/>
      <c r="AB2370" s="279"/>
      <c r="AC2370" s="279"/>
      <c r="AD2370" s="279"/>
    </row>
    <row r="2371" spans="1:30" ht="20.100000000000001" customHeight="1">
      <c r="A2371" s="279"/>
      <c r="B2371" s="279"/>
      <c r="C2371" s="279"/>
      <c r="D2371" s="279"/>
      <c r="E2371" s="279"/>
      <c r="F2371" s="279"/>
      <c r="G2371" s="280"/>
      <c r="H2371" s="281"/>
      <c r="I2371" s="281"/>
      <c r="J2371" s="281"/>
      <c r="K2371" s="279"/>
      <c r="L2371" s="280"/>
      <c r="M2371" s="280"/>
      <c r="N2371" s="280"/>
      <c r="O2371" s="282"/>
      <c r="P2371" s="283"/>
      <c r="Q2371" s="281"/>
      <c r="R2371" s="281"/>
      <c r="S2371" s="280"/>
      <c r="T2371" s="279"/>
      <c r="U2371" s="281"/>
      <c r="V2371" s="281"/>
      <c r="W2371" s="284"/>
      <c r="X2371" s="280"/>
      <c r="Y2371" s="284"/>
      <c r="Z2371" s="282"/>
      <c r="AA2371" s="281"/>
      <c r="AB2371" s="279"/>
      <c r="AC2371" s="279"/>
      <c r="AD2371" s="279"/>
    </row>
    <row r="2372" spans="1:30" ht="20.100000000000001" customHeight="1">
      <c r="A2372" s="279"/>
      <c r="B2372" s="279"/>
      <c r="C2372" s="279"/>
      <c r="D2372" s="279"/>
      <c r="E2372" s="279"/>
      <c r="F2372" s="279"/>
      <c r="G2372" s="280"/>
      <c r="H2372" s="281"/>
      <c r="I2372" s="281"/>
      <c r="J2372" s="281"/>
      <c r="K2372" s="279"/>
      <c r="L2372" s="280"/>
      <c r="M2372" s="280"/>
      <c r="N2372" s="280"/>
      <c r="O2372" s="282"/>
      <c r="P2372" s="283"/>
      <c r="Q2372" s="281"/>
      <c r="R2372" s="281"/>
      <c r="S2372" s="280"/>
      <c r="T2372" s="279"/>
      <c r="U2372" s="281"/>
      <c r="V2372" s="281"/>
      <c r="W2372" s="284"/>
      <c r="X2372" s="280"/>
      <c r="Y2372" s="284"/>
      <c r="Z2372" s="282"/>
      <c r="AA2372" s="281"/>
      <c r="AB2372" s="279"/>
      <c r="AC2372" s="279"/>
      <c r="AD2372" s="279"/>
    </row>
    <row r="2373" spans="1:30" ht="20.100000000000001" customHeight="1">
      <c r="A2373" s="279"/>
      <c r="B2373" s="279"/>
      <c r="C2373" s="279"/>
      <c r="D2373" s="279"/>
      <c r="E2373" s="279"/>
      <c r="F2373" s="279"/>
      <c r="G2373" s="280"/>
      <c r="H2373" s="281"/>
      <c r="I2373" s="281"/>
      <c r="J2373" s="281"/>
      <c r="K2373" s="279"/>
      <c r="L2373" s="280"/>
      <c r="M2373" s="280"/>
      <c r="N2373" s="280"/>
      <c r="O2373" s="282"/>
      <c r="P2373" s="283"/>
      <c r="Q2373" s="281"/>
      <c r="R2373" s="281"/>
      <c r="S2373" s="280"/>
      <c r="T2373" s="279"/>
      <c r="U2373" s="281"/>
      <c r="V2373" s="281"/>
      <c r="W2373" s="284"/>
      <c r="X2373" s="280"/>
      <c r="Y2373" s="284"/>
      <c r="Z2373" s="282"/>
      <c r="AA2373" s="281"/>
      <c r="AB2373" s="279"/>
      <c r="AC2373" s="279"/>
      <c r="AD2373" s="279"/>
    </row>
    <row r="2374" spans="1:30" ht="20.100000000000001" customHeight="1">
      <c r="A2374" s="279"/>
      <c r="B2374" s="279"/>
      <c r="C2374" s="279"/>
      <c r="D2374" s="279"/>
      <c r="E2374" s="279"/>
      <c r="F2374" s="279"/>
      <c r="G2374" s="280"/>
      <c r="H2374" s="281"/>
      <c r="I2374" s="281"/>
      <c r="J2374" s="281"/>
      <c r="K2374" s="279"/>
      <c r="L2374" s="280"/>
      <c r="M2374" s="280"/>
      <c r="N2374" s="280"/>
      <c r="O2374" s="282"/>
      <c r="P2374" s="283"/>
      <c r="Q2374" s="281"/>
      <c r="R2374" s="281"/>
      <c r="S2374" s="280"/>
      <c r="T2374" s="279"/>
      <c r="U2374" s="281"/>
      <c r="V2374" s="281"/>
      <c r="W2374" s="284"/>
      <c r="X2374" s="280"/>
      <c r="Y2374" s="284"/>
      <c r="Z2374" s="282"/>
      <c r="AA2374" s="281"/>
      <c r="AB2374" s="279"/>
      <c r="AC2374" s="279"/>
      <c r="AD2374" s="279"/>
    </row>
    <row r="2375" spans="1:30" ht="20.100000000000001" customHeight="1">
      <c r="A2375" s="279"/>
      <c r="B2375" s="279"/>
      <c r="C2375" s="279"/>
      <c r="D2375" s="279"/>
      <c r="E2375" s="279"/>
      <c r="F2375" s="279"/>
      <c r="G2375" s="280"/>
      <c r="H2375" s="281"/>
      <c r="I2375" s="281"/>
      <c r="J2375" s="281"/>
      <c r="K2375" s="279"/>
      <c r="L2375" s="280"/>
      <c r="M2375" s="280"/>
      <c r="N2375" s="280"/>
      <c r="O2375" s="282"/>
      <c r="P2375" s="283"/>
      <c r="Q2375" s="281"/>
      <c r="R2375" s="281"/>
      <c r="S2375" s="280"/>
      <c r="T2375" s="279"/>
      <c r="U2375" s="281"/>
      <c r="V2375" s="281"/>
      <c r="W2375" s="284"/>
      <c r="X2375" s="280"/>
      <c r="Y2375" s="284"/>
      <c r="Z2375" s="282"/>
      <c r="AA2375" s="281"/>
      <c r="AB2375" s="279"/>
      <c r="AC2375" s="279"/>
      <c r="AD2375" s="279"/>
    </row>
    <row r="2376" spans="1:30" ht="20.100000000000001" customHeight="1">
      <c r="A2376" s="279"/>
      <c r="B2376" s="279"/>
      <c r="C2376" s="279"/>
      <c r="D2376" s="279"/>
      <c r="E2376" s="279"/>
      <c r="F2376" s="279"/>
      <c r="G2376" s="280"/>
      <c r="H2376" s="281"/>
      <c r="I2376" s="281"/>
      <c r="J2376" s="281"/>
      <c r="K2376" s="279"/>
      <c r="L2376" s="280"/>
      <c r="M2376" s="280"/>
      <c r="N2376" s="280"/>
      <c r="O2376" s="282"/>
      <c r="P2376" s="283"/>
      <c r="Q2376" s="281"/>
      <c r="R2376" s="281"/>
      <c r="S2376" s="280"/>
      <c r="T2376" s="279"/>
      <c r="U2376" s="281"/>
      <c r="V2376" s="281"/>
      <c r="W2376" s="284"/>
      <c r="X2376" s="280"/>
      <c r="Y2376" s="284"/>
      <c r="Z2376" s="282"/>
      <c r="AA2376" s="281"/>
      <c r="AB2376" s="279"/>
      <c r="AC2376" s="279"/>
      <c r="AD2376" s="279"/>
    </row>
    <row r="2377" spans="1:30" ht="20.100000000000001" customHeight="1">
      <c r="A2377" s="279"/>
      <c r="B2377" s="279"/>
      <c r="C2377" s="279"/>
      <c r="D2377" s="279"/>
      <c r="E2377" s="279"/>
      <c r="F2377" s="279"/>
      <c r="G2377" s="280"/>
      <c r="H2377" s="281"/>
      <c r="I2377" s="281"/>
      <c r="J2377" s="281"/>
      <c r="K2377" s="279"/>
      <c r="L2377" s="280"/>
      <c r="M2377" s="280"/>
      <c r="N2377" s="280"/>
      <c r="O2377" s="282"/>
      <c r="P2377" s="283"/>
      <c r="Q2377" s="281"/>
      <c r="R2377" s="281"/>
      <c r="S2377" s="280"/>
      <c r="T2377" s="279"/>
      <c r="U2377" s="281"/>
      <c r="V2377" s="281"/>
      <c r="W2377" s="284"/>
      <c r="X2377" s="280"/>
      <c r="Y2377" s="284"/>
      <c r="Z2377" s="282"/>
      <c r="AA2377" s="281"/>
      <c r="AB2377" s="279"/>
      <c r="AC2377" s="279"/>
      <c r="AD2377" s="279"/>
    </row>
    <row r="2378" spans="1:30" ht="20.100000000000001" customHeight="1">
      <c r="A2378" s="279"/>
      <c r="B2378" s="279"/>
      <c r="C2378" s="279"/>
      <c r="D2378" s="279"/>
      <c r="E2378" s="279"/>
      <c r="F2378" s="279"/>
      <c r="G2378" s="280"/>
      <c r="H2378" s="281"/>
      <c r="I2378" s="281"/>
      <c r="J2378" s="281"/>
      <c r="K2378" s="279"/>
      <c r="L2378" s="280"/>
      <c r="M2378" s="280"/>
      <c r="N2378" s="280"/>
      <c r="O2378" s="282"/>
      <c r="P2378" s="283"/>
      <c r="Q2378" s="281"/>
      <c r="R2378" s="281"/>
      <c r="S2378" s="280"/>
      <c r="T2378" s="279"/>
      <c r="U2378" s="281"/>
      <c r="V2378" s="281"/>
      <c r="W2378" s="284"/>
      <c r="X2378" s="280"/>
      <c r="Y2378" s="284"/>
      <c r="Z2378" s="282"/>
      <c r="AA2378" s="281"/>
      <c r="AB2378" s="279"/>
      <c r="AC2378" s="279"/>
      <c r="AD2378" s="279"/>
    </row>
    <row r="2379" spans="1:30" ht="20.100000000000001" customHeight="1">
      <c r="A2379" s="279"/>
      <c r="B2379" s="279"/>
      <c r="C2379" s="279"/>
      <c r="D2379" s="279"/>
      <c r="E2379" s="279"/>
      <c r="F2379" s="279"/>
      <c r="G2379" s="280"/>
      <c r="H2379" s="281"/>
      <c r="I2379" s="281"/>
      <c r="J2379" s="281"/>
      <c r="K2379" s="279"/>
      <c r="L2379" s="280"/>
      <c r="M2379" s="280"/>
      <c r="N2379" s="280"/>
      <c r="O2379" s="282"/>
      <c r="P2379" s="283"/>
      <c r="Q2379" s="281"/>
      <c r="R2379" s="281"/>
      <c r="S2379" s="280"/>
      <c r="T2379" s="279"/>
      <c r="U2379" s="281"/>
      <c r="V2379" s="281"/>
      <c r="W2379" s="284"/>
      <c r="X2379" s="280"/>
      <c r="Y2379" s="284"/>
      <c r="Z2379" s="282"/>
      <c r="AA2379" s="281"/>
      <c r="AB2379" s="279"/>
      <c r="AC2379" s="279"/>
      <c r="AD2379" s="279"/>
    </row>
    <row r="2380" spans="1:30" ht="20.100000000000001" customHeight="1">
      <c r="A2380" s="279"/>
      <c r="B2380" s="279"/>
      <c r="C2380" s="279"/>
      <c r="D2380" s="279"/>
      <c r="E2380" s="279"/>
      <c r="F2380" s="279"/>
      <c r="G2380" s="280"/>
      <c r="H2380" s="281"/>
      <c r="I2380" s="281"/>
      <c r="J2380" s="281"/>
      <c r="K2380" s="279"/>
      <c r="L2380" s="280"/>
      <c r="M2380" s="280"/>
      <c r="N2380" s="280"/>
      <c r="O2380" s="282"/>
      <c r="P2380" s="283"/>
      <c r="Q2380" s="281"/>
      <c r="R2380" s="281"/>
      <c r="S2380" s="280"/>
      <c r="T2380" s="279"/>
      <c r="U2380" s="281"/>
      <c r="V2380" s="281"/>
      <c r="W2380" s="284"/>
      <c r="X2380" s="280"/>
      <c r="Y2380" s="284"/>
      <c r="Z2380" s="282"/>
      <c r="AA2380" s="281"/>
      <c r="AB2380" s="279"/>
      <c r="AC2380" s="279"/>
      <c r="AD2380" s="279"/>
    </row>
    <row r="2381" spans="1:30" ht="20.100000000000001" customHeight="1">
      <c r="A2381" s="279"/>
      <c r="B2381" s="279"/>
      <c r="C2381" s="279"/>
      <c r="D2381" s="279"/>
      <c r="E2381" s="279"/>
      <c r="F2381" s="279"/>
      <c r="G2381" s="280"/>
      <c r="H2381" s="281"/>
      <c r="I2381" s="281"/>
      <c r="J2381" s="281"/>
      <c r="K2381" s="279"/>
      <c r="L2381" s="280"/>
      <c r="M2381" s="280"/>
      <c r="N2381" s="280"/>
      <c r="O2381" s="282"/>
      <c r="P2381" s="283"/>
      <c r="Q2381" s="281"/>
      <c r="R2381" s="281"/>
      <c r="S2381" s="280"/>
      <c r="T2381" s="279"/>
      <c r="U2381" s="281"/>
      <c r="V2381" s="281"/>
      <c r="W2381" s="284"/>
      <c r="X2381" s="280"/>
      <c r="Y2381" s="284"/>
      <c r="Z2381" s="282"/>
      <c r="AA2381" s="281"/>
      <c r="AB2381" s="279"/>
      <c r="AC2381" s="279"/>
      <c r="AD2381" s="279"/>
    </row>
    <row r="2382" spans="1:30" ht="20.100000000000001" customHeight="1">
      <c r="A2382" s="279"/>
      <c r="B2382" s="279"/>
      <c r="C2382" s="279"/>
      <c r="D2382" s="279"/>
      <c r="E2382" s="279"/>
      <c r="F2382" s="279"/>
      <c r="G2382" s="280"/>
      <c r="H2382" s="281"/>
      <c r="I2382" s="281"/>
      <c r="J2382" s="281"/>
      <c r="K2382" s="279"/>
      <c r="L2382" s="280"/>
      <c r="M2382" s="280"/>
      <c r="N2382" s="280"/>
      <c r="O2382" s="282"/>
      <c r="P2382" s="283"/>
      <c r="Q2382" s="281"/>
      <c r="R2382" s="281"/>
      <c r="S2382" s="280"/>
      <c r="T2382" s="279"/>
      <c r="U2382" s="281"/>
      <c r="V2382" s="281"/>
      <c r="W2382" s="284"/>
      <c r="X2382" s="280"/>
      <c r="Y2382" s="284"/>
      <c r="Z2382" s="282"/>
      <c r="AA2382" s="281"/>
      <c r="AB2382" s="279"/>
      <c r="AC2382" s="279"/>
      <c r="AD2382" s="279"/>
    </row>
    <row r="2383" spans="1:30" ht="20.100000000000001" customHeight="1">
      <c r="A2383" s="279"/>
      <c r="B2383" s="279"/>
      <c r="C2383" s="279"/>
      <c r="D2383" s="279"/>
      <c r="E2383" s="279"/>
      <c r="F2383" s="279"/>
      <c r="G2383" s="280"/>
      <c r="H2383" s="281"/>
      <c r="I2383" s="281"/>
      <c r="J2383" s="281"/>
      <c r="K2383" s="279"/>
      <c r="L2383" s="280"/>
      <c r="M2383" s="280"/>
      <c r="N2383" s="280"/>
      <c r="O2383" s="282"/>
      <c r="P2383" s="283"/>
      <c r="Q2383" s="281"/>
      <c r="R2383" s="281"/>
      <c r="S2383" s="280"/>
      <c r="T2383" s="279"/>
      <c r="U2383" s="281"/>
      <c r="V2383" s="281"/>
      <c r="W2383" s="284"/>
      <c r="X2383" s="280"/>
      <c r="Y2383" s="284"/>
      <c r="Z2383" s="282"/>
      <c r="AA2383" s="281"/>
      <c r="AB2383" s="279"/>
      <c r="AC2383" s="279"/>
      <c r="AD2383" s="279"/>
    </row>
    <row r="2384" spans="1:30" ht="20.100000000000001" customHeight="1">
      <c r="A2384" s="279"/>
      <c r="B2384" s="279"/>
      <c r="C2384" s="279"/>
      <c r="D2384" s="279"/>
      <c r="E2384" s="279"/>
      <c r="F2384" s="279"/>
      <c r="G2384" s="280"/>
      <c r="H2384" s="281"/>
      <c r="I2384" s="281"/>
      <c r="J2384" s="281"/>
      <c r="K2384" s="279"/>
      <c r="L2384" s="280"/>
      <c r="M2384" s="280"/>
      <c r="N2384" s="280"/>
      <c r="O2384" s="282"/>
      <c r="P2384" s="283"/>
      <c r="Q2384" s="281"/>
      <c r="R2384" s="281"/>
      <c r="S2384" s="280"/>
      <c r="T2384" s="279"/>
      <c r="U2384" s="281"/>
      <c r="V2384" s="281"/>
      <c r="W2384" s="284"/>
      <c r="X2384" s="280"/>
      <c r="Y2384" s="284"/>
      <c r="Z2384" s="282"/>
      <c r="AA2384" s="281"/>
      <c r="AB2384" s="279"/>
      <c r="AC2384" s="279"/>
      <c r="AD2384" s="279"/>
    </row>
    <row r="2385" spans="1:30" ht="20.100000000000001" customHeight="1">
      <c r="A2385" s="279"/>
      <c r="B2385" s="279"/>
      <c r="C2385" s="279"/>
      <c r="D2385" s="279"/>
      <c r="E2385" s="279"/>
      <c r="F2385" s="279"/>
      <c r="G2385" s="280"/>
      <c r="H2385" s="281"/>
      <c r="I2385" s="281"/>
      <c r="J2385" s="281"/>
      <c r="K2385" s="279"/>
      <c r="L2385" s="280"/>
      <c r="M2385" s="280"/>
      <c r="N2385" s="280"/>
      <c r="O2385" s="282"/>
      <c r="P2385" s="283"/>
      <c r="Q2385" s="281"/>
      <c r="R2385" s="281"/>
      <c r="S2385" s="280"/>
      <c r="T2385" s="279"/>
      <c r="U2385" s="281"/>
      <c r="V2385" s="281"/>
      <c r="W2385" s="284"/>
      <c r="X2385" s="280"/>
      <c r="Y2385" s="284"/>
      <c r="Z2385" s="282"/>
      <c r="AA2385" s="281"/>
      <c r="AB2385" s="279"/>
      <c r="AC2385" s="279"/>
      <c r="AD2385" s="279"/>
    </row>
    <row r="2386" spans="1:30" ht="20.100000000000001" customHeight="1">
      <c r="A2386" s="279"/>
      <c r="B2386" s="279"/>
      <c r="C2386" s="279"/>
      <c r="D2386" s="279"/>
      <c r="E2386" s="279"/>
      <c r="F2386" s="279"/>
      <c r="G2386" s="280"/>
      <c r="H2386" s="281"/>
      <c r="I2386" s="281"/>
      <c r="J2386" s="281"/>
      <c r="K2386" s="279"/>
      <c r="L2386" s="280"/>
      <c r="M2386" s="280"/>
      <c r="N2386" s="280"/>
      <c r="O2386" s="282"/>
      <c r="P2386" s="283"/>
      <c r="Q2386" s="281"/>
      <c r="R2386" s="281"/>
      <c r="S2386" s="280"/>
      <c r="T2386" s="279"/>
      <c r="U2386" s="281"/>
      <c r="V2386" s="281"/>
      <c r="W2386" s="284"/>
      <c r="X2386" s="280"/>
      <c r="Y2386" s="284"/>
      <c r="Z2386" s="282"/>
      <c r="AA2386" s="281"/>
      <c r="AB2386" s="279"/>
      <c r="AC2386" s="279"/>
      <c r="AD2386" s="279"/>
    </row>
    <row r="2387" spans="1:30" ht="20.100000000000001" customHeight="1">
      <c r="A2387" s="279"/>
      <c r="B2387" s="279"/>
      <c r="C2387" s="279"/>
      <c r="D2387" s="279"/>
      <c r="E2387" s="279"/>
      <c r="F2387" s="279"/>
      <c r="G2387" s="280"/>
      <c r="H2387" s="281"/>
      <c r="I2387" s="281"/>
      <c r="J2387" s="281"/>
      <c r="K2387" s="279"/>
      <c r="L2387" s="280"/>
      <c r="M2387" s="280"/>
      <c r="N2387" s="280"/>
      <c r="O2387" s="282"/>
      <c r="P2387" s="283"/>
      <c r="Q2387" s="281"/>
      <c r="R2387" s="281"/>
      <c r="S2387" s="280"/>
      <c r="T2387" s="279"/>
      <c r="U2387" s="281"/>
      <c r="V2387" s="281"/>
      <c r="W2387" s="284"/>
      <c r="X2387" s="280"/>
      <c r="Y2387" s="284"/>
      <c r="Z2387" s="282"/>
      <c r="AA2387" s="281"/>
      <c r="AB2387" s="279"/>
      <c r="AC2387" s="279"/>
      <c r="AD2387" s="279"/>
    </row>
    <row r="2388" spans="1:30" ht="20.100000000000001" customHeight="1">
      <c r="A2388" s="279"/>
      <c r="B2388" s="279"/>
      <c r="C2388" s="279"/>
      <c r="D2388" s="279"/>
      <c r="E2388" s="279"/>
      <c r="F2388" s="279"/>
      <c r="G2388" s="280"/>
      <c r="H2388" s="281"/>
      <c r="I2388" s="281"/>
      <c r="J2388" s="281"/>
      <c r="K2388" s="279"/>
      <c r="L2388" s="280"/>
      <c r="M2388" s="280"/>
      <c r="N2388" s="280"/>
      <c r="O2388" s="282"/>
      <c r="P2388" s="283"/>
      <c r="Q2388" s="281"/>
      <c r="R2388" s="281"/>
      <c r="S2388" s="280"/>
      <c r="T2388" s="279"/>
      <c r="U2388" s="281"/>
      <c r="V2388" s="281"/>
      <c r="W2388" s="284"/>
      <c r="X2388" s="280"/>
      <c r="Y2388" s="284"/>
      <c r="Z2388" s="282"/>
      <c r="AA2388" s="281"/>
      <c r="AB2388" s="279"/>
      <c r="AC2388" s="279"/>
      <c r="AD2388" s="279"/>
    </row>
    <row r="2389" spans="1:30" ht="20.100000000000001" customHeight="1">
      <c r="A2389" s="279"/>
      <c r="B2389" s="279"/>
      <c r="C2389" s="279"/>
      <c r="D2389" s="279"/>
      <c r="E2389" s="279"/>
      <c r="F2389" s="279"/>
      <c r="G2389" s="280"/>
      <c r="H2389" s="281"/>
      <c r="I2389" s="281"/>
      <c r="J2389" s="281"/>
      <c r="K2389" s="279"/>
      <c r="L2389" s="280"/>
      <c r="M2389" s="280"/>
      <c r="N2389" s="280"/>
      <c r="O2389" s="282"/>
      <c r="P2389" s="283"/>
      <c r="Q2389" s="281"/>
      <c r="R2389" s="281"/>
      <c r="S2389" s="280"/>
      <c r="T2389" s="279"/>
      <c r="U2389" s="281"/>
      <c r="V2389" s="281"/>
      <c r="W2389" s="284"/>
      <c r="X2389" s="280"/>
      <c r="Y2389" s="284"/>
      <c r="Z2389" s="282"/>
      <c r="AA2389" s="281"/>
      <c r="AB2389" s="279"/>
      <c r="AC2389" s="279"/>
      <c r="AD2389" s="279"/>
    </row>
    <row r="2390" spans="1:30" ht="20.100000000000001" customHeight="1">
      <c r="A2390" s="279"/>
      <c r="B2390" s="279"/>
      <c r="C2390" s="279"/>
      <c r="D2390" s="279"/>
      <c r="E2390" s="279"/>
      <c r="F2390" s="279"/>
      <c r="G2390" s="280"/>
      <c r="H2390" s="281"/>
      <c r="I2390" s="281"/>
      <c r="J2390" s="281"/>
      <c r="K2390" s="279"/>
      <c r="L2390" s="280"/>
      <c r="M2390" s="280"/>
      <c r="N2390" s="280"/>
      <c r="O2390" s="282"/>
      <c r="P2390" s="283"/>
      <c r="Q2390" s="281"/>
      <c r="R2390" s="281"/>
      <c r="S2390" s="280"/>
      <c r="T2390" s="279"/>
      <c r="U2390" s="281"/>
      <c r="V2390" s="281"/>
      <c r="W2390" s="284"/>
      <c r="X2390" s="280"/>
      <c r="Y2390" s="284"/>
      <c r="Z2390" s="282"/>
      <c r="AA2390" s="281"/>
      <c r="AB2390" s="279"/>
      <c r="AC2390" s="279"/>
      <c r="AD2390" s="279"/>
    </row>
    <row r="2391" spans="1:30" ht="20.100000000000001" customHeight="1">
      <c r="A2391" s="279"/>
      <c r="B2391" s="279"/>
      <c r="C2391" s="279"/>
      <c r="D2391" s="279"/>
      <c r="E2391" s="279"/>
      <c r="F2391" s="279"/>
      <c r="G2391" s="280"/>
      <c r="H2391" s="281"/>
      <c r="I2391" s="281"/>
      <c r="J2391" s="281"/>
      <c r="K2391" s="279"/>
      <c r="L2391" s="280"/>
      <c r="M2391" s="280"/>
      <c r="N2391" s="280"/>
      <c r="O2391" s="282"/>
      <c r="P2391" s="283"/>
      <c r="Q2391" s="281"/>
      <c r="R2391" s="281"/>
      <c r="S2391" s="280"/>
      <c r="T2391" s="279"/>
      <c r="U2391" s="281"/>
      <c r="V2391" s="281"/>
      <c r="W2391" s="284"/>
      <c r="X2391" s="280"/>
      <c r="Y2391" s="284"/>
      <c r="Z2391" s="282"/>
      <c r="AA2391" s="281"/>
      <c r="AB2391" s="279"/>
      <c r="AC2391" s="279"/>
      <c r="AD2391" s="279"/>
    </row>
    <row r="2392" spans="1:30" ht="20.100000000000001" customHeight="1">
      <c r="A2392" s="279"/>
      <c r="B2392" s="279"/>
      <c r="C2392" s="279"/>
      <c r="D2392" s="279"/>
      <c r="E2392" s="279"/>
      <c r="F2392" s="279"/>
      <c r="G2392" s="280"/>
      <c r="H2392" s="281"/>
      <c r="I2392" s="281"/>
      <c r="J2392" s="281"/>
      <c r="K2392" s="279"/>
      <c r="L2392" s="280"/>
      <c r="M2392" s="280"/>
      <c r="N2392" s="280"/>
      <c r="O2392" s="282"/>
      <c r="P2392" s="283"/>
      <c r="Q2392" s="281"/>
      <c r="R2392" s="281"/>
      <c r="S2392" s="280"/>
      <c r="T2392" s="279"/>
      <c r="U2392" s="281"/>
      <c r="V2392" s="281"/>
      <c r="W2392" s="284"/>
      <c r="X2392" s="280"/>
      <c r="Y2392" s="284"/>
      <c r="Z2392" s="282"/>
      <c r="AA2392" s="281"/>
      <c r="AB2392" s="279"/>
      <c r="AC2392" s="279"/>
      <c r="AD2392" s="279"/>
    </row>
    <row r="2393" spans="1:30" ht="20.100000000000001" customHeight="1">
      <c r="A2393" s="279"/>
      <c r="B2393" s="279"/>
      <c r="C2393" s="279"/>
      <c r="D2393" s="279"/>
      <c r="E2393" s="279"/>
      <c r="F2393" s="279"/>
      <c r="G2393" s="280"/>
      <c r="H2393" s="281"/>
      <c r="I2393" s="281"/>
      <c r="J2393" s="281"/>
      <c r="K2393" s="279"/>
      <c r="L2393" s="280"/>
      <c r="M2393" s="280"/>
      <c r="N2393" s="280"/>
      <c r="O2393" s="282"/>
      <c r="P2393" s="283"/>
      <c r="Q2393" s="281"/>
      <c r="R2393" s="281"/>
      <c r="S2393" s="280"/>
      <c r="T2393" s="279"/>
      <c r="U2393" s="281"/>
      <c r="V2393" s="281"/>
      <c r="W2393" s="284"/>
      <c r="X2393" s="280"/>
      <c r="Y2393" s="284"/>
      <c r="Z2393" s="282"/>
      <c r="AA2393" s="281"/>
      <c r="AB2393" s="279"/>
      <c r="AC2393" s="279"/>
      <c r="AD2393" s="279"/>
    </row>
    <row r="2394" spans="1:30" ht="20.100000000000001" customHeight="1">
      <c r="A2394" s="279"/>
      <c r="B2394" s="279"/>
      <c r="C2394" s="279"/>
      <c r="D2394" s="279"/>
      <c r="E2394" s="279"/>
      <c r="F2394" s="279"/>
      <c r="G2394" s="280"/>
      <c r="H2394" s="281"/>
      <c r="I2394" s="281"/>
      <c r="J2394" s="281"/>
      <c r="K2394" s="279"/>
      <c r="L2394" s="280"/>
      <c r="M2394" s="280"/>
      <c r="N2394" s="280"/>
      <c r="O2394" s="282"/>
      <c r="P2394" s="283"/>
      <c r="Q2394" s="281"/>
      <c r="R2394" s="281"/>
      <c r="S2394" s="280"/>
      <c r="T2394" s="279"/>
      <c r="U2394" s="281"/>
      <c r="V2394" s="281"/>
      <c r="W2394" s="284"/>
      <c r="X2394" s="280"/>
      <c r="Y2394" s="284"/>
      <c r="Z2394" s="282"/>
      <c r="AA2394" s="281"/>
      <c r="AB2394" s="279"/>
      <c r="AC2394" s="279"/>
      <c r="AD2394" s="279"/>
    </row>
    <row r="2395" spans="1:30" ht="20.100000000000001" customHeight="1">
      <c r="A2395" s="279"/>
      <c r="B2395" s="279"/>
      <c r="C2395" s="279"/>
      <c r="D2395" s="279"/>
      <c r="E2395" s="279"/>
      <c r="F2395" s="279"/>
      <c r="G2395" s="280"/>
      <c r="H2395" s="281"/>
      <c r="I2395" s="281"/>
      <c r="J2395" s="281"/>
      <c r="K2395" s="279"/>
      <c r="L2395" s="280"/>
      <c r="M2395" s="280"/>
      <c r="N2395" s="280"/>
      <c r="O2395" s="282"/>
      <c r="P2395" s="283"/>
      <c r="Q2395" s="281"/>
      <c r="R2395" s="281"/>
      <c r="S2395" s="280"/>
      <c r="T2395" s="279"/>
      <c r="U2395" s="281"/>
      <c r="V2395" s="281"/>
      <c r="W2395" s="284"/>
      <c r="X2395" s="280"/>
      <c r="Y2395" s="284"/>
      <c r="Z2395" s="282"/>
      <c r="AA2395" s="281"/>
      <c r="AB2395" s="279"/>
      <c r="AC2395" s="279"/>
      <c r="AD2395" s="279"/>
    </row>
    <row r="2396" spans="1:30" ht="20.100000000000001" customHeight="1">
      <c r="A2396" s="279"/>
      <c r="B2396" s="279"/>
      <c r="C2396" s="279"/>
      <c r="D2396" s="279"/>
      <c r="E2396" s="279"/>
      <c r="F2396" s="279"/>
      <c r="G2396" s="280"/>
      <c r="H2396" s="281"/>
      <c r="I2396" s="281"/>
      <c r="J2396" s="281"/>
      <c r="K2396" s="279"/>
      <c r="L2396" s="280"/>
      <c r="M2396" s="280"/>
      <c r="N2396" s="280"/>
      <c r="O2396" s="282"/>
      <c r="P2396" s="283"/>
      <c r="Q2396" s="281"/>
      <c r="R2396" s="281"/>
      <c r="S2396" s="280"/>
      <c r="T2396" s="279"/>
      <c r="U2396" s="281"/>
      <c r="V2396" s="281"/>
      <c r="W2396" s="284"/>
      <c r="X2396" s="280"/>
      <c r="Y2396" s="284"/>
      <c r="Z2396" s="282"/>
      <c r="AA2396" s="281"/>
      <c r="AB2396" s="279"/>
      <c r="AC2396" s="279"/>
      <c r="AD2396" s="279"/>
    </row>
    <row r="2397" spans="1:30" ht="20.100000000000001" customHeight="1">
      <c r="A2397" s="279"/>
      <c r="B2397" s="279"/>
      <c r="C2397" s="279"/>
      <c r="D2397" s="279"/>
      <c r="E2397" s="279"/>
      <c r="F2397" s="279"/>
      <c r="G2397" s="280"/>
      <c r="H2397" s="281"/>
      <c r="I2397" s="281"/>
      <c r="J2397" s="281"/>
      <c r="K2397" s="279"/>
      <c r="L2397" s="280"/>
      <c r="M2397" s="280"/>
      <c r="N2397" s="280"/>
      <c r="O2397" s="282"/>
      <c r="P2397" s="283"/>
      <c r="Q2397" s="281"/>
      <c r="R2397" s="281"/>
      <c r="S2397" s="280"/>
      <c r="T2397" s="279"/>
      <c r="U2397" s="281"/>
      <c r="V2397" s="281"/>
      <c r="W2397" s="284"/>
      <c r="X2397" s="280"/>
      <c r="Y2397" s="284"/>
      <c r="Z2397" s="282"/>
      <c r="AA2397" s="281"/>
      <c r="AB2397" s="279"/>
      <c r="AC2397" s="279"/>
      <c r="AD2397" s="279"/>
    </row>
    <row r="2398" spans="1:30" ht="20.100000000000001" customHeight="1">
      <c r="A2398" s="279"/>
      <c r="B2398" s="279"/>
      <c r="C2398" s="279"/>
      <c r="D2398" s="279"/>
      <c r="E2398" s="279"/>
      <c r="F2398" s="279"/>
      <c r="G2398" s="280"/>
      <c r="H2398" s="281"/>
      <c r="I2398" s="281"/>
      <c r="J2398" s="281"/>
      <c r="K2398" s="279"/>
      <c r="L2398" s="280"/>
      <c r="M2398" s="280"/>
      <c r="N2398" s="280"/>
      <c r="O2398" s="282"/>
      <c r="P2398" s="283"/>
      <c r="Q2398" s="281"/>
      <c r="R2398" s="281"/>
      <c r="S2398" s="280"/>
      <c r="T2398" s="279"/>
      <c r="U2398" s="281"/>
      <c r="V2398" s="281"/>
      <c r="W2398" s="284"/>
      <c r="X2398" s="280"/>
      <c r="Y2398" s="284"/>
      <c r="Z2398" s="282"/>
      <c r="AA2398" s="281"/>
      <c r="AB2398" s="279"/>
      <c r="AC2398" s="279"/>
      <c r="AD2398" s="279"/>
    </row>
    <row r="2399" spans="1:30" ht="20.100000000000001" customHeight="1">
      <c r="A2399" s="279"/>
      <c r="B2399" s="279"/>
      <c r="C2399" s="279"/>
      <c r="D2399" s="279"/>
      <c r="E2399" s="279"/>
      <c r="F2399" s="279"/>
      <c r="G2399" s="280"/>
      <c r="H2399" s="281"/>
      <c r="I2399" s="281"/>
      <c r="J2399" s="281"/>
      <c r="K2399" s="279"/>
      <c r="L2399" s="280"/>
      <c r="M2399" s="280"/>
      <c r="N2399" s="280"/>
      <c r="O2399" s="282"/>
      <c r="P2399" s="283"/>
      <c r="Q2399" s="281"/>
      <c r="R2399" s="281"/>
      <c r="S2399" s="280"/>
      <c r="T2399" s="279"/>
      <c r="U2399" s="281"/>
      <c r="V2399" s="281"/>
      <c r="W2399" s="284"/>
      <c r="X2399" s="280"/>
      <c r="Y2399" s="284"/>
      <c r="Z2399" s="282"/>
      <c r="AA2399" s="281"/>
      <c r="AB2399" s="279"/>
      <c r="AC2399" s="279"/>
      <c r="AD2399" s="279"/>
    </row>
    <row r="2400" spans="1:30" ht="20.100000000000001" customHeight="1">
      <c r="A2400" s="279"/>
      <c r="B2400" s="279"/>
      <c r="C2400" s="279"/>
      <c r="D2400" s="279"/>
      <c r="E2400" s="279"/>
      <c r="F2400" s="279"/>
      <c r="G2400" s="280"/>
      <c r="H2400" s="281"/>
      <c r="I2400" s="281"/>
      <c r="J2400" s="281"/>
      <c r="K2400" s="279"/>
      <c r="L2400" s="280"/>
      <c r="M2400" s="280"/>
      <c r="N2400" s="280"/>
      <c r="O2400" s="282"/>
      <c r="P2400" s="283"/>
      <c r="Q2400" s="281"/>
      <c r="R2400" s="281"/>
      <c r="S2400" s="280"/>
      <c r="T2400" s="279"/>
      <c r="U2400" s="281"/>
      <c r="V2400" s="281"/>
      <c r="W2400" s="284"/>
      <c r="X2400" s="280"/>
      <c r="Y2400" s="284"/>
      <c r="Z2400" s="282"/>
      <c r="AA2400" s="281"/>
      <c r="AB2400" s="279"/>
      <c r="AC2400" s="279"/>
      <c r="AD2400" s="279"/>
    </row>
    <row r="2401" spans="1:30" ht="20.100000000000001" customHeight="1">
      <c r="A2401" s="279"/>
      <c r="B2401" s="279"/>
      <c r="C2401" s="279"/>
      <c r="D2401" s="279"/>
      <c r="E2401" s="279"/>
      <c r="F2401" s="279"/>
      <c r="G2401" s="280"/>
      <c r="H2401" s="281"/>
      <c r="I2401" s="281"/>
      <c r="J2401" s="281"/>
      <c r="K2401" s="279"/>
      <c r="L2401" s="280"/>
      <c r="M2401" s="280"/>
      <c r="N2401" s="280"/>
      <c r="O2401" s="282"/>
      <c r="P2401" s="283"/>
      <c r="Q2401" s="281"/>
      <c r="R2401" s="281"/>
      <c r="S2401" s="280"/>
      <c r="T2401" s="279"/>
      <c r="U2401" s="281"/>
      <c r="V2401" s="281"/>
      <c r="W2401" s="284"/>
      <c r="X2401" s="280"/>
      <c r="Y2401" s="284"/>
      <c r="Z2401" s="282"/>
      <c r="AA2401" s="281"/>
      <c r="AB2401" s="279"/>
      <c r="AC2401" s="279"/>
      <c r="AD2401" s="279"/>
    </row>
    <row r="2402" spans="1:30" ht="20.100000000000001" customHeight="1">
      <c r="A2402" s="279"/>
      <c r="B2402" s="279"/>
      <c r="C2402" s="279"/>
      <c r="D2402" s="279"/>
      <c r="E2402" s="279"/>
      <c r="F2402" s="279"/>
      <c r="G2402" s="280"/>
      <c r="H2402" s="281"/>
      <c r="I2402" s="281"/>
      <c r="J2402" s="281"/>
      <c r="K2402" s="279"/>
      <c r="L2402" s="280"/>
      <c r="M2402" s="280"/>
      <c r="N2402" s="280"/>
      <c r="O2402" s="282"/>
      <c r="P2402" s="283"/>
      <c r="Q2402" s="281"/>
      <c r="R2402" s="281"/>
      <c r="S2402" s="280"/>
      <c r="T2402" s="279"/>
      <c r="U2402" s="281"/>
      <c r="V2402" s="281"/>
      <c r="W2402" s="284"/>
      <c r="X2402" s="280"/>
      <c r="Y2402" s="284"/>
      <c r="Z2402" s="282"/>
      <c r="AA2402" s="281"/>
      <c r="AB2402" s="279"/>
      <c r="AC2402" s="279"/>
      <c r="AD2402" s="279"/>
    </row>
    <row r="2403" spans="1:30" ht="20.100000000000001" customHeight="1">
      <c r="A2403" s="279"/>
      <c r="B2403" s="279"/>
      <c r="C2403" s="279"/>
      <c r="D2403" s="279"/>
      <c r="E2403" s="279"/>
      <c r="F2403" s="279"/>
      <c r="G2403" s="280"/>
      <c r="H2403" s="281"/>
      <c r="I2403" s="281"/>
      <c r="J2403" s="281"/>
      <c r="K2403" s="279"/>
      <c r="L2403" s="280"/>
      <c r="M2403" s="280"/>
      <c r="N2403" s="280"/>
      <c r="O2403" s="282"/>
      <c r="P2403" s="283"/>
      <c r="Q2403" s="281"/>
      <c r="R2403" s="281"/>
      <c r="S2403" s="280"/>
      <c r="T2403" s="279"/>
      <c r="U2403" s="281"/>
      <c r="V2403" s="281"/>
      <c r="W2403" s="284"/>
      <c r="X2403" s="280"/>
      <c r="Y2403" s="284"/>
      <c r="Z2403" s="282"/>
      <c r="AA2403" s="281"/>
      <c r="AB2403" s="279"/>
      <c r="AC2403" s="279"/>
      <c r="AD2403" s="279"/>
    </row>
    <row r="2404" spans="1:30" ht="20.100000000000001" customHeight="1">
      <c r="A2404" s="279"/>
      <c r="B2404" s="279"/>
      <c r="C2404" s="279"/>
      <c r="D2404" s="279"/>
      <c r="E2404" s="279"/>
      <c r="F2404" s="279"/>
      <c r="G2404" s="280"/>
      <c r="H2404" s="281"/>
      <c r="I2404" s="281"/>
      <c r="J2404" s="281"/>
      <c r="K2404" s="279"/>
      <c r="L2404" s="280"/>
      <c r="M2404" s="280"/>
      <c r="N2404" s="280"/>
      <c r="O2404" s="282"/>
      <c r="P2404" s="283"/>
      <c r="Q2404" s="281"/>
      <c r="R2404" s="281"/>
      <c r="S2404" s="280"/>
      <c r="T2404" s="279"/>
      <c r="U2404" s="281"/>
      <c r="V2404" s="281"/>
      <c r="W2404" s="284"/>
      <c r="X2404" s="280"/>
      <c r="Y2404" s="284"/>
      <c r="Z2404" s="282"/>
      <c r="AA2404" s="281"/>
      <c r="AB2404" s="279"/>
      <c r="AC2404" s="279"/>
      <c r="AD2404" s="279"/>
    </row>
    <row r="2405" spans="1:30" ht="20.100000000000001" customHeight="1">
      <c r="A2405" s="279"/>
      <c r="B2405" s="279"/>
      <c r="C2405" s="279"/>
      <c r="D2405" s="279"/>
      <c r="E2405" s="279"/>
      <c r="F2405" s="279"/>
      <c r="G2405" s="280"/>
      <c r="H2405" s="281"/>
      <c r="I2405" s="281"/>
      <c r="J2405" s="281"/>
      <c r="K2405" s="279"/>
      <c r="L2405" s="280"/>
      <c r="M2405" s="280"/>
      <c r="N2405" s="280"/>
      <c r="O2405" s="282"/>
      <c r="P2405" s="283"/>
      <c r="Q2405" s="281"/>
      <c r="R2405" s="281"/>
      <c r="S2405" s="280"/>
      <c r="T2405" s="279"/>
      <c r="U2405" s="281"/>
      <c r="V2405" s="281"/>
      <c r="W2405" s="284"/>
      <c r="X2405" s="280"/>
      <c r="Y2405" s="284"/>
      <c r="Z2405" s="282"/>
      <c r="AA2405" s="281"/>
      <c r="AB2405" s="279"/>
      <c r="AC2405" s="279"/>
      <c r="AD2405" s="279"/>
    </row>
    <row r="2406" spans="1:30" ht="20.100000000000001" customHeight="1">
      <c r="A2406" s="279"/>
      <c r="B2406" s="279"/>
      <c r="C2406" s="279"/>
      <c r="D2406" s="279"/>
      <c r="E2406" s="279"/>
      <c r="F2406" s="279"/>
      <c r="G2406" s="280"/>
      <c r="H2406" s="281"/>
      <c r="I2406" s="281"/>
      <c r="J2406" s="281"/>
      <c r="K2406" s="279"/>
      <c r="L2406" s="280"/>
      <c r="M2406" s="280"/>
      <c r="N2406" s="280"/>
      <c r="O2406" s="282"/>
      <c r="P2406" s="283"/>
      <c r="Q2406" s="281"/>
      <c r="R2406" s="281"/>
      <c r="S2406" s="280"/>
      <c r="T2406" s="279"/>
      <c r="U2406" s="281"/>
      <c r="V2406" s="281"/>
      <c r="W2406" s="284"/>
      <c r="X2406" s="280"/>
      <c r="Y2406" s="284"/>
      <c r="Z2406" s="282"/>
      <c r="AA2406" s="281"/>
      <c r="AB2406" s="279"/>
      <c r="AC2406" s="279"/>
      <c r="AD2406" s="279"/>
    </row>
    <row r="2407" spans="1:30" ht="20.100000000000001" customHeight="1">
      <c r="A2407" s="279"/>
      <c r="B2407" s="279"/>
      <c r="C2407" s="279"/>
      <c r="D2407" s="279"/>
      <c r="E2407" s="279"/>
      <c r="F2407" s="279"/>
      <c r="G2407" s="280"/>
      <c r="H2407" s="281"/>
      <c r="I2407" s="281"/>
      <c r="J2407" s="281"/>
      <c r="K2407" s="279"/>
      <c r="L2407" s="280"/>
      <c r="M2407" s="280"/>
      <c r="N2407" s="280"/>
      <c r="O2407" s="282"/>
      <c r="P2407" s="283"/>
      <c r="Q2407" s="281"/>
      <c r="R2407" s="281"/>
      <c r="S2407" s="280"/>
      <c r="T2407" s="279"/>
      <c r="U2407" s="281"/>
      <c r="V2407" s="281"/>
      <c r="W2407" s="284"/>
      <c r="X2407" s="280"/>
      <c r="Y2407" s="284"/>
      <c r="Z2407" s="282"/>
      <c r="AA2407" s="281"/>
      <c r="AB2407" s="279"/>
      <c r="AC2407" s="279"/>
      <c r="AD2407" s="279"/>
    </row>
    <row r="2408" spans="1:30" ht="20.100000000000001" customHeight="1">
      <c r="A2408" s="279"/>
      <c r="B2408" s="279"/>
      <c r="C2408" s="279"/>
      <c r="D2408" s="279"/>
      <c r="E2408" s="279"/>
      <c r="F2408" s="279"/>
      <c r="G2408" s="280"/>
      <c r="H2408" s="281"/>
      <c r="I2408" s="281"/>
      <c r="J2408" s="281"/>
      <c r="K2408" s="279"/>
      <c r="L2408" s="280"/>
      <c r="M2408" s="280"/>
      <c r="N2408" s="280"/>
      <c r="O2408" s="282"/>
      <c r="P2408" s="283"/>
      <c r="Q2408" s="281"/>
      <c r="R2408" s="281"/>
      <c r="S2408" s="280"/>
      <c r="T2408" s="279"/>
      <c r="U2408" s="281"/>
      <c r="V2408" s="281"/>
      <c r="W2408" s="284"/>
      <c r="X2408" s="280"/>
      <c r="Y2408" s="284"/>
      <c r="Z2408" s="282"/>
      <c r="AA2408" s="281"/>
      <c r="AB2408" s="279"/>
      <c r="AC2408" s="279"/>
      <c r="AD2408" s="279"/>
    </row>
    <row r="2409" spans="1:30" ht="20.100000000000001" customHeight="1">
      <c r="A2409" s="279"/>
      <c r="B2409" s="279"/>
      <c r="C2409" s="279"/>
      <c r="D2409" s="279"/>
      <c r="E2409" s="279"/>
      <c r="F2409" s="279"/>
      <c r="G2409" s="280"/>
      <c r="H2409" s="281"/>
      <c r="I2409" s="281"/>
      <c r="J2409" s="281"/>
      <c r="K2409" s="279"/>
      <c r="L2409" s="280"/>
      <c r="M2409" s="280"/>
      <c r="N2409" s="280"/>
      <c r="O2409" s="282"/>
      <c r="P2409" s="283"/>
      <c r="Q2409" s="281"/>
      <c r="R2409" s="281"/>
      <c r="S2409" s="280"/>
      <c r="T2409" s="279"/>
      <c r="U2409" s="281"/>
      <c r="V2409" s="281"/>
      <c r="W2409" s="284"/>
      <c r="X2409" s="280"/>
      <c r="Y2409" s="284"/>
      <c r="Z2409" s="282"/>
      <c r="AA2409" s="281"/>
      <c r="AB2409" s="279"/>
      <c r="AC2409" s="279"/>
      <c r="AD2409" s="279"/>
    </row>
    <row r="2410" spans="1:30" ht="20.100000000000001" customHeight="1">
      <c r="A2410" s="279"/>
      <c r="B2410" s="279"/>
      <c r="C2410" s="279"/>
      <c r="D2410" s="279"/>
      <c r="E2410" s="279"/>
      <c r="F2410" s="279"/>
      <c r="G2410" s="280"/>
      <c r="H2410" s="281"/>
      <c r="I2410" s="281"/>
      <c r="J2410" s="281"/>
      <c r="K2410" s="279"/>
      <c r="L2410" s="280"/>
      <c r="M2410" s="280"/>
      <c r="N2410" s="280"/>
      <c r="O2410" s="282"/>
      <c r="P2410" s="283"/>
      <c r="Q2410" s="281"/>
      <c r="R2410" s="281"/>
      <c r="S2410" s="280"/>
      <c r="T2410" s="279"/>
      <c r="U2410" s="281"/>
      <c r="V2410" s="281"/>
      <c r="W2410" s="284"/>
      <c r="X2410" s="280"/>
      <c r="Y2410" s="284"/>
      <c r="Z2410" s="282"/>
      <c r="AA2410" s="281"/>
      <c r="AB2410" s="279"/>
      <c r="AC2410" s="279"/>
      <c r="AD2410" s="279"/>
    </row>
    <row r="2411" spans="1:30" ht="20.100000000000001" customHeight="1">
      <c r="A2411" s="279"/>
      <c r="B2411" s="279"/>
      <c r="C2411" s="279"/>
      <c r="D2411" s="279"/>
      <c r="E2411" s="279"/>
      <c r="F2411" s="279"/>
      <c r="G2411" s="280"/>
      <c r="H2411" s="281"/>
      <c r="I2411" s="281"/>
      <c r="J2411" s="281"/>
      <c r="K2411" s="279"/>
      <c r="L2411" s="280"/>
      <c r="M2411" s="280"/>
      <c r="N2411" s="280"/>
      <c r="O2411" s="282"/>
      <c r="P2411" s="283"/>
      <c r="Q2411" s="281"/>
      <c r="R2411" s="281"/>
      <c r="S2411" s="280"/>
      <c r="T2411" s="279"/>
      <c r="U2411" s="281"/>
      <c r="V2411" s="281"/>
      <c r="W2411" s="284"/>
      <c r="X2411" s="280"/>
      <c r="Y2411" s="284"/>
      <c r="Z2411" s="282"/>
      <c r="AA2411" s="281"/>
      <c r="AB2411" s="279"/>
      <c r="AC2411" s="279"/>
      <c r="AD2411" s="279"/>
    </row>
    <row r="2412" spans="1:30" ht="20.100000000000001" customHeight="1">
      <c r="A2412" s="279"/>
      <c r="B2412" s="279"/>
      <c r="C2412" s="279"/>
      <c r="D2412" s="279"/>
      <c r="E2412" s="279"/>
      <c r="F2412" s="279"/>
      <c r="G2412" s="280"/>
      <c r="H2412" s="281"/>
      <c r="I2412" s="281"/>
      <c r="J2412" s="281"/>
      <c r="K2412" s="279"/>
      <c r="L2412" s="280"/>
      <c r="M2412" s="280"/>
      <c r="N2412" s="280"/>
      <c r="O2412" s="282"/>
      <c r="P2412" s="283"/>
      <c r="Q2412" s="281"/>
      <c r="R2412" s="281"/>
      <c r="S2412" s="280"/>
      <c r="T2412" s="279"/>
      <c r="U2412" s="281"/>
      <c r="V2412" s="281"/>
      <c r="W2412" s="284"/>
      <c r="X2412" s="280"/>
      <c r="Y2412" s="284"/>
      <c r="Z2412" s="282"/>
      <c r="AA2412" s="281"/>
      <c r="AB2412" s="279"/>
      <c r="AC2412" s="279"/>
      <c r="AD2412" s="279"/>
    </row>
    <row r="2413" spans="1:30" ht="20.100000000000001" customHeight="1">
      <c r="A2413" s="279"/>
      <c r="B2413" s="279"/>
      <c r="C2413" s="279"/>
      <c r="D2413" s="279"/>
      <c r="E2413" s="279"/>
      <c r="F2413" s="279"/>
      <c r="G2413" s="280"/>
      <c r="H2413" s="281"/>
      <c r="I2413" s="281"/>
      <c r="J2413" s="281"/>
      <c r="K2413" s="279"/>
      <c r="L2413" s="280"/>
      <c r="M2413" s="280"/>
      <c r="N2413" s="280"/>
      <c r="O2413" s="282"/>
      <c r="P2413" s="283"/>
      <c r="Q2413" s="281"/>
      <c r="R2413" s="281"/>
      <c r="S2413" s="280"/>
      <c r="T2413" s="279"/>
      <c r="U2413" s="281"/>
      <c r="V2413" s="281"/>
      <c r="W2413" s="284"/>
      <c r="X2413" s="280"/>
      <c r="Y2413" s="284"/>
      <c r="Z2413" s="282"/>
      <c r="AA2413" s="281"/>
      <c r="AB2413" s="279"/>
      <c r="AC2413" s="279"/>
      <c r="AD2413" s="279"/>
    </row>
    <row r="2414" spans="1:30" ht="20.100000000000001" customHeight="1">
      <c r="A2414" s="279"/>
      <c r="B2414" s="279"/>
      <c r="C2414" s="279"/>
      <c r="D2414" s="279"/>
      <c r="E2414" s="279"/>
      <c r="F2414" s="279"/>
      <c r="G2414" s="280"/>
      <c r="H2414" s="281"/>
      <c r="I2414" s="281"/>
      <c r="J2414" s="281"/>
      <c r="K2414" s="279"/>
      <c r="L2414" s="280"/>
      <c r="M2414" s="280"/>
      <c r="N2414" s="280"/>
      <c r="O2414" s="282"/>
      <c r="P2414" s="283"/>
      <c r="Q2414" s="281"/>
      <c r="R2414" s="281"/>
      <c r="S2414" s="280"/>
      <c r="T2414" s="279"/>
      <c r="U2414" s="281"/>
      <c r="V2414" s="281"/>
      <c r="W2414" s="284"/>
      <c r="X2414" s="280"/>
      <c r="Y2414" s="284"/>
      <c r="Z2414" s="282"/>
      <c r="AA2414" s="281"/>
      <c r="AB2414" s="279"/>
      <c r="AC2414" s="279"/>
      <c r="AD2414" s="279"/>
    </row>
    <row r="2415" spans="1:30" ht="20.100000000000001" customHeight="1">
      <c r="A2415" s="279"/>
      <c r="B2415" s="279"/>
      <c r="C2415" s="279"/>
      <c r="D2415" s="279"/>
      <c r="E2415" s="279"/>
      <c r="F2415" s="279"/>
      <c r="G2415" s="280"/>
      <c r="H2415" s="281"/>
      <c r="I2415" s="281"/>
      <c r="J2415" s="281"/>
      <c r="K2415" s="279"/>
      <c r="L2415" s="280"/>
      <c r="M2415" s="280"/>
      <c r="N2415" s="280"/>
      <c r="O2415" s="282"/>
      <c r="P2415" s="283"/>
      <c r="Q2415" s="281"/>
      <c r="R2415" s="281"/>
      <c r="S2415" s="280"/>
      <c r="T2415" s="279"/>
      <c r="U2415" s="281"/>
      <c r="V2415" s="281"/>
      <c r="W2415" s="284"/>
      <c r="X2415" s="280"/>
      <c r="Y2415" s="284"/>
      <c r="Z2415" s="282"/>
      <c r="AA2415" s="281"/>
      <c r="AB2415" s="279"/>
      <c r="AC2415" s="279"/>
      <c r="AD2415" s="279"/>
    </row>
    <row r="2416" spans="1:30" ht="20.100000000000001" customHeight="1">
      <c r="A2416" s="279"/>
      <c r="B2416" s="279"/>
      <c r="C2416" s="279"/>
      <c r="D2416" s="279"/>
      <c r="E2416" s="279"/>
      <c r="F2416" s="279"/>
      <c r="G2416" s="280"/>
      <c r="H2416" s="281"/>
      <c r="I2416" s="281"/>
      <c r="J2416" s="281"/>
      <c r="K2416" s="279"/>
      <c r="L2416" s="280"/>
      <c r="M2416" s="280"/>
      <c r="N2416" s="280"/>
      <c r="O2416" s="282"/>
      <c r="P2416" s="283"/>
      <c r="Q2416" s="281"/>
      <c r="R2416" s="281"/>
      <c r="S2416" s="280"/>
      <c r="T2416" s="279"/>
      <c r="U2416" s="281"/>
      <c r="V2416" s="281"/>
      <c r="W2416" s="284"/>
      <c r="X2416" s="280"/>
      <c r="Y2416" s="284"/>
      <c r="Z2416" s="282"/>
      <c r="AA2416" s="281"/>
      <c r="AB2416" s="279"/>
      <c r="AC2416" s="279"/>
      <c r="AD2416" s="279"/>
    </row>
    <row r="2417" spans="1:30" ht="20.100000000000001" customHeight="1">
      <c r="A2417" s="279"/>
      <c r="B2417" s="279"/>
      <c r="C2417" s="279"/>
      <c r="D2417" s="279"/>
      <c r="E2417" s="279"/>
      <c r="F2417" s="279"/>
      <c r="G2417" s="280"/>
      <c r="H2417" s="281"/>
      <c r="I2417" s="281"/>
      <c r="J2417" s="281"/>
      <c r="K2417" s="279"/>
      <c r="L2417" s="280"/>
      <c r="M2417" s="280"/>
      <c r="N2417" s="280"/>
      <c r="O2417" s="282"/>
      <c r="P2417" s="283"/>
      <c r="Q2417" s="281"/>
      <c r="R2417" s="281"/>
      <c r="S2417" s="280"/>
      <c r="T2417" s="279"/>
      <c r="U2417" s="281"/>
      <c r="V2417" s="281"/>
      <c r="W2417" s="284"/>
      <c r="X2417" s="280"/>
      <c r="Y2417" s="284"/>
      <c r="Z2417" s="282"/>
      <c r="AA2417" s="281"/>
      <c r="AB2417" s="279"/>
      <c r="AC2417" s="279"/>
      <c r="AD2417" s="279"/>
    </row>
    <row r="2418" spans="1:30" ht="20.100000000000001" customHeight="1">
      <c r="A2418" s="279"/>
      <c r="B2418" s="279"/>
      <c r="C2418" s="279"/>
      <c r="D2418" s="279"/>
      <c r="E2418" s="279"/>
      <c r="F2418" s="279"/>
      <c r="G2418" s="280"/>
      <c r="H2418" s="281"/>
      <c r="I2418" s="281"/>
      <c r="J2418" s="281"/>
      <c r="K2418" s="279"/>
      <c r="L2418" s="280"/>
      <c r="M2418" s="280"/>
      <c r="N2418" s="280"/>
      <c r="O2418" s="282"/>
      <c r="P2418" s="283"/>
      <c r="Q2418" s="281"/>
      <c r="R2418" s="281"/>
      <c r="S2418" s="280"/>
      <c r="T2418" s="279"/>
      <c r="U2418" s="281"/>
      <c r="V2418" s="281"/>
      <c r="W2418" s="284"/>
      <c r="X2418" s="280"/>
      <c r="Y2418" s="284"/>
      <c r="Z2418" s="282"/>
      <c r="AA2418" s="281"/>
      <c r="AB2418" s="279"/>
      <c r="AC2418" s="279"/>
      <c r="AD2418" s="279"/>
    </row>
    <row r="2419" spans="1:30" ht="20.100000000000001" customHeight="1">
      <c r="A2419" s="279"/>
      <c r="B2419" s="279"/>
      <c r="C2419" s="279"/>
      <c r="D2419" s="279"/>
      <c r="E2419" s="279"/>
      <c r="F2419" s="279"/>
      <c r="G2419" s="280"/>
      <c r="H2419" s="281"/>
      <c r="I2419" s="281"/>
      <c r="J2419" s="281"/>
      <c r="K2419" s="279"/>
      <c r="L2419" s="280"/>
      <c r="M2419" s="280"/>
      <c r="N2419" s="280"/>
      <c r="O2419" s="282"/>
      <c r="P2419" s="283"/>
      <c r="Q2419" s="281"/>
      <c r="R2419" s="281"/>
      <c r="S2419" s="280"/>
      <c r="T2419" s="279"/>
      <c r="U2419" s="281"/>
      <c r="V2419" s="281"/>
      <c r="W2419" s="284"/>
      <c r="X2419" s="280"/>
      <c r="Y2419" s="284"/>
      <c r="Z2419" s="282"/>
      <c r="AA2419" s="281"/>
      <c r="AB2419" s="279"/>
      <c r="AC2419" s="279"/>
      <c r="AD2419" s="279"/>
    </row>
    <row r="2420" spans="1:30" ht="20.100000000000001" customHeight="1">
      <c r="A2420" s="279"/>
      <c r="B2420" s="279"/>
      <c r="C2420" s="279"/>
      <c r="D2420" s="279"/>
      <c r="E2420" s="279"/>
      <c r="F2420" s="279"/>
      <c r="G2420" s="280"/>
      <c r="H2420" s="281"/>
      <c r="I2420" s="281"/>
      <c r="J2420" s="281"/>
      <c r="K2420" s="279"/>
      <c r="L2420" s="280"/>
      <c r="M2420" s="280"/>
      <c r="N2420" s="280"/>
      <c r="O2420" s="282"/>
      <c r="P2420" s="283"/>
      <c r="Q2420" s="281"/>
      <c r="R2420" s="281"/>
      <c r="S2420" s="280"/>
      <c r="T2420" s="279"/>
      <c r="U2420" s="281"/>
      <c r="V2420" s="281"/>
      <c r="W2420" s="284"/>
      <c r="X2420" s="280"/>
      <c r="Y2420" s="284"/>
      <c r="Z2420" s="282"/>
      <c r="AA2420" s="281"/>
      <c r="AB2420" s="279"/>
      <c r="AC2420" s="279"/>
      <c r="AD2420" s="279"/>
    </row>
    <row r="2421" spans="1:30" ht="20.100000000000001" customHeight="1">
      <c r="A2421" s="279"/>
      <c r="B2421" s="279"/>
      <c r="C2421" s="279"/>
      <c r="D2421" s="279"/>
      <c r="E2421" s="279"/>
      <c r="F2421" s="279"/>
      <c r="G2421" s="280"/>
      <c r="H2421" s="281"/>
      <c r="I2421" s="281"/>
      <c r="J2421" s="281"/>
      <c r="K2421" s="279"/>
      <c r="L2421" s="280"/>
      <c r="M2421" s="280"/>
      <c r="N2421" s="280"/>
      <c r="O2421" s="282"/>
      <c r="P2421" s="283"/>
      <c r="Q2421" s="281"/>
      <c r="R2421" s="281"/>
      <c r="S2421" s="280"/>
      <c r="T2421" s="279"/>
      <c r="U2421" s="281"/>
      <c r="V2421" s="281"/>
      <c r="W2421" s="284"/>
      <c r="X2421" s="280"/>
      <c r="Y2421" s="284"/>
      <c r="Z2421" s="282"/>
      <c r="AA2421" s="281"/>
      <c r="AB2421" s="279"/>
      <c r="AC2421" s="279"/>
      <c r="AD2421" s="279"/>
    </row>
    <row r="2422" spans="1:30" ht="20.100000000000001" customHeight="1">
      <c r="A2422" s="279"/>
      <c r="B2422" s="279"/>
      <c r="C2422" s="279"/>
      <c r="D2422" s="279"/>
      <c r="E2422" s="279"/>
      <c r="F2422" s="279"/>
      <c r="G2422" s="280"/>
      <c r="H2422" s="281"/>
      <c r="I2422" s="281"/>
      <c r="J2422" s="281"/>
      <c r="K2422" s="279"/>
      <c r="L2422" s="280"/>
      <c r="M2422" s="280"/>
      <c r="N2422" s="280"/>
      <c r="O2422" s="282"/>
      <c r="P2422" s="283"/>
      <c r="Q2422" s="281"/>
      <c r="R2422" s="281"/>
      <c r="S2422" s="280"/>
      <c r="T2422" s="279"/>
      <c r="U2422" s="281"/>
      <c r="V2422" s="281"/>
      <c r="W2422" s="284"/>
      <c r="X2422" s="280"/>
      <c r="Y2422" s="284"/>
      <c r="Z2422" s="282"/>
      <c r="AA2422" s="281"/>
      <c r="AB2422" s="279"/>
      <c r="AC2422" s="279"/>
      <c r="AD2422" s="279"/>
    </row>
    <row r="2423" spans="1:30" ht="20.100000000000001" customHeight="1">
      <c r="A2423" s="279"/>
      <c r="B2423" s="279"/>
      <c r="C2423" s="279"/>
      <c r="D2423" s="279"/>
      <c r="E2423" s="279"/>
      <c r="F2423" s="279"/>
      <c r="G2423" s="280"/>
      <c r="H2423" s="281"/>
      <c r="I2423" s="281"/>
      <c r="J2423" s="281"/>
      <c r="K2423" s="279"/>
      <c r="L2423" s="280"/>
      <c r="M2423" s="280"/>
      <c r="N2423" s="280"/>
      <c r="O2423" s="282"/>
      <c r="P2423" s="283"/>
      <c r="Q2423" s="281"/>
      <c r="R2423" s="281"/>
      <c r="S2423" s="280"/>
      <c r="T2423" s="279"/>
      <c r="U2423" s="281"/>
      <c r="V2423" s="281"/>
      <c r="W2423" s="284"/>
      <c r="X2423" s="280"/>
      <c r="Y2423" s="284"/>
      <c r="Z2423" s="282"/>
      <c r="AA2423" s="281"/>
      <c r="AB2423" s="279"/>
      <c r="AC2423" s="279"/>
      <c r="AD2423" s="279"/>
    </row>
    <row r="2424" spans="1:30" ht="20.100000000000001" customHeight="1">
      <c r="A2424" s="279"/>
      <c r="B2424" s="279"/>
      <c r="C2424" s="279"/>
      <c r="D2424" s="279"/>
      <c r="E2424" s="279"/>
      <c r="F2424" s="279"/>
      <c r="G2424" s="280"/>
      <c r="H2424" s="281"/>
      <c r="I2424" s="281"/>
      <c r="J2424" s="281"/>
      <c r="K2424" s="279"/>
      <c r="L2424" s="280"/>
      <c r="M2424" s="280"/>
      <c r="N2424" s="280"/>
      <c r="O2424" s="282"/>
      <c r="P2424" s="283"/>
      <c r="Q2424" s="281"/>
      <c r="R2424" s="281"/>
      <c r="S2424" s="280"/>
      <c r="T2424" s="279"/>
      <c r="U2424" s="281"/>
      <c r="V2424" s="281"/>
      <c r="W2424" s="284"/>
      <c r="X2424" s="280"/>
      <c r="Y2424" s="284"/>
      <c r="Z2424" s="282"/>
      <c r="AA2424" s="281"/>
      <c r="AB2424" s="279"/>
      <c r="AC2424" s="279"/>
      <c r="AD2424" s="279"/>
    </row>
    <row r="2425" spans="1:30" ht="20.100000000000001" customHeight="1">
      <c r="A2425" s="279"/>
      <c r="B2425" s="279"/>
      <c r="C2425" s="279"/>
      <c r="D2425" s="279"/>
      <c r="E2425" s="279"/>
      <c r="F2425" s="279"/>
      <c r="G2425" s="280"/>
      <c r="H2425" s="281"/>
      <c r="I2425" s="281"/>
      <c r="J2425" s="281"/>
      <c r="K2425" s="279"/>
      <c r="L2425" s="280"/>
      <c r="M2425" s="280"/>
      <c r="N2425" s="280"/>
      <c r="O2425" s="282"/>
      <c r="P2425" s="283"/>
      <c r="Q2425" s="281"/>
      <c r="R2425" s="281"/>
      <c r="S2425" s="280"/>
      <c r="T2425" s="279"/>
      <c r="U2425" s="281"/>
      <c r="V2425" s="281"/>
      <c r="W2425" s="284"/>
      <c r="X2425" s="280"/>
      <c r="Y2425" s="284"/>
      <c r="Z2425" s="282"/>
      <c r="AA2425" s="281"/>
      <c r="AB2425" s="279"/>
      <c r="AC2425" s="279"/>
      <c r="AD2425" s="279"/>
    </row>
    <row r="2426" spans="1:30" ht="20.100000000000001" customHeight="1">
      <c r="A2426" s="279"/>
      <c r="B2426" s="279"/>
      <c r="C2426" s="279"/>
      <c r="D2426" s="279"/>
      <c r="E2426" s="279"/>
      <c r="F2426" s="279"/>
      <c r="G2426" s="280"/>
      <c r="H2426" s="281"/>
      <c r="I2426" s="281"/>
      <c r="J2426" s="281"/>
      <c r="K2426" s="279"/>
      <c r="L2426" s="280"/>
      <c r="M2426" s="280"/>
      <c r="N2426" s="280"/>
      <c r="O2426" s="282"/>
      <c r="P2426" s="283"/>
      <c r="Q2426" s="281"/>
      <c r="R2426" s="281"/>
      <c r="S2426" s="280"/>
      <c r="T2426" s="279"/>
      <c r="U2426" s="281"/>
      <c r="V2426" s="281"/>
      <c r="W2426" s="284"/>
      <c r="X2426" s="280"/>
      <c r="Y2426" s="284"/>
      <c r="Z2426" s="282"/>
      <c r="AA2426" s="281"/>
      <c r="AB2426" s="279"/>
      <c r="AC2426" s="279"/>
      <c r="AD2426" s="279"/>
    </row>
    <row r="2427" spans="1:30" ht="20.100000000000001" customHeight="1">
      <c r="A2427" s="279"/>
      <c r="B2427" s="279"/>
      <c r="C2427" s="279"/>
      <c r="D2427" s="279"/>
      <c r="E2427" s="279"/>
      <c r="F2427" s="279"/>
      <c r="G2427" s="280"/>
      <c r="H2427" s="281"/>
      <c r="I2427" s="281"/>
      <c r="J2427" s="281"/>
      <c r="K2427" s="279"/>
      <c r="L2427" s="280"/>
      <c r="M2427" s="280"/>
      <c r="N2427" s="280"/>
      <c r="O2427" s="282"/>
      <c r="P2427" s="283"/>
      <c r="Q2427" s="281"/>
      <c r="R2427" s="281"/>
      <c r="S2427" s="280"/>
      <c r="T2427" s="279"/>
      <c r="U2427" s="281"/>
      <c r="V2427" s="281"/>
      <c r="W2427" s="284"/>
      <c r="X2427" s="280"/>
      <c r="Y2427" s="284"/>
      <c r="Z2427" s="282"/>
      <c r="AA2427" s="281"/>
      <c r="AB2427" s="279"/>
      <c r="AC2427" s="279"/>
      <c r="AD2427" s="279"/>
    </row>
    <row r="2428" spans="1:30" ht="20.100000000000001" customHeight="1">
      <c r="A2428" s="279"/>
      <c r="B2428" s="279"/>
      <c r="C2428" s="279"/>
      <c r="D2428" s="279"/>
      <c r="E2428" s="279"/>
      <c r="F2428" s="279"/>
      <c r="G2428" s="280"/>
      <c r="H2428" s="281"/>
      <c r="I2428" s="281"/>
      <c r="J2428" s="281"/>
      <c r="K2428" s="279"/>
      <c r="L2428" s="280"/>
      <c r="M2428" s="280"/>
      <c r="N2428" s="280"/>
      <c r="O2428" s="282"/>
      <c r="P2428" s="283"/>
      <c r="Q2428" s="281"/>
      <c r="R2428" s="281"/>
      <c r="S2428" s="280"/>
      <c r="T2428" s="279"/>
      <c r="U2428" s="281"/>
      <c r="V2428" s="281"/>
      <c r="W2428" s="284"/>
      <c r="X2428" s="280"/>
      <c r="Y2428" s="284"/>
      <c r="Z2428" s="282"/>
      <c r="AA2428" s="281"/>
      <c r="AB2428" s="279"/>
      <c r="AC2428" s="279"/>
      <c r="AD2428" s="279"/>
    </row>
    <row r="2429" spans="1:30" ht="20.100000000000001" customHeight="1">
      <c r="A2429" s="279"/>
      <c r="B2429" s="279"/>
      <c r="C2429" s="279"/>
      <c r="D2429" s="279"/>
      <c r="E2429" s="279"/>
      <c r="F2429" s="279"/>
      <c r="G2429" s="280"/>
      <c r="H2429" s="281"/>
      <c r="I2429" s="281"/>
      <c r="J2429" s="281"/>
      <c r="K2429" s="279"/>
      <c r="L2429" s="280"/>
      <c r="M2429" s="280"/>
      <c r="N2429" s="280"/>
      <c r="O2429" s="282"/>
      <c r="P2429" s="283"/>
      <c r="Q2429" s="281"/>
      <c r="R2429" s="281"/>
      <c r="S2429" s="280"/>
      <c r="T2429" s="279"/>
      <c r="U2429" s="281"/>
      <c r="V2429" s="281"/>
      <c r="W2429" s="284"/>
      <c r="X2429" s="280"/>
      <c r="Y2429" s="284"/>
      <c r="Z2429" s="282"/>
      <c r="AA2429" s="281"/>
      <c r="AB2429" s="279"/>
      <c r="AC2429" s="279"/>
      <c r="AD2429" s="279"/>
    </row>
    <row r="2430" spans="1:30" ht="20.100000000000001" customHeight="1">
      <c r="A2430" s="279"/>
      <c r="B2430" s="279"/>
      <c r="C2430" s="279"/>
      <c r="D2430" s="279"/>
      <c r="E2430" s="279"/>
      <c r="F2430" s="279"/>
      <c r="G2430" s="280"/>
      <c r="H2430" s="281"/>
      <c r="I2430" s="281"/>
      <c r="J2430" s="281"/>
      <c r="K2430" s="279"/>
      <c r="L2430" s="280"/>
      <c r="M2430" s="280"/>
      <c r="N2430" s="280"/>
      <c r="O2430" s="282"/>
      <c r="P2430" s="283"/>
      <c r="Q2430" s="281"/>
      <c r="R2430" s="281"/>
      <c r="S2430" s="280"/>
      <c r="T2430" s="279"/>
      <c r="U2430" s="281"/>
      <c r="V2430" s="281"/>
      <c r="W2430" s="284"/>
      <c r="X2430" s="280"/>
      <c r="Y2430" s="284"/>
      <c r="Z2430" s="282"/>
      <c r="AA2430" s="281"/>
      <c r="AB2430" s="279"/>
      <c r="AC2430" s="279"/>
      <c r="AD2430" s="279"/>
    </row>
    <row r="2431" spans="1:30" ht="20.100000000000001" customHeight="1">
      <c r="A2431" s="279"/>
      <c r="B2431" s="279"/>
      <c r="C2431" s="279"/>
      <c r="D2431" s="279"/>
      <c r="E2431" s="279"/>
      <c r="F2431" s="279"/>
      <c r="G2431" s="280"/>
      <c r="H2431" s="281"/>
      <c r="I2431" s="281"/>
      <c r="J2431" s="281"/>
      <c r="K2431" s="279"/>
      <c r="L2431" s="280"/>
      <c r="M2431" s="280"/>
      <c r="N2431" s="280"/>
      <c r="O2431" s="282"/>
      <c r="P2431" s="283"/>
      <c r="Q2431" s="281"/>
      <c r="R2431" s="281"/>
      <c r="S2431" s="280"/>
      <c r="T2431" s="279"/>
      <c r="U2431" s="281"/>
      <c r="V2431" s="281"/>
      <c r="W2431" s="284"/>
      <c r="X2431" s="280"/>
      <c r="Y2431" s="284"/>
      <c r="Z2431" s="282"/>
      <c r="AA2431" s="281"/>
      <c r="AB2431" s="279"/>
      <c r="AC2431" s="279"/>
      <c r="AD2431" s="279"/>
    </row>
    <row r="2432" spans="1:30" ht="20.100000000000001" customHeight="1">
      <c r="A2432" s="279"/>
      <c r="B2432" s="279"/>
      <c r="C2432" s="279"/>
      <c r="D2432" s="279"/>
      <c r="E2432" s="279"/>
      <c r="F2432" s="279"/>
      <c r="G2432" s="280"/>
      <c r="H2432" s="281"/>
      <c r="I2432" s="281"/>
      <c r="J2432" s="281"/>
      <c r="K2432" s="279"/>
      <c r="L2432" s="280"/>
      <c r="M2432" s="280"/>
      <c r="N2432" s="280"/>
      <c r="O2432" s="282"/>
      <c r="P2432" s="283"/>
      <c r="Q2432" s="281"/>
      <c r="R2432" s="281"/>
      <c r="S2432" s="280"/>
      <c r="T2432" s="279"/>
      <c r="U2432" s="281"/>
      <c r="V2432" s="281"/>
      <c r="W2432" s="284"/>
      <c r="X2432" s="280"/>
      <c r="Y2432" s="284"/>
      <c r="Z2432" s="282"/>
      <c r="AA2432" s="281"/>
      <c r="AB2432" s="279"/>
      <c r="AC2432" s="279"/>
      <c r="AD2432" s="279"/>
    </row>
    <row r="2433" spans="1:30" ht="20.100000000000001" customHeight="1">
      <c r="A2433" s="279"/>
      <c r="B2433" s="279"/>
      <c r="C2433" s="279"/>
      <c r="D2433" s="279"/>
      <c r="E2433" s="279"/>
      <c r="F2433" s="279"/>
      <c r="G2433" s="280"/>
      <c r="H2433" s="281"/>
      <c r="I2433" s="281"/>
      <c r="J2433" s="281"/>
      <c r="K2433" s="279"/>
      <c r="L2433" s="280"/>
      <c r="M2433" s="280"/>
      <c r="N2433" s="280"/>
      <c r="O2433" s="282"/>
      <c r="P2433" s="283"/>
      <c r="Q2433" s="281"/>
      <c r="R2433" s="281"/>
      <c r="S2433" s="280"/>
      <c r="T2433" s="279"/>
      <c r="U2433" s="281"/>
      <c r="V2433" s="281"/>
      <c r="W2433" s="284"/>
      <c r="X2433" s="280"/>
      <c r="Y2433" s="284"/>
      <c r="Z2433" s="282"/>
      <c r="AA2433" s="281"/>
      <c r="AB2433" s="279"/>
      <c r="AC2433" s="279"/>
      <c r="AD2433" s="279"/>
    </row>
    <row r="2434" spans="1:30" ht="20.100000000000001" customHeight="1">
      <c r="A2434" s="279"/>
      <c r="B2434" s="279"/>
      <c r="C2434" s="279"/>
      <c r="D2434" s="279"/>
      <c r="E2434" s="279"/>
      <c r="F2434" s="279"/>
      <c r="G2434" s="280"/>
      <c r="H2434" s="281"/>
      <c r="I2434" s="281"/>
      <c r="J2434" s="281"/>
      <c r="K2434" s="279"/>
      <c r="L2434" s="280"/>
      <c r="M2434" s="280"/>
      <c r="N2434" s="280"/>
      <c r="O2434" s="282"/>
      <c r="P2434" s="283"/>
      <c r="Q2434" s="281"/>
      <c r="R2434" s="281"/>
      <c r="S2434" s="280"/>
      <c r="T2434" s="279"/>
      <c r="U2434" s="281"/>
      <c r="V2434" s="281"/>
      <c r="W2434" s="284"/>
      <c r="X2434" s="280"/>
      <c r="Y2434" s="284"/>
      <c r="Z2434" s="282"/>
      <c r="AA2434" s="281"/>
      <c r="AB2434" s="279"/>
      <c r="AC2434" s="279"/>
      <c r="AD2434" s="279"/>
    </row>
    <row r="2435" spans="1:30" ht="20.100000000000001" customHeight="1">
      <c r="A2435" s="279"/>
      <c r="B2435" s="279"/>
      <c r="C2435" s="279"/>
      <c r="D2435" s="279"/>
      <c r="E2435" s="279"/>
      <c r="F2435" s="279"/>
      <c r="G2435" s="280"/>
      <c r="H2435" s="281"/>
      <c r="I2435" s="281"/>
      <c r="J2435" s="281"/>
      <c r="K2435" s="279"/>
      <c r="L2435" s="280"/>
      <c r="M2435" s="280"/>
      <c r="N2435" s="280"/>
      <c r="O2435" s="282"/>
      <c r="P2435" s="283"/>
      <c r="Q2435" s="281"/>
      <c r="R2435" s="281"/>
      <c r="S2435" s="280"/>
      <c r="T2435" s="279"/>
      <c r="U2435" s="281"/>
      <c r="V2435" s="281"/>
      <c r="W2435" s="284"/>
      <c r="X2435" s="280"/>
      <c r="Y2435" s="284"/>
      <c r="Z2435" s="282"/>
      <c r="AA2435" s="281"/>
      <c r="AB2435" s="279"/>
      <c r="AC2435" s="279"/>
      <c r="AD2435" s="279"/>
    </row>
    <row r="2436" spans="1:30" ht="20.100000000000001" customHeight="1">
      <c r="A2436" s="279"/>
      <c r="B2436" s="279"/>
      <c r="C2436" s="279"/>
      <c r="D2436" s="279"/>
      <c r="E2436" s="279"/>
      <c r="F2436" s="279"/>
      <c r="G2436" s="280"/>
      <c r="H2436" s="281"/>
      <c r="I2436" s="281"/>
      <c r="J2436" s="281"/>
      <c r="K2436" s="279"/>
      <c r="L2436" s="280"/>
      <c r="M2436" s="280"/>
      <c r="N2436" s="280"/>
      <c r="O2436" s="282"/>
      <c r="P2436" s="283"/>
      <c r="Q2436" s="281"/>
      <c r="R2436" s="281"/>
      <c r="S2436" s="280"/>
      <c r="T2436" s="279"/>
      <c r="U2436" s="281"/>
      <c r="V2436" s="281"/>
      <c r="W2436" s="284"/>
      <c r="X2436" s="280"/>
      <c r="Y2436" s="284"/>
      <c r="Z2436" s="282"/>
      <c r="AA2436" s="281"/>
      <c r="AB2436" s="279"/>
      <c r="AC2436" s="279"/>
      <c r="AD2436" s="279"/>
    </row>
    <row r="2437" spans="1:30" ht="20.100000000000001" customHeight="1">
      <c r="A2437" s="279"/>
      <c r="B2437" s="279"/>
      <c r="C2437" s="279"/>
      <c r="D2437" s="279"/>
      <c r="E2437" s="279"/>
      <c r="F2437" s="279"/>
      <c r="G2437" s="280"/>
      <c r="H2437" s="281"/>
      <c r="I2437" s="281"/>
      <c r="J2437" s="281"/>
      <c r="K2437" s="279"/>
      <c r="L2437" s="280"/>
      <c r="M2437" s="280"/>
      <c r="N2437" s="280"/>
      <c r="O2437" s="282"/>
      <c r="P2437" s="283"/>
      <c r="Q2437" s="281"/>
      <c r="R2437" s="281"/>
      <c r="S2437" s="280"/>
      <c r="T2437" s="279"/>
      <c r="U2437" s="281"/>
      <c r="V2437" s="281"/>
      <c r="W2437" s="284"/>
      <c r="X2437" s="280"/>
      <c r="Y2437" s="284"/>
      <c r="Z2437" s="282"/>
      <c r="AA2437" s="281"/>
      <c r="AB2437" s="279"/>
      <c r="AC2437" s="279"/>
      <c r="AD2437" s="279"/>
    </row>
    <row r="2438" spans="1:30" ht="20.100000000000001" customHeight="1">
      <c r="A2438" s="279"/>
      <c r="B2438" s="279"/>
      <c r="C2438" s="279"/>
      <c r="D2438" s="279"/>
      <c r="E2438" s="279"/>
      <c r="F2438" s="279"/>
      <c r="G2438" s="280"/>
      <c r="H2438" s="281"/>
      <c r="I2438" s="281"/>
      <c r="J2438" s="281"/>
      <c r="K2438" s="279"/>
      <c r="L2438" s="280"/>
      <c r="M2438" s="280"/>
      <c r="N2438" s="280"/>
      <c r="O2438" s="282"/>
      <c r="P2438" s="283"/>
      <c r="Q2438" s="281"/>
      <c r="R2438" s="281"/>
      <c r="S2438" s="280"/>
      <c r="T2438" s="279"/>
      <c r="U2438" s="281"/>
      <c r="V2438" s="281"/>
      <c r="W2438" s="284"/>
      <c r="X2438" s="280"/>
      <c r="Y2438" s="284"/>
      <c r="Z2438" s="282"/>
      <c r="AA2438" s="281"/>
      <c r="AB2438" s="279"/>
      <c r="AC2438" s="279"/>
      <c r="AD2438" s="279"/>
    </row>
    <row r="2439" spans="1:30" ht="20.100000000000001" customHeight="1">
      <c r="A2439" s="279"/>
      <c r="B2439" s="279"/>
      <c r="C2439" s="279"/>
      <c r="D2439" s="279"/>
      <c r="E2439" s="279"/>
      <c r="F2439" s="279"/>
      <c r="G2439" s="280"/>
      <c r="H2439" s="281"/>
      <c r="I2439" s="281"/>
      <c r="J2439" s="281"/>
      <c r="K2439" s="279"/>
      <c r="L2439" s="280"/>
      <c r="M2439" s="280"/>
      <c r="N2439" s="280"/>
      <c r="O2439" s="282"/>
      <c r="P2439" s="283"/>
      <c r="Q2439" s="281"/>
      <c r="R2439" s="281"/>
      <c r="S2439" s="280"/>
      <c r="T2439" s="279"/>
      <c r="U2439" s="281"/>
      <c r="V2439" s="281"/>
      <c r="W2439" s="284"/>
      <c r="X2439" s="280"/>
      <c r="Y2439" s="284"/>
      <c r="Z2439" s="282"/>
      <c r="AA2439" s="281"/>
      <c r="AB2439" s="279"/>
      <c r="AC2439" s="279"/>
      <c r="AD2439" s="279"/>
    </row>
    <row r="2440" spans="1:30" ht="20.100000000000001" customHeight="1">
      <c r="A2440" s="279"/>
      <c r="B2440" s="279"/>
      <c r="C2440" s="279"/>
      <c r="D2440" s="279"/>
      <c r="E2440" s="279"/>
      <c r="F2440" s="279"/>
      <c r="G2440" s="280"/>
      <c r="H2440" s="281"/>
      <c r="I2440" s="281"/>
      <c r="J2440" s="281"/>
      <c r="K2440" s="279"/>
      <c r="L2440" s="280"/>
      <c r="M2440" s="280"/>
      <c r="N2440" s="280"/>
      <c r="O2440" s="282"/>
      <c r="P2440" s="283"/>
      <c r="Q2440" s="281"/>
      <c r="R2440" s="281"/>
      <c r="S2440" s="280"/>
      <c r="T2440" s="279"/>
      <c r="U2440" s="281"/>
      <c r="V2440" s="281"/>
      <c r="W2440" s="284"/>
      <c r="X2440" s="280"/>
      <c r="Y2440" s="284"/>
      <c r="Z2440" s="282"/>
      <c r="AA2440" s="281"/>
      <c r="AB2440" s="279"/>
      <c r="AC2440" s="279"/>
      <c r="AD2440" s="279"/>
    </row>
    <row r="2441" spans="1:30" ht="20.100000000000001" customHeight="1">
      <c r="A2441" s="279"/>
      <c r="B2441" s="279"/>
      <c r="C2441" s="279"/>
      <c r="D2441" s="279"/>
      <c r="E2441" s="279"/>
      <c r="F2441" s="279"/>
      <c r="G2441" s="280"/>
      <c r="H2441" s="281"/>
      <c r="I2441" s="281"/>
      <c r="J2441" s="281"/>
      <c r="K2441" s="279"/>
      <c r="L2441" s="280"/>
      <c r="M2441" s="280"/>
      <c r="N2441" s="280"/>
      <c r="O2441" s="282"/>
      <c r="P2441" s="283"/>
      <c r="Q2441" s="281"/>
      <c r="R2441" s="281"/>
      <c r="S2441" s="280"/>
      <c r="T2441" s="279"/>
      <c r="U2441" s="281"/>
      <c r="V2441" s="281"/>
      <c r="W2441" s="284"/>
      <c r="X2441" s="280"/>
      <c r="Y2441" s="284"/>
      <c r="Z2441" s="282"/>
      <c r="AA2441" s="281"/>
      <c r="AB2441" s="279"/>
      <c r="AC2441" s="279"/>
      <c r="AD2441" s="279"/>
    </row>
    <row r="2442" spans="1:30" ht="20.100000000000001" customHeight="1">
      <c r="A2442" s="279"/>
      <c r="B2442" s="279"/>
      <c r="C2442" s="279"/>
      <c r="D2442" s="279"/>
      <c r="E2442" s="279"/>
      <c r="F2442" s="279"/>
      <c r="G2442" s="280"/>
      <c r="H2442" s="281"/>
      <c r="I2442" s="281"/>
      <c r="J2442" s="281"/>
      <c r="K2442" s="279"/>
      <c r="L2442" s="280"/>
      <c r="M2442" s="280"/>
      <c r="N2442" s="280"/>
      <c r="O2442" s="282"/>
      <c r="P2442" s="283"/>
      <c r="Q2442" s="281"/>
      <c r="R2442" s="281"/>
      <c r="S2442" s="280"/>
      <c r="T2442" s="279"/>
      <c r="U2442" s="281"/>
      <c r="V2442" s="281"/>
      <c r="W2442" s="284"/>
      <c r="X2442" s="280"/>
      <c r="Y2442" s="284"/>
      <c r="Z2442" s="282"/>
      <c r="AA2442" s="281"/>
      <c r="AB2442" s="279"/>
      <c r="AC2442" s="279"/>
      <c r="AD2442" s="279"/>
    </row>
    <row r="2443" spans="1:30" ht="20.100000000000001" customHeight="1">
      <c r="A2443" s="279"/>
      <c r="B2443" s="279"/>
      <c r="C2443" s="279"/>
      <c r="D2443" s="279"/>
      <c r="E2443" s="279"/>
      <c r="F2443" s="279"/>
      <c r="G2443" s="280"/>
      <c r="H2443" s="281"/>
      <c r="I2443" s="281"/>
      <c r="J2443" s="281"/>
      <c r="K2443" s="279"/>
      <c r="L2443" s="280"/>
      <c r="M2443" s="280"/>
      <c r="N2443" s="280"/>
      <c r="O2443" s="282"/>
      <c r="P2443" s="283"/>
      <c r="Q2443" s="281"/>
      <c r="R2443" s="281"/>
      <c r="S2443" s="280"/>
      <c r="T2443" s="279"/>
      <c r="U2443" s="281"/>
      <c r="V2443" s="281"/>
      <c r="W2443" s="284"/>
      <c r="X2443" s="280"/>
      <c r="Y2443" s="284"/>
      <c r="Z2443" s="282"/>
      <c r="AA2443" s="281"/>
      <c r="AB2443" s="279"/>
      <c r="AC2443" s="279"/>
      <c r="AD2443" s="279"/>
    </row>
    <row r="2444" spans="1:30" ht="20.100000000000001" customHeight="1">
      <c r="A2444" s="279"/>
      <c r="B2444" s="279"/>
      <c r="C2444" s="279"/>
      <c r="D2444" s="279"/>
      <c r="E2444" s="279"/>
      <c r="F2444" s="279"/>
      <c r="G2444" s="280"/>
      <c r="H2444" s="281"/>
      <c r="I2444" s="281"/>
      <c r="J2444" s="281"/>
      <c r="K2444" s="279"/>
      <c r="L2444" s="280"/>
      <c r="M2444" s="280"/>
      <c r="N2444" s="280"/>
      <c r="O2444" s="282"/>
      <c r="P2444" s="283"/>
      <c r="Q2444" s="281"/>
      <c r="R2444" s="281"/>
      <c r="S2444" s="280"/>
      <c r="T2444" s="279"/>
      <c r="U2444" s="281"/>
      <c r="V2444" s="281"/>
      <c r="W2444" s="284"/>
      <c r="X2444" s="280"/>
      <c r="Y2444" s="284"/>
      <c r="Z2444" s="282"/>
      <c r="AA2444" s="281"/>
      <c r="AB2444" s="279"/>
      <c r="AC2444" s="279"/>
      <c r="AD2444" s="279"/>
    </row>
    <row r="2445" spans="1:30" ht="20.100000000000001" customHeight="1">
      <c r="A2445" s="279"/>
      <c r="B2445" s="279"/>
      <c r="C2445" s="279"/>
      <c r="D2445" s="279"/>
      <c r="E2445" s="279"/>
      <c r="F2445" s="279"/>
      <c r="G2445" s="280"/>
      <c r="H2445" s="281"/>
      <c r="I2445" s="281"/>
      <c r="J2445" s="281"/>
      <c r="K2445" s="279"/>
      <c r="L2445" s="280"/>
      <c r="M2445" s="280"/>
      <c r="N2445" s="280"/>
      <c r="O2445" s="282"/>
      <c r="P2445" s="283"/>
      <c r="Q2445" s="281"/>
      <c r="R2445" s="281"/>
      <c r="S2445" s="280"/>
      <c r="T2445" s="279"/>
      <c r="U2445" s="281"/>
      <c r="V2445" s="281"/>
      <c r="W2445" s="284"/>
      <c r="X2445" s="280"/>
      <c r="Y2445" s="284"/>
      <c r="Z2445" s="282"/>
      <c r="AA2445" s="281"/>
      <c r="AB2445" s="279"/>
      <c r="AC2445" s="279"/>
      <c r="AD2445" s="279"/>
    </row>
    <row r="2446" spans="1:30" ht="20.100000000000001" customHeight="1">
      <c r="A2446" s="279"/>
      <c r="B2446" s="279"/>
      <c r="C2446" s="279"/>
      <c r="D2446" s="279"/>
      <c r="E2446" s="279"/>
      <c r="F2446" s="279"/>
      <c r="G2446" s="280"/>
      <c r="H2446" s="281"/>
      <c r="I2446" s="281"/>
      <c r="J2446" s="281"/>
      <c r="K2446" s="279"/>
      <c r="L2446" s="280"/>
      <c r="M2446" s="280"/>
      <c r="N2446" s="280"/>
      <c r="O2446" s="282"/>
      <c r="P2446" s="283"/>
      <c r="Q2446" s="281"/>
      <c r="R2446" s="281"/>
      <c r="S2446" s="280"/>
      <c r="T2446" s="279"/>
      <c r="U2446" s="281"/>
      <c r="V2446" s="281"/>
      <c r="W2446" s="284"/>
      <c r="X2446" s="280"/>
      <c r="Y2446" s="284"/>
      <c r="Z2446" s="282"/>
      <c r="AA2446" s="281"/>
      <c r="AB2446" s="279"/>
      <c r="AC2446" s="279"/>
      <c r="AD2446" s="279"/>
    </row>
    <row r="2447" spans="1:30" ht="20.100000000000001" customHeight="1">
      <c r="A2447" s="279"/>
      <c r="B2447" s="279"/>
      <c r="C2447" s="279"/>
      <c r="D2447" s="279"/>
      <c r="E2447" s="279"/>
      <c r="F2447" s="279"/>
      <c r="G2447" s="280"/>
      <c r="H2447" s="281"/>
      <c r="I2447" s="281"/>
      <c r="J2447" s="281"/>
      <c r="K2447" s="279"/>
      <c r="L2447" s="280"/>
      <c r="M2447" s="280"/>
      <c r="N2447" s="280"/>
      <c r="O2447" s="282"/>
      <c r="P2447" s="283"/>
      <c r="Q2447" s="281"/>
      <c r="R2447" s="281"/>
      <c r="S2447" s="280"/>
      <c r="T2447" s="279"/>
      <c r="U2447" s="281"/>
      <c r="V2447" s="281"/>
      <c r="W2447" s="284"/>
      <c r="X2447" s="280"/>
      <c r="Y2447" s="284"/>
      <c r="Z2447" s="282"/>
      <c r="AA2447" s="281"/>
      <c r="AB2447" s="279"/>
      <c r="AC2447" s="279"/>
      <c r="AD2447" s="279"/>
    </row>
    <row r="2448" spans="1:30" ht="20.100000000000001" customHeight="1">
      <c r="A2448" s="279"/>
      <c r="B2448" s="279"/>
      <c r="C2448" s="279"/>
      <c r="D2448" s="279"/>
      <c r="E2448" s="279"/>
      <c r="F2448" s="279"/>
      <c r="G2448" s="280"/>
      <c r="H2448" s="281"/>
      <c r="I2448" s="281"/>
      <c r="J2448" s="281"/>
      <c r="K2448" s="279"/>
      <c r="L2448" s="280"/>
      <c r="M2448" s="280"/>
      <c r="N2448" s="280"/>
      <c r="O2448" s="282"/>
      <c r="P2448" s="283"/>
      <c r="Q2448" s="281"/>
      <c r="R2448" s="281"/>
      <c r="S2448" s="280"/>
      <c r="T2448" s="279"/>
      <c r="U2448" s="281"/>
      <c r="V2448" s="281"/>
      <c r="W2448" s="284"/>
      <c r="X2448" s="280"/>
      <c r="Y2448" s="284"/>
      <c r="Z2448" s="282"/>
      <c r="AA2448" s="281"/>
      <c r="AB2448" s="279"/>
      <c r="AC2448" s="279"/>
      <c r="AD2448" s="279"/>
    </row>
    <row r="2449" spans="1:30" ht="20.100000000000001" customHeight="1">
      <c r="A2449" s="279"/>
      <c r="B2449" s="279"/>
      <c r="C2449" s="279"/>
      <c r="D2449" s="279"/>
      <c r="E2449" s="279"/>
      <c r="F2449" s="279"/>
      <c r="G2449" s="280"/>
      <c r="H2449" s="281"/>
      <c r="I2449" s="281"/>
      <c r="J2449" s="281"/>
      <c r="K2449" s="279"/>
      <c r="L2449" s="280"/>
      <c r="M2449" s="280"/>
      <c r="N2449" s="280"/>
      <c r="O2449" s="282"/>
      <c r="P2449" s="283"/>
      <c r="Q2449" s="281"/>
      <c r="R2449" s="281"/>
      <c r="S2449" s="280"/>
      <c r="T2449" s="279"/>
      <c r="U2449" s="281"/>
      <c r="V2449" s="281"/>
      <c r="W2449" s="284"/>
      <c r="X2449" s="280"/>
      <c r="Y2449" s="284"/>
      <c r="Z2449" s="282"/>
      <c r="AA2449" s="281"/>
      <c r="AB2449" s="279"/>
      <c r="AC2449" s="279"/>
      <c r="AD2449" s="279"/>
    </row>
    <row r="2450" spans="1:30" ht="20.100000000000001" customHeight="1">
      <c r="A2450" s="279"/>
      <c r="B2450" s="279"/>
      <c r="C2450" s="279"/>
      <c r="D2450" s="279"/>
      <c r="E2450" s="279"/>
      <c r="F2450" s="279"/>
      <c r="G2450" s="280"/>
      <c r="H2450" s="281"/>
      <c r="I2450" s="281"/>
      <c r="J2450" s="281"/>
      <c r="K2450" s="279"/>
      <c r="L2450" s="280"/>
      <c r="M2450" s="280"/>
      <c r="N2450" s="280"/>
      <c r="O2450" s="282"/>
      <c r="P2450" s="283"/>
      <c r="Q2450" s="281"/>
      <c r="R2450" s="281"/>
      <c r="S2450" s="280"/>
      <c r="T2450" s="279"/>
      <c r="U2450" s="281"/>
      <c r="V2450" s="281"/>
      <c r="W2450" s="284"/>
      <c r="X2450" s="280"/>
      <c r="Y2450" s="284"/>
      <c r="Z2450" s="282"/>
      <c r="AA2450" s="281"/>
      <c r="AB2450" s="279"/>
      <c r="AC2450" s="279"/>
      <c r="AD2450" s="279"/>
    </row>
    <row r="2451" spans="1:30" ht="20.100000000000001" customHeight="1">
      <c r="A2451" s="279"/>
      <c r="B2451" s="279"/>
      <c r="C2451" s="279"/>
      <c r="D2451" s="279"/>
      <c r="E2451" s="279"/>
      <c r="F2451" s="279"/>
      <c r="G2451" s="280"/>
      <c r="H2451" s="281"/>
      <c r="I2451" s="281"/>
      <c r="J2451" s="281"/>
      <c r="K2451" s="279"/>
      <c r="L2451" s="280"/>
      <c r="M2451" s="280"/>
      <c r="N2451" s="280"/>
      <c r="O2451" s="282"/>
      <c r="P2451" s="283"/>
      <c r="Q2451" s="281"/>
      <c r="R2451" s="281"/>
      <c r="S2451" s="280"/>
      <c r="T2451" s="279"/>
      <c r="U2451" s="281"/>
      <c r="V2451" s="281"/>
      <c r="W2451" s="284"/>
      <c r="X2451" s="280"/>
      <c r="Y2451" s="284"/>
      <c r="Z2451" s="282"/>
      <c r="AA2451" s="281"/>
      <c r="AB2451" s="279"/>
      <c r="AC2451" s="279"/>
      <c r="AD2451" s="279"/>
    </row>
    <row r="2452" spans="1:30" ht="20.100000000000001" customHeight="1">
      <c r="A2452" s="279"/>
      <c r="B2452" s="279"/>
      <c r="C2452" s="279"/>
      <c r="D2452" s="279"/>
      <c r="E2452" s="279"/>
      <c r="F2452" s="279"/>
      <c r="G2452" s="280"/>
      <c r="H2452" s="281"/>
      <c r="I2452" s="281"/>
      <c r="J2452" s="281"/>
      <c r="K2452" s="279"/>
      <c r="L2452" s="280"/>
      <c r="M2452" s="280"/>
      <c r="N2452" s="280"/>
      <c r="O2452" s="282"/>
      <c r="P2452" s="283"/>
      <c r="Q2452" s="281"/>
      <c r="R2452" s="281"/>
      <c r="S2452" s="280"/>
      <c r="T2452" s="279"/>
      <c r="U2452" s="281"/>
      <c r="V2452" s="281"/>
      <c r="W2452" s="284"/>
      <c r="X2452" s="280"/>
      <c r="Y2452" s="284"/>
      <c r="Z2452" s="282"/>
      <c r="AA2452" s="281"/>
      <c r="AB2452" s="279"/>
      <c r="AC2452" s="279"/>
      <c r="AD2452" s="279"/>
    </row>
    <row r="2453" spans="1:30" ht="20.100000000000001" customHeight="1">
      <c r="A2453" s="279"/>
      <c r="B2453" s="279"/>
      <c r="C2453" s="279"/>
      <c r="D2453" s="279"/>
      <c r="E2453" s="279"/>
      <c r="F2453" s="279"/>
      <c r="G2453" s="280"/>
      <c r="H2453" s="281"/>
      <c r="I2453" s="281"/>
      <c r="J2453" s="281"/>
      <c r="K2453" s="279"/>
      <c r="L2453" s="280"/>
      <c r="M2453" s="280"/>
      <c r="N2453" s="280"/>
      <c r="O2453" s="282"/>
      <c r="P2453" s="283"/>
      <c r="Q2453" s="281"/>
      <c r="R2453" s="281"/>
      <c r="S2453" s="280"/>
      <c r="T2453" s="279"/>
      <c r="U2453" s="281"/>
      <c r="V2453" s="281"/>
      <c r="W2453" s="284"/>
      <c r="X2453" s="280"/>
      <c r="Y2453" s="284"/>
      <c r="Z2453" s="282"/>
      <c r="AA2453" s="281"/>
      <c r="AB2453" s="279"/>
      <c r="AC2453" s="279"/>
      <c r="AD2453" s="279"/>
    </row>
    <row r="2454" spans="1:30" ht="20.100000000000001" customHeight="1">
      <c r="A2454" s="279"/>
      <c r="B2454" s="279"/>
      <c r="C2454" s="279"/>
      <c r="D2454" s="279"/>
      <c r="E2454" s="279"/>
      <c r="F2454" s="279"/>
      <c r="G2454" s="280"/>
      <c r="H2454" s="281"/>
      <c r="I2454" s="281"/>
      <c r="J2454" s="281"/>
      <c r="K2454" s="279"/>
      <c r="L2454" s="280"/>
      <c r="M2454" s="280"/>
      <c r="N2454" s="280"/>
      <c r="O2454" s="282"/>
      <c r="P2454" s="283"/>
      <c r="Q2454" s="281"/>
      <c r="R2454" s="281"/>
      <c r="S2454" s="280"/>
      <c r="T2454" s="279"/>
      <c r="U2454" s="281"/>
      <c r="V2454" s="281"/>
      <c r="W2454" s="284"/>
      <c r="X2454" s="280"/>
      <c r="Y2454" s="284"/>
      <c r="Z2454" s="282"/>
      <c r="AA2454" s="281"/>
      <c r="AB2454" s="279"/>
      <c r="AC2454" s="279"/>
      <c r="AD2454" s="279"/>
    </row>
    <row r="2455" spans="1:30" ht="20.100000000000001" customHeight="1">
      <c r="A2455" s="279"/>
      <c r="B2455" s="279"/>
      <c r="C2455" s="279"/>
      <c r="D2455" s="279"/>
      <c r="E2455" s="279"/>
      <c r="F2455" s="279"/>
      <c r="G2455" s="280"/>
      <c r="H2455" s="281"/>
      <c r="I2455" s="281"/>
      <c r="J2455" s="281"/>
      <c r="K2455" s="279"/>
      <c r="L2455" s="280"/>
      <c r="M2455" s="280"/>
      <c r="N2455" s="280"/>
      <c r="O2455" s="282"/>
      <c r="P2455" s="283"/>
      <c r="Q2455" s="281"/>
      <c r="R2455" s="281"/>
      <c r="S2455" s="280"/>
      <c r="T2455" s="279"/>
      <c r="U2455" s="281"/>
      <c r="V2455" s="281"/>
      <c r="W2455" s="284"/>
      <c r="X2455" s="280"/>
      <c r="Y2455" s="284"/>
      <c r="Z2455" s="282"/>
      <c r="AA2455" s="281"/>
      <c r="AB2455" s="279"/>
      <c r="AC2455" s="279"/>
      <c r="AD2455" s="279"/>
    </row>
    <row r="2456" spans="1:30" ht="20.100000000000001" customHeight="1">
      <c r="A2456" s="279"/>
      <c r="B2456" s="279"/>
      <c r="C2456" s="279"/>
      <c r="D2456" s="279"/>
      <c r="E2456" s="279"/>
      <c r="F2456" s="279"/>
      <c r="G2456" s="280"/>
      <c r="H2456" s="281"/>
      <c r="I2456" s="281"/>
      <c r="J2456" s="281"/>
      <c r="K2456" s="279"/>
      <c r="L2456" s="280"/>
      <c r="M2456" s="280"/>
      <c r="N2456" s="280"/>
      <c r="O2456" s="282"/>
      <c r="P2456" s="283"/>
      <c r="Q2456" s="281"/>
      <c r="R2456" s="281"/>
      <c r="S2456" s="280"/>
      <c r="T2456" s="279"/>
      <c r="U2456" s="281"/>
      <c r="V2456" s="281"/>
      <c r="W2456" s="284"/>
      <c r="X2456" s="280"/>
      <c r="Y2456" s="284"/>
      <c r="Z2456" s="282"/>
      <c r="AA2456" s="281"/>
      <c r="AB2456" s="279"/>
      <c r="AC2456" s="279"/>
      <c r="AD2456" s="279"/>
    </row>
    <row r="2457" spans="1:30" ht="20.100000000000001" customHeight="1">
      <c r="A2457" s="279"/>
      <c r="B2457" s="279"/>
      <c r="C2457" s="279"/>
      <c r="D2457" s="279"/>
      <c r="E2457" s="279"/>
      <c r="F2457" s="279"/>
      <c r="G2457" s="280"/>
      <c r="H2457" s="281"/>
      <c r="I2457" s="281"/>
      <c r="J2457" s="281"/>
      <c r="K2457" s="279"/>
      <c r="L2457" s="280"/>
      <c r="M2457" s="280"/>
      <c r="N2457" s="280"/>
      <c r="O2457" s="282"/>
      <c r="P2457" s="283"/>
      <c r="Q2457" s="281"/>
      <c r="R2457" s="281"/>
      <c r="S2457" s="280"/>
      <c r="T2457" s="279"/>
      <c r="U2457" s="281"/>
      <c r="V2457" s="281"/>
      <c r="W2457" s="284"/>
      <c r="X2457" s="280"/>
      <c r="Y2457" s="284"/>
      <c r="Z2457" s="282"/>
      <c r="AA2457" s="281"/>
      <c r="AB2457" s="279"/>
      <c r="AC2457" s="279"/>
      <c r="AD2457" s="279"/>
    </row>
    <row r="2458" spans="1:30" ht="20.100000000000001" customHeight="1">
      <c r="A2458" s="279"/>
      <c r="B2458" s="279"/>
      <c r="C2458" s="279"/>
      <c r="D2458" s="279"/>
      <c r="E2458" s="279"/>
      <c r="F2458" s="279"/>
      <c r="G2458" s="280"/>
      <c r="H2458" s="281"/>
      <c r="I2458" s="281"/>
      <c r="J2458" s="281"/>
      <c r="K2458" s="279"/>
      <c r="L2458" s="280"/>
      <c r="M2458" s="280"/>
      <c r="N2458" s="280"/>
      <c r="O2458" s="282"/>
      <c r="P2458" s="283"/>
      <c r="Q2458" s="281"/>
      <c r="R2458" s="281"/>
      <c r="S2458" s="280"/>
      <c r="T2458" s="279"/>
      <c r="U2458" s="281"/>
      <c r="V2458" s="281"/>
      <c r="W2458" s="284"/>
      <c r="X2458" s="280"/>
      <c r="Y2458" s="284"/>
      <c r="Z2458" s="282"/>
      <c r="AA2458" s="281"/>
      <c r="AB2458" s="279"/>
      <c r="AC2458" s="279"/>
      <c r="AD2458" s="279"/>
    </row>
    <row r="2459" spans="1:30" ht="20.100000000000001" customHeight="1">
      <c r="A2459" s="279"/>
      <c r="B2459" s="279"/>
      <c r="C2459" s="279"/>
      <c r="D2459" s="279"/>
      <c r="E2459" s="279"/>
      <c r="F2459" s="279"/>
      <c r="G2459" s="280"/>
      <c r="H2459" s="281"/>
      <c r="I2459" s="281"/>
      <c r="J2459" s="281"/>
      <c r="K2459" s="279"/>
      <c r="L2459" s="280"/>
      <c r="M2459" s="280"/>
      <c r="N2459" s="280"/>
      <c r="O2459" s="282"/>
      <c r="P2459" s="283"/>
      <c r="Q2459" s="281"/>
      <c r="R2459" s="281"/>
      <c r="S2459" s="280"/>
      <c r="T2459" s="279"/>
      <c r="U2459" s="281"/>
      <c r="V2459" s="281"/>
      <c r="W2459" s="284"/>
      <c r="X2459" s="280"/>
      <c r="Y2459" s="284"/>
      <c r="Z2459" s="282"/>
      <c r="AA2459" s="281"/>
      <c r="AB2459" s="279"/>
      <c r="AC2459" s="279"/>
      <c r="AD2459" s="279"/>
    </row>
    <row r="2460" spans="1:30" ht="20.100000000000001" customHeight="1">
      <c r="A2460" s="279"/>
      <c r="B2460" s="279"/>
      <c r="C2460" s="279"/>
      <c r="D2460" s="279"/>
      <c r="E2460" s="279"/>
      <c r="F2460" s="279"/>
      <c r="G2460" s="280"/>
      <c r="H2460" s="281"/>
      <c r="I2460" s="281"/>
      <c r="J2460" s="281"/>
      <c r="K2460" s="279"/>
      <c r="L2460" s="280"/>
      <c r="M2460" s="280"/>
      <c r="N2460" s="280"/>
      <c r="O2460" s="282"/>
      <c r="P2460" s="283"/>
      <c r="Q2460" s="281"/>
      <c r="R2460" s="281"/>
      <c r="S2460" s="280"/>
      <c r="T2460" s="279"/>
      <c r="U2460" s="281"/>
      <c r="V2460" s="281"/>
      <c r="W2460" s="284"/>
      <c r="X2460" s="280"/>
      <c r="Y2460" s="284"/>
      <c r="Z2460" s="282"/>
      <c r="AA2460" s="281"/>
      <c r="AB2460" s="279"/>
      <c r="AC2460" s="279"/>
      <c r="AD2460" s="279"/>
    </row>
    <row r="2461" spans="1:30" ht="20.100000000000001" customHeight="1">
      <c r="A2461" s="279"/>
      <c r="B2461" s="279"/>
      <c r="C2461" s="279"/>
      <c r="D2461" s="279"/>
      <c r="E2461" s="279"/>
      <c r="F2461" s="279"/>
      <c r="G2461" s="280"/>
      <c r="H2461" s="281"/>
      <c r="I2461" s="281"/>
      <c r="J2461" s="281"/>
      <c r="K2461" s="279"/>
      <c r="L2461" s="280"/>
      <c r="M2461" s="280"/>
      <c r="N2461" s="280"/>
      <c r="O2461" s="282"/>
      <c r="P2461" s="283"/>
      <c r="Q2461" s="281"/>
      <c r="R2461" s="281"/>
      <c r="S2461" s="280"/>
      <c r="T2461" s="279"/>
      <c r="U2461" s="281"/>
      <c r="V2461" s="281"/>
      <c r="W2461" s="284"/>
      <c r="X2461" s="280"/>
      <c r="Y2461" s="284"/>
      <c r="Z2461" s="282"/>
      <c r="AA2461" s="281"/>
      <c r="AB2461" s="279"/>
      <c r="AC2461" s="279"/>
      <c r="AD2461" s="279"/>
    </row>
    <row r="2462" spans="1:30" ht="20.100000000000001" customHeight="1">
      <c r="A2462" s="279"/>
      <c r="B2462" s="279"/>
      <c r="C2462" s="279"/>
      <c r="D2462" s="279"/>
      <c r="E2462" s="279"/>
      <c r="F2462" s="279"/>
      <c r="G2462" s="280"/>
      <c r="H2462" s="281"/>
      <c r="I2462" s="281"/>
      <c r="J2462" s="281"/>
      <c r="K2462" s="279"/>
      <c r="L2462" s="280"/>
      <c r="M2462" s="280"/>
      <c r="N2462" s="280"/>
      <c r="O2462" s="282"/>
      <c r="P2462" s="283"/>
      <c r="Q2462" s="281"/>
      <c r="R2462" s="281"/>
      <c r="S2462" s="280"/>
      <c r="T2462" s="279"/>
      <c r="U2462" s="281"/>
      <c r="V2462" s="281"/>
      <c r="W2462" s="284"/>
      <c r="X2462" s="280"/>
      <c r="Y2462" s="284"/>
      <c r="Z2462" s="282"/>
      <c r="AA2462" s="281"/>
      <c r="AB2462" s="279"/>
      <c r="AC2462" s="279"/>
      <c r="AD2462" s="279"/>
    </row>
    <row r="2463" spans="1:30" ht="20.100000000000001" customHeight="1">
      <c r="A2463" s="279"/>
      <c r="B2463" s="279"/>
      <c r="C2463" s="279"/>
      <c r="D2463" s="279"/>
      <c r="E2463" s="279"/>
      <c r="F2463" s="279"/>
      <c r="G2463" s="280"/>
      <c r="H2463" s="281"/>
      <c r="I2463" s="281"/>
      <c r="J2463" s="281"/>
      <c r="K2463" s="279"/>
      <c r="L2463" s="280"/>
      <c r="M2463" s="280"/>
      <c r="N2463" s="280"/>
      <c r="O2463" s="282"/>
      <c r="P2463" s="283"/>
      <c r="Q2463" s="281"/>
      <c r="R2463" s="281"/>
      <c r="S2463" s="280"/>
      <c r="T2463" s="279"/>
      <c r="U2463" s="281"/>
      <c r="V2463" s="281"/>
      <c r="W2463" s="284"/>
      <c r="X2463" s="280"/>
      <c r="Y2463" s="284"/>
      <c r="Z2463" s="282"/>
      <c r="AA2463" s="281"/>
      <c r="AB2463" s="279"/>
      <c r="AC2463" s="279"/>
      <c r="AD2463" s="279"/>
    </row>
    <row r="2464" spans="1:30" ht="20.100000000000001" customHeight="1">
      <c r="A2464" s="279"/>
      <c r="B2464" s="279"/>
      <c r="C2464" s="279"/>
      <c r="D2464" s="279"/>
      <c r="E2464" s="279"/>
      <c r="F2464" s="279"/>
      <c r="G2464" s="280"/>
      <c r="H2464" s="281"/>
      <c r="I2464" s="281"/>
      <c r="J2464" s="281"/>
      <c r="K2464" s="279"/>
      <c r="L2464" s="280"/>
      <c r="M2464" s="280"/>
      <c r="N2464" s="280"/>
      <c r="O2464" s="282"/>
      <c r="P2464" s="283"/>
      <c r="Q2464" s="281"/>
      <c r="R2464" s="281"/>
      <c r="S2464" s="280"/>
      <c r="T2464" s="279"/>
      <c r="U2464" s="281"/>
      <c r="V2464" s="281"/>
      <c r="W2464" s="284"/>
      <c r="X2464" s="280"/>
      <c r="Y2464" s="284"/>
      <c r="Z2464" s="282"/>
      <c r="AA2464" s="281"/>
      <c r="AB2464" s="279"/>
      <c r="AC2464" s="279"/>
      <c r="AD2464" s="279"/>
    </row>
    <row r="2465" spans="1:30" ht="20.100000000000001" customHeight="1">
      <c r="A2465" s="279"/>
      <c r="B2465" s="279"/>
      <c r="C2465" s="279"/>
      <c r="D2465" s="279"/>
      <c r="E2465" s="279"/>
      <c r="F2465" s="279"/>
      <c r="G2465" s="280"/>
      <c r="H2465" s="281"/>
      <c r="I2465" s="281"/>
      <c r="J2465" s="281"/>
      <c r="K2465" s="279"/>
      <c r="L2465" s="280"/>
      <c r="M2465" s="280"/>
      <c r="N2465" s="280"/>
      <c r="O2465" s="282"/>
      <c r="P2465" s="283"/>
      <c r="Q2465" s="281"/>
      <c r="R2465" s="281"/>
      <c r="S2465" s="280"/>
      <c r="T2465" s="279"/>
      <c r="U2465" s="281"/>
      <c r="V2465" s="281"/>
      <c r="W2465" s="284"/>
      <c r="X2465" s="280"/>
      <c r="Y2465" s="284"/>
      <c r="Z2465" s="282"/>
      <c r="AA2465" s="281"/>
      <c r="AB2465" s="279"/>
      <c r="AC2465" s="279"/>
      <c r="AD2465" s="279"/>
    </row>
    <row r="2466" spans="1:30" ht="20.100000000000001" customHeight="1">
      <c r="A2466" s="279"/>
      <c r="B2466" s="279"/>
      <c r="C2466" s="279"/>
      <c r="D2466" s="279"/>
      <c r="E2466" s="279"/>
      <c r="F2466" s="279"/>
      <c r="G2466" s="280"/>
      <c r="H2466" s="281"/>
      <c r="I2466" s="281"/>
      <c r="J2466" s="281"/>
      <c r="K2466" s="279"/>
      <c r="L2466" s="280"/>
      <c r="M2466" s="280"/>
      <c r="N2466" s="280"/>
      <c r="O2466" s="282"/>
      <c r="P2466" s="283"/>
      <c r="Q2466" s="281"/>
      <c r="R2466" s="281"/>
      <c r="S2466" s="280"/>
      <c r="T2466" s="279"/>
      <c r="U2466" s="281"/>
      <c r="V2466" s="281"/>
      <c r="W2466" s="284"/>
      <c r="X2466" s="280"/>
      <c r="Y2466" s="284"/>
      <c r="Z2466" s="282"/>
      <c r="AA2466" s="281"/>
      <c r="AB2466" s="279"/>
      <c r="AC2466" s="279"/>
      <c r="AD2466" s="279"/>
    </row>
    <row r="2467" spans="1:30" ht="20.100000000000001" customHeight="1">
      <c r="A2467" s="279"/>
      <c r="B2467" s="279"/>
      <c r="C2467" s="279"/>
      <c r="D2467" s="279"/>
      <c r="E2467" s="279"/>
      <c r="F2467" s="279"/>
      <c r="G2467" s="280"/>
      <c r="H2467" s="281"/>
      <c r="I2467" s="281"/>
      <c r="J2467" s="281"/>
      <c r="K2467" s="279"/>
      <c r="L2467" s="280"/>
      <c r="M2467" s="280"/>
      <c r="N2467" s="280"/>
      <c r="O2467" s="282"/>
      <c r="P2467" s="283"/>
      <c r="Q2467" s="281"/>
      <c r="R2467" s="281"/>
      <c r="S2467" s="280"/>
      <c r="T2467" s="279"/>
      <c r="U2467" s="281"/>
      <c r="V2467" s="281"/>
      <c r="W2467" s="284"/>
      <c r="X2467" s="280"/>
      <c r="Y2467" s="284"/>
      <c r="Z2467" s="282"/>
      <c r="AA2467" s="281"/>
      <c r="AB2467" s="279"/>
      <c r="AC2467" s="279"/>
      <c r="AD2467" s="279"/>
    </row>
    <row r="2468" spans="1:30" ht="20.100000000000001" customHeight="1">
      <c r="A2468" s="279"/>
      <c r="B2468" s="279"/>
      <c r="C2468" s="279"/>
      <c r="D2468" s="279"/>
      <c r="E2468" s="279"/>
      <c r="F2468" s="279"/>
      <c r="G2468" s="280"/>
      <c r="H2468" s="281"/>
      <c r="I2468" s="281"/>
      <c r="J2468" s="281"/>
      <c r="K2468" s="279"/>
      <c r="L2468" s="280"/>
      <c r="M2468" s="280"/>
      <c r="N2468" s="280"/>
      <c r="O2468" s="282"/>
      <c r="P2468" s="283"/>
      <c r="Q2468" s="281"/>
      <c r="R2468" s="281"/>
      <c r="S2468" s="280"/>
      <c r="T2468" s="279"/>
      <c r="U2468" s="281"/>
      <c r="V2468" s="281"/>
      <c r="W2468" s="284"/>
      <c r="X2468" s="280"/>
      <c r="Y2468" s="284"/>
      <c r="Z2468" s="282"/>
      <c r="AA2468" s="281"/>
      <c r="AB2468" s="279"/>
      <c r="AC2468" s="279"/>
      <c r="AD2468" s="279"/>
    </row>
    <row r="2469" spans="1:30" ht="20.100000000000001" customHeight="1">
      <c r="A2469" s="279"/>
      <c r="B2469" s="279"/>
      <c r="C2469" s="279"/>
      <c r="D2469" s="279"/>
      <c r="E2469" s="279"/>
      <c r="F2469" s="279"/>
      <c r="G2469" s="280"/>
      <c r="H2469" s="281"/>
      <c r="I2469" s="281"/>
      <c r="J2469" s="281"/>
      <c r="K2469" s="279"/>
      <c r="L2469" s="280"/>
      <c r="M2469" s="280"/>
      <c r="N2469" s="280"/>
      <c r="O2469" s="282"/>
      <c r="P2469" s="283"/>
      <c r="Q2469" s="281"/>
      <c r="R2469" s="281"/>
      <c r="S2469" s="280"/>
      <c r="T2469" s="279"/>
      <c r="U2469" s="281"/>
      <c r="V2469" s="281"/>
      <c r="W2469" s="284"/>
      <c r="X2469" s="280"/>
      <c r="Y2469" s="284"/>
      <c r="Z2469" s="282"/>
      <c r="AA2469" s="281"/>
      <c r="AB2469" s="279"/>
      <c r="AC2469" s="279"/>
      <c r="AD2469" s="279"/>
    </row>
    <row r="2470" spans="1:30" ht="20.100000000000001" customHeight="1">
      <c r="A2470" s="279"/>
      <c r="B2470" s="279"/>
      <c r="C2470" s="279"/>
      <c r="D2470" s="279"/>
      <c r="E2470" s="279"/>
      <c r="F2470" s="279"/>
      <c r="G2470" s="280"/>
      <c r="H2470" s="281"/>
      <c r="I2470" s="281"/>
      <c r="J2470" s="281"/>
      <c r="K2470" s="279"/>
      <c r="L2470" s="280"/>
      <c r="M2470" s="280"/>
      <c r="N2470" s="280"/>
      <c r="O2470" s="282"/>
      <c r="P2470" s="283"/>
      <c r="Q2470" s="281"/>
      <c r="R2470" s="281"/>
      <c r="S2470" s="280"/>
      <c r="T2470" s="279"/>
      <c r="U2470" s="281"/>
      <c r="V2470" s="281"/>
      <c r="W2470" s="284"/>
      <c r="X2470" s="280"/>
      <c r="Y2470" s="284"/>
      <c r="Z2470" s="282"/>
      <c r="AA2470" s="281"/>
      <c r="AB2470" s="279"/>
      <c r="AC2470" s="279"/>
      <c r="AD2470" s="279"/>
    </row>
    <row r="2471" spans="1:30" ht="20.100000000000001" customHeight="1">
      <c r="A2471" s="279"/>
      <c r="B2471" s="279"/>
      <c r="C2471" s="279"/>
      <c r="D2471" s="279"/>
      <c r="E2471" s="279"/>
      <c r="F2471" s="279"/>
      <c r="G2471" s="280"/>
      <c r="H2471" s="281"/>
      <c r="I2471" s="281"/>
      <c r="J2471" s="281"/>
      <c r="K2471" s="279"/>
      <c r="L2471" s="280"/>
      <c r="M2471" s="280"/>
      <c r="N2471" s="280"/>
      <c r="O2471" s="282"/>
      <c r="P2471" s="283"/>
      <c r="Q2471" s="281"/>
      <c r="R2471" s="281"/>
      <c r="S2471" s="280"/>
      <c r="T2471" s="279"/>
      <c r="U2471" s="281"/>
      <c r="V2471" s="281"/>
      <c r="W2471" s="284"/>
      <c r="X2471" s="280"/>
      <c r="Y2471" s="284"/>
      <c r="Z2471" s="282"/>
      <c r="AA2471" s="281"/>
      <c r="AB2471" s="279"/>
      <c r="AC2471" s="279"/>
      <c r="AD2471" s="279"/>
    </row>
    <row r="2472" spans="1:30" ht="20.100000000000001" customHeight="1">
      <c r="A2472" s="279"/>
      <c r="B2472" s="279"/>
      <c r="C2472" s="279"/>
      <c r="D2472" s="279"/>
      <c r="E2472" s="279"/>
      <c r="F2472" s="279"/>
      <c r="G2472" s="280"/>
      <c r="H2472" s="281"/>
      <c r="I2472" s="281"/>
      <c r="J2472" s="281"/>
      <c r="K2472" s="279"/>
      <c r="L2472" s="280"/>
      <c r="M2472" s="280"/>
      <c r="N2472" s="280"/>
      <c r="O2472" s="282"/>
      <c r="P2472" s="283"/>
      <c r="Q2472" s="281"/>
      <c r="R2472" s="281"/>
      <c r="S2472" s="280"/>
      <c r="T2472" s="279"/>
      <c r="U2472" s="281"/>
      <c r="V2472" s="281"/>
      <c r="W2472" s="284"/>
      <c r="X2472" s="280"/>
      <c r="Y2472" s="284"/>
      <c r="Z2472" s="282"/>
      <c r="AA2472" s="281"/>
      <c r="AB2472" s="279"/>
      <c r="AC2472" s="279"/>
      <c r="AD2472" s="279"/>
    </row>
    <row r="2473" spans="1:30" ht="20.100000000000001" customHeight="1">
      <c r="A2473" s="279"/>
      <c r="B2473" s="279"/>
      <c r="C2473" s="279"/>
      <c r="D2473" s="279"/>
      <c r="E2473" s="279"/>
      <c r="F2473" s="279"/>
      <c r="G2473" s="280"/>
      <c r="H2473" s="281"/>
      <c r="I2473" s="281"/>
      <c r="J2473" s="281"/>
      <c r="K2473" s="279"/>
      <c r="L2473" s="280"/>
      <c r="M2473" s="280"/>
      <c r="N2473" s="280"/>
      <c r="O2473" s="282"/>
      <c r="P2473" s="283"/>
      <c r="Q2473" s="281"/>
      <c r="R2473" s="281"/>
      <c r="S2473" s="280"/>
      <c r="T2473" s="279"/>
      <c r="U2473" s="281"/>
      <c r="V2473" s="281"/>
      <c r="W2473" s="284"/>
      <c r="X2473" s="280"/>
      <c r="Y2473" s="284"/>
      <c r="Z2473" s="282"/>
      <c r="AA2473" s="281"/>
      <c r="AB2473" s="279"/>
      <c r="AC2473" s="279"/>
      <c r="AD2473" s="279"/>
    </row>
    <row r="2474" spans="1:30" ht="20.100000000000001" customHeight="1">
      <c r="A2474" s="279"/>
      <c r="B2474" s="279"/>
      <c r="C2474" s="279"/>
      <c r="D2474" s="279"/>
      <c r="E2474" s="279"/>
      <c r="F2474" s="279"/>
      <c r="G2474" s="280"/>
      <c r="H2474" s="281"/>
      <c r="I2474" s="281"/>
      <c r="J2474" s="281"/>
      <c r="K2474" s="279"/>
      <c r="L2474" s="280"/>
      <c r="M2474" s="280"/>
      <c r="N2474" s="280"/>
      <c r="O2474" s="282"/>
      <c r="P2474" s="283"/>
      <c r="Q2474" s="281"/>
      <c r="R2474" s="281"/>
      <c r="S2474" s="280"/>
      <c r="T2474" s="279"/>
      <c r="U2474" s="281"/>
      <c r="V2474" s="281"/>
      <c r="W2474" s="284"/>
      <c r="X2474" s="280"/>
      <c r="Y2474" s="284"/>
      <c r="Z2474" s="282"/>
      <c r="AA2474" s="281"/>
      <c r="AB2474" s="279"/>
      <c r="AC2474" s="279"/>
      <c r="AD2474" s="279"/>
    </row>
    <row r="2475" spans="1:30" ht="20.100000000000001" customHeight="1">
      <c r="A2475" s="279"/>
      <c r="B2475" s="279"/>
      <c r="C2475" s="279"/>
      <c r="D2475" s="279"/>
      <c r="E2475" s="279"/>
      <c r="F2475" s="279"/>
      <c r="G2475" s="280"/>
      <c r="H2475" s="281"/>
      <c r="I2475" s="281"/>
      <c r="J2475" s="281"/>
      <c r="K2475" s="279"/>
      <c r="L2475" s="280"/>
      <c r="M2475" s="280"/>
      <c r="N2475" s="280"/>
      <c r="O2475" s="282"/>
      <c r="P2475" s="283"/>
      <c r="Q2475" s="281"/>
      <c r="R2475" s="281"/>
      <c r="S2475" s="280"/>
      <c r="T2475" s="279"/>
      <c r="U2475" s="281"/>
      <c r="V2475" s="281"/>
      <c r="W2475" s="284"/>
      <c r="X2475" s="280"/>
      <c r="Y2475" s="284"/>
      <c r="Z2475" s="282"/>
      <c r="AA2475" s="281"/>
      <c r="AB2475" s="279"/>
      <c r="AC2475" s="279"/>
      <c r="AD2475" s="279"/>
    </row>
    <row r="2476" spans="1:30" ht="20.100000000000001" customHeight="1">
      <c r="A2476" s="279"/>
      <c r="B2476" s="279"/>
      <c r="C2476" s="279"/>
      <c r="D2476" s="279"/>
      <c r="E2476" s="279"/>
      <c r="F2476" s="279"/>
      <c r="G2476" s="280"/>
      <c r="H2476" s="281"/>
      <c r="I2476" s="281"/>
      <c r="J2476" s="281"/>
      <c r="K2476" s="279"/>
      <c r="L2476" s="280"/>
      <c r="M2476" s="280"/>
      <c r="N2476" s="280"/>
      <c r="O2476" s="282"/>
      <c r="P2476" s="283"/>
      <c r="Q2476" s="281"/>
      <c r="R2476" s="281"/>
      <c r="S2476" s="280"/>
      <c r="T2476" s="279"/>
      <c r="U2476" s="281"/>
      <c r="V2476" s="281"/>
      <c r="W2476" s="284"/>
      <c r="X2476" s="280"/>
      <c r="Y2476" s="284"/>
      <c r="Z2476" s="282"/>
      <c r="AA2476" s="281"/>
      <c r="AB2476" s="279"/>
      <c r="AC2476" s="279"/>
      <c r="AD2476" s="279"/>
    </row>
    <row r="2477" spans="1:30" ht="20.100000000000001" customHeight="1">
      <c r="A2477" s="279"/>
      <c r="B2477" s="279"/>
      <c r="C2477" s="279"/>
      <c r="D2477" s="279"/>
      <c r="E2477" s="279"/>
      <c r="F2477" s="279"/>
      <c r="G2477" s="280"/>
      <c r="H2477" s="281"/>
      <c r="I2477" s="281"/>
      <c r="J2477" s="281"/>
      <c r="K2477" s="279"/>
      <c r="L2477" s="280"/>
      <c r="M2477" s="280"/>
      <c r="N2477" s="280"/>
      <c r="O2477" s="282"/>
      <c r="P2477" s="283"/>
      <c r="Q2477" s="281"/>
      <c r="R2477" s="281"/>
      <c r="S2477" s="280"/>
      <c r="T2477" s="279"/>
      <c r="U2477" s="281"/>
      <c r="V2477" s="281"/>
      <c r="W2477" s="284"/>
      <c r="X2477" s="280"/>
      <c r="Y2477" s="284"/>
      <c r="Z2477" s="282"/>
      <c r="AA2477" s="281"/>
      <c r="AB2477" s="279"/>
      <c r="AC2477" s="279"/>
      <c r="AD2477" s="279"/>
    </row>
    <row r="2478" spans="1:30" ht="20.100000000000001" customHeight="1">
      <c r="A2478" s="279"/>
      <c r="B2478" s="279"/>
      <c r="C2478" s="279"/>
      <c r="D2478" s="279"/>
      <c r="E2478" s="279"/>
      <c r="F2478" s="279"/>
      <c r="G2478" s="280"/>
      <c r="H2478" s="281"/>
      <c r="I2478" s="281"/>
      <c r="J2478" s="281"/>
      <c r="K2478" s="279"/>
      <c r="L2478" s="280"/>
      <c r="M2478" s="280"/>
      <c r="N2478" s="280"/>
      <c r="O2478" s="282"/>
      <c r="P2478" s="283"/>
      <c r="Q2478" s="281"/>
      <c r="R2478" s="281"/>
      <c r="S2478" s="280"/>
      <c r="T2478" s="279"/>
      <c r="U2478" s="281"/>
      <c r="V2478" s="281"/>
      <c r="W2478" s="284"/>
      <c r="X2478" s="280"/>
      <c r="Y2478" s="284"/>
      <c r="Z2478" s="282"/>
      <c r="AA2478" s="281"/>
      <c r="AB2478" s="279"/>
      <c r="AC2478" s="279"/>
      <c r="AD2478" s="279"/>
    </row>
    <row r="2479" spans="1:30" ht="20.100000000000001" customHeight="1">
      <c r="A2479" s="279"/>
      <c r="B2479" s="279"/>
      <c r="C2479" s="279"/>
      <c r="D2479" s="279"/>
      <c r="E2479" s="279"/>
      <c r="F2479" s="279"/>
      <c r="G2479" s="280"/>
      <c r="H2479" s="281"/>
      <c r="I2479" s="281"/>
      <c r="J2479" s="281"/>
      <c r="K2479" s="279"/>
      <c r="L2479" s="280"/>
      <c r="M2479" s="280"/>
      <c r="N2479" s="280"/>
      <c r="O2479" s="282"/>
      <c r="P2479" s="283"/>
      <c r="Q2479" s="281"/>
      <c r="R2479" s="281"/>
      <c r="S2479" s="280"/>
      <c r="T2479" s="279"/>
      <c r="U2479" s="281"/>
      <c r="V2479" s="281"/>
      <c r="W2479" s="284"/>
      <c r="X2479" s="280"/>
      <c r="Y2479" s="284"/>
      <c r="Z2479" s="282"/>
      <c r="AA2479" s="281"/>
      <c r="AB2479" s="279"/>
      <c r="AC2479" s="279"/>
      <c r="AD2479" s="279"/>
    </row>
    <row r="2480" spans="1:30" ht="20.100000000000001" customHeight="1">
      <c r="A2480" s="279"/>
      <c r="B2480" s="279"/>
      <c r="C2480" s="279"/>
      <c r="D2480" s="279"/>
      <c r="E2480" s="279"/>
      <c r="F2480" s="279"/>
      <c r="G2480" s="280"/>
      <c r="H2480" s="281"/>
      <c r="I2480" s="281"/>
      <c r="J2480" s="281"/>
      <c r="K2480" s="279"/>
      <c r="L2480" s="280"/>
      <c r="M2480" s="280"/>
      <c r="N2480" s="280"/>
      <c r="O2480" s="282"/>
      <c r="P2480" s="283"/>
      <c r="Q2480" s="281"/>
      <c r="R2480" s="281"/>
      <c r="S2480" s="280"/>
      <c r="T2480" s="279"/>
      <c r="U2480" s="281"/>
      <c r="V2480" s="281"/>
      <c r="W2480" s="284"/>
      <c r="X2480" s="280"/>
      <c r="Y2480" s="284"/>
      <c r="Z2480" s="282"/>
      <c r="AA2480" s="281"/>
      <c r="AB2480" s="279"/>
      <c r="AC2480" s="279"/>
      <c r="AD2480" s="279"/>
    </row>
    <row r="2481" spans="1:30" ht="20.100000000000001" customHeight="1">
      <c r="A2481" s="279"/>
      <c r="B2481" s="279"/>
      <c r="C2481" s="279"/>
      <c r="D2481" s="279"/>
      <c r="E2481" s="279"/>
      <c r="F2481" s="279"/>
      <c r="G2481" s="280"/>
      <c r="H2481" s="281"/>
      <c r="I2481" s="281"/>
      <c r="J2481" s="281"/>
      <c r="K2481" s="279"/>
      <c r="L2481" s="280"/>
      <c r="M2481" s="280"/>
      <c r="N2481" s="280"/>
      <c r="O2481" s="282"/>
      <c r="P2481" s="283"/>
      <c r="Q2481" s="281"/>
      <c r="R2481" s="281"/>
      <c r="S2481" s="280"/>
      <c r="T2481" s="279"/>
      <c r="U2481" s="281"/>
      <c r="V2481" s="281"/>
      <c r="W2481" s="284"/>
      <c r="X2481" s="280"/>
      <c r="Y2481" s="284"/>
      <c r="Z2481" s="282"/>
      <c r="AA2481" s="281"/>
      <c r="AB2481" s="279"/>
      <c r="AC2481" s="279"/>
      <c r="AD2481" s="279"/>
    </row>
    <row r="2482" spans="1:30" ht="20.100000000000001" customHeight="1">
      <c r="A2482" s="279"/>
      <c r="B2482" s="279"/>
      <c r="C2482" s="279"/>
      <c r="D2482" s="279"/>
      <c r="E2482" s="279"/>
      <c r="F2482" s="279"/>
      <c r="G2482" s="280"/>
      <c r="H2482" s="281"/>
      <c r="I2482" s="281"/>
      <c r="J2482" s="281"/>
      <c r="K2482" s="279"/>
      <c r="L2482" s="280"/>
      <c r="M2482" s="280"/>
      <c r="N2482" s="280"/>
      <c r="O2482" s="282"/>
      <c r="P2482" s="283"/>
      <c r="Q2482" s="281"/>
      <c r="R2482" s="281"/>
      <c r="S2482" s="280"/>
      <c r="T2482" s="279"/>
      <c r="U2482" s="281"/>
      <c r="V2482" s="281"/>
      <c r="W2482" s="284"/>
      <c r="X2482" s="280"/>
      <c r="Y2482" s="284"/>
      <c r="Z2482" s="282"/>
      <c r="AA2482" s="281"/>
      <c r="AB2482" s="279"/>
      <c r="AC2482" s="279"/>
      <c r="AD2482" s="279"/>
    </row>
    <row r="2483" spans="1:30" ht="20.100000000000001" customHeight="1">
      <c r="A2483" s="279"/>
      <c r="B2483" s="279"/>
      <c r="C2483" s="279"/>
      <c r="D2483" s="279"/>
      <c r="E2483" s="279"/>
      <c r="F2483" s="279"/>
      <c r="G2483" s="280"/>
      <c r="H2483" s="281"/>
      <c r="I2483" s="281"/>
      <c r="J2483" s="281"/>
      <c r="K2483" s="279"/>
      <c r="L2483" s="280"/>
      <c r="M2483" s="280"/>
      <c r="N2483" s="280"/>
      <c r="O2483" s="282"/>
      <c r="P2483" s="283"/>
      <c r="Q2483" s="281"/>
      <c r="R2483" s="281"/>
      <c r="S2483" s="280"/>
      <c r="T2483" s="279"/>
      <c r="U2483" s="281"/>
      <c r="V2483" s="281"/>
      <c r="W2483" s="284"/>
      <c r="X2483" s="280"/>
      <c r="Y2483" s="284"/>
      <c r="Z2483" s="282"/>
      <c r="AA2483" s="281"/>
      <c r="AB2483" s="279"/>
      <c r="AC2483" s="279"/>
      <c r="AD2483" s="279"/>
    </row>
    <row r="2484" spans="1:30" ht="20.100000000000001" customHeight="1">
      <c r="A2484" s="279"/>
      <c r="B2484" s="279"/>
      <c r="C2484" s="279"/>
      <c r="D2484" s="279"/>
      <c r="E2484" s="279"/>
      <c r="F2484" s="279"/>
      <c r="G2484" s="280"/>
      <c r="H2484" s="281"/>
      <c r="I2484" s="281"/>
      <c r="J2484" s="281"/>
      <c r="K2484" s="279"/>
      <c r="L2484" s="280"/>
      <c r="M2484" s="280"/>
      <c r="N2484" s="280"/>
      <c r="O2484" s="282"/>
      <c r="P2484" s="283"/>
      <c r="Q2484" s="281"/>
      <c r="R2484" s="281"/>
      <c r="S2484" s="280"/>
      <c r="T2484" s="279"/>
      <c r="U2484" s="281"/>
      <c r="V2484" s="281"/>
      <c r="W2484" s="284"/>
      <c r="X2484" s="280"/>
      <c r="Y2484" s="284"/>
      <c r="Z2484" s="282"/>
      <c r="AA2484" s="281"/>
      <c r="AB2484" s="279"/>
      <c r="AC2484" s="279"/>
      <c r="AD2484" s="279"/>
    </row>
    <row r="2485" spans="1:30" ht="20.100000000000001" customHeight="1">
      <c r="A2485" s="279"/>
      <c r="B2485" s="279"/>
      <c r="C2485" s="279"/>
      <c r="D2485" s="279"/>
      <c r="E2485" s="279"/>
      <c r="F2485" s="279"/>
      <c r="G2485" s="280"/>
      <c r="H2485" s="281"/>
      <c r="I2485" s="281"/>
      <c r="J2485" s="281"/>
      <c r="K2485" s="279"/>
      <c r="L2485" s="280"/>
      <c r="M2485" s="280"/>
      <c r="N2485" s="280"/>
      <c r="O2485" s="282"/>
      <c r="P2485" s="283"/>
      <c r="Q2485" s="281"/>
      <c r="R2485" s="281"/>
      <c r="S2485" s="280"/>
      <c r="T2485" s="279"/>
      <c r="U2485" s="281"/>
      <c r="V2485" s="281"/>
      <c r="W2485" s="284"/>
      <c r="X2485" s="280"/>
      <c r="Y2485" s="284"/>
      <c r="Z2485" s="282"/>
      <c r="AA2485" s="281"/>
      <c r="AB2485" s="279"/>
      <c r="AC2485" s="279"/>
      <c r="AD2485" s="279"/>
    </row>
    <row r="2486" spans="1:30" ht="20.100000000000001" customHeight="1">
      <c r="A2486" s="324"/>
      <c r="B2486" s="324"/>
      <c r="C2486" s="324"/>
      <c r="D2486" s="324"/>
      <c r="E2486" s="324"/>
      <c r="F2486" s="324"/>
      <c r="G2486" s="324"/>
      <c r="H2486" s="324"/>
      <c r="I2486" s="324"/>
      <c r="J2486" s="324"/>
      <c r="K2486" s="324"/>
      <c r="L2486" s="324"/>
      <c r="M2486" s="324"/>
      <c r="N2486" s="324"/>
      <c r="O2486" s="324"/>
      <c r="P2486" s="325"/>
      <c r="Q2486" s="324"/>
      <c r="R2486" s="324"/>
      <c r="S2486" s="324"/>
      <c r="T2486" s="324"/>
      <c r="U2486" s="324"/>
      <c r="V2486" s="324"/>
      <c r="W2486" s="325"/>
      <c r="X2486" s="324"/>
      <c r="Y2486" s="325"/>
      <c r="Z2486" s="324"/>
      <c r="AA2486" s="324"/>
      <c r="AB2486" s="324"/>
      <c r="AC2486" s="324"/>
      <c r="AD2486" s="324"/>
    </row>
    <row r="2487" spans="1:30" ht="20.100000000000001" customHeight="1">
      <c r="A2487" s="324"/>
      <c r="B2487" s="324"/>
      <c r="C2487" s="324"/>
      <c r="D2487" s="324"/>
      <c r="E2487" s="324"/>
      <c r="F2487" s="324"/>
      <c r="G2487" s="324"/>
      <c r="H2487" s="324"/>
      <c r="I2487" s="324"/>
      <c r="J2487" s="324"/>
      <c r="K2487" s="324"/>
      <c r="L2487" s="324"/>
      <c r="M2487" s="324"/>
      <c r="N2487" s="324"/>
      <c r="O2487" s="324"/>
      <c r="P2487" s="325"/>
      <c r="Q2487" s="324"/>
      <c r="R2487" s="324"/>
      <c r="S2487" s="324"/>
      <c r="T2487" s="324"/>
      <c r="U2487" s="324"/>
      <c r="V2487" s="324"/>
      <c r="W2487" s="325"/>
      <c r="X2487" s="324"/>
      <c r="Y2487" s="325"/>
      <c r="Z2487" s="324"/>
      <c r="AA2487" s="324"/>
      <c r="AB2487" s="324"/>
      <c r="AC2487" s="324"/>
      <c r="AD2487" s="324"/>
    </row>
    <row r="2488" spans="1:30" ht="20.100000000000001" customHeight="1">
      <c r="A2488" s="324"/>
      <c r="B2488" s="324"/>
      <c r="C2488" s="324"/>
      <c r="D2488" s="324"/>
      <c r="E2488" s="324"/>
      <c r="F2488" s="324"/>
      <c r="G2488" s="324"/>
      <c r="H2488" s="324"/>
      <c r="I2488" s="324"/>
      <c r="J2488" s="324"/>
      <c r="K2488" s="324"/>
      <c r="L2488" s="324"/>
      <c r="M2488" s="324"/>
      <c r="N2488" s="324"/>
      <c r="O2488" s="324"/>
      <c r="P2488" s="325"/>
      <c r="Q2488" s="313"/>
      <c r="R2488" s="313"/>
      <c r="S2488" s="313"/>
      <c r="T2488" s="313"/>
      <c r="U2488" s="313"/>
      <c r="V2488" s="313"/>
      <c r="W2488" s="318"/>
      <c r="X2488" s="313"/>
      <c r="Y2488" s="318"/>
      <c r="Z2488" s="324"/>
      <c r="AA2488" s="324"/>
      <c r="AB2488" s="324"/>
      <c r="AC2488" s="324"/>
      <c r="AD2488" s="324"/>
    </row>
    <row r="2489" spans="1:30" ht="20.100000000000001" customHeight="1">
      <c r="A2489" s="324"/>
      <c r="B2489" s="324"/>
      <c r="C2489" s="324"/>
      <c r="D2489" s="324"/>
      <c r="E2489" s="324"/>
      <c r="F2489" s="324"/>
      <c r="G2489" s="324"/>
      <c r="H2489" s="324"/>
      <c r="I2489" s="324"/>
      <c r="J2489" s="324"/>
      <c r="K2489" s="324"/>
      <c r="L2489" s="324"/>
      <c r="M2489" s="324"/>
      <c r="N2489" s="324"/>
      <c r="O2489" s="324"/>
      <c r="P2489" s="325"/>
      <c r="Q2489" s="313"/>
      <c r="R2489" s="313"/>
      <c r="S2489" s="313"/>
      <c r="T2489" s="313"/>
      <c r="U2489" s="313"/>
      <c r="V2489" s="313"/>
      <c r="W2489" s="318"/>
      <c r="X2489" s="313"/>
      <c r="Y2489" s="318"/>
      <c r="Z2489" s="324"/>
      <c r="AA2489" s="324"/>
      <c r="AB2489" s="324"/>
      <c r="AC2489" s="324"/>
      <c r="AD2489" s="324"/>
    </row>
    <row r="2490" spans="1:30" ht="20.100000000000001" customHeight="1">
      <c r="A2490" s="324"/>
      <c r="B2490" s="324"/>
      <c r="C2490" s="324"/>
      <c r="D2490" s="324"/>
      <c r="E2490" s="324"/>
      <c r="F2490" s="324"/>
      <c r="G2490" s="324"/>
      <c r="H2490" s="324"/>
      <c r="I2490" s="324"/>
      <c r="J2490" s="324"/>
      <c r="K2490" s="324"/>
      <c r="L2490" s="324"/>
      <c r="M2490" s="324"/>
      <c r="N2490" s="324"/>
      <c r="O2490" s="324"/>
      <c r="P2490" s="325"/>
      <c r="Q2490" s="313"/>
      <c r="R2490" s="313"/>
      <c r="S2490" s="313"/>
      <c r="T2490" s="313"/>
      <c r="U2490" s="313"/>
      <c r="V2490" s="313"/>
      <c r="W2490" s="318"/>
      <c r="X2490" s="313"/>
      <c r="Y2490" s="318"/>
      <c r="Z2490" s="324"/>
      <c r="AA2490" s="324"/>
      <c r="AB2490" s="324"/>
      <c r="AC2490" s="324"/>
      <c r="AD2490" s="324"/>
    </row>
    <row r="2491" spans="1:30" ht="20.100000000000001" customHeight="1">
      <c r="A2491" s="324"/>
      <c r="B2491" s="324"/>
      <c r="C2491" s="324"/>
      <c r="D2491" s="324"/>
      <c r="E2491" s="324"/>
      <c r="F2491" s="324"/>
      <c r="G2491" s="324"/>
      <c r="H2491" s="324"/>
      <c r="I2491" s="324"/>
      <c r="J2491" s="324"/>
      <c r="K2491" s="324"/>
      <c r="L2491" s="324"/>
      <c r="M2491" s="324"/>
      <c r="N2491" s="324"/>
      <c r="O2491" s="324"/>
      <c r="P2491" s="325"/>
      <c r="Q2491" s="326"/>
      <c r="R2491" s="326"/>
      <c r="S2491" s="326"/>
      <c r="T2491" s="327"/>
      <c r="U2491" s="327"/>
      <c r="V2491" s="327"/>
      <c r="W2491" s="328"/>
      <c r="X2491" s="326"/>
      <c r="Y2491" s="329"/>
      <c r="Z2491" s="324"/>
      <c r="AA2491" s="324"/>
      <c r="AB2491" s="324"/>
      <c r="AC2491" s="324"/>
      <c r="AD2491" s="324"/>
    </row>
    <row r="2492" spans="1:30" ht="20.100000000000001" customHeight="1">
      <c r="A2492" s="324"/>
      <c r="B2492" s="324"/>
      <c r="C2492" s="324"/>
      <c r="D2492" s="324"/>
      <c r="E2492" s="324"/>
      <c r="F2492" s="324"/>
      <c r="G2492" s="324"/>
      <c r="H2492" s="324"/>
      <c r="I2492" s="324"/>
      <c r="J2492" s="324"/>
      <c r="K2492" s="324"/>
      <c r="L2492" s="324"/>
      <c r="M2492" s="324"/>
      <c r="N2492" s="324"/>
      <c r="O2492" s="324"/>
      <c r="P2492" s="325"/>
      <c r="Q2492" s="326"/>
      <c r="R2492" s="326"/>
      <c r="S2492" s="326"/>
      <c r="T2492" s="326"/>
      <c r="U2492" s="326"/>
      <c r="V2492" s="326"/>
      <c r="X2492" s="326"/>
      <c r="Z2492" s="324"/>
      <c r="AA2492" s="330"/>
      <c r="AB2492" s="324"/>
      <c r="AC2492" s="324"/>
      <c r="AD2492" s="324"/>
    </row>
    <row r="2493" spans="1:30" ht="20.100000000000001" customHeight="1">
      <c r="A2493" s="324"/>
      <c r="B2493" s="324"/>
      <c r="C2493" s="324"/>
      <c r="D2493" s="324"/>
      <c r="E2493" s="324"/>
      <c r="F2493" s="324"/>
      <c r="G2493" s="324"/>
      <c r="H2493" s="324"/>
      <c r="I2493" s="324"/>
      <c r="J2493" s="324"/>
      <c r="K2493" s="324"/>
      <c r="L2493" s="324"/>
      <c r="M2493" s="324"/>
      <c r="N2493" s="324"/>
      <c r="O2493" s="324"/>
      <c r="P2493" s="325"/>
      <c r="Q2493" s="326"/>
      <c r="R2493" s="326"/>
      <c r="S2493" s="326"/>
      <c r="T2493" s="326"/>
      <c r="U2493" s="326"/>
      <c r="V2493" s="326"/>
      <c r="X2493" s="326"/>
      <c r="Z2493" s="324"/>
      <c r="AA2493" s="324"/>
      <c r="AB2493" s="324"/>
      <c r="AC2493" s="324"/>
      <c r="AD2493" s="324"/>
    </row>
    <row r="2494" spans="1:30" ht="20.100000000000001" customHeight="1">
      <c r="A2494" s="324"/>
      <c r="B2494" s="324"/>
      <c r="C2494" s="324"/>
      <c r="D2494" s="324"/>
      <c r="E2494" s="324"/>
      <c r="F2494" s="324"/>
      <c r="G2494" s="324"/>
      <c r="H2494" s="324"/>
      <c r="I2494" s="324"/>
      <c r="J2494" s="324"/>
      <c r="K2494" s="324"/>
      <c r="L2494" s="324"/>
      <c r="M2494" s="324"/>
      <c r="N2494" s="324"/>
      <c r="O2494" s="324"/>
      <c r="P2494" s="325"/>
      <c r="Q2494" s="326"/>
      <c r="R2494" s="326"/>
      <c r="S2494" s="326"/>
      <c r="T2494" s="326"/>
      <c r="U2494" s="326"/>
      <c r="V2494" s="326"/>
      <c r="X2494" s="326"/>
      <c r="Z2494" s="324"/>
      <c r="AA2494" s="324"/>
      <c r="AB2494" s="324"/>
      <c r="AC2494" s="324"/>
      <c r="AD2494" s="324"/>
    </row>
    <row r="2495" spans="1:30" ht="20.100000000000001" customHeight="1" thickBot="1">
      <c r="A2495" s="324"/>
      <c r="B2495" s="324"/>
      <c r="C2495" s="324"/>
      <c r="D2495" s="324"/>
      <c r="E2495" s="324"/>
      <c r="F2495" s="324"/>
      <c r="G2495" s="324"/>
      <c r="H2495" s="324"/>
      <c r="I2495" s="324"/>
      <c r="J2495" s="324"/>
      <c r="K2495" s="324"/>
      <c r="L2495" s="324"/>
      <c r="M2495" s="324"/>
      <c r="N2495" s="324"/>
      <c r="O2495" s="324"/>
      <c r="P2495" s="325"/>
      <c r="Q2495" s="326"/>
      <c r="R2495" s="326"/>
      <c r="S2495" s="326"/>
      <c r="T2495" s="326"/>
      <c r="U2495" s="326"/>
      <c r="V2495" s="326"/>
      <c r="X2495" s="326"/>
      <c r="Z2495" s="324"/>
      <c r="AA2495" s="331"/>
      <c r="AB2495" s="324"/>
      <c r="AC2495" s="324"/>
      <c r="AD2495" s="324"/>
    </row>
    <row r="2496" spans="1:30" ht="20.100000000000001" customHeight="1" thickTop="1">
      <c r="A2496" s="324"/>
      <c r="B2496" s="324"/>
      <c r="C2496" s="324"/>
      <c r="D2496" s="324"/>
      <c r="E2496" s="324"/>
      <c r="F2496" s="324"/>
      <c r="G2496" s="324"/>
      <c r="H2496" s="324"/>
      <c r="I2496" s="324"/>
      <c r="J2496" s="324"/>
      <c r="K2496" s="324"/>
      <c r="L2496" s="324"/>
      <c r="M2496" s="324"/>
      <c r="N2496" s="324"/>
      <c r="O2496" s="324"/>
      <c r="P2496" s="325"/>
      <c r="Q2496" s="324"/>
      <c r="R2496" s="324"/>
      <c r="S2496" s="324"/>
      <c r="T2496" s="324"/>
      <c r="U2496" s="324"/>
      <c r="V2496" s="324"/>
      <c r="W2496" s="325"/>
      <c r="X2496" s="324"/>
      <c r="Y2496" s="325"/>
      <c r="Z2496" s="324"/>
      <c r="AA2496" s="324"/>
      <c r="AB2496" s="324"/>
      <c r="AC2496" s="324"/>
      <c r="AD2496" s="324"/>
    </row>
    <row r="2497" spans="1:30" ht="20.100000000000001" customHeight="1">
      <c r="A2497" s="324"/>
      <c r="B2497" s="324"/>
      <c r="C2497" s="324"/>
      <c r="D2497" s="324"/>
      <c r="E2497" s="324"/>
      <c r="F2497" s="324"/>
      <c r="G2497" s="324"/>
      <c r="H2497" s="324"/>
      <c r="I2497" s="324"/>
      <c r="J2497" s="324"/>
      <c r="K2497" s="324"/>
      <c r="L2497" s="324"/>
      <c r="M2497" s="324"/>
      <c r="N2497" s="324"/>
      <c r="O2497" s="324"/>
      <c r="P2497" s="325"/>
      <c r="Q2497" s="324"/>
      <c r="R2497" s="324"/>
      <c r="S2497" s="324"/>
      <c r="T2497" s="324"/>
      <c r="U2497" s="324"/>
      <c r="V2497" s="324"/>
      <c r="W2497" s="325"/>
      <c r="X2497" s="324"/>
      <c r="Y2497" s="325"/>
      <c r="Z2497" s="324"/>
      <c r="AA2497" s="324"/>
      <c r="AB2497" s="324"/>
      <c r="AC2497" s="324"/>
      <c r="AD2497" s="324"/>
    </row>
    <row r="2498" spans="1:30" ht="20.100000000000001" customHeight="1">
      <c r="A2498" s="324"/>
      <c r="B2498" s="324"/>
      <c r="C2498" s="324"/>
      <c r="D2498" s="324"/>
      <c r="E2498" s="324"/>
      <c r="F2498" s="324"/>
      <c r="G2498" s="324"/>
      <c r="H2498" s="324"/>
      <c r="I2498" s="324"/>
      <c r="J2498" s="324"/>
      <c r="K2498" s="324"/>
      <c r="L2498" s="324"/>
      <c r="M2498" s="324"/>
      <c r="N2498" s="324"/>
      <c r="O2498" s="324"/>
      <c r="P2498" s="325"/>
      <c r="Q2498" s="324"/>
      <c r="R2498" s="324"/>
      <c r="S2498" s="324"/>
      <c r="T2498" s="324"/>
      <c r="U2498" s="324"/>
      <c r="V2498" s="324"/>
      <c r="W2498" s="325"/>
      <c r="X2498" s="324"/>
      <c r="Y2498" s="325"/>
      <c r="Z2498" s="324"/>
      <c r="AA2498" s="324"/>
      <c r="AB2498" s="324"/>
      <c r="AC2498" s="324"/>
      <c r="AD2498" s="324"/>
    </row>
    <row r="2499" spans="1:30" ht="20.100000000000001" customHeight="1">
      <c r="A2499" s="324"/>
      <c r="B2499" s="324"/>
      <c r="C2499" s="324"/>
      <c r="D2499" s="324"/>
      <c r="E2499" s="324"/>
      <c r="F2499" s="324"/>
      <c r="G2499" s="324"/>
      <c r="H2499" s="324"/>
      <c r="I2499" s="324"/>
      <c r="J2499" s="324"/>
      <c r="K2499" s="324"/>
      <c r="L2499" s="324"/>
      <c r="M2499" s="324"/>
      <c r="N2499" s="324"/>
      <c r="O2499" s="324"/>
      <c r="P2499" s="325"/>
      <c r="Q2499" s="324"/>
      <c r="R2499" s="324"/>
      <c r="S2499" s="324"/>
      <c r="T2499" s="324"/>
      <c r="U2499" s="324"/>
      <c r="V2499" s="324"/>
      <c r="W2499" s="325"/>
      <c r="X2499" s="324"/>
      <c r="Y2499" s="325"/>
      <c r="Z2499" s="324"/>
      <c r="AA2499" s="324"/>
      <c r="AB2499" s="324"/>
      <c r="AC2499" s="324"/>
      <c r="AD2499" s="324"/>
    </row>
    <row r="2500" spans="1:30" ht="20.100000000000001" customHeight="1">
      <c r="A2500" s="324"/>
      <c r="B2500" s="324"/>
      <c r="C2500" s="324"/>
      <c r="D2500" s="324"/>
      <c r="E2500" s="324"/>
      <c r="F2500" s="324"/>
      <c r="G2500" s="324"/>
      <c r="H2500" s="324"/>
      <c r="I2500" s="324"/>
      <c r="J2500" s="324"/>
      <c r="K2500" s="324"/>
      <c r="L2500" s="324"/>
      <c r="M2500" s="324"/>
      <c r="N2500" s="324"/>
      <c r="O2500" s="324"/>
      <c r="P2500" s="325"/>
      <c r="Q2500" s="324"/>
      <c r="R2500" s="324"/>
      <c r="S2500" s="324"/>
      <c r="T2500" s="324"/>
      <c r="U2500" s="324"/>
      <c r="V2500" s="324"/>
      <c r="W2500" s="325"/>
      <c r="X2500" s="324"/>
      <c r="Y2500" s="325"/>
      <c r="Z2500" s="324"/>
      <c r="AA2500" s="324"/>
      <c r="AB2500" s="324"/>
      <c r="AC2500" s="324"/>
      <c r="AD2500" s="324"/>
    </row>
    <row r="2501" spans="1:30" ht="20.100000000000001" customHeight="1">
      <c r="A2501" s="324"/>
      <c r="B2501" s="324"/>
      <c r="C2501" s="324"/>
      <c r="D2501" s="324"/>
      <c r="E2501" s="324"/>
      <c r="F2501" s="324"/>
      <c r="G2501" s="324"/>
      <c r="H2501" s="324"/>
      <c r="I2501" s="324"/>
      <c r="J2501" s="324"/>
      <c r="K2501" s="324"/>
      <c r="L2501" s="324"/>
      <c r="M2501" s="324"/>
      <c r="N2501" s="324"/>
      <c r="O2501" s="324"/>
      <c r="P2501" s="325"/>
      <c r="Q2501" s="324"/>
      <c r="R2501" s="324"/>
      <c r="S2501" s="324"/>
      <c r="T2501" s="324"/>
      <c r="U2501" s="324"/>
      <c r="V2501" s="324"/>
      <c r="W2501" s="325"/>
      <c r="X2501" s="324"/>
      <c r="Y2501" s="325"/>
      <c r="Z2501" s="324"/>
      <c r="AA2501" s="324"/>
      <c r="AB2501" s="324"/>
      <c r="AC2501" s="324"/>
      <c r="AD2501" s="324"/>
    </row>
    <row r="2502" spans="1:30" ht="20.100000000000001" customHeight="1">
      <c r="A2502" s="324"/>
      <c r="B2502" s="324"/>
      <c r="C2502" s="324"/>
      <c r="D2502" s="324"/>
      <c r="E2502" s="324"/>
      <c r="F2502" s="324"/>
      <c r="G2502" s="324"/>
      <c r="H2502" s="324"/>
      <c r="I2502" s="324"/>
      <c r="J2502" s="324"/>
      <c r="K2502" s="324"/>
      <c r="L2502" s="324"/>
      <c r="M2502" s="324"/>
      <c r="N2502" s="324"/>
      <c r="O2502" s="324"/>
      <c r="P2502" s="325"/>
      <c r="Q2502" s="324"/>
      <c r="R2502" s="324"/>
      <c r="S2502" s="324"/>
      <c r="T2502" s="324"/>
      <c r="U2502" s="324"/>
      <c r="V2502" s="324"/>
      <c r="W2502" s="325"/>
      <c r="X2502" s="324"/>
      <c r="Y2502" s="325"/>
      <c r="Z2502" s="324"/>
      <c r="AA2502" s="324"/>
      <c r="AB2502" s="324"/>
      <c r="AC2502" s="324"/>
      <c r="AD2502" s="324"/>
    </row>
    <row r="2503" spans="1:30" ht="20.100000000000001" customHeight="1">
      <c r="A2503" s="324"/>
      <c r="B2503" s="324"/>
      <c r="C2503" s="324"/>
      <c r="D2503" s="324"/>
      <c r="E2503" s="324"/>
      <c r="F2503" s="324"/>
      <c r="G2503" s="324"/>
      <c r="H2503" s="324"/>
      <c r="I2503" s="324"/>
      <c r="J2503" s="324"/>
      <c r="K2503" s="324"/>
      <c r="L2503" s="324"/>
      <c r="M2503" s="324"/>
      <c r="N2503" s="324"/>
      <c r="O2503" s="324"/>
      <c r="P2503" s="325"/>
      <c r="Q2503" s="324"/>
      <c r="R2503" s="324"/>
      <c r="S2503" s="324"/>
      <c r="T2503" s="324"/>
      <c r="U2503" s="324"/>
      <c r="V2503" s="324"/>
      <c r="W2503" s="325"/>
      <c r="X2503" s="324"/>
      <c r="Y2503" s="325"/>
      <c r="Z2503" s="324"/>
      <c r="AA2503" s="324"/>
      <c r="AB2503" s="324"/>
      <c r="AC2503" s="324"/>
      <c r="AD2503" s="324"/>
    </row>
    <row r="2504" spans="1:30" ht="20.100000000000001" customHeight="1">
      <c r="A2504" s="324"/>
      <c r="B2504" s="324"/>
      <c r="C2504" s="324"/>
      <c r="D2504" s="324"/>
      <c r="E2504" s="324"/>
      <c r="F2504" s="324"/>
      <c r="G2504" s="324"/>
      <c r="H2504" s="324"/>
      <c r="I2504" s="324"/>
      <c r="J2504" s="324"/>
      <c r="K2504" s="324"/>
      <c r="L2504" s="324"/>
      <c r="M2504" s="324"/>
      <c r="N2504" s="324"/>
      <c r="O2504" s="324"/>
      <c r="P2504" s="325"/>
      <c r="Q2504" s="324"/>
      <c r="R2504" s="324"/>
      <c r="S2504" s="324"/>
      <c r="T2504" s="324"/>
      <c r="U2504" s="324"/>
      <c r="V2504" s="324"/>
      <c r="W2504" s="325"/>
      <c r="X2504" s="324"/>
      <c r="Y2504" s="325"/>
      <c r="Z2504" s="324"/>
      <c r="AA2504" s="324"/>
      <c r="AB2504" s="324"/>
      <c r="AC2504" s="324"/>
      <c r="AD2504" s="324"/>
    </row>
    <row r="2505" spans="1:30" ht="20.100000000000001" customHeight="1">
      <c r="A2505" s="324"/>
      <c r="B2505" s="324"/>
      <c r="C2505" s="324"/>
      <c r="D2505" s="324"/>
      <c r="E2505" s="324"/>
      <c r="F2505" s="324"/>
      <c r="G2505" s="324"/>
      <c r="H2505" s="324"/>
      <c r="I2505" s="324"/>
      <c r="J2505" s="324"/>
      <c r="K2505" s="324"/>
      <c r="L2505" s="324"/>
      <c r="M2505" s="324"/>
      <c r="N2505" s="324"/>
      <c r="O2505" s="324"/>
      <c r="P2505" s="325"/>
      <c r="Q2505" s="324"/>
      <c r="R2505" s="324"/>
      <c r="S2505" s="324"/>
      <c r="T2505" s="324"/>
      <c r="U2505" s="324"/>
      <c r="V2505" s="324"/>
      <c r="W2505" s="325"/>
      <c r="X2505" s="324"/>
      <c r="Y2505" s="325"/>
      <c r="Z2505" s="324"/>
      <c r="AA2505" s="324"/>
      <c r="AB2505" s="324"/>
      <c r="AC2505" s="324"/>
      <c r="AD2505" s="324"/>
    </row>
    <row r="2506" spans="1:30" ht="20.100000000000001" customHeight="1">
      <c r="A2506" s="324"/>
      <c r="B2506" s="324"/>
      <c r="C2506" s="324"/>
      <c r="D2506" s="324"/>
      <c r="E2506" s="324"/>
      <c r="F2506" s="324"/>
      <c r="G2506" s="324"/>
      <c r="H2506" s="324"/>
      <c r="I2506" s="324"/>
      <c r="J2506" s="324"/>
      <c r="K2506" s="324"/>
      <c r="L2506" s="324"/>
      <c r="M2506" s="324"/>
      <c r="N2506" s="324"/>
      <c r="O2506" s="324"/>
      <c r="P2506" s="325"/>
      <c r="Q2506" s="324"/>
      <c r="R2506" s="324"/>
      <c r="S2506" s="324"/>
      <c r="T2506" s="324"/>
      <c r="U2506" s="324"/>
      <c r="V2506" s="324"/>
      <c r="W2506" s="325"/>
      <c r="X2506" s="324"/>
      <c r="Y2506" s="325"/>
      <c r="Z2506" s="324"/>
      <c r="AA2506" s="324"/>
      <c r="AB2506" s="324"/>
      <c r="AC2506" s="324"/>
      <c r="AD2506" s="324"/>
    </row>
    <row r="2507" spans="1:30" ht="20.100000000000001" customHeight="1">
      <c r="A2507" s="324"/>
      <c r="B2507" s="324"/>
      <c r="C2507" s="324"/>
      <c r="D2507" s="324"/>
      <c r="E2507" s="324"/>
      <c r="F2507" s="324"/>
      <c r="G2507" s="324"/>
      <c r="H2507" s="324"/>
      <c r="I2507" s="324"/>
      <c r="J2507" s="324"/>
      <c r="K2507" s="324"/>
      <c r="L2507" s="324"/>
      <c r="M2507" s="324"/>
      <c r="N2507" s="324"/>
      <c r="O2507" s="324"/>
      <c r="P2507" s="325"/>
      <c r="Q2507" s="324"/>
      <c r="R2507" s="324"/>
      <c r="S2507" s="324"/>
      <c r="T2507" s="324"/>
      <c r="U2507" s="324"/>
      <c r="V2507" s="324"/>
      <c r="W2507" s="325"/>
      <c r="X2507" s="324"/>
      <c r="Y2507" s="325"/>
      <c r="Z2507" s="324"/>
      <c r="AA2507" s="324"/>
      <c r="AB2507" s="324"/>
      <c r="AC2507" s="324"/>
      <c r="AD2507" s="324"/>
    </row>
    <row r="2508" spans="1:30" ht="20.100000000000001" customHeight="1">
      <c r="A2508" s="324"/>
      <c r="B2508" s="324"/>
      <c r="C2508" s="324"/>
      <c r="D2508" s="324"/>
      <c r="E2508" s="324"/>
      <c r="F2508" s="324"/>
      <c r="G2508" s="324"/>
      <c r="H2508" s="324"/>
      <c r="I2508" s="324"/>
      <c r="J2508" s="324"/>
      <c r="K2508" s="324"/>
      <c r="L2508" s="324"/>
      <c r="M2508" s="324"/>
      <c r="N2508" s="324"/>
      <c r="O2508" s="324"/>
      <c r="P2508" s="325"/>
      <c r="Q2508" s="324"/>
      <c r="R2508" s="324"/>
      <c r="S2508" s="324"/>
      <c r="T2508" s="324"/>
      <c r="U2508" s="324"/>
      <c r="V2508" s="324"/>
      <c r="W2508" s="325"/>
      <c r="X2508" s="324"/>
      <c r="Y2508" s="325"/>
      <c r="Z2508" s="324"/>
      <c r="AA2508" s="324"/>
      <c r="AB2508" s="324"/>
      <c r="AC2508" s="324"/>
      <c r="AD2508" s="324"/>
    </row>
    <row r="2509" spans="1:30" ht="20.100000000000001" customHeight="1">
      <c r="A2509" s="324"/>
      <c r="B2509" s="324"/>
      <c r="C2509" s="324"/>
      <c r="D2509" s="324"/>
      <c r="E2509" s="324"/>
      <c r="F2509" s="324"/>
      <c r="G2509" s="324"/>
      <c r="H2509" s="324"/>
      <c r="I2509" s="324"/>
      <c r="J2509" s="324"/>
      <c r="K2509" s="324"/>
      <c r="L2509" s="324"/>
      <c r="M2509" s="324"/>
      <c r="N2509" s="324"/>
      <c r="O2509" s="324"/>
      <c r="P2509" s="325"/>
      <c r="Q2509" s="324"/>
      <c r="R2509" s="324"/>
      <c r="S2509" s="324"/>
      <c r="T2509" s="324"/>
      <c r="U2509" s="324"/>
      <c r="V2509" s="324"/>
      <c r="W2509" s="325"/>
      <c r="X2509" s="324"/>
      <c r="Y2509" s="325"/>
      <c r="Z2509" s="324"/>
      <c r="AA2509" s="324"/>
      <c r="AB2509" s="324"/>
      <c r="AC2509" s="324"/>
      <c r="AD2509" s="324"/>
    </row>
    <row r="2510" spans="1:30" ht="20.100000000000001" customHeight="1">
      <c r="A2510" s="324"/>
      <c r="B2510" s="324"/>
      <c r="C2510" s="324"/>
      <c r="D2510" s="324"/>
      <c r="E2510" s="324"/>
      <c r="F2510" s="324"/>
      <c r="G2510" s="324"/>
      <c r="H2510" s="324"/>
      <c r="I2510" s="324"/>
      <c r="J2510" s="324"/>
      <c r="K2510" s="324"/>
      <c r="L2510" s="324"/>
      <c r="M2510" s="324"/>
      <c r="N2510" s="324"/>
      <c r="O2510" s="324"/>
      <c r="P2510" s="325"/>
      <c r="Q2510" s="324"/>
      <c r="R2510" s="324"/>
      <c r="S2510" s="324"/>
      <c r="T2510" s="324"/>
      <c r="U2510" s="324"/>
      <c r="V2510" s="324"/>
      <c r="W2510" s="325"/>
      <c r="X2510" s="324"/>
      <c r="Y2510" s="325"/>
      <c r="Z2510" s="324"/>
      <c r="AA2510" s="324"/>
      <c r="AB2510" s="324"/>
      <c r="AC2510" s="324"/>
      <c r="AD2510" s="324"/>
    </row>
    <row r="2511" spans="1:30" ht="20.100000000000001" customHeight="1">
      <c r="A2511" s="324"/>
      <c r="B2511" s="324"/>
      <c r="C2511" s="324"/>
      <c r="D2511" s="324"/>
      <c r="E2511" s="324"/>
      <c r="F2511" s="324"/>
      <c r="G2511" s="324"/>
      <c r="H2511" s="324"/>
      <c r="I2511" s="324"/>
      <c r="J2511" s="324"/>
      <c r="K2511" s="324"/>
      <c r="L2511" s="324"/>
      <c r="M2511" s="324"/>
      <c r="N2511" s="324"/>
      <c r="O2511" s="324"/>
      <c r="P2511" s="325"/>
      <c r="Q2511" s="324"/>
      <c r="R2511" s="324"/>
      <c r="S2511" s="324"/>
      <c r="T2511" s="324"/>
      <c r="U2511" s="324"/>
      <c r="V2511" s="324"/>
      <c r="W2511" s="325"/>
      <c r="X2511" s="324"/>
      <c r="Y2511" s="325"/>
      <c r="Z2511" s="324"/>
      <c r="AA2511" s="324"/>
      <c r="AB2511" s="324"/>
      <c r="AC2511" s="324"/>
      <c r="AD2511" s="324"/>
    </row>
    <row r="2512" spans="1:30" ht="20.100000000000001" customHeight="1">
      <c r="A2512" s="324"/>
      <c r="B2512" s="324"/>
      <c r="C2512" s="324"/>
      <c r="D2512" s="324"/>
      <c r="E2512" s="324"/>
      <c r="F2512" s="324"/>
      <c r="G2512" s="324"/>
      <c r="H2512" s="324"/>
      <c r="I2512" s="324"/>
      <c r="J2512" s="324"/>
      <c r="K2512" s="324"/>
      <c r="L2512" s="324"/>
      <c r="M2512" s="324"/>
      <c r="N2512" s="324"/>
      <c r="O2512" s="324"/>
      <c r="P2512" s="325"/>
      <c r="Q2512" s="324"/>
      <c r="R2512" s="324"/>
      <c r="S2512" s="324"/>
      <c r="T2512" s="324"/>
      <c r="U2512" s="324"/>
      <c r="V2512" s="324"/>
      <c r="W2512" s="325"/>
      <c r="X2512" s="324"/>
      <c r="Y2512" s="325"/>
      <c r="Z2512" s="324"/>
      <c r="AA2512" s="324"/>
      <c r="AB2512" s="324"/>
      <c r="AC2512" s="324"/>
      <c r="AD2512" s="324"/>
    </row>
    <row r="2513" spans="1:30" ht="20.100000000000001" customHeight="1">
      <c r="A2513" s="324"/>
      <c r="B2513" s="324"/>
      <c r="C2513" s="324"/>
      <c r="D2513" s="324"/>
      <c r="E2513" s="324"/>
      <c r="F2513" s="324"/>
      <c r="G2513" s="324"/>
      <c r="H2513" s="324"/>
      <c r="I2513" s="324"/>
      <c r="J2513" s="324"/>
      <c r="K2513" s="324"/>
      <c r="L2513" s="324"/>
      <c r="M2513" s="324"/>
      <c r="N2513" s="324"/>
      <c r="O2513" s="324"/>
      <c r="P2513" s="325"/>
      <c r="Q2513" s="324"/>
      <c r="R2513" s="324"/>
      <c r="S2513" s="324"/>
      <c r="T2513" s="324"/>
      <c r="U2513" s="324"/>
      <c r="V2513" s="324"/>
      <c r="W2513" s="325"/>
      <c r="X2513" s="324"/>
      <c r="Y2513" s="325"/>
      <c r="Z2513" s="324"/>
      <c r="AA2513" s="324"/>
      <c r="AB2513" s="324"/>
      <c r="AC2513" s="324"/>
      <c r="AD2513" s="324"/>
    </row>
    <row r="2514" spans="1:30" ht="20.100000000000001" customHeight="1">
      <c r="A2514" s="324"/>
      <c r="B2514" s="324"/>
      <c r="C2514" s="324"/>
      <c r="D2514" s="324"/>
      <c r="E2514" s="324"/>
      <c r="F2514" s="324"/>
      <c r="G2514" s="324"/>
      <c r="H2514" s="324"/>
      <c r="I2514" s="324"/>
      <c r="J2514" s="324"/>
      <c r="K2514" s="324"/>
      <c r="L2514" s="324"/>
      <c r="M2514" s="324"/>
      <c r="N2514" s="324"/>
      <c r="O2514" s="324"/>
      <c r="P2514" s="325"/>
      <c r="Q2514" s="324"/>
      <c r="R2514" s="324"/>
      <c r="S2514" s="324"/>
      <c r="T2514" s="324"/>
      <c r="U2514" s="324"/>
      <c r="V2514" s="324"/>
      <c r="W2514" s="325"/>
      <c r="X2514" s="324"/>
      <c r="Y2514" s="325"/>
      <c r="Z2514" s="324"/>
      <c r="AA2514" s="324"/>
      <c r="AB2514" s="324"/>
      <c r="AC2514" s="324"/>
      <c r="AD2514" s="324"/>
    </row>
    <row r="2515" spans="1:30" ht="20.100000000000001" customHeight="1">
      <c r="A2515" s="324"/>
      <c r="B2515" s="324"/>
      <c r="C2515" s="324"/>
      <c r="D2515" s="324"/>
      <c r="E2515" s="324"/>
      <c r="F2515" s="324"/>
      <c r="G2515" s="324"/>
      <c r="H2515" s="324"/>
      <c r="I2515" s="324"/>
      <c r="J2515" s="324"/>
      <c r="K2515" s="324"/>
      <c r="L2515" s="324"/>
      <c r="M2515" s="324"/>
      <c r="N2515" s="324"/>
      <c r="O2515" s="324"/>
      <c r="P2515" s="325"/>
      <c r="Q2515" s="324"/>
      <c r="R2515" s="324"/>
      <c r="S2515" s="324"/>
      <c r="T2515" s="324"/>
      <c r="U2515" s="324"/>
      <c r="V2515" s="324"/>
      <c r="W2515" s="325"/>
      <c r="X2515" s="324"/>
      <c r="Y2515" s="325"/>
      <c r="Z2515" s="324"/>
      <c r="AA2515" s="324"/>
      <c r="AB2515" s="324"/>
      <c r="AC2515" s="324"/>
      <c r="AD2515" s="324"/>
    </row>
    <row r="2516" spans="1:30" ht="20.100000000000001" customHeight="1">
      <c r="A2516" s="324"/>
      <c r="B2516" s="324"/>
      <c r="C2516" s="324"/>
      <c r="D2516" s="324"/>
      <c r="E2516" s="324"/>
      <c r="F2516" s="324"/>
      <c r="G2516" s="324"/>
      <c r="H2516" s="324"/>
      <c r="I2516" s="324"/>
      <c r="J2516" s="324"/>
      <c r="K2516" s="324"/>
      <c r="L2516" s="324"/>
      <c r="M2516" s="324"/>
      <c r="N2516" s="324"/>
      <c r="O2516" s="324"/>
      <c r="P2516" s="325"/>
      <c r="Q2516" s="324"/>
      <c r="R2516" s="324"/>
      <c r="S2516" s="324"/>
      <c r="T2516" s="324"/>
      <c r="U2516" s="324"/>
      <c r="V2516" s="324"/>
      <c r="W2516" s="325"/>
      <c r="X2516" s="324"/>
      <c r="Y2516" s="325"/>
      <c r="Z2516" s="324"/>
      <c r="AA2516" s="324"/>
      <c r="AB2516" s="324"/>
      <c r="AC2516" s="324"/>
      <c r="AD2516" s="324"/>
    </row>
    <row r="2517" spans="1:30" ht="20.100000000000001" customHeight="1">
      <c r="A2517" s="324"/>
      <c r="B2517" s="324"/>
      <c r="C2517" s="324"/>
      <c r="D2517" s="324"/>
      <c r="E2517" s="324"/>
      <c r="F2517" s="324"/>
      <c r="G2517" s="324"/>
      <c r="H2517" s="324"/>
      <c r="I2517" s="324"/>
      <c r="J2517" s="324"/>
      <c r="K2517" s="324"/>
      <c r="L2517" s="324"/>
      <c r="M2517" s="324"/>
      <c r="N2517" s="324"/>
      <c r="O2517" s="324"/>
      <c r="P2517" s="325"/>
      <c r="Q2517" s="324"/>
      <c r="R2517" s="324"/>
      <c r="S2517" s="324"/>
      <c r="T2517" s="324"/>
      <c r="U2517" s="324"/>
      <c r="V2517" s="324"/>
      <c r="W2517" s="325"/>
      <c r="X2517" s="324"/>
      <c r="Y2517" s="325"/>
      <c r="Z2517" s="324"/>
      <c r="AA2517" s="324"/>
      <c r="AB2517" s="324"/>
      <c r="AC2517" s="324"/>
      <c r="AD2517" s="324"/>
    </row>
    <row r="2518" spans="1:30" ht="20.100000000000001" customHeight="1">
      <c r="A2518" s="324"/>
      <c r="B2518" s="324"/>
      <c r="C2518" s="324"/>
      <c r="D2518" s="324"/>
      <c r="E2518" s="324"/>
      <c r="F2518" s="324"/>
      <c r="G2518" s="324"/>
      <c r="H2518" s="324"/>
      <c r="I2518" s="324"/>
      <c r="J2518" s="324"/>
      <c r="K2518" s="324"/>
      <c r="L2518" s="324"/>
      <c r="M2518" s="324"/>
      <c r="N2518" s="324"/>
      <c r="O2518" s="324"/>
      <c r="P2518" s="325"/>
      <c r="Q2518" s="324"/>
      <c r="R2518" s="324"/>
      <c r="S2518" s="324"/>
      <c r="T2518" s="324"/>
      <c r="U2518" s="324"/>
      <c r="V2518" s="324"/>
      <c r="W2518" s="325"/>
      <c r="X2518" s="324"/>
      <c r="Y2518" s="325"/>
      <c r="Z2518" s="324"/>
      <c r="AA2518" s="324"/>
      <c r="AB2518" s="324"/>
      <c r="AC2518" s="324"/>
      <c r="AD2518" s="324"/>
    </row>
    <row r="2519" spans="1:30" ht="20.100000000000001" customHeight="1">
      <c r="A2519" s="324"/>
      <c r="B2519" s="324"/>
      <c r="C2519" s="324"/>
      <c r="D2519" s="324"/>
      <c r="E2519" s="324"/>
      <c r="F2519" s="324"/>
      <c r="G2519" s="324"/>
      <c r="H2519" s="324"/>
      <c r="I2519" s="324"/>
      <c r="J2519" s="324"/>
      <c r="K2519" s="324"/>
      <c r="L2519" s="324"/>
      <c r="M2519" s="324"/>
      <c r="N2519" s="324"/>
      <c r="O2519" s="324"/>
      <c r="P2519" s="325"/>
      <c r="Q2519" s="324"/>
      <c r="R2519" s="324"/>
      <c r="S2519" s="324"/>
      <c r="T2519" s="324"/>
      <c r="U2519" s="324"/>
      <c r="V2519" s="324"/>
      <c r="W2519" s="325"/>
      <c r="X2519" s="324"/>
      <c r="Y2519" s="325"/>
      <c r="Z2519" s="324"/>
      <c r="AA2519" s="324"/>
      <c r="AB2519" s="324"/>
      <c r="AC2519" s="324"/>
      <c r="AD2519" s="324"/>
    </row>
    <row r="2520" spans="1:30" ht="20.100000000000001" customHeight="1">
      <c r="A2520" s="324"/>
      <c r="B2520" s="324"/>
      <c r="C2520" s="324"/>
      <c r="D2520" s="324"/>
      <c r="E2520" s="324"/>
      <c r="F2520" s="324"/>
      <c r="G2520" s="324"/>
      <c r="H2520" s="324"/>
      <c r="I2520" s="324"/>
      <c r="J2520" s="324"/>
      <c r="K2520" s="324"/>
      <c r="L2520" s="324"/>
      <c r="M2520" s="324"/>
      <c r="N2520" s="324"/>
      <c r="O2520" s="324"/>
      <c r="P2520" s="325"/>
      <c r="Q2520" s="324"/>
      <c r="R2520" s="324"/>
      <c r="S2520" s="324"/>
      <c r="T2520" s="324"/>
      <c r="U2520" s="324"/>
      <c r="V2520" s="324"/>
      <c r="W2520" s="325"/>
      <c r="X2520" s="324"/>
      <c r="Y2520" s="325"/>
      <c r="Z2520" s="324"/>
      <c r="AA2520" s="324"/>
      <c r="AB2520" s="324"/>
      <c r="AC2520" s="324"/>
      <c r="AD2520" s="324"/>
    </row>
    <row r="2521" spans="1:30" ht="20.100000000000001" customHeight="1">
      <c r="A2521" s="324"/>
      <c r="B2521" s="324"/>
      <c r="C2521" s="324"/>
      <c r="D2521" s="324"/>
      <c r="E2521" s="324"/>
      <c r="F2521" s="324"/>
      <c r="G2521" s="324"/>
      <c r="H2521" s="324"/>
      <c r="I2521" s="324"/>
      <c r="J2521" s="324"/>
      <c r="K2521" s="324"/>
      <c r="L2521" s="324"/>
      <c r="M2521" s="324"/>
      <c r="N2521" s="324"/>
      <c r="O2521" s="324"/>
      <c r="P2521" s="325"/>
      <c r="Q2521" s="324"/>
      <c r="R2521" s="324"/>
      <c r="S2521" s="324"/>
      <c r="T2521" s="324"/>
      <c r="U2521" s="324"/>
      <c r="V2521" s="324"/>
      <c r="W2521" s="325"/>
      <c r="X2521" s="324"/>
      <c r="Y2521" s="325"/>
      <c r="Z2521" s="324"/>
      <c r="AA2521" s="324"/>
      <c r="AB2521" s="324"/>
      <c r="AC2521" s="324"/>
      <c r="AD2521" s="324"/>
    </row>
    <row r="2522" spans="1:30" ht="20.100000000000001" customHeight="1">
      <c r="A2522" s="324"/>
      <c r="B2522" s="324"/>
      <c r="C2522" s="324"/>
      <c r="D2522" s="324"/>
      <c r="E2522" s="324"/>
      <c r="F2522" s="324"/>
      <c r="G2522" s="324"/>
      <c r="H2522" s="324"/>
      <c r="I2522" s="324"/>
      <c r="J2522" s="324"/>
      <c r="K2522" s="324"/>
      <c r="L2522" s="324"/>
      <c r="M2522" s="324"/>
      <c r="N2522" s="324"/>
      <c r="O2522" s="324"/>
      <c r="P2522" s="325"/>
      <c r="Q2522" s="324"/>
      <c r="R2522" s="324"/>
      <c r="S2522" s="324"/>
      <c r="T2522" s="324"/>
      <c r="U2522" s="324"/>
      <c r="V2522" s="324"/>
      <c r="W2522" s="325"/>
      <c r="X2522" s="324"/>
      <c r="Y2522" s="325"/>
      <c r="Z2522" s="324"/>
      <c r="AA2522" s="324"/>
      <c r="AB2522" s="324"/>
      <c r="AC2522" s="324"/>
      <c r="AD2522" s="324"/>
    </row>
    <row r="2523" spans="1:30" ht="20.100000000000001" customHeight="1">
      <c r="A2523" s="324"/>
      <c r="B2523" s="324"/>
      <c r="C2523" s="324"/>
      <c r="D2523" s="324"/>
      <c r="E2523" s="324"/>
      <c r="F2523" s="324"/>
      <c r="G2523" s="324"/>
      <c r="H2523" s="324"/>
      <c r="I2523" s="324"/>
      <c r="J2523" s="324"/>
      <c r="K2523" s="324"/>
      <c r="L2523" s="324"/>
      <c r="M2523" s="324"/>
      <c r="N2523" s="324"/>
      <c r="O2523" s="324"/>
      <c r="P2523" s="325"/>
      <c r="Q2523" s="324"/>
      <c r="R2523" s="324"/>
      <c r="S2523" s="324"/>
      <c r="T2523" s="324"/>
      <c r="U2523" s="324"/>
      <c r="V2523" s="324"/>
      <c r="W2523" s="325"/>
      <c r="X2523" s="324"/>
      <c r="Y2523" s="325"/>
      <c r="Z2523" s="324"/>
      <c r="AA2523" s="324"/>
      <c r="AB2523" s="324"/>
      <c r="AC2523" s="324"/>
      <c r="AD2523" s="324"/>
    </row>
    <row r="2524" spans="1:30" ht="20.100000000000001" customHeight="1">
      <c r="A2524" s="324"/>
      <c r="B2524" s="324"/>
      <c r="C2524" s="324"/>
      <c r="D2524" s="324"/>
      <c r="E2524" s="324"/>
      <c r="F2524" s="324"/>
      <c r="G2524" s="324"/>
      <c r="H2524" s="324"/>
      <c r="I2524" s="324"/>
      <c r="J2524" s="324"/>
      <c r="K2524" s="324"/>
      <c r="L2524" s="324"/>
      <c r="M2524" s="324"/>
      <c r="N2524" s="324"/>
      <c r="O2524" s="324"/>
      <c r="P2524" s="325"/>
      <c r="Q2524" s="324"/>
      <c r="R2524" s="324"/>
      <c r="S2524" s="324"/>
      <c r="T2524" s="324"/>
      <c r="U2524" s="324"/>
      <c r="V2524" s="324"/>
      <c r="W2524" s="325"/>
      <c r="X2524" s="324"/>
      <c r="Y2524" s="325"/>
      <c r="Z2524" s="324"/>
      <c r="AA2524" s="324"/>
      <c r="AB2524" s="324"/>
      <c r="AC2524" s="324"/>
      <c r="AD2524" s="324"/>
    </row>
    <row r="2525" spans="1:30" ht="20.100000000000001" customHeight="1">
      <c r="A2525" s="324"/>
      <c r="B2525" s="324"/>
      <c r="C2525" s="324"/>
      <c r="D2525" s="324"/>
      <c r="E2525" s="324"/>
      <c r="F2525" s="324"/>
      <c r="G2525" s="324"/>
      <c r="H2525" s="324"/>
      <c r="I2525" s="324"/>
      <c r="J2525" s="324"/>
      <c r="K2525" s="324"/>
      <c r="L2525" s="324"/>
      <c r="M2525" s="324"/>
      <c r="N2525" s="324"/>
      <c r="O2525" s="324"/>
      <c r="P2525" s="325"/>
      <c r="Q2525" s="324"/>
      <c r="R2525" s="324"/>
      <c r="S2525" s="324"/>
      <c r="T2525" s="324"/>
      <c r="U2525" s="324"/>
      <c r="V2525" s="324"/>
      <c r="W2525" s="325"/>
      <c r="X2525" s="324"/>
      <c r="Y2525" s="325"/>
      <c r="Z2525" s="324"/>
      <c r="AA2525" s="324"/>
      <c r="AB2525" s="324"/>
      <c r="AC2525" s="324"/>
      <c r="AD2525" s="324"/>
    </row>
    <row r="2526" spans="1:30" ht="20.100000000000001" customHeight="1">
      <c r="A2526" s="324"/>
      <c r="B2526" s="324"/>
      <c r="C2526" s="324"/>
      <c r="D2526" s="324"/>
      <c r="E2526" s="324"/>
      <c r="F2526" s="324"/>
      <c r="G2526" s="324"/>
      <c r="H2526" s="324"/>
      <c r="I2526" s="324"/>
      <c r="J2526" s="324"/>
      <c r="K2526" s="324"/>
      <c r="L2526" s="324"/>
      <c r="M2526" s="324"/>
      <c r="N2526" s="324"/>
      <c r="O2526" s="324"/>
      <c r="P2526" s="325"/>
      <c r="Q2526" s="324"/>
      <c r="R2526" s="324"/>
      <c r="S2526" s="324"/>
      <c r="T2526" s="324"/>
      <c r="U2526" s="324"/>
      <c r="V2526" s="324"/>
      <c r="W2526" s="325"/>
      <c r="X2526" s="324"/>
      <c r="Y2526" s="325"/>
      <c r="Z2526" s="324"/>
      <c r="AA2526" s="324"/>
      <c r="AB2526" s="324"/>
      <c r="AC2526" s="324"/>
      <c r="AD2526" s="324"/>
    </row>
    <row r="2527" spans="1:30" ht="20.100000000000001" customHeight="1">
      <c r="A2527" s="324"/>
      <c r="B2527" s="324"/>
      <c r="C2527" s="324"/>
      <c r="D2527" s="324"/>
      <c r="E2527" s="324"/>
      <c r="F2527" s="324"/>
      <c r="G2527" s="324"/>
      <c r="H2527" s="324"/>
      <c r="I2527" s="324"/>
      <c r="J2527" s="324"/>
      <c r="K2527" s="324"/>
      <c r="L2527" s="324"/>
      <c r="M2527" s="324"/>
      <c r="N2527" s="324"/>
      <c r="O2527" s="324"/>
      <c r="P2527" s="325"/>
      <c r="Q2527" s="324"/>
      <c r="R2527" s="324"/>
      <c r="S2527" s="324"/>
      <c r="T2527" s="324"/>
      <c r="U2527" s="324"/>
      <c r="V2527" s="324"/>
      <c r="W2527" s="325"/>
      <c r="X2527" s="324"/>
      <c r="Y2527" s="325"/>
      <c r="Z2527" s="324"/>
      <c r="AA2527" s="324"/>
      <c r="AB2527" s="324"/>
      <c r="AC2527" s="324"/>
      <c r="AD2527" s="324"/>
    </row>
    <row r="2528" spans="1:30" ht="20.100000000000001" customHeight="1">
      <c r="A2528" s="324"/>
      <c r="B2528" s="324"/>
      <c r="C2528" s="324"/>
      <c r="D2528" s="324"/>
      <c r="E2528" s="324"/>
      <c r="F2528" s="324"/>
      <c r="G2528" s="324"/>
      <c r="H2528" s="324"/>
      <c r="I2528" s="324"/>
      <c r="J2528" s="324"/>
      <c r="K2528" s="324"/>
      <c r="L2528" s="324"/>
      <c r="M2528" s="324"/>
      <c r="N2528" s="324"/>
      <c r="O2528" s="324"/>
      <c r="P2528" s="325"/>
      <c r="Q2528" s="324"/>
      <c r="R2528" s="324"/>
      <c r="S2528" s="324"/>
      <c r="T2528" s="324"/>
      <c r="U2528" s="324"/>
      <c r="V2528" s="324"/>
      <c r="W2528" s="325"/>
      <c r="X2528" s="324"/>
      <c r="Y2528" s="325"/>
      <c r="Z2528" s="324"/>
      <c r="AA2528" s="324"/>
      <c r="AB2528" s="324"/>
      <c r="AC2528" s="324"/>
      <c r="AD2528" s="324"/>
    </row>
    <row r="2529" spans="1:30" ht="20.100000000000001" customHeight="1">
      <c r="A2529" s="324"/>
      <c r="B2529" s="324"/>
      <c r="C2529" s="324"/>
      <c r="D2529" s="324"/>
      <c r="E2529" s="324"/>
      <c r="F2529" s="324"/>
      <c r="G2529" s="324"/>
      <c r="H2529" s="324"/>
      <c r="I2529" s="324"/>
      <c r="J2529" s="324"/>
      <c r="K2529" s="324"/>
      <c r="L2529" s="324"/>
      <c r="M2529" s="324"/>
      <c r="N2529" s="324"/>
      <c r="O2529" s="324"/>
      <c r="P2529" s="325"/>
      <c r="Q2529" s="324"/>
      <c r="R2529" s="324"/>
      <c r="S2529" s="324"/>
      <c r="T2529" s="324"/>
      <c r="U2529" s="324"/>
      <c r="V2529" s="324"/>
      <c r="W2529" s="325"/>
      <c r="X2529" s="324"/>
      <c r="Y2529" s="325"/>
      <c r="Z2529" s="324"/>
      <c r="AA2529" s="324"/>
      <c r="AB2529" s="324"/>
      <c r="AC2529" s="324"/>
      <c r="AD2529" s="324"/>
    </row>
    <row r="2530" spans="1:30" ht="20.100000000000001" customHeight="1">
      <c r="A2530" s="324"/>
      <c r="B2530" s="324"/>
      <c r="C2530" s="324"/>
      <c r="D2530" s="324"/>
      <c r="E2530" s="324"/>
      <c r="F2530" s="324"/>
      <c r="G2530" s="324"/>
      <c r="H2530" s="324"/>
      <c r="I2530" s="324"/>
      <c r="J2530" s="324"/>
      <c r="K2530" s="324"/>
      <c r="L2530" s="324"/>
      <c r="M2530" s="324"/>
      <c r="N2530" s="324"/>
      <c r="O2530" s="324"/>
      <c r="P2530" s="325"/>
      <c r="Q2530" s="324"/>
      <c r="R2530" s="324"/>
      <c r="S2530" s="324"/>
      <c r="T2530" s="324"/>
      <c r="U2530" s="324"/>
      <c r="V2530" s="324"/>
      <c r="W2530" s="325"/>
      <c r="X2530" s="324"/>
      <c r="Y2530" s="325"/>
      <c r="Z2530" s="324"/>
      <c r="AA2530" s="324"/>
      <c r="AB2530" s="324"/>
      <c r="AC2530" s="324"/>
      <c r="AD2530" s="324"/>
    </row>
    <row r="2531" spans="1:30" ht="20.100000000000001" customHeight="1">
      <c r="A2531" s="324"/>
      <c r="B2531" s="324"/>
      <c r="C2531" s="324"/>
      <c r="D2531" s="324"/>
      <c r="E2531" s="324"/>
      <c r="F2531" s="324"/>
      <c r="G2531" s="324"/>
      <c r="H2531" s="324"/>
      <c r="I2531" s="324"/>
      <c r="J2531" s="324"/>
      <c r="K2531" s="324"/>
      <c r="L2531" s="324"/>
      <c r="M2531" s="324"/>
      <c r="N2531" s="324"/>
      <c r="O2531" s="324"/>
      <c r="P2531" s="325"/>
      <c r="Q2531" s="324"/>
      <c r="R2531" s="324"/>
      <c r="S2531" s="324"/>
      <c r="T2531" s="324"/>
      <c r="U2531" s="324"/>
      <c r="V2531" s="324"/>
      <c r="W2531" s="325"/>
      <c r="X2531" s="324"/>
      <c r="Y2531" s="325"/>
      <c r="Z2531" s="324"/>
      <c r="AA2531" s="324"/>
      <c r="AB2531" s="324"/>
      <c r="AC2531" s="324"/>
      <c r="AD2531" s="324"/>
    </row>
    <row r="2532" spans="1:30" ht="20.100000000000001" customHeight="1">
      <c r="A2532" s="324"/>
      <c r="B2532" s="324"/>
      <c r="C2532" s="324"/>
      <c r="D2532" s="324"/>
      <c r="E2532" s="324"/>
      <c r="F2532" s="324"/>
      <c r="G2532" s="324"/>
      <c r="H2532" s="324"/>
      <c r="I2532" s="324"/>
      <c r="J2532" s="324"/>
      <c r="K2532" s="324"/>
      <c r="L2532" s="324"/>
      <c r="M2532" s="324"/>
      <c r="N2532" s="324"/>
      <c r="O2532" s="324"/>
      <c r="P2532" s="325"/>
      <c r="Q2532" s="324"/>
      <c r="R2532" s="324"/>
      <c r="S2532" s="324"/>
      <c r="T2532" s="324"/>
      <c r="U2532" s="324"/>
      <c r="V2532" s="324"/>
      <c r="W2532" s="325"/>
      <c r="X2532" s="324"/>
      <c r="Y2532" s="325"/>
      <c r="Z2532" s="324"/>
      <c r="AA2532" s="324"/>
      <c r="AB2532" s="324"/>
      <c r="AC2532" s="324"/>
      <c r="AD2532" s="324"/>
    </row>
    <row r="2533" spans="1:30" ht="20.100000000000001" customHeight="1">
      <c r="A2533" s="324"/>
      <c r="B2533" s="324"/>
      <c r="C2533" s="324"/>
      <c r="D2533" s="324"/>
      <c r="E2533" s="324"/>
      <c r="F2533" s="324"/>
      <c r="G2533" s="324"/>
      <c r="H2533" s="324"/>
      <c r="I2533" s="324"/>
      <c r="J2533" s="324"/>
      <c r="K2533" s="324"/>
      <c r="L2533" s="324"/>
      <c r="M2533" s="324"/>
      <c r="N2533" s="324"/>
      <c r="O2533" s="324"/>
      <c r="P2533" s="325"/>
      <c r="Q2533" s="324"/>
      <c r="R2533" s="324"/>
      <c r="S2533" s="324"/>
      <c r="T2533" s="324"/>
      <c r="U2533" s="324"/>
      <c r="V2533" s="324"/>
      <c r="W2533" s="325"/>
      <c r="X2533" s="324"/>
      <c r="Y2533" s="325"/>
      <c r="Z2533" s="324"/>
      <c r="AA2533" s="324"/>
      <c r="AB2533" s="324"/>
      <c r="AC2533" s="324"/>
      <c r="AD2533" s="324"/>
    </row>
    <row r="2534" spans="1:30" ht="20.100000000000001" customHeight="1">
      <c r="A2534" s="324"/>
      <c r="B2534" s="324"/>
      <c r="C2534" s="324"/>
      <c r="D2534" s="324"/>
      <c r="E2534" s="324"/>
      <c r="F2534" s="324"/>
      <c r="G2534" s="324"/>
      <c r="H2534" s="324"/>
      <c r="I2534" s="324"/>
      <c r="J2534" s="324"/>
      <c r="K2534" s="324"/>
      <c r="L2534" s="324"/>
      <c r="M2534" s="324"/>
      <c r="N2534" s="324"/>
      <c r="O2534" s="324"/>
      <c r="P2534" s="325"/>
      <c r="Q2534" s="324"/>
      <c r="R2534" s="324"/>
      <c r="S2534" s="324"/>
      <c r="T2534" s="324"/>
      <c r="U2534" s="324"/>
      <c r="V2534" s="324"/>
      <c r="W2534" s="325"/>
      <c r="X2534" s="324"/>
      <c r="Y2534" s="325"/>
      <c r="Z2534" s="324"/>
      <c r="AA2534" s="324"/>
      <c r="AB2534" s="324"/>
      <c r="AC2534" s="324"/>
      <c r="AD2534" s="324"/>
    </row>
    <row r="2535" spans="1:30" ht="20.100000000000001" customHeight="1">
      <c r="A2535" s="324"/>
      <c r="B2535" s="324"/>
      <c r="C2535" s="324"/>
      <c r="D2535" s="324"/>
      <c r="E2535" s="324"/>
      <c r="F2535" s="324"/>
      <c r="G2535" s="324"/>
      <c r="H2535" s="324"/>
      <c r="I2535" s="324"/>
      <c r="J2535" s="324"/>
      <c r="K2535" s="324"/>
      <c r="L2535" s="324"/>
      <c r="M2535" s="324"/>
      <c r="N2535" s="324"/>
      <c r="O2535" s="324"/>
      <c r="P2535" s="325"/>
      <c r="Q2535" s="324"/>
      <c r="R2535" s="324"/>
      <c r="S2535" s="324"/>
      <c r="T2535" s="324"/>
      <c r="U2535" s="324"/>
      <c r="V2535" s="324"/>
      <c r="W2535" s="325"/>
      <c r="X2535" s="324"/>
      <c r="Y2535" s="325"/>
      <c r="Z2535" s="324"/>
      <c r="AA2535" s="324"/>
      <c r="AB2535" s="324"/>
      <c r="AC2535" s="324"/>
      <c r="AD2535" s="324"/>
    </row>
    <row r="2536" spans="1:30" ht="20.100000000000001" customHeight="1">
      <c r="A2536" s="324"/>
      <c r="B2536" s="324"/>
      <c r="C2536" s="324"/>
      <c r="D2536" s="324"/>
      <c r="E2536" s="324"/>
      <c r="F2536" s="324"/>
      <c r="G2536" s="324"/>
      <c r="H2536" s="324"/>
      <c r="I2536" s="324"/>
      <c r="J2536" s="324"/>
      <c r="K2536" s="324"/>
      <c r="L2536" s="324"/>
      <c r="M2536" s="324"/>
      <c r="N2536" s="324"/>
      <c r="O2536" s="324"/>
      <c r="P2536" s="325"/>
      <c r="Q2536" s="324"/>
      <c r="R2536" s="324"/>
      <c r="S2536" s="324"/>
      <c r="T2536" s="324"/>
      <c r="U2536" s="324"/>
      <c r="V2536" s="324"/>
      <c r="W2536" s="325"/>
      <c r="X2536" s="324"/>
      <c r="Y2536" s="325"/>
      <c r="Z2536" s="324"/>
      <c r="AA2536" s="324"/>
      <c r="AB2536" s="324"/>
      <c r="AC2536" s="324"/>
      <c r="AD2536" s="324"/>
    </row>
    <row r="2537" spans="1:30" ht="20.100000000000001" customHeight="1">
      <c r="A2537" s="324"/>
      <c r="B2537" s="324"/>
      <c r="C2537" s="324"/>
      <c r="D2537" s="324"/>
      <c r="E2537" s="324"/>
      <c r="F2537" s="324"/>
      <c r="G2537" s="324"/>
      <c r="H2537" s="324"/>
      <c r="I2537" s="324"/>
      <c r="J2537" s="324"/>
      <c r="K2537" s="324"/>
      <c r="L2537" s="324"/>
      <c r="M2537" s="324"/>
      <c r="N2537" s="324"/>
      <c r="O2537" s="324"/>
      <c r="P2537" s="325"/>
      <c r="Q2537" s="324"/>
      <c r="R2537" s="324"/>
      <c r="S2537" s="324"/>
      <c r="T2537" s="324"/>
      <c r="U2537" s="324"/>
      <c r="V2537" s="324"/>
      <c r="W2537" s="325"/>
      <c r="X2537" s="324"/>
      <c r="Y2537" s="325"/>
      <c r="Z2537" s="324"/>
      <c r="AA2537" s="324"/>
      <c r="AB2537" s="324"/>
      <c r="AC2537" s="324"/>
      <c r="AD2537" s="324"/>
    </row>
    <row r="2538" spans="1:30" ht="20.100000000000001" customHeight="1">
      <c r="A2538" s="324"/>
      <c r="B2538" s="324"/>
      <c r="C2538" s="324"/>
      <c r="D2538" s="324"/>
      <c r="E2538" s="324"/>
      <c r="F2538" s="324"/>
      <c r="G2538" s="324"/>
      <c r="H2538" s="324"/>
      <c r="I2538" s="324"/>
      <c r="J2538" s="324"/>
      <c r="K2538" s="324"/>
      <c r="L2538" s="324"/>
      <c r="M2538" s="324"/>
      <c r="N2538" s="324"/>
      <c r="O2538" s="324"/>
      <c r="P2538" s="325"/>
      <c r="Q2538" s="324"/>
      <c r="R2538" s="324"/>
      <c r="S2538" s="324"/>
      <c r="T2538" s="324"/>
      <c r="U2538" s="324"/>
      <c r="V2538" s="324"/>
      <c r="W2538" s="325"/>
      <c r="X2538" s="324"/>
      <c r="Y2538" s="325"/>
      <c r="Z2538" s="324"/>
      <c r="AA2538" s="324"/>
      <c r="AB2538" s="324"/>
      <c r="AC2538" s="324"/>
      <c r="AD2538" s="324"/>
    </row>
    <row r="2539" spans="1:30" ht="20.100000000000001" customHeight="1">
      <c r="A2539" s="324"/>
      <c r="B2539" s="324"/>
      <c r="C2539" s="324"/>
      <c r="D2539" s="324"/>
      <c r="E2539" s="324"/>
      <c r="F2539" s="324"/>
      <c r="G2539" s="324"/>
      <c r="H2539" s="324"/>
      <c r="I2539" s="324"/>
      <c r="J2539" s="324"/>
      <c r="K2539" s="324"/>
      <c r="L2539" s="324"/>
      <c r="M2539" s="324"/>
      <c r="N2539" s="324"/>
      <c r="O2539" s="324"/>
      <c r="P2539" s="325"/>
      <c r="Q2539" s="324"/>
      <c r="R2539" s="324"/>
      <c r="S2539" s="324"/>
      <c r="T2539" s="324"/>
      <c r="U2539" s="324"/>
      <c r="V2539" s="324"/>
      <c r="W2539" s="325"/>
      <c r="X2539" s="324"/>
      <c r="Y2539" s="325"/>
      <c r="Z2539" s="324"/>
      <c r="AA2539" s="324"/>
      <c r="AB2539" s="324"/>
      <c r="AC2539" s="324"/>
      <c r="AD2539" s="324"/>
    </row>
    <row r="2540" spans="1:30" ht="20.100000000000001" customHeight="1">
      <c r="A2540" s="324"/>
      <c r="B2540" s="324"/>
      <c r="C2540" s="324"/>
      <c r="D2540" s="324"/>
      <c r="E2540" s="324"/>
      <c r="F2540" s="324"/>
      <c r="G2540" s="324"/>
      <c r="H2540" s="324"/>
      <c r="I2540" s="324"/>
      <c r="J2540" s="324"/>
      <c r="K2540" s="324"/>
      <c r="L2540" s="324"/>
      <c r="M2540" s="324"/>
      <c r="N2540" s="324"/>
      <c r="O2540" s="324"/>
      <c r="P2540" s="325"/>
      <c r="Q2540" s="324"/>
      <c r="R2540" s="324"/>
      <c r="S2540" s="324"/>
      <c r="T2540" s="324"/>
      <c r="U2540" s="324"/>
      <c r="V2540" s="324"/>
      <c r="W2540" s="325"/>
      <c r="X2540" s="324"/>
      <c r="Y2540" s="325"/>
      <c r="Z2540" s="324"/>
      <c r="AA2540" s="324"/>
      <c r="AB2540" s="324"/>
      <c r="AC2540" s="324"/>
      <c r="AD2540" s="324"/>
    </row>
    <row r="2541" spans="1:30" ht="20.100000000000001" customHeight="1">
      <c r="A2541" s="324"/>
      <c r="B2541" s="324"/>
      <c r="C2541" s="324"/>
      <c r="D2541" s="324"/>
      <c r="E2541" s="324"/>
      <c r="F2541" s="324"/>
      <c r="G2541" s="324"/>
      <c r="H2541" s="324"/>
      <c r="I2541" s="324"/>
      <c r="J2541" s="324"/>
      <c r="K2541" s="324"/>
      <c r="L2541" s="324"/>
      <c r="M2541" s="324"/>
      <c r="N2541" s="324"/>
      <c r="O2541" s="324"/>
      <c r="P2541" s="325"/>
      <c r="Q2541" s="324"/>
      <c r="R2541" s="324"/>
      <c r="S2541" s="324"/>
      <c r="T2541" s="324"/>
      <c r="U2541" s="324"/>
      <c r="V2541" s="324"/>
      <c r="W2541" s="325"/>
      <c r="X2541" s="324"/>
      <c r="Y2541" s="325"/>
      <c r="Z2541" s="324"/>
      <c r="AA2541" s="324"/>
      <c r="AB2541" s="324"/>
      <c r="AC2541" s="324"/>
      <c r="AD2541" s="324"/>
    </row>
    <row r="2542" spans="1:30" ht="20.100000000000001" customHeight="1">
      <c r="A2542" s="324"/>
      <c r="B2542" s="324"/>
      <c r="C2542" s="324"/>
      <c r="D2542" s="324"/>
      <c r="E2542" s="324"/>
      <c r="F2542" s="324"/>
      <c r="G2542" s="324"/>
      <c r="H2542" s="324"/>
      <c r="I2542" s="324"/>
      <c r="J2542" s="324"/>
      <c r="K2542" s="324"/>
      <c r="L2542" s="324"/>
      <c r="M2542" s="324"/>
      <c r="N2542" s="324"/>
      <c r="O2542" s="324"/>
      <c r="P2542" s="325"/>
      <c r="Q2542" s="324"/>
      <c r="R2542" s="324"/>
      <c r="S2542" s="324"/>
      <c r="T2542" s="324"/>
      <c r="U2542" s="324"/>
      <c r="V2542" s="324"/>
      <c r="W2542" s="325"/>
      <c r="X2542" s="324"/>
      <c r="Y2542" s="325"/>
      <c r="Z2542" s="324"/>
      <c r="AA2542" s="324"/>
      <c r="AB2542" s="324"/>
      <c r="AC2542" s="324"/>
      <c r="AD2542" s="324"/>
    </row>
    <row r="2543" spans="1:30" ht="20.100000000000001" customHeight="1">
      <c r="A2543" s="324"/>
      <c r="B2543" s="324"/>
      <c r="C2543" s="324"/>
      <c r="D2543" s="324"/>
      <c r="E2543" s="324"/>
      <c r="F2543" s="324"/>
      <c r="G2543" s="324"/>
      <c r="H2543" s="324"/>
      <c r="I2543" s="324"/>
      <c r="J2543" s="324"/>
      <c r="K2543" s="324"/>
      <c r="L2543" s="324"/>
      <c r="M2543" s="324"/>
      <c r="N2543" s="324"/>
      <c r="O2543" s="324"/>
      <c r="P2543" s="325"/>
      <c r="Q2543" s="324"/>
      <c r="R2543" s="324"/>
      <c r="S2543" s="324"/>
      <c r="T2543" s="324"/>
      <c r="U2543" s="324"/>
      <c r="V2543" s="324"/>
      <c r="W2543" s="325"/>
      <c r="X2543" s="324"/>
      <c r="Y2543" s="325"/>
      <c r="Z2543" s="324"/>
      <c r="AA2543" s="324"/>
      <c r="AB2543" s="324"/>
      <c r="AC2543" s="324"/>
      <c r="AD2543" s="324"/>
    </row>
    <row r="2544" spans="1:30" ht="20.100000000000001" customHeight="1">
      <c r="A2544" s="324"/>
      <c r="B2544" s="324"/>
      <c r="C2544" s="324"/>
      <c r="D2544" s="324"/>
      <c r="E2544" s="324"/>
      <c r="F2544" s="324"/>
      <c r="G2544" s="324"/>
      <c r="H2544" s="324"/>
      <c r="I2544" s="324"/>
      <c r="J2544" s="324"/>
      <c r="K2544" s="324"/>
      <c r="L2544" s="324"/>
      <c r="M2544" s="324"/>
      <c r="N2544" s="324"/>
      <c r="O2544" s="324"/>
      <c r="P2544" s="325"/>
      <c r="Q2544" s="324"/>
      <c r="R2544" s="324"/>
      <c r="S2544" s="324"/>
      <c r="T2544" s="324"/>
      <c r="U2544" s="324"/>
      <c r="V2544" s="324"/>
      <c r="W2544" s="325"/>
      <c r="X2544" s="324"/>
      <c r="Y2544" s="325"/>
      <c r="Z2544" s="324"/>
      <c r="AA2544" s="324"/>
      <c r="AB2544" s="324"/>
      <c r="AC2544" s="324"/>
      <c r="AD2544" s="324"/>
    </row>
    <row r="2545" spans="1:30" ht="20.100000000000001" customHeight="1">
      <c r="A2545" s="324"/>
      <c r="B2545" s="324"/>
      <c r="C2545" s="324"/>
      <c r="D2545" s="324"/>
      <c r="E2545" s="324"/>
      <c r="F2545" s="324"/>
      <c r="G2545" s="324"/>
      <c r="H2545" s="324"/>
      <c r="I2545" s="324"/>
      <c r="J2545" s="324"/>
      <c r="K2545" s="324"/>
      <c r="L2545" s="324"/>
      <c r="M2545" s="324"/>
      <c r="N2545" s="324"/>
      <c r="O2545" s="324"/>
      <c r="P2545" s="325"/>
      <c r="Q2545" s="324"/>
      <c r="R2545" s="324"/>
      <c r="S2545" s="324"/>
      <c r="T2545" s="324"/>
      <c r="U2545" s="324"/>
      <c r="V2545" s="324"/>
      <c r="W2545" s="325"/>
      <c r="X2545" s="324"/>
      <c r="Y2545" s="325"/>
      <c r="Z2545" s="324"/>
      <c r="AA2545" s="324"/>
      <c r="AB2545" s="324"/>
      <c r="AC2545" s="324"/>
      <c r="AD2545" s="324"/>
    </row>
    <row r="2546" spans="1:30" ht="20.100000000000001" customHeight="1">
      <c r="A2546" s="324"/>
      <c r="B2546" s="324"/>
      <c r="C2546" s="324"/>
      <c r="D2546" s="324"/>
      <c r="E2546" s="324"/>
      <c r="F2546" s="324"/>
      <c r="G2546" s="324"/>
      <c r="H2546" s="324"/>
      <c r="I2546" s="324"/>
      <c r="J2546" s="324"/>
      <c r="K2546" s="324"/>
      <c r="L2546" s="324"/>
      <c r="M2546" s="324"/>
      <c r="N2546" s="324"/>
      <c r="O2546" s="324"/>
      <c r="P2546" s="325"/>
      <c r="Q2546" s="324"/>
      <c r="R2546" s="324"/>
      <c r="S2546" s="324"/>
      <c r="T2546" s="324"/>
      <c r="U2546" s="324"/>
      <c r="V2546" s="324"/>
      <c r="W2546" s="325"/>
      <c r="X2546" s="324"/>
      <c r="Y2546" s="325"/>
      <c r="Z2546" s="324"/>
      <c r="AA2546" s="324"/>
      <c r="AB2546" s="324"/>
      <c r="AC2546" s="324"/>
      <c r="AD2546" s="324"/>
    </row>
    <row r="2547" spans="1:30" ht="20.100000000000001" customHeight="1">
      <c r="A2547" s="324"/>
      <c r="B2547" s="324"/>
      <c r="C2547" s="324"/>
      <c r="D2547" s="324"/>
      <c r="E2547" s="324"/>
      <c r="F2547" s="324"/>
      <c r="G2547" s="324"/>
      <c r="H2547" s="324"/>
      <c r="I2547" s="324"/>
      <c r="J2547" s="324"/>
      <c r="K2547" s="324"/>
      <c r="L2547" s="324"/>
      <c r="M2547" s="324"/>
      <c r="N2547" s="324"/>
      <c r="O2547" s="324"/>
      <c r="P2547" s="325"/>
      <c r="Q2547" s="324"/>
      <c r="R2547" s="324"/>
      <c r="S2547" s="324"/>
      <c r="T2547" s="324"/>
      <c r="U2547" s="324"/>
      <c r="V2547" s="324"/>
      <c r="W2547" s="325"/>
      <c r="X2547" s="324"/>
      <c r="Y2547" s="325"/>
      <c r="Z2547" s="324"/>
      <c r="AA2547" s="324"/>
      <c r="AB2547" s="324"/>
      <c r="AC2547" s="324"/>
      <c r="AD2547" s="324"/>
    </row>
    <row r="2548" spans="1:30" ht="20.100000000000001" customHeight="1">
      <c r="A2548" s="324"/>
      <c r="B2548" s="324"/>
      <c r="C2548" s="324"/>
      <c r="D2548" s="324"/>
      <c r="E2548" s="324"/>
      <c r="F2548" s="324"/>
      <c r="G2548" s="324"/>
      <c r="H2548" s="324"/>
      <c r="I2548" s="324"/>
      <c r="J2548" s="324"/>
      <c r="K2548" s="324"/>
      <c r="L2548" s="324"/>
      <c r="M2548" s="324"/>
      <c r="N2548" s="324"/>
      <c r="O2548" s="324"/>
      <c r="P2548" s="325"/>
      <c r="Q2548" s="324"/>
      <c r="R2548" s="324"/>
      <c r="S2548" s="324"/>
      <c r="T2548" s="324"/>
      <c r="U2548" s="324"/>
      <c r="V2548" s="324"/>
      <c r="W2548" s="325"/>
      <c r="X2548" s="324"/>
      <c r="Y2548" s="325"/>
      <c r="Z2548" s="324"/>
      <c r="AA2548" s="324"/>
      <c r="AB2548" s="324"/>
      <c r="AC2548" s="324"/>
      <c r="AD2548" s="324"/>
    </row>
    <row r="2549" spans="1:30" ht="20.100000000000001" customHeight="1">
      <c r="A2549" s="324"/>
      <c r="B2549" s="324"/>
      <c r="C2549" s="324"/>
      <c r="D2549" s="324"/>
      <c r="E2549" s="324"/>
      <c r="F2549" s="324"/>
      <c r="G2549" s="324"/>
      <c r="H2549" s="324"/>
      <c r="I2549" s="324"/>
      <c r="J2549" s="324"/>
      <c r="K2549" s="324"/>
      <c r="L2549" s="324"/>
      <c r="M2549" s="324"/>
      <c r="N2549" s="324"/>
      <c r="O2549" s="324"/>
      <c r="P2549" s="325"/>
      <c r="Q2549" s="324"/>
      <c r="R2549" s="324"/>
      <c r="S2549" s="324"/>
      <c r="T2549" s="324"/>
      <c r="U2549" s="324"/>
      <c r="V2549" s="324"/>
      <c r="W2549" s="325"/>
      <c r="X2549" s="324"/>
      <c r="Y2549" s="325"/>
      <c r="Z2549" s="324"/>
      <c r="AA2549" s="324"/>
      <c r="AB2549" s="324"/>
      <c r="AC2549" s="324"/>
      <c r="AD2549" s="324"/>
    </row>
    <row r="2550" spans="1:30" ht="20.100000000000001" customHeight="1">
      <c r="A2550" s="324"/>
      <c r="B2550" s="324"/>
      <c r="C2550" s="324"/>
      <c r="D2550" s="324"/>
      <c r="E2550" s="324"/>
      <c r="F2550" s="324"/>
      <c r="G2550" s="324"/>
      <c r="H2550" s="324"/>
      <c r="I2550" s="324"/>
      <c r="J2550" s="324"/>
      <c r="K2550" s="324"/>
      <c r="L2550" s="324"/>
      <c r="M2550" s="324"/>
      <c r="N2550" s="324"/>
      <c r="O2550" s="324"/>
      <c r="P2550" s="325"/>
      <c r="Q2550" s="324"/>
      <c r="R2550" s="324"/>
      <c r="S2550" s="324"/>
      <c r="T2550" s="324"/>
      <c r="U2550" s="324"/>
      <c r="V2550" s="324"/>
      <c r="W2550" s="325"/>
      <c r="X2550" s="324"/>
      <c r="Y2550" s="325"/>
      <c r="Z2550" s="324"/>
      <c r="AA2550" s="324"/>
      <c r="AB2550" s="324"/>
      <c r="AC2550" s="324"/>
      <c r="AD2550" s="324"/>
    </row>
    <row r="2551" spans="1:30" ht="20.100000000000001" customHeight="1">
      <c r="A2551" s="324"/>
      <c r="B2551" s="324"/>
      <c r="C2551" s="324"/>
      <c r="D2551" s="324"/>
      <c r="E2551" s="324"/>
      <c r="F2551" s="324"/>
      <c r="G2551" s="324"/>
      <c r="H2551" s="324"/>
      <c r="I2551" s="324"/>
      <c r="J2551" s="324"/>
      <c r="K2551" s="324"/>
      <c r="L2551" s="324"/>
      <c r="M2551" s="324"/>
      <c r="N2551" s="324"/>
      <c r="O2551" s="324"/>
      <c r="P2551" s="325"/>
      <c r="Q2551" s="324"/>
      <c r="R2551" s="324"/>
      <c r="S2551" s="324"/>
      <c r="T2551" s="324"/>
      <c r="U2551" s="324"/>
      <c r="V2551" s="324"/>
      <c r="W2551" s="325"/>
      <c r="X2551" s="324"/>
      <c r="Y2551" s="325"/>
      <c r="Z2551" s="324"/>
      <c r="AA2551" s="324"/>
      <c r="AB2551" s="324"/>
      <c r="AC2551" s="324"/>
      <c r="AD2551" s="324"/>
    </row>
    <row r="2552" spans="1:30" ht="20.100000000000001" customHeight="1">
      <c r="A2552" s="324"/>
      <c r="B2552" s="324"/>
      <c r="C2552" s="324"/>
      <c r="D2552" s="324"/>
      <c r="E2552" s="324"/>
      <c r="F2552" s="324"/>
      <c r="G2552" s="324"/>
      <c r="H2552" s="324"/>
      <c r="I2552" s="324"/>
      <c r="J2552" s="324"/>
      <c r="K2552" s="324"/>
      <c r="L2552" s="324"/>
      <c r="M2552" s="324"/>
      <c r="N2552" s="324"/>
      <c r="O2552" s="324"/>
      <c r="P2552" s="325"/>
      <c r="Q2552" s="324"/>
      <c r="R2552" s="324"/>
      <c r="S2552" s="324"/>
      <c r="T2552" s="324"/>
      <c r="U2552" s="324"/>
      <c r="V2552" s="324"/>
      <c r="W2552" s="325"/>
      <c r="X2552" s="324"/>
      <c r="Y2552" s="325"/>
      <c r="Z2552" s="324"/>
      <c r="AA2552" s="324"/>
      <c r="AB2552" s="324"/>
      <c r="AC2552" s="324"/>
      <c r="AD2552" s="324"/>
    </row>
    <row r="2553" spans="1:30" ht="20.100000000000001" customHeight="1">
      <c r="A2553" s="324"/>
      <c r="B2553" s="324"/>
      <c r="C2553" s="324"/>
      <c r="D2553" s="324"/>
      <c r="E2553" s="324"/>
      <c r="F2553" s="324"/>
      <c r="G2553" s="324"/>
      <c r="H2553" s="324"/>
      <c r="I2553" s="324"/>
      <c r="J2553" s="324"/>
      <c r="K2553" s="324"/>
      <c r="L2553" s="324"/>
      <c r="M2553" s="324"/>
      <c r="N2553" s="324"/>
      <c r="O2553" s="324"/>
      <c r="P2553" s="325"/>
      <c r="Q2553" s="324"/>
      <c r="R2553" s="324"/>
      <c r="S2553" s="324"/>
      <c r="T2553" s="324"/>
      <c r="U2553" s="324"/>
      <c r="V2553" s="324"/>
      <c r="W2553" s="325"/>
      <c r="X2553" s="324"/>
      <c r="Y2553" s="325"/>
      <c r="Z2553" s="324"/>
      <c r="AA2553" s="324"/>
      <c r="AB2553" s="324"/>
      <c r="AC2553" s="324"/>
      <c r="AD2553" s="324"/>
    </row>
    <row r="2554" spans="1:30" ht="20.100000000000001" customHeight="1">
      <c r="A2554" s="324"/>
      <c r="B2554" s="324"/>
      <c r="C2554" s="324"/>
      <c r="D2554" s="324"/>
      <c r="E2554" s="324"/>
      <c r="F2554" s="324"/>
      <c r="G2554" s="324"/>
      <c r="H2554" s="324"/>
      <c r="I2554" s="324"/>
      <c r="J2554" s="324"/>
      <c r="K2554" s="324"/>
      <c r="L2554" s="324"/>
      <c r="M2554" s="324"/>
      <c r="N2554" s="324"/>
      <c r="O2554" s="324"/>
      <c r="P2554" s="325"/>
      <c r="Q2554" s="324"/>
      <c r="R2554" s="324"/>
      <c r="S2554" s="324"/>
      <c r="T2554" s="324"/>
      <c r="U2554" s="324"/>
      <c r="V2554" s="324"/>
      <c r="W2554" s="325"/>
      <c r="X2554" s="324"/>
      <c r="Y2554" s="325"/>
      <c r="Z2554" s="324"/>
      <c r="AA2554" s="324"/>
      <c r="AB2554" s="324"/>
      <c r="AC2554" s="324"/>
      <c r="AD2554" s="324"/>
    </row>
    <row r="2555" spans="1:30" ht="20.100000000000001" customHeight="1">
      <c r="A2555" s="324"/>
      <c r="B2555" s="324"/>
      <c r="C2555" s="324"/>
      <c r="D2555" s="324"/>
      <c r="E2555" s="324"/>
      <c r="F2555" s="324"/>
      <c r="G2555" s="324"/>
      <c r="H2555" s="324"/>
      <c r="I2555" s="324"/>
      <c r="J2555" s="324"/>
      <c r="K2555" s="324"/>
      <c r="L2555" s="324"/>
      <c r="M2555" s="324"/>
      <c r="N2555" s="324"/>
      <c r="O2555" s="324"/>
      <c r="P2555" s="325"/>
      <c r="Q2555" s="324"/>
      <c r="R2555" s="324"/>
      <c r="S2555" s="324"/>
      <c r="T2555" s="324"/>
      <c r="U2555" s="324"/>
      <c r="V2555" s="324"/>
      <c r="W2555" s="325"/>
      <c r="X2555" s="324"/>
      <c r="Y2555" s="325"/>
      <c r="Z2555" s="324"/>
      <c r="AA2555" s="324"/>
      <c r="AB2555" s="324"/>
      <c r="AC2555" s="324"/>
      <c r="AD2555" s="324"/>
    </row>
    <row r="2556" spans="1:30" ht="20.100000000000001" customHeight="1">
      <c r="A2556" s="324"/>
      <c r="B2556" s="324"/>
      <c r="C2556" s="324"/>
      <c r="D2556" s="324"/>
      <c r="E2556" s="324"/>
      <c r="F2556" s="324"/>
      <c r="G2556" s="324"/>
      <c r="H2556" s="324"/>
      <c r="I2556" s="324"/>
      <c r="J2556" s="324"/>
      <c r="K2556" s="324"/>
      <c r="L2556" s="324"/>
      <c r="M2556" s="324"/>
      <c r="N2556" s="324"/>
      <c r="O2556" s="324"/>
      <c r="P2556" s="325"/>
      <c r="Q2556" s="324"/>
      <c r="R2556" s="324"/>
      <c r="S2556" s="324"/>
      <c r="T2556" s="324"/>
      <c r="U2556" s="324"/>
      <c r="V2556" s="324"/>
      <c r="W2556" s="325"/>
      <c r="X2556" s="324"/>
      <c r="Y2556" s="325"/>
      <c r="Z2556" s="324"/>
      <c r="AA2556" s="324"/>
      <c r="AB2556" s="324"/>
      <c r="AC2556" s="324"/>
      <c r="AD2556" s="324"/>
    </row>
    <row r="2557" spans="1:30" ht="20.100000000000001" customHeight="1">
      <c r="A2557" s="324"/>
      <c r="B2557" s="324"/>
      <c r="C2557" s="324"/>
      <c r="D2557" s="324"/>
      <c r="E2557" s="324"/>
      <c r="F2557" s="324"/>
      <c r="G2557" s="324"/>
      <c r="H2557" s="324"/>
      <c r="I2557" s="324"/>
      <c r="J2557" s="324"/>
      <c r="K2557" s="324"/>
      <c r="L2557" s="324"/>
      <c r="M2557" s="324"/>
      <c r="N2557" s="324"/>
      <c r="O2557" s="324"/>
      <c r="P2557" s="325"/>
      <c r="Q2557" s="324"/>
      <c r="R2557" s="324"/>
      <c r="S2557" s="324"/>
      <c r="T2557" s="324"/>
      <c r="U2557" s="324"/>
      <c r="V2557" s="324"/>
      <c r="W2557" s="325"/>
      <c r="X2557" s="324"/>
      <c r="Y2557" s="325"/>
      <c r="Z2557" s="324"/>
      <c r="AA2557" s="324"/>
      <c r="AB2557" s="324"/>
      <c r="AC2557" s="324"/>
      <c r="AD2557" s="324"/>
    </row>
    <row r="2558" spans="1:30" ht="20.100000000000001" customHeight="1">
      <c r="A2558" s="324"/>
      <c r="B2558" s="324"/>
      <c r="C2558" s="324"/>
      <c r="D2558" s="324"/>
      <c r="E2558" s="324"/>
      <c r="F2558" s="324"/>
      <c r="G2558" s="324"/>
      <c r="H2558" s="324"/>
      <c r="I2558" s="324"/>
      <c r="J2558" s="324"/>
      <c r="K2558" s="324"/>
      <c r="L2558" s="324"/>
      <c r="M2558" s="324"/>
      <c r="N2558" s="324"/>
      <c r="O2558" s="324"/>
      <c r="P2558" s="325"/>
      <c r="Q2558" s="324"/>
      <c r="R2558" s="324"/>
      <c r="S2558" s="324"/>
      <c r="T2558" s="324"/>
      <c r="U2558" s="324"/>
      <c r="V2558" s="324"/>
      <c r="W2558" s="325"/>
      <c r="X2558" s="324"/>
      <c r="Y2558" s="325"/>
      <c r="Z2558" s="324"/>
      <c r="AA2558" s="324"/>
      <c r="AB2558" s="324"/>
      <c r="AC2558" s="324"/>
      <c r="AD2558" s="324"/>
    </row>
    <row r="2559" spans="1:30" ht="20.100000000000001" customHeight="1">
      <c r="A2559" s="324"/>
      <c r="B2559" s="324"/>
      <c r="C2559" s="324"/>
      <c r="D2559" s="324"/>
      <c r="E2559" s="324"/>
      <c r="F2559" s="324"/>
      <c r="G2559" s="324"/>
      <c r="H2559" s="324"/>
      <c r="I2559" s="324"/>
      <c r="J2559" s="324"/>
      <c r="K2559" s="324"/>
      <c r="L2559" s="324"/>
      <c r="M2559" s="324"/>
      <c r="N2559" s="324"/>
      <c r="O2559" s="324"/>
      <c r="P2559" s="325"/>
      <c r="Q2559" s="324"/>
      <c r="R2559" s="324"/>
      <c r="S2559" s="324"/>
      <c r="T2559" s="324"/>
      <c r="U2559" s="324"/>
      <c r="V2559" s="324"/>
      <c r="W2559" s="325"/>
      <c r="X2559" s="324"/>
      <c r="Y2559" s="325"/>
      <c r="Z2559" s="324"/>
      <c r="AA2559" s="324"/>
      <c r="AB2559" s="324"/>
      <c r="AC2559" s="324"/>
      <c r="AD2559" s="324"/>
    </row>
    <row r="2560" spans="1:30" ht="20.100000000000001" customHeight="1">
      <c r="A2560" s="324"/>
      <c r="B2560" s="324"/>
      <c r="C2560" s="324"/>
      <c r="D2560" s="324"/>
      <c r="E2560" s="324"/>
      <c r="F2560" s="324"/>
      <c r="G2560" s="324"/>
      <c r="H2560" s="324"/>
      <c r="I2560" s="324"/>
      <c r="J2560" s="324"/>
      <c r="K2560" s="324"/>
      <c r="L2560" s="324"/>
      <c r="M2560" s="324"/>
      <c r="N2560" s="324"/>
      <c r="O2560" s="324"/>
      <c r="P2560" s="325"/>
      <c r="Q2560" s="324"/>
      <c r="R2560" s="324"/>
      <c r="S2560" s="324"/>
      <c r="T2560" s="324"/>
      <c r="U2560" s="324"/>
      <c r="V2560" s="324"/>
      <c r="W2560" s="325"/>
      <c r="X2560" s="324"/>
      <c r="Y2560" s="325"/>
      <c r="Z2560" s="324"/>
      <c r="AA2560" s="324"/>
      <c r="AB2560" s="324"/>
      <c r="AC2560" s="324"/>
      <c r="AD2560" s="324"/>
    </row>
    <row r="2561" spans="1:30" ht="20.100000000000001" customHeight="1">
      <c r="A2561" s="324"/>
      <c r="B2561" s="324"/>
      <c r="C2561" s="324"/>
      <c r="D2561" s="324"/>
      <c r="E2561" s="324"/>
      <c r="F2561" s="324"/>
      <c r="G2561" s="324"/>
      <c r="H2561" s="324"/>
      <c r="I2561" s="324"/>
      <c r="J2561" s="324"/>
      <c r="K2561" s="324"/>
      <c r="L2561" s="324"/>
      <c r="M2561" s="324"/>
      <c r="N2561" s="324"/>
      <c r="O2561" s="324"/>
      <c r="P2561" s="325"/>
      <c r="Q2561" s="324"/>
      <c r="R2561" s="324"/>
      <c r="S2561" s="324"/>
      <c r="T2561" s="324"/>
      <c r="U2561" s="324"/>
      <c r="V2561" s="324"/>
      <c r="W2561" s="325"/>
      <c r="X2561" s="324"/>
      <c r="Y2561" s="325"/>
      <c r="Z2561" s="324"/>
      <c r="AA2561" s="324"/>
      <c r="AB2561" s="324"/>
      <c r="AC2561" s="324"/>
      <c r="AD2561" s="324"/>
    </row>
    <row r="2562" spans="1:30" ht="20.100000000000001" customHeight="1">
      <c r="A2562" s="324"/>
      <c r="B2562" s="324"/>
      <c r="C2562" s="324"/>
      <c r="D2562" s="324"/>
      <c r="E2562" s="324"/>
      <c r="F2562" s="324"/>
      <c r="G2562" s="324"/>
      <c r="H2562" s="324"/>
      <c r="I2562" s="324"/>
      <c r="J2562" s="324"/>
      <c r="K2562" s="324"/>
      <c r="L2562" s="324"/>
      <c r="M2562" s="324"/>
      <c r="N2562" s="324"/>
      <c r="O2562" s="324"/>
      <c r="P2562" s="325"/>
      <c r="Q2562" s="324"/>
      <c r="R2562" s="324"/>
      <c r="S2562" s="324"/>
      <c r="T2562" s="324"/>
      <c r="U2562" s="324"/>
      <c r="V2562" s="324"/>
      <c r="W2562" s="325"/>
      <c r="X2562" s="324"/>
      <c r="Y2562" s="325"/>
      <c r="Z2562" s="324"/>
      <c r="AA2562" s="324"/>
      <c r="AB2562" s="324"/>
      <c r="AC2562" s="324"/>
      <c r="AD2562" s="324"/>
    </row>
    <row r="2563" spans="1:30" ht="20.100000000000001" customHeight="1">
      <c r="A2563" s="324"/>
      <c r="B2563" s="324"/>
      <c r="C2563" s="324"/>
      <c r="D2563" s="324"/>
      <c r="E2563" s="324"/>
      <c r="F2563" s="324"/>
      <c r="G2563" s="324"/>
      <c r="H2563" s="324"/>
      <c r="I2563" s="324"/>
      <c r="J2563" s="324"/>
      <c r="K2563" s="324"/>
      <c r="L2563" s="324"/>
      <c r="M2563" s="324"/>
      <c r="N2563" s="324"/>
      <c r="O2563" s="324"/>
      <c r="P2563" s="325"/>
      <c r="Q2563" s="324"/>
      <c r="R2563" s="324"/>
      <c r="S2563" s="324"/>
      <c r="T2563" s="324"/>
      <c r="U2563" s="324"/>
      <c r="V2563" s="324"/>
      <c r="W2563" s="325"/>
      <c r="X2563" s="324"/>
      <c r="Y2563" s="325"/>
      <c r="Z2563" s="324"/>
      <c r="AA2563" s="324"/>
      <c r="AB2563" s="324"/>
      <c r="AC2563" s="324"/>
      <c r="AD2563" s="324"/>
    </row>
    <row r="2564" spans="1:30" ht="20.100000000000001" customHeight="1">
      <c r="A2564" s="324"/>
      <c r="B2564" s="324"/>
      <c r="C2564" s="324"/>
      <c r="D2564" s="324"/>
      <c r="E2564" s="324"/>
      <c r="F2564" s="324"/>
      <c r="G2564" s="324"/>
      <c r="H2564" s="324"/>
      <c r="I2564" s="324"/>
      <c r="J2564" s="324"/>
      <c r="K2564" s="324"/>
      <c r="L2564" s="324"/>
      <c r="M2564" s="324"/>
      <c r="N2564" s="324"/>
      <c r="O2564" s="324"/>
      <c r="P2564" s="325"/>
      <c r="Q2564" s="324"/>
      <c r="R2564" s="324"/>
      <c r="S2564" s="324"/>
      <c r="T2564" s="324"/>
      <c r="U2564" s="324"/>
      <c r="V2564" s="324"/>
      <c r="W2564" s="325"/>
      <c r="X2564" s="324"/>
      <c r="Y2564" s="325"/>
      <c r="Z2564" s="324"/>
      <c r="AA2564" s="324"/>
      <c r="AB2564" s="324"/>
      <c r="AC2564" s="324"/>
      <c r="AD2564" s="324"/>
    </row>
    <row r="2565" spans="1:30" ht="20.100000000000001" customHeight="1">
      <c r="A2565" s="324"/>
      <c r="B2565" s="324"/>
      <c r="C2565" s="324"/>
      <c r="D2565" s="324"/>
      <c r="E2565" s="324"/>
      <c r="F2565" s="324"/>
      <c r="G2565" s="324"/>
      <c r="H2565" s="324"/>
      <c r="I2565" s="324"/>
      <c r="J2565" s="324"/>
      <c r="K2565" s="324"/>
      <c r="L2565" s="324"/>
      <c r="M2565" s="324"/>
      <c r="N2565" s="324"/>
      <c r="O2565" s="324"/>
      <c r="P2565" s="325"/>
      <c r="Q2565" s="324"/>
      <c r="R2565" s="324"/>
      <c r="S2565" s="324"/>
      <c r="T2565" s="324"/>
      <c r="U2565" s="324"/>
      <c r="V2565" s="324"/>
      <c r="W2565" s="325"/>
      <c r="X2565" s="324"/>
      <c r="Y2565" s="325"/>
      <c r="Z2565" s="324"/>
      <c r="AA2565" s="324"/>
      <c r="AB2565" s="324"/>
      <c r="AC2565" s="324"/>
      <c r="AD2565" s="324"/>
    </row>
    <row r="2566" spans="1:30" ht="20.100000000000001" customHeight="1">
      <c r="A2566" s="324"/>
      <c r="B2566" s="324"/>
      <c r="C2566" s="324"/>
      <c r="D2566" s="324"/>
      <c r="E2566" s="324"/>
      <c r="F2566" s="324"/>
      <c r="G2566" s="324"/>
      <c r="H2566" s="324"/>
      <c r="I2566" s="324"/>
      <c r="J2566" s="324"/>
      <c r="K2566" s="324"/>
      <c r="L2566" s="324"/>
      <c r="M2566" s="324"/>
      <c r="N2566" s="324"/>
      <c r="O2566" s="324"/>
      <c r="P2566" s="325"/>
      <c r="Q2566" s="324"/>
      <c r="R2566" s="324"/>
      <c r="S2566" s="324"/>
      <c r="T2566" s="324"/>
      <c r="U2566" s="324"/>
      <c r="V2566" s="324"/>
      <c r="W2566" s="325"/>
      <c r="X2566" s="324"/>
      <c r="Y2566" s="325"/>
      <c r="Z2566" s="324"/>
      <c r="AA2566" s="324"/>
      <c r="AB2566" s="324"/>
      <c r="AC2566" s="324"/>
      <c r="AD2566" s="324"/>
    </row>
    <row r="2567" spans="1:30" ht="20.100000000000001" customHeight="1">
      <c r="A2567" s="324"/>
      <c r="B2567" s="324"/>
      <c r="C2567" s="324"/>
      <c r="D2567" s="324"/>
      <c r="E2567" s="324"/>
      <c r="F2567" s="324"/>
      <c r="G2567" s="324"/>
      <c r="H2567" s="324"/>
      <c r="I2567" s="324"/>
      <c r="J2567" s="324"/>
      <c r="K2567" s="324"/>
      <c r="L2567" s="324"/>
      <c r="M2567" s="324"/>
      <c r="N2567" s="324"/>
      <c r="O2567" s="324"/>
      <c r="P2567" s="325"/>
      <c r="Q2567" s="324"/>
      <c r="R2567" s="324"/>
      <c r="S2567" s="324"/>
      <c r="T2567" s="324"/>
      <c r="U2567" s="324"/>
      <c r="V2567" s="324"/>
      <c r="W2567" s="325"/>
      <c r="X2567" s="324"/>
      <c r="Y2567" s="325"/>
      <c r="Z2567" s="324"/>
      <c r="AA2567" s="324"/>
      <c r="AB2567" s="324"/>
      <c r="AC2567" s="324"/>
      <c r="AD2567" s="324"/>
    </row>
    <row r="2568" spans="1:30" ht="20.100000000000001" customHeight="1">
      <c r="A2568" s="324"/>
      <c r="B2568" s="324"/>
      <c r="C2568" s="324"/>
      <c r="D2568" s="324"/>
      <c r="E2568" s="324"/>
      <c r="F2568" s="324"/>
      <c r="G2568" s="324"/>
      <c r="H2568" s="324"/>
      <c r="I2568" s="324"/>
      <c r="J2568" s="324"/>
      <c r="K2568" s="324"/>
      <c r="L2568" s="324"/>
      <c r="M2568" s="324"/>
      <c r="N2568" s="324"/>
      <c r="O2568" s="324"/>
      <c r="P2568" s="325"/>
      <c r="Q2568" s="324"/>
      <c r="R2568" s="324"/>
      <c r="S2568" s="324"/>
      <c r="T2568" s="324"/>
      <c r="U2568" s="324"/>
      <c r="V2568" s="324"/>
      <c r="W2568" s="325"/>
      <c r="X2568" s="324"/>
      <c r="Y2568" s="325"/>
      <c r="Z2568" s="324"/>
      <c r="AA2568" s="324"/>
      <c r="AB2568" s="324"/>
      <c r="AC2568" s="324"/>
      <c r="AD2568" s="324"/>
    </row>
    <row r="2569" spans="1:30" ht="20.100000000000001" customHeight="1">
      <c r="A2569" s="324"/>
      <c r="B2569" s="324"/>
      <c r="C2569" s="324"/>
      <c r="D2569" s="324"/>
      <c r="E2569" s="324"/>
      <c r="F2569" s="324"/>
      <c r="G2569" s="324"/>
      <c r="H2569" s="324"/>
      <c r="I2569" s="324"/>
      <c r="J2569" s="324"/>
      <c r="K2569" s="324"/>
      <c r="L2569" s="324"/>
      <c r="M2569" s="324"/>
      <c r="N2569" s="324"/>
      <c r="O2569" s="324"/>
      <c r="P2569" s="325"/>
      <c r="Q2569" s="324"/>
      <c r="R2569" s="324"/>
      <c r="S2569" s="324"/>
      <c r="T2569" s="324"/>
      <c r="U2569" s="324"/>
      <c r="V2569" s="324"/>
      <c r="W2569" s="325"/>
      <c r="X2569" s="324"/>
      <c r="Y2569" s="325"/>
      <c r="Z2569" s="324"/>
      <c r="AA2569" s="324"/>
      <c r="AB2569" s="324"/>
      <c r="AC2569" s="324"/>
      <c r="AD2569" s="324"/>
    </row>
    <row r="2570" spans="1:30" ht="20.100000000000001" customHeight="1">
      <c r="A2570" s="324"/>
      <c r="B2570" s="324"/>
      <c r="C2570" s="324"/>
      <c r="D2570" s="324"/>
      <c r="E2570" s="324"/>
      <c r="F2570" s="324"/>
      <c r="G2570" s="324"/>
      <c r="H2570" s="324"/>
      <c r="I2570" s="324"/>
      <c r="J2570" s="324"/>
      <c r="K2570" s="324"/>
      <c r="L2570" s="324"/>
      <c r="M2570" s="324"/>
      <c r="N2570" s="324"/>
      <c r="O2570" s="324"/>
      <c r="P2570" s="325"/>
      <c r="Q2570" s="324"/>
      <c r="R2570" s="324"/>
      <c r="S2570" s="324"/>
      <c r="T2570" s="324"/>
      <c r="U2570" s="324"/>
      <c r="V2570" s="324"/>
      <c r="W2570" s="325"/>
      <c r="X2570" s="324"/>
      <c r="Y2570" s="325"/>
      <c r="Z2570" s="324"/>
      <c r="AA2570" s="324"/>
      <c r="AB2570" s="324"/>
      <c r="AC2570" s="324"/>
      <c r="AD2570" s="324"/>
    </row>
    <row r="2571" spans="1:30" ht="20.100000000000001" customHeight="1">
      <c r="A2571" s="324"/>
      <c r="B2571" s="324"/>
      <c r="C2571" s="324"/>
      <c r="D2571" s="324"/>
      <c r="E2571" s="324"/>
      <c r="F2571" s="324"/>
      <c r="G2571" s="324"/>
      <c r="H2571" s="324"/>
      <c r="I2571" s="324"/>
      <c r="J2571" s="324"/>
      <c r="K2571" s="324"/>
      <c r="L2571" s="324"/>
      <c r="M2571" s="324"/>
      <c r="N2571" s="324"/>
      <c r="O2571" s="324"/>
      <c r="P2571" s="325"/>
      <c r="Q2571" s="324"/>
      <c r="R2571" s="324"/>
      <c r="S2571" s="324"/>
      <c r="T2571" s="324"/>
      <c r="U2571" s="324"/>
      <c r="V2571" s="324"/>
      <c r="W2571" s="325"/>
      <c r="X2571" s="324"/>
      <c r="Y2571" s="325"/>
      <c r="Z2571" s="324"/>
      <c r="AA2571" s="324"/>
      <c r="AB2571" s="324"/>
      <c r="AC2571" s="324"/>
      <c r="AD2571" s="324"/>
    </row>
    <row r="2572" spans="1:30" ht="20.100000000000001" customHeight="1">
      <c r="A2572" s="324"/>
      <c r="B2572" s="324"/>
      <c r="C2572" s="324"/>
      <c r="D2572" s="324"/>
      <c r="E2572" s="324"/>
      <c r="F2572" s="324"/>
      <c r="G2572" s="324"/>
      <c r="H2572" s="324"/>
      <c r="I2572" s="324"/>
      <c r="J2572" s="324"/>
      <c r="K2572" s="324"/>
      <c r="L2572" s="324"/>
      <c r="M2572" s="324"/>
      <c r="N2572" s="324"/>
      <c r="O2572" s="324"/>
      <c r="P2572" s="325"/>
      <c r="Q2572" s="324"/>
      <c r="R2572" s="324"/>
      <c r="S2572" s="324"/>
      <c r="T2572" s="324"/>
      <c r="U2572" s="324"/>
      <c r="V2572" s="324"/>
      <c r="W2572" s="325"/>
      <c r="X2572" s="324"/>
      <c r="Y2572" s="325"/>
      <c r="Z2572" s="324"/>
      <c r="AA2572" s="324"/>
      <c r="AB2572" s="324"/>
      <c r="AC2572" s="324"/>
      <c r="AD2572" s="324"/>
    </row>
    <row r="2573" spans="1:30" ht="20.100000000000001" customHeight="1">
      <c r="A2573" s="324"/>
      <c r="B2573" s="324"/>
      <c r="C2573" s="324"/>
      <c r="D2573" s="324"/>
      <c r="E2573" s="324"/>
      <c r="F2573" s="324"/>
      <c r="G2573" s="324"/>
      <c r="H2573" s="324"/>
      <c r="I2573" s="324"/>
      <c r="J2573" s="324"/>
      <c r="K2573" s="324"/>
      <c r="L2573" s="324"/>
      <c r="M2573" s="324"/>
      <c r="N2573" s="324"/>
      <c r="O2573" s="324"/>
      <c r="P2573" s="325"/>
      <c r="Q2573" s="324"/>
      <c r="R2573" s="324"/>
      <c r="S2573" s="324"/>
      <c r="T2573" s="324"/>
      <c r="U2573" s="324"/>
      <c r="V2573" s="324"/>
      <c r="W2573" s="325"/>
      <c r="X2573" s="324"/>
      <c r="Y2573" s="325"/>
      <c r="Z2573" s="324"/>
      <c r="AA2573" s="324"/>
      <c r="AB2573" s="324"/>
      <c r="AC2573" s="324"/>
      <c r="AD2573" s="324"/>
    </row>
    <row r="2574" spans="1:30" ht="20.100000000000001" customHeight="1">
      <c r="A2574" s="324"/>
      <c r="B2574" s="324"/>
      <c r="C2574" s="324"/>
      <c r="D2574" s="324"/>
      <c r="E2574" s="324"/>
      <c r="F2574" s="324"/>
      <c r="G2574" s="324"/>
      <c r="H2574" s="324"/>
      <c r="I2574" s="324"/>
      <c r="J2574" s="324"/>
      <c r="K2574" s="324"/>
      <c r="L2574" s="324"/>
      <c r="M2574" s="324"/>
      <c r="N2574" s="324"/>
      <c r="O2574" s="324"/>
      <c r="P2574" s="325"/>
      <c r="Q2574" s="324"/>
      <c r="R2574" s="324"/>
      <c r="S2574" s="324"/>
      <c r="T2574" s="324"/>
      <c r="U2574" s="324"/>
      <c r="V2574" s="324"/>
      <c r="W2574" s="325"/>
      <c r="X2574" s="324"/>
      <c r="Y2574" s="325"/>
      <c r="Z2574" s="324"/>
      <c r="AA2574" s="324"/>
      <c r="AB2574" s="324"/>
      <c r="AC2574" s="324"/>
      <c r="AD2574" s="324"/>
    </row>
    <row r="2575" spans="1:30" ht="20.100000000000001" customHeight="1">
      <c r="A2575" s="324"/>
      <c r="B2575" s="324"/>
      <c r="C2575" s="324"/>
      <c r="D2575" s="324"/>
      <c r="E2575" s="324"/>
      <c r="F2575" s="324"/>
      <c r="G2575" s="324"/>
      <c r="H2575" s="324"/>
      <c r="I2575" s="324"/>
      <c r="J2575" s="324"/>
      <c r="K2575" s="324"/>
      <c r="L2575" s="324"/>
      <c r="M2575" s="324"/>
      <c r="N2575" s="324"/>
      <c r="O2575" s="324"/>
      <c r="P2575" s="325"/>
      <c r="Q2575" s="324"/>
      <c r="R2575" s="324"/>
      <c r="S2575" s="324"/>
      <c r="T2575" s="324"/>
      <c r="U2575" s="324"/>
      <c r="V2575" s="324"/>
      <c r="W2575" s="325"/>
      <c r="X2575" s="324"/>
      <c r="Y2575" s="325"/>
      <c r="Z2575" s="324"/>
      <c r="AA2575" s="324"/>
      <c r="AB2575" s="324"/>
      <c r="AC2575" s="324"/>
      <c r="AD2575" s="324"/>
    </row>
    <row r="2576" spans="1:30" ht="20.100000000000001" customHeight="1">
      <c r="A2576" s="324"/>
      <c r="B2576" s="324"/>
      <c r="C2576" s="324"/>
      <c r="D2576" s="324"/>
      <c r="E2576" s="324"/>
      <c r="F2576" s="324"/>
      <c r="G2576" s="324"/>
      <c r="H2576" s="324"/>
      <c r="I2576" s="324"/>
      <c r="J2576" s="324"/>
      <c r="K2576" s="324"/>
      <c r="L2576" s="324"/>
      <c r="M2576" s="324"/>
      <c r="N2576" s="324"/>
      <c r="O2576" s="324"/>
      <c r="P2576" s="325"/>
      <c r="Q2576" s="324"/>
      <c r="R2576" s="324"/>
      <c r="S2576" s="324"/>
      <c r="T2576" s="324"/>
      <c r="U2576" s="324"/>
      <c r="V2576" s="324"/>
      <c r="W2576" s="325"/>
      <c r="X2576" s="324"/>
      <c r="Y2576" s="325"/>
      <c r="Z2576" s="324"/>
      <c r="AA2576" s="324"/>
      <c r="AB2576" s="324"/>
      <c r="AC2576" s="324"/>
      <c r="AD2576" s="324"/>
    </row>
    <row r="2577" spans="1:30" ht="20.100000000000001" customHeight="1">
      <c r="A2577" s="324"/>
      <c r="B2577" s="324"/>
      <c r="C2577" s="324"/>
      <c r="D2577" s="324"/>
      <c r="E2577" s="324"/>
      <c r="F2577" s="324"/>
      <c r="G2577" s="324"/>
      <c r="H2577" s="324"/>
      <c r="I2577" s="324"/>
      <c r="J2577" s="324"/>
      <c r="K2577" s="324"/>
      <c r="L2577" s="324"/>
      <c r="M2577" s="324"/>
      <c r="N2577" s="324"/>
      <c r="O2577" s="324"/>
      <c r="P2577" s="325"/>
      <c r="Q2577" s="324"/>
      <c r="R2577" s="324"/>
      <c r="S2577" s="324"/>
      <c r="T2577" s="324"/>
      <c r="U2577" s="324"/>
      <c r="V2577" s="324"/>
      <c r="W2577" s="325"/>
      <c r="X2577" s="324"/>
      <c r="Y2577" s="325"/>
      <c r="Z2577" s="324"/>
      <c r="AA2577" s="324"/>
      <c r="AB2577" s="324"/>
      <c r="AC2577" s="324"/>
      <c r="AD2577" s="324"/>
    </row>
    <row r="2578" spans="1:30" ht="20.100000000000001" customHeight="1">
      <c r="A2578" s="324"/>
      <c r="B2578" s="324"/>
      <c r="C2578" s="324"/>
      <c r="D2578" s="324"/>
      <c r="E2578" s="324"/>
      <c r="F2578" s="324"/>
      <c r="G2578" s="324"/>
      <c r="H2578" s="324"/>
      <c r="I2578" s="324"/>
      <c r="J2578" s="324"/>
      <c r="K2578" s="324"/>
      <c r="L2578" s="324"/>
      <c r="M2578" s="324"/>
      <c r="N2578" s="324"/>
      <c r="O2578" s="324"/>
      <c r="P2578" s="325"/>
      <c r="Q2578" s="324"/>
      <c r="R2578" s="324"/>
      <c r="S2578" s="324"/>
      <c r="T2578" s="324"/>
      <c r="U2578" s="324"/>
      <c r="V2578" s="324"/>
      <c r="W2578" s="325"/>
      <c r="X2578" s="324"/>
      <c r="Y2578" s="325"/>
      <c r="Z2578" s="324"/>
      <c r="AA2578" s="324"/>
      <c r="AB2578" s="324"/>
      <c r="AC2578" s="324"/>
      <c r="AD2578" s="324"/>
    </row>
    <row r="2579" spans="1:30" ht="20.100000000000001" customHeight="1">
      <c r="A2579" s="324"/>
      <c r="B2579" s="324"/>
      <c r="C2579" s="324"/>
      <c r="D2579" s="324"/>
      <c r="E2579" s="324"/>
      <c r="F2579" s="324"/>
      <c r="G2579" s="324"/>
      <c r="H2579" s="324"/>
      <c r="I2579" s="324"/>
      <c r="J2579" s="324"/>
      <c r="K2579" s="324"/>
      <c r="L2579" s="324"/>
      <c r="M2579" s="324"/>
      <c r="N2579" s="324"/>
      <c r="O2579" s="324"/>
      <c r="P2579" s="325"/>
      <c r="Q2579" s="324"/>
      <c r="R2579" s="324"/>
      <c r="S2579" s="324"/>
      <c r="T2579" s="324"/>
      <c r="U2579" s="324"/>
      <c r="V2579" s="324"/>
      <c r="W2579" s="325"/>
      <c r="X2579" s="324"/>
      <c r="Y2579" s="325"/>
      <c r="Z2579" s="324"/>
      <c r="AA2579" s="324"/>
      <c r="AB2579" s="324"/>
      <c r="AC2579" s="324"/>
      <c r="AD2579" s="324"/>
    </row>
    <row r="2580" spans="1:30" ht="20.100000000000001" customHeight="1">
      <c r="A2580" s="324"/>
      <c r="B2580" s="324"/>
      <c r="C2580" s="324"/>
      <c r="D2580" s="324"/>
      <c r="E2580" s="324"/>
      <c r="F2580" s="324"/>
      <c r="G2580" s="324"/>
      <c r="H2580" s="324"/>
      <c r="I2580" s="324"/>
      <c r="J2580" s="324"/>
      <c r="K2580" s="324"/>
      <c r="L2580" s="324"/>
      <c r="M2580" s="324"/>
      <c r="N2580" s="324"/>
      <c r="O2580" s="324"/>
      <c r="P2580" s="325"/>
      <c r="Q2580" s="324"/>
      <c r="R2580" s="324"/>
      <c r="S2580" s="324"/>
      <c r="T2580" s="324"/>
      <c r="U2580" s="324"/>
      <c r="V2580" s="324"/>
      <c r="W2580" s="325"/>
      <c r="X2580" s="324"/>
      <c r="Y2580" s="325"/>
      <c r="Z2580" s="324"/>
      <c r="AA2580" s="324"/>
      <c r="AB2580" s="324"/>
      <c r="AC2580" s="324"/>
      <c r="AD2580" s="324"/>
    </row>
    <row r="2581" spans="1:30" ht="20.100000000000001" customHeight="1">
      <c r="A2581" s="324"/>
      <c r="B2581" s="324"/>
      <c r="C2581" s="324"/>
      <c r="D2581" s="324"/>
      <c r="E2581" s="324"/>
      <c r="F2581" s="324"/>
      <c r="G2581" s="324"/>
      <c r="H2581" s="324"/>
      <c r="I2581" s="324"/>
      <c r="J2581" s="324"/>
      <c r="K2581" s="324"/>
      <c r="L2581" s="324"/>
      <c r="M2581" s="324"/>
      <c r="N2581" s="324"/>
      <c r="O2581" s="324"/>
      <c r="P2581" s="325"/>
      <c r="Q2581" s="324"/>
      <c r="R2581" s="324"/>
      <c r="S2581" s="324"/>
      <c r="T2581" s="324"/>
      <c r="U2581" s="324"/>
      <c r="V2581" s="324"/>
      <c r="W2581" s="325"/>
      <c r="X2581" s="324"/>
      <c r="Y2581" s="325"/>
      <c r="Z2581" s="324"/>
      <c r="AA2581" s="324"/>
      <c r="AB2581" s="324"/>
      <c r="AC2581" s="324"/>
      <c r="AD2581" s="324"/>
    </row>
    <row r="2582" spans="1:30" ht="20.100000000000001" customHeight="1">
      <c r="A2582" s="324"/>
      <c r="B2582" s="324"/>
      <c r="C2582" s="324"/>
      <c r="D2582" s="324"/>
      <c r="E2582" s="324"/>
      <c r="F2582" s="324"/>
      <c r="G2582" s="324"/>
      <c r="H2582" s="324"/>
      <c r="I2582" s="324"/>
      <c r="J2582" s="324"/>
      <c r="K2582" s="324"/>
      <c r="L2582" s="324"/>
      <c r="M2582" s="324"/>
      <c r="N2582" s="324"/>
      <c r="O2582" s="324"/>
      <c r="P2582" s="325"/>
      <c r="Q2582" s="324"/>
      <c r="R2582" s="324"/>
      <c r="S2582" s="324"/>
      <c r="T2582" s="324"/>
      <c r="U2582" s="324"/>
      <c r="V2582" s="324"/>
      <c r="W2582" s="325"/>
      <c r="X2582" s="324"/>
      <c r="Y2582" s="325"/>
      <c r="Z2582" s="324"/>
      <c r="AA2582" s="324"/>
      <c r="AB2582" s="324"/>
      <c r="AC2582" s="324"/>
      <c r="AD2582" s="324"/>
    </row>
    <row r="2583" spans="1:30" ht="20.100000000000001" customHeight="1">
      <c r="A2583" s="324"/>
      <c r="B2583" s="324"/>
      <c r="C2583" s="324"/>
      <c r="D2583" s="324"/>
      <c r="E2583" s="324"/>
      <c r="F2583" s="324"/>
      <c r="G2583" s="324"/>
      <c r="H2583" s="324"/>
      <c r="I2583" s="324"/>
      <c r="J2583" s="324"/>
      <c r="K2583" s="324"/>
      <c r="L2583" s="324"/>
      <c r="M2583" s="324"/>
      <c r="N2583" s="324"/>
      <c r="O2583" s="324"/>
      <c r="P2583" s="325"/>
      <c r="Q2583" s="324"/>
      <c r="R2583" s="324"/>
      <c r="S2583" s="324"/>
      <c r="T2583" s="324"/>
      <c r="U2583" s="324"/>
      <c r="V2583" s="324"/>
      <c r="W2583" s="325"/>
      <c r="X2583" s="324"/>
      <c r="Y2583" s="325"/>
      <c r="Z2583" s="324"/>
      <c r="AA2583" s="324"/>
      <c r="AB2583" s="324"/>
      <c r="AC2583" s="324"/>
      <c r="AD2583" s="324"/>
    </row>
    <row r="2584" spans="1:30" ht="20.100000000000001" customHeight="1">
      <c r="A2584" s="324"/>
      <c r="B2584" s="324"/>
      <c r="C2584" s="324"/>
      <c r="D2584" s="324"/>
      <c r="E2584" s="324"/>
      <c r="F2584" s="324"/>
      <c r="G2584" s="324"/>
      <c r="H2584" s="324"/>
      <c r="I2584" s="324"/>
      <c r="J2584" s="324"/>
      <c r="K2584" s="324"/>
      <c r="L2584" s="324"/>
      <c r="M2584" s="324"/>
      <c r="N2584" s="324"/>
      <c r="O2584" s="324"/>
      <c r="P2584" s="325"/>
      <c r="Q2584" s="324"/>
      <c r="R2584" s="324"/>
      <c r="S2584" s="324"/>
      <c r="T2584" s="324"/>
      <c r="U2584" s="324"/>
      <c r="V2584" s="324"/>
      <c r="W2584" s="325"/>
      <c r="X2584" s="324"/>
      <c r="Y2584" s="325"/>
      <c r="Z2584" s="324"/>
      <c r="AA2584" s="324"/>
      <c r="AB2584" s="324"/>
      <c r="AC2584" s="324"/>
      <c r="AD2584" s="324"/>
    </row>
    <row r="2585" spans="1:30" ht="20.100000000000001" customHeight="1">
      <c r="A2585" s="324"/>
      <c r="B2585" s="324"/>
      <c r="C2585" s="324"/>
      <c r="D2585" s="324"/>
      <c r="E2585" s="324"/>
      <c r="F2585" s="324"/>
      <c r="G2585" s="324"/>
      <c r="H2585" s="324"/>
      <c r="I2585" s="324"/>
      <c r="J2585" s="324"/>
      <c r="K2585" s="324"/>
      <c r="L2585" s="324"/>
      <c r="M2585" s="324"/>
      <c r="N2585" s="324"/>
      <c r="O2585" s="324"/>
      <c r="P2585" s="325"/>
      <c r="Q2585" s="324"/>
      <c r="R2585" s="324"/>
      <c r="S2585" s="324"/>
      <c r="T2585" s="324"/>
      <c r="U2585" s="324"/>
      <c r="V2585" s="324"/>
      <c r="W2585" s="325"/>
      <c r="X2585" s="324"/>
      <c r="Y2585" s="325"/>
      <c r="Z2585" s="324"/>
      <c r="AA2585" s="324"/>
      <c r="AB2585" s="324"/>
      <c r="AC2585" s="324"/>
      <c r="AD2585" s="324"/>
    </row>
    <row r="2586" spans="1:30" ht="20.100000000000001" customHeight="1">
      <c r="A2586" s="324"/>
      <c r="B2586" s="324"/>
      <c r="C2586" s="324"/>
      <c r="D2586" s="324"/>
      <c r="E2586" s="324"/>
      <c r="F2586" s="324"/>
      <c r="G2586" s="324"/>
      <c r="H2586" s="324"/>
      <c r="I2586" s="324"/>
      <c r="J2586" s="324"/>
      <c r="K2586" s="324"/>
      <c r="L2586" s="324"/>
      <c r="M2586" s="324"/>
      <c r="N2586" s="324"/>
      <c r="O2586" s="324"/>
      <c r="P2586" s="325"/>
      <c r="Q2586" s="324"/>
      <c r="R2586" s="324"/>
      <c r="S2586" s="324"/>
      <c r="T2586" s="324"/>
      <c r="U2586" s="324"/>
      <c r="V2586" s="324"/>
      <c r="W2586" s="325"/>
      <c r="X2586" s="324"/>
      <c r="Y2586" s="325"/>
      <c r="Z2586" s="324"/>
      <c r="AA2586" s="324"/>
      <c r="AB2586" s="324"/>
      <c r="AC2586" s="324"/>
      <c r="AD2586" s="324"/>
    </row>
    <row r="2587" spans="1:30" ht="20.100000000000001" customHeight="1">
      <c r="A2587" s="324"/>
      <c r="B2587" s="324"/>
      <c r="C2587" s="324"/>
      <c r="D2587" s="324"/>
      <c r="E2587" s="324"/>
      <c r="F2587" s="324"/>
      <c r="G2587" s="324"/>
      <c r="H2587" s="324"/>
      <c r="I2587" s="324"/>
      <c r="J2587" s="324"/>
      <c r="K2587" s="324"/>
      <c r="L2587" s="324"/>
      <c r="M2587" s="324"/>
      <c r="N2587" s="324"/>
      <c r="O2587" s="324"/>
      <c r="P2587" s="325"/>
      <c r="Q2587" s="324"/>
      <c r="R2587" s="324"/>
      <c r="S2587" s="324"/>
      <c r="T2587" s="324"/>
      <c r="U2587" s="324"/>
      <c r="V2587" s="324"/>
      <c r="W2587" s="325"/>
      <c r="X2587" s="324"/>
      <c r="Y2587" s="325"/>
      <c r="Z2587" s="324"/>
      <c r="AA2587" s="324"/>
      <c r="AB2587" s="324"/>
      <c r="AC2587" s="324"/>
      <c r="AD2587" s="324"/>
    </row>
    <row r="2588" spans="1:30" ht="20.100000000000001" customHeight="1">
      <c r="A2588" s="324"/>
      <c r="B2588" s="324"/>
      <c r="C2588" s="324"/>
      <c r="D2588" s="324"/>
      <c r="E2588" s="324"/>
      <c r="F2588" s="324"/>
      <c r="G2588" s="324"/>
      <c r="H2588" s="324"/>
      <c r="I2588" s="324"/>
      <c r="J2588" s="324"/>
      <c r="K2588" s="324"/>
      <c r="L2588" s="324"/>
      <c r="M2588" s="324"/>
      <c r="N2588" s="324"/>
      <c r="O2588" s="324"/>
      <c r="P2588" s="325"/>
      <c r="Q2588" s="324"/>
      <c r="R2588" s="324"/>
      <c r="S2588" s="324"/>
      <c r="T2588" s="324"/>
      <c r="U2588" s="324"/>
      <c r="V2588" s="324"/>
      <c r="W2588" s="325"/>
      <c r="X2588" s="324"/>
      <c r="Y2588" s="325"/>
      <c r="Z2588" s="324"/>
      <c r="AA2588" s="324"/>
      <c r="AB2588" s="324"/>
      <c r="AC2588" s="324"/>
      <c r="AD2588" s="324"/>
    </row>
    <row r="2589" spans="1:30" ht="20.100000000000001" customHeight="1">
      <c r="A2589" s="324"/>
      <c r="B2589" s="324"/>
      <c r="C2589" s="324"/>
      <c r="D2589" s="324"/>
      <c r="E2589" s="324"/>
      <c r="F2589" s="324"/>
      <c r="G2589" s="324"/>
      <c r="H2589" s="324"/>
      <c r="I2589" s="324"/>
      <c r="J2589" s="324"/>
      <c r="K2589" s="324"/>
      <c r="L2589" s="324"/>
      <c r="M2589" s="324"/>
      <c r="N2589" s="324"/>
      <c r="O2589" s="324"/>
      <c r="P2589" s="325"/>
      <c r="Q2589" s="324"/>
      <c r="R2589" s="324"/>
      <c r="S2589" s="324"/>
      <c r="T2589" s="324"/>
      <c r="U2589" s="324"/>
      <c r="V2589" s="324"/>
      <c r="W2589" s="325"/>
      <c r="X2589" s="324"/>
      <c r="Y2589" s="325"/>
      <c r="Z2589" s="324"/>
      <c r="AA2589" s="324"/>
      <c r="AB2589" s="324"/>
      <c r="AC2589" s="324"/>
      <c r="AD2589" s="324"/>
    </row>
    <row r="2590" spans="1:30" ht="20.100000000000001" customHeight="1">
      <c r="A2590" s="324"/>
      <c r="B2590" s="324"/>
      <c r="C2590" s="324"/>
      <c r="D2590" s="324"/>
      <c r="E2590" s="324"/>
      <c r="F2590" s="324"/>
      <c r="G2590" s="324"/>
      <c r="H2590" s="324"/>
      <c r="I2590" s="324"/>
      <c r="J2590" s="324"/>
      <c r="K2590" s="324"/>
      <c r="L2590" s="324"/>
      <c r="M2590" s="324"/>
      <c r="N2590" s="324"/>
      <c r="O2590" s="324"/>
      <c r="P2590" s="325"/>
      <c r="Q2590" s="324"/>
      <c r="R2590" s="324"/>
      <c r="S2590" s="324"/>
      <c r="T2590" s="324"/>
      <c r="U2590" s="324"/>
      <c r="V2590" s="324"/>
      <c r="W2590" s="325"/>
      <c r="X2590" s="324"/>
      <c r="Y2590" s="325"/>
      <c r="Z2590" s="324"/>
      <c r="AA2590" s="324"/>
      <c r="AB2590" s="324"/>
      <c r="AC2590" s="324"/>
      <c r="AD2590" s="324"/>
    </row>
    <row r="2591" spans="1:30" ht="20.100000000000001" customHeight="1">
      <c r="A2591" s="324"/>
      <c r="B2591" s="324"/>
      <c r="C2591" s="324"/>
      <c r="D2591" s="324"/>
      <c r="E2591" s="324"/>
      <c r="F2591" s="324"/>
      <c r="G2591" s="324"/>
      <c r="H2591" s="324"/>
      <c r="I2591" s="324"/>
      <c r="J2591" s="324"/>
      <c r="K2591" s="324"/>
      <c r="L2591" s="324"/>
      <c r="M2591" s="324"/>
      <c r="N2591" s="324"/>
      <c r="O2591" s="324"/>
      <c r="P2591" s="325"/>
      <c r="Q2591" s="324"/>
      <c r="R2591" s="324"/>
      <c r="S2591" s="324"/>
      <c r="T2591" s="324"/>
      <c r="U2591" s="324"/>
      <c r="V2591" s="324"/>
      <c r="W2591" s="325"/>
      <c r="X2591" s="324"/>
      <c r="Y2591" s="325"/>
      <c r="Z2591" s="324"/>
      <c r="AA2591" s="324"/>
      <c r="AB2591" s="324"/>
      <c r="AC2591" s="324"/>
      <c r="AD2591" s="324"/>
    </row>
    <row r="2592" spans="1:30" ht="20.100000000000001" customHeight="1">
      <c r="A2592" s="324"/>
      <c r="B2592" s="324"/>
      <c r="C2592" s="324"/>
      <c r="D2592" s="324"/>
      <c r="E2592" s="324"/>
      <c r="F2592" s="324"/>
      <c r="G2592" s="324"/>
      <c r="H2592" s="324"/>
      <c r="I2592" s="324"/>
      <c r="J2592" s="324"/>
      <c r="K2592" s="324"/>
      <c r="L2592" s="324"/>
      <c r="M2592" s="324"/>
      <c r="N2592" s="324"/>
      <c r="O2592" s="324"/>
      <c r="P2592" s="325"/>
      <c r="Q2592" s="324"/>
      <c r="R2592" s="324"/>
      <c r="S2592" s="324"/>
      <c r="T2592" s="324"/>
      <c r="U2592" s="324"/>
      <c r="V2592" s="324"/>
      <c r="W2592" s="325"/>
      <c r="X2592" s="324"/>
      <c r="Y2592" s="325"/>
      <c r="Z2592" s="324"/>
      <c r="AA2592" s="324"/>
      <c r="AB2592" s="324"/>
      <c r="AC2592" s="324"/>
      <c r="AD2592" s="324"/>
    </row>
    <row r="2593" spans="1:30" ht="20.100000000000001" customHeight="1">
      <c r="A2593" s="324"/>
      <c r="B2593" s="324"/>
      <c r="C2593" s="324"/>
      <c r="D2593" s="324"/>
      <c r="E2593" s="324"/>
      <c r="F2593" s="324"/>
      <c r="G2593" s="324"/>
      <c r="H2593" s="324"/>
      <c r="I2593" s="324"/>
      <c r="J2593" s="324"/>
      <c r="K2593" s="324"/>
      <c r="L2593" s="324"/>
      <c r="M2593" s="324"/>
      <c r="N2593" s="324"/>
      <c r="O2593" s="324"/>
      <c r="P2593" s="325"/>
      <c r="Q2593" s="324"/>
      <c r="R2593" s="324"/>
      <c r="S2593" s="324"/>
      <c r="T2593" s="324"/>
      <c r="U2593" s="324"/>
      <c r="V2593" s="324"/>
      <c r="W2593" s="325"/>
      <c r="X2593" s="324"/>
      <c r="Y2593" s="325"/>
      <c r="Z2593" s="324"/>
      <c r="AA2593" s="324"/>
      <c r="AB2593" s="324"/>
      <c r="AC2593" s="324"/>
      <c r="AD2593" s="324"/>
    </row>
    <row r="2594" spans="1:30" ht="20.100000000000001" customHeight="1">
      <c r="A2594" s="324"/>
      <c r="B2594" s="324"/>
      <c r="C2594" s="324"/>
      <c r="D2594" s="324"/>
      <c r="E2594" s="324"/>
      <c r="F2594" s="324"/>
      <c r="G2594" s="324"/>
      <c r="H2594" s="324"/>
      <c r="I2594" s="324"/>
      <c r="J2594" s="324"/>
      <c r="K2594" s="324"/>
      <c r="L2594" s="324"/>
      <c r="M2594" s="324"/>
      <c r="N2594" s="324"/>
      <c r="O2594" s="324"/>
      <c r="P2594" s="325"/>
      <c r="Q2594" s="324"/>
      <c r="R2594" s="324"/>
      <c r="S2594" s="324"/>
      <c r="T2594" s="324"/>
      <c r="U2594" s="324"/>
      <c r="V2594" s="324"/>
      <c r="W2594" s="325"/>
      <c r="X2594" s="324"/>
      <c r="Y2594" s="325"/>
      <c r="Z2594" s="324"/>
      <c r="AA2594" s="324"/>
      <c r="AB2594" s="324"/>
      <c r="AC2594" s="324"/>
      <c r="AD2594" s="324"/>
    </row>
    <row r="2595" spans="1:30" ht="20.100000000000001" customHeight="1">
      <c r="A2595" s="324"/>
      <c r="B2595" s="324"/>
      <c r="C2595" s="324"/>
      <c r="D2595" s="324"/>
      <c r="E2595" s="324"/>
      <c r="F2595" s="324"/>
      <c r="G2595" s="324"/>
      <c r="H2595" s="324"/>
      <c r="I2595" s="324"/>
      <c r="J2595" s="324"/>
      <c r="K2595" s="324"/>
      <c r="L2595" s="324"/>
      <c r="M2595" s="324"/>
      <c r="N2595" s="324"/>
      <c r="O2595" s="324"/>
      <c r="P2595" s="325"/>
      <c r="Q2595" s="324"/>
      <c r="R2595" s="324"/>
      <c r="S2595" s="324"/>
      <c r="T2595" s="324"/>
      <c r="U2595" s="324"/>
      <c r="V2595" s="324"/>
      <c r="W2595" s="325"/>
      <c r="X2595" s="324"/>
      <c r="Y2595" s="325"/>
      <c r="Z2595" s="324"/>
      <c r="AA2595" s="324"/>
      <c r="AB2595" s="324"/>
      <c r="AC2595" s="324"/>
      <c r="AD2595" s="324"/>
    </row>
    <row r="2596" spans="1:30" ht="20.100000000000001" customHeight="1">
      <c r="A2596" s="324"/>
      <c r="B2596" s="324"/>
      <c r="C2596" s="324"/>
      <c r="D2596" s="324"/>
      <c r="E2596" s="324"/>
      <c r="F2596" s="324"/>
      <c r="G2596" s="324"/>
      <c r="H2596" s="324"/>
      <c r="I2596" s="324"/>
      <c r="J2596" s="324"/>
      <c r="K2596" s="324"/>
      <c r="L2596" s="324"/>
      <c r="M2596" s="324"/>
      <c r="N2596" s="324"/>
      <c r="O2596" s="324"/>
      <c r="P2596" s="325"/>
      <c r="Q2596" s="324"/>
      <c r="R2596" s="324"/>
      <c r="S2596" s="324"/>
      <c r="T2596" s="324"/>
      <c r="U2596" s="324"/>
      <c r="V2596" s="324"/>
      <c r="W2596" s="325"/>
      <c r="X2596" s="324"/>
      <c r="Y2596" s="325"/>
      <c r="Z2596" s="324"/>
      <c r="AA2596" s="324"/>
      <c r="AB2596" s="324"/>
      <c r="AC2596" s="324"/>
      <c r="AD2596" s="324"/>
    </row>
    <row r="2597" spans="1:30" ht="20.100000000000001" customHeight="1">
      <c r="A2597" s="324"/>
      <c r="B2597" s="324"/>
      <c r="C2597" s="324"/>
      <c r="D2597" s="324"/>
      <c r="E2597" s="324"/>
      <c r="F2597" s="324"/>
      <c r="G2597" s="324"/>
      <c r="H2597" s="324"/>
      <c r="I2597" s="324"/>
      <c r="J2597" s="324"/>
      <c r="K2597" s="324"/>
      <c r="L2597" s="324"/>
      <c r="M2597" s="324"/>
      <c r="N2597" s="324"/>
      <c r="O2597" s="324"/>
      <c r="P2597" s="325"/>
      <c r="Q2597" s="324"/>
      <c r="R2597" s="324"/>
      <c r="S2597" s="324"/>
      <c r="T2597" s="324"/>
      <c r="U2597" s="324"/>
      <c r="V2597" s="324"/>
      <c r="W2597" s="325"/>
      <c r="X2597" s="324"/>
      <c r="Y2597" s="325"/>
      <c r="Z2597" s="324"/>
      <c r="AA2597" s="324"/>
      <c r="AB2597" s="324"/>
      <c r="AC2597" s="324"/>
      <c r="AD2597" s="324"/>
    </row>
    <row r="2598" spans="1:30" ht="20.100000000000001" customHeight="1">
      <c r="A2598" s="324"/>
      <c r="B2598" s="324"/>
      <c r="C2598" s="324"/>
      <c r="D2598" s="324"/>
      <c r="E2598" s="324"/>
      <c r="F2598" s="324"/>
      <c r="G2598" s="324"/>
      <c r="H2598" s="324"/>
      <c r="I2598" s="324"/>
      <c r="J2598" s="324"/>
      <c r="K2598" s="324"/>
      <c r="L2598" s="324"/>
      <c r="M2598" s="324"/>
      <c r="N2598" s="324"/>
      <c r="O2598" s="324"/>
      <c r="P2598" s="325"/>
      <c r="Q2598" s="324"/>
      <c r="R2598" s="324"/>
      <c r="S2598" s="324"/>
      <c r="T2598" s="324"/>
      <c r="U2598" s="324"/>
      <c r="V2598" s="324"/>
      <c r="W2598" s="325"/>
      <c r="X2598" s="324"/>
      <c r="Y2598" s="325"/>
      <c r="Z2598" s="324"/>
      <c r="AA2598" s="324"/>
      <c r="AB2598" s="324"/>
      <c r="AC2598" s="324"/>
      <c r="AD2598" s="324"/>
    </row>
    <row r="2599" spans="1:30" ht="20.100000000000001" customHeight="1">
      <c r="A2599" s="324"/>
      <c r="B2599" s="324"/>
      <c r="C2599" s="324"/>
      <c r="D2599" s="324"/>
      <c r="E2599" s="324"/>
      <c r="F2599" s="324"/>
      <c r="G2599" s="324"/>
      <c r="H2599" s="324"/>
      <c r="I2599" s="324"/>
      <c r="J2599" s="324"/>
      <c r="K2599" s="324"/>
      <c r="L2599" s="324"/>
      <c r="M2599" s="324"/>
      <c r="N2599" s="324"/>
      <c r="O2599" s="324"/>
      <c r="P2599" s="325"/>
      <c r="Q2599" s="324"/>
      <c r="R2599" s="324"/>
      <c r="S2599" s="324"/>
      <c r="T2599" s="324"/>
      <c r="U2599" s="324"/>
      <c r="V2599" s="324"/>
      <c r="W2599" s="325"/>
      <c r="X2599" s="324"/>
      <c r="Y2599" s="325"/>
      <c r="Z2599" s="324"/>
      <c r="AA2599" s="324"/>
      <c r="AB2599" s="324"/>
      <c r="AC2599" s="324"/>
      <c r="AD2599" s="324"/>
    </row>
    <row r="2600" spans="1:30" ht="20.100000000000001" customHeight="1">
      <c r="A2600" s="324"/>
      <c r="B2600" s="324"/>
      <c r="C2600" s="324"/>
      <c r="D2600" s="324"/>
      <c r="E2600" s="324"/>
      <c r="F2600" s="324"/>
      <c r="G2600" s="324"/>
      <c r="H2600" s="324"/>
      <c r="I2600" s="324"/>
      <c r="J2600" s="324"/>
      <c r="K2600" s="324"/>
      <c r="L2600" s="324"/>
      <c r="M2600" s="324"/>
      <c r="N2600" s="324"/>
      <c r="O2600" s="324"/>
      <c r="P2600" s="325"/>
      <c r="Q2600" s="324"/>
      <c r="R2600" s="324"/>
      <c r="S2600" s="324"/>
      <c r="T2600" s="324"/>
      <c r="U2600" s="324"/>
      <c r="V2600" s="324"/>
      <c r="W2600" s="325"/>
      <c r="X2600" s="324"/>
      <c r="Y2600" s="325"/>
      <c r="Z2600" s="324"/>
      <c r="AA2600" s="324"/>
      <c r="AB2600" s="324"/>
      <c r="AC2600" s="324"/>
      <c r="AD2600" s="324"/>
    </row>
    <row r="2601" spans="1:30" ht="20.100000000000001" customHeight="1">
      <c r="A2601" s="324"/>
      <c r="B2601" s="324"/>
      <c r="C2601" s="324"/>
      <c r="D2601" s="324"/>
      <c r="E2601" s="324"/>
      <c r="F2601" s="324"/>
      <c r="G2601" s="324"/>
      <c r="H2601" s="324"/>
      <c r="I2601" s="324"/>
      <c r="J2601" s="324"/>
      <c r="K2601" s="324"/>
      <c r="L2601" s="324"/>
      <c r="M2601" s="324"/>
      <c r="N2601" s="324"/>
      <c r="O2601" s="324"/>
      <c r="P2601" s="325"/>
      <c r="Q2601" s="324"/>
      <c r="R2601" s="324"/>
      <c r="S2601" s="324"/>
      <c r="T2601" s="324"/>
      <c r="U2601" s="324"/>
      <c r="V2601" s="324"/>
      <c r="W2601" s="325"/>
      <c r="X2601" s="324"/>
      <c r="Y2601" s="325"/>
      <c r="Z2601" s="324"/>
      <c r="AA2601" s="324"/>
      <c r="AB2601" s="324"/>
      <c r="AC2601" s="324"/>
      <c r="AD2601" s="324"/>
    </row>
    <row r="2602" spans="1:30" ht="20.100000000000001" customHeight="1">
      <c r="A2602" s="324"/>
      <c r="B2602" s="324"/>
      <c r="C2602" s="324"/>
      <c r="D2602" s="324"/>
      <c r="E2602" s="324"/>
      <c r="F2602" s="324"/>
      <c r="G2602" s="324"/>
      <c r="H2602" s="324"/>
      <c r="I2602" s="324"/>
      <c r="J2602" s="324"/>
      <c r="K2602" s="324"/>
      <c r="L2602" s="324"/>
      <c r="M2602" s="324"/>
      <c r="N2602" s="324"/>
      <c r="O2602" s="324"/>
      <c r="P2602" s="325"/>
      <c r="Q2602" s="324"/>
      <c r="R2602" s="324"/>
      <c r="S2602" s="324"/>
      <c r="T2602" s="324"/>
      <c r="U2602" s="324"/>
      <c r="V2602" s="324"/>
      <c r="W2602" s="325"/>
      <c r="X2602" s="324"/>
      <c r="Y2602" s="325"/>
      <c r="Z2602" s="324"/>
      <c r="AA2602" s="324"/>
      <c r="AB2602" s="324"/>
      <c r="AC2602" s="324"/>
      <c r="AD2602" s="324"/>
    </row>
    <row r="2603" spans="1:30" ht="20.100000000000001" customHeight="1">
      <c r="A2603" s="324"/>
      <c r="B2603" s="324"/>
      <c r="C2603" s="324"/>
      <c r="D2603" s="324"/>
      <c r="E2603" s="324"/>
      <c r="F2603" s="324"/>
      <c r="G2603" s="324"/>
      <c r="H2603" s="324"/>
      <c r="I2603" s="324"/>
      <c r="J2603" s="324"/>
      <c r="K2603" s="324"/>
      <c r="L2603" s="324"/>
      <c r="M2603" s="324"/>
      <c r="N2603" s="324"/>
      <c r="O2603" s="324"/>
      <c r="P2603" s="325"/>
      <c r="Q2603" s="324"/>
      <c r="R2603" s="324"/>
      <c r="S2603" s="324"/>
      <c r="T2603" s="324"/>
      <c r="U2603" s="324"/>
      <c r="V2603" s="324"/>
      <c r="W2603" s="325"/>
      <c r="X2603" s="324"/>
      <c r="Y2603" s="325"/>
      <c r="Z2603" s="324"/>
      <c r="AA2603" s="324"/>
      <c r="AB2603" s="324"/>
      <c r="AC2603" s="324"/>
      <c r="AD2603" s="324"/>
    </row>
    <row r="2604" spans="1:30" ht="20.100000000000001" customHeight="1">
      <c r="A2604" s="324"/>
      <c r="B2604" s="324"/>
      <c r="C2604" s="324"/>
      <c r="D2604" s="324"/>
      <c r="E2604" s="324"/>
      <c r="F2604" s="324"/>
      <c r="G2604" s="324"/>
      <c r="H2604" s="324"/>
      <c r="I2604" s="324"/>
      <c r="J2604" s="324"/>
      <c r="K2604" s="324"/>
      <c r="L2604" s="324"/>
      <c r="M2604" s="324"/>
      <c r="N2604" s="324"/>
      <c r="O2604" s="324"/>
      <c r="P2604" s="325"/>
      <c r="Q2604" s="324"/>
      <c r="R2604" s="324"/>
      <c r="S2604" s="324"/>
      <c r="T2604" s="324"/>
      <c r="U2604" s="324"/>
      <c r="V2604" s="324"/>
      <c r="W2604" s="325"/>
      <c r="X2604" s="324"/>
      <c r="Y2604" s="325"/>
      <c r="Z2604" s="324"/>
      <c r="AA2604" s="324"/>
      <c r="AB2604" s="324"/>
      <c r="AC2604" s="324"/>
      <c r="AD2604" s="324"/>
    </row>
    <row r="2605" spans="1:30" ht="20.100000000000001" customHeight="1">
      <c r="A2605" s="324"/>
      <c r="B2605" s="324"/>
      <c r="C2605" s="324"/>
      <c r="D2605" s="324"/>
      <c r="E2605" s="324"/>
      <c r="F2605" s="324"/>
      <c r="G2605" s="324"/>
      <c r="H2605" s="324"/>
      <c r="I2605" s="324"/>
      <c r="J2605" s="324"/>
      <c r="K2605" s="324"/>
      <c r="L2605" s="324"/>
      <c r="M2605" s="324"/>
      <c r="N2605" s="324"/>
      <c r="O2605" s="324"/>
      <c r="P2605" s="325"/>
      <c r="Q2605" s="324"/>
      <c r="R2605" s="324"/>
      <c r="S2605" s="324"/>
      <c r="T2605" s="324"/>
      <c r="U2605" s="324"/>
      <c r="V2605" s="324"/>
      <c r="W2605" s="325"/>
      <c r="X2605" s="324"/>
      <c r="Y2605" s="325"/>
      <c r="Z2605" s="324"/>
      <c r="AA2605" s="324"/>
      <c r="AB2605" s="324"/>
      <c r="AC2605" s="324"/>
      <c r="AD2605" s="324"/>
    </row>
    <row r="2606" spans="1:30" ht="20.100000000000001" customHeight="1">
      <c r="A2606" s="324"/>
      <c r="B2606" s="324"/>
      <c r="C2606" s="324"/>
      <c r="D2606" s="324"/>
      <c r="E2606" s="324"/>
      <c r="F2606" s="324"/>
      <c r="G2606" s="324"/>
      <c r="H2606" s="324"/>
      <c r="I2606" s="324"/>
      <c r="J2606" s="324"/>
      <c r="K2606" s="324"/>
      <c r="L2606" s="324"/>
      <c r="M2606" s="324"/>
      <c r="N2606" s="324"/>
      <c r="O2606" s="324"/>
      <c r="P2606" s="325"/>
      <c r="Q2606" s="324"/>
      <c r="R2606" s="324"/>
      <c r="S2606" s="324"/>
      <c r="T2606" s="324"/>
      <c r="U2606" s="324"/>
      <c r="V2606" s="324"/>
      <c r="W2606" s="325"/>
      <c r="X2606" s="324"/>
      <c r="Y2606" s="325"/>
      <c r="Z2606" s="324"/>
      <c r="AA2606" s="324"/>
      <c r="AB2606" s="324"/>
      <c r="AC2606" s="324"/>
      <c r="AD2606" s="324"/>
    </row>
    <row r="2607" spans="1:30" ht="20.100000000000001" customHeight="1">
      <c r="A2607" s="324"/>
      <c r="B2607" s="324"/>
      <c r="C2607" s="324"/>
      <c r="D2607" s="324"/>
      <c r="E2607" s="324"/>
      <c r="F2607" s="324"/>
      <c r="G2607" s="324"/>
      <c r="H2607" s="324"/>
      <c r="I2607" s="324"/>
      <c r="J2607" s="324"/>
      <c r="K2607" s="324"/>
      <c r="L2607" s="324"/>
      <c r="M2607" s="324"/>
      <c r="N2607" s="324"/>
      <c r="O2607" s="324"/>
      <c r="P2607" s="325"/>
      <c r="Q2607" s="324"/>
      <c r="R2607" s="324"/>
      <c r="S2607" s="324"/>
      <c r="T2607" s="324"/>
      <c r="U2607" s="324"/>
      <c r="V2607" s="324"/>
      <c r="W2607" s="325"/>
      <c r="X2607" s="324"/>
      <c r="Y2607" s="325"/>
      <c r="Z2607" s="324"/>
      <c r="AA2607" s="324"/>
      <c r="AB2607" s="324"/>
      <c r="AC2607" s="324"/>
      <c r="AD2607" s="324"/>
    </row>
    <row r="2608" spans="1:30" ht="20.100000000000001" customHeight="1">
      <c r="A2608" s="324"/>
      <c r="B2608" s="324"/>
      <c r="C2608" s="324"/>
      <c r="D2608" s="324"/>
      <c r="E2608" s="324"/>
      <c r="F2608" s="324"/>
      <c r="G2608" s="324"/>
      <c r="H2608" s="324"/>
      <c r="I2608" s="324"/>
      <c r="J2608" s="324"/>
      <c r="K2608" s="324"/>
      <c r="L2608" s="324"/>
      <c r="M2608" s="324"/>
      <c r="N2608" s="324"/>
      <c r="O2608" s="324"/>
      <c r="P2608" s="325"/>
      <c r="Q2608" s="324"/>
      <c r="R2608" s="324"/>
      <c r="S2608" s="324"/>
      <c r="T2608" s="324"/>
      <c r="U2608" s="324"/>
      <c r="V2608" s="324"/>
      <c r="W2608" s="325"/>
      <c r="X2608" s="324"/>
      <c r="Y2608" s="325"/>
      <c r="Z2608" s="324"/>
      <c r="AA2608" s="324"/>
      <c r="AB2608" s="324"/>
      <c r="AC2608" s="324"/>
      <c r="AD2608" s="324"/>
    </row>
    <row r="2609" spans="1:30" ht="20.100000000000001" customHeight="1">
      <c r="A2609" s="324"/>
      <c r="B2609" s="324"/>
      <c r="C2609" s="324"/>
      <c r="D2609" s="324"/>
      <c r="E2609" s="324"/>
      <c r="F2609" s="324"/>
      <c r="G2609" s="324"/>
      <c r="H2609" s="324"/>
      <c r="I2609" s="324"/>
      <c r="J2609" s="324"/>
      <c r="K2609" s="324"/>
      <c r="L2609" s="324"/>
      <c r="M2609" s="324"/>
      <c r="N2609" s="324"/>
      <c r="O2609" s="324"/>
      <c r="P2609" s="325"/>
      <c r="Q2609" s="324"/>
      <c r="R2609" s="324"/>
      <c r="S2609" s="324"/>
      <c r="T2609" s="324"/>
      <c r="U2609" s="324"/>
      <c r="V2609" s="324"/>
      <c r="W2609" s="325"/>
      <c r="X2609" s="324"/>
      <c r="Y2609" s="325"/>
      <c r="Z2609" s="324"/>
      <c r="AA2609" s="324"/>
      <c r="AB2609" s="324"/>
      <c r="AC2609" s="324"/>
      <c r="AD2609" s="324"/>
    </row>
    <row r="2610" spans="1:30" ht="20.100000000000001" customHeight="1">
      <c r="A2610" s="324"/>
      <c r="B2610" s="324"/>
      <c r="C2610" s="324"/>
      <c r="D2610" s="324"/>
      <c r="E2610" s="324"/>
      <c r="F2610" s="324"/>
      <c r="G2610" s="324"/>
      <c r="H2610" s="324"/>
      <c r="I2610" s="324"/>
      <c r="J2610" s="324"/>
      <c r="K2610" s="324"/>
      <c r="L2610" s="324"/>
      <c r="M2610" s="324"/>
      <c r="N2610" s="324"/>
      <c r="O2610" s="324"/>
      <c r="P2610" s="325"/>
      <c r="Q2610" s="324"/>
      <c r="R2610" s="324"/>
      <c r="S2610" s="324"/>
      <c r="T2610" s="324"/>
      <c r="U2610" s="324"/>
      <c r="V2610" s="324"/>
      <c r="W2610" s="325"/>
      <c r="X2610" s="324"/>
      <c r="Y2610" s="325"/>
      <c r="Z2610" s="324"/>
      <c r="AA2610" s="324"/>
      <c r="AB2610" s="324"/>
      <c r="AC2610" s="324"/>
      <c r="AD2610" s="324"/>
    </row>
    <row r="2611" spans="1:30" ht="20.100000000000001" customHeight="1">
      <c r="A2611" s="324"/>
      <c r="B2611" s="324"/>
      <c r="C2611" s="324"/>
      <c r="D2611" s="324"/>
      <c r="E2611" s="324"/>
      <c r="F2611" s="324"/>
      <c r="G2611" s="324"/>
      <c r="H2611" s="324"/>
      <c r="I2611" s="324"/>
      <c r="J2611" s="324"/>
      <c r="K2611" s="324"/>
      <c r="L2611" s="324"/>
      <c r="M2611" s="324"/>
      <c r="N2611" s="324"/>
      <c r="O2611" s="324"/>
      <c r="P2611" s="325"/>
      <c r="Q2611" s="324"/>
      <c r="R2611" s="324"/>
      <c r="S2611" s="324"/>
      <c r="T2611" s="324"/>
      <c r="U2611" s="324"/>
      <c r="V2611" s="324"/>
      <c r="W2611" s="325"/>
      <c r="X2611" s="324"/>
      <c r="Y2611" s="325"/>
      <c r="Z2611" s="324"/>
      <c r="AA2611" s="324"/>
      <c r="AB2611" s="324"/>
      <c r="AC2611" s="324"/>
      <c r="AD2611" s="324"/>
    </row>
    <row r="2612" spans="1:30" ht="20.100000000000001" customHeight="1">
      <c r="A2612" s="324"/>
      <c r="B2612" s="324"/>
      <c r="C2612" s="324"/>
      <c r="D2612" s="324"/>
      <c r="E2612" s="324"/>
      <c r="F2612" s="324"/>
      <c r="G2612" s="324"/>
      <c r="H2612" s="324"/>
      <c r="I2612" s="324"/>
      <c r="J2612" s="324"/>
      <c r="K2612" s="324"/>
      <c r="L2612" s="324"/>
      <c r="M2612" s="324"/>
      <c r="N2612" s="324"/>
      <c r="O2612" s="324"/>
      <c r="P2612" s="325"/>
      <c r="Q2612" s="324"/>
      <c r="R2612" s="324"/>
      <c r="S2612" s="324"/>
      <c r="T2612" s="324"/>
      <c r="U2612" s="324"/>
      <c r="V2612" s="324"/>
      <c r="W2612" s="325"/>
      <c r="X2612" s="324"/>
      <c r="Y2612" s="325"/>
      <c r="Z2612" s="324"/>
      <c r="AA2612" s="324"/>
      <c r="AB2612" s="324"/>
      <c r="AC2612" s="324"/>
      <c r="AD2612" s="324"/>
    </row>
    <row r="2613" spans="1:30" ht="20.100000000000001" customHeight="1">
      <c r="A2613" s="324"/>
      <c r="B2613" s="324"/>
      <c r="C2613" s="324"/>
      <c r="D2613" s="324"/>
      <c r="E2613" s="324"/>
      <c r="F2613" s="324"/>
      <c r="G2613" s="324"/>
      <c r="H2613" s="324"/>
      <c r="I2613" s="324"/>
      <c r="J2613" s="324"/>
      <c r="K2613" s="324"/>
      <c r="L2613" s="324"/>
      <c r="M2613" s="324"/>
      <c r="N2613" s="324"/>
      <c r="O2613" s="324"/>
      <c r="P2613" s="325"/>
      <c r="Q2613" s="324"/>
      <c r="R2613" s="324"/>
      <c r="S2613" s="324"/>
      <c r="T2613" s="324"/>
      <c r="U2613" s="324"/>
      <c r="V2613" s="324"/>
      <c r="W2613" s="325"/>
      <c r="X2613" s="324"/>
      <c r="Y2613" s="325"/>
      <c r="Z2613" s="324"/>
      <c r="AA2613" s="324"/>
      <c r="AB2613" s="324"/>
      <c r="AC2613" s="324"/>
      <c r="AD2613" s="324"/>
    </row>
    <row r="2614" spans="1:30" ht="20.100000000000001" customHeight="1">
      <c r="A2614" s="324"/>
      <c r="B2614" s="324"/>
      <c r="C2614" s="324"/>
      <c r="D2614" s="324"/>
      <c r="E2614" s="324"/>
      <c r="F2614" s="324"/>
      <c r="G2614" s="324"/>
      <c r="H2614" s="324"/>
      <c r="I2614" s="324"/>
      <c r="J2614" s="324"/>
      <c r="K2614" s="324"/>
      <c r="L2614" s="324"/>
      <c r="M2614" s="324"/>
      <c r="N2614" s="324"/>
      <c r="O2614" s="324"/>
      <c r="P2614" s="325"/>
      <c r="Q2614" s="324"/>
      <c r="R2614" s="324"/>
      <c r="S2614" s="324"/>
      <c r="T2614" s="324"/>
      <c r="U2614" s="324"/>
      <c r="V2614" s="324"/>
      <c r="W2614" s="325"/>
      <c r="X2614" s="324"/>
      <c r="Y2614" s="325"/>
      <c r="Z2614" s="324"/>
      <c r="AA2614" s="324"/>
      <c r="AB2614" s="324"/>
      <c r="AC2614" s="324"/>
      <c r="AD2614" s="324"/>
    </row>
    <row r="2615" spans="1:30" ht="20.100000000000001" customHeight="1">
      <c r="A2615" s="324"/>
      <c r="B2615" s="324"/>
      <c r="C2615" s="324"/>
      <c r="D2615" s="324"/>
      <c r="E2615" s="324"/>
      <c r="F2615" s="324"/>
      <c r="G2615" s="324"/>
      <c r="H2615" s="324"/>
      <c r="I2615" s="324"/>
      <c r="J2615" s="324"/>
      <c r="K2615" s="324"/>
      <c r="L2615" s="324"/>
      <c r="M2615" s="324"/>
      <c r="N2615" s="324"/>
      <c r="O2615" s="324"/>
      <c r="P2615" s="325"/>
      <c r="Q2615" s="324"/>
      <c r="R2615" s="324"/>
      <c r="S2615" s="324"/>
      <c r="T2615" s="324"/>
      <c r="U2615" s="324"/>
      <c r="V2615" s="324"/>
      <c r="W2615" s="325"/>
      <c r="X2615" s="324"/>
      <c r="Y2615" s="325"/>
      <c r="Z2615" s="324"/>
      <c r="AA2615" s="324"/>
      <c r="AB2615" s="324"/>
      <c r="AC2615" s="324"/>
      <c r="AD2615" s="324"/>
    </row>
    <row r="2616" spans="1:30" ht="20.100000000000001" customHeight="1">
      <c r="A2616" s="324"/>
      <c r="B2616" s="324"/>
      <c r="C2616" s="324"/>
      <c r="D2616" s="324"/>
      <c r="E2616" s="324"/>
      <c r="F2616" s="324"/>
      <c r="G2616" s="324"/>
      <c r="H2616" s="324"/>
      <c r="I2616" s="324"/>
      <c r="J2616" s="324"/>
      <c r="K2616" s="324"/>
      <c r="L2616" s="324"/>
      <c r="M2616" s="324"/>
      <c r="N2616" s="324"/>
      <c r="O2616" s="324"/>
      <c r="P2616" s="325"/>
      <c r="Q2616" s="324"/>
      <c r="R2616" s="324"/>
      <c r="S2616" s="324"/>
      <c r="T2616" s="324"/>
      <c r="U2616" s="324"/>
      <c r="V2616" s="324"/>
      <c r="W2616" s="325"/>
      <c r="X2616" s="324"/>
      <c r="Y2616" s="325"/>
      <c r="Z2616" s="324"/>
      <c r="AA2616" s="324"/>
      <c r="AB2616" s="324"/>
      <c r="AC2616" s="324"/>
      <c r="AD2616" s="324"/>
    </row>
    <row r="2617" spans="1:30" ht="20.100000000000001" customHeight="1">
      <c r="A2617" s="324"/>
      <c r="B2617" s="324"/>
      <c r="C2617" s="324"/>
      <c r="D2617" s="324"/>
      <c r="E2617" s="324"/>
      <c r="F2617" s="324"/>
      <c r="G2617" s="324"/>
      <c r="H2617" s="324"/>
      <c r="I2617" s="324"/>
      <c r="J2617" s="324"/>
      <c r="K2617" s="324"/>
      <c r="L2617" s="324"/>
      <c r="M2617" s="324"/>
      <c r="N2617" s="324"/>
      <c r="O2617" s="324"/>
      <c r="P2617" s="325"/>
      <c r="Q2617" s="324"/>
      <c r="R2617" s="324"/>
      <c r="S2617" s="324"/>
      <c r="T2617" s="324"/>
      <c r="U2617" s="324"/>
      <c r="V2617" s="324"/>
      <c r="W2617" s="325"/>
      <c r="X2617" s="324"/>
      <c r="Y2617" s="325"/>
      <c r="Z2617" s="324"/>
      <c r="AA2617" s="324"/>
      <c r="AB2617" s="324"/>
      <c r="AC2617" s="324"/>
      <c r="AD2617" s="324"/>
    </row>
    <row r="2618" spans="1:30" ht="20.100000000000001" customHeight="1">
      <c r="A2618" s="324"/>
      <c r="B2618" s="324"/>
      <c r="C2618" s="324"/>
      <c r="D2618" s="324"/>
      <c r="E2618" s="324"/>
      <c r="F2618" s="324"/>
      <c r="G2618" s="324"/>
      <c r="H2618" s="324"/>
      <c r="I2618" s="324"/>
      <c r="J2618" s="324"/>
      <c r="K2618" s="324"/>
      <c r="L2618" s="324"/>
      <c r="M2618" s="324"/>
      <c r="N2618" s="324"/>
      <c r="O2618" s="324"/>
      <c r="P2618" s="325"/>
      <c r="Q2618" s="324"/>
      <c r="R2618" s="324"/>
      <c r="S2618" s="324"/>
      <c r="T2618" s="324"/>
      <c r="U2618" s="324"/>
      <c r="V2618" s="324"/>
      <c r="W2618" s="325"/>
      <c r="X2618" s="324"/>
      <c r="Y2618" s="325"/>
      <c r="Z2618" s="324"/>
      <c r="AA2618" s="324"/>
      <c r="AB2618" s="324"/>
      <c r="AC2618" s="324"/>
      <c r="AD2618" s="324"/>
    </row>
    <row r="2619" spans="1:30" ht="20.100000000000001" customHeight="1">
      <c r="A2619" s="324"/>
      <c r="B2619" s="324"/>
      <c r="C2619" s="324"/>
      <c r="D2619" s="324"/>
      <c r="E2619" s="324"/>
      <c r="F2619" s="324"/>
      <c r="G2619" s="324"/>
      <c r="H2619" s="324"/>
      <c r="I2619" s="324"/>
      <c r="J2619" s="324"/>
      <c r="K2619" s="324"/>
      <c r="L2619" s="324"/>
      <c r="M2619" s="324"/>
      <c r="N2619" s="324"/>
      <c r="O2619" s="324"/>
      <c r="P2619" s="325"/>
      <c r="Q2619" s="324"/>
      <c r="R2619" s="324"/>
      <c r="S2619" s="324"/>
      <c r="T2619" s="324"/>
      <c r="U2619" s="324"/>
      <c r="V2619" s="324"/>
      <c r="W2619" s="325"/>
      <c r="X2619" s="324"/>
      <c r="Y2619" s="325"/>
      <c r="Z2619" s="324"/>
      <c r="AA2619" s="324"/>
      <c r="AB2619" s="324"/>
      <c r="AC2619" s="324"/>
      <c r="AD2619" s="324"/>
    </row>
    <row r="2620" spans="1:30" ht="20.100000000000001" customHeight="1">
      <c r="A2620" s="324"/>
      <c r="B2620" s="324"/>
      <c r="C2620" s="324"/>
      <c r="D2620" s="324"/>
      <c r="E2620" s="324"/>
      <c r="F2620" s="324"/>
      <c r="G2620" s="324"/>
      <c r="H2620" s="324"/>
      <c r="I2620" s="324"/>
      <c r="J2620" s="324"/>
      <c r="K2620" s="324"/>
      <c r="L2620" s="324"/>
      <c r="M2620" s="324"/>
      <c r="N2620" s="324"/>
      <c r="O2620" s="324"/>
      <c r="P2620" s="325"/>
      <c r="Q2620" s="324"/>
      <c r="R2620" s="324"/>
      <c r="S2620" s="324"/>
      <c r="T2620" s="324"/>
      <c r="U2620" s="324"/>
      <c r="V2620" s="324"/>
      <c r="W2620" s="325"/>
      <c r="X2620" s="324"/>
      <c r="Y2620" s="325"/>
      <c r="Z2620" s="324"/>
      <c r="AA2620" s="324"/>
      <c r="AB2620" s="324"/>
      <c r="AC2620" s="324"/>
      <c r="AD2620" s="324"/>
    </row>
    <row r="2621" spans="1:30" ht="20.100000000000001" customHeight="1">
      <c r="A2621" s="324"/>
      <c r="B2621" s="324"/>
      <c r="C2621" s="324"/>
      <c r="D2621" s="324"/>
      <c r="E2621" s="324"/>
      <c r="F2621" s="324"/>
      <c r="G2621" s="324"/>
      <c r="H2621" s="324"/>
      <c r="I2621" s="324"/>
      <c r="J2621" s="324"/>
      <c r="K2621" s="324"/>
      <c r="L2621" s="324"/>
      <c r="M2621" s="324"/>
      <c r="N2621" s="324"/>
      <c r="O2621" s="324"/>
      <c r="P2621" s="325"/>
      <c r="Q2621" s="324"/>
      <c r="R2621" s="324"/>
      <c r="S2621" s="324"/>
      <c r="T2621" s="324"/>
      <c r="U2621" s="324"/>
      <c r="V2621" s="324"/>
      <c r="W2621" s="325"/>
      <c r="X2621" s="324"/>
      <c r="Y2621" s="325"/>
      <c r="Z2621" s="324"/>
      <c r="AA2621" s="324"/>
      <c r="AB2621" s="324"/>
      <c r="AC2621" s="324"/>
      <c r="AD2621" s="324"/>
    </row>
    <row r="2622" spans="1:30" ht="20.100000000000001" customHeight="1">
      <c r="A2622" s="324"/>
      <c r="B2622" s="324"/>
      <c r="C2622" s="324"/>
      <c r="D2622" s="324"/>
      <c r="E2622" s="324"/>
      <c r="F2622" s="324"/>
      <c r="G2622" s="324"/>
      <c r="H2622" s="324"/>
      <c r="I2622" s="324"/>
      <c r="J2622" s="324"/>
      <c r="K2622" s="324"/>
      <c r="L2622" s="324"/>
      <c r="M2622" s="324"/>
      <c r="N2622" s="324"/>
      <c r="O2622" s="324"/>
      <c r="P2622" s="325"/>
      <c r="Q2622" s="324"/>
      <c r="R2622" s="324"/>
      <c r="S2622" s="324"/>
      <c r="T2622" s="324"/>
      <c r="U2622" s="324"/>
      <c r="V2622" s="324"/>
      <c r="W2622" s="325"/>
      <c r="X2622" s="324"/>
      <c r="Y2622" s="325"/>
      <c r="Z2622" s="324"/>
      <c r="AA2622" s="324"/>
      <c r="AB2622" s="324"/>
      <c r="AC2622" s="324"/>
      <c r="AD2622" s="324"/>
    </row>
    <row r="2623" spans="1:30" ht="20.100000000000001" customHeight="1">
      <c r="A2623" s="324"/>
      <c r="B2623" s="324"/>
      <c r="C2623" s="324"/>
      <c r="D2623" s="324"/>
      <c r="E2623" s="324"/>
      <c r="F2623" s="324"/>
      <c r="G2623" s="324"/>
      <c r="H2623" s="324"/>
      <c r="I2623" s="324"/>
      <c r="J2623" s="324"/>
      <c r="K2623" s="324"/>
      <c r="L2623" s="324"/>
      <c r="M2623" s="324"/>
      <c r="N2623" s="324"/>
      <c r="O2623" s="324"/>
      <c r="P2623" s="325"/>
      <c r="Q2623" s="324"/>
      <c r="R2623" s="324"/>
      <c r="S2623" s="324"/>
      <c r="T2623" s="324"/>
      <c r="U2623" s="324"/>
      <c r="V2623" s="324"/>
      <c r="W2623" s="325"/>
      <c r="X2623" s="324"/>
      <c r="Y2623" s="325"/>
      <c r="Z2623" s="324"/>
      <c r="AA2623" s="324"/>
      <c r="AB2623" s="324"/>
      <c r="AC2623" s="324"/>
      <c r="AD2623" s="324"/>
    </row>
    <row r="2624" spans="1:30" ht="20.100000000000001" customHeight="1">
      <c r="A2624" s="324"/>
      <c r="B2624" s="324"/>
      <c r="C2624" s="324"/>
      <c r="D2624" s="324"/>
      <c r="E2624" s="324"/>
      <c r="F2624" s="324"/>
      <c r="G2624" s="324"/>
      <c r="H2624" s="324"/>
      <c r="I2624" s="324"/>
      <c r="J2624" s="324"/>
      <c r="K2624" s="324"/>
      <c r="L2624" s="324"/>
      <c r="M2624" s="324"/>
      <c r="N2624" s="324"/>
      <c r="O2624" s="324"/>
      <c r="P2624" s="325"/>
      <c r="Q2624" s="324"/>
      <c r="R2624" s="324"/>
      <c r="S2624" s="324"/>
      <c r="T2624" s="324"/>
      <c r="U2624" s="324"/>
      <c r="V2624" s="324"/>
      <c r="W2624" s="325"/>
      <c r="X2624" s="324"/>
      <c r="Y2624" s="325"/>
      <c r="Z2624" s="324"/>
      <c r="AA2624" s="324"/>
      <c r="AB2624" s="324"/>
      <c r="AC2624" s="324"/>
      <c r="AD2624" s="324"/>
    </row>
    <row r="2625" spans="1:30" ht="20.100000000000001" customHeight="1">
      <c r="A2625" s="324"/>
      <c r="B2625" s="324"/>
      <c r="C2625" s="324"/>
      <c r="D2625" s="324"/>
      <c r="E2625" s="324"/>
      <c r="F2625" s="324"/>
      <c r="G2625" s="324"/>
      <c r="H2625" s="324"/>
      <c r="I2625" s="324"/>
      <c r="J2625" s="324"/>
      <c r="K2625" s="324"/>
      <c r="L2625" s="324"/>
      <c r="M2625" s="324"/>
      <c r="N2625" s="324"/>
      <c r="O2625" s="324"/>
      <c r="P2625" s="325"/>
      <c r="Q2625" s="324"/>
      <c r="R2625" s="324"/>
      <c r="S2625" s="324"/>
      <c r="T2625" s="324"/>
      <c r="U2625" s="324"/>
      <c r="V2625" s="324"/>
      <c r="W2625" s="325"/>
      <c r="X2625" s="324"/>
      <c r="Y2625" s="325"/>
      <c r="Z2625" s="324"/>
      <c r="AA2625" s="324"/>
      <c r="AB2625" s="324"/>
      <c r="AC2625" s="324"/>
      <c r="AD2625" s="324"/>
    </row>
    <row r="2626" spans="1:30" ht="20.100000000000001" customHeight="1">
      <c r="A2626" s="324"/>
      <c r="B2626" s="324"/>
      <c r="C2626" s="324"/>
      <c r="D2626" s="324"/>
      <c r="E2626" s="324"/>
      <c r="F2626" s="324"/>
      <c r="G2626" s="324"/>
      <c r="H2626" s="324"/>
      <c r="I2626" s="324"/>
      <c r="J2626" s="324"/>
      <c r="K2626" s="324"/>
      <c r="L2626" s="324"/>
      <c r="M2626" s="324"/>
      <c r="N2626" s="324"/>
      <c r="O2626" s="324"/>
      <c r="P2626" s="325"/>
      <c r="Q2626" s="324"/>
      <c r="R2626" s="324"/>
      <c r="S2626" s="324"/>
      <c r="T2626" s="324"/>
      <c r="U2626" s="324"/>
      <c r="V2626" s="324"/>
      <c r="W2626" s="325"/>
      <c r="X2626" s="324"/>
      <c r="Y2626" s="325"/>
      <c r="Z2626" s="324"/>
      <c r="AA2626" s="324"/>
      <c r="AB2626" s="324"/>
      <c r="AC2626" s="324"/>
      <c r="AD2626" s="324"/>
    </row>
    <row r="2627" spans="1:30" ht="20.100000000000001" customHeight="1">
      <c r="A2627" s="324"/>
      <c r="B2627" s="324"/>
      <c r="C2627" s="324"/>
      <c r="D2627" s="324"/>
      <c r="E2627" s="324"/>
      <c r="F2627" s="324"/>
      <c r="G2627" s="324"/>
      <c r="H2627" s="324"/>
      <c r="I2627" s="324"/>
      <c r="J2627" s="324"/>
      <c r="K2627" s="324"/>
      <c r="L2627" s="324"/>
      <c r="M2627" s="324"/>
      <c r="N2627" s="324"/>
      <c r="O2627" s="324"/>
      <c r="P2627" s="325"/>
      <c r="Q2627" s="324"/>
      <c r="R2627" s="324"/>
      <c r="S2627" s="324"/>
      <c r="T2627" s="324"/>
      <c r="U2627" s="324"/>
      <c r="V2627" s="324"/>
      <c r="W2627" s="325"/>
      <c r="X2627" s="324"/>
      <c r="Y2627" s="325"/>
      <c r="Z2627" s="324"/>
      <c r="AA2627" s="324"/>
      <c r="AB2627" s="324"/>
      <c r="AC2627" s="324"/>
      <c r="AD2627" s="324"/>
    </row>
    <row r="2628" spans="1:30" ht="20.100000000000001" customHeight="1">
      <c r="A2628" s="324"/>
      <c r="B2628" s="324"/>
      <c r="C2628" s="324"/>
      <c r="D2628" s="324"/>
      <c r="E2628" s="324"/>
      <c r="F2628" s="324"/>
      <c r="G2628" s="324"/>
      <c r="H2628" s="324"/>
      <c r="I2628" s="324"/>
      <c r="J2628" s="324"/>
      <c r="K2628" s="324"/>
      <c r="L2628" s="324"/>
      <c r="M2628" s="324"/>
      <c r="N2628" s="324"/>
      <c r="O2628" s="324"/>
      <c r="P2628" s="325"/>
      <c r="Q2628" s="324"/>
      <c r="R2628" s="324"/>
      <c r="S2628" s="324"/>
      <c r="T2628" s="324"/>
      <c r="U2628" s="324"/>
      <c r="V2628" s="324"/>
      <c r="W2628" s="325"/>
      <c r="X2628" s="324"/>
      <c r="Y2628" s="325"/>
      <c r="Z2628" s="324"/>
      <c r="AA2628" s="324"/>
      <c r="AB2628" s="324"/>
      <c r="AC2628" s="324"/>
      <c r="AD2628" s="324"/>
    </row>
    <row r="2629" spans="1:30" ht="20.100000000000001" customHeight="1">
      <c r="A2629" s="324"/>
      <c r="B2629" s="324"/>
      <c r="C2629" s="324"/>
      <c r="D2629" s="324"/>
      <c r="E2629" s="324"/>
      <c r="F2629" s="324"/>
      <c r="G2629" s="324"/>
      <c r="H2629" s="324"/>
      <c r="I2629" s="324"/>
      <c r="J2629" s="324"/>
      <c r="K2629" s="324"/>
      <c r="L2629" s="324"/>
      <c r="M2629" s="324"/>
      <c r="N2629" s="324"/>
      <c r="O2629" s="324"/>
      <c r="P2629" s="325"/>
      <c r="Q2629" s="324"/>
      <c r="R2629" s="324"/>
      <c r="S2629" s="324"/>
      <c r="T2629" s="324"/>
      <c r="U2629" s="324"/>
      <c r="V2629" s="324"/>
      <c r="W2629" s="325"/>
      <c r="X2629" s="324"/>
      <c r="Y2629" s="325"/>
      <c r="Z2629" s="324"/>
      <c r="AA2629" s="324"/>
      <c r="AB2629" s="324"/>
      <c r="AC2629" s="324"/>
      <c r="AD2629" s="324"/>
    </row>
    <row r="2630" spans="1:30" ht="20.100000000000001" customHeight="1">
      <c r="A2630" s="324"/>
      <c r="B2630" s="324"/>
      <c r="C2630" s="324"/>
      <c r="D2630" s="324"/>
      <c r="E2630" s="324"/>
      <c r="F2630" s="324"/>
      <c r="G2630" s="324"/>
      <c r="H2630" s="324"/>
      <c r="I2630" s="324"/>
      <c r="J2630" s="324"/>
      <c r="K2630" s="324"/>
      <c r="L2630" s="324"/>
      <c r="M2630" s="324"/>
      <c r="N2630" s="324"/>
      <c r="O2630" s="324"/>
      <c r="P2630" s="325"/>
      <c r="Q2630" s="324"/>
      <c r="R2630" s="324"/>
      <c r="S2630" s="324"/>
      <c r="T2630" s="324"/>
      <c r="U2630" s="324"/>
      <c r="V2630" s="324"/>
      <c r="W2630" s="325"/>
      <c r="X2630" s="324"/>
      <c r="Y2630" s="325"/>
      <c r="Z2630" s="324"/>
      <c r="AA2630" s="324"/>
      <c r="AB2630" s="324"/>
      <c r="AC2630" s="324"/>
      <c r="AD2630" s="324"/>
    </row>
    <row r="2631" spans="1:30" ht="20.100000000000001" customHeight="1">
      <c r="A2631" s="324"/>
      <c r="B2631" s="324"/>
      <c r="C2631" s="324"/>
      <c r="D2631" s="324"/>
      <c r="E2631" s="324"/>
      <c r="F2631" s="324"/>
      <c r="G2631" s="324"/>
      <c r="H2631" s="324"/>
      <c r="I2631" s="324"/>
      <c r="J2631" s="324"/>
      <c r="K2631" s="324"/>
      <c r="L2631" s="324"/>
      <c r="M2631" s="324"/>
      <c r="N2631" s="324"/>
      <c r="O2631" s="324"/>
      <c r="P2631" s="325"/>
      <c r="Q2631" s="324"/>
      <c r="R2631" s="324"/>
      <c r="S2631" s="324"/>
      <c r="T2631" s="324"/>
      <c r="U2631" s="324"/>
      <c r="V2631" s="324"/>
      <c r="W2631" s="325"/>
      <c r="X2631" s="324"/>
      <c r="Y2631" s="325"/>
      <c r="Z2631" s="324"/>
      <c r="AA2631" s="324"/>
      <c r="AB2631" s="324"/>
      <c r="AC2631" s="324"/>
      <c r="AD2631" s="324"/>
    </row>
    <row r="2632" spans="1:30" ht="20.100000000000001" customHeight="1">
      <c r="A2632" s="324"/>
      <c r="B2632" s="324"/>
      <c r="C2632" s="324"/>
      <c r="D2632" s="324"/>
      <c r="E2632" s="324"/>
      <c r="F2632" s="324"/>
      <c r="G2632" s="324"/>
      <c r="H2632" s="324"/>
      <c r="I2632" s="324"/>
      <c r="J2632" s="324"/>
      <c r="K2632" s="324"/>
      <c r="L2632" s="324"/>
      <c r="M2632" s="324"/>
      <c r="N2632" s="324"/>
      <c r="O2632" s="324"/>
      <c r="P2632" s="325"/>
      <c r="Q2632" s="324"/>
      <c r="R2632" s="324"/>
      <c r="S2632" s="324"/>
      <c r="T2632" s="324"/>
      <c r="U2632" s="324"/>
      <c r="V2632" s="324"/>
      <c r="W2632" s="325"/>
      <c r="X2632" s="324"/>
      <c r="Y2632" s="325"/>
      <c r="Z2632" s="324"/>
      <c r="AA2632" s="324"/>
      <c r="AB2632" s="324"/>
      <c r="AC2632" s="324"/>
      <c r="AD2632" s="324"/>
    </row>
    <row r="2633" spans="1:30" ht="20.100000000000001" customHeight="1">
      <c r="A2633" s="324"/>
      <c r="B2633" s="324"/>
      <c r="C2633" s="324"/>
      <c r="D2633" s="324"/>
      <c r="E2633" s="324"/>
      <c r="F2633" s="324"/>
      <c r="G2633" s="324"/>
      <c r="H2633" s="324"/>
      <c r="I2633" s="324"/>
      <c r="J2633" s="324"/>
      <c r="K2633" s="324"/>
      <c r="L2633" s="324"/>
      <c r="M2633" s="324"/>
      <c r="N2633" s="324"/>
      <c r="O2633" s="324"/>
      <c r="P2633" s="325"/>
      <c r="Q2633" s="324"/>
      <c r="R2633" s="324"/>
      <c r="S2633" s="324"/>
      <c r="T2633" s="324"/>
      <c r="U2633" s="324"/>
      <c r="V2633" s="324"/>
      <c r="W2633" s="325"/>
      <c r="X2633" s="324"/>
      <c r="Y2633" s="325"/>
      <c r="Z2633" s="324"/>
      <c r="AA2633" s="324"/>
      <c r="AB2633" s="324"/>
      <c r="AC2633" s="324"/>
      <c r="AD2633" s="324"/>
    </row>
    <row r="2634" spans="1:30" ht="20.100000000000001" customHeight="1">
      <c r="A2634" s="324"/>
      <c r="B2634" s="324"/>
      <c r="C2634" s="324"/>
      <c r="D2634" s="324"/>
      <c r="E2634" s="324"/>
      <c r="F2634" s="324"/>
      <c r="G2634" s="324"/>
      <c r="H2634" s="324"/>
      <c r="I2634" s="324"/>
      <c r="J2634" s="324"/>
      <c r="K2634" s="324"/>
      <c r="L2634" s="324"/>
      <c r="M2634" s="324"/>
      <c r="N2634" s="324"/>
      <c r="O2634" s="324"/>
      <c r="P2634" s="325"/>
      <c r="Q2634" s="324"/>
      <c r="R2634" s="324"/>
      <c r="S2634" s="324"/>
      <c r="T2634" s="324"/>
      <c r="U2634" s="324"/>
      <c r="V2634" s="324"/>
      <c r="W2634" s="325"/>
      <c r="X2634" s="324"/>
      <c r="Y2634" s="325"/>
      <c r="Z2634" s="324"/>
      <c r="AA2634" s="324"/>
      <c r="AB2634" s="324"/>
      <c r="AC2634" s="324"/>
      <c r="AD2634" s="324"/>
    </row>
    <row r="2635" spans="1:30" ht="20.100000000000001" customHeight="1">
      <c r="A2635" s="324"/>
      <c r="B2635" s="324"/>
      <c r="C2635" s="324"/>
      <c r="D2635" s="324"/>
      <c r="E2635" s="324"/>
      <c r="F2635" s="324"/>
      <c r="G2635" s="324"/>
      <c r="H2635" s="324"/>
      <c r="I2635" s="324"/>
      <c r="J2635" s="324"/>
      <c r="K2635" s="324"/>
      <c r="L2635" s="324"/>
      <c r="M2635" s="324"/>
      <c r="N2635" s="324"/>
      <c r="O2635" s="324"/>
      <c r="P2635" s="325"/>
      <c r="Q2635" s="324"/>
      <c r="R2635" s="324"/>
      <c r="S2635" s="324"/>
      <c r="T2635" s="324"/>
      <c r="U2635" s="324"/>
      <c r="V2635" s="324"/>
      <c r="W2635" s="325"/>
      <c r="X2635" s="324"/>
      <c r="Y2635" s="325"/>
      <c r="Z2635" s="324"/>
      <c r="AA2635" s="324"/>
      <c r="AB2635" s="324"/>
      <c r="AC2635" s="324"/>
      <c r="AD2635" s="324"/>
    </row>
    <row r="2636" spans="1:30" ht="20.100000000000001" customHeight="1">
      <c r="A2636" s="324"/>
      <c r="B2636" s="324"/>
      <c r="C2636" s="324"/>
      <c r="D2636" s="324"/>
      <c r="E2636" s="324"/>
      <c r="F2636" s="324"/>
      <c r="G2636" s="324"/>
      <c r="H2636" s="324"/>
      <c r="I2636" s="324"/>
      <c r="J2636" s="324"/>
      <c r="K2636" s="324"/>
      <c r="L2636" s="324"/>
      <c r="M2636" s="324"/>
      <c r="N2636" s="324"/>
      <c r="O2636" s="324"/>
      <c r="P2636" s="325"/>
      <c r="Q2636" s="324"/>
      <c r="R2636" s="324"/>
      <c r="S2636" s="324"/>
      <c r="T2636" s="324"/>
      <c r="U2636" s="324"/>
      <c r="V2636" s="324"/>
      <c r="W2636" s="325"/>
      <c r="X2636" s="324"/>
      <c r="Y2636" s="325"/>
      <c r="Z2636" s="324"/>
      <c r="AA2636" s="324"/>
      <c r="AB2636" s="324"/>
      <c r="AC2636" s="324"/>
      <c r="AD2636" s="324"/>
    </row>
    <row r="2637" spans="1:30" ht="20.100000000000001" customHeight="1">
      <c r="A2637" s="324"/>
      <c r="B2637" s="324"/>
      <c r="C2637" s="324"/>
      <c r="D2637" s="324"/>
      <c r="E2637" s="324"/>
      <c r="F2637" s="324"/>
      <c r="G2637" s="324"/>
      <c r="H2637" s="324"/>
      <c r="I2637" s="324"/>
      <c r="J2637" s="324"/>
      <c r="K2637" s="324"/>
      <c r="L2637" s="324"/>
      <c r="M2637" s="324"/>
      <c r="N2637" s="324"/>
      <c r="O2637" s="324"/>
      <c r="P2637" s="325"/>
      <c r="Q2637" s="324"/>
      <c r="R2637" s="324"/>
      <c r="S2637" s="324"/>
      <c r="T2637" s="324"/>
      <c r="U2637" s="324"/>
      <c r="V2637" s="324"/>
      <c r="W2637" s="325"/>
      <c r="X2637" s="324"/>
      <c r="Y2637" s="325"/>
      <c r="Z2637" s="324"/>
      <c r="AA2637" s="324"/>
      <c r="AB2637" s="324"/>
      <c r="AC2637" s="324"/>
      <c r="AD2637" s="324"/>
    </row>
    <row r="2638" spans="1:30" ht="20.100000000000001" customHeight="1">
      <c r="A2638" s="324"/>
      <c r="B2638" s="324"/>
      <c r="C2638" s="324"/>
      <c r="D2638" s="324"/>
      <c r="E2638" s="324"/>
      <c r="F2638" s="324"/>
      <c r="G2638" s="324"/>
      <c r="H2638" s="324"/>
      <c r="I2638" s="324"/>
      <c r="J2638" s="324"/>
      <c r="K2638" s="324"/>
      <c r="L2638" s="324"/>
      <c r="M2638" s="324"/>
      <c r="N2638" s="324"/>
      <c r="O2638" s="324"/>
      <c r="P2638" s="325"/>
      <c r="Q2638" s="324"/>
      <c r="R2638" s="324"/>
      <c r="S2638" s="324"/>
      <c r="T2638" s="324"/>
      <c r="U2638" s="324"/>
      <c r="V2638" s="324"/>
      <c r="W2638" s="325"/>
      <c r="X2638" s="324"/>
      <c r="Y2638" s="325"/>
      <c r="Z2638" s="324"/>
      <c r="AA2638" s="324"/>
      <c r="AB2638" s="324"/>
      <c r="AC2638" s="324"/>
      <c r="AD2638" s="324"/>
    </row>
    <row r="2639" spans="1:30" ht="20.100000000000001" customHeight="1">
      <c r="A2639" s="324"/>
      <c r="B2639" s="324"/>
      <c r="C2639" s="324"/>
      <c r="D2639" s="324"/>
      <c r="E2639" s="324"/>
      <c r="F2639" s="324"/>
      <c r="G2639" s="324"/>
      <c r="H2639" s="324"/>
      <c r="I2639" s="324"/>
      <c r="J2639" s="324"/>
      <c r="K2639" s="324"/>
      <c r="L2639" s="324"/>
      <c r="M2639" s="324"/>
      <c r="N2639" s="324"/>
      <c r="O2639" s="324"/>
      <c r="P2639" s="325"/>
      <c r="Q2639" s="324"/>
      <c r="R2639" s="324"/>
      <c r="S2639" s="324"/>
      <c r="T2639" s="324"/>
      <c r="U2639" s="324"/>
      <c r="V2639" s="324"/>
      <c r="W2639" s="325"/>
      <c r="X2639" s="324"/>
      <c r="Y2639" s="325"/>
      <c r="Z2639" s="324"/>
      <c r="AA2639" s="324"/>
      <c r="AB2639" s="324"/>
      <c r="AC2639" s="324"/>
      <c r="AD2639" s="324"/>
    </row>
    <row r="2640" spans="1:30" ht="20.100000000000001" customHeight="1">
      <c r="A2640" s="324"/>
      <c r="B2640" s="324"/>
      <c r="C2640" s="324"/>
      <c r="D2640" s="324"/>
      <c r="E2640" s="324"/>
      <c r="F2640" s="324"/>
      <c r="G2640" s="324"/>
      <c r="H2640" s="324"/>
      <c r="I2640" s="324"/>
      <c r="J2640" s="324"/>
      <c r="K2640" s="324"/>
      <c r="L2640" s="324"/>
      <c r="M2640" s="324"/>
      <c r="N2640" s="324"/>
      <c r="O2640" s="324"/>
      <c r="P2640" s="325"/>
      <c r="Q2640" s="324"/>
      <c r="R2640" s="324"/>
      <c r="S2640" s="324"/>
      <c r="T2640" s="324"/>
      <c r="U2640" s="324"/>
      <c r="V2640" s="324"/>
      <c r="W2640" s="325"/>
      <c r="X2640" s="324"/>
      <c r="Y2640" s="325"/>
      <c r="Z2640" s="324"/>
      <c r="AA2640" s="324"/>
      <c r="AB2640" s="324"/>
      <c r="AC2640" s="324"/>
      <c r="AD2640" s="324"/>
    </row>
    <row r="2641" spans="1:30" ht="20.100000000000001" customHeight="1">
      <c r="A2641" s="324"/>
      <c r="B2641" s="324"/>
      <c r="C2641" s="324"/>
      <c r="D2641" s="324"/>
      <c r="E2641" s="324"/>
      <c r="F2641" s="324"/>
      <c r="G2641" s="324"/>
      <c r="H2641" s="324"/>
      <c r="I2641" s="324"/>
      <c r="J2641" s="324"/>
      <c r="K2641" s="324"/>
      <c r="L2641" s="324"/>
      <c r="M2641" s="324"/>
      <c r="N2641" s="324"/>
      <c r="O2641" s="324"/>
      <c r="P2641" s="325"/>
      <c r="Q2641" s="324"/>
      <c r="R2641" s="324"/>
      <c r="S2641" s="324"/>
      <c r="T2641" s="324"/>
      <c r="U2641" s="324"/>
      <c r="V2641" s="324"/>
      <c r="W2641" s="325"/>
      <c r="X2641" s="324"/>
      <c r="Y2641" s="325"/>
      <c r="Z2641" s="324"/>
      <c r="AA2641" s="324"/>
      <c r="AB2641" s="324"/>
      <c r="AC2641" s="324"/>
      <c r="AD2641" s="324"/>
    </row>
    <row r="2642" spans="1:30" ht="20.100000000000001" customHeight="1">
      <c r="A2642" s="324"/>
      <c r="B2642" s="324"/>
      <c r="C2642" s="324"/>
      <c r="D2642" s="324"/>
      <c r="E2642" s="324"/>
      <c r="F2642" s="324"/>
      <c r="G2642" s="324"/>
      <c r="H2642" s="324"/>
      <c r="I2642" s="324"/>
      <c r="J2642" s="324"/>
      <c r="K2642" s="324"/>
      <c r="L2642" s="324"/>
      <c r="M2642" s="324"/>
      <c r="N2642" s="324"/>
      <c r="O2642" s="324"/>
      <c r="P2642" s="325"/>
      <c r="Q2642" s="324"/>
      <c r="R2642" s="324"/>
      <c r="S2642" s="324"/>
      <c r="T2642" s="324"/>
      <c r="U2642" s="324"/>
      <c r="V2642" s="324"/>
      <c r="W2642" s="325"/>
      <c r="X2642" s="324"/>
      <c r="Y2642" s="325"/>
      <c r="Z2642" s="324"/>
      <c r="AA2642" s="324"/>
      <c r="AB2642" s="324"/>
      <c r="AC2642" s="324"/>
      <c r="AD2642" s="324"/>
    </row>
    <row r="2643" spans="1:30" ht="20.100000000000001" customHeight="1">
      <c r="A2643" s="324"/>
      <c r="B2643" s="324"/>
      <c r="C2643" s="324"/>
      <c r="D2643" s="324"/>
      <c r="E2643" s="324"/>
      <c r="F2643" s="324"/>
      <c r="G2643" s="324"/>
      <c r="H2643" s="324"/>
      <c r="I2643" s="324"/>
      <c r="J2643" s="324"/>
      <c r="K2643" s="324"/>
      <c r="L2643" s="324"/>
      <c r="M2643" s="324"/>
      <c r="N2643" s="324"/>
      <c r="O2643" s="324"/>
      <c r="P2643" s="325"/>
      <c r="Q2643" s="324"/>
      <c r="R2643" s="324"/>
      <c r="S2643" s="324"/>
      <c r="T2643" s="324"/>
      <c r="U2643" s="324"/>
      <c r="V2643" s="324"/>
      <c r="W2643" s="325"/>
      <c r="X2643" s="324"/>
      <c r="Y2643" s="325"/>
      <c r="Z2643" s="324"/>
      <c r="AA2643" s="324"/>
      <c r="AB2643" s="324"/>
      <c r="AC2643" s="324"/>
      <c r="AD2643" s="324"/>
    </row>
    <row r="2644" spans="1:30" ht="20.100000000000001" customHeight="1">
      <c r="A2644" s="324"/>
      <c r="B2644" s="324"/>
      <c r="C2644" s="324"/>
      <c r="D2644" s="324"/>
      <c r="E2644" s="324"/>
      <c r="F2644" s="324"/>
      <c r="G2644" s="324"/>
      <c r="H2644" s="324"/>
      <c r="I2644" s="324"/>
      <c r="J2644" s="324"/>
      <c r="K2644" s="324"/>
      <c r="L2644" s="324"/>
      <c r="M2644" s="324"/>
      <c r="N2644" s="324"/>
      <c r="O2644" s="324"/>
      <c r="P2644" s="325"/>
      <c r="Q2644" s="324"/>
      <c r="R2644" s="324"/>
      <c r="S2644" s="324"/>
      <c r="T2644" s="324"/>
      <c r="U2644" s="324"/>
      <c r="V2644" s="324"/>
      <c r="W2644" s="325"/>
      <c r="X2644" s="324"/>
      <c r="Y2644" s="325"/>
      <c r="Z2644" s="324"/>
      <c r="AA2644" s="324"/>
      <c r="AB2644" s="324"/>
      <c r="AC2644" s="324"/>
      <c r="AD2644" s="324"/>
    </row>
    <row r="2645" spans="1:30" ht="20.100000000000001" customHeight="1">
      <c r="A2645" s="324"/>
      <c r="B2645" s="324"/>
      <c r="C2645" s="324"/>
      <c r="D2645" s="324"/>
      <c r="E2645" s="324"/>
      <c r="F2645" s="324"/>
      <c r="G2645" s="324"/>
      <c r="H2645" s="324"/>
      <c r="I2645" s="324"/>
      <c r="J2645" s="324"/>
      <c r="K2645" s="324"/>
      <c r="L2645" s="324"/>
      <c r="M2645" s="324"/>
      <c r="N2645" s="324"/>
      <c r="O2645" s="324"/>
      <c r="P2645" s="325"/>
      <c r="Q2645" s="324"/>
      <c r="R2645" s="324"/>
      <c r="S2645" s="324"/>
      <c r="T2645" s="324"/>
      <c r="U2645" s="324"/>
      <c r="V2645" s="324"/>
      <c r="W2645" s="325"/>
      <c r="X2645" s="324"/>
      <c r="Y2645" s="325"/>
      <c r="Z2645" s="324"/>
      <c r="AA2645" s="324"/>
      <c r="AB2645" s="324"/>
      <c r="AC2645" s="324"/>
      <c r="AD2645" s="324"/>
    </row>
    <row r="2646" spans="1:30" ht="20.100000000000001" customHeight="1">
      <c r="A2646" s="324"/>
      <c r="B2646" s="324"/>
      <c r="C2646" s="324"/>
      <c r="D2646" s="324"/>
      <c r="E2646" s="324"/>
      <c r="F2646" s="324"/>
      <c r="G2646" s="324"/>
      <c r="H2646" s="324"/>
      <c r="I2646" s="324"/>
      <c r="J2646" s="324"/>
      <c r="K2646" s="324"/>
      <c r="L2646" s="324"/>
      <c r="M2646" s="324"/>
      <c r="N2646" s="324"/>
      <c r="O2646" s="324"/>
      <c r="P2646" s="325"/>
      <c r="Q2646" s="324"/>
      <c r="R2646" s="324"/>
      <c r="S2646" s="324"/>
      <c r="T2646" s="324"/>
      <c r="U2646" s="324"/>
      <c r="V2646" s="324"/>
      <c r="W2646" s="325"/>
      <c r="X2646" s="324"/>
      <c r="Y2646" s="325"/>
      <c r="Z2646" s="324"/>
      <c r="AA2646" s="324"/>
      <c r="AB2646" s="324"/>
      <c r="AC2646" s="324"/>
      <c r="AD2646" s="324"/>
    </row>
    <row r="2647" spans="1:30" ht="20.100000000000001" customHeight="1">
      <c r="A2647" s="324"/>
      <c r="B2647" s="324"/>
      <c r="C2647" s="324"/>
      <c r="D2647" s="324"/>
      <c r="E2647" s="324"/>
      <c r="F2647" s="324"/>
      <c r="G2647" s="324"/>
      <c r="H2647" s="324"/>
      <c r="I2647" s="324"/>
      <c r="J2647" s="324"/>
      <c r="K2647" s="324"/>
      <c r="L2647" s="324"/>
      <c r="M2647" s="324"/>
      <c r="N2647" s="324"/>
      <c r="O2647" s="324"/>
      <c r="P2647" s="325"/>
      <c r="Q2647" s="324"/>
      <c r="R2647" s="324"/>
      <c r="S2647" s="324"/>
      <c r="T2647" s="324"/>
      <c r="U2647" s="324"/>
      <c r="V2647" s="324"/>
      <c r="W2647" s="325"/>
      <c r="X2647" s="324"/>
      <c r="Y2647" s="325"/>
      <c r="Z2647" s="324"/>
      <c r="AA2647" s="324"/>
      <c r="AB2647" s="324"/>
      <c r="AC2647" s="324"/>
      <c r="AD2647" s="324"/>
    </row>
    <row r="2648" spans="1:30" ht="20.100000000000001" customHeight="1">
      <c r="A2648" s="324"/>
      <c r="B2648" s="324"/>
      <c r="C2648" s="324"/>
      <c r="D2648" s="324"/>
      <c r="E2648" s="324"/>
      <c r="F2648" s="324"/>
      <c r="G2648" s="324"/>
      <c r="H2648" s="324"/>
      <c r="I2648" s="324"/>
      <c r="J2648" s="324"/>
      <c r="K2648" s="324"/>
      <c r="L2648" s="324"/>
      <c r="M2648" s="324"/>
      <c r="N2648" s="324"/>
      <c r="O2648" s="324"/>
      <c r="P2648" s="325"/>
      <c r="Q2648" s="324"/>
      <c r="R2648" s="324"/>
      <c r="S2648" s="324"/>
      <c r="T2648" s="324"/>
      <c r="U2648" s="324"/>
      <c r="V2648" s="324"/>
      <c r="W2648" s="325"/>
      <c r="X2648" s="324"/>
      <c r="Y2648" s="325"/>
      <c r="Z2648" s="324"/>
      <c r="AA2648" s="324"/>
      <c r="AB2648" s="324"/>
      <c r="AC2648" s="324"/>
      <c r="AD2648" s="324"/>
    </row>
    <row r="2649" spans="1:30" ht="20.100000000000001" customHeight="1">
      <c r="A2649" s="324"/>
      <c r="B2649" s="324"/>
      <c r="C2649" s="324"/>
      <c r="D2649" s="324"/>
      <c r="E2649" s="324"/>
      <c r="F2649" s="324"/>
      <c r="G2649" s="324"/>
      <c r="H2649" s="324"/>
      <c r="I2649" s="324"/>
      <c r="J2649" s="324"/>
      <c r="K2649" s="324"/>
      <c r="L2649" s="324"/>
      <c r="M2649" s="324"/>
      <c r="N2649" s="324"/>
      <c r="O2649" s="324"/>
      <c r="P2649" s="325"/>
      <c r="Q2649" s="324"/>
      <c r="R2649" s="324"/>
      <c r="S2649" s="324"/>
      <c r="T2649" s="324"/>
      <c r="U2649" s="324"/>
      <c r="V2649" s="324"/>
      <c r="W2649" s="325"/>
      <c r="X2649" s="324"/>
      <c r="Y2649" s="325"/>
      <c r="Z2649" s="324"/>
      <c r="AA2649" s="324"/>
      <c r="AB2649" s="324"/>
      <c r="AC2649" s="324"/>
      <c r="AD2649" s="324"/>
    </row>
    <row r="2650" spans="1:30" ht="20.100000000000001" customHeight="1">
      <c r="A2650" s="324"/>
      <c r="B2650" s="324"/>
      <c r="C2650" s="324"/>
      <c r="D2650" s="324"/>
      <c r="E2650" s="324"/>
      <c r="F2650" s="324"/>
      <c r="G2650" s="324"/>
      <c r="H2650" s="324"/>
      <c r="I2650" s="324"/>
      <c r="J2650" s="324"/>
      <c r="K2650" s="324"/>
      <c r="L2650" s="324"/>
      <c r="M2650" s="324"/>
      <c r="N2650" s="324"/>
      <c r="O2650" s="324"/>
      <c r="P2650" s="325"/>
      <c r="Q2650" s="324"/>
      <c r="R2650" s="324"/>
      <c r="S2650" s="324"/>
      <c r="T2650" s="324"/>
      <c r="U2650" s="324"/>
      <c r="V2650" s="324"/>
      <c r="W2650" s="325"/>
      <c r="X2650" s="324"/>
      <c r="Y2650" s="325"/>
      <c r="Z2650" s="324"/>
      <c r="AA2650" s="324"/>
      <c r="AB2650" s="324"/>
      <c r="AC2650" s="324"/>
      <c r="AD2650" s="324"/>
    </row>
    <row r="2651" spans="1:30" ht="20.100000000000001" customHeight="1">
      <c r="A2651" s="324"/>
      <c r="B2651" s="324"/>
      <c r="C2651" s="324"/>
      <c r="D2651" s="324"/>
      <c r="E2651" s="324"/>
      <c r="F2651" s="324"/>
      <c r="G2651" s="324"/>
      <c r="H2651" s="324"/>
      <c r="I2651" s="324"/>
      <c r="J2651" s="324"/>
      <c r="K2651" s="324"/>
      <c r="L2651" s="324"/>
      <c r="M2651" s="324"/>
      <c r="N2651" s="324"/>
      <c r="O2651" s="324"/>
      <c r="P2651" s="325"/>
      <c r="Q2651" s="324"/>
      <c r="R2651" s="324"/>
      <c r="S2651" s="324"/>
      <c r="T2651" s="324"/>
      <c r="U2651" s="324"/>
      <c r="V2651" s="324"/>
      <c r="W2651" s="325"/>
      <c r="X2651" s="324"/>
      <c r="Y2651" s="325"/>
      <c r="Z2651" s="324"/>
      <c r="AA2651" s="324"/>
      <c r="AB2651" s="324"/>
      <c r="AC2651" s="324"/>
      <c r="AD2651" s="324"/>
    </row>
    <row r="2652" spans="1:30" ht="20.100000000000001" customHeight="1">
      <c r="A2652" s="324"/>
      <c r="B2652" s="324"/>
      <c r="C2652" s="324"/>
      <c r="D2652" s="324"/>
      <c r="E2652" s="324"/>
      <c r="F2652" s="324"/>
      <c r="G2652" s="324"/>
      <c r="H2652" s="324"/>
      <c r="I2652" s="324"/>
      <c r="J2652" s="324"/>
      <c r="K2652" s="324"/>
      <c r="L2652" s="324"/>
      <c r="M2652" s="324"/>
      <c r="N2652" s="324"/>
      <c r="O2652" s="324"/>
      <c r="P2652" s="325"/>
      <c r="Q2652" s="324"/>
      <c r="R2652" s="324"/>
      <c r="S2652" s="324"/>
      <c r="T2652" s="324"/>
      <c r="U2652" s="324"/>
      <c r="V2652" s="324"/>
      <c r="W2652" s="325"/>
      <c r="X2652" s="324"/>
      <c r="Y2652" s="325"/>
      <c r="Z2652" s="324"/>
      <c r="AA2652" s="324"/>
      <c r="AB2652" s="324"/>
      <c r="AC2652" s="324"/>
      <c r="AD2652" s="324"/>
    </row>
    <row r="2653" spans="1:30" ht="20.100000000000001" customHeight="1">
      <c r="A2653" s="324"/>
      <c r="B2653" s="324"/>
      <c r="C2653" s="324"/>
      <c r="D2653" s="324"/>
      <c r="E2653" s="324"/>
      <c r="F2653" s="324"/>
      <c r="G2653" s="324"/>
      <c r="H2653" s="324"/>
      <c r="I2653" s="324"/>
      <c r="J2653" s="324"/>
      <c r="K2653" s="324"/>
      <c r="L2653" s="324"/>
      <c r="M2653" s="324"/>
      <c r="N2653" s="324"/>
      <c r="O2653" s="324"/>
      <c r="P2653" s="325"/>
      <c r="Q2653" s="324"/>
      <c r="R2653" s="324"/>
      <c r="S2653" s="324"/>
      <c r="T2653" s="324"/>
      <c r="U2653" s="324"/>
      <c r="V2653" s="324"/>
      <c r="W2653" s="325"/>
      <c r="X2653" s="324"/>
      <c r="Y2653" s="325"/>
      <c r="Z2653" s="324"/>
      <c r="AA2653" s="324"/>
      <c r="AB2653" s="324"/>
      <c r="AC2653" s="324"/>
      <c r="AD2653" s="324"/>
    </row>
    <row r="2654" spans="1:30" ht="20.100000000000001" customHeight="1">
      <c r="A2654" s="324"/>
      <c r="B2654" s="324"/>
      <c r="C2654" s="324"/>
      <c r="D2654" s="324"/>
      <c r="E2654" s="324"/>
      <c r="F2654" s="324"/>
      <c r="G2654" s="324"/>
      <c r="H2654" s="324"/>
      <c r="I2654" s="324"/>
      <c r="J2654" s="324"/>
      <c r="K2654" s="324"/>
      <c r="L2654" s="324"/>
      <c r="M2654" s="324"/>
      <c r="N2654" s="324"/>
      <c r="O2654" s="324"/>
      <c r="P2654" s="325"/>
      <c r="Q2654" s="324"/>
      <c r="R2654" s="324"/>
      <c r="S2654" s="324"/>
      <c r="T2654" s="324"/>
      <c r="U2654" s="324"/>
      <c r="V2654" s="324"/>
      <c r="W2654" s="325"/>
      <c r="X2654" s="324"/>
      <c r="Y2654" s="325"/>
      <c r="Z2654" s="324"/>
      <c r="AA2654" s="324"/>
      <c r="AB2654" s="324"/>
      <c r="AC2654" s="324"/>
      <c r="AD2654" s="324"/>
    </row>
    <row r="2655" spans="1:30" ht="20.100000000000001" customHeight="1">
      <c r="A2655" s="324"/>
      <c r="B2655" s="324"/>
      <c r="C2655" s="324"/>
      <c r="D2655" s="324"/>
      <c r="E2655" s="324"/>
      <c r="F2655" s="324"/>
      <c r="G2655" s="324"/>
      <c r="H2655" s="324"/>
      <c r="I2655" s="324"/>
      <c r="J2655" s="324"/>
      <c r="K2655" s="324"/>
      <c r="L2655" s="324"/>
      <c r="M2655" s="324"/>
      <c r="N2655" s="324"/>
      <c r="O2655" s="324"/>
      <c r="P2655" s="325"/>
      <c r="Q2655" s="324"/>
      <c r="R2655" s="324"/>
      <c r="S2655" s="324"/>
      <c r="T2655" s="324"/>
      <c r="U2655" s="324"/>
      <c r="V2655" s="324"/>
      <c r="W2655" s="325"/>
      <c r="X2655" s="324"/>
      <c r="Y2655" s="325"/>
      <c r="Z2655" s="324"/>
      <c r="AA2655" s="324"/>
      <c r="AB2655" s="324"/>
      <c r="AC2655" s="324"/>
      <c r="AD2655" s="324"/>
    </row>
    <row r="2656" spans="1:30" ht="20.100000000000001" customHeight="1">
      <c r="A2656" s="324"/>
      <c r="B2656" s="324"/>
      <c r="C2656" s="324"/>
      <c r="D2656" s="324"/>
      <c r="E2656" s="324"/>
      <c r="F2656" s="324"/>
      <c r="G2656" s="324"/>
      <c r="H2656" s="324"/>
      <c r="I2656" s="324"/>
      <c r="J2656" s="324"/>
      <c r="K2656" s="324"/>
      <c r="L2656" s="324"/>
      <c r="M2656" s="324"/>
      <c r="N2656" s="324"/>
      <c r="O2656" s="324"/>
      <c r="P2656" s="325"/>
      <c r="Q2656" s="324"/>
      <c r="R2656" s="324"/>
      <c r="S2656" s="324"/>
      <c r="T2656" s="324"/>
      <c r="U2656" s="324"/>
      <c r="V2656" s="324"/>
      <c r="W2656" s="325"/>
      <c r="X2656" s="324"/>
      <c r="Y2656" s="325"/>
      <c r="Z2656" s="324"/>
      <c r="AA2656" s="324"/>
      <c r="AB2656" s="324"/>
      <c r="AC2656" s="324"/>
      <c r="AD2656" s="324"/>
    </row>
    <row r="2657" spans="1:30" ht="20.100000000000001" customHeight="1">
      <c r="A2657" s="324"/>
      <c r="B2657" s="324"/>
      <c r="C2657" s="324"/>
      <c r="D2657" s="324"/>
      <c r="E2657" s="324"/>
      <c r="F2657" s="324"/>
      <c r="G2657" s="324"/>
      <c r="H2657" s="324"/>
      <c r="I2657" s="324"/>
      <c r="J2657" s="324"/>
      <c r="K2657" s="324"/>
      <c r="L2657" s="324"/>
      <c r="M2657" s="324"/>
      <c r="N2657" s="324"/>
      <c r="O2657" s="324"/>
      <c r="P2657" s="325"/>
      <c r="Q2657" s="324"/>
      <c r="R2657" s="324"/>
      <c r="S2657" s="324"/>
      <c r="T2657" s="324"/>
      <c r="U2657" s="324"/>
      <c r="V2657" s="324"/>
      <c r="W2657" s="325"/>
      <c r="X2657" s="324"/>
      <c r="Y2657" s="325"/>
      <c r="Z2657" s="324"/>
      <c r="AA2657" s="324"/>
      <c r="AB2657" s="324"/>
      <c r="AC2657" s="324"/>
      <c r="AD2657" s="324"/>
    </row>
    <row r="2658" spans="1:30" ht="20.100000000000001" customHeight="1">
      <c r="A2658" s="324"/>
      <c r="B2658" s="324"/>
      <c r="C2658" s="324"/>
      <c r="D2658" s="324"/>
      <c r="E2658" s="324"/>
      <c r="F2658" s="324"/>
      <c r="G2658" s="324"/>
      <c r="H2658" s="324"/>
      <c r="I2658" s="324"/>
      <c r="J2658" s="324"/>
      <c r="K2658" s="324"/>
      <c r="L2658" s="324"/>
      <c r="M2658" s="324"/>
      <c r="N2658" s="324"/>
      <c r="O2658" s="324"/>
      <c r="P2658" s="325"/>
      <c r="Q2658" s="324"/>
      <c r="R2658" s="324"/>
      <c r="S2658" s="324"/>
      <c r="T2658" s="324"/>
      <c r="U2658" s="324"/>
      <c r="V2658" s="324"/>
      <c r="W2658" s="325"/>
      <c r="X2658" s="324"/>
      <c r="Y2658" s="325"/>
      <c r="Z2658" s="324"/>
      <c r="AA2658" s="324"/>
      <c r="AB2658" s="324"/>
      <c r="AC2658" s="324"/>
      <c r="AD2658" s="324"/>
    </row>
    <row r="2659" spans="1:30" ht="20.100000000000001" customHeight="1">
      <c r="A2659" s="324"/>
      <c r="B2659" s="324"/>
      <c r="C2659" s="324"/>
      <c r="D2659" s="324"/>
      <c r="E2659" s="324"/>
      <c r="F2659" s="324"/>
      <c r="G2659" s="324"/>
      <c r="H2659" s="324"/>
      <c r="I2659" s="324"/>
      <c r="J2659" s="324"/>
      <c r="K2659" s="324"/>
      <c r="L2659" s="324"/>
      <c r="M2659" s="324"/>
      <c r="N2659" s="324"/>
      <c r="O2659" s="324"/>
      <c r="P2659" s="325"/>
      <c r="Q2659" s="324"/>
      <c r="R2659" s="324"/>
      <c r="S2659" s="324"/>
      <c r="T2659" s="324"/>
      <c r="U2659" s="324"/>
      <c r="V2659" s="324"/>
      <c r="W2659" s="325"/>
      <c r="X2659" s="324"/>
      <c r="Y2659" s="325"/>
      <c r="Z2659" s="324"/>
      <c r="AA2659" s="324"/>
      <c r="AB2659" s="324"/>
      <c r="AC2659" s="324"/>
      <c r="AD2659" s="324"/>
    </row>
    <row r="2660" spans="1:30" ht="20.100000000000001" customHeight="1">
      <c r="A2660" s="324"/>
      <c r="B2660" s="324"/>
      <c r="C2660" s="324"/>
      <c r="D2660" s="324"/>
      <c r="E2660" s="324"/>
      <c r="F2660" s="324"/>
      <c r="G2660" s="324"/>
      <c r="H2660" s="324"/>
      <c r="I2660" s="324"/>
      <c r="J2660" s="324"/>
      <c r="K2660" s="324"/>
      <c r="L2660" s="324"/>
      <c r="M2660" s="324"/>
      <c r="N2660" s="324"/>
      <c r="O2660" s="324"/>
      <c r="P2660" s="325"/>
      <c r="Q2660" s="324"/>
      <c r="R2660" s="324"/>
      <c r="S2660" s="324"/>
      <c r="T2660" s="324"/>
      <c r="U2660" s="324"/>
      <c r="V2660" s="324"/>
      <c r="W2660" s="325"/>
      <c r="X2660" s="324"/>
      <c r="Y2660" s="325"/>
      <c r="Z2660" s="324"/>
      <c r="AA2660" s="324"/>
      <c r="AB2660" s="324"/>
      <c r="AC2660" s="324"/>
      <c r="AD2660" s="324"/>
    </row>
    <row r="2661" spans="1:30" ht="20.100000000000001" customHeight="1">
      <c r="A2661" s="324"/>
      <c r="B2661" s="324"/>
      <c r="C2661" s="324"/>
      <c r="D2661" s="324"/>
      <c r="E2661" s="324"/>
      <c r="F2661" s="324"/>
      <c r="G2661" s="324"/>
      <c r="H2661" s="324"/>
      <c r="I2661" s="324"/>
      <c r="J2661" s="324"/>
      <c r="K2661" s="324"/>
      <c r="L2661" s="324"/>
      <c r="M2661" s="324"/>
      <c r="N2661" s="324"/>
      <c r="O2661" s="324"/>
      <c r="P2661" s="325"/>
      <c r="Q2661" s="324"/>
      <c r="R2661" s="324"/>
      <c r="S2661" s="324"/>
      <c r="T2661" s="324"/>
      <c r="U2661" s="324"/>
      <c r="V2661" s="324"/>
      <c r="W2661" s="325"/>
      <c r="X2661" s="324"/>
      <c r="Y2661" s="325"/>
      <c r="Z2661" s="324"/>
      <c r="AA2661" s="324"/>
      <c r="AB2661" s="324"/>
      <c r="AC2661" s="324"/>
      <c r="AD2661" s="324"/>
    </row>
    <row r="2662" spans="1:30" ht="20.100000000000001" customHeight="1">
      <c r="A2662" s="324"/>
      <c r="B2662" s="324"/>
      <c r="C2662" s="324"/>
      <c r="D2662" s="324"/>
      <c r="E2662" s="324"/>
      <c r="F2662" s="324"/>
      <c r="G2662" s="324"/>
      <c r="H2662" s="324"/>
      <c r="I2662" s="324"/>
      <c r="J2662" s="324"/>
      <c r="K2662" s="324"/>
      <c r="L2662" s="324"/>
      <c r="M2662" s="324"/>
      <c r="N2662" s="324"/>
      <c r="O2662" s="324"/>
      <c r="P2662" s="325"/>
      <c r="Q2662" s="324"/>
      <c r="R2662" s="324"/>
      <c r="S2662" s="324"/>
      <c r="T2662" s="324"/>
      <c r="U2662" s="324"/>
      <c r="V2662" s="324"/>
      <c r="W2662" s="325"/>
      <c r="X2662" s="324"/>
      <c r="Y2662" s="325"/>
      <c r="Z2662" s="324"/>
      <c r="AA2662" s="324"/>
      <c r="AB2662" s="324"/>
      <c r="AC2662" s="324"/>
      <c r="AD2662" s="324"/>
    </row>
    <row r="2663" spans="1:30" ht="20.100000000000001" customHeight="1">
      <c r="A2663" s="324"/>
      <c r="B2663" s="324"/>
      <c r="C2663" s="324"/>
      <c r="D2663" s="324"/>
      <c r="E2663" s="324"/>
      <c r="F2663" s="324"/>
      <c r="G2663" s="324"/>
      <c r="H2663" s="324"/>
      <c r="I2663" s="324"/>
      <c r="J2663" s="324"/>
      <c r="K2663" s="324"/>
      <c r="L2663" s="324"/>
      <c r="M2663" s="324"/>
      <c r="N2663" s="324"/>
      <c r="O2663" s="324"/>
      <c r="P2663" s="325"/>
      <c r="Q2663" s="324"/>
      <c r="R2663" s="324"/>
      <c r="S2663" s="324"/>
      <c r="T2663" s="324"/>
      <c r="U2663" s="324"/>
      <c r="V2663" s="324"/>
      <c r="W2663" s="325"/>
      <c r="X2663" s="324"/>
      <c r="Y2663" s="325"/>
      <c r="Z2663" s="324"/>
      <c r="AA2663" s="324"/>
      <c r="AB2663" s="324"/>
      <c r="AC2663" s="324"/>
      <c r="AD2663" s="324"/>
    </row>
    <row r="2664" spans="1:30" ht="20.100000000000001" customHeight="1">
      <c r="A2664" s="324"/>
      <c r="B2664" s="324"/>
      <c r="C2664" s="324"/>
      <c r="D2664" s="324"/>
      <c r="E2664" s="324"/>
      <c r="F2664" s="324"/>
      <c r="G2664" s="324"/>
      <c r="H2664" s="324"/>
      <c r="I2664" s="324"/>
      <c r="J2664" s="324"/>
      <c r="K2664" s="324"/>
      <c r="L2664" s="324"/>
      <c r="M2664" s="324"/>
      <c r="N2664" s="324"/>
      <c r="O2664" s="324"/>
      <c r="P2664" s="325"/>
      <c r="Q2664" s="324"/>
      <c r="R2664" s="324"/>
      <c r="S2664" s="324"/>
      <c r="T2664" s="324"/>
      <c r="U2664" s="324"/>
      <c r="V2664" s="324"/>
      <c r="W2664" s="325"/>
      <c r="X2664" s="324"/>
      <c r="Y2664" s="325"/>
      <c r="Z2664" s="324"/>
      <c r="AA2664" s="324"/>
      <c r="AB2664" s="324"/>
      <c r="AC2664" s="324"/>
      <c r="AD2664" s="324"/>
    </row>
    <row r="2665" spans="1:30" ht="20.100000000000001" customHeight="1">
      <c r="A2665" s="324"/>
      <c r="B2665" s="324"/>
      <c r="C2665" s="324"/>
      <c r="D2665" s="324"/>
      <c r="E2665" s="324"/>
      <c r="F2665" s="324"/>
      <c r="G2665" s="324"/>
      <c r="H2665" s="324"/>
      <c r="I2665" s="324"/>
      <c r="J2665" s="324"/>
      <c r="K2665" s="324"/>
      <c r="L2665" s="324"/>
      <c r="M2665" s="324"/>
      <c r="N2665" s="324"/>
      <c r="O2665" s="324"/>
      <c r="P2665" s="325"/>
      <c r="Q2665" s="324"/>
      <c r="R2665" s="324"/>
      <c r="S2665" s="324"/>
      <c r="T2665" s="324"/>
      <c r="U2665" s="324"/>
      <c r="V2665" s="324"/>
      <c r="W2665" s="325"/>
      <c r="X2665" s="324"/>
      <c r="Y2665" s="325"/>
      <c r="Z2665" s="324"/>
      <c r="AA2665" s="324"/>
      <c r="AB2665" s="324"/>
      <c r="AC2665" s="324"/>
      <c r="AD2665" s="324"/>
    </row>
    <row r="2666" spans="1:30" ht="20.100000000000001" customHeight="1">
      <c r="A2666" s="324"/>
      <c r="B2666" s="324"/>
      <c r="C2666" s="324"/>
      <c r="D2666" s="324"/>
      <c r="E2666" s="324"/>
      <c r="F2666" s="324"/>
      <c r="G2666" s="324"/>
      <c r="H2666" s="324"/>
      <c r="I2666" s="324"/>
      <c r="J2666" s="324"/>
      <c r="K2666" s="324"/>
      <c r="L2666" s="324"/>
      <c r="M2666" s="324"/>
      <c r="N2666" s="324"/>
      <c r="O2666" s="324"/>
      <c r="P2666" s="325"/>
      <c r="Q2666" s="324"/>
      <c r="R2666" s="324"/>
      <c r="S2666" s="324"/>
      <c r="T2666" s="324"/>
      <c r="U2666" s="324"/>
      <c r="V2666" s="324"/>
      <c r="W2666" s="325"/>
      <c r="X2666" s="324"/>
      <c r="Y2666" s="325"/>
      <c r="Z2666" s="324"/>
      <c r="AA2666" s="324"/>
      <c r="AB2666" s="324"/>
      <c r="AC2666" s="324"/>
      <c r="AD2666" s="324"/>
    </row>
    <row r="2667" spans="1:30" ht="20.100000000000001" customHeight="1">
      <c r="A2667" s="324"/>
      <c r="B2667" s="324"/>
      <c r="C2667" s="324"/>
      <c r="D2667" s="324"/>
      <c r="E2667" s="324"/>
      <c r="F2667" s="324"/>
      <c r="G2667" s="324"/>
      <c r="H2667" s="324"/>
      <c r="I2667" s="324"/>
      <c r="J2667" s="324"/>
      <c r="K2667" s="324"/>
      <c r="L2667" s="324"/>
      <c r="M2667" s="324"/>
      <c r="N2667" s="324"/>
      <c r="O2667" s="324"/>
      <c r="P2667" s="325"/>
      <c r="Q2667" s="324"/>
      <c r="R2667" s="324"/>
      <c r="S2667" s="324"/>
      <c r="T2667" s="324"/>
      <c r="U2667" s="324"/>
      <c r="V2667" s="324"/>
      <c r="W2667" s="325"/>
      <c r="X2667" s="324"/>
      <c r="Y2667" s="325"/>
      <c r="Z2667" s="324"/>
      <c r="AA2667" s="324"/>
      <c r="AB2667" s="324"/>
      <c r="AC2667" s="324"/>
      <c r="AD2667" s="324"/>
    </row>
    <row r="2668" spans="1:30" ht="20.100000000000001" customHeight="1">
      <c r="A2668" s="324"/>
      <c r="B2668" s="324"/>
      <c r="C2668" s="324"/>
      <c r="D2668" s="324"/>
      <c r="E2668" s="324"/>
      <c r="F2668" s="324"/>
      <c r="G2668" s="324"/>
      <c r="H2668" s="324"/>
      <c r="I2668" s="324"/>
      <c r="J2668" s="324"/>
      <c r="K2668" s="324"/>
      <c r="L2668" s="324"/>
      <c r="M2668" s="324"/>
      <c r="N2668" s="324"/>
      <c r="O2668" s="324"/>
      <c r="P2668" s="325"/>
      <c r="Q2668" s="324"/>
      <c r="R2668" s="324"/>
      <c r="S2668" s="324"/>
      <c r="T2668" s="324"/>
      <c r="U2668" s="324"/>
      <c r="V2668" s="324"/>
      <c r="W2668" s="325"/>
      <c r="X2668" s="324"/>
      <c r="Y2668" s="325"/>
      <c r="Z2668" s="324"/>
      <c r="AA2668" s="324"/>
      <c r="AB2668" s="324"/>
      <c r="AC2668" s="324"/>
      <c r="AD2668" s="324"/>
    </row>
    <row r="2669" spans="1:30" ht="20.100000000000001" customHeight="1">
      <c r="A2669" s="324"/>
      <c r="B2669" s="324"/>
      <c r="C2669" s="324"/>
      <c r="D2669" s="324"/>
      <c r="E2669" s="324"/>
      <c r="F2669" s="324"/>
      <c r="G2669" s="324"/>
      <c r="H2669" s="324"/>
      <c r="I2669" s="324"/>
      <c r="J2669" s="324"/>
      <c r="K2669" s="324"/>
      <c r="L2669" s="324"/>
      <c r="M2669" s="324"/>
      <c r="N2669" s="324"/>
      <c r="O2669" s="324"/>
      <c r="P2669" s="325"/>
      <c r="Q2669" s="324"/>
      <c r="R2669" s="324"/>
      <c r="S2669" s="324"/>
      <c r="T2669" s="324"/>
      <c r="U2669" s="324"/>
      <c r="V2669" s="324"/>
      <c r="W2669" s="325"/>
      <c r="X2669" s="324"/>
      <c r="Y2669" s="325"/>
      <c r="Z2669" s="324"/>
      <c r="AA2669" s="324"/>
      <c r="AB2669" s="324"/>
      <c r="AC2669" s="324"/>
      <c r="AD2669" s="324"/>
    </row>
    <row r="2670" spans="1:30" ht="20.100000000000001" customHeight="1">
      <c r="A2670" s="324"/>
      <c r="B2670" s="324"/>
      <c r="C2670" s="324"/>
      <c r="D2670" s="324"/>
      <c r="E2670" s="324"/>
      <c r="F2670" s="324"/>
      <c r="G2670" s="324"/>
      <c r="H2670" s="324"/>
      <c r="I2670" s="324"/>
      <c r="J2670" s="324"/>
      <c r="K2670" s="324"/>
      <c r="L2670" s="324"/>
      <c r="M2670" s="324"/>
      <c r="N2670" s="324"/>
      <c r="O2670" s="324"/>
      <c r="P2670" s="325"/>
      <c r="Q2670" s="324"/>
      <c r="R2670" s="324"/>
      <c r="S2670" s="324"/>
      <c r="T2670" s="324"/>
      <c r="U2670" s="324"/>
      <c r="V2670" s="324"/>
      <c r="W2670" s="325"/>
      <c r="X2670" s="324"/>
      <c r="Y2670" s="325"/>
      <c r="Z2670" s="324"/>
      <c r="AA2670" s="324"/>
      <c r="AB2670" s="324"/>
      <c r="AC2670" s="324"/>
      <c r="AD2670" s="324"/>
    </row>
    <row r="2671" spans="1:30" ht="20.100000000000001" customHeight="1">
      <c r="A2671" s="324"/>
      <c r="B2671" s="324"/>
      <c r="C2671" s="324"/>
      <c r="D2671" s="324"/>
      <c r="E2671" s="324"/>
      <c r="F2671" s="324"/>
      <c r="G2671" s="324"/>
      <c r="H2671" s="324"/>
      <c r="I2671" s="324"/>
      <c r="J2671" s="324"/>
      <c r="K2671" s="324"/>
      <c r="L2671" s="324"/>
      <c r="M2671" s="324"/>
      <c r="N2671" s="324"/>
      <c r="O2671" s="324"/>
      <c r="P2671" s="325"/>
      <c r="Q2671" s="324"/>
      <c r="R2671" s="324"/>
      <c r="S2671" s="324"/>
      <c r="T2671" s="324"/>
      <c r="U2671" s="324"/>
      <c r="V2671" s="324"/>
      <c r="W2671" s="325"/>
      <c r="X2671" s="324"/>
      <c r="Y2671" s="325"/>
      <c r="Z2671" s="324"/>
      <c r="AA2671" s="324"/>
      <c r="AB2671" s="324"/>
      <c r="AC2671" s="324"/>
      <c r="AD2671" s="324"/>
    </row>
    <row r="2672" spans="1:30" ht="20.100000000000001" customHeight="1">
      <c r="A2672" s="324"/>
      <c r="B2672" s="324"/>
      <c r="C2672" s="324"/>
      <c r="D2672" s="324"/>
      <c r="E2672" s="324"/>
      <c r="F2672" s="324"/>
      <c r="G2672" s="324"/>
      <c r="H2672" s="324"/>
      <c r="I2672" s="324"/>
      <c r="J2672" s="324"/>
      <c r="K2672" s="324"/>
      <c r="L2672" s="324"/>
      <c r="M2672" s="324"/>
      <c r="N2672" s="324"/>
      <c r="O2672" s="324"/>
      <c r="P2672" s="325"/>
      <c r="Q2672" s="324"/>
      <c r="R2672" s="324"/>
      <c r="S2672" s="324"/>
      <c r="T2672" s="324"/>
      <c r="U2672" s="324"/>
      <c r="V2672" s="324"/>
      <c r="W2672" s="325"/>
      <c r="X2672" s="324"/>
      <c r="Y2672" s="325"/>
      <c r="Z2672" s="324"/>
      <c r="AA2672" s="324"/>
      <c r="AB2672" s="324"/>
      <c r="AC2672" s="324"/>
      <c r="AD2672" s="324"/>
    </row>
    <row r="2673" spans="1:30" ht="20.100000000000001" customHeight="1">
      <c r="A2673" s="324"/>
      <c r="B2673" s="324"/>
      <c r="C2673" s="324"/>
      <c r="D2673" s="324"/>
      <c r="E2673" s="324"/>
      <c r="F2673" s="324"/>
      <c r="G2673" s="324"/>
      <c r="H2673" s="324"/>
      <c r="I2673" s="324"/>
      <c r="J2673" s="324"/>
      <c r="K2673" s="324"/>
      <c r="L2673" s="324"/>
      <c r="M2673" s="324"/>
      <c r="N2673" s="324"/>
      <c r="O2673" s="324"/>
      <c r="P2673" s="325"/>
      <c r="Q2673" s="324"/>
      <c r="R2673" s="324"/>
      <c r="S2673" s="324"/>
      <c r="T2673" s="324"/>
      <c r="U2673" s="324"/>
      <c r="V2673" s="324"/>
      <c r="W2673" s="325"/>
      <c r="X2673" s="324"/>
      <c r="Y2673" s="325"/>
      <c r="Z2673" s="324"/>
      <c r="AA2673" s="324"/>
      <c r="AB2673" s="324"/>
      <c r="AC2673" s="324"/>
      <c r="AD2673" s="324"/>
    </row>
    <row r="2674" spans="1:30" ht="20.100000000000001" customHeight="1">
      <c r="A2674" s="324"/>
      <c r="B2674" s="324"/>
      <c r="C2674" s="324"/>
      <c r="D2674" s="324"/>
      <c r="E2674" s="324"/>
      <c r="F2674" s="324"/>
      <c r="G2674" s="324"/>
      <c r="H2674" s="324"/>
      <c r="I2674" s="324"/>
      <c r="J2674" s="324"/>
      <c r="K2674" s="324"/>
      <c r="L2674" s="324"/>
      <c r="M2674" s="324"/>
      <c r="N2674" s="324"/>
      <c r="O2674" s="324"/>
      <c r="P2674" s="325"/>
      <c r="Q2674" s="324"/>
      <c r="R2674" s="324"/>
      <c r="S2674" s="324"/>
      <c r="T2674" s="324"/>
      <c r="U2674" s="324"/>
      <c r="V2674" s="324"/>
      <c r="W2674" s="325"/>
      <c r="X2674" s="324"/>
      <c r="Y2674" s="325"/>
      <c r="Z2674" s="324"/>
      <c r="AA2674" s="324"/>
      <c r="AB2674" s="324"/>
      <c r="AC2674" s="324"/>
      <c r="AD2674" s="324"/>
    </row>
    <row r="2675" spans="1:30" ht="20.100000000000001" customHeight="1">
      <c r="A2675" s="324"/>
      <c r="B2675" s="324"/>
      <c r="C2675" s="324"/>
      <c r="D2675" s="324"/>
      <c r="E2675" s="324"/>
      <c r="F2675" s="324"/>
      <c r="G2675" s="324"/>
      <c r="H2675" s="324"/>
      <c r="I2675" s="324"/>
      <c r="J2675" s="324"/>
      <c r="K2675" s="324"/>
      <c r="L2675" s="324"/>
      <c r="M2675" s="324"/>
      <c r="N2675" s="324"/>
      <c r="O2675" s="324"/>
      <c r="P2675" s="325"/>
      <c r="Q2675" s="324"/>
      <c r="R2675" s="324"/>
      <c r="S2675" s="324"/>
      <c r="T2675" s="324"/>
      <c r="U2675" s="324"/>
      <c r="V2675" s="324"/>
      <c r="W2675" s="325"/>
      <c r="X2675" s="324"/>
      <c r="Y2675" s="325"/>
      <c r="Z2675" s="324"/>
      <c r="AA2675" s="324"/>
      <c r="AB2675" s="324"/>
      <c r="AC2675" s="324"/>
      <c r="AD2675" s="324"/>
    </row>
    <row r="2676" spans="1:30" ht="20.100000000000001" customHeight="1">
      <c r="A2676" s="324"/>
      <c r="B2676" s="324"/>
      <c r="C2676" s="324"/>
      <c r="D2676" s="324"/>
      <c r="E2676" s="324"/>
      <c r="F2676" s="324"/>
      <c r="G2676" s="324"/>
      <c r="H2676" s="324"/>
      <c r="I2676" s="324"/>
      <c r="J2676" s="324"/>
      <c r="K2676" s="324"/>
      <c r="L2676" s="324"/>
      <c r="M2676" s="324"/>
      <c r="N2676" s="324"/>
      <c r="O2676" s="324"/>
      <c r="P2676" s="325"/>
      <c r="Q2676" s="324"/>
      <c r="R2676" s="324"/>
      <c r="S2676" s="324"/>
      <c r="T2676" s="324"/>
      <c r="U2676" s="324"/>
      <c r="V2676" s="324"/>
      <c r="W2676" s="325"/>
      <c r="X2676" s="324"/>
      <c r="Y2676" s="325"/>
      <c r="Z2676" s="324"/>
      <c r="AA2676" s="324"/>
      <c r="AB2676" s="324"/>
      <c r="AC2676" s="324"/>
      <c r="AD2676" s="324"/>
    </row>
    <row r="2677" spans="1:30" ht="20.100000000000001" customHeight="1">
      <c r="A2677" s="324"/>
      <c r="B2677" s="324"/>
      <c r="C2677" s="324"/>
      <c r="D2677" s="324"/>
      <c r="E2677" s="324"/>
      <c r="F2677" s="324"/>
      <c r="G2677" s="324"/>
      <c r="H2677" s="324"/>
      <c r="I2677" s="324"/>
      <c r="J2677" s="324"/>
      <c r="K2677" s="324"/>
      <c r="L2677" s="324"/>
      <c r="M2677" s="324"/>
      <c r="N2677" s="324"/>
      <c r="O2677" s="324"/>
      <c r="P2677" s="325"/>
      <c r="Q2677" s="324"/>
      <c r="R2677" s="324"/>
      <c r="S2677" s="324"/>
      <c r="T2677" s="324"/>
      <c r="U2677" s="324"/>
      <c r="V2677" s="324"/>
      <c r="W2677" s="325"/>
      <c r="X2677" s="324"/>
      <c r="Y2677" s="325"/>
      <c r="Z2677" s="324"/>
      <c r="AA2677" s="324"/>
      <c r="AB2677" s="324"/>
      <c r="AC2677" s="324"/>
      <c r="AD2677" s="324"/>
    </row>
    <row r="2678" spans="1:30" ht="20.100000000000001" customHeight="1">
      <c r="A2678" s="324"/>
      <c r="B2678" s="324"/>
      <c r="C2678" s="324"/>
      <c r="D2678" s="324"/>
      <c r="E2678" s="324"/>
      <c r="F2678" s="324"/>
      <c r="G2678" s="324"/>
      <c r="H2678" s="324"/>
      <c r="I2678" s="324"/>
      <c r="J2678" s="324"/>
      <c r="K2678" s="324"/>
      <c r="L2678" s="324"/>
      <c r="M2678" s="324"/>
      <c r="N2678" s="324"/>
      <c r="O2678" s="324"/>
      <c r="P2678" s="325"/>
      <c r="Q2678" s="324"/>
      <c r="R2678" s="324"/>
      <c r="S2678" s="324"/>
      <c r="T2678" s="324"/>
      <c r="U2678" s="324"/>
      <c r="V2678" s="324"/>
      <c r="W2678" s="325"/>
      <c r="X2678" s="324"/>
      <c r="Y2678" s="325"/>
      <c r="Z2678" s="324"/>
      <c r="AA2678" s="324"/>
      <c r="AB2678" s="324"/>
      <c r="AC2678" s="324"/>
      <c r="AD2678" s="324"/>
    </row>
    <row r="2679" spans="1:30" ht="20.100000000000001" customHeight="1">
      <c r="A2679" s="324"/>
      <c r="B2679" s="324"/>
      <c r="C2679" s="324"/>
      <c r="D2679" s="324"/>
      <c r="E2679" s="324"/>
      <c r="F2679" s="324"/>
      <c r="G2679" s="324"/>
      <c r="H2679" s="324"/>
      <c r="I2679" s="324"/>
      <c r="J2679" s="324"/>
      <c r="K2679" s="324"/>
      <c r="L2679" s="324"/>
      <c r="M2679" s="324"/>
      <c r="N2679" s="324"/>
      <c r="O2679" s="324"/>
      <c r="P2679" s="325"/>
      <c r="Q2679" s="324"/>
      <c r="R2679" s="324"/>
      <c r="S2679" s="324"/>
      <c r="T2679" s="324"/>
      <c r="U2679" s="324"/>
      <c r="V2679" s="324"/>
      <c r="W2679" s="325"/>
      <c r="X2679" s="324"/>
      <c r="Y2679" s="325"/>
      <c r="Z2679" s="324"/>
      <c r="AA2679" s="324"/>
      <c r="AB2679" s="324"/>
      <c r="AC2679" s="324"/>
      <c r="AD2679" s="324"/>
    </row>
    <row r="2680" spans="1:30" ht="20.100000000000001" customHeight="1">
      <c r="A2680" s="324"/>
      <c r="B2680" s="324"/>
      <c r="C2680" s="324"/>
      <c r="D2680" s="324"/>
      <c r="E2680" s="324"/>
      <c r="F2680" s="324"/>
      <c r="G2680" s="324"/>
      <c r="H2680" s="324"/>
      <c r="I2680" s="324"/>
      <c r="J2680" s="324"/>
      <c r="K2680" s="324"/>
      <c r="L2680" s="324"/>
      <c r="M2680" s="324"/>
      <c r="N2680" s="324"/>
      <c r="O2680" s="324"/>
      <c r="P2680" s="325"/>
      <c r="Q2680" s="324"/>
      <c r="R2680" s="324"/>
      <c r="S2680" s="324"/>
      <c r="T2680" s="324"/>
      <c r="U2680" s="324"/>
      <c r="V2680" s="324"/>
      <c r="W2680" s="325"/>
      <c r="X2680" s="324"/>
      <c r="Y2680" s="325"/>
      <c r="Z2680" s="324"/>
      <c r="AA2680" s="324"/>
      <c r="AB2680" s="324"/>
      <c r="AC2680" s="324"/>
      <c r="AD2680" s="324"/>
    </row>
    <row r="2681" spans="1:30" ht="20.100000000000001" customHeight="1">
      <c r="A2681" s="324"/>
      <c r="B2681" s="324"/>
      <c r="C2681" s="324"/>
      <c r="D2681" s="324"/>
      <c r="E2681" s="324"/>
      <c r="F2681" s="324"/>
      <c r="G2681" s="324"/>
      <c r="H2681" s="324"/>
      <c r="I2681" s="324"/>
      <c r="J2681" s="324"/>
      <c r="K2681" s="324"/>
      <c r="L2681" s="324"/>
      <c r="M2681" s="324"/>
      <c r="N2681" s="324"/>
      <c r="O2681" s="324"/>
      <c r="P2681" s="325"/>
      <c r="Q2681" s="324"/>
      <c r="R2681" s="324"/>
      <c r="S2681" s="324"/>
      <c r="T2681" s="324"/>
      <c r="U2681" s="324"/>
      <c r="V2681" s="324"/>
      <c r="W2681" s="325"/>
      <c r="X2681" s="324"/>
      <c r="Y2681" s="325"/>
      <c r="Z2681" s="324"/>
      <c r="AA2681" s="324"/>
      <c r="AB2681" s="324"/>
      <c r="AC2681" s="324"/>
      <c r="AD2681" s="324"/>
    </row>
    <row r="2682" spans="1:30" ht="20.100000000000001" customHeight="1">
      <c r="A2682" s="324"/>
      <c r="B2682" s="324"/>
      <c r="C2682" s="324"/>
      <c r="D2682" s="324"/>
      <c r="E2682" s="324"/>
      <c r="F2682" s="324"/>
      <c r="G2682" s="324"/>
      <c r="H2682" s="324"/>
      <c r="I2682" s="324"/>
      <c r="J2682" s="324"/>
      <c r="K2682" s="324"/>
      <c r="L2682" s="324"/>
      <c r="M2682" s="324"/>
      <c r="N2682" s="324"/>
      <c r="O2682" s="324"/>
      <c r="P2682" s="325"/>
      <c r="Q2682" s="324"/>
      <c r="R2682" s="324"/>
      <c r="S2682" s="324"/>
      <c r="T2682" s="324"/>
      <c r="U2682" s="324"/>
      <c r="V2682" s="324"/>
      <c r="W2682" s="325"/>
      <c r="X2682" s="324"/>
      <c r="Y2682" s="325"/>
      <c r="Z2682" s="324"/>
      <c r="AA2682" s="324"/>
      <c r="AB2682" s="324"/>
      <c r="AC2682" s="324"/>
      <c r="AD2682" s="324"/>
    </row>
    <row r="2683" spans="1:30" ht="20.100000000000001" customHeight="1">
      <c r="A2683" s="324"/>
      <c r="B2683" s="324"/>
      <c r="C2683" s="324"/>
      <c r="D2683" s="324"/>
      <c r="E2683" s="324"/>
      <c r="F2683" s="324"/>
      <c r="G2683" s="324"/>
      <c r="H2683" s="324"/>
      <c r="I2683" s="324"/>
      <c r="J2683" s="324"/>
      <c r="K2683" s="324"/>
      <c r="L2683" s="324"/>
      <c r="M2683" s="324"/>
      <c r="N2683" s="324"/>
      <c r="O2683" s="324"/>
      <c r="P2683" s="325"/>
      <c r="Q2683" s="324"/>
      <c r="R2683" s="324"/>
      <c r="S2683" s="324"/>
      <c r="T2683" s="324"/>
      <c r="U2683" s="324"/>
      <c r="V2683" s="324"/>
      <c r="W2683" s="325"/>
      <c r="X2683" s="324"/>
      <c r="Y2683" s="325"/>
      <c r="Z2683" s="324"/>
      <c r="AA2683" s="324"/>
      <c r="AB2683" s="324"/>
      <c r="AC2683" s="324"/>
      <c r="AD2683" s="324"/>
    </row>
    <row r="2684" spans="1:30" ht="20.100000000000001" customHeight="1">
      <c r="A2684" s="324"/>
      <c r="B2684" s="324"/>
      <c r="C2684" s="324"/>
      <c r="D2684" s="324"/>
      <c r="E2684" s="324"/>
      <c r="F2684" s="324"/>
      <c r="G2684" s="324"/>
      <c r="H2684" s="324"/>
      <c r="I2684" s="324"/>
      <c r="J2684" s="324"/>
      <c r="K2684" s="324"/>
      <c r="L2684" s="324"/>
      <c r="M2684" s="324"/>
      <c r="N2684" s="324"/>
      <c r="O2684" s="324"/>
      <c r="P2684" s="325"/>
      <c r="Q2684" s="324"/>
      <c r="R2684" s="324"/>
      <c r="S2684" s="324"/>
      <c r="T2684" s="324"/>
      <c r="U2684" s="324"/>
      <c r="V2684" s="324"/>
      <c r="W2684" s="325"/>
      <c r="X2684" s="324"/>
      <c r="Y2684" s="325"/>
      <c r="Z2684" s="324"/>
      <c r="AA2684" s="324"/>
      <c r="AB2684" s="324"/>
      <c r="AC2684" s="324"/>
      <c r="AD2684" s="324"/>
    </row>
    <row r="2685" spans="1:30" ht="20.100000000000001" customHeight="1">
      <c r="A2685" s="324"/>
      <c r="B2685" s="324"/>
      <c r="C2685" s="324"/>
      <c r="D2685" s="324"/>
      <c r="E2685" s="324"/>
      <c r="F2685" s="324"/>
      <c r="G2685" s="324"/>
      <c r="H2685" s="324"/>
      <c r="I2685" s="324"/>
      <c r="J2685" s="324"/>
      <c r="K2685" s="324"/>
      <c r="L2685" s="324"/>
      <c r="M2685" s="324"/>
      <c r="N2685" s="324"/>
      <c r="O2685" s="324"/>
      <c r="P2685" s="325"/>
      <c r="Q2685" s="324"/>
      <c r="R2685" s="324"/>
      <c r="S2685" s="324"/>
      <c r="T2685" s="324"/>
      <c r="U2685" s="324"/>
      <c r="V2685" s="324"/>
      <c r="W2685" s="325"/>
      <c r="X2685" s="324"/>
      <c r="Y2685" s="325"/>
      <c r="Z2685" s="324"/>
      <c r="AA2685" s="324"/>
      <c r="AB2685" s="324"/>
      <c r="AC2685" s="324"/>
      <c r="AD2685" s="324"/>
    </row>
    <row r="2686" spans="1:30" ht="20.100000000000001" customHeight="1">
      <c r="A2686" s="324"/>
      <c r="B2686" s="324"/>
      <c r="C2686" s="324"/>
      <c r="D2686" s="324"/>
      <c r="E2686" s="324"/>
      <c r="F2686" s="324"/>
      <c r="G2686" s="324"/>
      <c r="H2686" s="324"/>
      <c r="I2686" s="324"/>
      <c r="J2686" s="324"/>
      <c r="K2686" s="324"/>
      <c r="L2686" s="324"/>
      <c r="M2686" s="324"/>
      <c r="N2686" s="324"/>
      <c r="O2686" s="324"/>
      <c r="P2686" s="325"/>
      <c r="Q2686" s="324"/>
      <c r="R2686" s="324"/>
      <c r="S2686" s="324"/>
      <c r="T2686" s="324"/>
      <c r="U2686" s="324"/>
      <c r="V2686" s="324"/>
      <c r="W2686" s="325"/>
      <c r="X2686" s="324"/>
      <c r="Y2686" s="325"/>
      <c r="Z2686" s="324"/>
      <c r="AA2686" s="324"/>
      <c r="AB2686" s="324"/>
      <c r="AC2686" s="324"/>
      <c r="AD2686" s="324"/>
    </row>
    <row r="2687" spans="1:30" ht="20.100000000000001" customHeight="1">
      <c r="A2687" s="324"/>
      <c r="B2687" s="324"/>
      <c r="C2687" s="324"/>
      <c r="D2687" s="324"/>
      <c r="E2687" s="324"/>
      <c r="F2687" s="324"/>
      <c r="G2687" s="324"/>
      <c r="H2687" s="324"/>
      <c r="I2687" s="324"/>
      <c r="J2687" s="324"/>
      <c r="K2687" s="324"/>
      <c r="L2687" s="324"/>
      <c r="M2687" s="324"/>
      <c r="N2687" s="324"/>
      <c r="O2687" s="324"/>
      <c r="P2687" s="325"/>
      <c r="Q2687" s="324"/>
      <c r="R2687" s="324"/>
      <c r="S2687" s="324"/>
      <c r="T2687" s="324"/>
      <c r="U2687" s="324"/>
      <c r="V2687" s="324"/>
      <c r="W2687" s="325"/>
      <c r="X2687" s="324"/>
      <c r="Y2687" s="325"/>
      <c r="Z2687" s="324"/>
      <c r="AA2687" s="324"/>
      <c r="AB2687" s="324"/>
      <c r="AC2687" s="324"/>
      <c r="AD2687" s="324"/>
    </row>
    <row r="2688" spans="1:30" ht="20.100000000000001" customHeight="1">
      <c r="A2688" s="324"/>
      <c r="B2688" s="324"/>
      <c r="C2688" s="324"/>
      <c r="D2688" s="324"/>
      <c r="E2688" s="324"/>
      <c r="F2688" s="324"/>
      <c r="G2688" s="324"/>
      <c r="H2688" s="324"/>
      <c r="I2688" s="324"/>
      <c r="J2688" s="324"/>
      <c r="K2688" s="324"/>
      <c r="L2688" s="324"/>
      <c r="M2688" s="324"/>
      <c r="N2688" s="324"/>
      <c r="O2688" s="324"/>
      <c r="P2688" s="325"/>
      <c r="Q2688" s="324"/>
      <c r="R2688" s="324"/>
      <c r="S2688" s="324"/>
      <c r="T2688" s="324"/>
      <c r="U2688" s="324"/>
      <c r="V2688" s="324"/>
      <c r="W2688" s="325"/>
      <c r="X2688" s="324"/>
      <c r="Y2688" s="325"/>
      <c r="Z2688" s="324"/>
      <c r="AA2688" s="324"/>
      <c r="AB2688" s="324"/>
      <c r="AC2688" s="324"/>
      <c r="AD2688" s="324"/>
    </row>
    <row r="2689" spans="1:30" ht="20.100000000000001" customHeight="1">
      <c r="A2689" s="324"/>
      <c r="B2689" s="324"/>
      <c r="C2689" s="324"/>
      <c r="D2689" s="324"/>
      <c r="E2689" s="324"/>
      <c r="F2689" s="324"/>
      <c r="G2689" s="324"/>
      <c r="H2689" s="324"/>
      <c r="I2689" s="324"/>
      <c r="J2689" s="324"/>
      <c r="K2689" s="324"/>
      <c r="L2689" s="324"/>
      <c r="M2689" s="324"/>
      <c r="N2689" s="324"/>
      <c r="O2689" s="324"/>
      <c r="P2689" s="325"/>
      <c r="Q2689" s="324"/>
      <c r="R2689" s="324"/>
      <c r="S2689" s="324"/>
      <c r="T2689" s="324"/>
      <c r="U2689" s="324"/>
      <c r="V2689" s="324"/>
      <c r="W2689" s="325"/>
      <c r="X2689" s="324"/>
      <c r="Y2689" s="325"/>
      <c r="Z2689" s="324"/>
      <c r="AA2689" s="324"/>
      <c r="AB2689" s="324"/>
      <c r="AC2689" s="324"/>
      <c r="AD2689" s="324"/>
    </row>
    <row r="2690" spans="1:30" ht="20.100000000000001" customHeight="1">
      <c r="A2690" s="324"/>
      <c r="B2690" s="324"/>
      <c r="C2690" s="324"/>
      <c r="D2690" s="324"/>
      <c r="E2690" s="324"/>
      <c r="F2690" s="324"/>
      <c r="G2690" s="324"/>
      <c r="H2690" s="324"/>
      <c r="I2690" s="324"/>
      <c r="J2690" s="324"/>
      <c r="K2690" s="324"/>
      <c r="L2690" s="324"/>
      <c r="M2690" s="324"/>
      <c r="N2690" s="324"/>
      <c r="O2690" s="324"/>
      <c r="P2690" s="325"/>
      <c r="Q2690" s="324"/>
      <c r="R2690" s="324"/>
      <c r="S2690" s="324"/>
      <c r="T2690" s="324"/>
      <c r="U2690" s="324"/>
      <c r="V2690" s="324"/>
      <c r="W2690" s="325"/>
      <c r="X2690" s="324"/>
      <c r="Y2690" s="325"/>
      <c r="Z2690" s="324"/>
      <c r="AA2690" s="324"/>
      <c r="AB2690" s="324"/>
      <c r="AC2690" s="324"/>
      <c r="AD2690" s="324"/>
    </row>
    <row r="2691" spans="1:30" ht="20.100000000000001" customHeight="1">
      <c r="A2691" s="324"/>
      <c r="B2691" s="324"/>
      <c r="C2691" s="324"/>
      <c r="D2691" s="324"/>
      <c r="E2691" s="324"/>
      <c r="F2691" s="324"/>
      <c r="G2691" s="324"/>
      <c r="H2691" s="324"/>
      <c r="I2691" s="324"/>
      <c r="J2691" s="324"/>
      <c r="K2691" s="324"/>
      <c r="L2691" s="324"/>
      <c r="M2691" s="324"/>
      <c r="N2691" s="324"/>
      <c r="O2691" s="324"/>
      <c r="P2691" s="325"/>
      <c r="Q2691" s="324"/>
      <c r="R2691" s="324"/>
      <c r="S2691" s="324"/>
      <c r="T2691" s="324"/>
      <c r="U2691" s="324"/>
      <c r="V2691" s="324"/>
      <c r="W2691" s="325"/>
      <c r="X2691" s="324"/>
      <c r="Y2691" s="325"/>
      <c r="Z2691" s="324"/>
      <c r="AA2691" s="324"/>
      <c r="AB2691" s="324"/>
      <c r="AC2691" s="324"/>
      <c r="AD2691" s="324"/>
    </row>
    <row r="2692" spans="1:30" ht="20.100000000000001" customHeight="1">
      <c r="A2692" s="324"/>
      <c r="B2692" s="324"/>
      <c r="C2692" s="324"/>
      <c r="D2692" s="324"/>
      <c r="E2692" s="324"/>
      <c r="F2692" s="324"/>
      <c r="G2692" s="324"/>
      <c r="H2692" s="324"/>
      <c r="I2692" s="324"/>
      <c r="J2692" s="324"/>
      <c r="K2692" s="324"/>
      <c r="L2692" s="324"/>
      <c r="M2692" s="324"/>
      <c r="N2692" s="324"/>
      <c r="O2692" s="324"/>
      <c r="P2692" s="325"/>
      <c r="Q2692" s="324"/>
      <c r="R2692" s="324"/>
      <c r="S2692" s="324"/>
      <c r="T2692" s="324"/>
      <c r="U2692" s="324"/>
      <c r="V2692" s="324"/>
      <c r="W2692" s="325"/>
      <c r="X2692" s="324"/>
      <c r="Y2692" s="325"/>
      <c r="Z2692" s="324"/>
      <c r="AA2692" s="324"/>
      <c r="AB2692" s="324"/>
      <c r="AC2692" s="324"/>
      <c r="AD2692" s="324"/>
    </row>
    <row r="2693" spans="1:30" ht="20.100000000000001" customHeight="1">
      <c r="A2693" s="324"/>
      <c r="B2693" s="324"/>
      <c r="C2693" s="324"/>
      <c r="D2693" s="324"/>
      <c r="E2693" s="324"/>
      <c r="F2693" s="324"/>
      <c r="G2693" s="324"/>
      <c r="H2693" s="324"/>
      <c r="I2693" s="324"/>
      <c r="J2693" s="324"/>
      <c r="K2693" s="324"/>
      <c r="L2693" s="324"/>
      <c r="M2693" s="324"/>
      <c r="N2693" s="324"/>
      <c r="O2693" s="324"/>
      <c r="P2693" s="325"/>
      <c r="Q2693" s="324"/>
      <c r="R2693" s="324"/>
      <c r="S2693" s="324"/>
      <c r="T2693" s="324"/>
      <c r="U2693" s="324"/>
      <c r="V2693" s="324"/>
      <c r="W2693" s="325"/>
      <c r="X2693" s="324"/>
      <c r="Y2693" s="325"/>
      <c r="Z2693" s="324"/>
      <c r="AA2693" s="324"/>
      <c r="AB2693" s="324"/>
      <c r="AC2693" s="324"/>
      <c r="AD2693" s="324"/>
    </row>
    <row r="2694" spans="1:30" ht="20.100000000000001" customHeight="1">
      <c r="A2694" s="324"/>
      <c r="B2694" s="324"/>
      <c r="C2694" s="324"/>
      <c r="D2694" s="324"/>
      <c r="E2694" s="324"/>
      <c r="F2694" s="324"/>
      <c r="G2694" s="324"/>
      <c r="H2694" s="324"/>
      <c r="I2694" s="324"/>
      <c r="J2694" s="324"/>
      <c r="K2694" s="324"/>
      <c r="L2694" s="324"/>
      <c r="M2694" s="324"/>
      <c r="N2694" s="324"/>
      <c r="O2694" s="324"/>
      <c r="P2694" s="325"/>
      <c r="Q2694" s="324"/>
      <c r="R2694" s="324"/>
      <c r="S2694" s="324"/>
      <c r="T2694" s="324"/>
      <c r="U2694" s="324"/>
      <c r="V2694" s="324"/>
      <c r="W2694" s="325"/>
      <c r="X2694" s="324"/>
      <c r="Y2694" s="325"/>
      <c r="Z2694" s="324"/>
      <c r="AA2694" s="324"/>
      <c r="AB2694" s="324"/>
      <c r="AC2694" s="324"/>
      <c r="AD2694" s="324"/>
    </row>
    <row r="2695" spans="1:30" ht="20.100000000000001" customHeight="1">
      <c r="A2695" s="324"/>
      <c r="B2695" s="324"/>
      <c r="C2695" s="324"/>
      <c r="D2695" s="324"/>
      <c r="E2695" s="324"/>
      <c r="F2695" s="324"/>
      <c r="G2695" s="324"/>
      <c r="H2695" s="324"/>
      <c r="I2695" s="324"/>
      <c r="J2695" s="324"/>
      <c r="K2695" s="324"/>
      <c r="L2695" s="324"/>
      <c r="M2695" s="324"/>
      <c r="N2695" s="324"/>
      <c r="O2695" s="324"/>
      <c r="P2695" s="325"/>
      <c r="Q2695" s="324"/>
      <c r="R2695" s="324"/>
      <c r="S2695" s="324"/>
      <c r="T2695" s="324"/>
      <c r="U2695" s="324"/>
      <c r="V2695" s="324"/>
      <c r="W2695" s="325"/>
      <c r="X2695" s="324"/>
      <c r="Y2695" s="325"/>
      <c r="Z2695" s="324"/>
      <c r="AA2695" s="324"/>
      <c r="AB2695" s="324"/>
      <c r="AC2695" s="324"/>
      <c r="AD2695" s="324"/>
    </row>
    <row r="2696" spans="1:30" ht="20.100000000000001" customHeight="1">
      <c r="A2696" s="324"/>
      <c r="B2696" s="324"/>
      <c r="C2696" s="324"/>
      <c r="D2696" s="324"/>
      <c r="E2696" s="324"/>
      <c r="F2696" s="324"/>
      <c r="G2696" s="324"/>
      <c r="H2696" s="324"/>
      <c r="I2696" s="324"/>
      <c r="J2696" s="324"/>
      <c r="K2696" s="324"/>
      <c r="L2696" s="324"/>
      <c r="M2696" s="324"/>
      <c r="N2696" s="324"/>
      <c r="O2696" s="324"/>
      <c r="P2696" s="325"/>
      <c r="Q2696" s="324"/>
      <c r="R2696" s="324"/>
      <c r="S2696" s="324"/>
      <c r="T2696" s="324"/>
      <c r="U2696" s="324"/>
      <c r="V2696" s="324"/>
      <c r="W2696" s="325"/>
      <c r="X2696" s="324"/>
      <c r="Y2696" s="325"/>
      <c r="Z2696" s="324"/>
      <c r="AA2696" s="324"/>
      <c r="AB2696" s="324"/>
      <c r="AC2696" s="324"/>
      <c r="AD2696" s="324"/>
    </row>
    <row r="2697" spans="1:30" ht="20.100000000000001" customHeight="1">
      <c r="A2697" s="324"/>
      <c r="B2697" s="324"/>
      <c r="C2697" s="324"/>
      <c r="D2697" s="324"/>
      <c r="E2697" s="324"/>
      <c r="F2697" s="324"/>
      <c r="G2697" s="324"/>
      <c r="H2697" s="324"/>
      <c r="I2697" s="324"/>
      <c r="J2697" s="324"/>
      <c r="K2697" s="324"/>
      <c r="L2697" s="324"/>
      <c r="M2697" s="324"/>
      <c r="N2697" s="324"/>
      <c r="O2697" s="324"/>
      <c r="P2697" s="325"/>
      <c r="Q2697" s="324"/>
      <c r="R2697" s="324"/>
      <c r="S2697" s="324"/>
      <c r="T2697" s="324"/>
      <c r="U2697" s="324"/>
      <c r="V2697" s="324"/>
      <c r="W2697" s="325"/>
      <c r="X2697" s="324"/>
      <c r="Y2697" s="325"/>
      <c r="Z2697" s="324"/>
      <c r="AA2697" s="324"/>
      <c r="AB2697" s="324"/>
      <c r="AC2697" s="324"/>
      <c r="AD2697" s="324"/>
    </row>
    <row r="2698" spans="1:30" ht="20.100000000000001" customHeight="1">
      <c r="A2698" s="324"/>
      <c r="B2698" s="324"/>
      <c r="C2698" s="324"/>
      <c r="D2698" s="324"/>
      <c r="E2698" s="324"/>
      <c r="F2698" s="324"/>
      <c r="G2698" s="324"/>
      <c r="H2698" s="324"/>
      <c r="I2698" s="324"/>
      <c r="J2698" s="324"/>
      <c r="K2698" s="324"/>
      <c r="L2698" s="324"/>
      <c r="M2698" s="324"/>
      <c r="N2698" s="324"/>
      <c r="O2698" s="324"/>
      <c r="P2698" s="325"/>
      <c r="Q2698" s="324"/>
      <c r="R2698" s="324"/>
      <c r="S2698" s="324"/>
      <c r="T2698" s="324"/>
      <c r="U2698" s="324"/>
      <c r="V2698" s="324"/>
      <c r="W2698" s="325"/>
      <c r="X2698" s="324"/>
      <c r="Y2698" s="325"/>
      <c r="Z2698" s="324"/>
      <c r="AA2698" s="324"/>
      <c r="AB2698" s="324"/>
      <c r="AC2698" s="324"/>
      <c r="AD2698" s="324"/>
    </row>
    <row r="2699" spans="1:30" ht="20.100000000000001" customHeight="1">
      <c r="A2699" s="324"/>
      <c r="B2699" s="324"/>
      <c r="C2699" s="324"/>
      <c r="D2699" s="324"/>
      <c r="E2699" s="324"/>
      <c r="F2699" s="324"/>
      <c r="G2699" s="324"/>
      <c r="H2699" s="324"/>
      <c r="I2699" s="324"/>
      <c r="J2699" s="324"/>
      <c r="K2699" s="324"/>
      <c r="L2699" s="324"/>
      <c r="M2699" s="324"/>
      <c r="N2699" s="324"/>
      <c r="O2699" s="324"/>
      <c r="P2699" s="325"/>
      <c r="Q2699" s="324"/>
      <c r="R2699" s="324"/>
      <c r="S2699" s="324"/>
      <c r="T2699" s="324"/>
      <c r="U2699" s="324"/>
      <c r="V2699" s="324"/>
      <c r="W2699" s="325"/>
      <c r="X2699" s="324"/>
      <c r="Y2699" s="325"/>
      <c r="Z2699" s="324"/>
      <c r="AA2699" s="324"/>
      <c r="AB2699" s="324"/>
      <c r="AC2699" s="324"/>
      <c r="AD2699" s="324"/>
    </row>
    <row r="2700" spans="1:30" ht="20.100000000000001" customHeight="1">
      <c r="A2700" s="324"/>
      <c r="B2700" s="324"/>
      <c r="C2700" s="324"/>
      <c r="D2700" s="324"/>
      <c r="E2700" s="324"/>
      <c r="F2700" s="324"/>
      <c r="G2700" s="324"/>
      <c r="H2700" s="324"/>
      <c r="I2700" s="324"/>
      <c r="J2700" s="324"/>
      <c r="K2700" s="324"/>
      <c r="L2700" s="324"/>
      <c r="M2700" s="324"/>
      <c r="N2700" s="324"/>
      <c r="O2700" s="324"/>
      <c r="P2700" s="325"/>
      <c r="Q2700" s="324"/>
      <c r="R2700" s="324"/>
      <c r="S2700" s="324"/>
      <c r="T2700" s="324"/>
      <c r="U2700" s="324"/>
      <c r="V2700" s="324"/>
      <c r="W2700" s="325"/>
      <c r="X2700" s="324"/>
      <c r="Y2700" s="325"/>
      <c r="Z2700" s="324"/>
      <c r="AA2700" s="324"/>
      <c r="AB2700" s="324"/>
      <c r="AC2700" s="324"/>
      <c r="AD2700" s="324"/>
    </row>
    <row r="2701" spans="1:30" ht="20.100000000000001" customHeight="1">
      <c r="A2701" s="324"/>
      <c r="B2701" s="324"/>
      <c r="C2701" s="324"/>
      <c r="D2701" s="324"/>
      <c r="E2701" s="324"/>
      <c r="F2701" s="324"/>
      <c r="G2701" s="324"/>
      <c r="H2701" s="324"/>
      <c r="I2701" s="324"/>
      <c r="J2701" s="324"/>
      <c r="K2701" s="324"/>
      <c r="L2701" s="324"/>
      <c r="M2701" s="324"/>
      <c r="N2701" s="324"/>
      <c r="O2701" s="324"/>
      <c r="P2701" s="325"/>
      <c r="Q2701" s="324"/>
      <c r="R2701" s="324"/>
      <c r="S2701" s="324"/>
      <c r="T2701" s="324"/>
      <c r="U2701" s="324"/>
      <c r="V2701" s="324"/>
      <c r="W2701" s="325"/>
      <c r="X2701" s="324"/>
      <c r="Y2701" s="325"/>
      <c r="Z2701" s="324"/>
      <c r="AA2701" s="324"/>
      <c r="AB2701" s="324"/>
      <c r="AC2701" s="324"/>
      <c r="AD2701" s="324"/>
    </row>
    <row r="2702" spans="1:30" ht="20.100000000000001" customHeight="1">
      <c r="A2702" s="324"/>
      <c r="B2702" s="324"/>
      <c r="C2702" s="324"/>
      <c r="D2702" s="324"/>
      <c r="E2702" s="324"/>
      <c r="F2702" s="324"/>
      <c r="G2702" s="324"/>
      <c r="H2702" s="324"/>
      <c r="I2702" s="324"/>
      <c r="J2702" s="324"/>
      <c r="K2702" s="324"/>
      <c r="L2702" s="324"/>
      <c r="M2702" s="324"/>
      <c r="N2702" s="324"/>
      <c r="O2702" s="324"/>
      <c r="P2702" s="325"/>
      <c r="Q2702" s="324"/>
      <c r="R2702" s="324"/>
      <c r="S2702" s="324"/>
      <c r="T2702" s="324"/>
      <c r="U2702" s="324"/>
      <c r="V2702" s="324"/>
      <c r="W2702" s="325"/>
      <c r="X2702" s="324"/>
      <c r="Y2702" s="325"/>
      <c r="Z2702" s="324"/>
      <c r="AA2702" s="324"/>
      <c r="AB2702" s="324"/>
      <c r="AC2702" s="324"/>
      <c r="AD2702" s="324"/>
    </row>
    <row r="2703" spans="1:30" ht="20.100000000000001" customHeight="1">
      <c r="A2703" s="324"/>
      <c r="B2703" s="324"/>
      <c r="C2703" s="324"/>
      <c r="D2703" s="324"/>
      <c r="E2703" s="324"/>
      <c r="F2703" s="324"/>
      <c r="G2703" s="324"/>
      <c r="H2703" s="324"/>
      <c r="I2703" s="324"/>
      <c r="J2703" s="324"/>
      <c r="K2703" s="324"/>
      <c r="L2703" s="324"/>
      <c r="M2703" s="324"/>
      <c r="N2703" s="324"/>
      <c r="O2703" s="324"/>
      <c r="P2703" s="325"/>
      <c r="Q2703" s="324"/>
      <c r="R2703" s="324"/>
      <c r="S2703" s="324"/>
      <c r="T2703" s="324"/>
      <c r="U2703" s="324"/>
      <c r="V2703" s="324"/>
      <c r="W2703" s="325"/>
      <c r="X2703" s="324"/>
      <c r="Y2703" s="325"/>
      <c r="Z2703" s="324"/>
      <c r="AA2703" s="324"/>
      <c r="AB2703" s="324"/>
      <c r="AC2703" s="324"/>
      <c r="AD2703" s="324"/>
    </row>
    <row r="2704" spans="1:30" ht="20.100000000000001" customHeight="1">
      <c r="A2704" s="324"/>
      <c r="B2704" s="324"/>
      <c r="C2704" s="324"/>
      <c r="D2704" s="324"/>
      <c r="E2704" s="324"/>
      <c r="F2704" s="324"/>
      <c r="G2704" s="324"/>
      <c r="H2704" s="324"/>
      <c r="I2704" s="324"/>
      <c r="J2704" s="324"/>
      <c r="K2704" s="324"/>
      <c r="L2704" s="324"/>
      <c r="M2704" s="324"/>
      <c r="N2704" s="324"/>
      <c r="O2704" s="324"/>
      <c r="P2704" s="325"/>
      <c r="Q2704" s="324"/>
      <c r="R2704" s="324"/>
      <c r="S2704" s="324"/>
      <c r="T2704" s="324"/>
      <c r="U2704" s="324"/>
      <c r="V2704" s="324"/>
      <c r="W2704" s="325"/>
      <c r="X2704" s="324"/>
      <c r="Y2704" s="325"/>
      <c r="Z2704" s="324"/>
      <c r="AA2704" s="324"/>
      <c r="AB2704" s="324"/>
      <c r="AC2704" s="324"/>
      <c r="AD2704" s="324"/>
    </row>
    <row r="2705" spans="1:30" ht="20.100000000000001" customHeight="1">
      <c r="A2705" s="324"/>
      <c r="B2705" s="324"/>
      <c r="C2705" s="324"/>
      <c r="D2705" s="324"/>
      <c r="E2705" s="324"/>
      <c r="F2705" s="324"/>
      <c r="G2705" s="324"/>
      <c r="H2705" s="324"/>
      <c r="I2705" s="324"/>
      <c r="J2705" s="324"/>
      <c r="K2705" s="324"/>
      <c r="L2705" s="324"/>
      <c r="M2705" s="324"/>
      <c r="N2705" s="324"/>
      <c r="O2705" s="324"/>
      <c r="P2705" s="325"/>
      <c r="Q2705" s="324"/>
      <c r="R2705" s="324"/>
      <c r="S2705" s="324"/>
      <c r="T2705" s="324"/>
      <c r="U2705" s="324"/>
      <c r="V2705" s="324"/>
      <c r="W2705" s="325"/>
      <c r="X2705" s="324"/>
      <c r="Y2705" s="325"/>
      <c r="Z2705" s="324"/>
      <c r="AA2705" s="324"/>
      <c r="AB2705" s="324"/>
      <c r="AC2705" s="324"/>
      <c r="AD2705" s="324"/>
    </row>
    <row r="2706" spans="1:30" ht="20.100000000000001" customHeight="1">
      <c r="A2706" s="324"/>
      <c r="B2706" s="324"/>
      <c r="C2706" s="324"/>
      <c r="D2706" s="324"/>
      <c r="E2706" s="324"/>
      <c r="F2706" s="324"/>
      <c r="G2706" s="324"/>
      <c r="H2706" s="324"/>
      <c r="I2706" s="324"/>
      <c r="J2706" s="324"/>
      <c r="K2706" s="324"/>
      <c r="L2706" s="324"/>
      <c r="M2706" s="324"/>
      <c r="N2706" s="324"/>
      <c r="O2706" s="324"/>
      <c r="P2706" s="325"/>
      <c r="Q2706" s="324"/>
      <c r="R2706" s="324"/>
      <c r="S2706" s="324"/>
      <c r="T2706" s="324"/>
      <c r="U2706" s="324"/>
      <c r="V2706" s="324"/>
      <c r="W2706" s="325"/>
      <c r="X2706" s="324"/>
      <c r="Y2706" s="325"/>
      <c r="Z2706" s="324"/>
      <c r="AA2706" s="324"/>
      <c r="AB2706" s="324"/>
      <c r="AC2706" s="324"/>
      <c r="AD2706" s="324"/>
    </row>
    <row r="2707" spans="1:30" ht="20.100000000000001" customHeight="1">
      <c r="A2707" s="324"/>
      <c r="B2707" s="324"/>
      <c r="C2707" s="324"/>
      <c r="D2707" s="324"/>
      <c r="E2707" s="324"/>
      <c r="F2707" s="324"/>
      <c r="G2707" s="324"/>
      <c r="H2707" s="324"/>
      <c r="I2707" s="324"/>
      <c r="J2707" s="324"/>
      <c r="K2707" s="324"/>
      <c r="L2707" s="324"/>
      <c r="M2707" s="324"/>
      <c r="N2707" s="324"/>
      <c r="O2707" s="324"/>
      <c r="P2707" s="325"/>
      <c r="Q2707" s="324"/>
      <c r="R2707" s="324"/>
      <c r="S2707" s="324"/>
      <c r="T2707" s="324"/>
      <c r="U2707" s="324"/>
      <c r="V2707" s="324"/>
      <c r="W2707" s="325"/>
      <c r="X2707" s="324"/>
      <c r="Y2707" s="325"/>
      <c r="Z2707" s="324"/>
      <c r="AA2707" s="324"/>
      <c r="AB2707" s="324"/>
      <c r="AC2707" s="324"/>
      <c r="AD2707" s="324"/>
    </row>
    <row r="2708" spans="1:30" ht="20.100000000000001" customHeight="1">
      <c r="A2708" s="324"/>
      <c r="B2708" s="324"/>
      <c r="C2708" s="324"/>
      <c r="D2708" s="324"/>
      <c r="E2708" s="324"/>
      <c r="F2708" s="324"/>
      <c r="G2708" s="324"/>
      <c r="H2708" s="324"/>
      <c r="I2708" s="324"/>
      <c r="J2708" s="324"/>
      <c r="K2708" s="324"/>
      <c r="L2708" s="324"/>
      <c r="M2708" s="324"/>
      <c r="N2708" s="324"/>
      <c r="O2708" s="324"/>
      <c r="P2708" s="325"/>
      <c r="Q2708" s="324"/>
      <c r="R2708" s="324"/>
      <c r="S2708" s="324"/>
      <c r="T2708" s="324"/>
      <c r="U2708" s="324"/>
      <c r="V2708" s="324"/>
      <c r="W2708" s="325"/>
      <c r="X2708" s="324"/>
      <c r="Y2708" s="325"/>
      <c r="Z2708" s="324"/>
      <c r="AA2708" s="324"/>
      <c r="AB2708" s="324"/>
      <c r="AC2708" s="324"/>
      <c r="AD2708" s="324"/>
    </row>
    <row r="2709" spans="1:30" ht="20.100000000000001" customHeight="1">
      <c r="A2709" s="324"/>
      <c r="B2709" s="324"/>
      <c r="C2709" s="324"/>
      <c r="D2709" s="324"/>
      <c r="E2709" s="324"/>
      <c r="F2709" s="324"/>
      <c r="G2709" s="324"/>
      <c r="H2709" s="324"/>
      <c r="I2709" s="324"/>
      <c r="J2709" s="324"/>
      <c r="K2709" s="324"/>
      <c r="L2709" s="324"/>
      <c r="M2709" s="324"/>
      <c r="N2709" s="324"/>
      <c r="O2709" s="324"/>
      <c r="P2709" s="325"/>
      <c r="Q2709" s="324"/>
      <c r="R2709" s="324"/>
      <c r="S2709" s="324"/>
      <c r="T2709" s="324"/>
      <c r="U2709" s="324"/>
      <c r="V2709" s="324"/>
      <c r="W2709" s="325"/>
      <c r="X2709" s="324"/>
      <c r="Y2709" s="325"/>
      <c r="Z2709" s="324"/>
      <c r="AA2709" s="324"/>
      <c r="AB2709" s="324"/>
      <c r="AC2709" s="324"/>
      <c r="AD2709" s="324"/>
    </row>
    <row r="2710" spans="1:30" ht="20.100000000000001" customHeight="1">
      <c r="A2710" s="324"/>
      <c r="B2710" s="324"/>
      <c r="C2710" s="324"/>
      <c r="D2710" s="324"/>
      <c r="E2710" s="324"/>
      <c r="F2710" s="324"/>
      <c r="G2710" s="324"/>
      <c r="H2710" s="324"/>
      <c r="I2710" s="324"/>
      <c r="J2710" s="324"/>
      <c r="K2710" s="324"/>
      <c r="L2710" s="324"/>
      <c r="M2710" s="324"/>
      <c r="N2710" s="324"/>
      <c r="O2710" s="324"/>
      <c r="P2710" s="325"/>
      <c r="Q2710" s="324"/>
      <c r="R2710" s="324"/>
      <c r="S2710" s="324"/>
      <c r="T2710" s="324"/>
      <c r="U2710" s="324"/>
      <c r="V2710" s="324"/>
      <c r="W2710" s="325"/>
      <c r="X2710" s="324"/>
      <c r="Y2710" s="325"/>
      <c r="Z2710" s="324"/>
      <c r="AA2710" s="324"/>
      <c r="AB2710" s="324"/>
      <c r="AC2710" s="324"/>
      <c r="AD2710" s="324"/>
    </row>
    <row r="2711" spans="1:30" ht="20.100000000000001" customHeight="1">
      <c r="A2711" s="324"/>
      <c r="B2711" s="324"/>
      <c r="C2711" s="324"/>
      <c r="D2711" s="324"/>
      <c r="E2711" s="324"/>
      <c r="F2711" s="324"/>
      <c r="G2711" s="324"/>
      <c r="H2711" s="324"/>
      <c r="I2711" s="324"/>
      <c r="J2711" s="324"/>
      <c r="K2711" s="324"/>
      <c r="L2711" s="324"/>
      <c r="M2711" s="324"/>
      <c r="N2711" s="324"/>
      <c r="O2711" s="324"/>
      <c r="P2711" s="325"/>
      <c r="Q2711" s="324"/>
      <c r="R2711" s="324"/>
      <c r="S2711" s="324"/>
      <c r="T2711" s="324"/>
      <c r="U2711" s="324"/>
      <c r="V2711" s="324"/>
      <c r="W2711" s="325"/>
      <c r="X2711" s="324"/>
      <c r="Y2711" s="325"/>
      <c r="Z2711" s="324"/>
      <c r="AA2711" s="324"/>
      <c r="AB2711" s="324"/>
      <c r="AC2711" s="324"/>
      <c r="AD2711" s="324"/>
    </row>
    <row r="2712" spans="1:30" ht="20.100000000000001" customHeight="1">
      <c r="A2712" s="324"/>
      <c r="B2712" s="324"/>
      <c r="C2712" s="324"/>
      <c r="D2712" s="324"/>
      <c r="E2712" s="324"/>
      <c r="F2712" s="324"/>
      <c r="G2712" s="324"/>
      <c r="H2712" s="324"/>
      <c r="I2712" s="324"/>
      <c r="J2712" s="324"/>
      <c r="K2712" s="324"/>
      <c r="L2712" s="324"/>
      <c r="M2712" s="324"/>
      <c r="N2712" s="324"/>
      <c r="O2712" s="324"/>
      <c r="P2712" s="325"/>
      <c r="Q2712" s="324"/>
      <c r="R2712" s="324"/>
      <c r="S2712" s="324"/>
      <c r="T2712" s="324"/>
      <c r="U2712" s="324"/>
      <c r="V2712" s="324"/>
      <c r="W2712" s="325"/>
      <c r="X2712" s="324"/>
      <c r="Y2712" s="325"/>
      <c r="Z2712" s="324"/>
      <c r="AA2712" s="324"/>
      <c r="AB2712" s="324"/>
      <c r="AC2712" s="324"/>
      <c r="AD2712" s="324"/>
    </row>
    <row r="2713" spans="1:30" ht="20.100000000000001" customHeight="1">
      <c r="A2713" s="324"/>
      <c r="B2713" s="324"/>
      <c r="C2713" s="324"/>
      <c r="D2713" s="324"/>
      <c r="E2713" s="324"/>
      <c r="F2713" s="324"/>
      <c r="G2713" s="324"/>
      <c r="H2713" s="324"/>
      <c r="I2713" s="324"/>
      <c r="J2713" s="324"/>
      <c r="K2713" s="324"/>
      <c r="L2713" s="324"/>
      <c r="M2713" s="324"/>
      <c r="N2713" s="324"/>
      <c r="O2713" s="324"/>
      <c r="P2713" s="325"/>
      <c r="Q2713" s="324"/>
      <c r="R2713" s="324"/>
      <c r="S2713" s="324"/>
      <c r="T2713" s="324"/>
      <c r="U2713" s="324"/>
      <c r="V2713" s="324"/>
      <c r="W2713" s="325"/>
      <c r="X2713" s="324"/>
      <c r="Y2713" s="325"/>
      <c r="Z2713" s="324"/>
      <c r="AA2713" s="324"/>
      <c r="AB2713" s="324"/>
      <c r="AC2713" s="324"/>
      <c r="AD2713" s="324"/>
    </row>
    <row r="2714" spans="1:30" ht="20.100000000000001" customHeight="1">
      <c r="A2714" s="324"/>
      <c r="B2714" s="324"/>
      <c r="C2714" s="324"/>
      <c r="D2714" s="324"/>
      <c r="E2714" s="324"/>
      <c r="F2714" s="324"/>
      <c r="G2714" s="324"/>
      <c r="H2714" s="324"/>
      <c r="I2714" s="324"/>
      <c r="J2714" s="324"/>
      <c r="K2714" s="324"/>
      <c r="L2714" s="324"/>
      <c r="M2714" s="324"/>
      <c r="N2714" s="324"/>
      <c r="O2714" s="324"/>
      <c r="P2714" s="325"/>
      <c r="Q2714" s="324"/>
      <c r="R2714" s="324"/>
      <c r="S2714" s="324"/>
      <c r="T2714" s="324"/>
      <c r="U2714" s="324"/>
      <c r="V2714" s="324"/>
      <c r="W2714" s="325"/>
      <c r="X2714" s="324"/>
      <c r="Y2714" s="325"/>
      <c r="Z2714" s="324"/>
      <c r="AA2714" s="324"/>
      <c r="AB2714" s="324"/>
      <c r="AC2714" s="324"/>
      <c r="AD2714" s="324"/>
    </row>
    <row r="2715" spans="1:30" ht="20.100000000000001" customHeight="1">
      <c r="A2715" s="324"/>
      <c r="B2715" s="324"/>
      <c r="C2715" s="324"/>
      <c r="D2715" s="324"/>
      <c r="E2715" s="324"/>
      <c r="F2715" s="324"/>
      <c r="G2715" s="324"/>
      <c r="H2715" s="324"/>
      <c r="I2715" s="324"/>
      <c r="J2715" s="324"/>
      <c r="K2715" s="324"/>
      <c r="L2715" s="324"/>
      <c r="M2715" s="324"/>
      <c r="N2715" s="324"/>
      <c r="O2715" s="324"/>
      <c r="P2715" s="325"/>
      <c r="Q2715" s="324"/>
      <c r="R2715" s="324"/>
      <c r="S2715" s="324"/>
      <c r="T2715" s="324"/>
      <c r="U2715" s="324"/>
      <c r="V2715" s="324"/>
      <c r="W2715" s="325"/>
      <c r="X2715" s="324"/>
      <c r="Y2715" s="325"/>
      <c r="Z2715" s="324"/>
      <c r="AA2715" s="324"/>
      <c r="AB2715" s="324"/>
      <c r="AC2715" s="324"/>
      <c r="AD2715" s="324"/>
    </row>
    <row r="2716" spans="1:30" ht="20.100000000000001" customHeight="1">
      <c r="A2716" s="324"/>
      <c r="B2716" s="324"/>
      <c r="C2716" s="324"/>
      <c r="D2716" s="324"/>
      <c r="E2716" s="324"/>
      <c r="F2716" s="324"/>
      <c r="G2716" s="324"/>
      <c r="H2716" s="324"/>
      <c r="I2716" s="324"/>
      <c r="J2716" s="324"/>
      <c r="K2716" s="324"/>
      <c r="L2716" s="324"/>
      <c r="M2716" s="324"/>
      <c r="N2716" s="324"/>
      <c r="O2716" s="324"/>
      <c r="P2716" s="325"/>
      <c r="Q2716" s="324"/>
      <c r="R2716" s="324"/>
      <c r="S2716" s="324"/>
      <c r="T2716" s="324"/>
      <c r="U2716" s="324"/>
      <c r="V2716" s="324"/>
      <c r="W2716" s="325"/>
      <c r="X2716" s="324"/>
      <c r="Y2716" s="325"/>
      <c r="Z2716" s="324"/>
      <c r="AA2716" s="324"/>
      <c r="AB2716" s="324"/>
      <c r="AC2716" s="324"/>
      <c r="AD2716" s="324"/>
    </row>
    <row r="2717" spans="1:30" ht="20.100000000000001" customHeight="1">
      <c r="A2717" s="324"/>
      <c r="B2717" s="324"/>
      <c r="C2717" s="324"/>
      <c r="D2717" s="324"/>
      <c r="E2717" s="324"/>
      <c r="F2717" s="324"/>
      <c r="G2717" s="324"/>
      <c r="H2717" s="324"/>
      <c r="I2717" s="324"/>
      <c r="J2717" s="324"/>
      <c r="K2717" s="324"/>
      <c r="L2717" s="324"/>
      <c r="M2717" s="324"/>
      <c r="N2717" s="324"/>
      <c r="O2717" s="324"/>
      <c r="P2717" s="325"/>
      <c r="Q2717" s="324"/>
      <c r="R2717" s="324"/>
      <c r="S2717" s="324"/>
      <c r="T2717" s="324"/>
      <c r="U2717" s="324"/>
      <c r="V2717" s="324"/>
      <c r="W2717" s="325"/>
      <c r="X2717" s="324"/>
      <c r="Y2717" s="325"/>
      <c r="Z2717" s="324"/>
      <c r="AA2717" s="324"/>
      <c r="AB2717" s="324"/>
      <c r="AC2717" s="324"/>
      <c r="AD2717" s="324"/>
    </row>
    <row r="2718" spans="1:30" ht="20.100000000000001" customHeight="1">
      <c r="A2718" s="324"/>
      <c r="B2718" s="324"/>
      <c r="C2718" s="324"/>
      <c r="D2718" s="324"/>
      <c r="E2718" s="324"/>
      <c r="F2718" s="324"/>
      <c r="G2718" s="324"/>
      <c r="H2718" s="324"/>
      <c r="I2718" s="324"/>
      <c r="J2718" s="324"/>
      <c r="K2718" s="324"/>
      <c r="L2718" s="324"/>
      <c r="M2718" s="324"/>
      <c r="N2718" s="324"/>
      <c r="O2718" s="324"/>
      <c r="P2718" s="325"/>
      <c r="Q2718" s="324"/>
      <c r="R2718" s="324"/>
      <c r="S2718" s="324"/>
      <c r="T2718" s="324"/>
      <c r="U2718" s="324"/>
      <c r="V2718" s="324"/>
      <c r="W2718" s="325"/>
      <c r="X2718" s="324"/>
      <c r="Y2718" s="325"/>
      <c r="Z2718" s="324"/>
      <c r="AA2718" s="324"/>
      <c r="AB2718" s="324"/>
      <c r="AC2718" s="324"/>
      <c r="AD2718" s="324"/>
    </row>
    <row r="2719" spans="1:30" ht="20.100000000000001" customHeight="1">
      <c r="A2719" s="324"/>
      <c r="B2719" s="324"/>
      <c r="C2719" s="324"/>
      <c r="D2719" s="324"/>
      <c r="E2719" s="324"/>
      <c r="F2719" s="324"/>
      <c r="G2719" s="324"/>
      <c r="H2719" s="324"/>
      <c r="I2719" s="324"/>
      <c r="J2719" s="324"/>
      <c r="K2719" s="324"/>
      <c r="L2719" s="324"/>
      <c r="M2719" s="324"/>
      <c r="N2719" s="324"/>
      <c r="O2719" s="324"/>
      <c r="P2719" s="325"/>
      <c r="Q2719" s="324"/>
      <c r="R2719" s="324"/>
      <c r="S2719" s="324"/>
      <c r="T2719" s="324"/>
      <c r="U2719" s="324"/>
      <c r="V2719" s="324"/>
      <c r="W2719" s="325"/>
      <c r="X2719" s="324"/>
      <c r="Y2719" s="325"/>
      <c r="Z2719" s="324"/>
      <c r="AA2719" s="324"/>
      <c r="AB2719" s="324"/>
      <c r="AC2719" s="324"/>
      <c r="AD2719" s="324"/>
    </row>
    <row r="2720" spans="1:30" ht="20.100000000000001" customHeight="1">
      <c r="A2720" s="324"/>
      <c r="B2720" s="324"/>
      <c r="C2720" s="324"/>
      <c r="D2720" s="324"/>
      <c r="E2720" s="324"/>
      <c r="F2720" s="324"/>
      <c r="G2720" s="324"/>
      <c r="H2720" s="324"/>
      <c r="I2720" s="324"/>
      <c r="J2720" s="324"/>
      <c r="K2720" s="324"/>
      <c r="L2720" s="324"/>
      <c r="M2720" s="324"/>
      <c r="N2720" s="324"/>
      <c r="O2720" s="324"/>
      <c r="P2720" s="325"/>
      <c r="Q2720" s="324"/>
      <c r="R2720" s="324"/>
      <c r="S2720" s="324"/>
      <c r="T2720" s="324"/>
      <c r="U2720" s="324"/>
      <c r="V2720" s="324"/>
      <c r="W2720" s="325"/>
      <c r="X2720" s="324"/>
      <c r="Y2720" s="325"/>
      <c r="Z2720" s="324"/>
      <c r="AA2720" s="324"/>
      <c r="AB2720" s="324"/>
      <c r="AC2720" s="324"/>
      <c r="AD2720" s="324"/>
    </row>
    <row r="2721" spans="1:30" ht="20.100000000000001" customHeight="1">
      <c r="A2721" s="324"/>
      <c r="B2721" s="324"/>
      <c r="C2721" s="324"/>
      <c r="D2721" s="324"/>
      <c r="E2721" s="324"/>
      <c r="F2721" s="324"/>
      <c r="G2721" s="324"/>
      <c r="H2721" s="324"/>
      <c r="I2721" s="324"/>
      <c r="J2721" s="324"/>
      <c r="K2721" s="324"/>
      <c r="L2721" s="324"/>
      <c r="M2721" s="324"/>
      <c r="N2721" s="324"/>
      <c r="O2721" s="324"/>
      <c r="P2721" s="325"/>
      <c r="Q2721" s="324"/>
      <c r="R2721" s="324"/>
      <c r="S2721" s="324"/>
      <c r="T2721" s="324"/>
      <c r="U2721" s="324"/>
      <c r="V2721" s="324"/>
      <c r="W2721" s="325"/>
      <c r="X2721" s="324"/>
      <c r="Y2721" s="325"/>
      <c r="Z2721" s="324"/>
      <c r="AA2721" s="324"/>
      <c r="AB2721" s="324"/>
      <c r="AC2721" s="324"/>
      <c r="AD2721" s="324"/>
    </row>
    <row r="2722" spans="1:30" ht="20.100000000000001" customHeight="1">
      <c r="A2722" s="324"/>
      <c r="B2722" s="324"/>
      <c r="C2722" s="324"/>
      <c r="D2722" s="324"/>
      <c r="E2722" s="324"/>
      <c r="F2722" s="324"/>
      <c r="G2722" s="324"/>
      <c r="H2722" s="324"/>
      <c r="I2722" s="324"/>
      <c r="J2722" s="324"/>
      <c r="K2722" s="324"/>
      <c r="L2722" s="324"/>
      <c r="M2722" s="324"/>
      <c r="N2722" s="324"/>
      <c r="O2722" s="324"/>
      <c r="P2722" s="325"/>
      <c r="Q2722" s="324"/>
      <c r="R2722" s="324"/>
      <c r="S2722" s="324"/>
      <c r="T2722" s="324"/>
      <c r="U2722" s="324"/>
      <c r="V2722" s="324"/>
      <c r="W2722" s="325"/>
      <c r="X2722" s="324"/>
      <c r="Y2722" s="325"/>
      <c r="Z2722" s="324"/>
      <c r="AA2722" s="324"/>
      <c r="AB2722" s="324"/>
      <c r="AC2722" s="324"/>
      <c r="AD2722" s="324"/>
    </row>
    <row r="2723" spans="1:30" ht="20.100000000000001" customHeight="1">
      <c r="A2723" s="324"/>
      <c r="B2723" s="324"/>
      <c r="C2723" s="324"/>
      <c r="D2723" s="324"/>
      <c r="E2723" s="324"/>
      <c r="F2723" s="324"/>
      <c r="G2723" s="324"/>
      <c r="H2723" s="324"/>
      <c r="I2723" s="324"/>
      <c r="J2723" s="324"/>
      <c r="K2723" s="324"/>
      <c r="L2723" s="324"/>
      <c r="M2723" s="324"/>
      <c r="N2723" s="324"/>
      <c r="O2723" s="324"/>
      <c r="P2723" s="325"/>
      <c r="Q2723" s="324"/>
      <c r="R2723" s="324"/>
      <c r="S2723" s="324"/>
      <c r="T2723" s="324"/>
      <c r="U2723" s="324"/>
      <c r="V2723" s="324"/>
      <c r="W2723" s="325"/>
      <c r="X2723" s="324"/>
      <c r="Y2723" s="325"/>
      <c r="Z2723" s="324"/>
      <c r="AA2723" s="324"/>
      <c r="AB2723" s="324"/>
      <c r="AC2723" s="324"/>
      <c r="AD2723" s="324"/>
    </row>
    <row r="2724" spans="1:30" ht="20.100000000000001" customHeight="1">
      <c r="A2724" s="324"/>
      <c r="B2724" s="324"/>
      <c r="C2724" s="324"/>
      <c r="D2724" s="324"/>
      <c r="E2724" s="324"/>
      <c r="F2724" s="324"/>
      <c r="G2724" s="324"/>
      <c r="H2724" s="324"/>
      <c r="I2724" s="324"/>
      <c r="J2724" s="324"/>
      <c r="K2724" s="324"/>
      <c r="L2724" s="324"/>
      <c r="M2724" s="324"/>
      <c r="N2724" s="324"/>
      <c r="O2724" s="324"/>
      <c r="P2724" s="325"/>
      <c r="Q2724" s="324"/>
      <c r="R2724" s="324"/>
      <c r="S2724" s="324"/>
      <c r="T2724" s="324"/>
      <c r="U2724" s="324"/>
      <c r="V2724" s="324"/>
      <c r="W2724" s="325"/>
      <c r="X2724" s="324"/>
      <c r="Y2724" s="325"/>
      <c r="Z2724" s="324"/>
      <c r="AA2724" s="324"/>
      <c r="AB2724" s="324"/>
      <c r="AC2724" s="324"/>
      <c r="AD2724" s="324"/>
    </row>
    <row r="2725" spans="1:30" ht="20.100000000000001" customHeight="1">
      <c r="A2725" s="324"/>
      <c r="B2725" s="324"/>
      <c r="C2725" s="324"/>
      <c r="D2725" s="324"/>
      <c r="E2725" s="324"/>
      <c r="F2725" s="324"/>
      <c r="G2725" s="324"/>
      <c r="H2725" s="324"/>
      <c r="I2725" s="324"/>
      <c r="J2725" s="324"/>
      <c r="K2725" s="324"/>
      <c r="L2725" s="324"/>
      <c r="M2725" s="324"/>
      <c r="N2725" s="324"/>
      <c r="O2725" s="324"/>
      <c r="P2725" s="325"/>
      <c r="Q2725" s="324"/>
      <c r="R2725" s="324"/>
      <c r="S2725" s="324"/>
      <c r="T2725" s="324"/>
      <c r="U2725" s="324"/>
      <c r="V2725" s="324"/>
      <c r="W2725" s="325"/>
      <c r="X2725" s="324"/>
      <c r="Y2725" s="325"/>
      <c r="Z2725" s="324"/>
      <c r="AA2725" s="324"/>
      <c r="AB2725" s="324"/>
      <c r="AC2725" s="324"/>
      <c r="AD2725" s="324"/>
    </row>
    <row r="2726" spans="1:30" ht="20.100000000000001" customHeight="1">
      <c r="A2726" s="324"/>
      <c r="B2726" s="324"/>
      <c r="C2726" s="324"/>
      <c r="D2726" s="324"/>
      <c r="E2726" s="324"/>
      <c r="F2726" s="324"/>
      <c r="G2726" s="324"/>
      <c r="H2726" s="324"/>
      <c r="I2726" s="324"/>
      <c r="J2726" s="324"/>
      <c r="K2726" s="324"/>
      <c r="L2726" s="324"/>
      <c r="M2726" s="324"/>
      <c r="N2726" s="324"/>
      <c r="O2726" s="324"/>
      <c r="P2726" s="325"/>
      <c r="Q2726" s="324"/>
      <c r="R2726" s="324"/>
      <c r="S2726" s="324"/>
      <c r="T2726" s="324"/>
      <c r="U2726" s="324"/>
      <c r="V2726" s="324"/>
      <c r="W2726" s="325"/>
      <c r="X2726" s="324"/>
      <c r="Y2726" s="325"/>
      <c r="Z2726" s="324"/>
      <c r="AA2726" s="324"/>
      <c r="AB2726" s="324"/>
      <c r="AC2726" s="324"/>
      <c r="AD2726" s="324"/>
    </row>
    <row r="2727" spans="1:30" ht="20.100000000000001" customHeight="1">
      <c r="A2727" s="324"/>
      <c r="B2727" s="324"/>
      <c r="C2727" s="324"/>
      <c r="D2727" s="324"/>
      <c r="E2727" s="324"/>
      <c r="F2727" s="324"/>
      <c r="G2727" s="324"/>
      <c r="H2727" s="324"/>
      <c r="I2727" s="324"/>
      <c r="J2727" s="324"/>
      <c r="K2727" s="324"/>
      <c r="L2727" s="324"/>
      <c r="M2727" s="324"/>
      <c r="N2727" s="324"/>
      <c r="O2727" s="324"/>
      <c r="P2727" s="325"/>
      <c r="Q2727" s="324"/>
      <c r="R2727" s="324"/>
      <c r="S2727" s="324"/>
      <c r="T2727" s="324"/>
      <c r="U2727" s="324"/>
      <c r="V2727" s="324"/>
      <c r="W2727" s="325"/>
      <c r="X2727" s="324"/>
      <c r="Y2727" s="325"/>
      <c r="Z2727" s="324"/>
      <c r="AA2727" s="324"/>
      <c r="AB2727" s="324"/>
      <c r="AC2727" s="324"/>
      <c r="AD2727" s="324"/>
    </row>
    <row r="2728" spans="1:30" ht="20.100000000000001" customHeight="1">
      <c r="A2728" s="324"/>
      <c r="B2728" s="324"/>
      <c r="C2728" s="324"/>
      <c r="D2728" s="324"/>
      <c r="E2728" s="324"/>
      <c r="F2728" s="324"/>
      <c r="G2728" s="324"/>
      <c r="H2728" s="324"/>
      <c r="I2728" s="324"/>
      <c r="J2728" s="324"/>
      <c r="K2728" s="324"/>
      <c r="L2728" s="324"/>
      <c r="M2728" s="324"/>
      <c r="N2728" s="324"/>
      <c r="O2728" s="324"/>
      <c r="P2728" s="325"/>
      <c r="Q2728" s="324"/>
      <c r="R2728" s="324"/>
      <c r="S2728" s="324"/>
      <c r="T2728" s="324"/>
      <c r="U2728" s="324"/>
      <c r="V2728" s="324"/>
      <c r="W2728" s="325"/>
      <c r="X2728" s="324"/>
      <c r="Y2728" s="325"/>
      <c r="Z2728" s="324"/>
      <c r="AA2728" s="324"/>
      <c r="AB2728" s="324"/>
      <c r="AC2728" s="324"/>
      <c r="AD2728" s="324"/>
    </row>
    <row r="2729" spans="1:30" ht="20.100000000000001" customHeight="1">
      <c r="A2729" s="324"/>
      <c r="B2729" s="324"/>
      <c r="C2729" s="324"/>
      <c r="D2729" s="324"/>
      <c r="E2729" s="324"/>
      <c r="F2729" s="324"/>
      <c r="G2729" s="324"/>
      <c r="H2729" s="324"/>
      <c r="I2729" s="324"/>
      <c r="J2729" s="324"/>
      <c r="K2729" s="324"/>
      <c r="L2729" s="324"/>
      <c r="M2729" s="324"/>
      <c r="N2729" s="324"/>
      <c r="O2729" s="324"/>
      <c r="P2729" s="325"/>
      <c r="Q2729" s="324"/>
      <c r="R2729" s="324"/>
      <c r="S2729" s="324"/>
      <c r="T2729" s="324"/>
      <c r="U2729" s="324"/>
      <c r="V2729" s="324"/>
      <c r="W2729" s="325"/>
      <c r="X2729" s="324"/>
      <c r="Y2729" s="325"/>
      <c r="Z2729" s="324"/>
      <c r="AA2729" s="324"/>
      <c r="AB2729" s="324"/>
      <c r="AC2729" s="324"/>
      <c r="AD2729" s="324"/>
    </row>
    <row r="2730" spans="1:30" ht="20.100000000000001" customHeight="1">
      <c r="A2730" s="324"/>
      <c r="B2730" s="324"/>
      <c r="C2730" s="324"/>
      <c r="D2730" s="324"/>
      <c r="E2730" s="324"/>
      <c r="F2730" s="324"/>
      <c r="G2730" s="324"/>
      <c r="H2730" s="324"/>
      <c r="I2730" s="324"/>
      <c r="J2730" s="324"/>
      <c r="K2730" s="324"/>
      <c r="L2730" s="324"/>
      <c r="M2730" s="324"/>
      <c r="N2730" s="324"/>
      <c r="O2730" s="324"/>
      <c r="P2730" s="325"/>
      <c r="Q2730" s="324"/>
      <c r="R2730" s="324"/>
      <c r="S2730" s="324"/>
      <c r="T2730" s="324"/>
      <c r="U2730" s="324"/>
      <c r="V2730" s="324"/>
      <c r="W2730" s="325"/>
      <c r="X2730" s="324"/>
      <c r="Y2730" s="325"/>
      <c r="Z2730" s="324"/>
      <c r="AA2730" s="324"/>
      <c r="AB2730" s="324"/>
      <c r="AC2730" s="324"/>
      <c r="AD2730" s="324"/>
    </row>
    <row r="2731" spans="1:30" ht="20.100000000000001" customHeight="1">
      <c r="A2731" s="324"/>
      <c r="B2731" s="324"/>
      <c r="C2731" s="324"/>
      <c r="D2731" s="324"/>
      <c r="E2731" s="324"/>
      <c r="F2731" s="324"/>
      <c r="G2731" s="324"/>
      <c r="H2731" s="324"/>
      <c r="I2731" s="324"/>
      <c r="J2731" s="324"/>
      <c r="K2731" s="324"/>
      <c r="L2731" s="324"/>
      <c r="M2731" s="324"/>
      <c r="N2731" s="324"/>
      <c r="O2731" s="324"/>
      <c r="P2731" s="325"/>
      <c r="Q2731" s="324"/>
      <c r="R2731" s="324"/>
      <c r="S2731" s="324"/>
      <c r="T2731" s="324"/>
      <c r="U2731" s="324"/>
      <c r="V2731" s="324"/>
      <c r="W2731" s="325"/>
      <c r="X2731" s="324"/>
      <c r="Y2731" s="325"/>
      <c r="Z2731" s="324"/>
      <c r="AA2731" s="324"/>
      <c r="AB2731" s="324"/>
      <c r="AC2731" s="324"/>
      <c r="AD2731" s="324"/>
    </row>
    <row r="2732" spans="1:30" ht="20.100000000000001" customHeight="1">
      <c r="A2732" s="324"/>
      <c r="B2732" s="324"/>
      <c r="C2732" s="324"/>
      <c r="D2732" s="324"/>
      <c r="E2732" s="324"/>
      <c r="F2732" s="324"/>
      <c r="G2732" s="324"/>
      <c r="H2732" s="324"/>
      <c r="I2732" s="324"/>
      <c r="J2732" s="324"/>
      <c r="K2732" s="324"/>
      <c r="L2732" s="324"/>
      <c r="M2732" s="324"/>
      <c r="N2732" s="324"/>
      <c r="O2732" s="324"/>
      <c r="P2732" s="325"/>
      <c r="Q2732" s="324"/>
      <c r="R2732" s="324"/>
      <c r="S2732" s="324"/>
      <c r="T2732" s="324"/>
      <c r="U2732" s="324"/>
      <c r="V2732" s="324"/>
      <c r="W2732" s="325"/>
      <c r="X2732" s="324"/>
      <c r="Y2732" s="325"/>
      <c r="Z2732" s="324"/>
      <c r="AA2732" s="324"/>
      <c r="AB2732" s="324"/>
      <c r="AC2732" s="324"/>
      <c r="AD2732" s="324"/>
    </row>
    <row r="2733" spans="1:30" ht="20.100000000000001" customHeight="1">
      <c r="A2733" s="324"/>
      <c r="B2733" s="324"/>
      <c r="C2733" s="324"/>
      <c r="D2733" s="324"/>
      <c r="E2733" s="324"/>
      <c r="F2733" s="324"/>
      <c r="G2733" s="324"/>
      <c r="H2733" s="324"/>
      <c r="I2733" s="324"/>
      <c r="J2733" s="324"/>
      <c r="K2733" s="324"/>
      <c r="L2733" s="324"/>
      <c r="M2733" s="324"/>
      <c r="N2733" s="324"/>
      <c r="O2733" s="324"/>
      <c r="P2733" s="325"/>
      <c r="Q2733" s="324"/>
      <c r="R2733" s="324"/>
      <c r="S2733" s="324"/>
      <c r="T2733" s="324"/>
      <c r="U2733" s="324"/>
      <c r="V2733" s="324"/>
      <c r="W2733" s="325"/>
      <c r="X2733" s="324"/>
      <c r="Y2733" s="325"/>
      <c r="Z2733" s="324"/>
      <c r="AA2733" s="324"/>
      <c r="AB2733" s="324"/>
      <c r="AC2733" s="324"/>
      <c r="AD2733" s="324"/>
    </row>
    <row r="2734" spans="1:30" ht="20.100000000000001" customHeight="1">
      <c r="A2734" s="324"/>
      <c r="B2734" s="324"/>
      <c r="C2734" s="324"/>
      <c r="D2734" s="324"/>
      <c r="E2734" s="324"/>
      <c r="F2734" s="324"/>
      <c r="G2734" s="324"/>
      <c r="H2734" s="324"/>
      <c r="I2734" s="324"/>
      <c r="J2734" s="324"/>
      <c r="K2734" s="324"/>
      <c r="L2734" s="324"/>
      <c r="M2734" s="324"/>
      <c r="N2734" s="324"/>
      <c r="O2734" s="324"/>
      <c r="P2734" s="325"/>
      <c r="Q2734" s="324"/>
      <c r="R2734" s="324"/>
      <c r="S2734" s="324"/>
      <c r="T2734" s="324"/>
      <c r="U2734" s="324"/>
      <c r="V2734" s="324"/>
      <c r="W2734" s="325"/>
      <c r="X2734" s="324"/>
      <c r="Y2734" s="325"/>
      <c r="Z2734" s="324"/>
      <c r="AA2734" s="324"/>
      <c r="AB2734" s="324"/>
      <c r="AC2734" s="324"/>
      <c r="AD2734" s="324"/>
    </row>
    <row r="2735" spans="1:30" ht="20.100000000000001" customHeight="1">
      <c r="A2735" s="324"/>
      <c r="B2735" s="324"/>
      <c r="C2735" s="324"/>
      <c r="D2735" s="324"/>
      <c r="E2735" s="324"/>
      <c r="F2735" s="324"/>
      <c r="G2735" s="324"/>
      <c r="H2735" s="324"/>
      <c r="I2735" s="324"/>
      <c r="J2735" s="324"/>
      <c r="K2735" s="324"/>
      <c r="L2735" s="324"/>
      <c r="M2735" s="324"/>
      <c r="N2735" s="324"/>
      <c r="O2735" s="324"/>
      <c r="P2735" s="325"/>
      <c r="Q2735" s="324"/>
      <c r="R2735" s="324"/>
      <c r="S2735" s="324"/>
      <c r="T2735" s="324"/>
      <c r="U2735" s="324"/>
      <c r="V2735" s="324"/>
      <c r="W2735" s="325"/>
      <c r="X2735" s="324"/>
      <c r="Y2735" s="325"/>
      <c r="Z2735" s="324"/>
      <c r="AA2735" s="324"/>
      <c r="AB2735" s="324"/>
      <c r="AC2735" s="324"/>
      <c r="AD2735" s="324"/>
    </row>
    <row r="2736" spans="1:30" ht="20.100000000000001" customHeight="1">
      <c r="A2736" s="324"/>
      <c r="B2736" s="324"/>
      <c r="C2736" s="324"/>
      <c r="D2736" s="324"/>
      <c r="E2736" s="324"/>
      <c r="F2736" s="324"/>
      <c r="G2736" s="324"/>
      <c r="H2736" s="324"/>
      <c r="I2736" s="324"/>
      <c r="J2736" s="324"/>
      <c r="K2736" s="324"/>
      <c r="L2736" s="324"/>
      <c r="M2736" s="324"/>
      <c r="N2736" s="324"/>
      <c r="O2736" s="324"/>
      <c r="P2736" s="325"/>
      <c r="Q2736" s="324"/>
      <c r="R2736" s="324"/>
      <c r="S2736" s="324"/>
      <c r="T2736" s="324"/>
      <c r="U2736" s="324"/>
      <c r="V2736" s="324"/>
      <c r="W2736" s="325"/>
      <c r="X2736" s="324"/>
      <c r="Y2736" s="325"/>
      <c r="Z2736" s="324"/>
      <c r="AA2736" s="324"/>
      <c r="AB2736" s="324"/>
      <c r="AC2736" s="324"/>
      <c r="AD2736" s="324"/>
    </row>
    <row r="2737" spans="1:30" ht="20.100000000000001" customHeight="1">
      <c r="A2737" s="324"/>
      <c r="B2737" s="324"/>
      <c r="C2737" s="324"/>
      <c r="D2737" s="324"/>
      <c r="E2737" s="324"/>
      <c r="F2737" s="324"/>
      <c r="G2737" s="324"/>
      <c r="H2737" s="324"/>
      <c r="I2737" s="324"/>
      <c r="J2737" s="324"/>
      <c r="K2737" s="324"/>
      <c r="L2737" s="324"/>
      <c r="M2737" s="324"/>
      <c r="N2737" s="324"/>
      <c r="O2737" s="324"/>
      <c r="P2737" s="325"/>
      <c r="Q2737" s="324"/>
      <c r="R2737" s="324"/>
      <c r="S2737" s="324"/>
      <c r="T2737" s="324"/>
      <c r="U2737" s="324"/>
      <c r="V2737" s="324"/>
      <c r="W2737" s="325"/>
      <c r="X2737" s="324"/>
      <c r="Y2737" s="325"/>
      <c r="Z2737" s="324"/>
      <c r="AA2737" s="324"/>
      <c r="AB2737" s="324"/>
      <c r="AC2737" s="324"/>
      <c r="AD2737" s="324"/>
    </row>
    <row r="2738" spans="1:30" ht="20.100000000000001" customHeight="1">
      <c r="A2738" s="324"/>
      <c r="B2738" s="324"/>
      <c r="C2738" s="324"/>
      <c r="D2738" s="324"/>
      <c r="E2738" s="324"/>
      <c r="F2738" s="324"/>
      <c r="G2738" s="324"/>
      <c r="H2738" s="324"/>
      <c r="I2738" s="324"/>
      <c r="J2738" s="324"/>
      <c r="K2738" s="324"/>
      <c r="L2738" s="324"/>
      <c r="M2738" s="324"/>
      <c r="N2738" s="324"/>
      <c r="O2738" s="324"/>
      <c r="P2738" s="325"/>
      <c r="Q2738" s="324"/>
      <c r="R2738" s="324"/>
      <c r="S2738" s="324"/>
      <c r="T2738" s="324"/>
      <c r="U2738" s="324"/>
      <c r="V2738" s="324"/>
      <c r="W2738" s="325"/>
      <c r="X2738" s="324"/>
      <c r="Y2738" s="325"/>
      <c r="Z2738" s="324"/>
      <c r="AA2738" s="324"/>
      <c r="AB2738" s="324"/>
      <c r="AC2738" s="324"/>
      <c r="AD2738" s="324"/>
    </row>
    <row r="2739" spans="1:30" ht="20.100000000000001" customHeight="1">
      <c r="A2739" s="324"/>
      <c r="B2739" s="324"/>
      <c r="C2739" s="324"/>
      <c r="D2739" s="324"/>
      <c r="E2739" s="324"/>
      <c r="F2739" s="324"/>
      <c r="G2739" s="324"/>
      <c r="H2739" s="324"/>
      <c r="I2739" s="324"/>
      <c r="J2739" s="324"/>
      <c r="K2739" s="324"/>
      <c r="L2739" s="324"/>
      <c r="M2739" s="324"/>
      <c r="N2739" s="324"/>
      <c r="O2739" s="324"/>
      <c r="P2739" s="325"/>
      <c r="Q2739" s="324"/>
      <c r="R2739" s="324"/>
      <c r="S2739" s="324"/>
      <c r="T2739" s="324"/>
      <c r="U2739" s="324"/>
      <c r="V2739" s="324"/>
      <c r="W2739" s="325"/>
      <c r="X2739" s="324"/>
      <c r="Y2739" s="325"/>
      <c r="Z2739" s="324"/>
      <c r="AA2739" s="324"/>
      <c r="AB2739" s="324"/>
      <c r="AC2739" s="324"/>
      <c r="AD2739" s="324"/>
    </row>
    <row r="2740" spans="1:30" ht="20.100000000000001" customHeight="1">
      <c r="A2740" s="324"/>
      <c r="B2740" s="324"/>
      <c r="C2740" s="324"/>
      <c r="D2740" s="324"/>
      <c r="E2740" s="324"/>
      <c r="F2740" s="324"/>
      <c r="G2740" s="324"/>
      <c r="H2740" s="324"/>
      <c r="I2740" s="324"/>
      <c r="J2740" s="324"/>
      <c r="K2740" s="324"/>
      <c r="L2740" s="324"/>
      <c r="M2740" s="324"/>
      <c r="N2740" s="324"/>
      <c r="O2740" s="324"/>
      <c r="P2740" s="325"/>
      <c r="Q2740" s="324"/>
      <c r="R2740" s="324"/>
      <c r="S2740" s="324"/>
      <c r="T2740" s="324"/>
      <c r="U2740" s="324"/>
      <c r="V2740" s="324"/>
      <c r="W2740" s="325"/>
      <c r="X2740" s="324"/>
      <c r="Y2740" s="325"/>
      <c r="Z2740" s="324"/>
      <c r="AA2740" s="324"/>
      <c r="AB2740" s="324"/>
      <c r="AC2740" s="324"/>
      <c r="AD2740" s="324"/>
    </row>
    <row r="2741" spans="1:30" ht="20.100000000000001" customHeight="1">
      <c r="A2741" s="324"/>
      <c r="B2741" s="324"/>
      <c r="C2741" s="324"/>
      <c r="D2741" s="324"/>
      <c r="E2741" s="324"/>
      <c r="F2741" s="324"/>
      <c r="G2741" s="324"/>
      <c r="H2741" s="324"/>
      <c r="I2741" s="324"/>
      <c r="J2741" s="324"/>
      <c r="K2741" s="324"/>
      <c r="L2741" s="324"/>
      <c r="M2741" s="324"/>
      <c r="N2741" s="324"/>
      <c r="O2741" s="324"/>
      <c r="P2741" s="325"/>
      <c r="Q2741" s="324"/>
      <c r="R2741" s="324"/>
      <c r="S2741" s="324"/>
      <c r="T2741" s="324"/>
      <c r="U2741" s="324"/>
      <c r="V2741" s="324"/>
      <c r="W2741" s="325"/>
      <c r="X2741" s="324"/>
      <c r="Y2741" s="325"/>
      <c r="Z2741" s="324"/>
      <c r="AA2741" s="324"/>
      <c r="AB2741" s="324"/>
      <c r="AC2741" s="324"/>
      <c r="AD2741" s="324"/>
    </row>
    <row r="2742" spans="1:30" ht="20.100000000000001" customHeight="1">
      <c r="A2742" s="324"/>
      <c r="B2742" s="324"/>
      <c r="C2742" s="324"/>
      <c r="D2742" s="324"/>
      <c r="E2742" s="324"/>
      <c r="F2742" s="324"/>
      <c r="G2742" s="324"/>
      <c r="H2742" s="324"/>
      <c r="I2742" s="324"/>
      <c r="J2742" s="324"/>
      <c r="K2742" s="324"/>
      <c r="L2742" s="324"/>
      <c r="M2742" s="324"/>
      <c r="N2742" s="324"/>
      <c r="O2742" s="324"/>
      <c r="P2742" s="325"/>
      <c r="Q2742" s="324"/>
      <c r="R2742" s="324"/>
      <c r="S2742" s="324"/>
      <c r="T2742" s="324"/>
      <c r="U2742" s="324"/>
      <c r="V2742" s="324"/>
      <c r="W2742" s="325"/>
      <c r="X2742" s="324"/>
      <c r="Y2742" s="325"/>
      <c r="Z2742" s="324"/>
      <c r="AA2742" s="324"/>
      <c r="AB2742" s="324"/>
      <c r="AC2742" s="324"/>
      <c r="AD2742" s="324"/>
    </row>
    <row r="2743" spans="1:30" ht="20.100000000000001" customHeight="1">
      <c r="A2743" s="324"/>
      <c r="B2743" s="324"/>
      <c r="C2743" s="324"/>
      <c r="D2743" s="324"/>
      <c r="E2743" s="324"/>
      <c r="F2743" s="324"/>
      <c r="G2743" s="324"/>
      <c r="H2743" s="324"/>
      <c r="I2743" s="324"/>
      <c r="J2743" s="324"/>
      <c r="K2743" s="324"/>
      <c r="L2743" s="324"/>
      <c r="M2743" s="324"/>
      <c r="N2743" s="324"/>
      <c r="O2743" s="324"/>
      <c r="P2743" s="325"/>
      <c r="Q2743" s="324"/>
      <c r="R2743" s="324"/>
      <c r="S2743" s="324"/>
      <c r="T2743" s="324"/>
      <c r="U2743" s="324"/>
      <c r="V2743" s="324"/>
      <c r="W2743" s="325"/>
      <c r="X2743" s="324"/>
      <c r="Y2743" s="325"/>
      <c r="Z2743" s="324"/>
      <c r="AA2743" s="324"/>
      <c r="AB2743" s="324"/>
      <c r="AC2743" s="324"/>
      <c r="AD2743" s="324"/>
    </row>
    <row r="2744" spans="1:30" ht="20.100000000000001" customHeight="1">
      <c r="A2744" s="324"/>
      <c r="B2744" s="324"/>
      <c r="C2744" s="324"/>
      <c r="D2744" s="324"/>
      <c r="E2744" s="324"/>
      <c r="F2744" s="324"/>
      <c r="G2744" s="324"/>
      <c r="H2744" s="324"/>
      <c r="I2744" s="324"/>
      <c r="J2744" s="324"/>
      <c r="K2744" s="324"/>
      <c r="L2744" s="324"/>
      <c r="M2744" s="324"/>
      <c r="N2744" s="324"/>
      <c r="O2744" s="324"/>
      <c r="P2744" s="325"/>
      <c r="Q2744" s="324"/>
      <c r="R2744" s="324"/>
      <c r="S2744" s="324"/>
      <c r="T2744" s="324"/>
      <c r="U2744" s="324"/>
      <c r="V2744" s="324"/>
      <c r="W2744" s="325"/>
      <c r="X2744" s="324"/>
      <c r="Y2744" s="325"/>
      <c r="Z2744" s="324"/>
      <c r="AA2744" s="324"/>
      <c r="AB2744" s="324"/>
      <c r="AC2744" s="324"/>
      <c r="AD2744" s="324"/>
    </row>
    <row r="2745" spans="1:30" ht="20.100000000000001" customHeight="1">
      <c r="A2745" s="324"/>
      <c r="B2745" s="324"/>
      <c r="C2745" s="324"/>
      <c r="D2745" s="324"/>
      <c r="E2745" s="324"/>
      <c r="F2745" s="324"/>
      <c r="G2745" s="324"/>
      <c r="H2745" s="324"/>
      <c r="I2745" s="324"/>
      <c r="J2745" s="324"/>
      <c r="K2745" s="324"/>
      <c r="L2745" s="324"/>
      <c r="M2745" s="324"/>
      <c r="N2745" s="324"/>
      <c r="O2745" s="324"/>
      <c r="P2745" s="325"/>
      <c r="Q2745" s="324"/>
      <c r="R2745" s="324"/>
      <c r="S2745" s="324"/>
      <c r="T2745" s="324"/>
      <c r="U2745" s="324"/>
      <c r="V2745" s="324"/>
      <c r="W2745" s="325"/>
      <c r="X2745" s="324"/>
      <c r="Y2745" s="325"/>
      <c r="Z2745" s="324"/>
      <c r="AA2745" s="324"/>
      <c r="AB2745" s="324"/>
      <c r="AC2745" s="324"/>
      <c r="AD2745" s="324"/>
    </row>
    <row r="2746" spans="1:30" ht="20.100000000000001" customHeight="1">
      <c r="A2746" s="324"/>
      <c r="B2746" s="324"/>
      <c r="C2746" s="324"/>
      <c r="D2746" s="324"/>
      <c r="E2746" s="324"/>
      <c r="F2746" s="324"/>
      <c r="G2746" s="324"/>
      <c r="H2746" s="324"/>
      <c r="I2746" s="324"/>
      <c r="J2746" s="324"/>
      <c r="K2746" s="324"/>
      <c r="L2746" s="324"/>
      <c r="M2746" s="324"/>
      <c r="N2746" s="324"/>
      <c r="O2746" s="324"/>
      <c r="P2746" s="325"/>
      <c r="Q2746" s="324"/>
      <c r="R2746" s="324"/>
      <c r="S2746" s="324"/>
      <c r="T2746" s="324"/>
      <c r="U2746" s="324"/>
      <c r="V2746" s="324"/>
      <c r="W2746" s="325"/>
      <c r="X2746" s="324"/>
      <c r="Y2746" s="325"/>
      <c r="Z2746" s="324"/>
      <c r="AA2746" s="324"/>
      <c r="AB2746" s="324"/>
      <c r="AC2746" s="324"/>
      <c r="AD2746" s="324"/>
    </row>
    <row r="2747" spans="1:30" ht="20.100000000000001" customHeight="1">
      <c r="A2747" s="324"/>
      <c r="B2747" s="324"/>
      <c r="C2747" s="324"/>
      <c r="D2747" s="324"/>
      <c r="E2747" s="324"/>
      <c r="F2747" s="324"/>
      <c r="G2747" s="324"/>
      <c r="H2747" s="324"/>
      <c r="I2747" s="324"/>
      <c r="J2747" s="324"/>
      <c r="K2747" s="324"/>
      <c r="L2747" s="324"/>
      <c r="M2747" s="324"/>
      <c r="N2747" s="324"/>
      <c r="O2747" s="324"/>
      <c r="P2747" s="325"/>
      <c r="Q2747" s="324"/>
      <c r="R2747" s="324"/>
      <c r="S2747" s="324"/>
      <c r="T2747" s="324"/>
      <c r="U2747" s="324"/>
      <c r="V2747" s="324"/>
      <c r="W2747" s="325"/>
      <c r="X2747" s="324"/>
      <c r="Y2747" s="325"/>
      <c r="Z2747" s="324"/>
      <c r="AA2747" s="324"/>
      <c r="AB2747" s="324"/>
      <c r="AC2747" s="324"/>
      <c r="AD2747" s="324"/>
    </row>
    <row r="2748" spans="1:30" ht="20.100000000000001" customHeight="1">
      <c r="A2748" s="324"/>
      <c r="B2748" s="324"/>
      <c r="C2748" s="324"/>
      <c r="D2748" s="324"/>
      <c r="E2748" s="324"/>
      <c r="F2748" s="324"/>
      <c r="G2748" s="324"/>
      <c r="H2748" s="324"/>
      <c r="I2748" s="324"/>
      <c r="J2748" s="324"/>
      <c r="K2748" s="324"/>
      <c r="L2748" s="324"/>
      <c r="M2748" s="324"/>
      <c r="N2748" s="324"/>
      <c r="O2748" s="324"/>
      <c r="P2748" s="325"/>
      <c r="Q2748" s="324"/>
      <c r="R2748" s="324"/>
      <c r="S2748" s="324"/>
      <c r="T2748" s="324"/>
      <c r="U2748" s="324"/>
      <c r="V2748" s="324"/>
      <c r="W2748" s="325"/>
      <c r="X2748" s="324"/>
      <c r="Y2748" s="325"/>
      <c r="Z2748" s="324"/>
      <c r="AA2748" s="324"/>
      <c r="AB2748" s="324"/>
      <c r="AC2748" s="324"/>
      <c r="AD2748" s="324"/>
    </row>
    <row r="2749" spans="1:30" ht="20.100000000000001" customHeight="1">
      <c r="A2749" s="324"/>
      <c r="B2749" s="324"/>
      <c r="C2749" s="324"/>
      <c r="D2749" s="324"/>
      <c r="E2749" s="324"/>
      <c r="F2749" s="324"/>
      <c r="G2749" s="324"/>
      <c r="H2749" s="324"/>
      <c r="I2749" s="324"/>
      <c r="J2749" s="324"/>
      <c r="K2749" s="324"/>
      <c r="L2749" s="324"/>
      <c r="M2749" s="324"/>
      <c r="N2749" s="324"/>
      <c r="O2749" s="324"/>
      <c r="P2749" s="325"/>
      <c r="Q2749" s="324"/>
      <c r="R2749" s="324"/>
      <c r="S2749" s="324"/>
      <c r="T2749" s="324"/>
      <c r="U2749" s="324"/>
      <c r="V2749" s="324"/>
      <c r="W2749" s="325"/>
      <c r="X2749" s="324"/>
      <c r="Y2749" s="325"/>
      <c r="Z2749" s="324"/>
      <c r="AA2749" s="324"/>
      <c r="AB2749" s="324"/>
      <c r="AC2749" s="324"/>
      <c r="AD2749" s="324"/>
    </row>
    <row r="2750" spans="1:30" ht="20.100000000000001" customHeight="1">
      <c r="A2750" s="324"/>
      <c r="B2750" s="324"/>
      <c r="C2750" s="324"/>
      <c r="D2750" s="324"/>
      <c r="E2750" s="324"/>
      <c r="F2750" s="324"/>
      <c r="G2750" s="324"/>
      <c r="H2750" s="324"/>
      <c r="I2750" s="324"/>
      <c r="J2750" s="324"/>
      <c r="K2750" s="324"/>
      <c r="L2750" s="324"/>
      <c r="M2750" s="324"/>
      <c r="N2750" s="324"/>
      <c r="O2750" s="324"/>
      <c r="P2750" s="325"/>
      <c r="Q2750" s="324"/>
      <c r="R2750" s="324"/>
      <c r="S2750" s="324"/>
      <c r="T2750" s="324"/>
      <c r="U2750" s="324"/>
      <c r="V2750" s="324"/>
      <c r="W2750" s="325"/>
      <c r="X2750" s="324"/>
      <c r="Y2750" s="325"/>
      <c r="Z2750" s="324"/>
      <c r="AA2750" s="324"/>
      <c r="AB2750" s="324"/>
      <c r="AC2750" s="324"/>
      <c r="AD2750" s="324"/>
    </row>
    <row r="2751" spans="1:30" ht="20.100000000000001" customHeight="1">
      <c r="A2751" s="324"/>
      <c r="B2751" s="324"/>
      <c r="C2751" s="324"/>
      <c r="D2751" s="324"/>
      <c r="E2751" s="324"/>
      <c r="F2751" s="324"/>
      <c r="G2751" s="324"/>
      <c r="H2751" s="324"/>
      <c r="I2751" s="324"/>
      <c r="J2751" s="324"/>
      <c r="K2751" s="324"/>
      <c r="L2751" s="324"/>
      <c r="M2751" s="324"/>
      <c r="N2751" s="324"/>
      <c r="O2751" s="324"/>
      <c r="P2751" s="325"/>
      <c r="Q2751" s="324"/>
      <c r="R2751" s="324"/>
      <c r="S2751" s="324"/>
      <c r="T2751" s="324"/>
      <c r="U2751" s="324"/>
      <c r="V2751" s="324"/>
      <c r="W2751" s="325"/>
      <c r="X2751" s="324"/>
      <c r="Y2751" s="325"/>
      <c r="Z2751" s="324"/>
      <c r="AA2751" s="324"/>
      <c r="AB2751" s="324"/>
      <c r="AC2751" s="324"/>
      <c r="AD2751" s="324"/>
    </row>
    <row r="2752" spans="1:30" ht="20.100000000000001" customHeight="1">
      <c r="A2752" s="324"/>
      <c r="B2752" s="324"/>
      <c r="C2752" s="324"/>
      <c r="D2752" s="324"/>
      <c r="E2752" s="324"/>
      <c r="F2752" s="324"/>
      <c r="G2752" s="324"/>
      <c r="H2752" s="324"/>
      <c r="I2752" s="324"/>
      <c r="J2752" s="324"/>
      <c r="K2752" s="324"/>
      <c r="L2752" s="324"/>
      <c r="M2752" s="324"/>
      <c r="N2752" s="324"/>
      <c r="O2752" s="324"/>
      <c r="P2752" s="325"/>
      <c r="Q2752" s="324"/>
      <c r="R2752" s="324"/>
      <c r="S2752" s="324"/>
      <c r="T2752" s="324"/>
      <c r="U2752" s="324"/>
      <c r="V2752" s="324"/>
      <c r="W2752" s="325"/>
      <c r="X2752" s="324"/>
      <c r="Y2752" s="325"/>
      <c r="Z2752" s="324"/>
      <c r="AA2752" s="324"/>
      <c r="AB2752" s="324"/>
      <c r="AC2752" s="324"/>
      <c r="AD2752" s="324"/>
    </row>
    <row r="2753" spans="1:30" ht="20.100000000000001" customHeight="1">
      <c r="A2753" s="324"/>
      <c r="B2753" s="324"/>
      <c r="C2753" s="324"/>
      <c r="D2753" s="324"/>
      <c r="E2753" s="324"/>
      <c r="F2753" s="324"/>
      <c r="G2753" s="324"/>
      <c r="H2753" s="324"/>
      <c r="I2753" s="324"/>
      <c r="J2753" s="324"/>
      <c r="K2753" s="324"/>
      <c r="L2753" s="324"/>
      <c r="M2753" s="324"/>
      <c r="N2753" s="324"/>
      <c r="O2753" s="324"/>
      <c r="P2753" s="325"/>
      <c r="Q2753" s="324"/>
      <c r="R2753" s="324"/>
      <c r="S2753" s="324"/>
      <c r="T2753" s="324"/>
      <c r="U2753" s="324"/>
      <c r="V2753" s="324"/>
      <c r="W2753" s="325"/>
      <c r="X2753" s="324"/>
      <c r="Y2753" s="325"/>
      <c r="Z2753" s="324"/>
      <c r="AA2753" s="324"/>
      <c r="AB2753" s="324"/>
      <c r="AC2753" s="324"/>
      <c r="AD2753" s="324"/>
    </row>
    <row r="2754" spans="1:30" ht="20.100000000000001" customHeight="1">
      <c r="A2754" s="324"/>
      <c r="B2754" s="324"/>
      <c r="C2754" s="324"/>
      <c r="D2754" s="324"/>
      <c r="E2754" s="324"/>
      <c r="F2754" s="324"/>
      <c r="G2754" s="324"/>
      <c r="H2754" s="324"/>
      <c r="I2754" s="324"/>
      <c r="J2754" s="324"/>
      <c r="K2754" s="324"/>
      <c r="L2754" s="324"/>
      <c r="M2754" s="324"/>
      <c r="N2754" s="324"/>
      <c r="O2754" s="324"/>
      <c r="P2754" s="325"/>
      <c r="Q2754" s="324"/>
      <c r="R2754" s="324"/>
      <c r="S2754" s="324"/>
      <c r="T2754" s="324"/>
      <c r="U2754" s="324"/>
      <c r="V2754" s="324"/>
      <c r="W2754" s="325"/>
      <c r="X2754" s="324"/>
      <c r="Y2754" s="325"/>
      <c r="Z2754" s="324"/>
      <c r="AA2754" s="324"/>
      <c r="AB2754" s="324"/>
      <c r="AC2754" s="324"/>
      <c r="AD2754" s="324"/>
    </row>
    <row r="2755" spans="1:30" ht="20.100000000000001" customHeight="1">
      <c r="A2755" s="324"/>
      <c r="B2755" s="324"/>
      <c r="C2755" s="324"/>
      <c r="D2755" s="324"/>
      <c r="E2755" s="324"/>
      <c r="F2755" s="324"/>
      <c r="G2755" s="324"/>
      <c r="H2755" s="324"/>
      <c r="I2755" s="324"/>
      <c r="J2755" s="324"/>
      <c r="K2755" s="324"/>
      <c r="L2755" s="324"/>
      <c r="M2755" s="324"/>
      <c r="N2755" s="324"/>
      <c r="O2755" s="324"/>
      <c r="P2755" s="325"/>
      <c r="Q2755" s="324"/>
      <c r="R2755" s="324"/>
      <c r="S2755" s="324"/>
      <c r="T2755" s="324"/>
      <c r="U2755" s="324"/>
      <c r="V2755" s="324"/>
      <c r="W2755" s="325"/>
      <c r="X2755" s="324"/>
      <c r="Y2755" s="325"/>
      <c r="Z2755" s="324"/>
      <c r="AA2755" s="324"/>
      <c r="AB2755" s="324"/>
      <c r="AC2755" s="324"/>
      <c r="AD2755" s="324"/>
    </row>
    <row r="2756" spans="1:30" ht="20.100000000000001" customHeight="1">
      <c r="A2756" s="324"/>
      <c r="B2756" s="324"/>
      <c r="C2756" s="324"/>
      <c r="D2756" s="324"/>
      <c r="E2756" s="324"/>
      <c r="F2756" s="324"/>
      <c r="G2756" s="324"/>
      <c r="H2756" s="324"/>
      <c r="I2756" s="324"/>
      <c r="J2756" s="324"/>
      <c r="K2756" s="324"/>
      <c r="L2756" s="324"/>
      <c r="M2756" s="324"/>
      <c r="N2756" s="324"/>
      <c r="O2756" s="324"/>
      <c r="P2756" s="325"/>
      <c r="Q2756" s="324"/>
      <c r="R2756" s="324"/>
      <c r="S2756" s="324"/>
      <c r="T2756" s="324"/>
      <c r="U2756" s="324"/>
      <c r="V2756" s="324"/>
      <c r="W2756" s="325"/>
      <c r="X2756" s="324"/>
      <c r="Y2756" s="325"/>
      <c r="Z2756" s="324"/>
      <c r="AA2756" s="324"/>
      <c r="AB2756" s="324"/>
      <c r="AC2756" s="324"/>
      <c r="AD2756" s="324"/>
    </row>
    <row r="2757" spans="1:30" ht="20.100000000000001" customHeight="1">
      <c r="A2757" s="324"/>
      <c r="B2757" s="324"/>
      <c r="C2757" s="324"/>
      <c r="D2757" s="324"/>
      <c r="E2757" s="324"/>
      <c r="F2757" s="324"/>
      <c r="G2757" s="324"/>
      <c r="H2757" s="324"/>
      <c r="I2757" s="324"/>
      <c r="J2757" s="324"/>
      <c r="K2757" s="324"/>
      <c r="L2757" s="324"/>
      <c r="M2757" s="324"/>
      <c r="N2757" s="324"/>
      <c r="O2757" s="324"/>
      <c r="P2757" s="325"/>
      <c r="Q2757" s="324"/>
      <c r="R2757" s="324"/>
      <c r="S2757" s="324"/>
      <c r="T2757" s="324"/>
      <c r="U2757" s="324"/>
      <c r="V2757" s="324"/>
      <c r="W2757" s="325"/>
      <c r="X2757" s="324"/>
      <c r="Y2757" s="325"/>
      <c r="Z2757" s="324"/>
      <c r="AA2757" s="324"/>
      <c r="AB2757" s="324"/>
      <c r="AC2757" s="324"/>
      <c r="AD2757" s="324"/>
    </row>
    <row r="2758" spans="1:30" ht="20.100000000000001" customHeight="1">
      <c r="A2758" s="324"/>
      <c r="B2758" s="324"/>
      <c r="C2758" s="324"/>
      <c r="D2758" s="324"/>
      <c r="E2758" s="324"/>
      <c r="F2758" s="324"/>
      <c r="G2758" s="324"/>
      <c r="H2758" s="324"/>
      <c r="I2758" s="324"/>
      <c r="J2758" s="324"/>
      <c r="K2758" s="324"/>
      <c r="L2758" s="324"/>
      <c r="M2758" s="324"/>
      <c r="N2758" s="324"/>
      <c r="O2758" s="324"/>
      <c r="P2758" s="325"/>
      <c r="Q2758" s="324"/>
      <c r="R2758" s="324"/>
      <c r="S2758" s="324"/>
      <c r="T2758" s="324"/>
      <c r="U2758" s="324"/>
      <c r="V2758" s="324"/>
      <c r="W2758" s="325"/>
      <c r="X2758" s="324"/>
      <c r="Y2758" s="325"/>
      <c r="Z2758" s="324"/>
      <c r="AA2758" s="324"/>
      <c r="AB2758" s="324"/>
      <c r="AC2758" s="324"/>
      <c r="AD2758" s="324"/>
    </row>
    <row r="2759" spans="1:30" ht="20.100000000000001" customHeight="1">
      <c r="A2759" s="324"/>
      <c r="B2759" s="324"/>
      <c r="C2759" s="324"/>
      <c r="D2759" s="324"/>
      <c r="E2759" s="324"/>
      <c r="F2759" s="324"/>
      <c r="G2759" s="324"/>
      <c r="H2759" s="324"/>
      <c r="I2759" s="324"/>
      <c r="J2759" s="324"/>
      <c r="K2759" s="324"/>
      <c r="L2759" s="324"/>
      <c r="M2759" s="324"/>
      <c r="N2759" s="324"/>
      <c r="O2759" s="324"/>
      <c r="P2759" s="325"/>
      <c r="Q2759" s="324"/>
      <c r="R2759" s="324"/>
      <c r="S2759" s="324"/>
      <c r="T2759" s="324"/>
      <c r="U2759" s="324"/>
      <c r="V2759" s="324"/>
      <c r="W2759" s="325"/>
      <c r="X2759" s="324"/>
      <c r="Y2759" s="325"/>
      <c r="Z2759" s="324"/>
      <c r="AA2759" s="324"/>
      <c r="AB2759" s="324"/>
      <c r="AC2759" s="324"/>
      <c r="AD2759" s="324"/>
    </row>
    <row r="2760" spans="1:30" ht="20.100000000000001" customHeight="1">
      <c r="A2760" s="324"/>
      <c r="B2760" s="324"/>
      <c r="C2760" s="324"/>
      <c r="D2760" s="324"/>
      <c r="E2760" s="324"/>
      <c r="F2760" s="324"/>
      <c r="G2760" s="324"/>
      <c r="H2760" s="324"/>
      <c r="I2760" s="324"/>
      <c r="J2760" s="324"/>
      <c r="K2760" s="324"/>
      <c r="L2760" s="324"/>
      <c r="M2760" s="324"/>
      <c r="N2760" s="324"/>
      <c r="O2760" s="324"/>
      <c r="P2760" s="325"/>
      <c r="Q2760" s="324"/>
      <c r="R2760" s="324"/>
      <c r="S2760" s="324"/>
      <c r="T2760" s="324"/>
      <c r="U2760" s="324"/>
      <c r="V2760" s="324"/>
      <c r="W2760" s="325"/>
      <c r="X2760" s="324"/>
      <c r="Y2760" s="325"/>
      <c r="Z2760" s="324"/>
      <c r="AA2760" s="324"/>
      <c r="AB2760" s="324"/>
      <c r="AC2760" s="324"/>
      <c r="AD2760" s="324"/>
    </row>
    <row r="2761" spans="1:30" ht="20.100000000000001" customHeight="1">
      <c r="A2761" s="324"/>
      <c r="B2761" s="324"/>
      <c r="C2761" s="324"/>
      <c r="D2761" s="324"/>
      <c r="E2761" s="324"/>
      <c r="F2761" s="324"/>
      <c r="G2761" s="324"/>
      <c r="H2761" s="324"/>
      <c r="I2761" s="324"/>
      <c r="J2761" s="324"/>
      <c r="K2761" s="324"/>
      <c r="L2761" s="324"/>
      <c r="M2761" s="324"/>
      <c r="N2761" s="324"/>
      <c r="O2761" s="324"/>
      <c r="P2761" s="325"/>
      <c r="Q2761" s="324"/>
      <c r="R2761" s="324"/>
      <c r="S2761" s="324"/>
      <c r="T2761" s="324"/>
      <c r="U2761" s="324"/>
      <c r="V2761" s="324"/>
      <c r="W2761" s="325"/>
      <c r="X2761" s="324"/>
      <c r="Y2761" s="325"/>
      <c r="Z2761" s="324"/>
      <c r="AA2761" s="324"/>
      <c r="AB2761" s="324"/>
      <c r="AC2761" s="324"/>
      <c r="AD2761" s="324"/>
    </row>
    <row r="2762" spans="1:30" ht="20.100000000000001" customHeight="1">
      <c r="A2762" s="324"/>
      <c r="B2762" s="324"/>
      <c r="C2762" s="324"/>
      <c r="D2762" s="324"/>
      <c r="E2762" s="324"/>
      <c r="F2762" s="324"/>
      <c r="G2762" s="324"/>
      <c r="H2762" s="324"/>
      <c r="I2762" s="324"/>
      <c r="J2762" s="324"/>
      <c r="K2762" s="324"/>
      <c r="L2762" s="324"/>
      <c r="M2762" s="324"/>
      <c r="N2762" s="324"/>
      <c r="O2762" s="324"/>
      <c r="P2762" s="325"/>
      <c r="Q2762" s="324"/>
      <c r="R2762" s="324"/>
      <c r="S2762" s="324"/>
      <c r="T2762" s="324"/>
      <c r="U2762" s="324"/>
      <c r="V2762" s="324"/>
      <c r="W2762" s="325"/>
      <c r="X2762" s="324"/>
      <c r="Y2762" s="325"/>
      <c r="Z2762" s="324"/>
      <c r="AA2762" s="324"/>
      <c r="AB2762" s="324"/>
      <c r="AC2762" s="324"/>
      <c r="AD2762" s="324"/>
    </row>
    <row r="2763" spans="1:30" ht="20.100000000000001" customHeight="1">
      <c r="A2763" s="324"/>
      <c r="B2763" s="324"/>
      <c r="C2763" s="324"/>
      <c r="D2763" s="324"/>
      <c r="E2763" s="324"/>
      <c r="F2763" s="324"/>
      <c r="G2763" s="324"/>
      <c r="H2763" s="324"/>
      <c r="I2763" s="324"/>
      <c r="J2763" s="324"/>
      <c r="K2763" s="324"/>
      <c r="L2763" s="324"/>
      <c r="M2763" s="324"/>
      <c r="N2763" s="324"/>
      <c r="O2763" s="324"/>
      <c r="P2763" s="325"/>
      <c r="Q2763" s="324"/>
      <c r="R2763" s="324"/>
      <c r="S2763" s="324"/>
      <c r="T2763" s="324"/>
      <c r="U2763" s="324"/>
      <c r="V2763" s="324"/>
      <c r="W2763" s="325"/>
      <c r="X2763" s="324"/>
      <c r="Y2763" s="325"/>
      <c r="Z2763" s="324"/>
      <c r="AA2763" s="324"/>
      <c r="AB2763" s="324"/>
      <c r="AC2763" s="324"/>
      <c r="AD2763" s="324"/>
    </row>
    <row r="2764" spans="1:30" ht="20.100000000000001" customHeight="1">
      <c r="A2764" s="324"/>
      <c r="B2764" s="324"/>
      <c r="C2764" s="324"/>
      <c r="D2764" s="324"/>
      <c r="E2764" s="324"/>
      <c r="F2764" s="324"/>
      <c r="G2764" s="324"/>
      <c r="H2764" s="324"/>
      <c r="I2764" s="324"/>
      <c r="J2764" s="324"/>
      <c r="K2764" s="324"/>
      <c r="L2764" s="324"/>
      <c r="M2764" s="324"/>
      <c r="N2764" s="324"/>
      <c r="O2764" s="324"/>
      <c r="P2764" s="325"/>
      <c r="Q2764" s="324"/>
      <c r="R2764" s="324"/>
      <c r="S2764" s="324"/>
      <c r="T2764" s="324"/>
      <c r="U2764" s="324"/>
      <c r="V2764" s="324"/>
      <c r="W2764" s="325"/>
      <c r="X2764" s="324"/>
      <c r="Y2764" s="325"/>
      <c r="Z2764" s="324"/>
      <c r="AA2764" s="324"/>
      <c r="AB2764" s="324"/>
      <c r="AC2764" s="324"/>
      <c r="AD2764" s="324"/>
    </row>
    <row r="2765" spans="1:30" ht="20.100000000000001" customHeight="1">
      <c r="A2765" s="324"/>
      <c r="B2765" s="324"/>
      <c r="C2765" s="324"/>
      <c r="D2765" s="324"/>
      <c r="E2765" s="324"/>
      <c r="F2765" s="324"/>
      <c r="G2765" s="324"/>
      <c r="H2765" s="324"/>
      <c r="I2765" s="324"/>
      <c r="J2765" s="324"/>
      <c r="K2765" s="324"/>
      <c r="L2765" s="324"/>
      <c r="M2765" s="324"/>
      <c r="N2765" s="324"/>
      <c r="O2765" s="324"/>
      <c r="P2765" s="325"/>
      <c r="Q2765" s="324"/>
      <c r="R2765" s="324"/>
      <c r="S2765" s="324"/>
      <c r="T2765" s="324"/>
      <c r="U2765" s="324"/>
      <c r="V2765" s="324"/>
      <c r="W2765" s="325"/>
      <c r="X2765" s="324"/>
      <c r="Y2765" s="325"/>
      <c r="Z2765" s="324"/>
      <c r="AA2765" s="324"/>
      <c r="AB2765" s="324"/>
      <c r="AC2765" s="324"/>
      <c r="AD2765" s="324"/>
    </row>
    <row r="2766" spans="1:30" ht="20.100000000000001" customHeight="1">
      <c r="A2766" s="324"/>
      <c r="B2766" s="324"/>
      <c r="C2766" s="324"/>
      <c r="D2766" s="324"/>
      <c r="E2766" s="324"/>
      <c r="F2766" s="324"/>
      <c r="G2766" s="324"/>
      <c r="H2766" s="324"/>
      <c r="I2766" s="324"/>
      <c r="J2766" s="324"/>
      <c r="K2766" s="324"/>
      <c r="L2766" s="324"/>
      <c r="M2766" s="324"/>
      <c r="N2766" s="324"/>
      <c r="O2766" s="324"/>
      <c r="P2766" s="325"/>
      <c r="Q2766" s="324"/>
      <c r="R2766" s="324"/>
      <c r="S2766" s="324"/>
      <c r="T2766" s="324"/>
      <c r="U2766" s="324"/>
      <c r="V2766" s="324"/>
      <c r="W2766" s="325"/>
      <c r="X2766" s="324"/>
      <c r="Y2766" s="325"/>
      <c r="Z2766" s="324"/>
      <c r="AA2766" s="324"/>
      <c r="AB2766" s="324"/>
      <c r="AC2766" s="324"/>
      <c r="AD2766" s="324"/>
    </row>
    <row r="2767" spans="1:30" ht="20.100000000000001" customHeight="1">
      <c r="A2767" s="324"/>
      <c r="B2767" s="324"/>
      <c r="C2767" s="324"/>
      <c r="D2767" s="324"/>
      <c r="E2767" s="324"/>
      <c r="F2767" s="324"/>
      <c r="G2767" s="324"/>
      <c r="H2767" s="324"/>
      <c r="I2767" s="324"/>
      <c r="J2767" s="324"/>
      <c r="K2767" s="324"/>
      <c r="L2767" s="324"/>
      <c r="M2767" s="324"/>
      <c r="N2767" s="324"/>
      <c r="O2767" s="324"/>
      <c r="P2767" s="325"/>
      <c r="Q2767" s="324"/>
      <c r="R2767" s="324"/>
      <c r="S2767" s="324"/>
      <c r="T2767" s="324"/>
      <c r="U2767" s="324"/>
      <c r="V2767" s="324"/>
      <c r="W2767" s="325"/>
      <c r="X2767" s="324"/>
      <c r="Y2767" s="325"/>
      <c r="Z2767" s="324"/>
      <c r="AA2767" s="324"/>
      <c r="AB2767" s="324"/>
      <c r="AC2767" s="324"/>
      <c r="AD2767" s="324"/>
    </row>
    <row r="2768" spans="1:30" ht="20.100000000000001" customHeight="1">
      <c r="A2768" s="324"/>
      <c r="B2768" s="324"/>
      <c r="C2768" s="324"/>
      <c r="D2768" s="324"/>
      <c r="E2768" s="324"/>
      <c r="F2768" s="324"/>
      <c r="G2768" s="324"/>
      <c r="H2768" s="324"/>
      <c r="I2768" s="324"/>
      <c r="J2768" s="324"/>
      <c r="K2768" s="324"/>
      <c r="L2768" s="324"/>
      <c r="M2768" s="324"/>
      <c r="N2768" s="324"/>
      <c r="O2768" s="324"/>
      <c r="P2768" s="325"/>
      <c r="Q2768" s="324"/>
      <c r="R2768" s="324"/>
      <c r="S2768" s="324"/>
      <c r="T2768" s="324"/>
      <c r="U2768" s="324"/>
      <c r="V2768" s="324"/>
      <c r="W2768" s="325"/>
      <c r="X2768" s="324"/>
      <c r="Y2768" s="325"/>
      <c r="Z2768" s="324"/>
      <c r="AA2768" s="324"/>
      <c r="AB2768" s="324"/>
      <c r="AC2768" s="324"/>
      <c r="AD2768" s="324"/>
    </row>
    <row r="2769" spans="1:30" ht="20.100000000000001" customHeight="1">
      <c r="A2769" s="324"/>
      <c r="B2769" s="324"/>
      <c r="C2769" s="324"/>
      <c r="D2769" s="324"/>
      <c r="E2769" s="324"/>
      <c r="F2769" s="324"/>
      <c r="G2769" s="324"/>
      <c r="H2769" s="324"/>
      <c r="I2769" s="324"/>
      <c r="J2769" s="324"/>
      <c r="K2769" s="324"/>
      <c r="L2769" s="324"/>
      <c r="M2769" s="324"/>
      <c r="N2769" s="324"/>
      <c r="O2769" s="324"/>
      <c r="P2769" s="325"/>
      <c r="Q2769" s="324"/>
      <c r="R2769" s="324"/>
      <c r="S2769" s="324"/>
      <c r="T2769" s="324"/>
      <c r="U2769" s="324"/>
      <c r="V2769" s="324"/>
      <c r="W2769" s="325"/>
      <c r="X2769" s="324"/>
      <c r="Y2769" s="325"/>
      <c r="Z2769" s="324"/>
      <c r="AA2769" s="324"/>
      <c r="AB2769" s="324"/>
      <c r="AC2769" s="324"/>
      <c r="AD2769" s="324"/>
    </row>
    <row r="2770" spans="1:30" ht="20.100000000000001" customHeight="1">
      <c r="A2770" s="324"/>
      <c r="B2770" s="324"/>
      <c r="C2770" s="324"/>
      <c r="D2770" s="324"/>
      <c r="E2770" s="324"/>
      <c r="F2770" s="324"/>
      <c r="G2770" s="324"/>
      <c r="H2770" s="324"/>
      <c r="I2770" s="324"/>
      <c r="J2770" s="324"/>
      <c r="K2770" s="324"/>
      <c r="L2770" s="324"/>
      <c r="M2770" s="324"/>
      <c r="N2770" s="324"/>
      <c r="O2770" s="324"/>
      <c r="P2770" s="325"/>
      <c r="Q2770" s="324"/>
      <c r="R2770" s="324"/>
      <c r="S2770" s="324"/>
      <c r="T2770" s="324"/>
      <c r="U2770" s="324"/>
      <c r="V2770" s="324"/>
      <c r="W2770" s="325"/>
      <c r="X2770" s="324"/>
      <c r="Y2770" s="325"/>
      <c r="Z2770" s="324"/>
      <c r="AA2770" s="324"/>
      <c r="AB2770" s="324"/>
      <c r="AC2770" s="324"/>
      <c r="AD2770" s="324"/>
    </row>
    <row r="2771" spans="1:30" ht="20.100000000000001" customHeight="1">
      <c r="A2771" s="324"/>
      <c r="B2771" s="324"/>
      <c r="C2771" s="324"/>
      <c r="D2771" s="324"/>
      <c r="E2771" s="324"/>
      <c r="F2771" s="324"/>
      <c r="G2771" s="324"/>
      <c r="H2771" s="324"/>
      <c r="I2771" s="324"/>
      <c r="J2771" s="324"/>
      <c r="K2771" s="324"/>
      <c r="L2771" s="324"/>
      <c r="M2771" s="324"/>
      <c r="N2771" s="324"/>
      <c r="O2771" s="324"/>
      <c r="P2771" s="325"/>
      <c r="Q2771" s="324"/>
      <c r="R2771" s="324"/>
      <c r="S2771" s="324"/>
      <c r="T2771" s="324"/>
      <c r="U2771" s="324"/>
      <c r="V2771" s="324"/>
      <c r="W2771" s="325"/>
      <c r="X2771" s="324"/>
      <c r="Y2771" s="325"/>
      <c r="Z2771" s="324"/>
      <c r="AA2771" s="324"/>
      <c r="AB2771" s="324"/>
      <c r="AC2771" s="324"/>
      <c r="AD2771" s="324"/>
    </row>
    <row r="2772" spans="1:30" ht="20.100000000000001" customHeight="1">
      <c r="A2772" s="324"/>
      <c r="B2772" s="324"/>
      <c r="C2772" s="324"/>
      <c r="D2772" s="324"/>
      <c r="E2772" s="324"/>
      <c r="F2772" s="324"/>
      <c r="G2772" s="324"/>
      <c r="H2772" s="324"/>
      <c r="I2772" s="324"/>
      <c r="J2772" s="324"/>
      <c r="K2772" s="324"/>
      <c r="L2772" s="324"/>
      <c r="M2772" s="324"/>
      <c r="N2772" s="324"/>
      <c r="O2772" s="324"/>
      <c r="P2772" s="325"/>
      <c r="Q2772" s="324"/>
      <c r="R2772" s="324"/>
      <c r="S2772" s="324"/>
      <c r="T2772" s="324"/>
      <c r="U2772" s="324"/>
      <c r="V2772" s="324"/>
      <c r="W2772" s="325"/>
      <c r="X2772" s="324"/>
      <c r="Y2772" s="325"/>
      <c r="Z2772" s="324"/>
      <c r="AA2772" s="324"/>
      <c r="AB2772" s="324"/>
      <c r="AC2772" s="324"/>
      <c r="AD2772" s="324"/>
    </row>
    <row r="2773" spans="1:30" ht="20.100000000000001" customHeight="1">
      <c r="A2773" s="324"/>
      <c r="B2773" s="324"/>
      <c r="C2773" s="324"/>
      <c r="D2773" s="324"/>
      <c r="E2773" s="324"/>
      <c r="F2773" s="324"/>
      <c r="G2773" s="324"/>
      <c r="H2773" s="324"/>
      <c r="I2773" s="324"/>
      <c r="J2773" s="324"/>
      <c r="K2773" s="324"/>
      <c r="L2773" s="324"/>
      <c r="M2773" s="324"/>
      <c r="N2773" s="324"/>
      <c r="O2773" s="324"/>
      <c r="P2773" s="325"/>
      <c r="Q2773" s="324"/>
      <c r="R2773" s="324"/>
      <c r="S2773" s="324"/>
      <c r="T2773" s="324"/>
      <c r="U2773" s="324"/>
      <c r="V2773" s="324"/>
      <c r="W2773" s="325"/>
      <c r="X2773" s="324"/>
      <c r="Y2773" s="325"/>
      <c r="Z2773" s="324"/>
      <c r="AA2773" s="324"/>
      <c r="AB2773" s="324"/>
      <c r="AC2773" s="324"/>
      <c r="AD2773" s="324"/>
    </row>
    <row r="2774" spans="1:30" ht="20.100000000000001" customHeight="1">
      <c r="A2774" s="324"/>
      <c r="B2774" s="324"/>
      <c r="C2774" s="324"/>
      <c r="D2774" s="324"/>
      <c r="E2774" s="324"/>
      <c r="F2774" s="324"/>
      <c r="G2774" s="324"/>
      <c r="H2774" s="324"/>
      <c r="I2774" s="324"/>
      <c r="J2774" s="324"/>
      <c r="K2774" s="324"/>
      <c r="L2774" s="324"/>
      <c r="M2774" s="324"/>
      <c r="N2774" s="324"/>
      <c r="O2774" s="324"/>
      <c r="P2774" s="325"/>
      <c r="Q2774" s="324"/>
      <c r="R2774" s="324"/>
      <c r="S2774" s="324"/>
      <c r="T2774" s="324"/>
      <c r="U2774" s="324"/>
      <c r="V2774" s="324"/>
      <c r="W2774" s="325"/>
      <c r="X2774" s="324"/>
      <c r="Y2774" s="325"/>
      <c r="Z2774" s="324"/>
      <c r="AA2774" s="324"/>
      <c r="AB2774" s="324"/>
      <c r="AC2774" s="324"/>
      <c r="AD2774" s="324"/>
    </row>
    <row r="2775" spans="1:30" ht="20.100000000000001" customHeight="1">
      <c r="A2775" s="324"/>
      <c r="B2775" s="324"/>
      <c r="C2775" s="324"/>
      <c r="D2775" s="324"/>
      <c r="E2775" s="324"/>
      <c r="F2775" s="324"/>
      <c r="G2775" s="324"/>
      <c r="H2775" s="324"/>
      <c r="I2775" s="324"/>
      <c r="J2775" s="324"/>
      <c r="K2775" s="324"/>
      <c r="L2775" s="324"/>
      <c r="M2775" s="324"/>
      <c r="N2775" s="324"/>
      <c r="O2775" s="324"/>
      <c r="P2775" s="325"/>
      <c r="Q2775" s="324"/>
      <c r="R2775" s="324"/>
      <c r="S2775" s="324"/>
      <c r="T2775" s="324"/>
      <c r="U2775" s="324"/>
      <c r="V2775" s="324"/>
      <c r="W2775" s="325"/>
      <c r="X2775" s="324"/>
      <c r="Y2775" s="325"/>
      <c r="Z2775" s="324"/>
      <c r="AA2775" s="324"/>
      <c r="AB2775" s="324"/>
      <c r="AC2775" s="324"/>
      <c r="AD2775" s="324"/>
    </row>
    <row r="2776" spans="1:30" ht="20.100000000000001" customHeight="1">
      <c r="A2776" s="324"/>
      <c r="B2776" s="324"/>
      <c r="C2776" s="324"/>
      <c r="D2776" s="324"/>
      <c r="E2776" s="324"/>
      <c r="F2776" s="324"/>
      <c r="G2776" s="324"/>
      <c r="H2776" s="324"/>
      <c r="I2776" s="324"/>
      <c r="J2776" s="324"/>
      <c r="K2776" s="324"/>
      <c r="L2776" s="324"/>
      <c r="M2776" s="324"/>
      <c r="N2776" s="324"/>
      <c r="O2776" s="324"/>
      <c r="P2776" s="325"/>
      <c r="Q2776" s="324"/>
      <c r="R2776" s="324"/>
      <c r="S2776" s="324"/>
      <c r="T2776" s="324"/>
      <c r="U2776" s="324"/>
      <c r="V2776" s="324"/>
      <c r="W2776" s="325"/>
      <c r="X2776" s="324"/>
      <c r="Y2776" s="325"/>
      <c r="Z2776" s="324"/>
      <c r="AA2776" s="324"/>
      <c r="AB2776" s="324"/>
      <c r="AC2776" s="324"/>
      <c r="AD2776" s="324"/>
    </row>
    <row r="2777" spans="1:30" ht="20.100000000000001" customHeight="1">
      <c r="A2777" s="324"/>
      <c r="B2777" s="324"/>
      <c r="C2777" s="324"/>
      <c r="D2777" s="324"/>
      <c r="E2777" s="324"/>
      <c r="F2777" s="324"/>
      <c r="G2777" s="324"/>
      <c r="H2777" s="324"/>
      <c r="I2777" s="324"/>
      <c r="J2777" s="324"/>
      <c r="K2777" s="324"/>
      <c r="L2777" s="324"/>
      <c r="M2777" s="324"/>
      <c r="N2777" s="324"/>
      <c r="O2777" s="324"/>
      <c r="P2777" s="325"/>
      <c r="Q2777" s="324"/>
      <c r="R2777" s="324"/>
      <c r="S2777" s="324"/>
      <c r="T2777" s="324"/>
      <c r="U2777" s="324"/>
      <c r="V2777" s="324"/>
      <c r="W2777" s="325"/>
      <c r="X2777" s="324"/>
      <c r="Y2777" s="325"/>
      <c r="Z2777" s="324"/>
      <c r="AA2777" s="324"/>
      <c r="AB2777" s="324"/>
      <c r="AC2777" s="324"/>
      <c r="AD2777" s="324"/>
    </row>
    <row r="2778" spans="1:30" ht="20.100000000000001" customHeight="1">
      <c r="A2778" s="324"/>
      <c r="B2778" s="324"/>
      <c r="C2778" s="324"/>
      <c r="D2778" s="324"/>
      <c r="E2778" s="324"/>
      <c r="F2778" s="324"/>
      <c r="G2778" s="324"/>
      <c r="H2778" s="324"/>
      <c r="I2778" s="324"/>
      <c r="J2778" s="324"/>
      <c r="K2778" s="324"/>
      <c r="L2778" s="324"/>
      <c r="M2778" s="324"/>
      <c r="N2778" s="324"/>
      <c r="O2778" s="324"/>
      <c r="P2778" s="325"/>
      <c r="Q2778" s="324"/>
      <c r="R2778" s="324"/>
      <c r="S2778" s="324"/>
      <c r="T2778" s="324"/>
      <c r="U2778" s="324"/>
      <c r="V2778" s="324"/>
      <c r="W2778" s="325"/>
      <c r="X2778" s="324"/>
      <c r="Y2778" s="325"/>
      <c r="Z2778" s="324"/>
      <c r="AA2778" s="324"/>
      <c r="AB2778" s="324"/>
      <c r="AC2778" s="324"/>
      <c r="AD2778" s="324"/>
    </row>
    <row r="2779" spans="1:30" ht="20.100000000000001" customHeight="1">
      <c r="A2779" s="324"/>
      <c r="B2779" s="324"/>
      <c r="C2779" s="324"/>
      <c r="D2779" s="324"/>
      <c r="E2779" s="324"/>
      <c r="F2779" s="324"/>
      <c r="G2779" s="324"/>
      <c r="H2779" s="324"/>
      <c r="I2779" s="324"/>
      <c r="J2779" s="324"/>
      <c r="K2779" s="324"/>
      <c r="L2779" s="324"/>
      <c r="M2779" s="324"/>
      <c r="N2779" s="324"/>
      <c r="O2779" s="324"/>
      <c r="P2779" s="325"/>
      <c r="Q2779" s="324"/>
      <c r="R2779" s="324"/>
      <c r="S2779" s="324"/>
      <c r="T2779" s="324"/>
      <c r="U2779" s="324"/>
      <c r="V2779" s="324"/>
      <c r="W2779" s="325"/>
      <c r="X2779" s="324"/>
      <c r="Y2779" s="325"/>
      <c r="Z2779" s="324"/>
      <c r="AA2779" s="324"/>
      <c r="AB2779" s="324"/>
      <c r="AC2779" s="324"/>
      <c r="AD2779" s="324"/>
    </row>
    <row r="2780" spans="1:30" ht="20.100000000000001" customHeight="1">
      <c r="A2780" s="324"/>
      <c r="B2780" s="324"/>
      <c r="C2780" s="324"/>
      <c r="D2780" s="324"/>
      <c r="E2780" s="324"/>
      <c r="F2780" s="324"/>
      <c r="G2780" s="324"/>
      <c r="H2780" s="324"/>
      <c r="I2780" s="324"/>
      <c r="J2780" s="324"/>
      <c r="K2780" s="324"/>
      <c r="L2780" s="324"/>
      <c r="M2780" s="324"/>
      <c r="N2780" s="324"/>
      <c r="O2780" s="324"/>
      <c r="P2780" s="325"/>
      <c r="Q2780" s="324"/>
      <c r="R2780" s="324"/>
      <c r="S2780" s="324"/>
      <c r="T2780" s="324"/>
      <c r="U2780" s="324"/>
      <c r="V2780" s="324"/>
      <c r="W2780" s="325"/>
      <c r="X2780" s="324"/>
      <c r="Y2780" s="325"/>
      <c r="Z2780" s="324"/>
      <c r="AA2780" s="324"/>
      <c r="AB2780" s="324"/>
      <c r="AC2780" s="324"/>
      <c r="AD2780" s="324"/>
    </row>
    <row r="2781" spans="1:30" ht="20.100000000000001" customHeight="1">
      <c r="A2781" s="324"/>
      <c r="B2781" s="324"/>
      <c r="C2781" s="324"/>
      <c r="D2781" s="324"/>
      <c r="E2781" s="324"/>
      <c r="F2781" s="324"/>
      <c r="G2781" s="324"/>
      <c r="H2781" s="324"/>
      <c r="I2781" s="324"/>
      <c r="J2781" s="324"/>
      <c r="K2781" s="324"/>
      <c r="L2781" s="324"/>
      <c r="M2781" s="324"/>
      <c r="N2781" s="324"/>
      <c r="O2781" s="324"/>
      <c r="P2781" s="325"/>
      <c r="Q2781" s="324"/>
      <c r="R2781" s="324"/>
      <c r="S2781" s="324"/>
      <c r="T2781" s="324"/>
      <c r="U2781" s="324"/>
      <c r="V2781" s="324"/>
      <c r="W2781" s="325"/>
      <c r="X2781" s="324"/>
      <c r="Y2781" s="325"/>
      <c r="Z2781" s="324"/>
      <c r="AA2781" s="324"/>
      <c r="AB2781" s="324"/>
      <c r="AC2781" s="324"/>
      <c r="AD2781" s="324"/>
    </row>
    <row r="2782" spans="1:30" ht="20.100000000000001" customHeight="1">
      <c r="A2782" s="324"/>
      <c r="B2782" s="324"/>
      <c r="C2782" s="324"/>
      <c r="D2782" s="324"/>
      <c r="E2782" s="324"/>
      <c r="F2782" s="324"/>
      <c r="G2782" s="324"/>
      <c r="H2782" s="324"/>
      <c r="I2782" s="324"/>
      <c r="J2782" s="324"/>
      <c r="K2782" s="324"/>
      <c r="L2782" s="324"/>
      <c r="M2782" s="324"/>
      <c r="N2782" s="324"/>
      <c r="O2782" s="324"/>
      <c r="P2782" s="325"/>
      <c r="Q2782" s="324"/>
      <c r="R2782" s="324"/>
      <c r="S2782" s="324"/>
      <c r="T2782" s="324"/>
      <c r="U2782" s="324"/>
      <c r="V2782" s="324"/>
      <c r="W2782" s="325"/>
      <c r="X2782" s="324"/>
      <c r="Y2782" s="325"/>
      <c r="Z2782" s="324"/>
      <c r="AA2782" s="324"/>
      <c r="AB2782" s="324"/>
      <c r="AC2782" s="324"/>
      <c r="AD2782" s="324"/>
    </row>
    <row r="2783" spans="1:30" ht="20.100000000000001" customHeight="1">
      <c r="A2783" s="324"/>
      <c r="B2783" s="324"/>
      <c r="C2783" s="324"/>
      <c r="D2783" s="324"/>
      <c r="E2783" s="324"/>
      <c r="F2783" s="324"/>
      <c r="G2783" s="324"/>
      <c r="H2783" s="324"/>
      <c r="I2783" s="324"/>
      <c r="J2783" s="324"/>
      <c r="K2783" s="324"/>
      <c r="L2783" s="324"/>
      <c r="M2783" s="324"/>
      <c r="N2783" s="324"/>
      <c r="O2783" s="324"/>
      <c r="P2783" s="325"/>
      <c r="Q2783" s="324"/>
      <c r="R2783" s="324"/>
      <c r="S2783" s="324"/>
      <c r="T2783" s="324"/>
      <c r="U2783" s="324"/>
      <c r="V2783" s="324"/>
      <c r="W2783" s="325"/>
      <c r="X2783" s="324"/>
      <c r="Y2783" s="325"/>
      <c r="Z2783" s="324"/>
      <c r="AA2783" s="324"/>
      <c r="AB2783" s="324"/>
      <c r="AC2783" s="324"/>
      <c r="AD2783" s="324"/>
    </row>
    <row r="2784" spans="1:30" ht="20.100000000000001" customHeight="1">
      <c r="A2784" s="324"/>
      <c r="B2784" s="324"/>
      <c r="C2784" s="324"/>
      <c r="D2784" s="324"/>
      <c r="E2784" s="324"/>
      <c r="F2784" s="324"/>
      <c r="G2784" s="324"/>
      <c r="H2784" s="324"/>
      <c r="I2784" s="324"/>
      <c r="J2784" s="324"/>
      <c r="K2784" s="324"/>
      <c r="L2784" s="324"/>
      <c r="M2784" s="324"/>
      <c r="N2784" s="324"/>
      <c r="O2784" s="324"/>
      <c r="P2784" s="325"/>
      <c r="Q2784" s="324"/>
      <c r="R2784" s="324"/>
      <c r="S2784" s="324"/>
      <c r="T2784" s="324"/>
      <c r="U2784" s="324"/>
      <c r="V2784" s="324"/>
      <c r="W2784" s="325"/>
      <c r="X2784" s="324"/>
      <c r="Y2784" s="325"/>
      <c r="Z2784" s="324"/>
      <c r="AA2784" s="324"/>
      <c r="AB2784" s="324"/>
      <c r="AC2784" s="324"/>
      <c r="AD2784" s="324"/>
    </row>
    <row r="2785" spans="1:30" ht="20.100000000000001" customHeight="1">
      <c r="A2785" s="324"/>
      <c r="B2785" s="324"/>
      <c r="C2785" s="324"/>
      <c r="D2785" s="324"/>
      <c r="E2785" s="324"/>
      <c r="F2785" s="324"/>
      <c r="G2785" s="324"/>
      <c r="H2785" s="324"/>
      <c r="I2785" s="324"/>
      <c r="J2785" s="324"/>
      <c r="K2785" s="324"/>
      <c r="L2785" s="324"/>
      <c r="M2785" s="324"/>
      <c r="N2785" s="324"/>
      <c r="O2785" s="324"/>
      <c r="P2785" s="325"/>
      <c r="Q2785" s="324"/>
      <c r="R2785" s="324"/>
      <c r="S2785" s="324"/>
      <c r="T2785" s="324"/>
      <c r="U2785" s="324"/>
      <c r="V2785" s="324"/>
      <c r="W2785" s="325"/>
      <c r="X2785" s="324"/>
      <c r="Y2785" s="325"/>
      <c r="Z2785" s="324"/>
      <c r="AA2785" s="324"/>
      <c r="AB2785" s="324"/>
      <c r="AC2785" s="324"/>
      <c r="AD2785" s="324"/>
    </row>
    <row r="2786" spans="1:30" ht="20.100000000000001" customHeight="1">
      <c r="A2786" s="324"/>
      <c r="B2786" s="324"/>
      <c r="C2786" s="324"/>
      <c r="D2786" s="324"/>
      <c r="E2786" s="324"/>
      <c r="F2786" s="324"/>
      <c r="G2786" s="324"/>
      <c r="H2786" s="324"/>
      <c r="I2786" s="324"/>
      <c r="J2786" s="324"/>
      <c r="K2786" s="324"/>
      <c r="L2786" s="324"/>
      <c r="M2786" s="324"/>
      <c r="N2786" s="324"/>
      <c r="O2786" s="324"/>
      <c r="P2786" s="325"/>
      <c r="Q2786" s="324"/>
      <c r="R2786" s="324"/>
      <c r="S2786" s="324"/>
      <c r="T2786" s="324"/>
      <c r="U2786" s="324"/>
      <c r="V2786" s="324"/>
      <c r="W2786" s="325"/>
      <c r="X2786" s="324"/>
      <c r="Y2786" s="325"/>
      <c r="Z2786" s="324"/>
      <c r="AA2786" s="324"/>
      <c r="AB2786" s="324"/>
      <c r="AC2786" s="324"/>
      <c r="AD2786" s="324"/>
    </row>
    <row r="2787" spans="1:30" ht="20.100000000000001" customHeight="1">
      <c r="A2787" s="324"/>
      <c r="B2787" s="324"/>
      <c r="C2787" s="324"/>
      <c r="D2787" s="324"/>
      <c r="E2787" s="324"/>
      <c r="F2787" s="324"/>
      <c r="G2787" s="324"/>
      <c r="H2787" s="324"/>
      <c r="I2787" s="324"/>
      <c r="J2787" s="324"/>
      <c r="K2787" s="324"/>
      <c r="L2787" s="324"/>
      <c r="M2787" s="324"/>
      <c r="N2787" s="324"/>
      <c r="O2787" s="324"/>
      <c r="P2787" s="325"/>
      <c r="Q2787" s="324"/>
      <c r="R2787" s="324"/>
      <c r="S2787" s="324"/>
      <c r="T2787" s="324"/>
      <c r="U2787" s="324"/>
      <c r="V2787" s="324"/>
      <c r="W2787" s="325"/>
      <c r="X2787" s="324"/>
      <c r="Y2787" s="325"/>
      <c r="Z2787" s="324"/>
      <c r="AA2787" s="324"/>
      <c r="AB2787" s="324"/>
      <c r="AC2787" s="324"/>
      <c r="AD2787" s="324"/>
    </row>
    <row r="2788" spans="1:30" ht="20.100000000000001" customHeight="1">
      <c r="A2788" s="324"/>
      <c r="B2788" s="324"/>
      <c r="C2788" s="324"/>
      <c r="D2788" s="324"/>
      <c r="E2788" s="324"/>
      <c r="F2788" s="324"/>
      <c r="G2788" s="324"/>
      <c r="H2788" s="324"/>
      <c r="I2788" s="324"/>
      <c r="J2788" s="324"/>
      <c r="K2788" s="324"/>
      <c r="L2788" s="324"/>
      <c r="M2788" s="324"/>
      <c r="N2788" s="324"/>
      <c r="O2788" s="324"/>
      <c r="P2788" s="325"/>
      <c r="Q2788" s="324"/>
      <c r="R2788" s="324"/>
      <c r="S2788" s="324"/>
      <c r="T2788" s="324"/>
      <c r="U2788" s="324"/>
      <c r="V2788" s="324"/>
      <c r="W2788" s="325"/>
      <c r="X2788" s="324"/>
      <c r="Y2788" s="325"/>
      <c r="Z2788" s="324"/>
      <c r="AA2788" s="324"/>
      <c r="AB2788" s="324"/>
      <c r="AC2788" s="324"/>
      <c r="AD2788" s="324"/>
    </row>
    <row r="2789" spans="1:30" ht="20.100000000000001" customHeight="1">
      <c r="A2789" s="324"/>
      <c r="B2789" s="324"/>
      <c r="C2789" s="324"/>
      <c r="D2789" s="324"/>
      <c r="E2789" s="324"/>
      <c r="F2789" s="324"/>
      <c r="G2789" s="324"/>
      <c r="H2789" s="324"/>
      <c r="I2789" s="324"/>
      <c r="J2789" s="324"/>
      <c r="K2789" s="324"/>
      <c r="L2789" s="324"/>
      <c r="M2789" s="324"/>
      <c r="N2789" s="324"/>
      <c r="O2789" s="324"/>
      <c r="P2789" s="325"/>
      <c r="Q2789" s="324"/>
      <c r="R2789" s="324"/>
      <c r="S2789" s="324"/>
      <c r="T2789" s="324"/>
      <c r="U2789" s="324"/>
      <c r="V2789" s="324"/>
      <c r="W2789" s="325"/>
      <c r="X2789" s="324"/>
      <c r="Y2789" s="325"/>
      <c r="Z2789" s="324"/>
      <c r="AA2789" s="324"/>
      <c r="AB2789" s="324"/>
      <c r="AC2789" s="324"/>
      <c r="AD2789" s="324"/>
    </row>
    <row r="2790" spans="1:30" ht="20.100000000000001" customHeight="1">
      <c r="A2790" s="324"/>
      <c r="B2790" s="324"/>
      <c r="C2790" s="324"/>
      <c r="D2790" s="324"/>
      <c r="E2790" s="324"/>
      <c r="F2790" s="324"/>
      <c r="G2790" s="324"/>
      <c r="H2790" s="324"/>
      <c r="I2790" s="324"/>
      <c r="J2790" s="324"/>
      <c r="K2790" s="324"/>
      <c r="L2790" s="324"/>
      <c r="M2790" s="324"/>
      <c r="N2790" s="324"/>
      <c r="O2790" s="324"/>
      <c r="P2790" s="325"/>
      <c r="Q2790" s="324"/>
      <c r="R2790" s="324"/>
      <c r="S2790" s="324"/>
      <c r="T2790" s="324"/>
      <c r="U2790" s="324"/>
      <c r="V2790" s="324"/>
      <c r="W2790" s="325"/>
      <c r="X2790" s="324"/>
      <c r="Y2790" s="325"/>
      <c r="Z2790" s="324"/>
      <c r="AA2790" s="324"/>
      <c r="AB2790" s="324"/>
      <c r="AC2790" s="324"/>
      <c r="AD2790" s="324"/>
    </row>
    <row r="2791" spans="1:30" ht="20.100000000000001" customHeight="1">
      <c r="A2791" s="324"/>
      <c r="B2791" s="324"/>
      <c r="C2791" s="324"/>
      <c r="D2791" s="324"/>
      <c r="E2791" s="324"/>
      <c r="F2791" s="324"/>
      <c r="G2791" s="324"/>
      <c r="H2791" s="324"/>
      <c r="I2791" s="324"/>
      <c r="J2791" s="324"/>
      <c r="K2791" s="324"/>
      <c r="L2791" s="324"/>
      <c r="M2791" s="324"/>
      <c r="N2791" s="324"/>
      <c r="O2791" s="324"/>
      <c r="P2791" s="325"/>
      <c r="Q2791" s="324"/>
      <c r="R2791" s="324"/>
      <c r="S2791" s="324"/>
      <c r="T2791" s="324"/>
      <c r="U2791" s="324"/>
      <c r="V2791" s="324"/>
      <c r="W2791" s="325"/>
      <c r="X2791" s="324"/>
      <c r="Y2791" s="325"/>
      <c r="Z2791" s="324"/>
      <c r="AA2791" s="324"/>
      <c r="AB2791" s="324"/>
      <c r="AC2791" s="324"/>
      <c r="AD2791" s="324"/>
    </row>
    <row r="2792" spans="1:30" ht="20.100000000000001" customHeight="1">
      <c r="A2792" s="324"/>
      <c r="B2792" s="324"/>
      <c r="C2792" s="324"/>
      <c r="D2792" s="324"/>
      <c r="E2792" s="324"/>
      <c r="F2792" s="324"/>
      <c r="G2792" s="324"/>
      <c r="H2792" s="324"/>
      <c r="I2792" s="324"/>
      <c r="J2792" s="324"/>
      <c r="K2792" s="324"/>
      <c r="L2792" s="324"/>
      <c r="M2792" s="324"/>
      <c r="N2792" s="324"/>
      <c r="O2792" s="324"/>
      <c r="P2792" s="325"/>
      <c r="Q2792" s="324"/>
      <c r="R2792" s="324"/>
      <c r="S2792" s="324"/>
      <c r="T2792" s="324"/>
      <c r="U2792" s="324"/>
      <c r="V2792" s="324"/>
      <c r="W2792" s="325"/>
      <c r="X2792" s="324"/>
      <c r="Y2792" s="325"/>
      <c r="Z2792" s="324"/>
      <c r="AA2792" s="324"/>
      <c r="AB2792" s="324"/>
      <c r="AC2792" s="324"/>
      <c r="AD2792" s="324"/>
    </row>
    <row r="2793" spans="1:30" ht="20.100000000000001" customHeight="1">
      <c r="A2793" s="324"/>
      <c r="B2793" s="324"/>
      <c r="C2793" s="324"/>
      <c r="D2793" s="324"/>
      <c r="E2793" s="324"/>
      <c r="F2793" s="324"/>
      <c r="G2793" s="324"/>
      <c r="H2793" s="324"/>
      <c r="I2793" s="324"/>
      <c r="J2793" s="324"/>
      <c r="K2793" s="324"/>
      <c r="L2793" s="324"/>
      <c r="M2793" s="324"/>
      <c r="N2793" s="324"/>
      <c r="O2793" s="324"/>
      <c r="P2793" s="325"/>
      <c r="Q2793" s="324"/>
      <c r="R2793" s="324"/>
      <c r="S2793" s="324"/>
      <c r="T2793" s="324"/>
      <c r="U2793" s="324"/>
      <c r="V2793" s="324"/>
      <c r="W2793" s="325"/>
      <c r="X2793" s="324"/>
      <c r="Y2793" s="325"/>
      <c r="Z2793" s="324"/>
      <c r="AA2793" s="324"/>
      <c r="AB2793" s="324"/>
      <c r="AC2793" s="324"/>
      <c r="AD2793" s="324"/>
    </row>
    <row r="2794" spans="1:30" ht="20.100000000000001" customHeight="1">
      <c r="A2794" s="324"/>
      <c r="B2794" s="324"/>
      <c r="C2794" s="324"/>
      <c r="D2794" s="324"/>
      <c r="E2794" s="324"/>
      <c r="F2794" s="324"/>
      <c r="G2794" s="324"/>
      <c r="H2794" s="324"/>
      <c r="I2794" s="324"/>
      <c r="J2794" s="324"/>
      <c r="K2794" s="324"/>
      <c r="L2794" s="324"/>
      <c r="M2794" s="324"/>
      <c r="N2794" s="324"/>
      <c r="O2794" s="324"/>
      <c r="P2794" s="325"/>
      <c r="Q2794" s="324"/>
      <c r="R2794" s="324"/>
      <c r="S2794" s="324"/>
      <c r="T2794" s="324"/>
      <c r="U2794" s="324"/>
      <c r="V2794" s="324"/>
      <c r="W2794" s="325"/>
      <c r="X2794" s="324"/>
      <c r="Y2794" s="325"/>
      <c r="Z2794" s="324"/>
      <c r="AA2794" s="324"/>
      <c r="AB2794" s="324"/>
      <c r="AC2794" s="324"/>
      <c r="AD2794" s="324"/>
    </row>
    <row r="2795" spans="1:30" ht="20.100000000000001" customHeight="1">
      <c r="A2795" s="324"/>
      <c r="B2795" s="324"/>
      <c r="C2795" s="324"/>
      <c r="D2795" s="324"/>
      <c r="E2795" s="324"/>
      <c r="F2795" s="324"/>
      <c r="G2795" s="324"/>
      <c r="H2795" s="324"/>
      <c r="I2795" s="324"/>
      <c r="J2795" s="324"/>
      <c r="K2795" s="324"/>
      <c r="L2795" s="324"/>
      <c r="M2795" s="324"/>
      <c r="N2795" s="324"/>
      <c r="O2795" s="324"/>
      <c r="P2795" s="325"/>
      <c r="Q2795" s="324"/>
      <c r="R2795" s="324"/>
      <c r="S2795" s="324"/>
      <c r="T2795" s="324"/>
      <c r="U2795" s="324"/>
      <c r="V2795" s="324"/>
      <c r="W2795" s="325"/>
      <c r="X2795" s="324"/>
      <c r="Y2795" s="325"/>
      <c r="Z2795" s="324"/>
      <c r="AA2795" s="324"/>
      <c r="AB2795" s="324"/>
      <c r="AC2795" s="324"/>
      <c r="AD2795" s="324"/>
    </row>
    <row r="2796" spans="1:30" ht="20.100000000000001" customHeight="1">
      <c r="A2796" s="324"/>
      <c r="B2796" s="324"/>
      <c r="C2796" s="324"/>
      <c r="D2796" s="324"/>
      <c r="E2796" s="324"/>
      <c r="F2796" s="324"/>
      <c r="G2796" s="324"/>
      <c r="H2796" s="324"/>
      <c r="I2796" s="324"/>
      <c r="J2796" s="324"/>
      <c r="K2796" s="324"/>
      <c r="L2796" s="324"/>
      <c r="M2796" s="324"/>
      <c r="N2796" s="324"/>
      <c r="O2796" s="324"/>
      <c r="P2796" s="325"/>
      <c r="Q2796" s="324"/>
      <c r="R2796" s="324"/>
      <c r="S2796" s="324"/>
      <c r="T2796" s="324"/>
      <c r="U2796" s="324"/>
      <c r="V2796" s="324"/>
      <c r="W2796" s="325"/>
      <c r="X2796" s="324"/>
      <c r="Y2796" s="325"/>
      <c r="Z2796" s="324"/>
      <c r="AA2796" s="324"/>
      <c r="AB2796" s="324"/>
      <c r="AC2796" s="324"/>
      <c r="AD2796" s="324"/>
    </row>
    <row r="2797" spans="1:30" ht="20.100000000000001" customHeight="1">
      <c r="A2797" s="324"/>
      <c r="B2797" s="324"/>
      <c r="C2797" s="324"/>
      <c r="D2797" s="324"/>
      <c r="E2797" s="324"/>
      <c r="F2797" s="324"/>
      <c r="G2797" s="324"/>
      <c r="H2797" s="324"/>
      <c r="I2797" s="324"/>
      <c r="J2797" s="324"/>
      <c r="K2797" s="324"/>
      <c r="L2797" s="324"/>
      <c r="M2797" s="324"/>
      <c r="N2797" s="324"/>
      <c r="O2797" s="324"/>
      <c r="P2797" s="325"/>
      <c r="Q2797" s="324"/>
      <c r="R2797" s="324"/>
      <c r="S2797" s="324"/>
      <c r="T2797" s="324"/>
      <c r="U2797" s="324"/>
      <c r="V2797" s="324"/>
      <c r="W2797" s="325"/>
      <c r="X2797" s="324"/>
      <c r="Y2797" s="325"/>
      <c r="Z2797" s="324"/>
      <c r="AA2797" s="324"/>
      <c r="AB2797" s="324"/>
      <c r="AC2797" s="324"/>
      <c r="AD2797" s="324"/>
    </row>
    <row r="2798" spans="1:30" ht="20.100000000000001" customHeight="1">
      <c r="A2798" s="324"/>
      <c r="B2798" s="324"/>
      <c r="C2798" s="324"/>
      <c r="D2798" s="324"/>
      <c r="E2798" s="324"/>
      <c r="F2798" s="324"/>
      <c r="G2798" s="324"/>
      <c r="H2798" s="324"/>
      <c r="I2798" s="324"/>
      <c r="J2798" s="324"/>
      <c r="K2798" s="324"/>
      <c r="L2798" s="324"/>
      <c r="M2798" s="324"/>
      <c r="N2798" s="324"/>
      <c r="O2798" s="324"/>
      <c r="P2798" s="325"/>
      <c r="Q2798" s="324"/>
      <c r="R2798" s="324"/>
      <c r="S2798" s="324"/>
      <c r="T2798" s="324"/>
      <c r="U2798" s="324"/>
      <c r="V2798" s="324"/>
      <c r="W2798" s="325"/>
      <c r="X2798" s="324"/>
      <c r="Y2798" s="325"/>
      <c r="Z2798" s="324"/>
      <c r="AA2798" s="324"/>
      <c r="AB2798" s="324"/>
      <c r="AC2798" s="324"/>
      <c r="AD2798" s="324"/>
    </row>
    <row r="2799" spans="1:30" ht="20.100000000000001" customHeight="1">
      <c r="A2799" s="324"/>
      <c r="B2799" s="324"/>
      <c r="C2799" s="324"/>
      <c r="D2799" s="324"/>
      <c r="E2799" s="324"/>
      <c r="F2799" s="324"/>
      <c r="G2799" s="324"/>
      <c r="H2799" s="324"/>
      <c r="I2799" s="324"/>
      <c r="J2799" s="324"/>
      <c r="K2799" s="324"/>
      <c r="L2799" s="324"/>
      <c r="M2799" s="324"/>
      <c r="N2799" s="324"/>
      <c r="O2799" s="324"/>
      <c r="P2799" s="325"/>
      <c r="Q2799" s="324"/>
      <c r="R2799" s="324"/>
      <c r="S2799" s="324"/>
      <c r="T2799" s="324"/>
      <c r="U2799" s="324"/>
      <c r="V2799" s="324"/>
      <c r="W2799" s="325"/>
      <c r="X2799" s="324"/>
      <c r="Y2799" s="325"/>
      <c r="Z2799" s="324"/>
      <c r="AA2799" s="324"/>
      <c r="AB2799" s="324"/>
      <c r="AC2799" s="324"/>
      <c r="AD2799" s="324"/>
    </row>
    <row r="2800" spans="1:30" ht="20.100000000000001" customHeight="1">
      <c r="A2800" s="324"/>
      <c r="B2800" s="324"/>
      <c r="C2800" s="324"/>
      <c r="D2800" s="324"/>
      <c r="E2800" s="324"/>
      <c r="F2800" s="324"/>
      <c r="G2800" s="324"/>
      <c r="H2800" s="324"/>
      <c r="I2800" s="324"/>
      <c r="J2800" s="324"/>
      <c r="K2800" s="324"/>
      <c r="L2800" s="324"/>
      <c r="M2800" s="324"/>
      <c r="N2800" s="324"/>
      <c r="O2800" s="324"/>
      <c r="P2800" s="325"/>
      <c r="Q2800" s="324"/>
      <c r="R2800" s="324"/>
      <c r="S2800" s="324"/>
      <c r="T2800" s="324"/>
      <c r="U2800" s="324"/>
      <c r="V2800" s="324"/>
      <c r="W2800" s="325"/>
      <c r="X2800" s="324"/>
      <c r="Y2800" s="325"/>
      <c r="Z2800" s="324"/>
      <c r="AA2800" s="324"/>
      <c r="AB2800" s="324"/>
      <c r="AC2800" s="324"/>
      <c r="AD2800" s="324"/>
    </row>
    <row r="2801" spans="1:30" ht="20.100000000000001" customHeight="1">
      <c r="A2801" s="324"/>
      <c r="B2801" s="324"/>
      <c r="C2801" s="324"/>
      <c r="D2801" s="324"/>
      <c r="E2801" s="324"/>
      <c r="F2801" s="324"/>
      <c r="G2801" s="324"/>
      <c r="H2801" s="324"/>
      <c r="I2801" s="324"/>
      <c r="J2801" s="324"/>
      <c r="K2801" s="324"/>
      <c r="L2801" s="324"/>
      <c r="M2801" s="324"/>
      <c r="N2801" s="324"/>
      <c r="O2801" s="324"/>
      <c r="P2801" s="325"/>
      <c r="Q2801" s="324"/>
      <c r="R2801" s="324"/>
      <c r="S2801" s="324"/>
      <c r="T2801" s="324"/>
      <c r="U2801" s="324"/>
      <c r="V2801" s="324"/>
      <c r="W2801" s="325"/>
      <c r="X2801" s="324"/>
      <c r="Y2801" s="325"/>
      <c r="Z2801" s="324"/>
      <c r="AA2801" s="324"/>
      <c r="AB2801" s="324"/>
      <c r="AC2801" s="324"/>
      <c r="AD2801" s="324"/>
    </row>
    <row r="2802" spans="1:30" ht="20.100000000000001" customHeight="1">
      <c r="A2802" s="324"/>
      <c r="B2802" s="324"/>
      <c r="C2802" s="324"/>
      <c r="D2802" s="324"/>
      <c r="E2802" s="324"/>
      <c r="F2802" s="324"/>
      <c r="G2802" s="324"/>
      <c r="H2802" s="324"/>
      <c r="I2802" s="324"/>
      <c r="J2802" s="324"/>
      <c r="K2802" s="324"/>
      <c r="L2802" s="324"/>
      <c r="M2802" s="324"/>
      <c r="N2802" s="324"/>
      <c r="O2802" s="324"/>
      <c r="P2802" s="325"/>
      <c r="Q2802" s="324"/>
      <c r="R2802" s="324"/>
      <c r="S2802" s="324"/>
      <c r="T2802" s="324"/>
      <c r="U2802" s="324"/>
      <c r="V2802" s="324"/>
      <c r="W2802" s="325"/>
      <c r="X2802" s="324"/>
      <c r="Y2802" s="325"/>
      <c r="Z2802" s="324"/>
      <c r="AA2802" s="324"/>
      <c r="AB2802" s="324"/>
      <c r="AC2802" s="324"/>
      <c r="AD2802" s="324"/>
    </row>
    <row r="2803" spans="1:30" ht="20.100000000000001" customHeight="1">
      <c r="A2803" s="324"/>
      <c r="B2803" s="324"/>
      <c r="C2803" s="324"/>
      <c r="D2803" s="324"/>
      <c r="E2803" s="324"/>
      <c r="F2803" s="324"/>
      <c r="G2803" s="324"/>
      <c r="H2803" s="324"/>
      <c r="I2803" s="324"/>
      <c r="J2803" s="324"/>
      <c r="K2803" s="324"/>
      <c r="L2803" s="324"/>
      <c r="M2803" s="324"/>
      <c r="N2803" s="324"/>
      <c r="O2803" s="324"/>
      <c r="P2803" s="325"/>
      <c r="Q2803" s="324"/>
      <c r="R2803" s="324"/>
      <c r="S2803" s="324"/>
      <c r="T2803" s="324"/>
      <c r="U2803" s="324"/>
      <c r="V2803" s="324"/>
      <c r="W2803" s="325"/>
      <c r="X2803" s="324"/>
      <c r="Y2803" s="325"/>
      <c r="Z2803" s="324"/>
      <c r="AA2803" s="324"/>
      <c r="AB2803" s="324"/>
      <c r="AC2803" s="324"/>
      <c r="AD2803" s="324"/>
    </row>
    <row r="2804" spans="1:30" ht="20.100000000000001" customHeight="1">
      <c r="A2804" s="324"/>
      <c r="B2804" s="324"/>
      <c r="C2804" s="324"/>
      <c r="D2804" s="324"/>
      <c r="E2804" s="324"/>
      <c r="F2804" s="324"/>
      <c r="G2804" s="324"/>
      <c r="H2804" s="324"/>
      <c r="I2804" s="324"/>
      <c r="J2804" s="324"/>
      <c r="K2804" s="324"/>
      <c r="L2804" s="324"/>
      <c r="M2804" s="324"/>
      <c r="N2804" s="324"/>
      <c r="O2804" s="324"/>
      <c r="P2804" s="325"/>
      <c r="Q2804" s="324"/>
      <c r="R2804" s="324"/>
      <c r="S2804" s="324"/>
      <c r="T2804" s="324"/>
      <c r="U2804" s="324"/>
      <c r="V2804" s="324"/>
      <c r="W2804" s="325"/>
      <c r="X2804" s="324"/>
      <c r="Y2804" s="325"/>
      <c r="Z2804" s="324"/>
      <c r="AA2804" s="324"/>
      <c r="AB2804" s="324"/>
      <c r="AC2804" s="324"/>
      <c r="AD2804" s="324"/>
    </row>
    <row r="2805" spans="1:30" ht="20.100000000000001" customHeight="1">
      <c r="A2805" s="324"/>
      <c r="B2805" s="324"/>
      <c r="C2805" s="324"/>
      <c r="D2805" s="324"/>
      <c r="E2805" s="324"/>
      <c r="F2805" s="324"/>
      <c r="G2805" s="324"/>
      <c r="H2805" s="324"/>
      <c r="I2805" s="324"/>
      <c r="J2805" s="324"/>
      <c r="K2805" s="324"/>
      <c r="L2805" s="324"/>
      <c r="M2805" s="324"/>
      <c r="N2805" s="324"/>
      <c r="O2805" s="324"/>
      <c r="P2805" s="325"/>
      <c r="Q2805" s="324"/>
      <c r="R2805" s="324"/>
      <c r="S2805" s="324"/>
      <c r="T2805" s="324"/>
      <c r="U2805" s="324"/>
      <c r="V2805" s="324"/>
      <c r="W2805" s="325"/>
      <c r="X2805" s="324"/>
      <c r="Y2805" s="325"/>
      <c r="Z2805" s="324"/>
      <c r="AA2805" s="324"/>
      <c r="AB2805" s="324"/>
      <c r="AC2805" s="324"/>
      <c r="AD2805" s="324"/>
    </row>
    <row r="2806" spans="1:30" ht="20.100000000000001" customHeight="1">
      <c r="A2806" s="324"/>
      <c r="B2806" s="324"/>
      <c r="C2806" s="324"/>
      <c r="D2806" s="324"/>
      <c r="E2806" s="324"/>
      <c r="F2806" s="324"/>
      <c r="G2806" s="324"/>
      <c r="H2806" s="324"/>
      <c r="I2806" s="324"/>
      <c r="J2806" s="324"/>
      <c r="K2806" s="324"/>
      <c r="L2806" s="324"/>
      <c r="M2806" s="324"/>
      <c r="N2806" s="324"/>
      <c r="O2806" s="324"/>
      <c r="P2806" s="325"/>
      <c r="Q2806" s="324"/>
      <c r="R2806" s="324"/>
      <c r="S2806" s="324"/>
      <c r="T2806" s="324"/>
      <c r="U2806" s="324"/>
      <c r="V2806" s="324"/>
      <c r="W2806" s="325"/>
      <c r="X2806" s="324"/>
      <c r="Y2806" s="325"/>
      <c r="Z2806" s="324"/>
      <c r="AA2806" s="324"/>
      <c r="AB2806" s="324"/>
      <c r="AC2806" s="324"/>
      <c r="AD2806" s="324"/>
    </row>
    <row r="2807" spans="1:30" ht="20.100000000000001" customHeight="1">
      <c r="A2807" s="324"/>
      <c r="B2807" s="324"/>
      <c r="C2807" s="324"/>
      <c r="D2807" s="324"/>
      <c r="E2807" s="324"/>
      <c r="F2807" s="324"/>
      <c r="G2807" s="324"/>
      <c r="H2807" s="324"/>
      <c r="I2807" s="324"/>
      <c r="J2807" s="324"/>
      <c r="K2807" s="324"/>
      <c r="L2807" s="324"/>
      <c r="M2807" s="324"/>
      <c r="N2807" s="324"/>
      <c r="O2807" s="324"/>
      <c r="P2807" s="325"/>
      <c r="Q2807" s="324"/>
      <c r="R2807" s="324"/>
      <c r="S2807" s="324"/>
      <c r="T2807" s="324"/>
      <c r="U2807" s="324"/>
      <c r="V2807" s="324"/>
      <c r="W2807" s="325"/>
      <c r="X2807" s="324"/>
      <c r="Y2807" s="325"/>
      <c r="Z2807" s="324"/>
      <c r="AA2807" s="324"/>
      <c r="AB2807" s="324"/>
      <c r="AC2807" s="324"/>
      <c r="AD2807" s="324"/>
    </row>
    <row r="2808" spans="1:30" ht="20.100000000000001" customHeight="1">
      <c r="A2808" s="324"/>
      <c r="B2808" s="324"/>
      <c r="C2808" s="324"/>
      <c r="D2808" s="324"/>
      <c r="E2808" s="324"/>
      <c r="F2808" s="324"/>
      <c r="G2808" s="324"/>
      <c r="H2808" s="324"/>
      <c r="I2808" s="324"/>
      <c r="J2808" s="324"/>
      <c r="K2808" s="324"/>
      <c r="L2808" s="324"/>
      <c r="M2808" s="324"/>
      <c r="N2808" s="324"/>
      <c r="O2808" s="324"/>
      <c r="P2808" s="325"/>
      <c r="Q2808" s="324"/>
      <c r="R2808" s="324"/>
      <c r="S2808" s="324"/>
      <c r="T2808" s="324"/>
      <c r="U2808" s="324"/>
      <c r="V2808" s="324"/>
      <c r="W2808" s="325"/>
      <c r="X2808" s="324"/>
      <c r="Y2808" s="325"/>
      <c r="Z2808" s="324"/>
      <c r="AA2808" s="324"/>
      <c r="AB2808" s="324"/>
      <c r="AC2808" s="324"/>
      <c r="AD2808" s="324"/>
    </row>
    <row r="2809" spans="1:30" ht="20.100000000000001" customHeight="1">
      <c r="A2809" s="324"/>
      <c r="B2809" s="324"/>
      <c r="C2809" s="324"/>
      <c r="D2809" s="324"/>
      <c r="E2809" s="324"/>
      <c r="F2809" s="324"/>
      <c r="G2809" s="324"/>
      <c r="H2809" s="324"/>
      <c r="I2809" s="324"/>
      <c r="J2809" s="324"/>
      <c r="K2809" s="324"/>
      <c r="L2809" s="324"/>
      <c r="M2809" s="324"/>
      <c r="N2809" s="324"/>
      <c r="O2809" s="324"/>
      <c r="P2809" s="325"/>
      <c r="Q2809" s="324"/>
      <c r="R2809" s="324"/>
      <c r="S2809" s="324"/>
      <c r="T2809" s="324"/>
      <c r="U2809" s="324"/>
      <c r="V2809" s="324"/>
      <c r="W2809" s="325"/>
      <c r="X2809" s="324"/>
      <c r="Y2809" s="325"/>
      <c r="Z2809" s="324"/>
      <c r="AA2809" s="324"/>
      <c r="AB2809" s="324"/>
      <c r="AC2809" s="324"/>
      <c r="AD2809" s="324"/>
    </row>
    <row r="2810" spans="1:30" ht="20.100000000000001" customHeight="1">
      <c r="A2810" s="324"/>
      <c r="B2810" s="324"/>
      <c r="C2810" s="324"/>
      <c r="D2810" s="324"/>
      <c r="E2810" s="324"/>
      <c r="F2810" s="324"/>
      <c r="G2810" s="324"/>
      <c r="H2810" s="324"/>
      <c r="I2810" s="324"/>
      <c r="J2810" s="324"/>
      <c r="K2810" s="324"/>
      <c r="L2810" s="324"/>
      <c r="M2810" s="324"/>
      <c r="N2810" s="324"/>
      <c r="O2810" s="324"/>
      <c r="P2810" s="325"/>
      <c r="Q2810" s="324"/>
      <c r="R2810" s="324"/>
      <c r="S2810" s="324"/>
      <c r="T2810" s="324"/>
      <c r="U2810" s="324"/>
      <c r="V2810" s="324"/>
      <c r="W2810" s="325"/>
      <c r="X2810" s="324"/>
      <c r="Y2810" s="325"/>
      <c r="Z2810" s="324"/>
      <c r="AA2810" s="324"/>
      <c r="AB2810" s="324"/>
      <c r="AC2810" s="324"/>
      <c r="AD2810" s="324"/>
    </row>
    <row r="2811" spans="1:30" ht="20.100000000000001" customHeight="1">
      <c r="A2811" s="324"/>
      <c r="B2811" s="324"/>
      <c r="C2811" s="324"/>
      <c r="D2811" s="324"/>
      <c r="E2811" s="324"/>
      <c r="F2811" s="324"/>
      <c r="G2811" s="324"/>
      <c r="H2811" s="324"/>
      <c r="I2811" s="324"/>
      <c r="J2811" s="324"/>
      <c r="K2811" s="324"/>
      <c r="L2811" s="324"/>
      <c r="M2811" s="324"/>
      <c r="N2811" s="324"/>
      <c r="O2811" s="324"/>
      <c r="P2811" s="325"/>
      <c r="Q2811" s="324"/>
      <c r="R2811" s="324"/>
      <c r="S2811" s="324"/>
      <c r="T2811" s="324"/>
      <c r="U2811" s="324"/>
      <c r="V2811" s="324"/>
      <c r="W2811" s="325"/>
      <c r="X2811" s="324"/>
      <c r="Y2811" s="325"/>
      <c r="Z2811" s="324"/>
      <c r="AA2811" s="324"/>
      <c r="AB2811" s="324"/>
      <c r="AC2811" s="324"/>
      <c r="AD2811" s="324"/>
    </row>
    <row r="2812" spans="1:30" ht="20.100000000000001" customHeight="1">
      <c r="A2812" s="324"/>
      <c r="B2812" s="324"/>
      <c r="C2812" s="324"/>
      <c r="D2812" s="324"/>
      <c r="E2812" s="324"/>
      <c r="F2812" s="324"/>
      <c r="G2812" s="324"/>
      <c r="H2812" s="324"/>
      <c r="I2812" s="324"/>
      <c r="J2812" s="324"/>
      <c r="K2812" s="324"/>
      <c r="L2812" s="324"/>
      <c r="M2812" s="324"/>
      <c r="N2812" s="324"/>
      <c r="O2812" s="324"/>
      <c r="P2812" s="325"/>
      <c r="Q2812" s="324"/>
      <c r="R2812" s="324"/>
      <c r="S2812" s="324"/>
      <c r="T2812" s="324"/>
      <c r="U2812" s="324"/>
      <c r="V2812" s="324"/>
      <c r="W2812" s="325"/>
      <c r="X2812" s="324"/>
      <c r="Y2812" s="325"/>
      <c r="Z2812" s="324"/>
      <c r="AA2812" s="324"/>
      <c r="AB2812" s="324"/>
      <c r="AC2812" s="324"/>
      <c r="AD2812" s="324"/>
    </row>
    <row r="2813" spans="1:30" ht="20.100000000000001" customHeight="1">
      <c r="A2813" s="324"/>
      <c r="B2813" s="324"/>
      <c r="C2813" s="324"/>
      <c r="D2813" s="324"/>
      <c r="E2813" s="324"/>
      <c r="F2813" s="324"/>
      <c r="G2813" s="324"/>
      <c r="H2813" s="324"/>
      <c r="I2813" s="324"/>
      <c r="J2813" s="324"/>
      <c r="K2813" s="324"/>
      <c r="L2813" s="324"/>
      <c r="M2813" s="324"/>
      <c r="N2813" s="324"/>
      <c r="O2813" s="324"/>
      <c r="P2813" s="325"/>
      <c r="Q2813" s="324"/>
      <c r="R2813" s="324"/>
      <c r="S2813" s="324"/>
      <c r="T2813" s="324"/>
      <c r="U2813" s="324"/>
      <c r="V2813" s="324"/>
      <c r="W2813" s="325"/>
      <c r="X2813" s="324"/>
      <c r="Y2813" s="325"/>
      <c r="Z2813" s="324"/>
      <c r="AA2813" s="324"/>
      <c r="AB2813" s="324"/>
      <c r="AC2813" s="324"/>
      <c r="AD2813" s="324"/>
    </row>
    <row r="2814" spans="1:30" ht="20.100000000000001" customHeight="1">
      <c r="A2814" s="324"/>
      <c r="B2814" s="324"/>
      <c r="C2814" s="324"/>
      <c r="D2814" s="324"/>
      <c r="E2814" s="324"/>
      <c r="F2814" s="324"/>
      <c r="G2814" s="324"/>
      <c r="H2814" s="324"/>
      <c r="I2814" s="324"/>
      <c r="J2814" s="324"/>
      <c r="K2814" s="324"/>
      <c r="L2814" s="324"/>
      <c r="M2814" s="324"/>
      <c r="N2814" s="324"/>
      <c r="O2814" s="324"/>
      <c r="P2814" s="325"/>
      <c r="Q2814" s="324"/>
      <c r="R2814" s="324"/>
      <c r="S2814" s="324"/>
      <c r="T2814" s="324"/>
      <c r="U2814" s="324"/>
      <c r="V2814" s="324"/>
      <c r="W2814" s="325"/>
      <c r="X2814" s="324"/>
      <c r="Y2814" s="325"/>
      <c r="Z2814" s="324"/>
      <c r="AA2814" s="324"/>
      <c r="AB2814" s="324"/>
      <c r="AC2814" s="324"/>
      <c r="AD2814" s="324"/>
    </row>
    <row r="2815" spans="1:30" ht="20.100000000000001" customHeight="1">
      <c r="A2815" s="324"/>
      <c r="B2815" s="324"/>
      <c r="C2815" s="324"/>
      <c r="D2815" s="324"/>
      <c r="E2815" s="324"/>
      <c r="F2815" s="324"/>
      <c r="G2815" s="324"/>
      <c r="H2815" s="324"/>
      <c r="I2815" s="324"/>
      <c r="J2815" s="324"/>
      <c r="K2815" s="324"/>
      <c r="L2815" s="324"/>
      <c r="M2815" s="324"/>
      <c r="N2815" s="324"/>
      <c r="O2815" s="324"/>
      <c r="P2815" s="325"/>
      <c r="Q2815" s="324"/>
      <c r="R2815" s="324"/>
      <c r="S2815" s="324"/>
      <c r="T2815" s="324"/>
      <c r="U2815" s="324"/>
      <c r="V2815" s="324"/>
      <c r="W2815" s="325"/>
      <c r="X2815" s="324"/>
      <c r="Y2815" s="325"/>
      <c r="Z2815" s="324"/>
      <c r="AA2815" s="324"/>
      <c r="AB2815" s="324"/>
      <c r="AC2815" s="324"/>
      <c r="AD2815" s="324"/>
    </row>
    <row r="2816" spans="1:30" ht="20.100000000000001" customHeight="1">
      <c r="A2816" s="324"/>
      <c r="B2816" s="324"/>
      <c r="C2816" s="324"/>
      <c r="D2816" s="324"/>
      <c r="E2816" s="324"/>
      <c r="F2816" s="324"/>
      <c r="G2816" s="324"/>
      <c r="H2816" s="324"/>
      <c r="I2816" s="324"/>
      <c r="J2816" s="324"/>
      <c r="K2816" s="324"/>
      <c r="L2816" s="324"/>
      <c r="M2816" s="324"/>
      <c r="N2816" s="324"/>
      <c r="O2816" s="324"/>
      <c r="P2816" s="325"/>
      <c r="Q2816" s="324"/>
      <c r="R2816" s="324"/>
      <c r="S2816" s="324"/>
      <c r="T2816" s="324"/>
      <c r="U2816" s="324"/>
      <c r="V2816" s="324"/>
      <c r="W2816" s="325"/>
      <c r="X2816" s="324"/>
      <c r="Y2816" s="325"/>
      <c r="Z2816" s="324"/>
      <c r="AA2816" s="324"/>
      <c r="AB2816" s="324"/>
      <c r="AC2816" s="324"/>
      <c r="AD2816" s="324"/>
    </row>
    <row r="2817" spans="1:30" ht="20.100000000000001" customHeight="1">
      <c r="A2817" s="324"/>
      <c r="B2817" s="324"/>
      <c r="C2817" s="324"/>
      <c r="D2817" s="324"/>
      <c r="E2817" s="324"/>
      <c r="F2817" s="324"/>
      <c r="G2817" s="324"/>
      <c r="H2817" s="324"/>
      <c r="I2817" s="324"/>
      <c r="J2817" s="324"/>
      <c r="K2817" s="324"/>
      <c r="L2817" s="324"/>
      <c r="M2817" s="324"/>
      <c r="N2817" s="324"/>
      <c r="O2817" s="324"/>
      <c r="P2817" s="325"/>
      <c r="Q2817" s="324"/>
      <c r="R2817" s="324"/>
      <c r="S2817" s="324"/>
      <c r="T2817" s="324"/>
      <c r="U2817" s="324"/>
      <c r="V2817" s="324"/>
      <c r="W2817" s="325"/>
      <c r="X2817" s="324"/>
      <c r="Y2817" s="325"/>
      <c r="Z2817" s="324"/>
      <c r="AA2817" s="324"/>
      <c r="AB2817" s="324"/>
      <c r="AC2817" s="324"/>
      <c r="AD2817" s="324"/>
    </row>
    <row r="2818" spans="1:30" ht="20.100000000000001" customHeight="1">
      <c r="A2818" s="324"/>
      <c r="B2818" s="324"/>
      <c r="C2818" s="324"/>
      <c r="D2818" s="324"/>
      <c r="E2818" s="324"/>
      <c r="F2818" s="324"/>
      <c r="G2818" s="324"/>
      <c r="H2818" s="324"/>
      <c r="I2818" s="324"/>
      <c r="J2818" s="324"/>
      <c r="K2818" s="324"/>
      <c r="L2818" s="324"/>
      <c r="M2818" s="324"/>
      <c r="N2818" s="324"/>
      <c r="O2818" s="324"/>
      <c r="P2818" s="325"/>
      <c r="Q2818" s="324"/>
      <c r="R2818" s="324"/>
      <c r="S2818" s="324"/>
      <c r="T2818" s="324"/>
      <c r="U2818" s="324"/>
      <c r="V2818" s="324"/>
      <c r="W2818" s="325"/>
      <c r="X2818" s="324"/>
      <c r="Y2818" s="325"/>
      <c r="Z2818" s="324"/>
      <c r="AA2818" s="324"/>
      <c r="AB2818" s="324"/>
      <c r="AC2818" s="324"/>
      <c r="AD2818" s="324"/>
    </row>
    <row r="2819" spans="1:30" ht="20.100000000000001" customHeight="1">
      <c r="A2819" s="324"/>
      <c r="B2819" s="324"/>
      <c r="C2819" s="324"/>
      <c r="D2819" s="324"/>
      <c r="E2819" s="324"/>
      <c r="F2819" s="324"/>
      <c r="G2819" s="324"/>
      <c r="H2819" s="324"/>
      <c r="I2819" s="324"/>
      <c r="J2819" s="324"/>
      <c r="K2819" s="324"/>
      <c r="L2819" s="324"/>
      <c r="M2819" s="324"/>
      <c r="N2819" s="324"/>
      <c r="O2819" s="324"/>
      <c r="P2819" s="325"/>
      <c r="Q2819" s="324"/>
      <c r="R2819" s="324"/>
      <c r="S2819" s="324"/>
      <c r="T2819" s="324"/>
      <c r="U2819" s="324"/>
      <c r="V2819" s="324"/>
      <c r="W2819" s="325"/>
      <c r="X2819" s="324"/>
      <c r="Y2819" s="325"/>
      <c r="Z2819" s="324"/>
      <c r="AA2819" s="324"/>
      <c r="AB2819" s="324"/>
      <c r="AC2819" s="324"/>
      <c r="AD2819" s="324"/>
    </row>
    <row r="2820" spans="1:30" ht="20.100000000000001" customHeight="1">
      <c r="A2820" s="324"/>
      <c r="B2820" s="324"/>
      <c r="C2820" s="324"/>
      <c r="D2820" s="324"/>
      <c r="E2820" s="324"/>
      <c r="F2820" s="324"/>
      <c r="G2820" s="324"/>
      <c r="H2820" s="324"/>
      <c r="I2820" s="324"/>
      <c r="J2820" s="324"/>
      <c r="K2820" s="324"/>
      <c r="L2820" s="324"/>
      <c r="M2820" s="324"/>
      <c r="N2820" s="324"/>
      <c r="O2820" s="324"/>
      <c r="P2820" s="325"/>
      <c r="Q2820" s="324"/>
      <c r="R2820" s="324"/>
      <c r="S2820" s="324"/>
      <c r="T2820" s="324"/>
      <c r="U2820" s="324"/>
      <c r="V2820" s="324"/>
      <c r="W2820" s="325"/>
      <c r="X2820" s="324"/>
      <c r="Y2820" s="325"/>
      <c r="Z2820" s="324"/>
      <c r="AA2820" s="324"/>
      <c r="AB2820" s="324"/>
      <c r="AC2820" s="324"/>
      <c r="AD2820" s="324"/>
    </row>
    <row r="2821" spans="1:30" ht="20.100000000000001" customHeight="1">
      <c r="A2821" s="324"/>
      <c r="B2821" s="324"/>
      <c r="C2821" s="324"/>
      <c r="D2821" s="324"/>
      <c r="E2821" s="324"/>
      <c r="F2821" s="324"/>
      <c r="G2821" s="324"/>
      <c r="H2821" s="324"/>
      <c r="I2821" s="324"/>
      <c r="J2821" s="324"/>
      <c r="K2821" s="324"/>
      <c r="L2821" s="324"/>
      <c r="M2821" s="324"/>
      <c r="N2821" s="324"/>
      <c r="O2821" s="324"/>
      <c r="P2821" s="325"/>
      <c r="Q2821" s="324"/>
      <c r="R2821" s="324"/>
      <c r="S2821" s="324"/>
      <c r="T2821" s="324"/>
      <c r="U2821" s="324"/>
      <c r="V2821" s="324"/>
      <c r="W2821" s="325"/>
      <c r="X2821" s="324"/>
      <c r="Y2821" s="325"/>
      <c r="Z2821" s="324"/>
      <c r="AA2821" s="324"/>
      <c r="AB2821" s="324"/>
      <c r="AC2821" s="324"/>
      <c r="AD2821" s="324"/>
    </row>
    <row r="2822" spans="1:30" ht="20.100000000000001" customHeight="1">
      <c r="A2822" s="324"/>
      <c r="B2822" s="324"/>
      <c r="C2822" s="324"/>
      <c r="D2822" s="324"/>
      <c r="E2822" s="324"/>
      <c r="F2822" s="324"/>
      <c r="G2822" s="324"/>
      <c r="H2822" s="324"/>
      <c r="I2822" s="324"/>
      <c r="J2822" s="324"/>
      <c r="K2822" s="324"/>
      <c r="L2822" s="324"/>
      <c r="M2822" s="324"/>
      <c r="N2822" s="324"/>
      <c r="O2822" s="324"/>
      <c r="P2822" s="325"/>
      <c r="Q2822" s="324"/>
      <c r="R2822" s="324"/>
      <c r="S2822" s="324"/>
      <c r="T2822" s="324"/>
      <c r="U2822" s="324"/>
      <c r="V2822" s="324"/>
      <c r="W2822" s="325"/>
      <c r="X2822" s="324"/>
      <c r="Y2822" s="325"/>
      <c r="Z2822" s="324"/>
      <c r="AA2822" s="324"/>
      <c r="AB2822" s="324"/>
      <c r="AC2822" s="324"/>
      <c r="AD2822" s="324"/>
    </row>
    <row r="2823" spans="1:30" ht="20.100000000000001" customHeight="1">
      <c r="A2823" s="324"/>
      <c r="B2823" s="324"/>
      <c r="C2823" s="324"/>
      <c r="D2823" s="324"/>
      <c r="E2823" s="324"/>
      <c r="F2823" s="324"/>
      <c r="G2823" s="324"/>
      <c r="H2823" s="324"/>
      <c r="I2823" s="324"/>
      <c r="J2823" s="324"/>
      <c r="K2823" s="324"/>
      <c r="L2823" s="324"/>
      <c r="M2823" s="324"/>
      <c r="N2823" s="324"/>
      <c r="O2823" s="324"/>
      <c r="P2823" s="325"/>
      <c r="Q2823" s="324"/>
      <c r="R2823" s="324"/>
      <c r="S2823" s="324"/>
      <c r="T2823" s="324"/>
      <c r="U2823" s="324"/>
      <c r="V2823" s="324"/>
      <c r="W2823" s="325"/>
      <c r="X2823" s="324"/>
      <c r="Y2823" s="325"/>
      <c r="Z2823" s="324"/>
      <c r="AA2823" s="324"/>
      <c r="AB2823" s="324"/>
      <c r="AC2823" s="324"/>
      <c r="AD2823" s="324"/>
    </row>
    <row r="2824" spans="1:30" ht="20.100000000000001" customHeight="1">
      <c r="A2824" s="324"/>
      <c r="B2824" s="324"/>
      <c r="C2824" s="324"/>
      <c r="D2824" s="324"/>
      <c r="E2824" s="324"/>
      <c r="F2824" s="324"/>
      <c r="G2824" s="324"/>
      <c r="H2824" s="324"/>
      <c r="I2824" s="324"/>
      <c r="J2824" s="324"/>
      <c r="K2824" s="324"/>
      <c r="L2824" s="324"/>
      <c r="M2824" s="324"/>
      <c r="N2824" s="324"/>
      <c r="O2824" s="324"/>
      <c r="P2824" s="325"/>
      <c r="Q2824" s="324"/>
      <c r="R2824" s="324"/>
      <c r="S2824" s="324"/>
      <c r="T2824" s="324"/>
      <c r="U2824" s="324"/>
      <c r="V2824" s="324"/>
      <c r="W2824" s="325"/>
      <c r="X2824" s="324"/>
      <c r="Y2824" s="325"/>
      <c r="Z2824" s="324"/>
      <c r="AA2824" s="324"/>
      <c r="AB2824" s="324"/>
      <c r="AC2824" s="324"/>
      <c r="AD2824" s="324"/>
    </row>
    <row r="2825" spans="1:30" ht="20.100000000000001" customHeight="1">
      <c r="A2825" s="324"/>
      <c r="B2825" s="324"/>
      <c r="C2825" s="324"/>
      <c r="D2825" s="324"/>
      <c r="E2825" s="324"/>
      <c r="F2825" s="324"/>
      <c r="G2825" s="324"/>
      <c r="H2825" s="324"/>
      <c r="I2825" s="324"/>
      <c r="J2825" s="324"/>
      <c r="K2825" s="324"/>
      <c r="L2825" s="324"/>
      <c r="M2825" s="324"/>
      <c r="N2825" s="324"/>
      <c r="O2825" s="324"/>
      <c r="P2825" s="325"/>
      <c r="Q2825" s="324"/>
      <c r="R2825" s="324"/>
      <c r="S2825" s="324"/>
      <c r="T2825" s="324"/>
      <c r="U2825" s="324"/>
      <c r="V2825" s="324"/>
      <c r="W2825" s="325"/>
      <c r="X2825" s="324"/>
      <c r="Y2825" s="325"/>
      <c r="Z2825" s="324"/>
      <c r="AA2825" s="324"/>
      <c r="AB2825" s="324"/>
      <c r="AC2825" s="324"/>
      <c r="AD2825" s="324"/>
    </row>
    <row r="2826" spans="1:30" ht="20.100000000000001" customHeight="1">
      <c r="A2826" s="324"/>
      <c r="B2826" s="324"/>
      <c r="C2826" s="324"/>
      <c r="D2826" s="324"/>
      <c r="E2826" s="324"/>
      <c r="F2826" s="324"/>
      <c r="G2826" s="324"/>
      <c r="H2826" s="324"/>
      <c r="I2826" s="324"/>
      <c r="J2826" s="324"/>
      <c r="K2826" s="324"/>
      <c r="L2826" s="324"/>
      <c r="M2826" s="324"/>
      <c r="N2826" s="324"/>
      <c r="O2826" s="324"/>
      <c r="P2826" s="325"/>
      <c r="Q2826" s="324"/>
      <c r="R2826" s="324"/>
      <c r="S2826" s="324"/>
      <c r="T2826" s="324"/>
      <c r="U2826" s="324"/>
      <c r="V2826" s="324"/>
      <c r="W2826" s="325"/>
      <c r="X2826" s="324"/>
      <c r="Y2826" s="325"/>
      <c r="Z2826" s="324"/>
      <c r="AA2826" s="324"/>
      <c r="AB2826" s="324"/>
      <c r="AC2826" s="324"/>
      <c r="AD2826" s="324"/>
    </row>
    <row r="2827" spans="1:30" ht="20.100000000000001" customHeight="1">
      <c r="A2827" s="324"/>
      <c r="B2827" s="324"/>
      <c r="C2827" s="324"/>
      <c r="D2827" s="324"/>
      <c r="E2827" s="324"/>
      <c r="F2827" s="324"/>
      <c r="G2827" s="324"/>
      <c r="H2827" s="324"/>
      <c r="I2827" s="324"/>
      <c r="J2827" s="324"/>
      <c r="K2827" s="324"/>
      <c r="L2827" s="324"/>
      <c r="M2827" s="324"/>
      <c r="N2827" s="324"/>
      <c r="O2827" s="324"/>
      <c r="P2827" s="325"/>
      <c r="Q2827" s="324"/>
      <c r="R2827" s="324"/>
      <c r="S2827" s="324"/>
      <c r="T2827" s="324"/>
      <c r="U2827" s="324"/>
      <c r="V2827" s="324"/>
      <c r="W2827" s="325"/>
      <c r="X2827" s="324"/>
      <c r="Y2827" s="325"/>
      <c r="Z2827" s="324"/>
      <c r="AA2827" s="324"/>
      <c r="AB2827" s="324"/>
      <c r="AC2827" s="324"/>
      <c r="AD2827" s="324"/>
    </row>
    <row r="2828" spans="1:30" ht="20.100000000000001" customHeight="1">
      <c r="A2828" s="324"/>
      <c r="B2828" s="324"/>
      <c r="C2828" s="324"/>
      <c r="D2828" s="324"/>
      <c r="E2828" s="324"/>
      <c r="F2828" s="324"/>
      <c r="G2828" s="324"/>
      <c r="H2828" s="324"/>
      <c r="I2828" s="324"/>
      <c r="J2828" s="324"/>
      <c r="K2828" s="324"/>
      <c r="L2828" s="324"/>
      <c r="M2828" s="324"/>
      <c r="N2828" s="324"/>
      <c r="O2828" s="324"/>
      <c r="P2828" s="325"/>
      <c r="Q2828" s="324"/>
      <c r="R2828" s="324"/>
      <c r="S2828" s="324"/>
      <c r="T2828" s="324"/>
      <c r="U2828" s="324"/>
      <c r="V2828" s="324"/>
      <c r="W2828" s="325"/>
      <c r="X2828" s="324"/>
      <c r="Y2828" s="325"/>
      <c r="Z2828" s="324"/>
      <c r="AA2828" s="324"/>
      <c r="AB2828" s="324"/>
      <c r="AC2828" s="324"/>
      <c r="AD2828" s="324"/>
    </row>
    <row r="2829" spans="1:30" ht="20.100000000000001" customHeight="1">
      <c r="A2829" s="324"/>
      <c r="B2829" s="324"/>
      <c r="C2829" s="324"/>
      <c r="D2829" s="324"/>
      <c r="E2829" s="324"/>
      <c r="F2829" s="324"/>
      <c r="G2829" s="324"/>
      <c r="H2829" s="324"/>
      <c r="I2829" s="324"/>
      <c r="J2829" s="324"/>
      <c r="K2829" s="324"/>
      <c r="L2829" s="324"/>
      <c r="M2829" s="324"/>
      <c r="N2829" s="324"/>
      <c r="O2829" s="324"/>
      <c r="P2829" s="325"/>
      <c r="Q2829" s="324"/>
      <c r="R2829" s="324"/>
      <c r="S2829" s="324"/>
      <c r="T2829" s="324"/>
      <c r="U2829" s="324"/>
      <c r="V2829" s="324"/>
      <c r="W2829" s="325"/>
      <c r="X2829" s="324"/>
      <c r="Y2829" s="325"/>
      <c r="Z2829" s="324"/>
      <c r="AA2829" s="324"/>
      <c r="AB2829" s="324"/>
      <c r="AC2829" s="324"/>
      <c r="AD2829" s="324"/>
    </row>
    <row r="2830" spans="1:30" ht="20.100000000000001" customHeight="1">
      <c r="A2830" s="324"/>
      <c r="B2830" s="324"/>
      <c r="C2830" s="324"/>
      <c r="D2830" s="324"/>
      <c r="E2830" s="324"/>
      <c r="F2830" s="324"/>
      <c r="G2830" s="324"/>
      <c r="H2830" s="324"/>
      <c r="I2830" s="324"/>
      <c r="J2830" s="324"/>
      <c r="K2830" s="324"/>
      <c r="L2830" s="324"/>
      <c r="M2830" s="324"/>
      <c r="N2830" s="324"/>
      <c r="O2830" s="324"/>
      <c r="P2830" s="325"/>
      <c r="Q2830" s="324"/>
      <c r="R2830" s="324"/>
      <c r="S2830" s="324"/>
      <c r="T2830" s="324"/>
      <c r="U2830" s="324"/>
      <c r="V2830" s="324"/>
      <c r="W2830" s="325"/>
      <c r="X2830" s="324"/>
      <c r="Y2830" s="325"/>
      <c r="Z2830" s="324"/>
      <c r="AA2830" s="324"/>
      <c r="AB2830" s="324"/>
      <c r="AC2830" s="324"/>
      <c r="AD2830" s="324"/>
    </row>
    <row r="2831" spans="1:30" ht="20.100000000000001" customHeight="1">
      <c r="A2831" s="324"/>
      <c r="B2831" s="324"/>
      <c r="C2831" s="324"/>
      <c r="D2831" s="324"/>
      <c r="E2831" s="324"/>
      <c r="F2831" s="324"/>
      <c r="G2831" s="324"/>
      <c r="H2831" s="324"/>
      <c r="I2831" s="324"/>
      <c r="J2831" s="324"/>
      <c r="K2831" s="324"/>
      <c r="L2831" s="324"/>
      <c r="M2831" s="324"/>
      <c r="N2831" s="324"/>
      <c r="O2831" s="324"/>
      <c r="P2831" s="325"/>
      <c r="Q2831" s="324"/>
      <c r="R2831" s="324"/>
      <c r="S2831" s="324"/>
      <c r="T2831" s="324"/>
      <c r="U2831" s="324"/>
      <c r="V2831" s="324"/>
      <c r="W2831" s="325"/>
      <c r="X2831" s="324"/>
      <c r="Y2831" s="325"/>
      <c r="Z2831" s="324"/>
      <c r="AA2831" s="324"/>
      <c r="AB2831" s="324"/>
      <c r="AC2831" s="324"/>
      <c r="AD2831" s="324"/>
    </row>
    <row r="2832" spans="1:30" ht="20.100000000000001" customHeight="1">
      <c r="A2832" s="324"/>
      <c r="B2832" s="324"/>
      <c r="C2832" s="324"/>
      <c r="D2832" s="324"/>
      <c r="E2832" s="324"/>
      <c r="F2832" s="324"/>
      <c r="G2832" s="324"/>
      <c r="H2832" s="324"/>
      <c r="I2832" s="324"/>
      <c r="J2832" s="324"/>
      <c r="K2832" s="324"/>
      <c r="L2832" s="324"/>
      <c r="M2832" s="324"/>
      <c r="N2832" s="324"/>
      <c r="O2832" s="324"/>
      <c r="P2832" s="325"/>
      <c r="Q2832" s="324"/>
      <c r="R2832" s="324"/>
      <c r="S2832" s="324"/>
      <c r="T2832" s="324"/>
      <c r="U2832" s="324"/>
      <c r="V2832" s="324"/>
      <c r="W2832" s="325"/>
      <c r="X2832" s="324"/>
      <c r="Y2832" s="325"/>
      <c r="Z2832" s="324"/>
      <c r="AA2832" s="324"/>
      <c r="AB2832" s="324"/>
      <c r="AC2832" s="324"/>
      <c r="AD2832" s="324"/>
    </row>
    <row r="2833" spans="1:30" ht="20.100000000000001" customHeight="1">
      <c r="A2833" s="324"/>
      <c r="B2833" s="324"/>
      <c r="C2833" s="324"/>
      <c r="D2833" s="324"/>
      <c r="E2833" s="324"/>
      <c r="F2833" s="324"/>
      <c r="G2833" s="324"/>
      <c r="H2833" s="324"/>
      <c r="I2833" s="324"/>
      <c r="J2833" s="324"/>
      <c r="K2833" s="324"/>
      <c r="L2833" s="324"/>
      <c r="M2833" s="324"/>
      <c r="N2833" s="324"/>
      <c r="O2833" s="324"/>
      <c r="P2833" s="325"/>
      <c r="Q2833" s="324"/>
      <c r="R2833" s="324"/>
      <c r="S2833" s="324"/>
      <c r="T2833" s="324"/>
      <c r="U2833" s="324"/>
      <c r="V2833" s="324"/>
      <c r="W2833" s="325"/>
      <c r="X2833" s="324"/>
      <c r="Y2833" s="325"/>
      <c r="Z2833" s="324"/>
      <c r="AA2833" s="324"/>
      <c r="AB2833" s="324"/>
      <c r="AC2833" s="324"/>
      <c r="AD2833" s="324"/>
    </row>
    <row r="2834" spans="1:30" ht="20.100000000000001" customHeight="1">
      <c r="A2834" s="324"/>
      <c r="B2834" s="324"/>
      <c r="C2834" s="324"/>
      <c r="D2834" s="324"/>
      <c r="E2834" s="324"/>
      <c r="F2834" s="324"/>
      <c r="G2834" s="324"/>
      <c r="H2834" s="324"/>
      <c r="I2834" s="324"/>
      <c r="J2834" s="324"/>
      <c r="K2834" s="324"/>
      <c r="L2834" s="324"/>
      <c r="M2834" s="324"/>
      <c r="N2834" s="324"/>
      <c r="O2834" s="324"/>
      <c r="P2834" s="325"/>
      <c r="Q2834" s="324"/>
      <c r="R2834" s="324"/>
      <c r="S2834" s="324"/>
      <c r="T2834" s="324"/>
      <c r="U2834" s="324"/>
      <c r="V2834" s="324"/>
      <c r="W2834" s="325"/>
      <c r="X2834" s="324"/>
      <c r="Y2834" s="325"/>
      <c r="Z2834" s="324"/>
      <c r="AA2834" s="324"/>
      <c r="AB2834" s="324"/>
      <c r="AC2834" s="324"/>
      <c r="AD2834" s="324"/>
    </row>
    <row r="2835" spans="1:30" ht="20.100000000000001" customHeight="1">
      <c r="A2835" s="324"/>
      <c r="B2835" s="324"/>
      <c r="C2835" s="324"/>
      <c r="D2835" s="324"/>
      <c r="E2835" s="324"/>
      <c r="F2835" s="324"/>
      <c r="G2835" s="324"/>
      <c r="H2835" s="324"/>
      <c r="I2835" s="324"/>
      <c r="J2835" s="324"/>
      <c r="K2835" s="324"/>
      <c r="L2835" s="324"/>
      <c r="M2835" s="324"/>
      <c r="N2835" s="324"/>
      <c r="O2835" s="324"/>
      <c r="P2835" s="325"/>
      <c r="Q2835" s="324"/>
      <c r="R2835" s="324"/>
      <c r="S2835" s="324"/>
      <c r="T2835" s="324"/>
      <c r="U2835" s="324"/>
      <c r="V2835" s="324"/>
      <c r="W2835" s="325"/>
      <c r="X2835" s="324"/>
      <c r="Y2835" s="325"/>
      <c r="Z2835" s="324"/>
      <c r="AA2835" s="324"/>
      <c r="AB2835" s="324"/>
      <c r="AC2835" s="324"/>
      <c r="AD2835" s="324"/>
    </row>
    <row r="2836" spans="1:30" ht="20.100000000000001" customHeight="1">
      <c r="A2836" s="324"/>
      <c r="B2836" s="324"/>
      <c r="C2836" s="324"/>
      <c r="D2836" s="324"/>
      <c r="E2836" s="324"/>
      <c r="F2836" s="324"/>
      <c r="G2836" s="324"/>
      <c r="H2836" s="324"/>
      <c r="I2836" s="324"/>
      <c r="J2836" s="324"/>
      <c r="K2836" s="324"/>
      <c r="L2836" s="324"/>
      <c r="M2836" s="324"/>
      <c r="N2836" s="324"/>
      <c r="O2836" s="324"/>
      <c r="P2836" s="325"/>
      <c r="Q2836" s="324"/>
      <c r="R2836" s="324"/>
      <c r="S2836" s="324"/>
      <c r="T2836" s="324"/>
      <c r="U2836" s="324"/>
      <c r="V2836" s="324"/>
      <c r="W2836" s="325"/>
      <c r="X2836" s="324"/>
      <c r="Y2836" s="325"/>
      <c r="Z2836" s="324"/>
      <c r="AA2836" s="324"/>
      <c r="AB2836" s="324"/>
      <c r="AC2836" s="324"/>
      <c r="AD2836" s="324"/>
    </row>
    <row r="2837" spans="1:30" ht="20.100000000000001" customHeight="1">
      <c r="A2837" s="324"/>
      <c r="B2837" s="324"/>
      <c r="C2837" s="324"/>
      <c r="D2837" s="324"/>
      <c r="E2837" s="324"/>
      <c r="F2837" s="324"/>
      <c r="G2837" s="324"/>
      <c r="H2837" s="324"/>
      <c r="I2837" s="324"/>
      <c r="J2837" s="324"/>
      <c r="K2837" s="324"/>
      <c r="L2837" s="324"/>
      <c r="M2837" s="324"/>
      <c r="N2837" s="324"/>
      <c r="O2837" s="324"/>
      <c r="P2837" s="325"/>
      <c r="Q2837" s="324"/>
      <c r="R2837" s="324"/>
      <c r="S2837" s="324"/>
      <c r="T2837" s="324"/>
      <c r="U2837" s="324"/>
      <c r="V2837" s="324"/>
      <c r="W2837" s="325"/>
      <c r="X2837" s="324"/>
      <c r="Y2837" s="325"/>
      <c r="Z2837" s="324"/>
      <c r="AA2837" s="324"/>
      <c r="AB2837" s="324"/>
      <c r="AC2837" s="324"/>
      <c r="AD2837" s="324"/>
    </row>
    <row r="2838" spans="1:30" ht="20.100000000000001" customHeight="1">
      <c r="A2838" s="324"/>
      <c r="B2838" s="324"/>
      <c r="C2838" s="324"/>
      <c r="D2838" s="324"/>
      <c r="E2838" s="324"/>
      <c r="F2838" s="324"/>
      <c r="G2838" s="324"/>
      <c r="H2838" s="324"/>
      <c r="I2838" s="324"/>
      <c r="J2838" s="324"/>
      <c r="K2838" s="324"/>
      <c r="L2838" s="324"/>
      <c r="M2838" s="324"/>
      <c r="N2838" s="324"/>
      <c r="O2838" s="324"/>
      <c r="P2838" s="325"/>
      <c r="Q2838" s="324"/>
      <c r="R2838" s="324"/>
      <c r="S2838" s="324"/>
      <c r="T2838" s="324"/>
      <c r="U2838" s="324"/>
      <c r="V2838" s="324"/>
      <c r="W2838" s="325"/>
      <c r="X2838" s="324"/>
      <c r="Y2838" s="325"/>
      <c r="Z2838" s="324"/>
      <c r="AA2838" s="324"/>
      <c r="AB2838" s="324"/>
      <c r="AC2838" s="324"/>
      <c r="AD2838" s="324"/>
    </row>
    <row r="2839" spans="1:30" ht="20.100000000000001" customHeight="1">
      <c r="A2839" s="324"/>
      <c r="B2839" s="324"/>
      <c r="C2839" s="324"/>
      <c r="D2839" s="324"/>
      <c r="E2839" s="324"/>
      <c r="F2839" s="324"/>
      <c r="G2839" s="324"/>
      <c r="H2839" s="324"/>
      <c r="I2839" s="324"/>
      <c r="J2839" s="324"/>
      <c r="K2839" s="324"/>
      <c r="L2839" s="324"/>
      <c r="M2839" s="324"/>
      <c r="N2839" s="324"/>
      <c r="O2839" s="324"/>
      <c r="P2839" s="325"/>
      <c r="Q2839" s="324"/>
      <c r="R2839" s="324"/>
      <c r="S2839" s="324"/>
      <c r="T2839" s="324"/>
      <c r="U2839" s="324"/>
      <c r="V2839" s="324"/>
      <c r="W2839" s="325"/>
      <c r="X2839" s="324"/>
      <c r="Y2839" s="325"/>
      <c r="Z2839" s="324"/>
      <c r="AA2839" s="324"/>
      <c r="AB2839" s="324"/>
      <c r="AC2839" s="324"/>
      <c r="AD2839" s="324"/>
    </row>
    <row r="2840" spans="1:30" ht="20.100000000000001" customHeight="1">
      <c r="A2840" s="324"/>
      <c r="B2840" s="324"/>
      <c r="C2840" s="324"/>
      <c r="D2840" s="324"/>
      <c r="E2840" s="324"/>
      <c r="F2840" s="324"/>
      <c r="G2840" s="324"/>
      <c r="H2840" s="324"/>
      <c r="I2840" s="324"/>
      <c r="J2840" s="324"/>
      <c r="K2840" s="324"/>
      <c r="L2840" s="324"/>
      <c r="M2840" s="324"/>
      <c r="N2840" s="324"/>
      <c r="O2840" s="324"/>
      <c r="P2840" s="325"/>
      <c r="Q2840" s="324"/>
      <c r="R2840" s="324"/>
      <c r="S2840" s="324"/>
      <c r="T2840" s="324"/>
      <c r="U2840" s="324"/>
      <c r="V2840" s="324"/>
      <c r="W2840" s="325"/>
      <c r="X2840" s="324"/>
      <c r="Y2840" s="325"/>
      <c r="Z2840" s="324"/>
      <c r="AA2840" s="324"/>
      <c r="AB2840" s="324"/>
      <c r="AC2840" s="324"/>
      <c r="AD2840" s="324"/>
    </row>
    <row r="2841" spans="1:30" ht="20.100000000000001" customHeight="1">
      <c r="A2841" s="324"/>
      <c r="B2841" s="324"/>
      <c r="C2841" s="324"/>
      <c r="D2841" s="324"/>
      <c r="E2841" s="324"/>
      <c r="F2841" s="324"/>
      <c r="G2841" s="324"/>
      <c r="H2841" s="324"/>
      <c r="I2841" s="324"/>
      <c r="J2841" s="324"/>
      <c r="K2841" s="324"/>
      <c r="L2841" s="324"/>
      <c r="M2841" s="324"/>
      <c r="N2841" s="324"/>
      <c r="O2841" s="324"/>
      <c r="P2841" s="325"/>
      <c r="Q2841" s="324"/>
      <c r="R2841" s="324"/>
      <c r="S2841" s="324"/>
      <c r="T2841" s="324"/>
      <c r="U2841" s="324"/>
      <c r="V2841" s="324"/>
      <c r="W2841" s="325"/>
      <c r="X2841" s="324"/>
      <c r="Y2841" s="325"/>
      <c r="Z2841" s="324"/>
      <c r="AA2841" s="324"/>
      <c r="AB2841" s="324"/>
      <c r="AC2841" s="324"/>
      <c r="AD2841" s="324"/>
    </row>
    <row r="2842" spans="1:30" ht="20.100000000000001" customHeight="1">
      <c r="A2842" s="324"/>
      <c r="B2842" s="324"/>
      <c r="C2842" s="324"/>
      <c r="D2842" s="324"/>
      <c r="E2842" s="324"/>
      <c r="F2842" s="324"/>
      <c r="G2842" s="324"/>
      <c r="H2842" s="324"/>
      <c r="I2842" s="324"/>
      <c r="J2842" s="324"/>
      <c r="K2842" s="324"/>
      <c r="L2842" s="324"/>
      <c r="M2842" s="324"/>
      <c r="N2842" s="324"/>
      <c r="O2842" s="324"/>
      <c r="P2842" s="325"/>
      <c r="Q2842" s="324"/>
      <c r="R2842" s="324"/>
      <c r="S2842" s="324"/>
      <c r="T2842" s="324"/>
      <c r="U2842" s="324"/>
      <c r="V2842" s="324"/>
      <c r="W2842" s="325"/>
      <c r="X2842" s="324"/>
      <c r="Y2842" s="325"/>
      <c r="Z2842" s="324"/>
      <c r="AA2842" s="324"/>
      <c r="AB2842" s="324"/>
      <c r="AC2842" s="324"/>
      <c r="AD2842" s="324"/>
    </row>
    <row r="2843" spans="1:30" ht="20.100000000000001" customHeight="1">
      <c r="A2843" s="324"/>
      <c r="B2843" s="324"/>
      <c r="C2843" s="324"/>
      <c r="D2843" s="324"/>
      <c r="E2843" s="324"/>
      <c r="F2843" s="324"/>
      <c r="G2843" s="324"/>
      <c r="H2843" s="324"/>
      <c r="I2843" s="324"/>
      <c r="J2843" s="324"/>
      <c r="K2843" s="324"/>
      <c r="L2843" s="324"/>
      <c r="M2843" s="324"/>
      <c r="N2843" s="324"/>
      <c r="O2843" s="324"/>
      <c r="P2843" s="325"/>
      <c r="Q2843" s="324"/>
      <c r="R2843" s="324"/>
      <c r="S2843" s="324"/>
      <c r="T2843" s="324"/>
      <c r="U2843" s="324"/>
      <c r="V2843" s="324"/>
      <c r="W2843" s="325"/>
      <c r="X2843" s="324"/>
      <c r="Y2843" s="325"/>
      <c r="Z2843" s="324"/>
      <c r="AA2843" s="324"/>
      <c r="AB2843" s="324"/>
      <c r="AC2843" s="324"/>
      <c r="AD2843" s="324"/>
    </row>
    <row r="2844" spans="1:30" ht="20.100000000000001" customHeight="1">
      <c r="A2844" s="324"/>
      <c r="B2844" s="324"/>
      <c r="C2844" s="324"/>
      <c r="D2844" s="324"/>
      <c r="E2844" s="324"/>
      <c r="F2844" s="324"/>
      <c r="G2844" s="324"/>
      <c r="H2844" s="324"/>
      <c r="I2844" s="324"/>
      <c r="J2844" s="324"/>
      <c r="K2844" s="324"/>
      <c r="L2844" s="324"/>
      <c r="M2844" s="324"/>
      <c r="N2844" s="324"/>
      <c r="O2844" s="324"/>
      <c r="P2844" s="325"/>
      <c r="Q2844" s="324"/>
      <c r="R2844" s="324"/>
      <c r="S2844" s="324"/>
      <c r="T2844" s="324"/>
      <c r="U2844" s="324"/>
      <c r="V2844" s="324"/>
      <c r="W2844" s="325"/>
      <c r="X2844" s="324"/>
      <c r="Y2844" s="325"/>
      <c r="Z2844" s="324"/>
      <c r="AA2844" s="324"/>
      <c r="AB2844" s="324"/>
      <c r="AC2844" s="324"/>
      <c r="AD2844" s="324"/>
    </row>
    <row r="2845" spans="1:30" ht="20.100000000000001" customHeight="1">
      <c r="A2845" s="324"/>
      <c r="B2845" s="324"/>
      <c r="C2845" s="324"/>
      <c r="D2845" s="324"/>
      <c r="E2845" s="324"/>
      <c r="F2845" s="324"/>
      <c r="G2845" s="324"/>
      <c r="H2845" s="324"/>
      <c r="I2845" s="324"/>
      <c r="J2845" s="324"/>
      <c r="K2845" s="324"/>
      <c r="L2845" s="324"/>
      <c r="M2845" s="324"/>
      <c r="N2845" s="324"/>
      <c r="O2845" s="324"/>
      <c r="P2845" s="325"/>
      <c r="Q2845" s="324"/>
      <c r="R2845" s="324"/>
      <c r="S2845" s="324"/>
      <c r="T2845" s="324"/>
      <c r="U2845" s="324"/>
      <c r="V2845" s="324"/>
      <c r="W2845" s="325"/>
      <c r="X2845" s="324"/>
      <c r="Y2845" s="325"/>
      <c r="Z2845" s="324"/>
      <c r="AA2845" s="324"/>
      <c r="AB2845" s="324"/>
      <c r="AC2845" s="324"/>
      <c r="AD2845" s="324"/>
    </row>
    <row r="2846" spans="1:30" ht="20.100000000000001" customHeight="1">
      <c r="A2846" s="324"/>
      <c r="B2846" s="324"/>
      <c r="C2846" s="324"/>
      <c r="D2846" s="324"/>
      <c r="E2846" s="324"/>
      <c r="F2846" s="324"/>
      <c r="G2846" s="324"/>
      <c r="H2846" s="324"/>
      <c r="I2846" s="324"/>
      <c r="J2846" s="324"/>
      <c r="K2846" s="324"/>
      <c r="L2846" s="324"/>
      <c r="M2846" s="324"/>
      <c r="N2846" s="324"/>
      <c r="O2846" s="324"/>
      <c r="P2846" s="325"/>
      <c r="Q2846" s="324"/>
      <c r="R2846" s="324"/>
      <c r="S2846" s="324"/>
      <c r="T2846" s="324"/>
      <c r="U2846" s="324"/>
      <c r="V2846" s="324"/>
      <c r="W2846" s="325"/>
      <c r="X2846" s="324"/>
      <c r="Y2846" s="325"/>
      <c r="Z2846" s="324"/>
      <c r="AA2846" s="324"/>
      <c r="AB2846" s="324"/>
      <c r="AC2846" s="324"/>
      <c r="AD2846" s="324"/>
    </row>
    <row r="2847" spans="1:30" ht="20.100000000000001" customHeight="1">
      <c r="A2847" s="324"/>
      <c r="B2847" s="324"/>
      <c r="C2847" s="324"/>
      <c r="D2847" s="324"/>
      <c r="E2847" s="324"/>
      <c r="F2847" s="324"/>
      <c r="G2847" s="324"/>
      <c r="H2847" s="324"/>
      <c r="I2847" s="324"/>
      <c r="J2847" s="324"/>
      <c r="K2847" s="324"/>
      <c r="L2847" s="324"/>
      <c r="M2847" s="324"/>
      <c r="N2847" s="324"/>
      <c r="O2847" s="324"/>
      <c r="P2847" s="325"/>
      <c r="Q2847" s="324"/>
      <c r="R2847" s="324"/>
      <c r="S2847" s="324"/>
      <c r="T2847" s="324"/>
      <c r="U2847" s="324"/>
      <c r="V2847" s="324"/>
      <c r="W2847" s="325"/>
      <c r="X2847" s="324"/>
      <c r="Y2847" s="325"/>
      <c r="Z2847" s="324"/>
      <c r="AA2847" s="324"/>
      <c r="AB2847" s="324"/>
      <c r="AC2847" s="324"/>
      <c r="AD2847" s="324"/>
    </row>
    <row r="2848" spans="1:30" ht="20.100000000000001" customHeight="1">
      <c r="A2848" s="324"/>
      <c r="B2848" s="324"/>
      <c r="C2848" s="324"/>
      <c r="D2848" s="324"/>
      <c r="E2848" s="324"/>
      <c r="F2848" s="324"/>
      <c r="G2848" s="324"/>
      <c r="H2848" s="324"/>
      <c r="I2848" s="324"/>
      <c r="J2848" s="324"/>
      <c r="K2848" s="324"/>
      <c r="L2848" s="324"/>
      <c r="M2848" s="324"/>
      <c r="N2848" s="324"/>
      <c r="O2848" s="324"/>
      <c r="P2848" s="325"/>
      <c r="Q2848" s="324"/>
      <c r="R2848" s="324"/>
      <c r="S2848" s="324"/>
      <c r="T2848" s="324"/>
      <c r="U2848" s="324"/>
      <c r="V2848" s="324"/>
      <c r="W2848" s="325"/>
      <c r="X2848" s="324"/>
      <c r="Y2848" s="325"/>
      <c r="Z2848" s="324"/>
      <c r="AA2848" s="324"/>
      <c r="AB2848" s="324"/>
      <c r="AC2848" s="324"/>
      <c r="AD2848" s="324"/>
    </row>
    <row r="2849" spans="1:30" ht="20.100000000000001" customHeight="1">
      <c r="A2849" s="324"/>
      <c r="B2849" s="324"/>
      <c r="C2849" s="324"/>
      <c r="D2849" s="324"/>
      <c r="E2849" s="324"/>
      <c r="F2849" s="324"/>
      <c r="G2849" s="324"/>
      <c r="H2849" s="324"/>
      <c r="I2849" s="324"/>
      <c r="J2849" s="324"/>
      <c r="K2849" s="324"/>
      <c r="L2849" s="324"/>
      <c r="M2849" s="324"/>
      <c r="N2849" s="324"/>
      <c r="O2849" s="324"/>
      <c r="P2849" s="325"/>
      <c r="Q2849" s="324"/>
      <c r="R2849" s="324"/>
      <c r="S2849" s="324"/>
      <c r="T2849" s="324"/>
      <c r="U2849" s="324"/>
      <c r="V2849" s="324"/>
      <c r="W2849" s="325"/>
      <c r="X2849" s="324"/>
      <c r="Y2849" s="325"/>
      <c r="Z2849" s="324"/>
      <c r="AA2849" s="324"/>
      <c r="AB2849" s="324"/>
      <c r="AC2849" s="324"/>
      <c r="AD2849" s="324"/>
    </row>
    <row r="2850" spans="1:30" ht="20.100000000000001" customHeight="1">
      <c r="A2850" s="324"/>
      <c r="B2850" s="324"/>
      <c r="C2850" s="324"/>
      <c r="D2850" s="324"/>
      <c r="E2850" s="324"/>
      <c r="F2850" s="324"/>
      <c r="G2850" s="324"/>
      <c r="H2850" s="324"/>
      <c r="I2850" s="324"/>
      <c r="J2850" s="324"/>
      <c r="K2850" s="324"/>
      <c r="L2850" s="324"/>
      <c r="M2850" s="324"/>
      <c r="N2850" s="324"/>
      <c r="O2850" s="324"/>
      <c r="P2850" s="325"/>
      <c r="Q2850" s="324"/>
      <c r="R2850" s="324"/>
      <c r="S2850" s="324"/>
      <c r="T2850" s="324"/>
      <c r="U2850" s="324"/>
      <c r="V2850" s="324"/>
      <c r="W2850" s="325"/>
      <c r="X2850" s="324"/>
      <c r="Y2850" s="325"/>
      <c r="Z2850" s="324"/>
      <c r="AA2850" s="324"/>
      <c r="AB2850" s="324"/>
      <c r="AC2850" s="324"/>
      <c r="AD2850" s="324"/>
    </row>
    <row r="2851" spans="1:30" ht="20.100000000000001" customHeight="1">
      <c r="A2851" s="324"/>
      <c r="B2851" s="324"/>
      <c r="C2851" s="324"/>
      <c r="D2851" s="324"/>
      <c r="E2851" s="324"/>
      <c r="F2851" s="324"/>
      <c r="G2851" s="324"/>
      <c r="H2851" s="324"/>
      <c r="I2851" s="324"/>
      <c r="J2851" s="324"/>
      <c r="K2851" s="324"/>
      <c r="L2851" s="324"/>
      <c r="M2851" s="324"/>
      <c r="N2851" s="324"/>
      <c r="O2851" s="324"/>
      <c r="P2851" s="325"/>
      <c r="Q2851" s="324"/>
      <c r="R2851" s="324"/>
      <c r="S2851" s="324"/>
      <c r="T2851" s="324"/>
      <c r="U2851" s="324"/>
      <c r="V2851" s="324"/>
      <c r="W2851" s="325"/>
      <c r="X2851" s="324"/>
      <c r="Y2851" s="325"/>
      <c r="Z2851" s="324"/>
      <c r="AA2851" s="324"/>
      <c r="AB2851" s="324"/>
      <c r="AC2851" s="324"/>
      <c r="AD2851" s="324"/>
    </row>
    <row r="2852" spans="1:30" ht="20.100000000000001" customHeight="1">
      <c r="A2852" s="324"/>
      <c r="B2852" s="324"/>
      <c r="C2852" s="324"/>
      <c r="D2852" s="324"/>
      <c r="E2852" s="324"/>
      <c r="F2852" s="324"/>
      <c r="G2852" s="324"/>
      <c r="H2852" s="324"/>
      <c r="I2852" s="324"/>
      <c r="J2852" s="324"/>
      <c r="K2852" s="324"/>
      <c r="L2852" s="324"/>
      <c r="M2852" s="324"/>
      <c r="N2852" s="324"/>
      <c r="O2852" s="324"/>
      <c r="P2852" s="325"/>
      <c r="Q2852" s="324"/>
      <c r="R2852" s="324"/>
      <c r="S2852" s="324"/>
      <c r="T2852" s="324"/>
      <c r="U2852" s="324"/>
      <c r="V2852" s="324"/>
      <c r="W2852" s="325"/>
      <c r="X2852" s="324"/>
      <c r="Y2852" s="325"/>
      <c r="Z2852" s="324"/>
      <c r="AA2852" s="324"/>
      <c r="AB2852" s="324"/>
      <c r="AC2852" s="324"/>
      <c r="AD2852" s="324"/>
    </row>
    <row r="2853" spans="1:30" ht="20.100000000000001" customHeight="1">
      <c r="A2853" s="324"/>
      <c r="B2853" s="324"/>
      <c r="C2853" s="324"/>
      <c r="D2853" s="324"/>
      <c r="E2853" s="324"/>
      <c r="F2853" s="324"/>
      <c r="G2853" s="324"/>
      <c r="H2853" s="324"/>
      <c r="I2853" s="324"/>
      <c r="J2853" s="324"/>
      <c r="K2853" s="324"/>
      <c r="L2853" s="324"/>
      <c r="M2853" s="324"/>
      <c r="N2853" s="324"/>
      <c r="O2853" s="324"/>
      <c r="P2853" s="325"/>
      <c r="Q2853" s="324"/>
      <c r="R2853" s="324"/>
      <c r="S2853" s="324"/>
      <c r="T2853" s="324"/>
      <c r="U2853" s="324"/>
      <c r="V2853" s="324"/>
      <c r="W2853" s="325"/>
      <c r="X2853" s="324"/>
      <c r="Y2853" s="325"/>
      <c r="Z2853" s="324"/>
      <c r="AA2853" s="324"/>
      <c r="AB2853" s="324"/>
      <c r="AC2853" s="324"/>
      <c r="AD2853" s="324"/>
    </row>
    <row r="2854" spans="1:30" ht="20.100000000000001" customHeight="1">
      <c r="A2854" s="324"/>
      <c r="B2854" s="324"/>
      <c r="C2854" s="324"/>
      <c r="D2854" s="324"/>
      <c r="E2854" s="324"/>
      <c r="F2854" s="324"/>
      <c r="G2854" s="324"/>
      <c r="H2854" s="324"/>
      <c r="I2854" s="324"/>
      <c r="J2854" s="324"/>
      <c r="K2854" s="324"/>
      <c r="L2854" s="324"/>
      <c r="M2854" s="324"/>
      <c r="N2854" s="324"/>
      <c r="O2854" s="324"/>
      <c r="P2854" s="325"/>
      <c r="Q2854" s="324"/>
      <c r="R2854" s="324"/>
      <c r="S2854" s="324"/>
      <c r="T2854" s="324"/>
      <c r="U2854" s="324"/>
      <c r="V2854" s="324"/>
      <c r="W2854" s="325"/>
      <c r="X2854" s="324"/>
      <c r="Y2854" s="325"/>
      <c r="Z2854" s="324"/>
      <c r="AA2854" s="324"/>
      <c r="AB2854" s="324"/>
      <c r="AC2854" s="324"/>
      <c r="AD2854" s="324"/>
    </row>
    <row r="2855" spans="1:30" ht="20.100000000000001" customHeight="1">
      <c r="A2855" s="324"/>
      <c r="B2855" s="324"/>
      <c r="C2855" s="324"/>
      <c r="D2855" s="324"/>
      <c r="E2855" s="324"/>
      <c r="F2855" s="324"/>
      <c r="G2855" s="324"/>
      <c r="H2855" s="324"/>
      <c r="I2855" s="324"/>
      <c r="J2855" s="324"/>
      <c r="K2855" s="324"/>
      <c r="L2855" s="324"/>
      <c r="M2855" s="324"/>
      <c r="N2855" s="324"/>
      <c r="O2855" s="324"/>
      <c r="P2855" s="325"/>
      <c r="Q2855" s="324"/>
      <c r="R2855" s="324"/>
      <c r="S2855" s="324"/>
      <c r="T2855" s="324"/>
      <c r="U2855" s="324"/>
      <c r="V2855" s="324"/>
      <c r="W2855" s="325"/>
      <c r="X2855" s="324"/>
      <c r="Y2855" s="325"/>
      <c r="Z2855" s="324"/>
      <c r="AA2855" s="324"/>
      <c r="AB2855" s="324"/>
      <c r="AC2855" s="324"/>
      <c r="AD2855" s="324"/>
    </row>
    <row r="2856" spans="1:30" ht="20.100000000000001" customHeight="1">
      <c r="A2856" s="324"/>
      <c r="B2856" s="324"/>
      <c r="C2856" s="324"/>
      <c r="D2856" s="324"/>
      <c r="E2856" s="324"/>
      <c r="F2856" s="324"/>
      <c r="G2856" s="324"/>
      <c r="H2856" s="324"/>
      <c r="I2856" s="324"/>
      <c r="J2856" s="324"/>
      <c r="K2856" s="324"/>
      <c r="L2856" s="324"/>
      <c r="M2856" s="324"/>
      <c r="N2856" s="324"/>
      <c r="O2856" s="324"/>
      <c r="P2856" s="325"/>
      <c r="Q2856" s="324"/>
      <c r="R2856" s="324"/>
      <c r="S2856" s="324"/>
      <c r="T2856" s="324"/>
      <c r="U2856" s="324"/>
      <c r="V2856" s="324"/>
      <c r="W2856" s="325"/>
      <c r="X2856" s="324"/>
      <c r="Y2856" s="325"/>
      <c r="Z2856" s="324"/>
      <c r="AA2856" s="324"/>
      <c r="AB2856" s="324"/>
      <c r="AC2856" s="324"/>
      <c r="AD2856" s="324"/>
    </row>
    <row r="2857" spans="1:30" ht="20.100000000000001" customHeight="1">
      <c r="A2857" s="324"/>
      <c r="B2857" s="324"/>
      <c r="C2857" s="324"/>
      <c r="D2857" s="324"/>
      <c r="E2857" s="324"/>
      <c r="F2857" s="324"/>
      <c r="G2857" s="324"/>
      <c r="H2857" s="324"/>
      <c r="I2857" s="324"/>
      <c r="J2857" s="324"/>
      <c r="K2857" s="324"/>
      <c r="L2857" s="324"/>
      <c r="M2857" s="324"/>
      <c r="N2857" s="324"/>
      <c r="O2857" s="324"/>
      <c r="P2857" s="325"/>
      <c r="Q2857" s="324"/>
      <c r="R2857" s="324"/>
      <c r="S2857" s="324"/>
      <c r="T2857" s="324"/>
      <c r="U2857" s="324"/>
      <c r="V2857" s="324"/>
      <c r="W2857" s="325"/>
      <c r="X2857" s="324"/>
      <c r="Y2857" s="325"/>
      <c r="Z2857" s="324"/>
      <c r="AA2857" s="324"/>
      <c r="AB2857" s="324"/>
      <c r="AC2857" s="324"/>
      <c r="AD2857" s="324"/>
    </row>
    <row r="2858" spans="1:30" ht="20.100000000000001" customHeight="1">
      <c r="A2858" s="324"/>
      <c r="B2858" s="324"/>
      <c r="C2858" s="324"/>
      <c r="D2858" s="324"/>
      <c r="E2858" s="324"/>
      <c r="F2858" s="324"/>
      <c r="G2858" s="324"/>
      <c r="H2858" s="324"/>
      <c r="I2858" s="324"/>
      <c r="J2858" s="324"/>
      <c r="K2858" s="324"/>
      <c r="L2858" s="324"/>
      <c r="M2858" s="324"/>
      <c r="N2858" s="324"/>
      <c r="O2858" s="324"/>
      <c r="P2858" s="325"/>
      <c r="Q2858" s="324"/>
      <c r="R2858" s="324"/>
      <c r="S2858" s="324"/>
      <c r="T2858" s="324"/>
      <c r="U2858" s="324"/>
      <c r="V2858" s="324"/>
      <c r="W2858" s="325"/>
      <c r="X2858" s="324"/>
      <c r="Y2858" s="325"/>
      <c r="Z2858" s="324"/>
      <c r="AA2858" s="324"/>
      <c r="AB2858" s="324"/>
      <c r="AC2858" s="324"/>
      <c r="AD2858" s="324"/>
    </row>
    <row r="2859" spans="1:30" ht="20.100000000000001" customHeight="1">
      <c r="A2859" s="324"/>
      <c r="B2859" s="324"/>
      <c r="C2859" s="324"/>
      <c r="D2859" s="324"/>
      <c r="E2859" s="324"/>
      <c r="F2859" s="324"/>
      <c r="G2859" s="324"/>
      <c r="H2859" s="324"/>
      <c r="I2859" s="324"/>
      <c r="J2859" s="324"/>
      <c r="K2859" s="324"/>
      <c r="L2859" s="324"/>
      <c r="M2859" s="324"/>
      <c r="N2859" s="324"/>
      <c r="O2859" s="324"/>
      <c r="P2859" s="325"/>
      <c r="Q2859" s="324"/>
      <c r="R2859" s="324"/>
      <c r="S2859" s="324"/>
      <c r="T2859" s="324"/>
      <c r="U2859" s="324"/>
      <c r="V2859" s="324"/>
      <c r="W2859" s="325"/>
      <c r="X2859" s="324"/>
      <c r="Y2859" s="325"/>
      <c r="Z2859" s="324"/>
      <c r="AA2859" s="324"/>
      <c r="AB2859" s="324"/>
      <c r="AC2859" s="324"/>
      <c r="AD2859" s="324"/>
    </row>
    <row r="2860" spans="1:30" ht="20.100000000000001" customHeight="1">
      <c r="A2860" s="324"/>
      <c r="B2860" s="324"/>
      <c r="C2860" s="324"/>
      <c r="D2860" s="324"/>
      <c r="E2860" s="324"/>
      <c r="F2860" s="324"/>
      <c r="G2860" s="324"/>
      <c r="H2860" s="324"/>
      <c r="I2860" s="324"/>
      <c r="J2860" s="324"/>
      <c r="K2860" s="324"/>
      <c r="L2860" s="324"/>
      <c r="M2860" s="324"/>
      <c r="N2860" s="324"/>
      <c r="O2860" s="324"/>
      <c r="P2860" s="325"/>
      <c r="Q2860" s="324"/>
      <c r="R2860" s="324"/>
      <c r="S2860" s="324"/>
      <c r="T2860" s="324"/>
      <c r="U2860" s="324"/>
      <c r="V2860" s="324"/>
      <c r="W2860" s="325"/>
      <c r="X2860" s="324"/>
      <c r="Y2860" s="325"/>
      <c r="Z2860" s="324"/>
      <c r="AA2860" s="324"/>
      <c r="AB2860" s="324"/>
      <c r="AC2860" s="324"/>
      <c r="AD2860" s="324"/>
    </row>
    <row r="2861" spans="1:30" ht="20.100000000000001" customHeight="1">
      <c r="A2861" s="324"/>
      <c r="B2861" s="324"/>
      <c r="C2861" s="324"/>
      <c r="D2861" s="324"/>
      <c r="E2861" s="324"/>
      <c r="F2861" s="324"/>
      <c r="G2861" s="324"/>
      <c r="H2861" s="324"/>
      <c r="I2861" s="324"/>
      <c r="J2861" s="324"/>
      <c r="K2861" s="324"/>
      <c r="L2861" s="324"/>
      <c r="M2861" s="324"/>
      <c r="N2861" s="324"/>
      <c r="O2861" s="324"/>
      <c r="P2861" s="325"/>
      <c r="Q2861" s="324"/>
      <c r="R2861" s="324"/>
      <c r="S2861" s="324"/>
      <c r="T2861" s="324"/>
      <c r="U2861" s="324"/>
      <c r="V2861" s="324"/>
      <c r="W2861" s="325"/>
      <c r="X2861" s="324"/>
      <c r="Y2861" s="325"/>
      <c r="Z2861" s="324"/>
      <c r="AA2861" s="324"/>
      <c r="AB2861" s="324"/>
      <c r="AC2861" s="324"/>
      <c r="AD2861" s="324"/>
    </row>
    <row r="2862" spans="1:30" ht="20.100000000000001" customHeight="1">
      <c r="A2862" s="324"/>
      <c r="B2862" s="324"/>
      <c r="C2862" s="324"/>
      <c r="D2862" s="324"/>
      <c r="E2862" s="324"/>
      <c r="F2862" s="324"/>
      <c r="G2862" s="324"/>
      <c r="H2862" s="324"/>
      <c r="I2862" s="324"/>
      <c r="J2862" s="324"/>
      <c r="K2862" s="324"/>
      <c r="L2862" s="324"/>
      <c r="M2862" s="324"/>
      <c r="N2862" s="324"/>
      <c r="O2862" s="324"/>
      <c r="P2862" s="325"/>
      <c r="Q2862" s="324"/>
      <c r="R2862" s="324"/>
      <c r="S2862" s="324"/>
      <c r="T2862" s="324"/>
      <c r="U2862" s="324"/>
      <c r="V2862" s="324"/>
      <c r="W2862" s="325"/>
      <c r="X2862" s="324"/>
      <c r="Y2862" s="325"/>
      <c r="Z2862" s="324"/>
      <c r="AA2862" s="324"/>
      <c r="AB2862" s="324"/>
      <c r="AC2862" s="324"/>
      <c r="AD2862" s="324"/>
    </row>
    <row r="2863" spans="1:30" ht="20.100000000000001" customHeight="1">
      <c r="A2863" s="324"/>
      <c r="B2863" s="324"/>
      <c r="C2863" s="324"/>
      <c r="D2863" s="324"/>
      <c r="E2863" s="324"/>
      <c r="F2863" s="324"/>
      <c r="G2863" s="324"/>
      <c r="H2863" s="324"/>
      <c r="I2863" s="324"/>
      <c r="J2863" s="324"/>
      <c r="K2863" s="324"/>
      <c r="L2863" s="324"/>
      <c r="M2863" s="324"/>
      <c r="N2863" s="324"/>
      <c r="O2863" s="324"/>
      <c r="P2863" s="325"/>
      <c r="Q2863" s="324"/>
      <c r="R2863" s="324"/>
      <c r="S2863" s="324"/>
      <c r="T2863" s="324"/>
      <c r="U2863" s="324"/>
      <c r="V2863" s="324"/>
      <c r="W2863" s="325"/>
      <c r="X2863" s="324"/>
      <c r="Y2863" s="325"/>
      <c r="Z2863" s="324"/>
      <c r="AA2863" s="324"/>
      <c r="AB2863" s="324"/>
      <c r="AC2863" s="324"/>
      <c r="AD2863" s="324"/>
    </row>
    <row r="2864" spans="1:30" ht="20.100000000000001" customHeight="1">
      <c r="A2864" s="324"/>
      <c r="B2864" s="324"/>
      <c r="C2864" s="324"/>
      <c r="D2864" s="324"/>
      <c r="E2864" s="324"/>
      <c r="F2864" s="324"/>
      <c r="G2864" s="324"/>
      <c r="H2864" s="324"/>
      <c r="I2864" s="324"/>
      <c r="J2864" s="324"/>
      <c r="K2864" s="324"/>
      <c r="L2864" s="324"/>
      <c r="M2864" s="324"/>
      <c r="N2864" s="324"/>
      <c r="O2864" s="324"/>
      <c r="P2864" s="325"/>
      <c r="Q2864" s="324"/>
      <c r="R2864" s="324"/>
      <c r="S2864" s="324"/>
      <c r="T2864" s="324"/>
      <c r="U2864" s="324"/>
      <c r="V2864" s="324"/>
      <c r="W2864" s="325"/>
      <c r="X2864" s="324"/>
      <c r="Y2864" s="325"/>
      <c r="Z2864" s="324"/>
      <c r="AA2864" s="324"/>
      <c r="AB2864" s="324"/>
      <c r="AC2864" s="324"/>
      <c r="AD2864" s="324"/>
    </row>
    <row r="2865" spans="1:30" ht="20.100000000000001" customHeight="1">
      <c r="A2865" s="324"/>
      <c r="B2865" s="324"/>
      <c r="C2865" s="324"/>
      <c r="D2865" s="324"/>
      <c r="E2865" s="324"/>
      <c r="F2865" s="324"/>
      <c r="G2865" s="324"/>
      <c r="H2865" s="324"/>
      <c r="I2865" s="324"/>
      <c r="J2865" s="324"/>
      <c r="K2865" s="324"/>
      <c r="L2865" s="324"/>
      <c r="M2865" s="324"/>
      <c r="N2865" s="324"/>
      <c r="O2865" s="324"/>
      <c r="P2865" s="325"/>
      <c r="Q2865" s="324"/>
      <c r="R2865" s="324"/>
      <c r="S2865" s="324"/>
      <c r="T2865" s="324"/>
      <c r="U2865" s="324"/>
      <c r="V2865" s="324"/>
      <c r="W2865" s="325"/>
      <c r="X2865" s="324"/>
      <c r="Y2865" s="325"/>
      <c r="Z2865" s="324"/>
      <c r="AA2865" s="324"/>
      <c r="AB2865" s="324"/>
      <c r="AC2865" s="324"/>
      <c r="AD2865" s="324"/>
    </row>
    <row r="2866" spans="1:30" ht="20.100000000000001" customHeight="1">
      <c r="A2866" s="324"/>
      <c r="B2866" s="324"/>
      <c r="C2866" s="324"/>
      <c r="D2866" s="324"/>
      <c r="E2866" s="324"/>
      <c r="F2866" s="324"/>
      <c r="G2866" s="324"/>
      <c r="H2866" s="324"/>
      <c r="I2866" s="324"/>
      <c r="J2866" s="324"/>
      <c r="K2866" s="324"/>
      <c r="L2866" s="324"/>
      <c r="M2866" s="324"/>
      <c r="N2866" s="324"/>
      <c r="O2866" s="324"/>
      <c r="P2866" s="325"/>
      <c r="Q2866" s="324"/>
      <c r="R2866" s="324"/>
      <c r="S2866" s="324"/>
      <c r="T2866" s="324"/>
      <c r="U2866" s="324"/>
      <c r="V2866" s="324"/>
      <c r="W2866" s="325"/>
      <c r="X2866" s="324"/>
      <c r="Y2866" s="325"/>
      <c r="Z2866" s="324"/>
      <c r="AA2866" s="324"/>
      <c r="AB2866" s="324"/>
      <c r="AC2866" s="324"/>
      <c r="AD2866" s="324"/>
    </row>
    <row r="2867" spans="1:30" ht="20.100000000000001" customHeight="1">
      <c r="A2867" s="324"/>
      <c r="B2867" s="324"/>
      <c r="C2867" s="324"/>
      <c r="D2867" s="324"/>
      <c r="E2867" s="324"/>
      <c r="F2867" s="324"/>
      <c r="G2867" s="324"/>
      <c r="H2867" s="324"/>
      <c r="I2867" s="324"/>
      <c r="J2867" s="324"/>
      <c r="K2867" s="324"/>
      <c r="L2867" s="324"/>
      <c r="M2867" s="324"/>
      <c r="N2867" s="324"/>
      <c r="O2867" s="324"/>
      <c r="P2867" s="325"/>
      <c r="Q2867" s="324"/>
      <c r="R2867" s="324"/>
      <c r="S2867" s="324"/>
      <c r="T2867" s="324"/>
      <c r="U2867" s="324"/>
      <c r="V2867" s="324"/>
      <c r="W2867" s="325"/>
      <c r="X2867" s="324"/>
      <c r="Y2867" s="325"/>
      <c r="Z2867" s="324"/>
      <c r="AA2867" s="324"/>
      <c r="AB2867" s="324"/>
      <c r="AC2867" s="324"/>
      <c r="AD2867" s="324"/>
    </row>
    <row r="2868" spans="1:30" ht="20.100000000000001" customHeight="1">
      <c r="A2868" s="324"/>
      <c r="B2868" s="324"/>
      <c r="C2868" s="324"/>
      <c r="D2868" s="324"/>
      <c r="E2868" s="324"/>
      <c r="F2868" s="324"/>
      <c r="G2868" s="324"/>
      <c r="H2868" s="324"/>
      <c r="I2868" s="324"/>
      <c r="J2868" s="324"/>
      <c r="K2868" s="324"/>
      <c r="L2868" s="324"/>
      <c r="M2868" s="324"/>
      <c r="N2868" s="324"/>
      <c r="O2868" s="324"/>
      <c r="P2868" s="325"/>
      <c r="Q2868" s="324"/>
      <c r="R2868" s="324"/>
      <c r="S2868" s="324"/>
      <c r="T2868" s="324"/>
      <c r="U2868" s="324"/>
      <c r="V2868" s="324"/>
      <c r="W2868" s="325"/>
      <c r="X2868" s="324"/>
      <c r="Y2868" s="325"/>
      <c r="Z2868" s="324"/>
      <c r="AA2868" s="324"/>
      <c r="AB2868" s="324"/>
      <c r="AC2868" s="324"/>
      <c r="AD2868" s="324"/>
    </row>
    <row r="2869" spans="1:30" ht="20.100000000000001" customHeight="1">
      <c r="A2869" s="324"/>
      <c r="B2869" s="324"/>
      <c r="C2869" s="324"/>
      <c r="D2869" s="324"/>
      <c r="E2869" s="324"/>
      <c r="F2869" s="324"/>
      <c r="G2869" s="324"/>
      <c r="H2869" s="324"/>
      <c r="I2869" s="324"/>
      <c r="J2869" s="324"/>
      <c r="K2869" s="324"/>
      <c r="L2869" s="324"/>
      <c r="M2869" s="324"/>
      <c r="N2869" s="324"/>
      <c r="O2869" s="324"/>
      <c r="P2869" s="325"/>
      <c r="Q2869" s="324"/>
      <c r="R2869" s="324"/>
      <c r="S2869" s="324"/>
      <c r="T2869" s="324"/>
      <c r="U2869" s="324"/>
      <c r="V2869" s="324"/>
      <c r="W2869" s="325"/>
      <c r="X2869" s="324"/>
      <c r="Y2869" s="325"/>
      <c r="Z2869" s="324"/>
      <c r="AA2869" s="324"/>
      <c r="AB2869" s="324"/>
      <c r="AC2869" s="324"/>
      <c r="AD2869" s="324"/>
    </row>
    <row r="2870" spans="1:30" ht="20.100000000000001" customHeight="1">
      <c r="A2870" s="324"/>
      <c r="B2870" s="324"/>
      <c r="C2870" s="324"/>
      <c r="D2870" s="324"/>
      <c r="E2870" s="324"/>
      <c r="F2870" s="324"/>
      <c r="G2870" s="324"/>
      <c r="H2870" s="324"/>
      <c r="I2870" s="324"/>
      <c r="J2870" s="324"/>
      <c r="K2870" s="324"/>
      <c r="L2870" s="324"/>
      <c r="M2870" s="324"/>
      <c r="N2870" s="324"/>
      <c r="O2870" s="324"/>
      <c r="P2870" s="325"/>
      <c r="Q2870" s="324"/>
      <c r="R2870" s="324"/>
      <c r="S2870" s="324"/>
      <c r="T2870" s="324"/>
      <c r="U2870" s="324"/>
      <c r="V2870" s="324"/>
      <c r="W2870" s="325"/>
      <c r="X2870" s="324"/>
      <c r="Y2870" s="325"/>
      <c r="Z2870" s="324"/>
      <c r="AA2870" s="324"/>
      <c r="AB2870" s="324"/>
      <c r="AC2870" s="324"/>
      <c r="AD2870" s="324"/>
    </row>
    <row r="2871" spans="1:30" ht="20.100000000000001" customHeight="1">
      <c r="A2871" s="324"/>
      <c r="B2871" s="324"/>
      <c r="C2871" s="324"/>
      <c r="D2871" s="324"/>
      <c r="E2871" s="324"/>
      <c r="F2871" s="324"/>
      <c r="G2871" s="324"/>
      <c r="H2871" s="324"/>
      <c r="I2871" s="324"/>
      <c r="J2871" s="324"/>
      <c r="K2871" s="324"/>
      <c r="L2871" s="324"/>
      <c r="M2871" s="324"/>
      <c r="N2871" s="324"/>
      <c r="O2871" s="324"/>
      <c r="P2871" s="325"/>
      <c r="Q2871" s="324"/>
      <c r="R2871" s="324"/>
      <c r="S2871" s="324"/>
      <c r="T2871" s="324"/>
      <c r="U2871" s="324"/>
      <c r="V2871" s="324"/>
      <c r="W2871" s="325"/>
      <c r="X2871" s="324"/>
      <c r="Y2871" s="325"/>
      <c r="Z2871" s="324"/>
      <c r="AA2871" s="324"/>
      <c r="AB2871" s="324"/>
      <c r="AC2871" s="324"/>
      <c r="AD2871" s="324"/>
    </row>
    <row r="2872" spans="1:30" ht="20.100000000000001" customHeight="1">
      <c r="A2872" s="324"/>
      <c r="B2872" s="324"/>
      <c r="C2872" s="324"/>
      <c r="D2872" s="324"/>
      <c r="E2872" s="324"/>
      <c r="F2872" s="324"/>
      <c r="G2872" s="324"/>
      <c r="H2872" s="324"/>
      <c r="I2872" s="324"/>
      <c r="J2872" s="324"/>
      <c r="K2872" s="324"/>
      <c r="L2872" s="324"/>
      <c r="M2872" s="324"/>
      <c r="N2872" s="324"/>
      <c r="O2872" s="324"/>
      <c r="P2872" s="325"/>
      <c r="Q2872" s="324"/>
      <c r="R2872" s="324"/>
      <c r="S2872" s="324"/>
      <c r="T2872" s="324"/>
      <c r="U2872" s="324"/>
      <c r="V2872" s="324"/>
      <c r="W2872" s="325"/>
      <c r="X2872" s="324"/>
      <c r="Y2872" s="325"/>
      <c r="Z2872" s="324"/>
      <c r="AA2872" s="324"/>
      <c r="AB2872" s="324"/>
      <c r="AC2872" s="324"/>
      <c r="AD2872" s="324"/>
    </row>
    <row r="2873" spans="1:30" ht="20.100000000000001" customHeight="1">
      <c r="A2873" s="324"/>
      <c r="B2873" s="324"/>
      <c r="C2873" s="324"/>
      <c r="D2873" s="324"/>
      <c r="E2873" s="324"/>
      <c r="F2873" s="324"/>
      <c r="G2873" s="324"/>
      <c r="H2873" s="324"/>
      <c r="I2873" s="324"/>
      <c r="J2873" s="324"/>
      <c r="K2873" s="324"/>
      <c r="L2873" s="324"/>
      <c r="M2873" s="324"/>
      <c r="N2873" s="324"/>
      <c r="O2873" s="324"/>
      <c r="P2873" s="325"/>
      <c r="Q2873" s="324"/>
      <c r="R2873" s="324"/>
      <c r="S2873" s="324"/>
      <c r="T2873" s="324"/>
      <c r="U2873" s="324"/>
      <c r="V2873" s="324"/>
      <c r="W2873" s="325"/>
      <c r="X2873" s="324"/>
      <c r="Y2873" s="325"/>
      <c r="Z2873" s="324"/>
      <c r="AA2873" s="324"/>
      <c r="AB2873" s="324"/>
      <c r="AC2873" s="324"/>
      <c r="AD2873" s="324"/>
    </row>
    <row r="2874" spans="1:30" ht="20.100000000000001" customHeight="1">
      <c r="A2874" s="324"/>
      <c r="B2874" s="324"/>
      <c r="C2874" s="324"/>
      <c r="D2874" s="324"/>
      <c r="E2874" s="324"/>
      <c r="F2874" s="324"/>
      <c r="G2874" s="324"/>
      <c r="H2874" s="324"/>
      <c r="I2874" s="324"/>
      <c r="J2874" s="324"/>
      <c r="K2874" s="324"/>
      <c r="L2874" s="324"/>
      <c r="M2874" s="324"/>
      <c r="N2874" s="324"/>
      <c r="O2874" s="324"/>
      <c r="P2874" s="325"/>
      <c r="Q2874" s="324"/>
      <c r="R2874" s="324"/>
      <c r="S2874" s="324"/>
      <c r="T2874" s="324"/>
      <c r="U2874" s="324"/>
      <c r="V2874" s="324"/>
      <c r="W2874" s="325"/>
      <c r="X2874" s="324"/>
      <c r="Y2874" s="325"/>
      <c r="Z2874" s="324"/>
      <c r="AA2874" s="324"/>
      <c r="AB2874" s="324"/>
      <c r="AC2874" s="324"/>
      <c r="AD2874" s="324"/>
    </row>
    <row r="2875" spans="1:30" ht="20.100000000000001" customHeight="1">
      <c r="A2875" s="324"/>
      <c r="B2875" s="324"/>
      <c r="C2875" s="324"/>
      <c r="D2875" s="324"/>
      <c r="E2875" s="324"/>
      <c r="F2875" s="324"/>
      <c r="G2875" s="324"/>
      <c r="H2875" s="324"/>
      <c r="I2875" s="324"/>
      <c r="J2875" s="324"/>
      <c r="K2875" s="324"/>
      <c r="L2875" s="324"/>
      <c r="M2875" s="324"/>
      <c r="N2875" s="324"/>
      <c r="O2875" s="324"/>
      <c r="P2875" s="325"/>
      <c r="Q2875" s="324"/>
      <c r="R2875" s="324"/>
      <c r="S2875" s="324"/>
      <c r="T2875" s="324"/>
      <c r="U2875" s="324"/>
      <c r="V2875" s="324"/>
      <c r="W2875" s="325"/>
      <c r="X2875" s="324"/>
      <c r="Y2875" s="325"/>
      <c r="Z2875" s="324"/>
      <c r="AA2875" s="324"/>
      <c r="AB2875" s="324"/>
      <c r="AC2875" s="324"/>
      <c r="AD2875" s="324"/>
    </row>
    <row r="2876" spans="1:30" ht="20.100000000000001" customHeight="1">
      <c r="A2876" s="324"/>
      <c r="B2876" s="324"/>
      <c r="C2876" s="324"/>
      <c r="D2876" s="324"/>
      <c r="E2876" s="324"/>
      <c r="F2876" s="324"/>
      <c r="G2876" s="324"/>
      <c r="H2876" s="324"/>
      <c r="I2876" s="324"/>
      <c r="J2876" s="324"/>
      <c r="K2876" s="324"/>
      <c r="L2876" s="324"/>
      <c r="M2876" s="324"/>
      <c r="N2876" s="324"/>
      <c r="O2876" s="324"/>
      <c r="P2876" s="325"/>
      <c r="Q2876" s="324"/>
      <c r="R2876" s="324"/>
      <c r="S2876" s="324"/>
      <c r="T2876" s="324"/>
      <c r="U2876" s="324"/>
      <c r="V2876" s="324"/>
      <c r="W2876" s="325"/>
      <c r="X2876" s="324"/>
      <c r="Y2876" s="325"/>
      <c r="Z2876" s="324"/>
      <c r="AA2876" s="324"/>
      <c r="AB2876" s="324"/>
      <c r="AC2876" s="324"/>
      <c r="AD2876" s="324"/>
    </row>
    <row r="2877" spans="1:30" ht="20.100000000000001" customHeight="1">
      <c r="A2877" s="324"/>
      <c r="B2877" s="324"/>
      <c r="C2877" s="324"/>
      <c r="D2877" s="324"/>
      <c r="E2877" s="324"/>
      <c r="F2877" s="324"/>
      <c r="G2877" s="324"/>
      <c r="H2877" s="324"/>
      <c r="I2877" s="324"/>
      <c r="J2877" s="324"/>
      <c r="K2877" s="324"/>
      <c r="L2877" s="324"/>
      <c r="M2877" s="324"/>
      <c r="N2877" s="324"/>
      <c r="O2877" s="324"/>
      <c r="P2877" s="325"/>
      <c r="Q2877" s="324"/>
      <c r="R2877" s="324"/>
      <c r="S2877" s="324"/>
      <c r="T2877" s="324"/>
      <c r="U2877" s="324"/>
      <c r="V2877" s="324"/>
      <c r="W2877" s="325"/>
      <c r="X2877" s="324"/>
      <c r="Y2877" s="325"/>
      <c r="Z2877" s="324"/>
      <c r="AA2877" s="324"/>
      <c r="AB2877" s="324"/>
      <c r="AC2877" s="324"/>
      <c r="AD2877" s="324"/>
    </row>
    <row r="2878" spans="1:30" ht="20.100000000000001" customHeight="1">
      <c r="A2878" s="324"/>
      <c r="B2878" s="324"/>
      <c r="C2878" s="324"/>
      <c r="D2878" s="324"/>
      <c r="E2878" s="324"/>
      <c r="F2878" s="324"/>
      <c r="G2878" s="324"/>
      <c r="H2878" s="324"/>
      <c r="I2878" s="324"/>
      <c r="J2878" s="324"/>
      <c r="K2878" s="324"/>
      <c r="L2878" s="324"/>
      <c r="M2878" s="324"/>
      <c r="N2878" s="324"/>
      <c r="O2878" s="324"/>
      <c r="P2878" s="325"/>
      <c r="Q2878" s="324"/>
      <c r="R2878" s="324"/>
      <c r="S2878" s="324"/>
      <c r="T2878" s="324"/>
      <c r="U2878" s="324"/>
      <c r="V2878" s="324"/>
      <c r="W2878" s="325"/>
      <c r="X2878" s="324"/>
      <c r="Y2878" s="325"/>
      <c r="Z2878" s="324"/>
      <c r="AA2878" s="324"/>
      <c r="AB2878" s="324"/>
      <c r="AC2878" s="324"/>
      <c r="AD2878" s="324"/>
    </row>
    <row r="2879" spans="1:30" ht="20.100000000000001" customHeight="1">
      <c r="A2879" s="324"/>
      <c r="B2879" s="324"/>
      <c r="C2879" s="324"/>
      <c r="D2879" s="324"/>
      <c r="E2879" s="324"/>
      <c r="F2879" s="324"/>
      <c r="G2879" s="324"/>
      <c r="H2879" s="324"/>
      <c r="I2879" s="324"/>
      <c r="J2879" s="324"/>
      <c r="K2879" s="324"/>
      <c r="L2879" s="324"/>
      <c r="M2879" s="324"/>
      <c r="N2879" s="324"/>
      <c r="O2879" s="324"/>
      <c r="P2879" s="325"/>
      <c r="Q2879" s="324"/>
      <c r="R2879" s="324"/>
      <c r="S2879" s="324"/>
      <c r="T2879" s="324"/>
      <c r="U2879" s="324"/>
      <c r="V2879" s="324"/>
      <c r="W2879" s="325"/>
      <c r="X2879" s="324"/>
      <c r="Y2879" s="325"/>
      <c r="Z2879" s="324"/>
      <c r="AA2879" s="324"/>
      <c r="AB2879" s="324"/>
      <c r="AC2879" s="324"/>
      <c r="AD2879" s="324"/>
    </row>
    <row r="2880" spans="1:30" ht="20.100000000000001" customHeight="1">
      <c r="A2880" s="324"/>
      <c r="B2880" s="324"/>
      <c r="C2880" s="324"/>
      <c r="D2880" s="324"/>
      <c r="E2880" s="324"/>
      <c r="F2880" s="324"/>
      <c r="G2880" s="324"/>
      <c r="H2880" s="324"/>
      <c r="I2880" s="324"/>
      <c r="J2880" s="324"/>
      <c r="K2880" s="324"/>
      <c r="L2880" s="324"/>
      <c r="M2880" s="324"/>
      <c r="N2880" s="324"/>
      <c r="O2880" s="324"/>
      <c r="P2880" s="325"/>
      <c r="Q2880" s="324"/>
      <c r="R2880" s="324"/>
      <c r="S2880" s="324"/>
      <c r="T2880" s="324"/>
      <c r="U2880" s="324"/>
      <c r="V2880" s="324"/>
      <c r="W2880" s="325"/>
      <c r="X2880" s="324"/>
      <c r="Y2880" s="325"/>
      <c r="Z2880" s="324"/>
      <c r="AA2880" s="324"/>
      <c r="AB2880" s="324"/>
      <c r="AC2880" s="324"/>
      <c r="AD2880" s="324"/>
    </row>
    <row r="2881" spans="1:30" ht="20.100000000000001" customHeight="1">
      <c r="A2881" s="324"/>
      <c r="B2881" s="324"/>
      <c r="C2881" s="324"/>
      <c r="D2881" s="324"/>
      <c r="E2881" s="324"/>
      <c r="F2881" s="324"/>
      <c r="G2881" s="324"/>
      <c r="H2881" s="324"/>
      <c r="I2881" s="324"/>
      <c r="J2881" s="324"/>
      <c r="K2881" s="324"/>
      <c r="L2881" s="324"/>
      <c r="M2881" s="324"/>
      <c r="N2881" s="324"/>
      <c r="O2881" s="324"/>
      <c r="P2881" s="325"/>
      <c r="Q2881" s="324"/>
      <c r="R2881" s="324"/>
      <c r="S2881" s="324"/>
      <c r="T2881" s="324"/>
      <c r="U2881" s="324"/>
      <c r="V2881" s="324"/>
      <c r="W2881" s="325"/>
      <c r="X2881" s="324"/>
      <c r="Y2881" s="325"/>
      <c r="Z2881" s="324"/>
      <c r="AA2881" s="324"/>
      <c r="AB2881" s="324"/>
      <c r="AC2881" s="324"/>
      <c r="AD2881" s="324"/>
    </row>
    <row r="2882" spans="1:30" ht="20.100000000000001" customHeight="1">
      <c r="A2882" s="324"/>
      <c r="B2882" s="324"/>
      <c r="C2882" s="324"/>
      <c r="D2882" s="324"/>
      <c r="E2882" s="324"/>
      <c r="F2882" s="324"/>
      <c r="G2882" s="324"/>
      <c r="H2882" s="324"/>
      <c r="I2882" s="324"/>
      <c r="J2882" s="324"/>
      <c r="K2882" s="324"/>
      <c r="L2882" s="324"/>
      <c r="M2882" s="324"/>
      <c r="N2882" s="324"/>
      <c r="O2882" s="324"/>
      <c r="P2882" s="325"/>
      <c r="Q2882" s="324"/>
      <c r="R2882" s="324"/>
      <c r="S2882" s="324"/>
      <c r="T2882" s="324"/>
      <c r="U2882" s="324"/>
      <c r="V2882" s="324"/>
      <c r="W2882" s="325"/>
      <c r="X2882" s="324"/>
      <c r="Y2882" s="325"/>
      <c r="Z2882" s="324"/>
      <c r="AA2882" s="324"/>
      <c r="AB2882" s="324"/>
      <c r="AC2882" s="324"/>
      <c r="AD2882" s="324"/>
    </row>
    <row r="2883" spans="1:30" ht="20.100000000000001" customHeight="1">
      <c r="A2883" s="324"/>
      <c r="B2883" s="324"/>
      <c r="C2883" s="324"/>
      <c r="D2883" s="324"/>
      <c r="E2883" s="324"/>
      <c r="F2883" s="324"/>
      <c r="G2883" s="324"/>
      <c r="H2883" s="324"/>
      <c r="I2883" s="324"/>
      <c r="J2883" s="324"/>
      <c r="K2883" s="324"/>
      <c r="L2883" s="324"/>
      <c r="M2883" s="324"/>
      <c r="N2883" s="324"/>
      <c r="O2883" s="324"/>
      <c r="P2883" s="325"/>
      <c r="Q2883" s="324"/>
      <c r="R2883" s="324"/>
      <c r="S2883" s="324"/>
      <c r="T2883" s="324"/>
      <c r="U2883" s="324"/>
      <c r="V2883" s="324"/>
      <c r="W2883" s="325"/>
      <c r="X2883" s="324"/>
      <c r="Y2883" s="325"/>
      <c r="Z2883" s="324"/>
      <c r="AA2883" s="324"/>
      <c r="AB2883" s="324"/>
      <c r="AC2883" s="324"/>
      <c r="AD2883" s="324"/>
    </row>
    <row r="2884" spans="1:30" ht="20.100000000000001" customHeight="1">
      <c r="A2884" s="324"/>
      <c r="B2884" s="324"/>
      <c r="C2884" s="324"/>
      <c r="D2884" s="324"/>
      <c r="E2884" s="324"/>
      <c r="F2884" s="324"/>
      <c r="G2884" s="324"/>
      <c r="H2884" s="324"/>
      <c r="I2884" s="324"/>
      <c r="J2884" s="324"/>
      <c r="K2884" s="324"/>
      <c r="L2884" s="324"/>
      <c r="M2884" s="324"/>
      <c r="N2884" s="324"/>
      <c r="O2884" s="324"/>
      <c r="P2884" s="325"/>
      <c r="Q2884" s="324"/>
      <c r="R2884" s="324"/>
      <c r="S2884" s="324"/>
      <c r="T2884" s="324"/>
      <c r="U2884" s="324"/>
      <c r="V2884" s="324"/>
      <c r="W2884" s="325"/>
      <c r="X2884" s="324"/>
      <c r="Y2884" s="325"/>
      <c r="Z2884" s="324"/>
      <c r="AA2884" s="324"/>
      <c r="AB2884" s="324"/>
      <c r="AC2884" s="324"/>
      <c r="AD2884" s="324"/>
    </row>
    <row r="2885" spans="1:30" ht="20.100000000000001" customHeight="1">
      <c r="A2885" s="324"/>
      <c r="B2885" s="324"/>
      <c r="C2885" s="324"/>
      <c r="D2885" s="324"/>
      <c r="E2885" s="324"/>
      <c r="F2885" s="324"/>
      <c r="G2885" s="324"/>
      <c r="H2885" s="324"/>
      <c r="I2885" s="324"/>
      <c r="J2885" s="324"/>
      <c r="K2885" s="324"/>
      <c r="L2885" s="324"/>
      <c r="M2885" s="324"/>
      <c r="N2885" s="324"/>
      <c r="O2885" s="324"/>
      <c r="P2885" s="325"/>
      <c r="Q2885" s="324"/>
      <c r="R2885" s="324"/>
      <c r="S2885" s="324"/>
      <c r="T2885" s="324"/>
      <c r="U2885" s="324"/>
      <c r="V2885" s="324"/>
      <c r="W2885" s="325"/>
      <c r="X2885" s="324"/>
      <c r="Y2885" s="325"/>
      <c r="Z2885" s="324"/>
      <c r="AA2885" s="324"/>
      <c r="AB2885" s="324"/>
      <c r="AC2885" s="324"/>
      <c r="AD2885" s="324"/>
    </row>
    <row r="2886" spans="1:30" ht="20.100000000000001" customHeight="1">
      <c r="A2886" s="324"/>
      <c r="B2886" s="324"/>
      <c r="C2886" s="324"/>
      <c r="D2886" s="324"/>
      <c r="E2886" s="324"/>
      <c r="F2886" s="324"/>
      <c r="G2886" s="324"/>
      <c r="H2886" s="324"/>
      <c r="I2886" s="324"/>
      <c r="J2886" s="324"/>
      <c r="K2886" s="324"/>
      <c r="L2886" s="324"/>
      <c r="M2886" s="324"/>
      <c r="N2886" s="324"/>
      <c r="O2886" s="324"/>
      <c r="P2886" s="325"/>
      <c r="Q2886" s="324"/>
      <c r="R2886" s="324"/>
      <c r="S2886" s="324"/>
      <c r="T2886" s="324"/>
      <c r="U2886" s="324"/>
      <c r="V2886" s="324"/>
      <c r="W2886" s="325"/>
      <c r="X2886" s="324"/>
      <c r="Y2886" s="325"/>
      <c r="Z2886" s="324"/>
      <c r="AA2886" s="324"/>
      <c r="AB2886" s="324"/>
      <c r="AC2886" s="324"/>
      <c r="AD2886" s="324"/>
    </row>
    <row r="2887" spans="1:30" ht="20.100000000000001" customHeight="1">
      <c r="A2887" s="324"/>
      <c r="B2887" s="324"/>
      <c r="C2887" s="324"/>
      <c r="D2887" s="324"/>
      <c r="E2887" s="324"/>
      <c r="F2887" s="324"/>
      <c r="G2887" s="324"/>
      <c r="H2887" s="324"/>
      <c r="I2887" s="324"/>
      <c r="J2887" s="324"/>
      <c r="K2887" s="324"/>
      <c r="L2887" s="324"/>
      <c r="M2887" s="324"/>
      <c r="N2887" s="324"/>
      <c r="O2887" s="324"/>
      <c r="P2887" s="325"/>
      <c r="Q2887" s="324"/>
      <c r="R2887" s="324"/>
      <c r="S2887" s="324"/>
      <c r="T2887" s="324"/>
      <c r="U2887" s="324"/>
      <c r="V2887" s="324"/>
      <c r="W2887" s="325"/>
      <c r="X2887" s="324"/>
      <c r="Y2887" s="325"/>
      <c r="Z2887" s="324"/>
      <c r="AA2887" s="324"/>
      <c r="AB2887" s="324"/>
      <c r="AC2887" s="324"/>
      <c r="AD2887" s="324"/>
    </row>
    <row r="2888" spans="1:30" ht="20.100000000000001" customHeight="1">
      <c r="A2888" s="324"/>
      <c r="B2888" s="324"/>
      <c r="C2888" s="324"/>
      <c r="D2888" s="324"/>
      <c r="E2888" s="324"/>
      <c r="F2888" s="324"/>
      <c r="G2888" s="324"/>
      <c r="H2888" s="324"/>
      <c r="I2888" s="324"/>
      <c r="J2888" s="324"/>
      <c r="K2888" s="324"/>
      <c r="L2888" s="324"/>
      <c r="M2888" s="324"/>
      <c r="N2888" s="324"/>
      <c r="O2888" s="324"/>
      <c r="P2888" s="325"/>
      <c r="Q2888" s="324"/>
      <c r="R2888" s="324"/>
      <c r="S2888" s="324"/>
      <c r="T2888" s="324"/>
      <c r="U2888" s="324"/>
      <c r="V2888" s="324"/>
      <c r="W2888" s="325"/>
      <c r="X2888" s="324"/>
      <c r="Y2888" s="325"/>
      <c r="Z2888" s="324"/>
      <c r="AA2888" s="324"/>
      <c r="AB2888" s="324"/>
      <c r="AC2888" s="324"/>
      <c r="AD2888" s="324"/>
    </row>
    <row r="2889" spans="1:30" ht="20.100000000000001" customHeight="1">
      <c r="A2889" s="324"/>
      <c r="B2889" s="324"/>
      <c r="C2889" s="324"/>
      <c r="D2889" s="324"/>
      <c r="E2889" s="324"/>
      <c r="F2889" s="324"/>
      <c r="G2889" s="324"/>
      <c r="H2889" s="324"/>
      <c r="I2889" s="324"/>
      <c r="J2889" s="324"/>
      <c r="K2889" s="324"/>
      <c r="L2889" s="324"/>
      <c r="M2889" s="324"/>
      <c r="N2889" s="324"/>
      <c r="O2889" s="324"/>
      <c r="P2889" s="325"/>
      <c r="Q2889" s="324"/>
      <c r="R2889" s="324"/>
      <c r="S2889" s="324"/>
      <c r="T2889" s="324"/>
      <c r="U2889" s="324"/>
      <c r="V2889" s="324"/>
      <c r="W2889" s="325"/>
      <c r="X2889" s="324"/>
      <c r="Y2889" s="325"/>
      <c r="Z2889" s="324"/>
      <c r="AA2889" s="324"/>
      <c r="AB2889" s="324"/>
      <c r="AC2889" s="324"/>
      <c r="AD2889" s="324"/>
    </row>
    <row r="2890" spans="1:30" ht="20.100000000000001" customHeight="1">
      <c r="A2890" s="324"/>
      <c r="B2890" s="324"/>
      <c r="C2890" s="324"/>
      <c r="D2890" s="324"/>
      <c r="E2890" s="324"/>
      <c r="F2890" s="324"/>
      <c r="G2890" s="324"/>
      <c r="H2890" s="324"/>
      <c r="I2890" s="324"/>
      <c r="J2890" s="324"/>
      <c r="K2890" s="324"/>
      <c r="L2890" s="324"/>
      <c r="M2890" s="324"/>
      <c r="N2890" s="324"/>
      <c r="O2890" s="324"/>
      <c r="P2890" s="325"/>
      <c r="Q2890" s="324"/>
      <c r="R2890" s="324"/>
      <c r="S2890" s="324"/>
      <c r="T2890" s="324"/>
      <c r="U2890" s="324"/>
      <c r="V2890" s="324"/>
      <c r="W2890" s="325"/>
      <c r="X2890" s="324"/>
      <c r="Y2890" s="325"/>
      <c r="Z2890" s="324"/>
      <c r="AA2890" s="324"/>
      <c r="AB2890" s="324"/>
      <c r="AC2890" s="324"/>
      <c r="AD2890" s="324"/>
    </row>
    <row r="2891" spans="1:30" ht="20.100000000000001" customHeight="1">
      <c r="A2891" s="324"/>
      <c r="B2891" s="324"/>
      <c r="C2891" s="324"/>
      <c r="D2891" s="324"/>
      <c r="E2891" s="324"/>
      <c r="F2891" s="324"/>
      <c r="G2891" s="324"/>
      <c r="H2891" s="324"/>
      <c r="I2891" s="324"/>
      <c r="J2891" s="324"/>
      <c r="K2891" s="324"/>
      <c r="L2891" s="324"/>
      <c r="M2891" s="324"/>
      <c r="N2891" s="324"/>
      <c r="O2891" s="324"/>
      <c r="P2891" s="325"/>
      <c r="Q2891" s="324"/>
      <c r="R2891" s="324"/>
      <c r="S2891" s="324"/>
      <c r="T2891" s="324"/>
      <c r="U2891" s="324"/>
      <c r="V2891" s="324"/>
      <c r="W2891" s="325"/>
      <c r="X2891" s="324"/>
      <c r="Y2891" s="325"/>
      <c r="Z2891" s="324"/>
      <c r="AA2891" s="324"/>
      <c r="AB2891" s="324"/>
      <c r="AC2891" s="324"/>
      <c r="AD2891" s="324"/>
    </row>
    <row r="2892" spans="1:30" ht="20.100000000000001" customHeight="1">
      <c r="A2892" s="324"/>
      <c r="B2892" s="324"/>
      <c r="C2892" s="324"/>
      <c r="D2892" s="324"/>
      <c r="E2892" s="324"/>
      <c r="F2892" s="324"/>
      <c r="G2892" s="324"/>
      <c r="H2892" s="324"/>
      <c r="I2892" s="324"/>
      <c r="J2892" s="324"/>
      <c r="K2892" s="324"/>
      <c r="L2892" s="324"/>
      <c r="M2892" s="324"/>
      <c r="N2892" s="324"/>
      <c r="O2892" s="324"/>
      <c r="P2892" s="325"/>
      <c r="Q2892" s="324"/>
      <c r="R2892" s="324"/>
      <c r="S2892" s="324"/>
      <c r="T2892" s="324"/>
      <c r="U2892" s="324"/>
      <c r="V2892" s="324"/>
      <c r="W2892" s="325"/>
      <c r="X2892" s="324"/>
      <c r="Y2892" s="325"/>
      <c r="Z2892" s="324"/>
      <c r="AA2892" s="324"/>
      <c r="AB2892" s="324"/>
      <c r="AC2892" s="324"/>
      <c r="AD2892" s="324"/>
    </row>
    <row r="2893" spans="1:30" ht="20.100000000000001" customHeight="1">
      <c r="A2893" s="324"/>
      <c r="B2893" s="324"/>
      <c r="C2893" s="324"/>
      <c r="D2893" s="324"/>
      <c r="E2893" s="324"/>
      <c r="F2893" s="324"/>
      <c r="G2893" s="324"/>
      <c r="H2893" s="324"/>
      <c r="I2893" s="324"/>
      <c r="J2893" s="324"/>
      <c r="K2893" s="324"/>
      <c r="L2893" s="324"/>
      <c r="M2893" s="324"/>
      <c r="N2893" s="324"/>
      <c r="O2893" s="324"/>
      <c r="P2893" s="325"/>
      <c r="Q2893" s="324"/>
      <c r="R2893" s="324"/>
      <c r="S2893" s="324"/>
      <c r="T2893" s="324"/>
      <c r="U2893" s="324"/>
      <c r="V2893" s="324"/>
      <c r="W2893" s="325"/>
      <c r="X2893" s="324"/>
      <c r="Y2893" s="325"/>
      <c r="Z2893" s="324"/>
      <c r="AA2893" s="324"/>
      <c r="AB2893" s="324"/>
      <c r="AC2893" s="324"/>
      <c r="AD2893" s="324"/>
    </row>
    <row r="2894" spans="1:30" ht="20.100000000000001" customHeight="1">
      <c r="A2894" s="324"/>
      <c r="B2894" s="324"/>
      <c r="C2894" s="324"/>
      <c r="D2894" s="324"/>
      <c r="E2894" s="324"/>
      <c r="F2894" s="324"/>
      <c r="G2894" s="324"/>
      <c r="H2894" s="324"/>
      <c r="I2894" s="324"/>
      <c r="J2894" s="324"/>
      <c r="K2894" s="324"/>
      <c r="L2894" s="324"/>
      <c r="M2894" s="324"/>
      <c r="N2894" s="324"/>
      <c r="O2894" s="324"/>
      <c r="P2894" s="325"/>
      <c r="Q2894" s="324"/>
      <c r="R2894" s="324"/>
      <c r="S2894" s="324"/>
      <c r="T2894" s="324"/>
      <c r="U2894" s="324"/>
      <c r="V2894" s="324"/>
      <c r="W2894" s="325"/>
      <c r="X2894" s="324"/>
      <c r="Y2894" s="325"/>
      <c r="Z2894" s="324"/>
      <c r="AA2894" s="324"/>
      <c r="AB2894" s="324"/>
      <c r="AC2894" s="324"/>
      <c r="AD2894" s="324"/>
    </row>
    <row r="2895" spans="1:30" ht="20.100000000000001" customHeight="1">
      <c r="A2895" s="324"/>
      <c r="B2895" s="324"/>
      <c r="C2895" s="324"/>
      <c r="D2895" s="324"/>
      <c r="E2895" s="324"/>
      <c r="F2895" s="324"/>
      <c r="G2895" s="324"/>
      <c r="H2895" s="324"/>
      <c r="I2895" s="324"/>
      <c r="J2895" s="324"/>
      <c r="K2895" s="324"/>
      <c r="L2895" s="324"/>
      <c r="M2895" s="324"/>
      <c r="N2895" s="324"/>
      <c r="O2895" s="324"/>
      <c r="P2895" s="325"/>
      <c r="Q2895" s="324"/>
      <c r="R2895" s="324"/>
      <c r="S2895" s="324"/>
      <c r="T2895" s="324"/>
      <c r="U2895" s="324"/>
      <c r="V2895" s="324"/>
      <c r="W2895" s="325"/>
      <c r="X2895" s="324"/>
      <c r="Y2895" s="325"/>
      <c r="Z2895" s="324"/>
      <c r="AA2895" s="324"/>
      <c r="AB2895" s="324"/>
      <c r="AC2895" s="324"/>
      <c r="AD2895" s="324"/>
    </row>
    <row r="2896" spans="1:30" ht="20.100000000000001" customHeight="1">
      <c r="A2896" s="324"/>
      <c r="B2896" s="324"/>
      <c r="C2896" s="324"/>
      <c r="D2896" s="324"/>
      <c r="E2896" s="324"/>
      <c r="F2896" s="324"/>
      <c r="G2896" s="324"/>
      <c r="H2896" s="324"/>
      <c r="I2896" s="324"/>
      <c r="J2896" s="324"/>
      <c r="K2896" s="324"/>
      <c r="L2896" s="324"/>
      <c r="M2896" s="324"/>
      <c r="N2896" s="324"/>
      <c r="O2896" s="324"/>
      <c r="P2896" s="325"/>
      <c r="Q2896" s="324"/>
      <c r="R2896" s="324"/>
      <c r="S2896" s="324"/>
      <c r="T2896" s="324"/>
      <c r="U2896" s="324"/>
      <c r="V2896" s="324"/>
      <c r="W2896" s="325"/>
      <c r="X2896" s="324"/>
      <c r="Y2896" s="325"/>
      <c r="Z2896" s="324"/>
      <c r="AA2896" s="324"/>
      <c r="AB2896" s="324"/>
      <c r="AC2896" s="324"/>
      <c r="AD2896" s="324"/>
    </row>
    <row r="2897" spans="1:30" ht="20.100000000000001" customHeight="1">
      <c r="A2897" s="324"/>
      <c r="B2897" s="324"/>
      <c r="C2897" s="324"/>
      <c r="D2897" s="324"/>
      <c r="E2897" s="324"/>
      <c r="F2897" s="324"/>
      <c r="G2897" s="324"/>
      <c r="H2897" s="324"/>
      <c r="I2897" s="324"/>
      <c r="J2897" s="324"/>
      <c r="K2897" s="324"/>
      <c r="L2897" s="324"/>
      <c r="M2897" s="324"/>
      <c r="N2897" s="324"/>
      <c r="O2897" s="324"/>
      <c r="P2897" s="325"/>
      <c r="Q2897" s="324"/>
      <c r="R2897" s="324"/>
      <c r="S2897" s="324"/>
      <c r="T2897" s="324"/>
      <c r="U2897" s="324"/>
      <c r="V2897" s="324"/>
      <c r="W2897" s="325"/>
      <c r="X2897" s="324"/>
      <c r="Y2897" s="325"/>
      <c r="Z2897" s="324"/>
      <c r="AA2897" s="324"/>
      <c r="AB2897" s="324"/>
      <c r="AC2897" s="324"/>
      <c r="AD2897" s="324"/>
    </row>
    <row r="2898" spans="1:30" ht="20.100000000000001" customHeight="1">
      <c r="A2898" s="324"/>
      <c r="B2898" s="324"/>
      <c r="C2898" s="324"/>
      <c r="D2898" s="324"/>
      <c r="E2898" s="324"/>
      <c r="F2898" s="324"/>
      <c r="G2898" s="324"/>
      <c r="H2898" s="324"/>
      <c r="I2898" s="324"/>
      <c r="J2898" s="324"/>
      <c r="K2898" s="324"/>
      <c r="L2898" s="324"/>
      <c r="M2898" s="324"/>
      <c r="N2898" s="324"/>
      <c r="O2898" s="324"/>
      <c r="P2898" s="325"/>
      <c r="Q2898" s="324"/>
      <c r="R2898" s="324"/>
      <c r="S2898" s="324"/>
      <c r="T2898" s="324"/>
      <c r="U2898" s="324"/>
      <c r="V2898" s="324"/>
      <c r="W2898" s="325"/>
      <c r="X2898" s="324"/>
      <c r="Y2898" s="325"/>
      <c r="Z2898" s="324"/>
      <c r="AA2898" s="324"/>
      <c r="AB2898" s="324"/>
      <c r="AC2898" s="324"/>
      <c r="AD2898" s="324"/>
    </row>
    <row r="2899" spans="1:30" ht="20.100000000000001" customHeight="1">
      <c r="A2899" s="324"/>
      <c r="B2899" s="324"/>
      <c r="C2899" s="324"/>
      <c r="D2899" s="324"/>
      <c r="E2899" s="324"/>
      <c r="F2899" s="324"/>
      <c r="G2899" s="324"/>
      <c r="H2899" s="324"/>
      <c r="I2899" s="324"/>
      <c r="J2899" s="324"/>
      <c r="K2899" s="324"/>
      <c r="L2899" s="324"/>
      <c r="M2899" s="324"/>
      <c r="N2899" s="324"/>
      <c r="O2899" s="324"/>
      <c r="P2899" s="325"/>
      <c r="Q2899" s="324"/>
      <c r="R2899" s="324"/>
      <c r="S2899" s="324"/>
      <c r="T2899" s="324"/>
      <c r="U2899" s="324"/>
      <c r="V2899" s="324"/>
      <c r="W2899" s="325"/>
      <c r="X2899" s="324"/>
      <c r="Y2899" s="325"/>
      <c r="Z2899" s="324"/>
      <c r="AA2899" s="324"/>
      <c r="AB2899" s="324"/>
      <c r="AC2899" s="324"/>
      <c r="AD2899" s="324"/>
    </row>
    <row r="2900" spans="1:30" ht="20.100000000000001" customHeight="1">
      <c r="A2900" s="324"/>
      <c r="B2900" s="324"/>
      <c r="C2900" s="324"/>
      <c r="D2900" s="324"/>
      <c r="E2900" s="324"/>
      <c r="F2900" s="324"/>
      <c r="G2900" s="324"/>
      <c r="H2900" s="324"/>
      <c r="I2900" s="324"/>
      <c r="J2900" s="324"/>
      <c r="K2900" s="324"/>
      <c r="L2900" s="324"/>
      <c r="M2900" s="324"/>
      <c r="N2900" s="324"/>
      <c r="O2900" s="324"/>
      <c r="P2900" s="325"/>
      <c r="Q2900" s="324"/>
      <c r="R2900" s="324"/>
      <c r="S2900" s="324"/>
      <c r="T2900" s="324"/>
      <c r="U2900" s="324"/>
      <c r="V2900" s="324"/>
      <c r="W2900" s="325"/>
      <c r="X2900" s="324"/>
      <c r="Y2900" s="325"/>
      <c r="Z2900" s="324"/>
      <c r="AA2900" s="324"/>
      <c r="AB2900" s="324"/>
      <c r="AC2900" s="324"/>
      <c r="AD2900" s="324"/>
    </row>
    <row r="2901" spans="1:30" ht="20.100000000000001" customHeight="1">
      <c r="A2901" s="324"/>
      <c r="B2901" s="324"/>
      <c r="C2901" s="324"/>
      <c r="D2901" s="324"/>
      <c r="E2901" s="324"/>
      <c r="F2901" s="324"/>
      <c r="G2901" s="324"/>
      <c r="H2901" s="324"/>
      <c r="I2901" s="324"/>
      <c r="J2901" s="324"/>
      <c r="K2901" s="324"/>
      <c r="L2901" s="324"/>
      <c r="M2901" s="324"/>
      <c r="N2901" s="324"/>
      <c r="O2901" s="324"/>
      <c r="P2901" s="325"/>
      <c r="Q2901" s="324"/>
      <c r="R2901" s="324"/>
      <c r="S2901" s="324"/>
      <c r="T2901" s="324"/>
      <c r="U2901" s="324"/>
      <c r="V2901" s="324"/>
      <c r="W2901" s="325"/>
      <c r="X2901" s="324"/>
      <c r="Y2901" s="325"/>
      <c r="Z2901" s="324"/>
      <c r="AA2901" s="324"/>
      <c r="AB2901" s="324"/>
      <c r="AC2901" s="324"/>
      <c r="AD2901" s="324"/>
    </row>
    <row r="2902" spans="1:30" ht="20.100000000000001" customHeight="1">
      <c r="A2902" s="324"/>
      <c r="B2902" s="324"/>
      <c r="C2902" s="324"/>
      <c r="D2902" s="324"/>
      <c r="E2902" s="324"/>
      <c r="F2902" s="324"/>
      <c r="G2902" s="324"/>
      <c r="H2902" s="324"/>
      <c r="I2902" s="324"/>
      <c r="J2902" s="324"/>
      <c r="K2902" s="324"/>
      <c r="L2902" s="324"/>
      <c r="M2902" s="324"/>
      <c r="N2902" s="324"/>
      <c r="O2902" s="324"/>
      <c r="P2902" s="325"/>
      <c r="Q2902" s="324"/>
      <c r="R2902" s="324"/>
      <c r="S2902" s="324"/>
      <c r="T2902" s="324"/>
      <c r="U2902" s="324"/>
      <c r="V2902" s="324"/>
      <c r="W2902" s="325"/>
      <c r="X2902" s="324"/>
      <c r="Y2902" s="325"/>
      <c r="Z2902" s="324"/>
      <c r="AA2902" s="324"/>
      <c r="AB2902" s="324"/>
      <c r="AC2902" s="324"/>
      <c r="AD2902" s="324"/>
    </row>
    <row r="2903" spans="1:30" ht="20.100000000000001" customHeight="1">
      <c r="A2903" s="324"/>
      <c r="B2903" s="324"/>
      <c r="C2903" s="324"/>
      <c r="D2903" s="324"/>
      <c r="E2903" s="324"/>
      <c r="F2903" s="324"/>
      <c r="G2903" s="324"/>
      <c r="H2903" s="324"/>
      <c r="I2903" s="324"/>
      <c r="J2903" s="324"/>
      <c r="K2903" s="324"/>
      <c r="L2903" s="324"/>
      <c r="M2903" s="324"/>
      <c r="N2903" s="324"/>
      <c r="O2903" s="324"/>
      <c r="P2903" s="325"/>
      <c r="Q2903" s="324"/>
      <c r="R2903" s="324"/>
      <c r="S2903" s="324"/>
      <c r="T2903" s="324"/>
      <c r="U2903" s="324"/>
      <c r="V2903" s="324"/>
      <c r="W2903" s="325"/>
      <c r="X2903" s="324"/>
      <c r="Y2903" s="325"/>
      <c r="Z2903" s="324"/>
      <c r="AA2903" s="324"/>
      <c r="AB2903" s="324"/>
      <c r="AC2903" s="324"/>
      <c r="AD2903" s="324"/>
    </row>
    <row r="2904" spans="1:30" ht="20.100000000000001" customHeight="1">
      <c r="A2904" s="324"/>
      <c r="B2904" s="324"/>
      <c r="C2904" s="324"/>
      <c r="D2904" s="324"/>
      <c r="E2904" s="324"/>
      <c r="F2904" s="324"/>
      <c r="G2904" s="324"/>
      <c r="H2904" s="324"/>
      <c r="I2904" s="324"/>
      <c r="J2904" s="324"/>
      <c r="K2904" s="324"/>
      <c r="L2904" s="324"/>
      <c r="M2904" s="324"/>
      <c r="N2904" s="324"/>
      <c r="O2904" s="324"/>
      <c r="P2904" s="325"/>
      <c r="Q2904" s="324"/>
      <c r="R2904" s="324"/>
      <c r="S2904" s="324"/>
      <c r="T2904" s="324"/>
      <c r="U2904" s="324"/>
      <c r="V2904" s="324"/>
      <c r="W2904" s="325"/>
      <c r="X2904" s="324"/>
      <c r="Y2904" s="325"/>
      <c r="Z2904" s="324"/>
      <c r="AA2904" s="324"/>
      <c r="AB2904" s="324"/>
      <c r="AC2904" s="324"/>
      <c r="AD2904" s="324"/>
    </row>
    <row r="2905" spans="1:30" ht="20.100000000000001" customHeight="1">
      <c r="A2905" s="324"/>
      <c r="B2905" s="324"/>
      <c r="C2905" s="324"/>
      <c r="D2905" s="324"/>
      <c r="E2905" s="324"/>
      <c r="F2905" s="324"/>
      <c r="G2905" s="324"/>
      <c r="H2905" s="324"/>
      <c r="I2905" s="324"/>
      <c r="J2905" s="324"/>
      <c r="K2905" s="324"/>
      <c r="L2905" s="324"/>
      <c r="M2905" s="324"/>
      <c r="N2905" s="324"/>
      <c r="O2905" s="324"/>
      <c r="P2905" s="325"/>
      <c r="Q2905" s="324"/>
      <c r="R2905" s="324"/>
      <c r="S2905" s="324"/>
      <c r="T2905" s="324"/>
      <c r="U2905" s="324"/>
      <c r="V2905" s="324"/>
      <c r="W2905" s="325"/>
      <c r="X2905" s="324"/>
      <c r="Y2905" s="325"/>
      <c r="Z2905" s="324"/>
      <c r="AA2905" s="324"/>
      <c r="AB2905" s="324"/>
      <c r="AC2905" s="324"/>
      <c r="AD2905" s="324"/>
    </row>
    <row r="2906" spans="1:30" ht="20.100000000000001" customHeight="1">
      <c r="A2906" s="324"/>
      <c r="B2906" s="324"/>
      <c r="C2906" s="324"/>
      <c r="D2906" s="324"/>
      <c r="E2906" s="324"/>
      <c r="F2906" s="324"/>
      <c r="G2906" s="324"/>
      <c r="H2906" s="324"/>
      <c r="I2906" s="324"/>
      <c r="J2906" s="324"/>
      <c r="K2906" s="324"/>
      <c r="L2906" s="324"/>
      <c r="M2906" s="324"/>
      <c r="N2906" s="324"/>
      <c r="O2906" s="324"/>
      <c r="P2906" s="325"/>
      <c r="Q2906" s="324"/>
      <c r="R2906" s="324"/>
      <c r="S2906" s="324"/>
      <c r="T2906" s="324"/>
      <c r="U2906" s="324"/>
      <c r="V2906" s="324"/>
      <c r="W2906" s="325"/>
      <c r="X2906" s="324"/>
      <c r="Y2906" s="325"/>
      <c r="Z2906" s="324"/>
      <c r="AA2906" s="324"/>
      <c r="AB2906" s="324"/>
      <c r="AC2906" s="324"/>
      <c r="AD2906" s="324"/>
    </row>
    <row r="2907" spans="1:30" ht="20.100000000000001" customHeight="1">
      <c r="A2907" s="324"/>
      <c r="B2907" s="324"/>
      <c r="C2907" s="324"/>
      <c r="D2907" s="324"/>
      <c r="E2907" s="324"/>
      <c r="F2907" s="324"/>
      <c r="G2907" s="324"/>
      <c r="H2907" s="324"/>
      <c r="I2907" s="324"/>
      <c r="J2907" s="324"/>
      <c r="K2907" s="324"/>
      <c r="L2907" s="324"/>
      <c r="M2907" s="324"/>
      <c r="N2907" s="324"/>
      <c r="O2907" s="324"/>
      <c r="P2907" s="325"/>
      <c r="Q2907" s="324"/>
      <c r="R2907" s="324"/>
      <c r="S2907" s="324"/>
      <c r="T2907" s="324"/>
      <c r="U2907" s="324"/>
      <c r="V2907" s="324"/>
      <c r="W2907" s="325"/>
      <c r="X2907" s="324"/>
      <c r="Y2907" s="325"/>
      <c r="Z2907" s="324"/>
      <c r="AA2907" s="324"/>
      <c r="AB2907" s="324"/>
      <c r="AC2907" s="324"/>
      <c r="AD2907" s="324"/>
    </row>
    <row r="2908" spans="1:30" ht="20.100000000000001" customHeight="1">
      <c r="A2908" s="324"/>
      <c r="B2908" s="324"/>
      <c r="C2908" s="324"/>
      <c r="D2908" s="324"/>
      <c r="E2908" s="324"/>
      <c r="F2908" s="324"/>
      <c r="G2908" s="324"/>
      <c r="H2908" s="324"/>
      <c r="I2908" s="324"/>
      <c r="J2908" s="324"/>
      <c r="K2908" s="324"/>
      <c r="L2908" s="324"/>
      <c r="M2908" s="324"/>
      <c r="N2908" s="324"/>
      <c r="O2908" s="324"/>
      <c r="P2908" s="325"/>
      <c r="Q2908" s="324"/>
      <c r="R2908" s="324"/>
      <c r="S2908" s="324"/>
      <c r="T2908" s="324"/>
      <c r="U2908" s="324"/>
      <c r="V2908" s="324"/>
      <c r="W2908" s="325"/>
      <c r="X2908" s="324"/>
      <c r="Y2908" s="325"/>
      <c r="Z2908" s="324"/>
      <c r="AA2908" s="324"/>
      <c r="AB2908" s="324"/>
      <c r="AC2908" s="324"/>
      <c r="AD2908" s="324"/>
    </row>
    <row r="2909" spans="1:30" ht="20.100000000000001" customHeight="1">
      <c r="A2909" s="324"/>
      <c r="B2909" s="324"/>
      <c r="C2909" s="324"/>
      <c r="D2909" s="324"/>
      <c r="E2909" s="324"/>
      <c r="F2909" s="324"/>
      <c r="G2909" s="324"/>
      <c r="H2909" s="324"/>
      <c r="I2909" s="324"/>
      <c r="J2909" s="324"/>
      <c r="K2909" s="324"/>
      <c r="L2909" s="324"/>
      <c r="M2909" s="324"/>
      <c r="N2909" s="324"/>
      <c r="O2909" s="324"/>
      <c r="P2909" s="325"/>
      <c r="Q2909" s="324"/>
      <c r="R2909" s="324"/>
      <c r="S2909" s="324"/>
      <c r="T2909" s="324"/>
      <c r="U2909" s="324"/>
      <c r="V2909" s="324"/>
      <c r="W2909" s="325"/>
      <c r="X2909" s="324"/>
      <c r="Y2909" s="325"/>
      <c r="Z2909" s="324"/>
      <c r="AA2909" s="324"/>
      <c r="AB2909" s="324"/>
      <c r="AC2909" s="324"/>
      <c r="AD2909" s="324"/>
    </row>
    <row r="2910" spans="1:30" ht="20.100000000000001" customHeight="1">
      <c r="A2910" s="324"/>
      <c r="B2910" s="324"/>
      <c r="C2910" s="324"/>
      <c r="D2910" s="324"/>
      <c r="E2910" s="324"/>
      <c r="F2910" s="324"/>
      <c r="G2910" s="324"/>
      <c r="H2910" s="324"/>
      <c r="I2910" s="324"/>
      <c r="J2910" s="324"/>
      <c r="K2910" s="324"/>
      <c r="L2910" s="324"/>
      <c r="M2910" s="324"/>
      <c r="N2910" s="324"/>
      <c r="O2910" s="324"/>
      <c r="P2910" s="325"/>
      <c r="Q2910" s="324"/>
      <c r="R2910" s="324"/>
      <c r="S2910" s="324"/>
      <c r="T2910" s="324"/>
      <c r="U2910" s="324"/>
      <c r="V2910" s="324"/>
      <c r="W2910" s="325"/>
      <c r="X2910" s="324"/>
      <c r="Y2910" s="325"/>
      <c r="Z2910" s="324"/>
      <c r="AA2910" s="324"/>
      <c r="AB2910" s="324"/>
      <c r="AC2910" s="324"/>
      <c r="AD2910" s="324"/>
    </row>
    <row r="2911" spans="1:30" ht="20.100000000000001" customHeight="1">
      <c r="A2911" s="324"/>
      <c r="B2911" s="324"/>
      <c r="C2911" s="324"/>
      <c r="D2911" s="324"/>
      <c r="E2911" s="324"/>
      <c r="F2911" s="324"/>
      <c r="G2911" s="324"/>
      <c r="H2911" s="324"/>
      <c r="I2911" s="324"/>
      <c r="J2911" s="324"/>
      <c r="K2911" s="324"/>
      <c r="L2911" s="324"/>
      <c r="M2911" s="324"/>
      <c r="N2911" s="324"/>
      <c r="O2911" s="324"/>
      <c r="P2911" s="325"/>
      <c r="Q2911" s="324"/>
      <c r="R2911" s="324"/>
      <c r="S2911" s="324"/>
      <c r="T2911" s="324"/>
      <c r="U2911" s="324"/>
      <c r="V2911" s="324"/>
      <c r="W2911" s="325"/>
      <c r="X2911" s="324"/>
      <c r="Y2911" s="325"/>
      <c r="Z2911" s="324"/>
      <c r="AA2911" s="324"/>
      <c r="AB2911" s="324"/>
      <c r="AC2911" s="324"/>
      <c r="AD2911" s="324"/>
    </row>
    <row r="2912" spans="1:30" ht="20.100000000000001" customHeight="1">
      <c r="A2912" s="324"/>
      <c r="B2912" s="324"/>
      <c r="C2912" s="324"/>
      <c r="D2912" s="324"/>
      <c r="E2912" s="324"/>
      <c r="F2912" s="324"/>
      <c r="G2912" s="324"/>
      <c r="H2912" s="324"/>
      <c r="I2912" s="324"/>
      <c r="J2912" s="324"/>
      <c r="K2912" s="324"/>
      <c r="L2912" s="324"/>
      <c r="M2912" s="324"/>
      <c r="N2912" s="324"/>
      <c r="O2912" s="324"/>
      <c r="P2912" s="325"/>
      <c r="Q2912" s="324"/>
      <c r="R2912" s="324"/>
      <c r="S2912" s="324"/>
      <c r="T2912" s="324"/>
      <c r="U2912" s="324"/>
      <c r="V2912" s="324"/>
      <c r="W2912" s="325"/>
      <c r="X2912" s="324"/>
      <c r="Y2912" s="325"/>
      <c r="Z2912" s="324"/>
      <c r="AA2912" s="324"/>
      <c r="AB2912" s="324"/>
      <c r="AC2912" s="324"/>
      <c r="AD2912" s="324"/>
    </row>
    <row r="2913" spans="1:30" ht="20.100000000000001" customHeight="1">
      <c r="A2913" s="324"/>
      <c r="B2913" s="324"/>
      <c r="C2913" s="324"/>
      <c r="D2913" s="324"/>
      <c r="E2913" s="324"/>
      <c r="F2913" s="324"/>
      <c r="G2913" s="324"/>
      <c r="H2913" s="324"/>
      <c r="I2913" s="324"/>
      <c r="J2913" s="324"/>
      <c r="K2913" s="324"/>
      <c r="L2913" s="324"/>
      <c r="M2913" s="324"/>
      <c r="N2913" s="324"/>
      <c r="O2913" s="324"/>
      <c r="P2913" s="325"/>
      <c r="Q2913" s="324"/>
      <c r="R2913" s="324"/>
      <c r="S2913" s="324"/>
      <c r="T2913" s="324"/>
      <c r="U2913" s="324"/>
      <c r="V2913" s="324"/>
      <c r="W2913" s="325"/>
      <c r="X2913" s="324"/>
      <c r="Y2913" s="325"/>
      <c r="Z2913" s="324"/>
      <c r="AA2913" s="324"/>
      <c r="AB2913" s="324"/>
      <c r="AC2913" s="324"/>
      <c r="AD2913" s="324"/>
    </row>
    <row r="2914" spans="1:30" ht="20.100000000000001" customHeight="1">
      <c r="A2914" s="324"/>
      <c r="B2914" s="324"/>
      <c r="C2914" s="324"/>
      <c r="D2914" s="324"/>
      <c r="E2914" s="324"/>
      <c r="F2914" s="324"/>
      <c r="G2914" s="324"/>
      <c r="H2914" s="324"/>
      <c r="I2914" s="324"/>
      <c r="J2914" s="324"/>
      <c r="K2914" s="324"/>
      <c r="L2914" s="324"/>
      <c r="M2914" s="324"/>
      <c r="N2914" s="324"/>
      <c r="O2914" s="324"/>
      <c r="P2914" s="325"/>
      <c r="Q2914" s="324"/>
      <c r="R2914" s="324"/>
      <c r="S2914" s="324"/>
      <c r="T2914" s="324"/>
      <c r="U2914" s="324"/>
      <c r="V2914" s="324"/>
      <c r="W2914" s="325"/>
      <c r="X2914" s="324"/>
      <c r="Y2914" s="325"/>
      <c r="Z2914" s="324"/>
      <c r="AA2914" s="324"/>
      <c r="AB2914" s="324"/>
      <c r="AC2914" s="324"/>
      <c r="AD2914" s="324"/>
    </row>
    <row r="2915" spans="1:30" ht="20.100000000000001" customHeight="1">
      <c r="A2915" s="324"/>
      <c r="B2915" s="324"/>
      <c r="C2915" s="324"/>
      <c r="D2915" s="324"/>
      <c r="E2915" s="324"/>
      <c r="F2915" s="324"/>
      <c r="G2915" s="324"/>
      <c r="H2915" s="324"/>
      <c r="I2915" s="324"/>
      <c r="J2915" s="324"/>
      <c r="K2915" s="324"/>
      <c r="L2915" s="324"/>
      <c r="M2915" s="324"/>
      <c r="N2915" s="324"/>
      <c r="O2915" s="324"/>
      <c r="P2915" s="325"/>
      <c r="Q2915" s="324"/>
      <c r="R2915" s="324"/>
      <c r="S2915" s="324"/>
      <c r="T2915" s="324"/>
      <c r="U2915" s="324"/>
      <c r="V2915" s="324"/>
      <c r="W2915" s="325"/>
      <c r="X2915" s="324"/>
      <c r="Y2915" s="325"/>
      <c r="Z2915" s="324"/>
      <c r="AA2915" s="324"/>
      <c r="AB2915" s="324"/>
      <c r="AC2915" s="324"/>
      <c r="AD2915" s="324"/>
    </row>
    <row r="2916" spans="1:30" ht="20.100000000000001" customHeight="1">
      <c r="A2916" s="324"/>
      <c r="B2916" s="324"/>
      <c r="C2916" s="324"/>
      <c r="D2916" s="324"/>
      <c r="E2916" s="324"/>
      <c r="F2916" s="324"/>
      <c r="G2916" s="324"/>
      <c r="H2916" s="324"/>
      <c r="I2916" s="324"/>
      <c r="J2916" s="324"/>
      <c r="K2916" s="324"/>
      <c r="L2916" s="324"/>
      <c r="M2916" s="324"/>
      <c r="N2916" s="324"/>
      <c r="O2916" s="324"/>
      <c r="P2916" s="325"/>
      <c r="Q2916" s="324"/>
      <c r="R2916" s="324"/>
      <c r="S2916" s="324"/>
      <c r="T2916" s="324"/>
      <c r="U2916" s="324"/>
      <c r="V2916" s="324"/>
      <c r="W2916" s="325"/>
      <c r="X2916" s="324"/>
      <c r="Y2916" s="325"/>
      <c r="Z2916" s="324"/>
      <c r="AA2916" s="324"/>
      <c r="AB2916" s="324"/>
      <c r="AC2916" s="324"/>
      <c r="AD2916" s="324"/>
    </row>
    <row r="2917" spans="1:30" ht="20.100000000000001" customHeight="1">
      <c r="A2917" s="324"/>
      <c r="B2917" s="324"/>
      <c r="C2917" s="324"/>
      <c r="D2917" s="324"/>
      <c r="E2917" s="324"/>
      <c r="F2917" s="324"/>
      <c r="G2917" s="324"/>
      <c r="H2917" s="324"/>
      <c r="I2917" s="324"/>
      <c r="J2917" s="324"/>
      <c r="K2917" s="324"/>
      <c r="L2917" s="324"/>
      <c r="M2917" s="324"/>
      <c r="N2917" s="324"/>
      <c r="O2917" s="324"/>
      <c r="P2917" s="325"/>
      <c r="Q2917" s="324"/>
      <c r="R2917" s="324"/>
      <c r="S2917" s="324"/>
      <c r="T2917" s="324"/>
      <c r="U2917" s="324"/>
      <c r="V2917" s="324"/>
      <c r="W2917" s="325"/>
      <c r="X2917" s="324"/>
      <c r="Y2917" s="325"/>
      <c r="Z2917" s="324"/>
      <c r="AA2917" s="324"/>
      <c r="AB2917" s="324"/>
      <c r="AC2917" s="324"/>
      <c r="AD2917" s="324"/>
    </row>
    <row r="2918" spans="1:30" ht="20.100000000000001" customHeight="1">
      <c r="A2918" s="324"/>
      <c r="B2918" s="324"/>
      <c r="C2918" s="324"/>
      <c r="D2918" s="324"/>
      <c r="E2918" s="324"/>
      <c r="F2918" s="324"/>
      <c r="G2918" s="324"/>
      <c r="H2918" s="324"/>
      <c r="I2918" s="324"/>
      <c r="J2918" s="324"/>
      <c r="K2918" s="324"/>
      <c r="L2918" s="324"/>
      <c r="M2918" s="324"/>
      <c r="N2918" s="324"/>
      <c r="O2918" s="324"/>
      <c r="P2918" s="325"/>
      <c r="Q2918" s="324"/>
      <c r="R2918" s="324"/>
      <c r="S2918" s="324"/>
      <c r="T2918" s="324"/>
      <c r="U2918" s="324"/>
      <c r="V2918" s="324"/>
      <c r="W2918" s="325"/>
      <c r="X2918" s="324"/>
      <c r="Y2918" s="325"/>
      <c r="Z2918" s="324"/>
      <c r="AA2918" s="324"/>
      <c r="AB2918" s="324"/>
      <c r="AC2918" s="324"/>
      <c r="AD2918" s="324"/>
    </row>
    <row r="2919" spans="1:30" ht="20.100000000000001" customHeight="1">
      <c r="A2919" s="324"/>
      <c r="B2919" s="324"/>
      <c r="C2919" s="324"/>
      <c r="D2919" s="324"/>
      <c r="E2919" s="324"/>
      <c r="F2919" s="324"/>
      <c r="G2919" s="324"/>
      <c r="H2919" s="324"/>
      <c r="I2919" s="324"/>
      <c r="J2919" s="324"/>
      <c r="K2919" s="324"/>
      <c r="L2919" s="324"/>
      <c r="M2919" s="324"/>
      <c r="N2919" s="324"/>
      <c r="O2919" s="324"/>
      <c r="P2919" s="325"/>
      <c r="Q2919" s="324"/>
      <c r="R2919" s="324"/>
      <c r="S2919" s="324"/>
      <c r="T2919" s="324"/>
      <c r="U2919" s="324"/>
      <c r="V2919" s="324"/>
      <c r="W2919" s="325"/>
      <c r="X2919" s="324"/>
      <c r="Y2919" s="325"/>
      <c r="Z2919" s="324"/>
      <c r="AA2919" s="324"/>
      <c r="AB2919" s="324"/>
      <c r="AC2919" s="324"/>
      <c r="AD2919" s="324"/>
    </row>
    <row r="2920" spans="1:30" ht="20.100000000000001" customHeight="1">
      <c r="A2920" s="324"/>
      <c r="B2920" s="324"/>
      <c r="C2920" s="324"/>
      <c r="D2920" s="324"/>
      <c r="E2920" s="324"/>
      <c r="F2920" s="324"/>
      <c r="G2920" s="324"/>
      <c r="H2920" s="324"/>
      <c r="I2920" s="324"/>
      <c r="J2920" s="324"/>
      <c r="K2920" s="324"/>
      <c r="L2920" s="324"/>
      <c r="M2920" s="324"/>
      <c r="N2920" s="324"/>
      <c r="O2920" s="324"/>
      <c r="P2920" s="325"/>
      <c r="Q2920" s="324"/>
      <c r="R2920" s="324"/>
      <c r="S2920" s="324"/>
      <c r="T2920" s="324"/>
      <c r="U2920" s="324"/>
      <c r="V2920" s="324"/>
      <c r="W2920" s="325"/>
      <c r="X2920" s="324"/>
      <c r="Y2920" s="325"/>
      <c r="Z2920" s="324"/>
      <c r="AA2920" s="324"/>
      <c r="AB2920" s="324"/>
      <c r="AC2920" s="324"/>
      <c r="AD2920" s="324"/>
    </row>
    <row r="2921" spans="1:30" ht="20.100000000000001" customHeight="1">
      <c r="A2921" s="324"/>
      <c r="B2921" s="324"/>
      <c r="C2921" s="324"/>
      <c r="D2921" s="324"/>
      <c r="E2921" s="324"/>
      <c r="F2921" s="324"/>
      <c r="G2921" s="324"/>
      <c r="H2921" s="324"/>
      <c r="I2921" s="324"/>
      <c r="J2921" s="324"/>
      <c r="K2921" s="324"/>
      <c r="L2921" s="324"/>
      <c r="M2921" s="324"/>
      <c r="N2921" s="324"/>
      <c r="O2921" s="324"/>
      <c r="P2921" s="325"/>
      <c r="Q2921" s="324"/>
      <c r="R2921" s="324"/>
      <c r="S2921" s="324"/>
      <c r="T2921" s="324"/>
      <c r="U2921" s="324"/>
      <c r="V2921" s="324"/>
      <c r="W2921" s="325"/>
      <c r="X2921" s="324"/>
      <c r="Y2921" s="325"/>
      <c r="Z2921" s="324"/>
      <c r="AA2921" s="324"/>
      <c r="AB2921" s="324"/>
      <c r="AC2921" s="324"/>
      <c r="AD2921" s="324"/>
    </row>
    <row r="2922" spans="1:30" ht="20.100000000000001" customHeight="1">
      <c r="A2922" s="324"/>
      <c r="B2922" s="324"/>
      <c r="C2922" s="324"/>
      <c r="D2922" s="324"/>
      <c r="E2922" s="324"/>
      <c r="F2922" s="324"/>
      <c r="G2922" s="324"/>
      <c r="H2922" s="324"/>
      <c r="I2922" s="324"/>
      <c r="J2922" s="324"/>
      <c r="K2922" s="324"/>
      <c r="L2922" s="324"/>
      <c r="M2922" s="324"/>
      <c r="N2922" s="324"/>
      <c r="O2922" s="324"/>
      <c r="P2922" s="325"/>
      <c r="Q2922" s="324"/>
      <c r="R2922" s="324"/>
      <c r="S2922" s="324"/>
      <c r="T2922" s="324"/>
      <c r="U2922" s="324"/>
      <c r="V2922" s="324"/>
      <c r="W2922" s="325"/>
      <c r="X2922" s="324"/>
      <c r="Y2922" s="325"/>
      <c r="Z2922" s="324"/>
      <c r="AA2922" s="324"/>
      <c r="AB2922" s="324"/>
      <c r="AC2922" s="324"/>
      <c r="AD2922" s="324"/>
    </row>
    <row r="2923" spans="1:30" ht="20.100000000000001" customHeight="1">
      <c r="A2923" s="324"/>
      <c r="B2923" s="324"/>
      <c r="C2923" s="324"/>
      <c r="D2923" s="324"/>
      <c r="E2923" s="324"/>
      <c r="F2923" s="324"/>
      <c r="G2923" s="324"/>
      <c r="H2923" s="324"/>
      <c r="I2923" s="324"/>
      <c r="J2923" s="324"/>
      <c r="K2923" s="324"/>
      <c r="L2923" s="324"/>
      <c r="M2923" s="324"/>
      <c r="N2923" s="324"/>
      <c r="O2923" s="324"/>
      <c r="P2923" s="325"/>
      <c r="Q2923" s="324"/>
      <c r="R2923" s="324"/>
      <c r="S2923" s="324"/>
      <c r="T2923" s="324"/>
      <c r="U2923" s="324"/>
      <c r="V2923" s="324"/>
      <c r="W2923" s="325"/>
      <c r="X2923" s="324"/>
      <c r="Y2923" s="325"/>
      <c r="Z2923" s="324"/>
      <c r="AA2923" s="324"/>
      <c r="AB2923" s="324"/>
      <c r="AC2923" s="324"/>
      <c r="AD2923" s="324"/>
    </row>
    <row r="2924" spans="1:30" ht="20.100000000000001" customHeight="1">
      <c r="A2924" s="324"/>
      <c r="B2924" s="324"/>
      <c r="C2924" s="324"/>
      <c r="D2924" s="324"/>
      <c r="E2924" s="324"/>
      <c r="F2924" s="324"/>
      <c r="G2924" s="324"/>
      <c r="H2924" s="324"/>
      <c r="I2924" s="324"/>
      <c r="J2924" s="324"/>
      <c r="K2924" s="324"/>
      <c r="L2924" s="324"/>
      <c r="M2924" s="324"/>
      <c r="N2924" s="324"/>
      <c r="O2924" s="324"/>
      <c r="P2924" s="325"/>
      <c r="Q2924" s="324"/>
      <c r="R2924" s="324"/>
      <c r="S2924" s="324"/>
      <c r="T2924" s="324"/>
      <c r="U2924" s="324"/>
      <c r="V2924" s="324"/>
      <c r="W2924" s="325"/>
      <c r="X2924" s="324"/>
      <c r="Y2924" s="325"/>
      <c r="Z2924" s="324"/>
      <c r="AA2924" s="324"/>
      <c r="AB2924" s="324"/>
      <c r="AC2924" s="324"/>
      <c r="AD2924" s="324"/>
    </row>
    <row r="2925" spans="1:30" ht="20.100000000000001" customHeight="1">
      <c r="A2925" s="324"/>
      <c r="B2925" s="324"/>
      <c r="C2925" s="324"/>
      <c r="D2925" s="324"/>
      <c r="E2925" s="324"/>
      <c r="F2925" s="324"/>
      <c r="G2925" s="324"/>
      <c r="H2925" s="324"/>
      <c r="I2925" s="324"/>
      <c r="J2925" s="324"/>
      <c r="K2925" s="324"/>
      <c r="L2925" s="324"/>
      <c r="M2925" s="324"/>
      <c r="N2925" s="324"/>
      <c r="O2925" s="324"/>
      <c r="P2925" s="325"/>
      <c r="Q2925" s="324"/>
      <c r="R2925" s="324"/>
      <c r="S2925" s="324"/>
      <c r="T2925" s="324"/>
      <c r="U2925" s="324"/>
      <c r="V2925" s="324"/>
      <c r="W2925" s="325"/>
      <c r="X2925" s="324"/>
      <c r="Y2925" s="325"/>
      <c r="Z2925" s="324"/>
      <c r="AA2925" s="324"/>
      <c r="AB2925" s="324"/>
      <c r="AC2925" s="324"/>
      <c r="AD2925" s="324"/>
    </row>
    <row r="2926" spans="1:30" ht="20.100000000000001" customHeight="1">
      <c r="A2926" s="324"/>
      <c r="B2926" s="324"/>
      <c r="C2926" s="324"/>
      <c r="D2926" s="324"/>
      <c r="E2926" s="324"/>
      <c r="F2926" s="324"/>
      <c r="G2926" s="324"/>
      <c r="H2926" s="324"/>
      <c r="I2926" s="324"/>
      <c r="J2926" s="324"/>
      <c r="K2926" s="324"/>
      <c r="L2926" s="324"/>
      <c r="M2926" s="324"/>
      <c r="N2926" s="324"/>
      <c r="O2926" s="324"/>
      <c r="P2926" s="325"/>
      <c r="Q2926" s="324"/>
      <c r="R2926" s="324"/>
      <c r="S2926" s="324"/>
      <c r="T2926" s="324"/>
      <c r="U2926" s="324"/>
      <c r="V2926" s="324"/>
      <c r="W2926" s="325"/>
      <c r="X2926" s="324"/>
      <c r="Y2926" s="325"/>
      <c r="Z2926" s="324"/>
      <c r="AA2926" s="324"/>
      <c r="AB2926" s="324"/>
      <c r="AC2926" s="324"/>
      <c r="AD2926" s="324"/>
    </row>
    <row r="2927" spans="1:30" ht="20.100000000000001" customHeight="1">
      <c r="A2927" s="324"/>
      <c r="B2927" s="324"/>
      <c r="C2927" s="324"/>
      <c r="D2927" s="324"/>
      <c r="E2927" s="324"/>
      <c r="F2927" s="324"/>
      <c r="G2927" s="324"/>
      <c r="H2927" s="324"/>
      <c r="I2927" s="324"/>
      <c r="J2927" s="324"/>
      <c r="K2927" s="324"/>
      <c r="L2927" s="324"/>
      <c r="M2927" s="324"/>
      <c r="N2927" s="324"/>
      <c r="O2927" s="324"/>
      <c r="P2927" s="325"/>
      <c r="Q2927" s="324"/>
      <c r="R2927" s="324"/>
      <c r="S2927" s="324"/>
      <c r="T2927" s="324"/>
      <c r="U2927" s="324"/>
      <c r="V2927" s="324"/>
      <c r="W2927" s="325"/>
      <c r="X2927" s="324"/>
      <c r="Y2927" s="325"/>
      <c r="Z2927" s="324"/>
      <c r="AA2927" s="324"/>
      <c r="AB2927" s="324"/>
      <c r="AC2927" s="324"/>
      <c r="AD2927" s="324"/>
    </row>
    <row r="2928" spans="1:30" ht="20.100000000000001" customHeight="1">
      <c r="A2928" s="324"/>
      <c r="B2928" s="324"/>
      <c r="C2928" s="324"/>
      <c r="D2928" s="324"/>
      <c r="E2928" s="324"/>
      <c r="F2928" s="324"/>
      <c r="G2928" s="324"/>
      <c r="H2928" s="324"/>
      <c r="I2928" s="324"/>
      <c r="J2928" s="324"/>
      <c r="K2928" s="324"/>
      <c r="L2928" s="324"/>
      <c r="M2928" s="324"/>
      <c r="N2928" s="324"/>
      <c r="O2928" s="324"/>
      <c r="P2928" s="325"/>
      <c r="Q2928" s="324"/>
      <c r="R2928" s="324"/>
      <c r="S2928" s="324"/>
      <c r="T2928" s="324"/>
      <c r="U2928" s="324"/>
      <c r="V2928" s="324"/>
      <c r="W2928" s="325"/>
      <c r="X2928" s="324"/>
      <c r="Y2928" s="325"/>
      <c r="Z2928" s="324"/>
      <c r="AA2928" s="324"/>
      <c r="AB2928" s="324"/>
      <c r="AC2928" s="324"/>
      <c r="AD2928" s="324"/>
    </row>
    <row r="2929" spans="1:30" ht="20.100000000000001" customHeight="1">
      <c r="A2929" s="324"/>
      <c r="B2929" s="324"/>
      <c r="C2929" s="324"/>
      <c r="D2929" s="324"/>
      <c r="E2929" s="324"/>
      <c r="F2929" s="324"/>
      <c r="G2929" s="324"/>
      <c r="H2929" s="324"/>
      <c r="I2929" s="324"/>
      <c r="J2929" s="324"/>
      <c r="K2929" s="324"/>
      <c r="L2929" s="324"/>
      <c r="M2929" s="324"/>
      <c r="N2929" s="324"/>
      <c r="O2929" s="324"/>
      <c r="P2929" s="325"/>
      <c r="Q2929" s="324"/>
      <c r="R2929" s="324"/>
      <c r="S2929" s="324"/>
      <c r="T2929" s="324"/>
      <c r="U2929" s="324"/>
      <c r="V2929" s="324"/>
      <c r="W2929" s="325"/>
      <c r="X2929" s="324"/>
      <c r="Y2929" s="325"/>
      <c r="Z2929" s="324"/>
      <c r="AA2929" s="324"/>
      <c r="AB2929" s="324"/>
      <c r="AC2929" s="324"/>
      <c r="AD2929" s="324"/>
    </row>
    <row r="2930" spans="1:30" ht="20.100000000000001" customHeight="1">
      <c r="A2930" s="324"/>
      <c r="B2930" s="324"/>
      <c r="C2930" s="324"/>
      <c r="D2930" s="324"/>
      <c r="E2930" s="324"/>
      <c r="F2930" s="324"/>
      <c r="G2930" s="324"/>
      <c r="H2930" s="324"/>
      <c r="I2930" s="324"/>
      <c r="J2930" s="324"/>
      <c r="K2930" s="324"/>
      <c r="L2930" s="324"/>
      <c r="M2930" s="324"/>
      <c r="N2930" s="324"/>
      <c r="O2930" s="324"/>
      <c r="P2930" s="325"/>
      <c r="Q2930" s="324"/>
      <c r="R2930" s="324"/>
      <c r="S2930" s="324"/>
      <c r="T2930" s="324"/>
      <c r="U2930" s="324"/>
      <c r="V2930" s="324"/>
      <c r="W2930" s="325"/>
      <c r="X2930" s="324"/>
      <c r="Y2930" s="325"/>
      <c r="Z2930" s="324"/>
      <c r="AA2930" s="324"/>
      <c r="AB2930" s="324"/>
      <c r="AC2930" s="324"/>
      <c r="AD2930" s="324"/>
    </row>
    <row r="2931" spans="1:30" ht="20.100000000000001" customHeight="1">
      <c r="A2931" s="324"/>
      <c r="B2931" s="324"/>
      <c r="C2931" s="324"/>
      <c r="D2931" s="324"/>
      <c r="E2931" s="324"/>
      <c r="F2931" s="324"/>
      <c r="G2931" s="324"/>
      <c r="H2931" s="324"/>
      <c r="I2931" s="324"/>
      <c r="J2931" s="324"/>
      <c r="K2931" s="324"/>
      <c r="L2931" s="324"/>
      <c r="M2931" s="324"/>
      <c r="N2931" s="324"/>
      <c r="O2931" s="324"/>
      <c r="P2931" s="325"/>
      <c r="Q2931" s="324"/>
      <c r="R2931" s="324"/>
      <c r="S2931" s="324"/>
      <c r="T2931" s="324"/>
      <c r="U2931" s="324"/>
      <c r="V2931" s="324"/>
      <c r="W2931" s="325"/>
      <c r="X2931" s="324"/>
      <c r="Y2931" s="325"/>
      <c r="Z2931" s="324"/>
      <c r="AA2931" s="324"/>
      <c r="AB2931" s="324"/>
      <c r="AC2931" s="324"/>
      <c r="AD2931" s="324"/>
    </row>
    <row r="2932" spans="1:30" ht="20.100000000000001" customHeight="1">
      <c r="A2932" s="324"/>
      <c r="B2932" s="324"/>
      <c r="C2932" s="324"/>
      <c r="D2932" s="324"/>
      <c r="E2932" s="324"/>
      <c r="F2932" s="324"/>
      <c r="G2932" s="324"/>
      <c r="H2932" s="324"/>
      <c r="I2932" s="324"/>
      <c r="J2932" s="324"/>
      <c r="K2932" s="324"/>
      <c r="L2932" s="324"/>
      <c r="M2932" s="324"/>
      <c r="N2932" s="324"/>
      <c r="O2932" s="324"/>
      <c r="P2932" s="325"/>
      <c r="Q2932" s="324"/>
      <c r="R2932" s="324"/>
      <c r="S2932" s="324"/>
      <c r="T2932" s="324"/>
      <c r="U2932" s="324"/>
      <c r="V2932" s="324"/>
      <c r="W2932" s="325"/>
      <c r="X2932" s="324"/>
      <c r="Y2932" s="325"/>
      <c r="Z2932" s="324"/>
      <c r="AA2932" s="324"/>
      <c r="AB2932" s="324"/>
      <c r="AC2932" s="324"/>
      <c r="AD2932" s="324"/>
    </row>
    <row r="2933" spans="1:30" ht="20.100000000000001" customHeight="1">
      <c r="A2933" s="324"/>
      <c r="B2933" s="324"/>
      <c r="C2933" s="324"/>
      <c r="D2933" s="324"/>
      <c r="E2933" s="324"/>
      <c r="F2933" s="324"/>
      <c r="G2933" s="324"/>
      <c r="H2933" s="324"/>
      <c r="I2933" s="324"/>
      <c r="J2933" s="324"/>
      <c r="K2933" s="324"/>
      <c r="L2933" s="324"/>
      <c r="M2933" s="324"/>
      <c r="N2933" s="324"/>
      <c r="O2933" s="324"/>
      <c r="P2933" s="325"/>
      <c r="Q2933" s="324"/>
      <c r="R2933" s="324"/>
      <c r="S2933" s="324"/>
      <c r="T2933" s="324"/>
      <c r="U2933" s="324"/>
      <c r="V2933" s="324"/>
      <c r="W2933" s="325"/>
      <c r="X2933" s="324"/>
      <c r="Y2933" s="325"/>
      <c r="Z2933" s="324"/>
      <c r="AA2933" s="324"/>
      <c r="AB2933" s="324"/>
      <c r="AC2933" s="324"/>
      <c r="AD2933" s="324"/>
    </row>
    <row r="2934" spans="1:30" ht="20.100000000000001" customHeight="1">
      <c r="A2934" s="324"/>
      <c r="B2934" s="324"/>
      <c r="C2934" s="324"/>
      <c r="D2934" s="324"/>
      <c r="E2934" s="324"/>
      <c r="F2934" s="324"/>
      <c r="G2934" s="324"/>
      <c r="H2934" s="324"/>
      <c r="I2934" s="324"/>
      <c r="J2934" s="324"/>
      <c r="K2934" s="324"/>
      <c r="L2934" s="324"/>
      <c r="M2934" s="324"/>
      <c r="N2934" s="324"/>
      <c r="O2934" s="324"/>
      <c r="P2934" s="325"/>
      <c r="Q2934" s="324"/>
      <c r="R2934" s="324"/>
      <c r="S2934" s="324"/>
      <c r="T2934" s="324"/>
      <c r="U2934" s="324"/>
      <c r="V2934" s="324"/>
      <c r="W2934" s="325"/>
      <c r="X2934" s="324"/>
      <c r="Y2934" s="325"/>
      <c r="Z2934" s="324"/>
      <c r="AA2934" s="324"/>
      <c r="AB2934" s="324"/>
      <c r="AC2934" s="324"/>
      <c r="AD2934" s="324"/>
    </row>
    <row r="2935" spans="1:30" ht="20.100000000000001" customHeight="1">
      <c r="A2935" s="324"/>
      <c r="B2935" s="324"/>
      <c r="C2935" s="324"/>
      <c r="D2935" s="324"/>
      <c r="E2935" s="324"/>
      <c r="F2935" s="324"/>
      <c r="G2935" s="324"/>
      <c r="H2935" s="324"/>
      <c r="I2935" s="324"/>
      <c r="J2935" s="324"/>
      <c r="K2935" s="324"/>
      <c r="L2935" s="324"/>
      <c r="M2935" s="324"/>
      <c r="N2935" s="324"/>
      <c r="O2935" s="324"/>
      <c r="P2935" s="325"/>
      <c r="Q2935" s="324"/>
      <c r="R2935" s="324"/>
      <c r="S2935" s="324"/>
      <c r="T2935" s="324"/>
      <c r="U2935" s="324"/>
      <c r="V2935" s="324"/>
      <c r="W2935" s="325"/>
      <c r="X2935" s="324"/>
      <c r="Y2935" s="325"/>
      <c r="Z2935" s="324"/>
      <c r="AA2935" s="324"/>
      <c r="AB2935" s="324"/>
      <c r="AC2935" s="324"/>
      <c r="AD2935" s="324"/>
    </row>
    <row r="2936" spans="1:30" ht="20.100000000000001" customHeight="1">
      <c r="A2936" s="324"/>
      <c r="B2936" s="324"/>
      <c r="C2936" s="324"/>
      <c r="D2936" s="324"/>
      <c r="E2936" s="324"/>
      <c r="F2936" s="324"/>
      <c r="G2936" s="324"/>
      <c r="H2936" s="324"/>
      <c r="I2936" s="324"/>
      <c r="J2936" s="324"/>
      <c r="K2936" s="324"/>
      <c r="L2936" s="324"/>
      <c r="M2936" s="324"/>
      <c r="N2936" s="324"/>
      <c r="O2936" s="324"/>
      <c r="P2936" s="325"/>
      <c r="Q2936" s="324"/>
      <c r="R2936" s="324"/>
      <c r="S2936" s="324"/>
      <c r="T2936" s="324"/>
      <c r="U2936" s="324"/>
      <c r="V2936" s="324"/>
      <c r="W2936" s="325"/>
      <c r="X2936" s="324"/>
      <c r="Y2936" s="325"/>
      <c r="Z2936" s="324"/>
      <c r="AA2936" s="324"/>
      <c r="AB2936" s="324"/>
      <c r="AC2936" s="324"/>
      <c r="AD2936" s="324"/>
    </row>
    <row r="2937" spans="1:30" ht="20.100000000000001" customHeight="1">
      <c r="A2937" s="324"/>
      <c r="B2937" s="324"/>
      <c r="C2937" s="324"/>
      <c r="D2937" s="324"/>
      <c r="E2937" s="324"/>
      <c r="F2937" s="324"/>
      <c r="G2937" s="324"/>
      <c r="H2937" s="324"/>
      <c r="I2937" s="324"/>
      <c r="J2937" s="324"/>
      <c r="K2937" s="324"/>
      <c r="L2937" s="324"/>
      <c r="M2937" s="324"/>
      <c r="N2937" s="324"/>
      <c r="O2937" s="324"/>
      <c r="P2937" s="325"/>
      <c r="Q2937" s="324"/>
      <c r="R2937" s="324"/>
      <c r="S2937" s="324"/>
      <c r="T2937" s="324"/>
      <c r="U2937" s="324"/>
      <c r="V2937" s="324"/>
      <c r="W2937" s="325"/>
      <c r="X2937" s="324"/>
      <c r="Y2937" s="325"/>
      <c r="Z2937" s="324"/>
      <c r="AA2937" s="324"/>
      <c r="AB2937" s="324"/>
      <c r="AC2937" s="324"/>
      <c r="AD2937" s="324"/>
    </row>
    <row r="2938" spans="1:30" ht="20.100000000000001" customHeight="1">
      <c r="A2938" s="324"/>
      <c r="B2938" s="324"/>
      <c r="C2938" s="324"/>
      <c r="D2938" s="324"/>
      <c r="E2938" s="324"/>
      <c r="F2938" s="324"/>
      <c r="G2938" s="324"/>
      <c r="H2938" s="324"/>
      <c r="I2938" s="324"/>
      <c r="J2938" s="324"/>
      <c r="K2938" s="324"/>
      <c r="L2938" s="324"/>
      <c r="M2938" s="324"/>
      <c r="N2938" s="324"/>
      <c r="O2938" s="324"/>
      <c r="P2938" s="325"/>
      <c r="Q2938" s="324"/>
      <c r="R2938" s="324"/>
      <c r="S2938" s="324"/>
      <c r="T2938" s="324"/>
      <c r="U2938" s="324"/>
      <c r="V2938" s="324"/>
      <c r="W2938" s="325"/>
      <c r="X2938" s="324"/>
      <c r="Y2938" s="325"/>
      <c r="Z2938" s="324"/>
      <c r="AA2938" s="324"/>
      <c r="AB2938" s="324"/>
      <c r="AC2938" s="324"/>
      <c r="AD2938" s="324"/>
    </row>
    <row r="2939" spans="1:30" ht="20.100000000000001" customHeight="1">
      <c r="A2939" s="324"/>
      <c r="B2939" s="324"/>
      <c r="C2939" s="324"/>
      <c r="D2939" s="324"/>
      <c r="E2939" s="324"/>
      <c r="F2939" s="324"/>
      <c r="G2939" s="324"/>
      <c r="H2939" s="324"/>
      <c r="I2939" s="324"/>
      <c r="J2939" s="324"/>
      <c r="K2939" s="324"/>
      <c r="L2939" s="324"/>
      <c r="M2939" s="324"/>
      <c r="N2939" s="324"/>
      <c r="O2939" s="324"/>
      <c r="P2939" s="325"/>
      <c r="Q2939" s="324"/>
      <c r="R2939" s="324"/>
      <c r="S2939" s="324"/>
      <c r="T2939" s="324"/>
      <c r="U2939" s="324"/>
      <c r="V2939" s="324"/>
      <c r="W2939" s="325"/>
      <c r="X2939" s="324"/>
      <c r="Y2939" s="325"/>
      <c r="Z2939" s="324"/>
      <c r="AA2939" s="324"/>
      <c r="AB2939" s="324"/>
      <c r="AC2939" s="324"/>
      <c r="AD2939" s="324"/>
    </row>
    <row r="2940" spans="1:30" ht="20.100000000000001" customHeight="1">
      <c r="A2940" s="324"/>
      <c r="B2940" s="324"/>
      <c r="C2940" s="324"/>
      <c r="D2940" s="324"/>
      <c r="E2940" s="324"/>
      <c r="F2940" s="324"/>
      <c r="G2940" s="324"/>
      <c r="H2940" s="324"/>
      <c r="I2940" s="324"/>
      <c r="J2940" s="324"/>
      <c r="K2940" s="324"/>
      <c r="L2940" s="324"/>
      <c r="M2940" s="324"/>
      <c r="N2940" s="324"/>
      <c r="O2940" s="324"/>
      <c r="P2940" s="325"/>
      <c r="Q2940" s="324"/>
      <c r="R2940" s="324"/>
      <c r="S2940" s="324"/>
      <c r="T2940" s="324"/>
      <c r="U2940" s="324"/>
      <c r="V2940" s="324"/>
      <c r="W2940" s="325"/>
      <c r="X2940" s="324"/>
      <c r="Y2940" s="325"/>
      <c r="Z2940" s="324"/>
      <c r="AA2940" s="324"/>
      <c r="AB2940" s="324"/>
      <c r="AC2940" s="324"/>
      <c r="AD2940" s="324"/>
    </row>
    <row r="2941" spans="1:30" ht="20.100000000000001" customHeight="1">
      <c r="A2941" s="324"/>
      <c r="B2941" s="324"/>
      <c r="C2941" s="324"/>
      <c r="D2941" s="324"/>
      <c r="E2941" s="324"/>
      <c r="F2941" s="324"/>
      <c r="G2941" s="324"/>
      <c r="H2941" s="324"/>
      <c r="I2941" s="324"/>
      <c r="J2941" s="324"/>
      <c r="K2941" s="324"/>
      <c r="L2941" s="324"/>
      <c r="M2941" s="324"/>
      <c r="N2941" s="324"/>
      <c r="O2941" s="324"/>
      <c r="P2941" s="325"/>
      <c r="Q2941" s="324"/>
      <c r="R2941" s="324"/>
      <c r="S2941" s="324"/>
      <c r="T2941" s="324"/>
      <c r="U2941" s="324"/>
      <c r="V2941" s="324"/>
      <c r="W2941" s="325"/>
      <c r="X2941" s="324"/>
      <c r="Y2941" s="325"/>
      <c r="Z2941" s="324"/>
      <c r="AA2941" s="324"/>
      <c r="AB2941" s="324"/>
      <c r="AC2941" s="324"/>
      <c r="AD2941" s="324"/>
    </row>
    <row r="2942" spans="1:30" ht="20.100000000000001" customHeight="1">
      <c r="A2942" s="324"/>
      <c r="B2942" s="324"/>
      <c r="C2942" s="324"/>
      <c r="D2942" s="324"/>
      <c r="E2942" s="324"/>
      <c r="F2942" s="324"/>
      <c r="G2942" s="324"/>
      <c r="H2942" s="324"/>
      <c r="I2942" s="324"/>
      <c r="J2942" s="324"/>
      <c r="K2942" s="324"/>
      <c r="L2942" s="324"/>
      <c r="M2942" s="324"/>
      <c r="N2942" s="324"/>
      <c r="O2942" s="324"/>
      <c r="P2942" s="325"/>
      <c r="Q2942" s="324"/>
      <c r="R2942" s="324"/>
      <c r="S2942" s="324"/>
      <c r="T2942" s="324"/>
      <c r="U2942" s="324"/>
      <c r="V2942" s="324"/>
      <c r="W2942" s="325"/>
      <c r="X2942" s="324"/>
      <c r="Y2942" s="325"/>
      <c r="Z2942" s="324"/>
      <c r="AA2942" s="324"/>
      <c r="AB2942" s="324"/>
      <c r="AC2942" s="324"/>
      <c r="AD2942" s="324"/>
    </row>
    <row r="2943" spans="1:30" ht="20.100000000000001" customHeight="1">
      <c r="A2943" s="324"/>
      <c r="B2943" s="324"/>
      <c r="C2943" s="324"/>
      <c r="D2943" s="324"/>
      <c r="E2943" s="324"/>
      <c r="F2943" s="324"/>
      <c r="G2943" s="324"/>
      <c r="H2943" s="324"/>
      <c r="I2943" s="324"/>
      <c r="J2943" s="324"/>
      <c r="K2943" s="324"/>
      <c r="L2943" s="324"/>
      <c r="M2943" s="324"/>
      <c r="N2943" s="324"/>
      <c r="O2943" s="324"/>
      <c r="P2943" s="325"/>
      <c r="Q2943" s="324"/>
      <c r="R2943" s="324"/>
      <c r="S2943" s="324"/>
      <c r="T2943" s="324"/>
      <c r="U2943" s="324"/>
      <c r="V2943" s="324"/>
      <c r="W2943" s="325"/>
      <c r="X2943" s="324"/>
      <c r="Y2943" s="325"/>
      <c r="Z2943" s="324"/>
      <c r="AA2943" s="324"/>
      <c r="AB2943" s="324"/>
      <c r="AC2943" s="324"/>
      <c r="AD2943" s="324"/>
    </row>
    <row r="2944" spans="1:30" ht="20.100000000000001" customHeight="1">
      <c r="A2944" s="324"/>
      <c r="B2944" s="324"/>
      <c r="C2944" s="324"/>
      <c r="D2944" s="324"/>
      <c r="E2944" s="324"/>
      <c r="F2944" s="324"/>
      <c r="G2944" s="324"/>
      <c r="H2944" s="324"/>
      <c r="I2944" s="324"/>
      <c r="J2944" s="324"/>
      <c r="K2944" s="324"/>
      <c r="L2944" s="324"/>
      <c r="M2944" s="324"/>
      <c r="N2944" s="324"/>
      <c r="O2944" s="324"/>
      <c r="P2944" s="325"/>
      <c r="Q2944" s="324"/>
      <c r="R2944" s="324"/>
      <c r="S2944" s="324"/>
      <c r="T2944" s="324"/>
      <c r="U2944" s="324"/>
      <c r="V2944" s="324"/>
      <c r="W2944" s="325"/>
      <c r="X2944" s="324"/>
      <c r="Y2944" s="325"/>
      <c r="Z2944" s="324"/>
      <c r="AA2944" s="324"/>
      <c r="AB2944" s="324"/>
      <c r="AC2944" s="324"/>
      <c r="AD2944" s="324"/>
    </row>
    <row r="2945" spans="1:30" ht="20.100000000000001" customHeight="1">
      <c r="A2945" s="324"/>
      <c r="B2945" s="324"/>
      <c r="C2945" s="324"/>
      <c r="D2945" s="324"/>
      <c r="E2945" s="324"/>
      <c r="F2945" s="324"/>
      <c r="G2945" s="324"/>
      <c r="H2945" s="324"/>
      <c r="I2945" s="324"/>
      <c r="J2945" s="324"/>
      <c r="K2945" s="324"/>
      <c r="L2945" s="324"/>
      <c r="M2945" s="324"/>
      <c r="N2945" s="324"/>
      <c r="O2945" s="324"/>
      <c r="P2945" s="325"/>
      <c r="Q2945" s="324"/>
      <c r="R2945" s="324"/>
      <c r="S2945" s="324"/>
      <c r="T2945" s="324"/>
      <c r="U2945" s="324"/>
      <c r="V2945" s="324"/>
      <c r="W2945" s="325"/>
      <c r="X2945" s="324"/>
      <c r="Y2945" s="325"/>
      <c r="Z2945" s="324"/>
      <c r="AA2945" s="324"/>
      <c r="AB2945" s="324"/>
      <c r="AC2945" s="324"/>
      <c r="AD2945" s="324"/>
    </row>
    <row r="2946" spans="1:30" ht="20.100000000000001" customHeight="1">
      <c r="A2946" s="324"/>
      <c r="B2946" s="324"/>
      <c r="C2946" s="324"/>
      <c r="D2946" s="324"/>
      <c r="E2946" s="324"/>
      <c r="F2946" s="324"/>
      <c r="G2946" s="324"/>
      <c r="H2946" s="324"/>
      <c r="I2946" s="324"/>
      <c r="J2946" s="324"/>
      <c r="K2946" s="324"/>
      <c r="L2946" s="324"/>
      <c r="M2946" s="324"/>
      <c r="N2946" s="324"/>
      <c r="O2946" s="324"/>
      <c r="P2946" s="325"/>
      <c r="Q2946" s="324"/>
      <c r="R2946" s="324"/>
      <c r="S2946" s="324"/>
      <c r="T2946" s="324"/>
      <c r="U2946" s="324"/>
      <c r="V2946" s="324"/>
      <c r="W2946" s="325"/>
      <c r="X2946" s="324"/>
      <c r="Y2946" s="325"/>
      <c r="Z2946" s="324"/>
      <c r="AA2946" s="324"/>
      <c r="AB2946" s="324"/>
      <c r="AC2946" s="324"/>
      <c r="AD2946" s="324"/>
    </row>
    <row r="2947" spans="1:30" ht="20.100000000000001" customHeight="1">
      <c r="A2947" s="324"/>
      <c r="B2947" s="324"/>
      <c r="C2947" s="324"/>
      <c r="D2947" s="324"/>
      <c r="E2947" s="324"/>
      <c r="F2947" s="324"/>
      <c r="G2947" s="324"/>
      <c r="H2947" s="324"/>
      <c r="I2947" s="324"/>
      <c r="J2947" s="324"/>
      <c r="K2947" s="324"/>
      <c r="L2947" s="324"/>
      <c r="M2947" s="324"/>
      <c r="N2947" s="324"/>
      <c r="O2947" s="324"/>
      <c r="P2947" s="325"/>
      <c r="Q2947" s="324"/>
      <c r="R2947" s="324"/>
      <c r="S2947" s="324"/>
      <c r="T2947" s="324"/>
      <c r="U2947" s="324"/>
      <c r="V2947" s="324"/>
      <c r="W2947" s="325"/>
      <c r="X2947" s="324"/>
      <c r="Y2947" s="325"/>
      <c r="Z2947" s="324"/>
      <c r="AA2947" s="324"/>
      <c r="AB2947" s="324"/>
      <c r="AC2947" s="324"/>
      <c r="AD2947" s="324"/>
    </row>
    <row r="2948" spans="1:30" ht="20.100000000000001" customHeight="1">
      <c r="A2948" s="324"/>
      <c r="B2948" s="324"/>
      <c r="C2948" s="324"/>
      <c r="D2948" s="324"/>
      <c r="E2948" s="324"/>
      <c r="F2948" s="324"/>
      <c r="G2948" s="324"/>
      <c r="H2948" s="324"/>
      <c r="I2948" s="324"/>
      <c r="J2948" s="324"/>
      <c r="K2948" s="324"/>
      <c r="L2948" s="324"/>
      <c r="M2948" s="324"/>
      <c r="N2948" s="324"/>
      <c r="O2948" s="324"/>
      <c r="P2948" s="325"/>
      <c r="Q2948" s="324"/>
      <c r="R2948" s="324"/>
      <c r="S2948" s="324"/>
      <c r="T2948" s="324"/>
      <c r="U2948" s="324"/>
      <c r="V2948" s="324"/>
      <c r="W2948" s="325"/>
      <c r="X2948" s="324"/>
      <c r="Y2948" s="325"/>
      <c r="Z2948" s="324"/>
      <c r="AA2948" s="324"/>
      <c r="AB2948" s="324"/>
      <c r="AC2948" s="324"/>
      <c r="AD2948" s="324"/>
    </row>
    <row r="2949" spans="1:30" ht="20.100000000000001" customHeight="1">
      <c r="A2949" s="324"/>
      <c r="B2949" s="324"/>
      <c r="C2949" s="324"/>
      <c r="D2949" s="324"/>
      <c r="E2949" s="324"/>
      <c r="F2949" s="324"/>
      <c r="G2949" s="324"/>
      <c r="H2949" s="324"/>
      <c r="I2949" s="324"/>
      <c r="J2949" s="324"/>
      <c r="K2949" s="324"/>
      <c r="L2949" s="324"/>
      <c r="M2949" s="324"/>
      <c r="N2949" s="324"/>
      <c r="O2949" s="324"/>
      <c r="P2949" s="325"/>
      <c r="Q2949" s="324"/>
      <c r="R2949" s="324"/>
      <c r="S2949" s="324"/>
      <c r="T2949" s="324"/>
      <c r="U2949" s="324"/>
      <c r="V2949" s="324"/>
      <c r="W2949" s="325"/>
      <c r="X2949" s="324"/>
      <c r="Y2949" s="325"/>
      <c r="Z2949" s="324"/>
      <c r="AA2949" s="324"/>
      <c r="AB2949" s="324"/>
      <c r="AC2949" s="324"/>
      <c r="AD2949" s="324"/>
    </row>
    <row r="2950" spans="1:30" ht="20.100000000000001" customHeight="1">
      <c r="A2950" s="324"/>
      <c r="B2950" s="324"/>
      <c r="C2950" s="324"/>
      <c r="D2950" s="324"/>
      <c r="E2950" s="324"/>
      <c r="F2950" s="324"/>
      <c r="G2950" s="324"/>
      <c r="H2950" s="324"/>
      <c r="I2950" s="324"/>
      <c r="J2950" s="324"/>
      <c r="K2950" s="324"/>
      <c r="L2950" s="324"/>
      <c r="M2950" s="324"/>
      <c r="N2950" s="324"/>
      <c r="O2950" s="324"/>
      <c r="P2950" s="325"/>
      <c r="Q2950" s="324"/>
      <c r="R2950" s="324"/>
      <c r="S2950" s="324"/>
      <c r="T2950" s="324"/>
      <c r="U2950" s="324"/>
      <c r="V2950" s="324"/>
      <c r="W2950" s="325"/>
      <c r="X2950" s="324"/>
      <c r="Y2950" s="325"/>
      <c r="Z2950" s="324"/>
      <c r="AA2950" s="324"/>
      <c r="AB2950" s="324"/>
      <c r="AC2950" s="324"/>
      <c r="AD2950" s="324"/>
    </row>
    <row r="2951" spans="1:30" ht="20.100000000000001" customHeight="1">
      <c r="A2951" s="324"/>
      <c r="B2951" s="324"/>
      <c r="C2951" s="324"/>
      <c r="D2951" s="324"/>
      <c r="E2951" s="324"/>
      <c r="F2951" s="324"/>
      <c r="G2951" s="324"/>
      <c r="H2951" s="324"/>
      <c r="I2951" s="324"/>
      <c r="J2951" s="324"/>
      <c r="K2951" s="324"/>
      <c r="L2951" s="324"/>
      <c r="M2951" s="324"/>
      <c r="N2951" s="324"/>
      <c r="O2951" s="324"/>
      <c r="P2951" s="325"/>
      <c r="Q2951" s="324"/>
      <c r="R2951" s="324"/>
      <c r="S2951" s="324"/>
      <c r="T2951" s="324"/>
      <c r="U2951" s="324"/>
      <c r="V2951" s="324"/>
      <c r="W2951" s="325"/>
      <c r="X2951" s="324"/>
      <c r="Y2951" s="325"/>
      <c r="Z2951" s="324"/>
      <c r="AA2951" s="324"/>
      <c r="AB2951" s="324"/>
      <c r="AC2951" s="324"/>
      <c r="AD2951" s="324"/>
    </row>
    <row r="2952" spans="1:30" ht="20.100000000000001" customHeight="1">
      <c r="A2952" s="324"/>
      <c r="B2952" s="324"/>
      <c r="C2952" s="324"/>
      <c r="D2952" s="324"/>
      <c r="E2952" s="324"/>
      <c r="F2952" s="324"/>
      <c r="G2952" s="324"/>
      <c r="H2952" s="324"/>
      <c r="I2952" s="324"/>
      <c r="J2952" s="324"/>
      <c r="K2952" s="324"/>
      <c r="L2952" s="324"/>
      <c r="M2952" s="324"/>
      <c r="N2952" s="324"/>
      <c r="O2952" s="324"/>
      <c r="P2952" s="325"/>
      <c r="Q2952" s="324"/>
      <c r="R2952" s="324"/>
      <c r="S2952" s="324"/>
      <c r="T2952" s="324"/>
      <c r="U2952" s="324"/>
      <c r="V2952" s="324"/>
      <c r="W2952" s="325"/>
      <c r="X2952" s="324"/>
      <c r="Y2952" s="325"/>
      <c r="Z2952" s="324"/>
      <c r="AA2952" s="324"/>
      <c r="AB2952" s="324"/>
      <c r="AC2952" s="324"/>
      <c r="AD2952" s="324"/>
    </row>
    <row r="2953" spans="1:30" ht="20.100000000000001" customHeight="1">
      <c r="A2953" s="324"/>
      <c r="B2953" s="324"/>
      <c r="C2953" s="324"/>
      <c r="D2953" s="324"/>
      <c r="E2953" s="324"/>
      <c r="F2953" s="324"/>
      <c r="G2953" s="324"/>
      <c r="H2953" s="324"/>
      <c r="I2953" s="324"/>
      <c r="J2953" s="324"/>
      <c r="K2953" s="324"/>
      <c r="L2953" s="324"/>
      <c r="M2953" s="324"/>
      <c r="N2953" s="324"/>
      <c r="O2953" s="324"/>
      <c r="P2953" s="325"/>
      <c r="Q2953" s="324"/>
      <c r="R2953" s="324"/>
      <c r="S2953" s="324"/>
      <c r="T2953" s="324"/>
      <c r="U2953" s="324"/>
      <c r="V2953" s="324"/>
      <c r="W2953" s="325"/>
      <c r="X2953" s="324"/>
      <c r="Y2953" s="325"/>
      <c r="Z2953" s="324"/>
      <c r="AA2953" s="324"/>
      <c r="AB2953" s="324"/>
      <c r="AC2953" s="324"/>
      <c r="AD2953" s="324"/>
    </row>
    <row r="2954" spans="1:30" ht="20.100000000000001" customHeight="1">
      <c r="A2954" s="324"/>
      <c r="B2954" s="324"/>
      <c r="C2954" s="324"/>
      <c r="D2954" s="324"/>
      <c r="E2954" s="324"/>
      <c r="F2954" s="324"/>
      <c r="G2954" s="324"/>
      <c r="H2954" s="324"/>
      <c r="I2954" s="324"/>
      <c r="J2954" s="324"/>
      <c r="K2954" s="324"/>
      <c r="L2954" s="324"/>
      <c r="M2954" s="324"/>
      <c r="N2954" s="324"/>
      <c r="O2954" s="324"/>
      <c r="P2954" s="325"/>
      <c r="Q2954" s="324"/>
      <c r="R2954" s="324"/>
      <c r="S2954" s="324"/>
      <c r="T2954" s="324"/>
      <c r="U2954" s="324"/>
      <c r="V2954" s="324"/>
      <c r="W2954" s="325"/>
      <c r="X2954" s="324"/>
      <c r="Y2954" s="325"/>
      <c r="Z2954" s="324"/>
      <c r="AA2954" s="324"/>
      <c r="AB2954" s="324"/>
      <c r="AC2954" s="324"/>
      <c r="AD2954" s="324"/>
    </row>
    <row r="2955" spans="1:30" ht="20.100000000000001" customHeight="1">
      <c r="A2955" s="324"/>
      <c r="B2955" s="324"/>
      <c r="C2955" s="324"/>
      <c r="D2955" s="324"/>
      <c r="E2955" s="324"/>
      <c r="F2955" s="324"/>
      <c r="G2955" s="324"/>
      <c r="H2955" s="324"/>
      <c r="I2955" s="324"/>
      <c r="J2955" s="324"/>
      <c r="K2955" s="324"/>
      <c r="L2955" s="324"/>
      <c r="M2955" s="324"/>
      <c r="N2955" s="324"/>
      <c r="O2955" s="324"/>
      <c r="P2955" s="325"/>
      <c r="Q2955" s="324"/>
      <c r="R2955" s="324"/>
      <c r="S2955" s="324"/>
      <c r="T2955" s="324"/>
      <c r="U2955" s="324"/>
      <c r="V2955" s="324"/>
      <c r="W2955" s="325"/>
      <c r="X2955" s="324"/>
      <c r="Y2955" s="325"/>
      <c r="Z2955" s="324"/>
      <c r="AA2955" s="324"/>
      <c r="AB2955" s="324"/>
      <c r="AC2955" s="324"/>
      <c r="AD2955" s="324"/>
    </row>
    <row r="2956" spans="1:30" ht="20.100000000000001" customHeight="1">
      <c r="A2956" s="324"/>
      <c r="B2956" s="324"/>
      <c r="C2956" s="324"/>
      <c r="D2956" s="324"/>
      <c r="E2956" s="324"/>
      <c r="F2956" s="324"/>
      <c r="G2956" s="324"/>
      <c r="H2956" s="324"/>
      <c r="I2956" s="324"/>
      <c r="J2956" s="324"/>
      <c r="K2956" s="324"/>
      <c r="L2956" s="324"/>
      <c r="M2956" s="324"/>
      <c r="N2956" s="324"/>
      <c r="O2956" s="324"/>
      <c r="P2956" s="325"/>
      <c r="Q2956" s="324"/>
      <c r="R2956" s="324"/>
      <c r="S2956" s="324"/>
      <c r="T2956" s="324"/>
      <c r="U2956" s="324"/>
      <c r="V2956" s="324"/>
      <c r="W2956" s="325"/>
      <c r="X2956" s="324"/>
      <c r="Y2956" s="325"/>
      <c r="Z2956" s="324"/>
      <c r="AA2956" s="324"/>
      <c r="AB2956" s="324"/>
      <c r="AC2956" s="324"/>
      <c r="AD2956" s="324"/>
    </row>
    <row r="2957" spans="1:30" ht="20.100000000000001" customHeight="1">
      <c r="A2957" s="324"/>
      <c r="B2957" s="324"/>
      <c r="C2957" s="324"/>
      <c r="D2957" s="324"/>
      <c r="E2957" s="324"/>
      <c r="F2957" s="324"/>
      <c r="G2957" s="324"/>
      <c r="H2957" s="324"/>
      <c r="I2957" s="324"/>
      <c r="J2957" s="324"/>
      <c r="K2957" s="324"/>
      <c r="L2957" s="324"/>
      <c r="M2957" s="324"/>
      <c r="N2957" s="324"/>
      <c r="O2957" s="324"/>
      <c r="P2957" s="325"/>
      <c r="Q2957" s="324"/>
      <c r="R2957" s="324"/>
      <c r="S2957" s="324"/>
      <c r="T2957" s="324"/>
      <c r="U2957" s="324"/>
      <c r="V2957" s="324"/>
      <c r="W2957" s="325"/>
      <c r="X2957" s="324"/>
      <c r="Y2957" s="325"/>
      <c r="Z2957" s="324"/>
      <c r="AA2957" s="324"/>
      <c r="AB2957" s="324"/>
      <c r="AC2957" s="324"/>
      <c r="AD2957" s="324"/>
    </row>
    <row r="2958" spans="1:30" ht="20.100000000000001" customHeight="1">
      <c r="A2958" s="324"/>
      <c r="B2958" s="324"/>
      <c r="C2958" s="324"/>
      <c r="D2958" s="324"/>
      <c r="E2958" s="324"/>
      <c r="F2958" s="324"/>
      <c r="G2958" s="324"/>
      <c r="H2958" s="324"/>
      <c r="I2958" s="324"/>
      <c r="J2958" s="324"/>
      <c r="K2958" s="324"/>
      <c r="L2958" s="324"/>
      <c r="M2958" s="324"/>
      <c r="N2958" s="324"/>
      <c r="O2958" s="324"/>
      <c r="P2958" s="325"/>
      <c r="Q2958" s="324"/>
      <c r="R2958" s="324"/>
      <c r="S2958" s="324"/>
      <c r="T2958" s="324"/>
      <c r="U2958" s="324"/>
      <c r="V2958" s="324"/>
      <c r="W2958" s="325"/>
      <c r="X2958" s="324"/>
      <c r="Y2958" s="325"/>
      <c r="Z2958" s="324"/>
      <c r="AA2958" s="324"/>
      <c r="AB2958" s="324"/>
      <c r="AC2958" s="324"/>
      <c r="AD2958" s="324"/>
    </row>
    <row r="2959" spans="1:30" ht="20.100000000000001" customHeight="1">
      <c r="A2959" s="324"/>
      <c r="B2959" s="324"/>
      <c r="C2959" s="324"/>
      <c r="D2959" s="324"/>
      <c r="E2959" s="324"/>
      <c r="F2959" s="324"/>
      <c r="G2959" s="324"/>
      <c r="H2959" s="324"/>
      <c r="I2959" s="324"/>
      <c r="J2959" s="324"/>
      <c r="K2959" s="324"/>
      <c r="L2959" s="324"/>
      <c r="M2959" s="324"/>
      <c r="N2959" s="324"/>
      <c r="O2959" s="324"/>
      <c r="P2959" s="325"/>
      <c r="Q2959" s="324"/>
      <c r="R2959" s="324"/>
      <c r="S2959" s="324"/>
      <c r="T2959" s="324"/>
      <c r="U2959" s="324"/>
      <c r="V2959" s="324"/>
      <c r="W2959" s="325"/>
      <c r="X2959" s="324"/>
      <c r="Y2959" s="325"/>
      <c r="Z2959" s="324"/>
      <c r="AA2959" s="324"/>
      <c r="AB2959" s="324"/>
      <c r="AC2959" s="324"/>
      <c r="AD2959" s="324"/>
    </row>
    <row r="2960" spans="1:30" ht="20.100000000000001" customHeight="1">
      <c r="A2960" s="324"/>
      <c r="B2960" s="324"/>
      <c r="C2960" s="324"/>
      <c r="D2960" s="324"/>
      <c r="E2960" s="324"/>
      <c r="F2960" s="324"/>
      <c r="G2960" s="324"/>
      <c r="H2960" s="324"/>
      <c r="I2960" s="324"/>
      <c r="J2960" s="324"/>
      <c r="K2960" s="324"/>
      <c r="L2960" s="324"/>
      <c r="M2960" s="324"/>
      <c r="N2960" s="324"/>
      <c r="O2960" s="324"/>
      <c r="P2960" s="325"/>
      <c r="Q2960" s="324"/>
      <c r="R2960" s="324"/>
      <c r="S2960" s="324"/>
      <c r="T2960" s="324"/>
      <c r="U2960" s="324"/>
      <c r="V2960" s="324"/>
      <c r="W2960" s="325"/>
      <c r="X2960" s="324"/>
      <c r="Y2960" s="325"/>
      <c r="Z2960" s="324"/>
      <c r="AA2960" s="324"/>
      <c r="AB2960" s="324"/>
      <c r="AC2960" s="324"/>
      <c r="AD2960" s="324"/>
    </row>
    <row r="2961" spans="1:30" ht="20.100000000000001" customHeight="1">
      <c r="A2961" s="324"/>
      <c r="B2961" s="324"/>
      <c r="C2961" s="324"/>
      <c r="D2961" s="324"/>
      <c r="E2961" s="324"/>
      <c r="F2961" s="324"/>
      <c r="G2961" s="324"/>
      <c r="H2961" s="324"/>
      <c r="I2961" s="324"/>
      <c r="J2961" s="324"/>
      <c r="K2961" s="324"/>
      <c r="L2961" s="324"/>
      <c r="M2961" s="324"/>
      <c r="N2961" s="324"/>
      <c r="O2961" s="324"/>
      <c r="P2961" s="325"/>
      <c r="Q2961" s="324"/>
      <c r="R2961" s="324"/>
      <c r="S2961" s="324"/>
      <c r="T2961" s="324"/>
      <c r="U2961" s="324"/>
      <c r="V2961" s="324"/>
      <c r="W2961" s="325"/>
      <c r="X2961" s="324"/>
      <c r="Y2961" s="325"/>
      <c r="Z2961" s="324"/>
      <c r="AA2961" s="324"/>
      <c r="AB2961" s="324"/>
      <c r="AC2961" s="324"/>
      <c r="AD2961" s="324"/>
    </row>
    <row r="2962" spans="1:30" ht="20.100000000000001" customHeight="1">
      <c r="A2962" s="324"/>
      <c r="B2962" s="324"/>
      <c r="C2962" s="324"/>
      <c r="D2962" s="324"/>
      <c r="E2962" s="324"/>
      <c r="F2962" s="324"/>
      <c r="G2962" s="324"/>
      <c r="H2962" s="324"/>
      <c r="I2962" s="324"/>
      <c r="J2962" s="324"/>
      <c r="K2962" s="324"/>
      <c r="L2962" s="324"/>
      <c r="M2962" s="324"/>
      <c r="N2962" s="324"/>
      <c r="O2962" s="324"/>
      <c r="P2962" s="325"/>
      <c r="Q2962" s="324"/>
      <c r="R2962" s="324"/>
      <c r="S2962" s="324"/>
      <c r="T2962" s="324"/>
      <c r="U2962" s="324"/>
      <c r="V2962" s="324"/>
      <c r="W2962" s="325"/>
      <c r="X2962" s="324"/>
      <c r="Y2962" s="325"/>
      <c r="Z2962" s="324"/>
      <c r="AA2962" s="324"/>
      <c r="AB2962" s="324"/>
      <c r="AC2962" s="324"/>
      <c r="AD2962" s="324"/>
    </row>
    <row r="2963" spans="1:30" ht="20.100000000000001" customHeight="1">
      <c r="A2963" s="324"/>
      <c r="B2963" s="324"/>
      <c r="C2963" s="324"/>
      <c r="D2963" s="324"/>
      <c r="E2963" s="324"/>
      <c r="F2963" s="324"/>
      <c r="G2963" s="324"/>
      <c r="H2963" s="324"/>
      <c r="I2963" s="324"/>
      <c r="J2963" s="324"/>
      <c r="K2963" s="324"/>
      <c r="L2963" s="324"/>
      <c r="M2963" s="324"/>
      <c r="N2963" s="324"/>
      <c r="O2963" s="324"/>
      <c r="P2963" s="325"/>
      <c r="Q2963" s="324"/>
      <c r="R2963" s="324"/>
      <c r="S2963" s="324"/>
      <c r="T2963" s="324"/>
      <c r="U2963" s="324"/>
      <c r="V2963" s="324"/>
      <c r="W2963" s="325"/>
      <c r="X2963" s="324"/>
      <c r="Y2963" s="325"/>
      <c r="Z2963" s="324"/>
      <c r="AA2963" s="324"/>
      <c r="AB2963" s="324"/>
      <c r="AC2963" s="324"/>
      <c r="AD2963" s="324"/>
    </row>
    <row r="2964" spans="1:30" ht="20.100000000000001" customHeight="1">
      <c r="A2964" s="324"/>
      <c r="B2964" s="324"/>
      <c r="C2964" s="324"/>
      <c r="D2964" s="324"/>
      <c r="E2964" s="324"/>
      <c r="F2964" s="324"/>
      <c r="G2964" s="324"/>
      <c r="H2964" s="324"/>
      <c r="I2964" s="324"/>
      <c r="J2964" s="324"/>
      <c r="K2964" s="324"/>
      <c r="L2964" s="324"/>
      <c r="M2964" s="324"/>
      <c r="N2964" s="324"/>
      <c r="O2964" s="324"/>
      <c r="P2964" s="325"/>
      <c r="Q2964" s="324"/>
      <c r="R2964" s="324"/>
      <c r="S2964" s="324"/>
      <c r="T2964" s="324"/>
      <c r="U2964" s="324"/>
      <c r="V2964" s="324"/>
      <c r="W2964" s="325"/>
      <c r="X2964" s="324"/>
      <c r="Y2964" s="325"/>
      <c r="Z2964" s="324"/>
      <c r="AA2964" s="324"/>
      <c r="AB2964" s="324"/>
      <c r="AC2964" s="324"/>
      <c r="AD2964" s="324"/>
    </row>
    <row r="2965" spans="1:30" ht="20.100000000000001" customHeight="1">
      <c r="A2965" s="324"/>
      <c r="B2965" s="324"/>
      <c r="C2965" s="324"/>
      <c r="D2965" s="324"/>
      <c r="E2965" s="324"/>
      <c r="F2965" s="324"/>
      <c r="G2965" s="324"/>
      <c r="H2965" s="324"/>
      <c r="I2965" s="324"/>
      <c r="J2965" s="324"/>
      <c r="K2965" s="324"/>
      <c r="L2965" s="324"/>
      <c r="M2965" s="324"/>
      <c r="N2965" s="324"/>
      <c r="O2965" s="324"/>
      <c r="P2965" s="325"/>
      <c r="Q2965" s="324"/>
      <c r="R2965" s="324"/>
      <c r="S2965" s="324"/>
      <c r="T2965" s="324"/>
      <c r="U2965" s="324"/>
      <c r="V2965" s="324"/>
      <c r="W2965" s="325"/>
      <c r="X2965" s="324"/>
      <c r="Y2965" s="325"/>
      <c r="Z2965" s="324"/>
      <c r="AA2965" s="324"/>
      <c r="AB2965" s="324"/>
      <c r="AC2965" s="324"/>
      <c r="AD2965" s="324"/>
    </row>
    <row r="2966" spans="1:30" ht="20.100000000000001" customHeight="1">
      <c r="A2966" s="324"/>
      <c r="B2966" s="324"/>
      <c r="C2966" s="324"/>
      <c r="D2966" s="324"/>
      <c r="E2966" s="324"/>
      <c r="F2966" s="324"/>
      <c r="G2966" s="324"/>
      <c r="H2966" s="324"/>
      <c r="I2966" s="324"/>
      <c r="J2966" s="324"/>
      <c r="K2966" s="324"/>
      <c r="L2966" s="324"/>
      <c r="M2966" s="324"/>
      <c r="N2966" s="324"/>
      <c r="O2966" s="324"/>
      <c r="P2966" s="325"/>
      <c r="Q2966" s="324"/>
      <c r="R2966" s="324"/>
      <c r="S2966" s="324"/>
      <c r="T2966" s="324"/>
      <c r="U2966" s="324"/>
      <c r="V2966" s="324"/>
      <c r="W2966" s="325"/>
      <c r="X2966" s="324"/>
      <c r="Y2966" s="325"/>
      <c r="Z2966" s="324"/>
      <c r="AA2966" s="324"/>
      <c r="AB2966" s="324"/>
      <c r="AC2966" s="324"/>
      <c r="AD2966" s="324"/>
    </row>
    <row r="2967" spans="1:30" ht="20.100000000000001" customHeight="1">
      <c r="A2967" s="324"/>
      <c r="B2967" s="324"/>
      <c r="C2967" s="324"/>
      <c r="D2967" s="324"/>
      <c r="E2967" s="324"/>
      <c r="F2967" s="324"/>
      <c r="G2967" s="324"/>
      <c r="H2967" s="324"/>
      <c r="I2967" s="324"/>
      <c r="J2967" s="324"/>
      <c r="K2967" s="324"/>
      <c r="L2967" s="324"/>
      <c r="M2967" s="324"/>
      <c r="N2967" s="324"/>
      <c r="O2967" s="324"/>
      <c r="P2967" s="325"/>
      <c r="Q2967" s="324"/>
      <c r="R2967" s="324"/>
      <c r="S2967" s="324"/>
      <c r="T2967" s="324"/>
      <c r="U2967" s="324"/>
      <c r="V2967" s="324"/>
      <c r="W2967" s="325"/>
      <c r="X2967" s="324"/>
      <c r="Y2967" s="325"/>
      <c r="Z2967" s="324"/>
      <c r="AA2967" s="324"/>
      <c r="AB2967" s="324"/>
      <c r="AC2967" s="324"/>
      <c r="AD2967" s="324"/>
    </row>
    <row r="2968" spans="1:30" ht="20.100000000000001" customHeight="1">
      <c r="A2968" s="324"/>
      <c r="B2968" s="324"/>
      <c r="C2968" s="324"/>
      <c r="D2968" s="324"/>
      <c r="E2968" s="324"/>
      <c r="F2968" s="324"/>
      <c r="G2968" s="324"/>
      <c r="H2968" s="324"/>
      <c r="I2968" s="324"/>
      <c r="J2968" s="324"/>
      <c r="K2968" s="324"/>
      <c r="L2968" s="324"/>
      <c r="M2968" s="324"/>
      <c r="N2968" s="324"/>
      <c r="O2968" s="324"/>
      <c r="P2968" s="325"/>
      <c r="Q2968" s="324"/>
      <c r="R2968" s="324"/>
      <c r="S2968" s="324"/>
      <c r="T2968" s="324"/>
      <c r="U2968" s="324"/>
      <c r="V2968" s="324"/>
      <c r="W2968" s="325"/>
      <c r="X2968" s="324"/>
      <c r="Y2968" s="325"/>
      <c r="Z2968" s="324"/>
      <c r="AA2968" s="324"/>
      <c r="AB2968" s="324"/>
      <c r="AC2968" s="324"/>
      <c r="AD2968" s="324"/>
    </row>
    <row r="2969" spans="1:30" ht="20.100000000000001" customHeight="1">
      <c r="A2969" s="324"/>
      <c r="B2969" s="324"/>
      <c r="C2969" s="324"/>
      <c r="D2969" s="324"/>
      <c r="E2969" s="324"/>
      <c r="F2969" s="324"/>
      <c r="G2969" s="324"/>
      <c r="H2969" s="324"/>
      <c r="I2969" s="324"/>
      <c r="J2969" s="324"/>
      <c r="K2969" s="324"/>
      <c r="L2969" s="324"/>
      <c r="M2969" s="324"/>
      <c r="N2969" s="324"/>
      <c r="O2969" s="324"/>
      <c r="P2969" s="325"/>
      <c r="Q2969" s="324"/>
      <c r="R2969" s="324"/>
      <c r="S2969" s="324"/>
      <c r="T2969" s="324"/>
      <c r="U2969" s="324"/>
      <c r="V2969" s="324"/>
      <c r="W2969" s="325"/>
      <c r="X2969" s="324"/>
      <c r="Y2969" s="325"/>
      <c r="Z2969" s="324"/>
      <c r="AA2969" s="324"/>
      <c r="AB2969" s="324"/>
      <c r="AC2969" s="324"/>
      <c r="AD2969" s="324"/>
    </row>
    <row r="2970" spans="1:30" ht="20.100000000000001" customHeight="1">
      <c r="A2970" s="324"/>
      <c r="B2970" s="324"/>
      <c r="C2970" s="324"/>
      <c r="D2970" s="324"/>
      <c r="E2970" s="324"/>
      <c r="F2970" s="324"/>
      <c r="G2970" s="324"/>
      <c r="H2970" s="324"/>
      <c r="I2970" s="324"/>
      <c r="J2970" s="324"/>
      <c r="K2970" s="324"/>
      <c r="L2970" s="324"/>
      <c r="M2970" s="324"/>
      <c r="N2970" s="324"/>
      <c r="O2970" s="324"/>
      <c r="P2970" s="325"/>
      <c r="Q2970" s="324"/>
      <c r="R2970" s="324"/>
      <c r="S2970" s="324"/>
      <c r="T2970" s="324"/>
      <c r="U2970" s="324"/>
      <c r="V2970" s="324"/>
      <c r="W2970" s="325"/>
      <c r="X2970" s="324"/>
      <c r="Y2970" s="325"/>
      <c r="Z2970" s="324"/>
      <c r="AA2970" s="324"/>
      <c r="AB2970" s="324"/>
      <c r="AC2970" s="324"/>
      <c r="AD2970" s="324"/>
    </row>
    <row r="2971" spans="1:30" ht="20.100000000000001" customHeight="1">
      <c r="A2971" s="324"/>
      <c r="B2971" s="324"/>
      <c r="C2971" s="324"/>
      <c r="D2971" s="324"/>
      <c r="E2971" s="324"/>
      <c r="F2971" s="324"/>
      <c r="G2971" s="324"/>
      <c r="H2971" s="324"/>
      <c r="I2971" s="324"/>
      <c r="J2971" s="324"/>
      <c r="K2971" s="324"/>
      <c r="L2971" s="324"/>
      <c r="M2971" s="324"/>
      <c r="N2971" s="324"/>
      <c r="O2971" s="324"/>
      <c r="P2971" s="325"/>
      <c r="Q2971" s="324"/>
      <c r="R2971" s="324"/>
      <c r="S2971" s="324"/>
      <c r="T2971" s="324"/>
      <c r="U2971" s="324"/>
      <c r="V2971" s="324"/>
      <c r="W2971" s="325"/>
      <c r="X2971" s="324"/>
      <c r="Y2971" s="325"/>
      <c r="Z2971" s="324"/>
      <c r="AA2971" s="324"/>
      <c r="AB2971" s="324"/>
      <c r="AC2971" s="324"/>
      <c r="AD2971" s="324"/>
    </row>
    <row r="2972" spans="1:30" ht="20.100000000000001" customHeight="1">
      <c r="A2972" s="324"/>
      <c r="B2972" s="324"/>
      <c r="C2972" s="324"/>
      <c r="D2972" s="324"/>
      <c r="E2972" s="324"/>
      <c r="F2972" s="324"/>
      <c r="G2972" s="324"/>
      <c r="H2972" s="324"/>
      <c r="I2972" s="324"/>
      <c r="J2972" s="324"/>
      <c r="K2972" s="324"/>
      <c r="L2972" s="324"/>
      <c r="M2972" s="324"/>
      <c r="N2972" s="324"/>
      <c r="O2972" s="324"/>
      <c r="P2972" s="325"/>
      <c r="Q2972" s="324"/>
      <c r="R2972" s="324"/>
      <c r="S2972" s="324"/>
      <c r="T2972" s="324"/>
      <c r="U2972" s="324"/>
      <c r="V2972" s="324"/>
      <c r="W2972" s="325"/>
      <c r="X2972" s="324"/>
      <c r="Y2972" s="325"/>
      <c r="Z2972" s="324"/>
      <c r="AA2972" s="324"/>
      <c r="AB2972" s="324"/>
      <c r="AC2972" s="324"/>
      <c r="AD2972" s="324"/>
    </row>
    <row r="2973" spans="1:30" ht="20.100000000000001" customHeight="1">
      <c r="A2973" s="324"/>
      <c r="B2973" s="324"/>
      <c r="C2973" s="324"/>
      <c r="D2973" s="324"/>
      <c r="E2973" s="324"/>
      <c r="F2973" s="324"/>
      <c r="G2973" s="324"/>
      <c r="H2973" s="324"/>
      <c r="I2973" s="324"/>
      <c r="J2973" s="324"/>
      <c r="K2973" s="324"/>
      <c r="L2973" s="324"/>
      <c r="M2973" s="324"/>
      <c r="N2973" s="324"/>
      <c r="O2973" s="324"/>
      <c r="P2973" s="325"/>
      <c r="Q2973" s="324"/>
      <c r="R2973" s="324"/>
      <c r="S2973" s="324"/>
      <c r="T2973" s="324"/>
      <c r="U2973" s="324"/>
      <c r="V2973" s="324"/>
      <c r="W2973" s="325"/>
      <c r="X2973" s="324"/>
      <c r="Y2973" s="325"/>
      <c r="Z2973" s="324"/>
      <c r="AA2973" s="324"/>
      <c r="AB2973" s="324"/>
      <c r="AC2973" s="324"/>
      <c r="AD2973" s="324"/>
    </row>
    <row r="2976" spans="1:30">
      <c r="B2976" s="249" t="s">
        <v>31</v>
      </c>
      <c r="C2976" s="249" t="s">
        <v>32</v>
      </c>
      <c r="F2976" s="249" t="s">
        <v>33</v>
      </c>
    </row>
    <row r="2977" spans="6:6">
      <c r="F2977" s="249" t="s">
        <v>34</v>
      </c>
    </row>
    <row r="2978" spans="6:6">
      <c r="F2978" s="249" t="s">
        <v>35</v>
      </c>
    </row>
    <row r="2979" spans="6:6">
      <c r="F2979" s="249" t="s">
        <v>36</v>
      </c>
    </row>
    <row r="2980" spans="6:6">
      <c r="F2980" s="249" t="s">
        <v>37</v>
      </c>
    </row>
  </sheetData>
  <sheetProtection formatCells="0" formatColumns="0" formatRows="0" insertColumns="0" insertRows="0" insertHyperlinks="0" deleteColumns="0" deleteRows="0" sort="0" autoFilter="0" pivotTables="0"/>
  <autoFilter ref="A11:BG711">
    <filterColumn colId="29">
      <filters>
        <filter val="บริษัท  ทรูมูฟ จำกัด"/>
        <filter val="บริษัท ทรู มูฟ เอช ยูนิเวอร์แซล คอมมิวนิเคชั่น จำกัด"/>
      </filters>
    </filterColumn>
  </autoFilter>
  <mergeCells count="65">
    <mergeCell ref="I6:I10"/>
    <mergeCell ref="E8:E10"/>
    <mergeCell ref="A6:A10"/>
    <mergeCell ref="V5:V10"/>
    <mergeCell ref="Z5:Z10"/>
    <mergeCell ref="U6:U10"/>
    <mergeCell ref="C6:C10"/>
    <mergeCell ref="W5:W10"/>
    <mergeCell ref="G6:G10"/>
    <mergeCell ref="L6:L10"/>
    <mergeCell ref="K5:U5"/>
    <mergeCell ref="M6:M10"/>
    <mergeCell ref="D6:F7"/>
    <mergeCell ref="Q6:Q10"/>
    <mergeCell ref="F8:F10"/>
    <mergeCell ref="S6:T6"/>
    <mergeCell ref="A2:Z2"/>
    <mergeCell ref="H6:H10"/>
    <mergeCell ref="K6:K10"/>
    <mergeCell ref="N6:N10"/>
    <mergeCell ref="X5:X10"/>
    <mergeCell ref="A5:J5"/>
    <mergeCell ref="R6:R10"/>
    <mergeCell ref="D8:D10"/>
    <mergeCell ref="B6:B10"/>
    <mergeCell ref="Y5:Y10"/>
    <mergeCell ref="P6:P10"/>
    <mergeCell ref="O6:O10"/>
    <mergeCell ref="A3:Z3"/>
    <mergeCell ref="S7:S10"/>
    <mergeCell ref="T7:T10"/>
    <mergeCell ref="J6:J10"/>
    <mergeCell ref="AY9:AY10"/>
    <mergeCell ref="AZ9:AZ10"/>
    <mergeCell ref="BA9:BA10"/>
    <mergeCell ref="BG9:BG10"/>
    <mergeCell ref="BB9:BB10"/>
    <mergeCell ref="BC9:BC10"/>
    <mergeCell ref="BD9:BD10"/>
    <mergeCell ref="BE9:BE10"/>
    <mergeCell ref="BF9:BF10"/>
    <mergeCell ref="AX9:AX10"/>
    <mergeCell ref="AH9:AH10"/>
    <mergeCell ref="AI9:AI10"/>
    <mergeCell ref="AJ9:AJ10"/>
    <mergeCell ref="AK9:AK10"/>
    <mergeCell ref="AV9:AV10"/>
    <mergeCell ref="AL9:AL10"/>
    <mergeCell ref="AM9:AM10"/>
    <mergeCell ref="AN9:AN10"/>
    <mergeCell ref="AO9:AO10"/>
    <mergeCell ref="AP9:AP10"/>
    <mergeCell ref="AQ9:AQ10"/>
    <mergeCell ref="AR9:AR10"/>
    <mergeCell ref="AS9:AS10"/>
    <mergeCell ref="AU9:AU10"/>
    <mergeCell ref="W716:Y716"/>
    <mergeCell ref="W717:AB717"/>
    <mergeCell ref="Z712:AD712"/>
    <mergeCell ref="AW9:AW10"/>
    <mergeCell ref="AG9:AG10"/>
    <mergeCell ref="AD5:AD10"/>
    <mergeCell ref="AA5:AA10"/>
    <mergeCell ref="AB5:AB10"/>
    <mergeCell ref="AC5:AC10"/>
  </mergeCells>
  <phoneticPr fontId="41" type="noConversion"/>
  <pageMargins left="0.23622047244094491" right="0.23622047244094491" top="0.74803149606299213" bottom="0.74803149606299213" header="0.31496062992125984" footer="0.31496062992125984"/>
  <pageSetup paperSize="9" scale="45" fitToHeight="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ราคาสิ่งปลูกสร้าง!$D$5:$CB$5</xm:f>
          </x14:formula1>
          <xm:sqref>O4</xm:sqref>
        </x14:dataValidation>
        <x14:dataValidation type="list" allowBlank="1" showInputMessage="1" showErrorMessage="1">
          <x14:formula1>
            <xm:f>ราคาที่ดิน!$G$3:$G$7</xm:f>
          </x14:formula1>
          <xm:sqref>G714:G2485 N12:N2485 G12:G712</xm:sqref>
        </x14:dataValidation>
        <x14:dataValidation type="list" allowBlank="1" showInputMessage="1" showErrorMessage="1">
          <x14:formula1>
            <xm:f>ราคาที่ดิน!$E$3:$E$5</xm:f>
          </x14:formula1>
          <xm:sqref>X718:X2485 X12:X713</xm:sqref>
        </x14:dataValidation>
        <x14:dataValidation type="list" allowBlank="1" showInputMessage="1" showErrorMessage="1">
          <x14:formula1>
            <xm:f>ราคาสิ่งปลูกสร้าง!$B$6:$B$45</xm:f>
          </x14:formula1>
          <xm:sqref>L12:L2485</xm:sqref>
        </x14:dataValidation>
        <x14:dataValidation type="list" allowBlank="1" showInputMessage="1" showErrorMessage="1">
          <x14:formula1>
            <xm:f>ค่าเสื่อมสิ่งปลูกสร้าง!$B$3:$D$3</xm:f>
          </x14:formula1>
          <xm:sqref>M12:M2485</xm:sqref>
        </x14:dataValidation>
        <x14:dataValidation type="list" allowBlank="1" showInputMessage="1" showErrorMessage="1">
          <x14:formula1>
            <xm:f>ค่าเสื่อมสิ่งปลูกสร้าง!$A$5:$A$105</xm:f>
          </x14:formula1>
          <xm:sqref>S12:S2485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763"/>
  <sheetViews>
    <sheetView showFormulas="1" zoomScale="160" zoomScaleNormal="160" zoomScaleSheetLayoutView="126" workbookViewId="0">
      <pane ySplit="1" topLeftCell="A98" activePane="bottomLeft" state="frozen"/>
      <selection activeCell="A1047" sqref="A1047"/>
      <selection pane="bottomLeft" activeCell="B10" sqref="B10"/>
    </sheetView>
  </sheetViews>
  <sheetFormatPr defaultRowHeight="23.25"/>
  <cols>
    <col min="1" max="1" width="11.42578125" style="34" customWidth="1"/>
    <col min="2" max="2" width="19" style="35" customWidth="1"/>
    <col min="3" max="3" width="18.5703125" style="35" customWidth="1"/>
    <col min="4" max="4" width="9.140625" style="25"/>
    <col min="5" max="5" width="16.140625" style="25" bestFit="1" customWidth="1"/>
    <col min="6" max="25" width="9.140625" style="25"/>
    <col min="26" max="31" width="9.140625" style="25" customWidth="1"/>
    <col min="32" max="246" width="9.140625" style="25"/>
    <col min="247" max="247" width="12.7109375" style="25" customWidth="1"/>
    <col min="248" max="248" width="10.5703125" style="25" customWidth="1"/>
    <col min="249" max="249" width="30.42578125" style="25" customWidth="1"/>
    <col min="250" max="250" width="26" style="25" customWidth="1"/>
    <col min="251" max="251" width="15.85546875" style="25" customWidth="1"/>
    <col min="252" max="252" width="14.42578125" style="25" customWidth="1"/>
    <col min="253" max="253" width="15.140625" style="25" customWidth="1"/>
    <col min="254" max="254" width="9.42578125" style="25" customWidth="1"/>
    <col min="255" max="255" width="15" style="25" customWidth="1"/>
    <col min="256" max="256" width="12.140625" style="25" customWidth="1"/>
    <col min="257" max="502" width="9.140625" style="25"/>
    <col min="503" max="503" width="12.7109375" style="25" customWidth="1"/>
    <col min="504" max="504" width="10.5703125" style="25" customWidth="1"/>
    <col min="505" max="505" width="30.42578125" style="25" customWidth="1"/>
    <col min="506" max="506" width="26" style="25" customWidth="1"/>
    <col min="507" max="507" width="15.85546875" style="25" customWidth="1"/>
    <col min="508" max="508" width="14.42578125" style="25" customWidth="1"/>
    <col min="509" max="509" width="15.140625" style="25" customWidth="1"/>
    <col min="510" max="510" width="9.42578125" style="25" customWidth="1"/>
    <col min="511" max="511" width="15" style="25" customWidth="1"/>
    <col min="512" max="512" width="12.140625" style="25" customWidth="1"/>
    <col min="513" max="758" width="9.140625" style="25"/>
    <col min="759" max="759" width="12.7109375" style="25" customWidth="1"/>
    <col min="760" max="760" width="10.5703125" style="25" customWidth="1"/>
    <col min="761" max="761" width="30.42578125" style="25" customWidth="1"/>
    <col min="762" max="762" width="26" style="25" customWidth="1"/>
    <col min="763" max="763" width="15.85546875" style="25" customWidth="1"/>
    <col min="764" max="764" width="14.42578125" style="25" customWidth="1"/>
    <col min="765" max="765" width="15.140625" style="25" customWidth="1"/>
    <col min="766" max="766" width="9.42578125" style="25" customWidth="1"/>
    <col min="767" max="767" width="15" style="25" customWidth="1"/>
    <col min="768" max="768" width="12.140625" style="25" customWidth="1"/>
    <col min="769" max="1014" width="9.140625" style="25"/>
    <col min="1015" max="1015" width="12.7109375" style="25" customWidth="1"/>
    <col min="1016" max="1016" width="10.5703125" style="25" customWidth="1"/>
    <col min="1017" max="1017" width="30.42578125" style="25" customWidth="1"/>
    <col min="1018" max="1018" width="26" style="25" customWidth="1"/>
    <col min="1019" max="1019" width="15.85546875" style="25" customWidth="1"/>
    <col min="1020" max="1020" width="14.42578125" style="25" customWidth="1"/>
    <col min="1021" max="1021" width="15.140625" style="25" customWidth="1"/>
    <col min="1022" max="1022" width="9.42578125" style="25" customWidth="1"/>
    <col min="1023" max="1023" width="15" style="25" customWidth="1"/>
    <col min="1024" max="1024" width="12.140625" style="25" customWidth="1"/>
    <col min="1025" max="1270" width="9.140625" style="25"/>
    <col min="1271" max="1271" width="12.7109375" style="25" customWidth="1"/>
    <col min="1272" max="1272" width="10.5703125" style="25" customWidth="1"/>
    <col min="1273" max="1273" width="30.42578125" style="25" customWidth="1"/>
    <col min="1274" max="1274" width="26" style="25" customWidth="1"/>
    <col min="1275" max="1275" width="15.85546875" style="25" customWidth="1"/>
    <col min="1276" max="1276" width="14.42578125" style="25" customWidth="1"/>
    <col min="1277" max="1277" width="15.140625" style="25" customWidth="1"/>
    <col min="1278" max="1278" width="9.42578125" style="25" customWidth="1"/>
    <col min="1279" max="1279" width="15" style="25" customWidth="1"/>
    <col min="1280" max="1280" width="12.140625" style="25" customWidth="1"/>
    <col min="1281" max="1526" width="9.140625" style="25"/>
    <col min="1527" max="1527" width="12.7109375" style="25" customWidth="1"/>
    <col min="1528" max="1528" width="10.5703125" style="25" customWidth="1"/>
    <col min="1529" max="1529" width="30.42578125" style="25" customWidth="1"/>
    <col min="1530" max="1530" width="26" style="25" customWidth="1"/>
    <col min="1531" max="1531" width="15.85546875" style="25" customWidth="1"/>
    <col min="1532" max="1532" width="14.42578125" style="25" customWidth="1"/>
    <col min="1533" max="1533" width="15.140625" style="25" customWidth="1"/>
    <col min="1534" max="1534" width="9.42578125" style="25" customWidth="1"/>
    <col min="1535" max="1535" width="15" style="25" customWidth="1"/>
    <col min="1536" max="1536" width="12.140625" style="25" customWidth="1"/>
    <col min="1537" max="1782" width="9.140625" style="25"/>
    <col min="1783" max="1783" width="12.7109375" style="25" customWidth="1"/>
    <col min="1784" max="1784" width="10.5703125" style="25" customWidth="1"/>
    <col min="1785" max="1785" width="30.42578125" style="25" customWidth="1"/>
    <col min="1786" max="1786" width="26" style="25" customWidth="1"/>
    <col min="1787" max="1787" width="15.85546875" style="25" customWidth="1"/>
    <col min="1788" max="1788" width="14.42578125" style="25" customWidth="1"/>
    <col min="1789" max="1789" width="15.140625" style="25" customWidth="1"/>
    <col min="1790" max="1790" width="9.42578125" style="25" customWidth="1"/>
    <col min="1791" max="1791" width="15" style="25" customWidth="1"/>
    <col min="1792" max="1792" width="12.140625" style="25" customWidth="1"/>
    <col min="1793" max="2038" width="9.140625" style="25"/>
    <col min="2039" max="2039" width="12.7109375" style="25" customWidth="1"/>
    <col min="2040" max="2040" width="10.5703125" style="25" customWidth="1"/>
    <col min="2041" max="2041" width="30.42578125" style="25" customWidth="1"/>
    <col min="2042" max="2042" width="26" style="25" customWidth="1"/>
    <col min="2043" max="2043" width="15.85546875" style="25" customWidth="1"/>
    <col min="2044" max="2044" width="14.42578125" style="25" customWidth="1"/>
    <col min="2045" max="2045" width="15.140625" style="25" customWidth="1"/>
    <col min="2046" max="2046" width="9.42578125" style="25" customWidth="1"/>
    <col min="2047" max="2047" width="15" style="25" customWidth="1"/>
    <col min="2048" max="2048" width="12.140625" style="25" customWidth="1"/>
    <col min="2049" max="2294" width="9.140625" style="25"/>
    <col min="2295" max="2295" width="12.7109375" style="25" customWidth="1"/>
    <col min="2296" max="2296" width="10.5703125" style="25" customWidth="1"/>
    <col min="2297" max="2297" width="30.42578125" style="25" customWidth="1"/>
    <col min="2298" max="2298" width="26" style="25" customWidth="1"/>
    <col min="2299" max="2299" width="15.85546875" style="25" customWidth="1"/>
    <col min="2300" max="2300" width="14.42578125" style="25" customWidth="1"/>
    <col min="2301" max="2301" width="15.140625" style="25" customWidth="1"/>
    <col min="2302" max="2302" width="9.42578125" style="25" customWidth="1"/>
    <col min="2303" max="2303" width="15" style="25" customWidth="1"/>
    <col min="2304" max="2304" width="12.140625" style="25" customWidth="1"/>
    <col min="2305" max="2550" width="9.140625" style="25"/>
    <col min="2551" max="2551" width="12.7109375" style="25" customWidth="1"/>
    <col min="2552" max="2552" width="10.5703125" style="25" customWidth="1"/>
    <col min="2553" max="2553" width="30.42578125" style="25" customWidth="1"/>
    <col min="2554" max="2554" width="26" style="25" customWidth="1"/>
    <col min="2555" max="2555" width="15.85546875" style="25" customWidth="1"/>
    <col min="2556" max="2556" width="14.42578125" style="25" customWidth="1"/>
    <col min="2557" max="2557" width="15.140625" style="25" customWidth="1"/>
    <col min="2558" max="2558" width="9.42578125" style="25" customWidth="1"/>
    <col min="2559" max="2559" width="15" style="25" customWidth="1"/>
    <col min="2560" max="2560" width="12.140625" style="25" customWidth="1"/>
    <col min="2561" max="2806" width="9.140625" style="25"/>
    <col min="2807" max="2807" width="12.7109375" style="25" customWidth="1"/>
    <col min="2808" max="2808" width="10.5703125" style="25" customWidth="1"/>
    <col min="2809" max="2809" width="30.42578125" style="25" customWidth="1"/>
    <col min="2810" max="2810" width="26" style="25" customWidth="1"/>
    <col min="2811" max="2811" width="15.85546875" style="25" customWidth="1"/>
    <col min="2812" max="2812" width="14.42578125" style="25" customWidth="1"/>
    <col min="2813" max="2813" width="15.140625" style="25" customWidth="1"/>
    <col min="2814" max="2814" width="9.42578125" style="25" customWidth="1"/>
    <col min="2815" max="2815" width="15" style="25" customWidth="1"/>
    <col min="2816" max="2816" width="12.140625" style="25" customWidth="1"/>
    <col min="2817" max="3062" width="9.140625" style="25"/>
    <col min="3063" max="3063" width="12.7109375" style="25" customWidth="1"/>
    <col min="3064" max="3064" width="10.5703125" style="25" customWidth="1"/>
    <col min="3065" max="3065" width="30.42578125" style="25" customWidth="1"/>
    <col min="3066" max="3066" width="26" style="25" customWidth="1"/>
    <col min="3067" max="3067" width="15.85546875" style="25" customWidth="1"/>
    <col min="3068" max="3068" width="14.42578125" style="25" customWidth="1"/>
    <col min="3069" max="3069" width="15.140625" style="25" customWidth="1"/>
    <col min="3070" max="3070" width="9.42578125" style="25" customWidth="1"/>
    <col min="3071" max="3071" width="15" style="25" customWidth="1"/>
    <col min="3072" max="3072" width="12.140625" style="25" customWidth="1"/>
    <col min="3073" max="3318" width="9.140625" style="25"/>
    <col min="3319" max="3319" width="12.7109375" style="25" customWidth="1"/>
    <col min="3320" max="3320" width="10.5703125" style="25" customWidth="1"/>
    <col min="3321" max="3321" width="30.42578125" style="25" customWidth="1"/>
    <col min="3322" max="3322" width="26" style="25" customWidth="1"/>
    <col min="3323" max="3323" width="15.85546875" style="25" customWidth="1"/>
    <col min="3324" max="3324" width="14.42578125" style="25" customWidth="1"/>
    <col min="3325" max="3325" width="15.140625" style="25" customWidth="1"/>
    <col min="3326" max="3326" width="9.42578125" style="25" customWidth="1"/>
    <col min="3327" max="3327" width="15" style="25" customWidth="1"/>
    <col min="3328" max="3328" width="12.140625" style="25" customWidth="1"/>
    <col min="3329" max="3574" width="9.140625" style="25"/>
    <col min="3575" max="3575" width="12.7109375" style="25" customWidth="1"/>
    <col min="3576" max="3576" width="10.5703125" style="25" customWidth="1"/>
    <col min="3577" max="3577" width="30.42578125" style="25" customWidth="1"/>
    <col min="3578" max="3578" width="26" style="25" customWidth="1"/>
    <col min="3579" max="3579" width="15.85546875" style="25" customWidth="1"/>
    <col min="3580" max="3580" width="14.42578125" style="25" customWidth="1"/>
    <col min="3581" max="3581" width="15.140625" style="25" customWidth="1"/>
    <col min="3582" max="3582" width="9.42578125" style="25" customWidth="1"/>
    <col min="3583" max="3583" width="15" style="25" customWidth="1"/>
    <col min="3584" max="3584" width="12.140625" style="25" customWidth="1"/>
    <col min="3585" max="3830" width="9.140625" style="25"/>
    <col min="3831" max="3831" width="12.7109375" style="25" customWidth="1"/>
    <col min="3832" max="3832" width="10.5703125" style="25" customWidth="1"/>
    <col min="3833" max="3833" width="30.42578125" style="25" customWidth="1"/>
    <col min="3834" max="3834" width="26" style="25" customWidth="1"/>
    <col min="3835" max="3835" width="15.85546875" style="25" customWidth="1"/>
    <col min="3836" max="3836" width="14.42578125" style="25" customWidth="1"/>
    <col min="3837" max="3837" width="15.140625" style="25" customWidth="1"/>
    <col min="3838" max="3838" width="9.42578125" style="25" customWidth="1"/>
    <col min="3839" max="3839" width="15" style="25" customWidth="1"/>
    <col min="3840" max="3840" width="12.140625" style="25" customWidth="1"/>
    <col min="3841" max="4086" width="9.140625" style="25"/>
    <col min="4087" max="4087" width="12.7109375" style="25" customWidth="1"/>
    <col min="4088" max="4088" width="10.5703125" style="25" customWidth="1"/>
    <col min="4089" max="4089" width="30.42578125" style="25" customWidth="1"/>
    <col min="4090" max="4090" width="26" style="25" customWidth="1"/>
    <col min="4091" max="4091" width="15.85546875" style="25" customWidth="1"/>
    <col min="4092" max="4092" width="14.42578125" style="25" customWidth="1"/>
    <col min="4093" max="4093" width="15.140625" style="25" customWidth="1"/>
    <col min="4094" max="4094" width="9.42578125" style="25" customWidth="1"/>
    <col min="4095" max="4095" width="15" style="25" customWidth="1"/>
    <col min="4096" max="4096" width="12.140625" style="25" customWidth="1"/>
    <col min="4097" max="4342" width="9.140625" style="25"/>
    <col min="4343" max="4343" width="12.7109375" style="25" customWidth="1"/>
    <col min="4344" max="4344" width="10.5703125" style="25" customWidth="1"/>
    <col min="4345" max="4345" width="30.42578125" style="25" customWidth="1"/>
    <col min="4346" max="4346" width="26" style="25" customWidth="1"/>
    <col min="4347" max="4347" width="15.85546875" style="25" customWidth="1"/>
    <col min="4348" max="4348" width="14.42578125" style="25" customWidth="1"/>
    <col min="4349" max="4349" width="15.140625" style="25" customWidth="1"/>
    <col min="4350" max="4350" width="9.42578125" style="25" customWidth="1"/>
    <col min="4351" max="4351" width="15" style="25" customWidth="1"/>
    <col min="4352" max="4352" width="12.140625" style="25" customWidth="1"/>
    <col min="4353" max="4598" width="9.140625" style="25"/>
    <col min="4599" max="4599" width="12.7109375" style="25" customWidth="1"/>
    <col min="4600" max="4600" width="10.5703125" style="25" customWidth="1"/>
    <col min="4601" max="4601" width="30.42578125" style="25" customWidth="1"/>
    <col min="4602" max="4602" width="26" style="25" customWidth="1"/>
    <col min="4603" max="4603" width="15.85546875" style="25" customWidth="1"/>
    <col min="4604" max="4604" width="14.42578125" style="25" customWidth="1"/>
    <col min="4605" max="4605" width="15.140625" style="25" customWidth="1"/>
    <col min="4606" max="4606" width="9.42578125" style="25" customWidth="1"/>
    <col min="4607" max="4607" width="15" style="25" customWidth="1"/>
    <col min="4608" max="4608" width="12.140625" style="25" customWidth="1"/>
    <col min="4609" max="4854" width="9.140625" style="25"/>
    <col min="4855" max="4855" width="12.7109375" style="25" customWidth="1"/>
    <col min="4856" max="4856" width="10.5703125" style="25" customWidth="1"/>
    <col min="4857" max="4857" width="30.42578125" style="25" customWidth="1"/>
    <col min="4858" max="4858" width="26" style="25" customWidth="1"/>
    <col min="4859" max="4859" width="15.85546875" style="25" customWidth="1"/>
    <col min="4860" max="4860" width="14.42578125" style="25" customWidth="1"/>
    <col min="4861" max="4861" width="15.140625" style="25" customWidth="1"/>
    <col min="4862" max="4862" width="9.42578125" style="25" customWidth="1"/>
    <col min="4863" max="4863" width="15" style="25" customWidth="1"/>
    <col min="4864" max="4864" width="12.140625" style="25" customWidth="1"/>
    <col min="4865" max="5110" width="9.140625" style="25"/>
    <col min="5111" max="5111" width="12.7109375" style="25" customWidth="1"/>
    <col min="5112" max="5112" width="10.5703125" style="25" customWidth="1"/>
    <col min="5113" max="5113" width="30.42578125" style="25" customWidth="1"/>
    <col min="5114" max="5114" width="26" style="25" customWidth="1"/>
    <col min="5115" max="5115" width="15.85546875" style="25" customWidth="1"/>
    <col min="5116" max="5116" width="14.42578125" style="25" customWidth="1"/>
    <col min="5117" max="5117" width="15.140625" style="25" customWidth="1"/>
    <col min="5118" max="5118" width="9.42578125" style="25" customWidth="1"/>
    <col min="5119" max="5119" width="15" style="25" customWidth="1"/>
    <col min="5120" max="5120" width="12.140625" style="25" customWidth="1"/>
    <col min="5121" max="5366" width="9.140625" style="25"/>
    <col min="5367" max="5367" width="12.7109375" style="25" customWidth="1"/>
    <col min="5368" max="5368" width="10.5703125" style="25" customWidth="1"/>
    <col min="5369" max="5369" width="30.42578125" style="25" customWidth="1"/>
    <col min="5370" max="5370" width="26" style="25" customWidth="1"/>
    <col min="5371" max="5371" width="15.85546875" style="25" customWidth="1"/>
    <col min="5372" max="5372" width="14.42578125" style="25" customWidth="1"/>
    <col min="5373" max="5373" width="15.140625" style="25" customWidth="1"/>
    <col min="5374" max="5374" width="9.42578125" style="25" customWidth="1"/>
    <col min="5375" max="5375" width="15" style="25" customWidth="1"/>
    <col min="5376" max="5376" width="12.140625" style="25" customWidth="1"/>
    <col min="5377" max="5622" width="9.140625" style="25"/>
    <col min="5623" max="5623" width="12.7109375" style="25" customWidth="1"/>
    <col min="5624" max="5624" width="10.5703125" style="25" customWidth="1"/>
    <col min="5625" max="5625" width="30.42578125" style="25" customWidth="1"/>
    <col min="5626" max="5626" width="26" style="25" customWidth="1"/>
    <col min="5627" max="5627" width="15.85546875" style="25" customWidth="1"/>
    <col min="5628" max="5628" width="14.42578125" style="25" customWidth="1"/>
    <col min="5629" max="5629" width="15.140625" style="25" customWidth="1"/>
    <col min="5630" max="5630" width="9.42578125" style="25" customWidth="1"/>
    <col min="5631" max="5631" width="15" style="25" customWidth="1"/>
    <col min="5632" max="5632" width="12.140625" style="25" customWidth="1"/>
    <col min="5633" max="5878" width="9.140625" style="25"/>
    <col min="5879" max="5879" width="12.7109375" style="25" customWidth="1"/>
    <col min="5880" max="5880" width="10.5703125" style="25" customWidth="1"/>
    <col min="5881" max="5881" width="30.42578125" style="25" customWidth="1"/>
    <col min="5882" max="5882" width="26" style="25" customWidth="1"/>
    <col min="5883" max="5883" width="15.85546875" style="25" customWidth="1"/>
    <col min="5884" max="5884" width="14.42578125" style="25" customWidth="1"/>
    <col min="5885" max="5885" width="15.140625" style="25" customWidth="1"/>
    <col min="5886" max="5886" width="9.42578125" style="25" customWidth="1"/>
    <col min="5887" max="5887" width="15" style="25" customWidth="1"/>
    <col min="5888" max="5888" width="12.140625" style="25" customWidth="1"/>
    <col min="5889" max="6134" width="9.140625" style="25"/>
    <col min="6135" max="6135" width="12.7109375" style="25" customWidth="1"/>
    <col min="6136" max="6136" width="10.5703125" style="25" customWidth="1"/>
    <col min="6137" max="6137" width="30.42578125" style="25" customWidth="1"/>
    <col min="6138" max="6138" width="26" style="25" customWidth="1"/>
    <col min="6139" max="6139" width="15.85546875" style="25" customWidth="1"/>
    <col min="6140" max="6140" width="14.42578125" style="25" customWidth="1"/>
    <col min="6141" max="6141" width="15.140625" style="25" customWidth="1"/>
    <col min="6142" max="6142" width="9.42578125" style="25" customWidth="1"/>
    <col min="6143" max="6143" width="15" style="25" customWidth="1"/>
    <col min="6144" max="6144" width="12.140625" style="25" customWidth="1"/>
    <col min="6145" max="6390" width="9.140625" style="25"/>
    <col min="6391" max="6391" width="12.7109375" style="25" customWidth="1"/>
    <col min="6392" max="6392" width="10.5703125" style="25" customWidth="1"/>
    <col min="6393" max="6393" width="30.42578125" style="25" customWidth="1"/>
    <col min="6394" max="6394" width="26" style="25" customWidth="1"/>
    <col min="6395" max="6395" width="15.85546875" style="25" customWidth="1"/>
    <col min="6396" max="6396" width="14.42578125" style="25" customWidth="1"/>
    <col min="6397" max="6397" width="15.140625" style="25" customWidth="1"/>
    <col min="6398" max="6398" width="9.42578125" style="25" customWidth="1"/>
    <col min="6399" max="6399" width="15" style="25" customWidth="1"/>
    <col min="6400" max="6400" width="12.140625" style="25" customWidth="1"/>
    <col min="6401" max="6646" width="9.140625" style="25"/>
    <col min="6647" max="6647" width="12.7109375" style="25" customWidth="1"/>
    <col min="6648" max="6648" width="10.5703125" style="25" customWidth="1"/>
    <col min="6649" max="6649" width="30.42578125" style="25" customWidth="1"/>
    <col min="6650" max="6650" width="26" style="25" customWidth="1"/>
    <col min="6651" max="6651" width="15.85546875" style="25" customWidth="1"/>
    <col min="6652" max="6652" width="14.42578125" style="25" customWidth="1"/>
    <col min="6653" max="6653" width="15.140625" style="25" customWidth="1"/>
    <col min="6654" max="6654" width="9.42578125" style="25" customWidth="1"/>
    <col min="6655" max="6655" width="15" style="25" customWidth="1"/>
    <col min="6656" max="6656" width="12.140625" style="25" customWidth="1"/>
    <col min="6657" max="6902" width="9.140625" style="25"/>
    <col min="6903" max="6903" width="12.7109375" style="25" customWidth="1"/>
    <col min="6904" max="6904" width="10.5703125" style="25" customWidth="1"/>
    <col min="6905" max="6905" width="30.42578125" style="25" customWidth="1"/>
    <col min="6906" max="6906" width="26" style="25" customWidth="1"/>
    <col min="6907" max="6907" width="15.85546875" style="25" customWidth="1"/>
    <col min="6908" max="6908" width="14.42578125" style="25" customWidth="1"/>
    <col min="6909" max="6909" width="15.140625" style="25" customWidth="1"/>
    <col min="6910" max="6910" width="9.42578125" style="25" customWidth="1"/>
    <col min="6911" max="6911" width="15" style="25" customWidth="1"/>
    <col min="6912" max="6912" width="12.140625" style="25" customWidth="1"/>
    <col min="6913" max="7158" width="9.140625" style="25"/>
    <col min="7159" max="7159" width="12.7109375" style="25" customWidth="1"/>
    <col min="7160" max="7160" width="10.5703125" style="25" customWidth="1"/>
    <col min="7161" max="7161" width="30.42578125" style="25" customWidth="1"/>
    <col min="7162" max="7162" width="26" style="25" customWidth="1"/>
    <col min="7163" max="7163" width="15.85546875" style="25" customWidth="1"/>
    <col min="7164" max="7164" width="14.42578125" style="25" customWidth="1"/>
    <col min="7165" max="7165" width="15.140625" style="25" customWidth="1"/>
    <col min="7166" max="7166" width="9.42578125" style="25" customWidth="1"/>
    <col min="7167" max="7167" width="15" style="25" customWidth="1"/>
    <col min="7168" max="7168" width="12.140625" style="25" customWidth="1"/>
    <col min="7169" max="7414" width="9.140625" style="25"/>
    <col min="7415" max="7415" width="12.7109375" style="25" customWidth="1"/>
    <col min="7416" max="7416" width="10.5703125" style="25" customWidth="1"/>
    <col min="7417" max="7417" width="30.42578125" style="25" customWidth="1"/>
    <col min="7418" max="7418" width="26" style="25" customWidth="1"/>
    <col min="7419" max="7419" width="15.85546875" style="25" customWidth="1"/>
    <col min="7420" max="7420" width="14.42578125" style="25" customWidth="1"/>
    <col min="7421" max="7421" width="15.140625" style="25" customWidth="1"/>
    <col min="7422" max="7422" width="9.42578125" style="25" customWidth="1"/>
    <col min="7423" max="7423" width="15" style="25" customWidth="1"/>
    <col min="7424" max="7424" width="12.140625" style="25" customWidth="1"/>
    <col min="7425" max="7670" width="9.140625" style="25"/>
    <col min="7671" max="7671" width="12.7109375" style="25" customWidth="1"/>
    <col min="7672" max="7672" width="10.5703125" style="25" customWidth="1"/>
    <col min="7673" max="7673" width="30.42578125" style="25" customWidth="1"/>
    <col min="7674" max="7674" width="26" style="25" customWidth="1"/>
    <col min="7675" max="7675" width="15.85546875" style="25" customWidth="1"/>
    <col min="7676" max="7676" width="14.42578125" style="25" customWidth="1"/>
    <col min="7677" max="7677" width="15.140625" style="25" customWidth="1"/>
    <col min="7678" max="7678" width="9.42578125" style="25" customWidth="1"/>
    <col min="7679" max="7679" width="15" style="25" customWidth="1"/>
    <col min="7680" max="7680" width="12.140625" style="25" customWidth="1"/>
    <col min="7681" max="7926" width="9.140625" style="25"/>
    <col min="7927" max="7927" width="12.7109375" style="25" customWidth="1"/>
    <col min="7928" max="7928" width="10.5703125" style="25" customWidth="1"/>
    <col min="7929" max="7929" width="30.42578125" style="25" customWidth="1"/>
    <col min="7930" max="7930" width="26" style="25" customWidth="1"/>
    <col min="7931" max="7931" width="15.85546875" style="25" customWidth="1"/>
    <col min="7932" max="7932" width="14.42578125" style="25" customWidth="1"/>
    <col min="7933" max="7933" width="15.140625" style="25" customWidth="1"/>
    <col min="7934" max="7934" width="9.42578125" style="25" customWidth="1"/>
    <col min="7935" max="7935" width="15" style="25" customWidth="1"/>
    <col min="7936" max="7936" width="12.140625" style="25" customWidth="1"/>
    <col min="7937" max="8182" width="9.140625" style="25"/>
    <col min="8183" max="8183" width="12.7109375" style="25" customWidth="1"/>
    <col min="8184" max="8184" width="10.5703125" style="25" customWidth="1"/>
    <col min="8185" max="8185" width="30.42578125" style="25" customWidth="1"/>
    <col min="8186" max="8186" width="26" style="25" customWidth="1"/>
    <col min="8187" max="8187" width="15.85546875" style="25" customWidth="1"/>
    <col min="8188" max="8188" width="14.42578125" style="25" customWidth="1"/>
    <col min="8189" max="8189" width="15.140625" style="25" customWidth="1"/>
    <col min="8190" max="8190" width="9.42578125" style="25" customWidth="1"/>
    <col min="8191" max="8191" width="15" style="25" customWidth="1"/>
    <col min="8192" max="8192" width="12.140625" style="25" customWidth="1"/>
    <col min="8193" max="8438" width="9.140625" style="25"/>
    <col min="8439" max="8439" width="12.7109375" style="25" customWidth="1"/>
    <col min="8440" max="8440" width="10.5703125" style="25" customWidth="1"/>
    <col min="8441" max="8441" width="30.42578125" style="25" customWidth="1"/>
    <col min="8442" max="8442" width="26" style="25" customWidth="1"/>
    <col min="8443" max="8443" width="15.85546875" style="25" customWidth="1"/>
    <col min="8444" max="8444" width="14.42578125" style="25" customWidth="1"/>
    <col min="8445" max="8445" width="15.140625" style="25" customWidth="1"/>
    <col min="8446" max="8446" width="9.42578125" style="25" customWidth="1"/>
    <col min="8447" max="8447" width="15" style="25" customWidth="1"/>
    <col min="8448" max="8448" width="12.140625" style="25" customWidth="1"/>
    <col min="8449" max="8694" width="9.140625" style="25"/>
    <col min="8695" max="8695" width="12.7109375" style="25" customWidth="1"/>
    <col min="8696" max="8696" width="10.5703125" style="25" customWidth="1"/>
    <col min="8697" max="8697" width="30.42578125" style="25" customWidth="1"/>
    <col min="8698" max="8698" width="26" style="25" customWidth="1"/>
    <col min="8699" max="8699" width="15.85546875" style="25" customWidth="1"/>
    <col min="8700" max="8700" width="14.42578125" style="25" customWidth="1"/>
    <col min="8701" max="8701" width="15.140625" style="25" customWidth="1"/>
    <col min="8702" max="8702" width="9.42578125" style="25" customWidth="1"/>
    <col min="8703" max="8703" width="15" style="25" customWidth="1"/>
    <col min="8704" max="8704" width="12.140625" style="25" customWidth="1"/>
    <col min="8705" max="8950" width="9.140625" style="25"/>
    <col min="8951" max="8951" width="12.7109375" style="25" customWidth="1"/>
    <col min="8952" max="8952" width="10.5703125" style="25" customWidth="1"/>
    <col min="8953" max="8953" width="30.42578125" style="25" customWidth="1"/>
    <col min="8954" max="8954" width="26" style="25" customWidth="1"/>
    <col min="8955" max="8955" width="15.85546875" style="25" customWidth="1"/>
    <col min="8956" max="8956" width="14.42578125" style="25" customWidth="1"/>
    <col min="8957" max="8957" width="15.140625" style="25" customWidth="1"/>
    <col min="8958" max="8958" width="9.42578125" style="25" customWidth="1"/>
    <col min="8959" max="8959" width="15" style="25" customWidth="1"/>
    <col min="8960" max="8960" width="12.140625" style="25" customWidth="1"/>
    <col min="8961" max="9206" width="9.140625" style="25"/>
    <col min="9207" max="9207" width="12.7109375" style="25" customWidth="1"/>
    <col min="9208" max="9208" width="10.5703125" style="25" customWidth="1"/>
    <col min="9209" max="9209" width="30.42578125" style="25" customWidth="1"/>
    <col min="9210" max="9210" width="26" style="25" customWidth="1"/>
    <col min="9211" max="9211" width="15.85546875" style="25" customWidth="1"/>
    <col min="9212" max="9212" width="14.42578125" style="25" customWidth="1"/>
    <col min="9213" max="9213" width="15.140625" style="25" customWidth="1"/>
    <col min="9214" max="9214" width="9.42578125" style="25" customWidth="1"/>
    <col min="9215" max="9215" width="15" style="25" customWidth="1"/>
    <col min="9216" max="9216" width="12.140625" style="25" customWidth="1"/>
    <col min="9217" max="9462" width="9.140625" style="25"/>
    <col min="9463" max="9463" width="12.7109375" style="25" customWidth="1"/>
    <col min="9464" max="9464" width="10.5703125" style="25" customWidth="1"/>
    <col min="9465" max="9465" width="30.42578125" style="25" customWidth="1"/>
    <col min="9466" max="9466" width="26" style="25" customWidth="1"/>
    <col min="9467" max="9467" width="15.85546875" style="25" customWidth="1"/>
    <col min="9468" max="9468" width="14.42578125" style="25" customWidth="1"/>
    <col min="9469" max="9469" width="15.140625" style="25" customWidth="1"/>
    <col min="9470" max="9470" width="9.42578125" style="25" customWidth="1"/>
    <col min="9471" max="9471" width="15" style="25" customWidth="1"/>
    <col min="9472" max="9472" width="12.140625" style="25" customWidth="1"/>
    <col min="9473" max="9718" width="9.140625" style="25"/>
    <col min="9719" max="9719" width="12.7109375" style="25" customWidth="1"/>
    <col min="9720" max="9720" width="10.5703125" style="25" customWidth="1"/>
    <col min="9721" max="9721" width="30.42578125" style="25" customWidth="1"/>
    <col min="9722" max="9722" width="26" style="25" customWidth="1"/>
    <col min="9723" max="9723" width="15.85546875" style="25" customWidth="1"/>
    <col min="9724" max="9724" width="14.42578125" style="25" customWidth="1"/>
    <col min="9725" max="9725" width="15.140625" style="25" customWidth="1"/>
    <col min="9726" max="9726" width="9.42578125" style="25" customWidth="1"/>
    <col min="9727" max="9727" width="15" style="25" customWidth="1"/>
    <col min="9728" max="9728" width="12.140625" style="25" customWidth="1"/>
    <col min="9729" max="9974" width="9.140625" style="25"/>
    <col min="9975" max="9975" width="12.7109375" style="25" customWidth="1"/>
    <col min="9976" max="9976" width="10.5703125" style="25" customWidth="1"/>
    <col min="9977" max="9977" width="30.42578125" style="25" customWidth="1"/>
    <col min="9978" max="9978" width="26" style="25" customWidth="1"/>
    <col min="9979" max="9979" width="15.85546875" style="25" customWidth="1"/>
    <col min="9980" max="9980" width="14.42578125" style="25" customWidth="1"/>
    <col min="9981" max="9981" width="15.140625" style="25" customWidth="1"/>
    <col min="9982" max="9982" width="9.42578125" style="25" customWidth="1"/>
    <col min="9983" max="9983" width="15" style="25" customWidth="1"/>
    <col min="9984" max="9984" width="12.140625" style="25" customWidth="1"/>
    <col min="9985" max="10230" width="9.140625" style="25"/>
    <col min="10231" max="10231" width="12.7109375" style="25" customWidth="1"/>
    <col min="10232" max="10232" width="10.5703125" style="25" customWidth="1"/>
    <col min="10233" max="10233" width="30.42578125" style="25" customWidth="1"/>
    <col min="10234" max="10234" width="26" style="25" customWidth="1"/>
    <col min="10235" max="10235" width="15.85546875" style="25" customWidth="1"/>
    <col min="10236" max="10236" width="14.42578125" style="25" customWidth="1"/>
    <col min="10237" max="10237" width="15.140625" style="25" customWidth="1"/>
    <col min="10238" max="10238" width="9.42578125" style="25" customWidth="1"/>
    <col min="10239" max="10239" width="15" style="25" customWidth="1"/>
    <col min="10240" max="10240" width="12.140625" style="25" customWidth="1"/>
    <col min="10241" max="10486" width="9.140625" style="25"/>
    <col min="10487" max="10487" width="12.7109375" style="25" customWidth="1"/>
    <col min="10488" max="10488" width="10.5703125" style="25" customWidth="1"/>
    <col min="10489" max="10489" width="30.42578125" style="25" customWidth="1"/>
    <col min="10490" max="10490" width="26" style="25" customWidth="1"/>
    <col min="10491" max="10491" width="15.85546875" style="25" customWidth="1"/>
    <col min="10492" max="10492" width="14.42578125" style="25" customWidth="1"/>
    <col min="10493" max="10493" width="15.140625" style="25" customWidth="1"/>
    <col min="10494" max="10494" width="9.42578125" style="25" customWidth="1"/>
    <col min="10495" max="10495" width="15" style="25" customWidth="1"/>
    <col min="10496" max="10496" width="12.140625" style="25" customWidth="1"/>
    <col min="10497" max="10742" width="9.140625" style="25"/>
    <col min="10743" max="10743" width="12.7109375" style="25" customWidth="1"/>
    <col min="10744" max="10744" width="10.5703125" style="25" customWidth="1"/>
    <col min="10745" max="10745" width="30.42578125" style="25" customWidth="1"/>
    <col min="10746" max="10746" width="26" style="25" customWidth="1"/>
    <col min="10747" max="10747" width="15.85546875" style="25" customWidth="1"/>
    <col min="10748" max="10748" width="14.42578125" style="25" customWidth="1"/>
    <col min="10749" max="10749" width="15.140625" style="25" customWidth="1"/>
    <col min="10750" max="10750" width="9.42578125" style="25" customWidth="1"/>
    <col min="10751" max="10751" width="15" style="25" customWidth="1"/>
    <col min="10752" max="10752" width="12.140625" style="25" customWidth="1"/>
    <col min="10753" max="10998" width="9.140625" style="25"/>
    <col min="10999" max="10999" width="12.7109375" style="25" customWidth="1"/>
    <col min="11000" max="11000" width="10.5703125" style="25" customWidth="1"/>
    <col min="11001" max="11001" width="30.42578125" style="25" customWidth="1"/>
    <col min="11002" max="11002" width="26" style="25" customWidth="1"/>
    <col min="11003" max="11003" width="15.85546875" style="25" customWidth="1"/>
    <col min="11004" max="11004" width="14.42578125" style="25" customWidth="1"/>
    <col min="11005" max="11005" width="15.140625" style="25" customWidth="1"/>
    <col min="11006" max="11006" width="9.42578125" style="25" customWidth="1"/>
    <col min="11007" max="11007" width="15" style="25" customWidth="1"/>
    <col min="11008" max="11008" width="12.140625" style="25" customWidth="1"/>
    <col min="11009" max="11254" width="9.140625" style="25"/>
    <col min="11255" max="11255" width="12.7109375" style="25" customWidth="1"/>
    <col min="11256" max="11256" width="10.5703125" style="25" customWidth="1"/>
    <col min="11257" max="11257" width="30.42578125" style="25" customWidth="1"/>
    <col min="11258" max="11258" width="26" style="25" customWidth="1"/>
    <col min="11259" max="11259" width="15.85546875" style="25" customWidth="1"/>
    <col min="11260" max="11260" width="14.42578125" style="25" customWidth="1"/>
    <col min="11261" max="11261" width="15.140625" style="25" customWidth="1"/>
    <col min="11262" max="11262" width="9.42578125" style="25" customWidth="1"/>
    <col min="11263" max="11263" width="15" style="25" customWidth="1"/>
    <col min="11264" max="11264" width="12.140625" style="25" customWidth="1"/>
    <col min="11265" max="11510" width="9.140625" style="25"/>
    <col min="11511" max="11511" width="12.7109375" style="25" customWidth="1"/>
    <col min="11512" max="11512" width="10.5703125" style="25" customWidth="1"/>
    <col min="11513" max="11513" width="30.42578125" style="25" customWidth="1"/>
    <col min="11514" max="11514" width="26" style="25" customWidth="1"/>
    <col min="11515" max="11515" width="15.85546875" style="25" customWidth="1"/>
    <col min="11516" max="11516" width="14.42578125" style="25" customWidth="1"/>
    <col min="11517" max="11517" width="15.140625" style="25" customWidth="1"/>
    <col min="11518" max="11518" width="9.42578125" style="25" customWidth="1"/>
    <col min="11519" max="11519" width="15" style="25" customWidth="1"/>
    <col min="11520" max="11520" width="12.140625" style="25" customWidth="1"/>
    <col min="11521" max="11766" width="9.140625" style="25"/>
    <col min="11767" max="11767" width="12.7109375" style="25" customWidth="1"/>
    <col min="11768" max="11768" width="10.5703125" style="25" customWidth="1"/>
    <col min="11769" max="11769" width="30.42578125" style="25" customWidth="1"/>
    <col min="11770" max="11770" width="26" style="25" customWidth="1"/>
    <col min="11771" max="11771" width="15.85546875" style="25" customWidth="1"/>
    <col min="11772" max="11772" width="14.42578125" style="25" customWidth="1"/>
    <col min="11773" max="11773" width="15.140625" style="25" customWidth="1"/>
    <col min="11774" max="11774" width="9.42578125" style="25" customWidth="1"/>
    <col min="11775" max="11775" width="15" style="25" customWidth="1"/>
    <col min="11776" max="11776" width="12.140625" style="25" customWidth="1"/>
    <col min="11777" max="12022" width="9.140625" style="25"/>
    <col min="12023" max="12023" width="12.7109375" style="25" customWidth="1"/>
    <col min="12024" max="12024" width="10.5703125" style="25" customWidth="1"/>
    <col min="12025" max="12025" width="30.42578125" style="25" customWidth="1"/>
    <col min="12026" max="12026" width="26" style="25" customWidth="1"/>
    <col min="12027" max="12027" width="15.85546875" style="25" customWidth="1"/>
    <col min="12028" max="12028" width="14.42578125" style="25" customWidth="1"/>
    <col min="12029" max="12029" width="15.140625" style="25" customWidth="1"/>
    <col min="12030" max="12030" width="9.42578125" style="25" customWidth="1"/>
    <col min="12031" max="12031" width="15" style="25" customWidth="1"/>
    <col min="12032" max="12032" width="12.140625" style="25" customWidth="1"/>
    <col min="12033" max="12278" width="9.140625" style="25"/>
    <col min="12279" max="12279" width="12.7109375" style="25" customWidth="1"/>
    <col min="12280" max="12280" width="10.5703125" style="25" customWidth="1"/>
    <col min="12281" max="12281" width="30.42578125" style="25" customWidth="1"/>
    <col min="12282" max="12282" width="26" style="25" customWidth="1"/>
    <col min="12283" max="12283" width="15.85546875" style="25" customWidth="1"/>
    <col min="12284" max="12284" width="14.42578125" style="25" customWidth="1"/>
    <col min="12285" max="12285" width="15.140625" style="25" customWidth="1"/>
    <col min="12286" max="12286" width="9.42578125" style="25" customWidth="1"/>
    <col min="12287" max="12287" width="15" style="25" customWidth="1"/>
    <col min="12288" max="12288" width="12.140625" style="25" customWidth="1"/>
    <col min="12289" max="12534" width="9.140625" style="25"/>
    <col min="12535" max="12535" width="12.7109375" style="25" customWidth="1"/>
    <col min="12536" max="12536" width="10.5703125" style="25" customWidth="1"/>
    <col min="12537" max="12537" width="30.42578125" style="25" customWidth="1"/>
    <col min="12538" max="12538" width="26" style="25" customWidth="1"/>
    <col min="12539" max="12539" width="15.85546875" style="25" customWidth="1"/>
    <col min="12540" max="12540" width="14.42578125" style="25" customWidth="1"/>
    <col min="12541" max="12541" width="15.140625" style="25" customWidth="1"/>
    <col min="12542" max="12542" width="9.42578125" style="25" customWidth="1"/>
    <col min="12543" max="12543" width="15" style="25" customWidth="1"/>
    <col min="12544" max="12544" width="12.140625" style="25" customWidth="1"/>
    <col min="12545" max="12790" width="9.140625" style="25"/>
    <col min="12791" max="12791" width="12.7109375" style="25" customWidth="1"/>
    <col min="12792" max="12792" width="10.5703125" style="25" customWidth="1"/>
    <col min="12793" max="12793" width="30.42578125" style="25" customWidth="1"/>
    <col min="12794" max="12794" width="26" style="25" customWidth="1"/>
    <col min="12795" max="12795" width="15.85546875" style="25" customWidth="1"/>
    <col min="12796" max="12796" width="14.42578125" style="25" customWidth="1"/>
    <col min="12797" max="12797" width="15.140625" style="25" customWidth="1"/>
    <col min="12798" max="12798" width="9.42578125" style="25" customWidth="1"/>
    <col min="12799" max="12799" width="15" style="25" customWidth="1"/>
    <col min="12800" max="12800" width="12.140625" style="25" customWidth="1"/>
    <col min="12801" max="13046" width="9.140625" style="25"/>
    <col min="13047" max="13047" width="12.7109375" style="25" customWidth="1"/>
    <col min="13048" max="13048" width="10.5703125" style="25" customWidth="1"/>
    <col min="13049" max="13049" width="30.42578125" style="25" customWidth="1"/>
    <col min="13050" max="13050" width="26" style="25" customWidth="1"/>
    <col min="13051" max="13051" width="15.85546875" style="25" customWidth="1"/>
    <col min="13052" max="13052" width="14.42578125" style="25" customWidth="1"/>
    <col min="13053" max="13053" width="15.140625" style="25" customWidth="1"/>
    <col min="13054" max="13054" width="9.42578125" style="25" customWidth="1"/>
    <col min="13055" max="13055" width="15" style="25" customWidth="1"/>
    <col min="13056" max="13056" width="12.140625" style="25" customWidth="1"/>
    <col min="13057" max="13302" width="9.140625" style="25"/>
    <col min="13303" max="13303" width="12.7109375" style="25" customWidth="1"/>
    <col min="13304" max="13304" width="10.5703125" style="25" customWidth="1"/>
    <col min="13305" max="13305" width="30.42578125" style="25" customWidth="1"/>
    <col min="13306" max="13306" width="26" style="25" customWidth="1"/>
    <col min="13307" max="13307" width="15.85546875" style="25" customWidth="1"/>
    <col min="13308" max="13308" width="14.42578125" style="25" customWidth="1"/>
    <col min="13309" max="13309" width="15.140625" style="25" customWidth="1"/>
    <col min="13310" max="13310" width="9.42578125" style="25" customWidth="1"/>
    <col min="13311" max="13311" width="15" style="25" customWidth="1"/>
    <col min="13312" max="13312" width="12.140625" style="25" customWidth="1"/>
    <col min="13313" max="13558" width="9.140625" style="25"/>
    <col min="13559" max="13559" width="12.7109375" style="25" customWidth="1"/>
    <col min="13560" max="13560" width="10.5703125" style="25" customWidth="1"/>
    <col min="13561" max="13561" width="30.42578125" style="25" customWidth="1"/>
    <col min="13562" max="13562" width="26" style="25" customWidth="1"/>
    <col min="13563" max="13563" width="15.85546875" style="25" customWidth="1"/>
    <col min="13564" max="13564" width="14.42578125" style="25" customWidth="1"/>
    <col min="13565" max="13565" width="15.140625" style="25" customWidth="1"/>
    <col min="13566" max="13566" width="9.42578125" style="25" customWidth="1"/>
    <col min="13567" max="13567" width="15" style="25" customWidth="1"/>
    <col min="13568" max="13568" width="12.140625" style="25" customWidth="1"/>
    <col min="13569" max="13814" width="9.140625" style="25"/>
    <col min="13815" max="13815" width="12.7109375" style="25" customWidth="1"/>
    <col min="13816" max="13816" width="10.5703125" style="25" customWidth="1"/>
    <col min="13817" max="13817" width="30.42578125" style="25" customWidth="1"/>
    <col min="13818" max="13818" width="26" style="25" customWidth="1"/>
    <col min="13819" max="13819" width="15.85546875" style="25" customWidth="1"/>
    <col min="13820" max="13820" width="14.42578125" style="25" customWidth="1"/>
    <col min="13821" max="13821" width="15.140625" style="25" customWidth="1"/>
    <col min="13822" max="13822" width="9.42578125" style="25" customWidth="1"/>
    <col min="13823" max="13823" width="15" style="25" customWidth="1"/>
    <col min="13824" max="13824" width="12.140625" style="25" customWidth="1"/>
    <col min="13825" max="14070" width="9.140625" style="25"/>
    <col min="14071" max="14071" width="12.7109375" style="25" customWidth="1"/>
    <col min="14072" max="14072" width="10.5703125" style="25" customWidth="1"/>
    <col min="14073" max="14073" width="30.42578125" style="25" customWidth="1"/>
    <col min="14074" max="14074" width="26" style="25" customWidth="1"/>
    <col min="14075" max="14075" width="15.85546875" style="25" customWidth="1"/>
    <col min="14076" max="14076" width="14.42578125" style="25" customWidth="1"/>
    <col min="14077" max="14077" width="15.140625" style="25" customWidth="1"/>
    <col min="14078" max="14078" width="9.42578125" style="25" customWidth="1"/>
    <col min="14079" max="14079" width="15" style="25" customWidth="1"/>
    <col min="14080" max="14080" width="12.140625" style="25" customWidth="1"/>
    <col min="14081" max="14326" width="9.140625" style="25"/>
    <col min="14327" max="14327" width="12.7109375" style="25" customWidth="1"/>
    <col min="14328" max="14328" width="10.5703125" style="25" customWidth="1"/>
    <col min="14329" max="14329" width="30.42578125" style="25" customWidth="1"/>
    <col min="14330" max="14330" width="26" style="25" customWidth="1"/>
    <col min="14331" max="14331" width="15.85546875" style="25" customWidth="1"/>
    <col min="14332" max="14332" width="14.42578125" style="25" customWidth="1"/>
    <col min="14333" max="14333" width="15.140625" style="25" customWidth="1"/>
    <col min="14334" max="14334" width="9.42578125" style="25" customWidth="1"/>
    <col min="14335" max="14335" width="15" style="25" customWidth="1"/>
    <col min="14336" max="14336" width="12.140625" style="25" customWidth="1"/>
    <col min="14337" max="14582" width="9.140625" style="25"/>
    <col min="14583" max="14583" width="12.7109375" style="25" customWidth="1"/>
    <col min="14584" max="14584" width="10.5703125" style="25" customWidth="1"/>
    <col min="14585" max="14585" width="30.42578125" style="25" customWidth="1"/>
    <col min="14586" max="14586" width="26" style="25" customWidth="1"/>
    <col min="14587" max="14587" width="15.85546875" style="25" customWidth="1"/>
    <col min="14588" max="14588" width="14.42578125" style="25" customWidth="1"/>
    <col min="14589" max="14589" width="15.140625" style="25" customWidth="1"/>
    <col min="14590" max="14590" width="9.42578125" style="25" customWidth="1"/>
    <col min="14591" max="14591" width="15" style="25" customWidth="1"/>
    <col min="14592" max="14592" width="12.140625" style="25" customWidth="1"/>
    <col min="14593" max="14838" width="9.140625" style="25"/>
    <col min="14839" max="14839" width="12.7109375" style="25" customWidth="1"/>
    <col min="14840" max="14840" width="10.5703125" style="25" customWidth="1"/>
    <col min="14841" max="14841" width="30.42578125" style="25" customWidth="1"/>
    <col min="14842" max="14842" width="26" style="25" customWidth="1"/>
    <col min="14843" max="14843" width="15.85546875" style="25" customWidth="1"/>
    <col min="14844" max="14844" width="14.42578125" style="25" customWidth="1"/>
    <col min="14845" max="14845" width="15.140625" style="25" customWidth="1"/>
    <col min="14846" max="14846" width="9.42578125" style="25" customWidth="1"/>
    <col min="14847" max="14847" width="15" style="25" customWidth="1"/>
    <col min="14848" max="14848" width="12.140625" style="25" customWidth="1"/>
    <col min="14849" max="15094" width="9.140625" style="25"/>
    <col min="15095" max="15095" width="12.7109375" style="25" customWidth="1"/>
    <col min="15096" max="15096" width="10.5703125" style="25" customWidth="1"/>
    <col min="15097" max="15097" width="30.42578125" style="25" customWidth="1"/>
    <col min="15098" max="15098" width="26" style="25" customWidth="1"/>
    <col min="15099" max="15099" width="15.85546875" style="25" customWidth="1"/>
    <col min="15100" max="15100" width="14.42578125" style="25" customWidth="1"/>
    <col min="15101" max="15101" width="15.140625" style="25" customWidth="1"/>
    <col min="15102" max="15102" width="9.42578125" style="25" customWidth="1"/>
    <col min="15103" max="15103" width="15" style="25" customWidth="1"/>
    <col min="15104" max="15104" width="12.140625" style="25" customWidth="1"/>
    <col min="15105" max="15350" width="9.140625" style="25"/>
    <col min="15351" max="15351" width="12.7109375" style="25" customWidth="1"/>
    <col min="15352" max="15352" width="10.5703125" style="25" customWidth="1"/>
    <col min="15353" max="15353" width="30.42578125" style="25" customWidth="1"/>
    <col min="15354" max="15354" width="26" style="25" customWidth="1"/>
    <col min="15355" max="15355" width="15.85546875" style="25" customWidth="1"/>
    <col min="15356" max="15356" width="14.42578125" style="25" customWidth="1"/>
    <col min="15357" max="15357" width="15.140625" style="25" customWidth="1"/>
    <col min="15358" max="15358" width="9.42578125" style="25" customWidth="1"/>
    <col min="15359" max="15359" width="15" style="25" customWidth="1"/>
    <col min="15360" max="15360" width="12.140625" style="25" customWidth="1"/>
    <col min="15361" max="15606" width="9.140625" style="25"/>
    <col min="15607" max="15607" width="12.7109375" style="25" customWidth="1"/>
    <col min="15608" max="15608" width="10.5703125" style="25" customWidth="1"/>
    <col min="15609" max="15609" width="30.42578125" style="25" customWidth="1"/>
    <col min="15610" max="15610" width="26" style="25" customWidth="1"/>
    <col min="15611" max="15611" width="15.85546875" style="25" customWidth="1"/>
    <col min="15612" max="15612" width="14.42578125" style="25" customWidth="1"/>
    <col min="15613" max="15613" width="15.140625" style="25" customWidth="1"/>
    <col min="15614" max="15614" width="9.42578125" style="25" customWidth="1"/>
    <col min="15615" max="15615" width="15" style="25" customWidth="1"/>
    <col min="15616" max="15616" width="12.140625" style="25" customWidth="1"/>
    <col min="15617" max="15862" width="9.140625" style="25"/>
    <col min="15863" max="15863" width="12.7109375" style="25" customWidth="1"/>
    <col min="15864" max="15864" width="10.5703125" style="25" customWidth="1"/>
    <col min="15865" max="15865" width="30.42578125" style="25" customWidth="1"/>
    <col min="15866" max="15866" width="26" style="25" customWidth="1"/>
    <col min="15867" max="15867" width="15.85546875" style="25" customWidth="1"/>
    <col min="15868" max="15868" width="14.42578125" style="25" customWidth="1"/>
    <col min="15869" max="15869" width="15.140625" style="25" customWidth="1"/>
    <col min="15870" max="15870" width="9.42578125" style="25" customWidth="1"/>
    <col min="15871" max="15871" width="15" style="25" customWidth="1"/>
    <col min="15872" max="15872" width="12.140625" style="25" customWidth="1"/>
    <col min="15873" max="16118" width="9.140625" style="25"/>
    <col min="16119" max="16119" width="12.7109375" style="25" customWidth="1"/>
    <col min="16120" max="16120" width="10.5703125" style="25" customWidth="1"/>
    <col min="16121" max="16121" width="30.42578125" style="25" customWidth="1"/>
    <col min="16122" max="16122" width="26" style="25" customWidth="1"/>
    <col min="16123" max="16123" width="15.85546875" style="25" customWidth="1"/>
    <col min="16124" max="16124" width="14.42578125" style="25" customWidth="1"/>
    <col min="16125" max="16125" width="15.140625" style="25" customWidth="1"/>
    <col min="16126" max="16126" width="9.42578125" style="25" customWidth="1"/>
    <col min="16127" max="16127" width="15" style="25" customWidth="1"/>
    <col min="16128" max="16128" width="12.140625" style="25" customWidth="1"/>
    <col min="16129" max="16384" width="9.140625" style="25"/>
  </cols>
  <sheetData>
    <row r="1" spans="1:7" ht="40.5" customHeight="1">
      <c r="A1" s="29" t="s">
        <v>10</v>
      </c>
      <c r="B1" s="30" t="s">
        <v>29</v>
      </c>
      <c r="C1" s="30" t="s">
        <v>30</v>
      </c>
      <c r="F1" s="11" t="s">
        <v>42</v>
      </c>
    </row>
    <row r="2" spans="1:7" ht="25.5" customHeight="1">
      <c r="A2" s="167">
        <v>7289</v>
      </c>
      <c r="B2" s="168">
        <v>100</v>
      </c>
      <c r="C2" s="169"/>
      <c r="E2" s="26" t="s">
        <v>43</v>
      </c>
      <c r="G2" s="25" t="s">
        <v>12</v>
      </c>
    </row>
    <row r="3" spans="1:7" ht="25.5" customHeight="1">
      <c r="A3" s="170">
        <v>7313</v>
      </c>
      <c r="B3" s="171">
        <v>100</v>
      </c>
      <c r="C3" s="172"/>
      <c r="E3" s="27">
        <v>0</v>
      </c>
      <c r="G3" s="25">
        <v>1</v>
      </c>
    </row>
    <row r="4" spans="1:7" ht="25.5" customHeight="1">
      <c r="A4" s="170">
        <v>7314</v>
      </c>
      <c r="B4" s="171">
        <v>100</v>
      </c>
      <c r="C4" s="172"/>
      <c r="E4" s="28">
        <v>50000000</v>
      </c>
      <c r="G4" s="25">
        <v>2</v>
      </c>
    </row>
    <row r="5" spans="1:7" ht="25.5" customHeight="1">
      <c r="A5" s="170">
        <v>7323</v>
      </c>
      <c r="B5" s="171">
        <v>100</v>
      </c>
      <c r="C5" s="172"/>
      <c r="E5" s="28">
        <v>10000000</v>
      </c>
      <c r="G5" s="25">
        <v>3</v>
      </c>
    </row>
    <row r="6" spans="1:7" ht="25.5" customHeight="1">
      <c r="A6" s="170">
        <v>7324</v>
      </c>
      <c r="B6" s="171">
        <v>125</v>
      </c>
      <c r="C6" s="172"/>
      <c r="G6" s="25">
        <v>4</v>
      </c>
    </row>
    <row r="7" spans="1:7" ht="25.5" customHeight="1">
      <c r="A7" s="170">
        <v>7325</v>
      </c>
      <c r="B7" s="171">
        <v>125</v>
      </c>
      <c r="C7" s="172"/>
      <c r="G7" s="25">
        <v>5</v>
      </c>
    </row>
    <row r="8" spans="1:7" ht="25.5" customHeight="1">
      <c r="A8" s="170">
        <v>7326</v>
      </c>
      <c r="B8" s="171">
        <v>100</v>
      </c>
      <c r="C8" s="172"/>
    </row>
    <row r="9" spans="1:7" ht="25.5" customHeight="1">
      <c r="A9" s="170">
        <v>7327</v>
      </c>
      <c r="B9" s="171">
        <v>150</v>
      </c>
      <c r="C9" s="172"/>
    </row>
    <row r="10" spans="1:7" ht="25.5" customHeight="1">
      <c r="A10" s="170">
        <v>7328</v>
      </c>
      <c r="B10" s="171">
        <v>100</v>
      </c>
      <c r="C10" s="172"/>
    </row>
    <row r="11" spans="1:7" ht="25.5" customHeight="1">
      <c r="A11" s="170">
        <v>7329</v>
      </c>
      <c r="B11" s="171">
        <v>100</v>
      </c>
      <c r="C11" s="172"/>
    </row>
    <row r="12" spans="1:7" ht="25.5" customHeight="1">
      <c r="A12" s="170">
        <v>7331</v>
      </c>
      <c r="B12" s="171">
        <v>100</v>
      </c>
      <c r="C12" s="172"/>
    </row>
    <row r="13" spans="1:7" ht="25.5" customHeight="1">
      <c r="A13" s="170">
        <v>7332</v>
      </c>
      <c r="B13" s="171">
        <v>100</v>
      </c>
      <c r="C13" s="172"/>
    </row>
    <row r="14" spans="1:7" ht="25.5" customHeight="1">
      <c r="A14" s="170">
        <v>7354</v>
      </c>
      <c r="B14" s="171">
        <v>100</v>
      </c>
      <c r="C14" s="172"/>
    </row>
    <row r="15" spans="1:7" ht="25.5" customHeight="1">
      <c r="A15" s="170">
        <v>7355</v>
      </c>
      <c r="B15" s="171">
        <v>100</v>
      </c>
      <c r="C15" s="172"/>
    </row>
    <row r="16" spans="1:7" ht="25.5" customHeight="1">
      <c r="A16" s="170">
        <v>7358</v>
      </c>
      <c r="B16" s="171">
        <v>100</v>
      </c>
      <c r="C16" s="172"/>
    </row>
    <row r="17" spans="1:3" ht="25.5" customHeight="1">
      <c r="A17" s="170">
        <v>7359</v>
      </c>
      <c r="B17" s="171">
        <v>100</v>
      </c>
      <c r="C17" s="172"/>
    </row>
    <row r="18" spans="1:3" ht="25.5" customHeight="1">
      <c r="A18" s="170">
        <v>7360</v>
      </c>
      <c r="B18" s="171">
        <v>150</v>
      </c>
      <c r="C18" s="172"/>
    </row>
    <row r="19" spans="1:3" ht="25.5" customHeight="1">
      <c r="A19" s="170">
        <v>7361</v>
      </c>
      <c r="B19" s="171">
        <v>125</v>
      </c>
      <c r="C19" s="172"/>
    </row>
    <row r="20" spans="1:3" ht="25.5" customHeight="1">
      <c r="A20" s="170">
        <v>11084</v>
      </c>
      <c r="B20" s="171">
        <v>100</v>
      </c>
      <c r="C20" s="172"/>
    </row>
    <row r="21" spans="1:3" ht="25.5" customHeight="1">
      <c r="A21" s="170">
        <v>11631</v>
      </c>
      <c r="B21" s="171">
        <v>100</v>
      </c>
      <c r="C21" s="172"/>
    </row>
    <row r="22" spans="1:3" ht="25.5" customHeight="1">
      <c r="A22" s="170">
        <v>15782</v>
      </c>
      <c r="B22" s="171">
        <v>200</v>
      </c>
      <c r="C22" s="172"/>
    </row>
    <row r="23" spans="1:3" ht="25.5" customHeight="1">
      <c r="A23" s="170">
        <v>15801</v>
      </c>
      <c r="B23" s="171">
        <v>250</v>
      </c>
      <c r="C23" s="172"/>
    </row>
    <row r="24" spans="1:3" ht="25.5" customHeight="1">
      <c r="A24" s="170">
        <v>15802</v>
      </c>
      <c r="B24" s="171">
        <v>250</v>
      </c>
      <c r="C24" s="172"/>
    </row>
    <row r="25" spans="1:3" ht="25.5" customHeight="1">
      <c r="A25" s="170">
        <v>15803</v>
      </c>
      <c r="B25" s="171">
        <v>200</v>
      </c>
      <c r="C25" s="172"/>
    </row>
    <row r="26" spans="1:3" ht="25.5" customHeight="1">
      <c r="A26" s="170">
        <v>15804</v>
      </c>
      <c r="B26" s="171">
        <v>125</v>
      </c>
      <c r="C26" s="172"/>
    </row>
    <row r="27" spans="1:3" ht="25.5" customHeight="1">
      <c r="A27" s="170">
        <v>15805</v>
      </c>
      <c r="B27" s="171">
        <v>125</v>
      </c>
      <c r="C27" s="172"/>
    </row>
    <row r="28" spans="1:3" ht="25.5" customHeight="1">
      <c r="A28" s="170">
        <v>15848</v>
      </c>
      <c r="B28" s="171">
        <v>150</v>
      </c>
      <c r="C28" s="172"/>
    </row>
    <row r="29" spans="1:3" ht="25.5" customHeight="1">
      <c r="A29" s="170">
        <v>15849</v>
      </c>
      <c r="B29" s="171">
        <v>150</v>
      </c>
      <c r="C29" s="172"/>
    </row>
    <row r="30" spans="1:3" ht="25.5" customHeight="1">
      <c r="A30" s="170">
        <v>15850</v>
      </c>
      <c r="B30" s="171">
        <v>150</v>
      </c>
      <c r="C30" s="172"/>
    </row>
    <row r="31" spans="1:3" ht="25.5" customHeight="1">
      <c r="A31" s="170">
        <v>15852</v>
      </c>
      <c r="B31" s="171">
        <v>200</v>
      </c>
      <c r="C31" s="172"/>
    </row>
    <row r="32" spans="1:3" ht="25.5" customHeight="1">
      <c r="A32" s="170">
        <v>15853</v>
      </c>
      <c r="B32" s="171">
        <v>175</v>
      </c>
      <c r="C32" s="172"/>
    </row>
    <row r="33" spans="1:3" ht="25.5" customHeight="1">
      <c r="A33" s="170">
        <v>15854</v>
      </c>
      <c r="B33" s="171">
        <v>200</v>
      </c>
      <c r="C33" s="172"/>
    </row>
    <row r="34" spans="1:3" ht="25.5" customHeight="1">
      <c r="A34" s="170">
        <v>15855</v>
      </c>
      <c r="B34" s="171">
        <v>150</v>
      </c>
      <c r="C34" s="172"/>
    </row>
    <row r="35" spans="1:3" ht="25.5" customHeight="1">
      <c r="A35" s="170">
        <v>15856</v>
      </c>
      <c r="B35" s="171">
        <v>250</v>
      </c>
      <c r="C35" s="172"/>
    </row>
    <row r="36" spans="1:3" ht="25.5" customHeight="1">
      <c r="A36" s="170">
        <v>15857</v>
      </c>
      <c r="B36" s="171">
        <v>200</v>
      </c>
      <c r="C36" s="172"/>
    </row>
    <row r="37" spans="1:3" ht="25.5" customHeight="1">
      <c r="A37" s="170">
        <v>15858</v>
      </c>
      <c r="B37" s="171">
        <v>200</v>
      </c>
      <c r="C37" s="172"/>
    </row>
    <row r="38" spans="1:3" ht="25.5" customHeight="1">
      <c r="A38" s="170">
        <v>15859</v>
      </c>
      <c r="B38" s="171">
        <v>325</v>
      </c>
      <c r="C38" s="172"/>
    </row>
    <row r="39" spans="1:3" ht="25.5" customHeight="1">
      <c r="A39" s="170">
        <v>15860</v>
      </c>
      <c r="B39" s="171">
        <v>100</v>
      </c>
      <c r="C39" s="172"/>
    </row>
    <row r="40" spans="1:3" ht="25.5" customHeight="1">
      <c r="A40" s="170">
        <v>15861</v>
      </c>
      <c r="B40" s="171">
        <v>100</v>
      </c>
      <c r="C40" s="172"/>
    </row>
    <row r="41" spans="1:3" ht="25.5" customHeight="1">
      <c r="A41" s="170">
        <v>15862</v>
      </c>
      <c r="B41" s="171">
        <v>100</v>
      </c>
      <c r="C41" s="172"/>
    </row>
    <row r="42" spans="1:3" ht="25.5" customHeight="1">
      <c r="A42" s="170">
        <v>15863</v>
      </c>
      <c r="B42" s="171">
        <v>100</v>
      </c>
      <c r="C42" s="172"/>
    </row>
    <row r="43" spans="1:3" ht="25.5" customHeight="1">
      <c r="A43" s="170">
        <v>15864</v>
      </c>
      <c r="B43" s="171">
        <v>100</v>
      </c>
      <c r="C43" s="172"/>
    </row>
    <row r="44" spans="1:3" ht="25.5" customHeight="1">
      <c r="A44" s="170">
        <v>15865</v>
      </c>
      <c r="B44" s="171">
        <v>200</v>
      </c>
      <c r="C44" s="172"/>
    </row>
    <row r="45" spans="1:3" ht="25.5" customHeight="1">
      <c r="A45" s="170">
        <v>15866</v>
      </c>
      <c r="B45" s="171">
        <v>100</v>
      </c>
      <c r="C45" s="172"/>
    </row>
    <row r="46" spans="1:3" ht="25.5" customHeight="1">
      <c r="A46" s="170">
        <v>15867</v>
      </c>
      <c r="B46" s="171">
        <v>100</v>
      </c>
      <c r="C46" s="172"/>
    </row>
    <row r="47" spans="1:3" ht="25.5" customHeight="1">
      <c r="A47" s="170">
        <v>15868</v>
      </c>
      <c r="B47" s="171">
        <v>100</v>
      </c>
      <c r="C47" s="172"/>
    </row>
    <row r="48" spans="1:3" ht="25.5" customHeight="1">
      <c r="A48" s="170">
        <v>15869</v>
      </c>
      <c r="B48" s="171">
        <v>100</v>
      </c>
      <c r="C48" s="172"/>
    </row>
    <row r="49" spans="1:3" ht="25.5" customHeight="1">
      <c r="A49" s="170">
        <v>15870</v>
      </c>
      <c r="B49" s="171">
        <v>100</v>
      </c>
      <c r="C49" s="172"/>
    </row>
    <row r="50" spans="1:3" ht="25.5" customHeight="1">
      <c r="A50" s="170">
        <v>15871</v>
      </c>
      <c r="B50" s="171">
        <v>100</v>
      </c>
      <c r="C50" s="172"/>
    </row>
    <row r="51" spans="1:3" ht="25.5" customHeight="1">
      <c r="A51" s="170">
        <v>15872</v>
      </c>
      <c r="B51" s="171">
        <v>200</v>
      </c>
      <c r="C51" s="172"/>
    </row>
    <row r="52" spans="1:3" ht="25.5" customHeight="1">
      <c r="A52" s="170">
        <v>15873</v>
      </c>
      <c r="B52" s="171">
        <v>100</v>
      </c>
      <c r="C52" s="172"/>
    </row>
    <row r="53" spans="1:3" ht="25.5" customHeight="1">
      <c r="A53" s="170">
        <v>15874</v>
      </c>
      <c r="B53" s="171">
        <v>100</v>
      </c>
      <c r="C53" s="172"/>
    </row>
    <row r="54" spans="1:3" ht="25.5" customHeight="1">
      <c r="A54" s="170">
        <v>15875</v>
      </c>
      <c r="B54" s="171">
        <v>200</v>
      </c>
      <c r="C54" s="172"/>
    </row>
    <row r="55" spans="1:3" ht="25.5" customHeight="1">
      <c r="A55" s="170">
        <v>15876</v>
      </c>
      <c r="B55" s="171">
        <v>275</v>
      </c>
      <c r="C55" s="172"/>
    </row>
    <row r="56" spans="1:3" ht="25.5" customHeight="1">
      <c r="A56" s="170">
        <v>15877</v>
      </c>
      <c r="B56" s="171">
        <v>100</v>
      </c>
      <c r="C56" s="172"/>
    </row>
    <row r="57" spans="1:3" ht="25.5" customHeight="1">
      <c r="A57" s="170">
        <v>15878</v>
      </c>
      <c r="B57" s="171">
        <v>125</v>
      </c>
      <c r="C57" s="172"/>
    </row>
    <row r="58" spans="1:3" ht="25.5" customHeight="1">
      <c r="A58" s="170">
        <v>15879</v>
      </c>
      <c r="B58" s="171">
        <v>100</v>
      </c>
      <c r="C58" s="172"/>
    </row>
    <row r="59" spans="1:3" ht="25.5" customHeight="1">
      <c r="A59" s="170">
        <v>15880</v>
      </c>
      <c r="B59" s="171">
        <v>100</v>
      </c>
      <c r="C59" s="172"/>
    </row>
    <row r="60" spans="1:3" ht="25.5" customHeight="1">
      <c r="A60" s="170">
        <v>15881</v>
      </c>
      <c r="B60" s="171">
        <v>175</v>
      </c>
      <c r="C60" s="172"/>
    </row>
    <row r="61" spans="1:3" ht="25.5" customHeight="1">
      <c r="A61" s="170">
        <v>15882</v>
      </c>
      <c r="B61" s="171">
        <v>250</v>
      </c>
      <c r="C61" s="172"/>
    </row>
    <row r="62" spans="1:3" ht="25.5" customHeight="1">
      <c r="A62" s="170">
        <v>15883</v>
      </c>
      <c r="B62" s="171">
        <v>250</v>
      </c>
      <c r="C62" s="172"/>
    </row>
    <row r="63" spans="1:3" ht="25.5" customHeight="1">
      <c r="A63" s="170">
        <v>15884</v>
      </c>
      <c r="B63" s="171">
        <v>125</v>
      </c>
      <c r="C63" s="172"/>
    </row>
    <row r="64" spans="1:3" ht="25.5" customHeight="1">
      <c r="A64" s="170">
        <v>15887</v>
      </c>
      <c r="B64" s="171">
        <v>300</v>
      </c>
      <c r="C64" s="172"/>
    </row>
    <row r="65" spans="1:3" ht="25.5" customHeight="1">
      <c r="A65" s="170">
        <v>15888</v>
      </c>
      <c r="B65" s="171">
        <v>300</v>
      </c>
      <c r="C65" s="172"/>
    </row>
    <row r="66" spans="1:3" ht="25.5" customHeight="1">
      <c r="A66" s="170">
        <v>15889</v>
      </c>
      <c r="B66" s="171">
        <v>100</v>
      </c>
      <c r="C66" s="172"/>
    </row>
    <row r="67" spans="1:3" ht="25.5" customHeight="1">
      <c r="A67" s="170">
        <v>15890</v>
      </c>
      <c r="B67" s="171">
        <v>100</v>
      </c>
      <c r="C67" s="172"/>
    </row>
    <row r="68" spans="1:3" ht="25.5" customHeight="1">
      <c r="A68" s="170">
        <v>15891</v>
      </c>
      <c r="B68" s="171">
        <v>100</v>
      </c>
      <c r="C68" s="172"/>
    </row>
    <row r="69" spans="1:3" ht="25.5" customHeight="1">
      <c r="A69" s="170">
        <v>15892</v>
      </c>
      <c r="B69" s="171">
        <v>300</v>
      </c>
      <c r="C69" s="172"/>
    </row>
    <row r="70" spans="1:3" ht="25.5" customHeight="1">
      <c r="A70" s="170">
        <v>15893</v>
      </c>
      <c r="B70" s="171">
        <v>300</v>
      </c>
      <c r="C70" s="172"/>
    </row>
    <row r="71" spans="1:3" ht="25.5" customHeight="1">
      <c r="A71" s="170">
        <v>15894</v>
      </c>
      <c r="B71" s="171">
        <v>300</v>
      </c>
      <c r="C71" s="172"/>
    </row>
    <row r="72" spans="1:3" ht="25.5" customHeight="1">
      <c r="A72" s="170">
        <v>15895</v>
      </c>
      <c r="B72" s="171">
        <v>375</v>
      </c>
      <c r="C72" s="172"/>
    </row>
    <row r="73" spans="1:3" ht="25.5" customHeight="1">
      <c r="A73" s="170">
        <v>15896</v>
      </c>
      <c r="B73" s="171">
        <v>375</v>
      </c>
      <c r="C73" s="172"/>
    </row>
    <row r="74" spans="1:3" ht="25.5" customHeight="1">
      <c r="A74" s="170">
        <v>15897</v>
      </c>
      <c r="B74" s="171">
        <v>375</v>
      </c>
      <c r="C74" s="172"/>
    </row>
    <row r="75" spans="1:3" ht="25.5" customHeight="1">
      <c r="A75" s="170">
        <v>15898</v>
      </c>
      <c r="B75" s="171">
        <v>225</v>
      </c>
      <c r="C75" s="172"/>
    </row>
    <row r="76" spans="1:3" ht="25.5" customHeight="1">
      <c r="A76" s="170">
        <v>15899</v>
      </c>
      <c r="B76" s="171">
        <v>325</v>
      </c>
      <c r="C76" s="172"/>
    </row>
    <row r="77" spans="1:3" ht="25.5" customHeight="1">
      <c r="A77" s="170">
        <v>15901</v>
      </c>
      <c r="B77" s="171">
        <v>200</v>
      </c>
      <c r="C77" s="172"/>
    </row>
    <row r="78" spans="1:3" ht="25.5" customHeight="1">
      <c r="A78" s="170">
        <v>15902</v>
      </c>
      <c r="B78" s="171">
        <v>200</v>
      </c>
      <c r="C78" s="172"/>
    </row>
    <row r="79" spans="1:3" ht="25.5" customHeight="1">
      <c r="A79" s="170">
        <v>15903</v>
      </c>
      <c r="B79" s="171">
        <v>200</v>
      </c>
      <c r="C79" s="172"/>
    </row>
    <row r="80" spans="1:3" ht="25.5" customHeight="1">
      <c r="A80" s="170">
        <v>15904</v>
      </c>
      <c r="B80" s="171">
        <v>150</v>
      </c>
      <c r="C80" s="172"/>
    </row>
    <row r="81" spans="1:3" ht="25.5" customHeight="1">
      <c r="A81" s="170">
        <v>15977</v>
      </c>
      <c r="B81" s="171">
        <v>125</v>
      </c>
      <c r="C81" s="172"/>
    </row>
    <row r="82" spans="1:3" ht="25.5" customHeight="1">
      <c r="A82" s="170">
        <v>15978</v>
      </c>
      <c r="B82" s="171">
        <v>200</v>
      </c>
      <c r="C82" s="172"/>
    </row>
    <row r="83" spans="1:3" ht="25.5" customHeight="1">
      <c r="A83" s="170">
        <v>15979</v>
      </c>
      <c r="B83" s="171">
        <v>125</v>
      </c>
      <c r="C83" s="172"/>
    </row>
    <row r="84" spans="1:3" ht="25.5" customHeight="1">
      <c r="A84" s="170">
        <v>15980</v>
      </c>
      <c r="B84" s="171">
        <v>100</v>
      </c>
      <c r="C84" s="172"/>
    </row>
    <row r="85" spans="1:3" ht="25.5" customHeight="1">
      <c r="A85" s="170">
        <v>15981</v>
      </c>
      <c r="B85" s="171">
        <v>375</v>
      </c>
      <c r="C85" s="172"/>
    </row>
    <row r="86" spans="1:3" ht="25.5" customHeight="1">
      <c r="A86" s="170">
        <v>15982</v>
      </c>
      <c r="B86" s="171">
        <v>100</v>
      </c>
      <c r="C86" s="172"/>
    </row>
    <row r="87" spans="1:3" ht="25.5" customHeight="1">
      <c r="A87" s="170">
        <v>15983</v>
      </c>
      <c r="B87" s="171">
        <v>125</v>
      </c>
      <c r="C87" s="172"/>
    </row>
    <row r="88" spans="1:3" ht="25.5" customHeight="1">
      <c r="A88" s="170">
        <v>15990</v>
      </c>
      <c r="B88" s="171">
        <v>125</v>
      </c>
      <c r="C88" s="172"/>
    </row>
    <row r="89" spans="1:3" ht="25.5" customHeight="1">
      <c r="A89" s="170">
        <v>15991</v>
      </c>
      <c r="B89" s="171">
        <v>150</v>
      </c>
      <c r="C89" s="172"/>
    </row>
    <row r="90" spans="1:3" ht="25.5" customHeight="1">
      <c r="A90" s="170">
        <v>15992</v>
      </c>
      <c r="B90" s="171">
        <v>200</v>
      </c>
      <c r="C90" s="172"/>
    </row>
    <row r="91" spans="1:3" ht="25.5" customHeight="1">
      <c r="A91" s="170">
        <v>15993</v>
      </c>
      <c r="B91" s="171">
        <v>150</v>
      </c>
      <c r="C91" s="172"/>
    </row>
    <row r="92" spans="1:3" ht="25.5" customHeight="1">
      <c r="A92" s="170">
        <v>15994</v>
      </c>
      <c r="B92" s="171">
        <v>200</v>
      </c>
      <c r="C92" s="172"/>
    </row>
    <row r="93" spans="1:3" ht="25.5" customHeight="1">
      <c r="A93" s="170">
        <v>15995</v>
      </c>
      <c r="B93" s="171">
        <v>200</v>
      </c>
      <c r="C93" s="172"/>
    </row>
    <row r="94" spans="1:3" ht="25.5" customHeight="1">
      <c r="A94" s="170">
        <v>15996</v>
      </c>
      <c r="B94" s="171">
        <v>200</v>
      </c>
      <c r="C94" s="172"/>
    </row>
    <row r="95" spans="1:3" ht="25.5" customHeight="1">
      <c r="A95" s="170">
        <v>15997</v>
      </c>
      <c r="B95" s="171">
        <v>200</v>
      </c>
      <c r="C95" s="172"/>
    </row>
    <row r="96" spans="1:3" ht="25.5" customHeight="1">
      <c r="A96" s="170">
        <v>15998</v>
      </c>
      <c r="B96" s="171">
        <v>275</v>
      </c>
      <c r="C96" s="172"/>
    </row>
    <row r="97" spans="1:3" ht="25.5" customHeight="1">
      <c r="A97" s="170">
        <v>15999</v>
      </c>
      <c r="B97" s="171">
        <v>325</v>
      </c>
      <c r="C97" s="172"/>
    </row>
    <row r="98" spans="1:3" ht="25.5" customHeight="1">
      <c r="A98" s="170">
        <v>16000</v>
      </c>
      <c r="B98" s="171">
        <v>100</v>
      </c>
      <c r="C98" s="172"/>
    </row>
    <row r="99" spans="1:3" ht="25.5" customHeight="1">
      <c r="A99" s="170">
        <v>16001</v>
      </c>
      <c r="B99" s="171">
        <v>200</v>
      </c>
      <c r="C99" s="172"/>
    </row>
    <row r="100" spans="1:3" ht="25.5" customHeight="1">
      <c r="A100" s="170">
        <v>16002</v>
      </c>
      <c r="B100" s="171">
        <v>200</v>
      </c>
      <c r="C100" s="172"/>
    </row>
    <row r="101" spans="1:3" ht="25.5" customHeight="1">
      <c r="A101" s="170">
        <v>16157</v>
      </c>
      <c r="B101" s="171">
        <v>100</v>
      </c>
      <c r="C101" s="172"/>
    </row>
    <row r="102" spans="1:3" ht="25.5" customHeight="1">
      <c r="A102" s="170">
        <v>16160</v>
      </c>
      <c r="B102" s="171">
        <v>200</v>
      </c>
      <c r="C102" s="172"/>
    </row>
    <row r="103" spans="1:3" ht="25.5" customHeight="1">
      <c r="A103" s="170">
        <v>16392</v>
      </c>
      <c r="B103" s="171">
        <v>200</v>
      </c>
      <c r="C103" s="172"/>
    </row>
    <row r="104" spans="1:3" ht="25.5" customHeight="1">
      <c r="A104" s="170">
        <v>16393</v>
      </c>
      <c r="B104" s="171">
        <v>125</v>
      </c>
      <c r="C104" s="172"/>
    </row>
    <row r="105" spans="1:3" ht="25.5" customHeight="1">
      <c r="A105" s="170">
        <v>16396</v>
      </c>
      <c r="B105" s="171">
        <v>150</v>
      </c>
      <c r="C105" s="172"/>
    </row>
    <row r="106" spans="1:3" ht="25.5" customHeight="1">
      <c r="A106" s="170">
        <v>16397</v>
      </c>
      <c r="B106" s="171">
        <v>125</v>
      </c>
      <c r="C106" s="172"/>
    </row>
    <row r="107" spans="1:3" ht="25.5" customHeight="1">
      <c r="A107" s="170">
        <v>16504</v>
      </c>
      <c r="B107" s="171">
        <v>200</v>
      </c>
      <c r="C107" s="172"/>
    </row>
    <row r="108" spans="1:3" ht="25.5" customHeight="1">
      <c r="A108" s="170">
        <v>16505</v>
      </c>
      <c r="B108" s="171">
        <v>100</v>
      </c>
      <c r="C108" s="172"/>
    </row>
    <row r="109" spans="1:3" ht="25.5" customHeight="1">
      <c r="A109" s="170">
        <v>16506</v>
      </c>
      <c r="B109" s="171">
        <v>100</v>
      </c>
      <c r="C109" s="172"/>
    </row>
    <row r="110" spans="1:3" ht="25.5" customHeight="1">
      <c r="A110" s="170">
        <v>16507</v>
      </c>
      <c r="B110" s="171">
        <v>100</v>
      </c>
      <c r="C110" s="172"/>
    </row>
    <row r="111" spans="1:3" ht="25.5" customHeight="1">
      <c r="A111" s="170">
        <v>17968</v>
      </c>
      <c r="B111" s="171">
        <v>200</v>
      </c>
      <c r="C111" s="172"/>
    </row>
    <row r="112" spans="1:3" ht="25.5" customHeight="1">
      <c r="A112" s="170">
        <v>18525</v>
      </c>
      <c r="B112" s="171">
        <v>100</v>
      </c>
      <c r="C112" s="172"/>
    </row>
    <row r="113" spans="1:3" ht="25.5" customHeight="1">
      <c r="A113" s="170">
        <v>18526</v>
      </c>
      <c r="B113" s="171">
        <v>100</v>
      </c>
      <c r="C113" s="172"/>
    </row>
    <row r="114" spans="1:3" ht="25.5" customHeight="1">
      <c r="A114" s="170">
        <v>18571</v>
      </c>
      <c r="B114" s="171">
        <v>175</v>
      </c>
      <c r="C114" s="172"/>
    </row>
    <row r="115" spans="1:3" ht="25.5" customHeight="1">
      <c r="A115" s="170">
        <v>18933</v>
      </c>
      <c r="B115" s="171">
        <v>100</v>
      </c>
      <c r="C115" s="172"/>
    </row>
    <row r="116" spans="1:3" ht="25.5" customHeight="1">
      <c r="A116" s="170">
        <v>19039</v>
      </c>
      <c r="B116" s="171">
        <v>100</v>
      </c>
      <c r="C116" s="172"/>
    </row>
    <row r="117" spans="1:3" ht="25.5" customHeight="1">
      <c r="A117" s="170">
        <v>19253</v>
      </c>
      <c r="B117" s="171">
        <v>150</v>
      </c>
      <c r="C117" s="172"/>
    </row>
    <row r="118" spans="1:3" ht="25.5" customHeight="1">
      <c r="A118" s="170">
        <v>19254</v>
      </c>
      <c r="B118" s="171">
        <v>100</v>
      </c>
      <c r="C118" s="172"/>
    </row>
    <row r="119" spans="1:3" ht="25.5" customHeight="1">
      <c r="A119" s="170">
        <v>19570</v>
      </c>
      <c r="B119" s="171">
        <v>275</v>
      </c>
      <c r="C119" s="172"/>
    </row>
    <row r="120" spans="1:3" ht="25.5" customHeight="1">
      <c r="A120" s="170">
        <v>19571</v>
      </c>
      <c r="B120" s="171">
        <v>200</v>
      </c>
      <c r="C120" s="172"/>
    </row>
    <row r="121" spans="1:3" ht="25.5" customHeight="1">
      <c r="A121" s="170">
        <v>19572</v>
      </c>
      <c r="B121" s="171">
        <v>100</v>
      </c>
      <c r="C121" s="172"/>
    </row>
    <row r="122" spans="1:3" ht="25.5" customHeight="1">
      <c r="A122" s="170">
        <v>19573</v>
      </c>
      <c r="B122" s="171">
        <v>250</v>
      </c>
      <c r="C122" s="172"/>
    </row>
    <row r="123" spans="1:3" ht="25.5" customHeight="1">
      <c r="A123" s="170">
        <v>19718</v>
      </c>
      <c r="B123" s="171">
        <v>300</v>
      </c>
      <c r="C123" s="172"/>
    </row>
    <row r="124" spans="1:3" ht="25.5" customHeight="1">
      <c r="A124" s="170">
        <v>19719</v>
      </c>
      <c r="B124" s="171">
        <v>500</v>
      </c>
      <c r="C124" s="172"/>
    </row>
    <row r="125" spans="1:3" ht="25.5" customHeight="1">
      <c r="A125" s="170">
        <v>19720</v>
      </c>
      <c r="B125" s="171">
        <v>325</v>
      </c>
      <c r="C125" s="172"/>
    </row>
    <row r="126" spans="1:3" ht="25.5" customHeight="1">
      <c r="A126" s="170">
        <v>19721</v>
      </c>
      <c r="B126" s="171">
        <v>325</v>
      </c>
      <c r="C126" s="172"/>
    </row>
    <row r="127" spans="1:3" ht="25.5" customHeight="1">
      <c r="A127" s="170">
        <v>21021</v>
      </c>
      <c r="B127" s="171">
        <v>150</v>
      </c>
      <c r="C127" s="172"/>
    </row>
    <row r="128" spans="1:3" ht="25.5" customHeight="1">
      <c r="A128" s="170">
        <v>21022</v>
      </c>
      <c r="B128" s="171">
        <v>150</v>
      </c>
      <c r="C128" s="172"/>
    </row>
    <row r="129" spans="1:3" ht="25.5" customHeight="1">
      <c r="A129" s="170">
        <v>21023</v>
      </c>
      <c r="B129" s="171">
        <v>150</v>
      </c>
      <c r="C129" s="172"/>
    </row>
    <row r="130" spans="1:3" ht="25.5" customHeight="1">
      <c r="A130" s="170">
        <v>21024</v>
      </c>
      <c r="B130" s="171">
        <v>150</v>
      </c>
      <c r="C130" s="172"/>
    </row>
    <row r="131" spans="1:3" ht="25.5" customHeight="1">
      <c r="A131" s="170">
        <v>21025</v>
      </c>
      <c r="B131" s="171">
        <v>150</v>
      </c>
      <c r="C131" s="172"/>
    </row>
    <row r="132" spans="1:3" ht="25.5" customHeight="1">
      <c r="A132" s="170">
        <v>21026</v>
      </c>
      <c r="B132" s="171">
        <v>150</v>
      </c>
      <c r="C132" s="172"/>
    </row>
    <row r="133" spans="1:3" ht="25.5" customHeight="1">
      <c r="A133" s="170">
        <v>21027</v>
      </c>
      <c r="B133" s="171">
        <v>150</v>
      </c>
      <c r="C133" s="172"/>
    </row>
    <row r="134" spans="1:3" ht="25.5" customHeight="1">
      <c r="A134" s="170">
        <v>21374</v>
      </c>
      <c r="B134" s="171">
        <v>200</v>
      </c>
      <c r="C134" s="172"/>
    </row>
    <row r="135" spans="1:3" ht="25.5" customHeight="1">
      <c r="A135" s="170">
        <v>21375</v>
      </c>
      <c r="B135" s="171">
        <v>200</v>
      </c>
      <c r="C135" s="172"/>
    </row>
    <row r="136" spans="1:3" ht="25.5" customHeight="1">
      <c r="A136" s="170">
        <v>21376</v>
      </c>
      <c r="B136" s="171">
        <v>200</v>
      </c>
      <c r="C136" s="172"/>
    </row>
    <row r="137" spans="1:3" ht="25.5" customHeight="1">
      <c r="A137" s="170">
        <v>21557</v>
      </c>
      <c r="B137" s="171">
        <v>325</v>
      </c>
      <c r="C137" s="172"/>
    </row>
    <row r="138" spans="1:3" ht="25.5" customHeight="1">
      <c r="A138" s="170">
        <v>21558</v>
      </c>
      <c r="B138" s="171">
        <v>325</v>
      </c>
      <c r="C138" s="172"/>
    </row>
    <row r="139" spans="1:3" ht="25.5" customHeight="1">
      <c r="A139" s="170">
        <v>21559</v>
      </c>
      <c r="B139" s="171">
        <v>325</v>
      </c>
      <c r="C139" s="172"/>
    </row>
    <row r="140" spans="1:3" ht="25.5" customHeight="1">
      <c r="A140" s="170">
        <v>21571</v>
      </c>
      <c r="B140" s="171">
        <v>175</v>
      </c>
      <c r="C140" s="172"/>
    </row>
    <row r="141" spans="1:3" ht="25.5" customHeight="1">
      <c r="A141" s="170">
        <v>21581</v>
      </c>
      <c r="B141" s="171">
        <v>100</v>
      </c>
      <c r="C141" s="172"/>
    </row>
    <row r="142" spans="1:3" ht="25.5" customHeight="1">
      <c r="A142" s="170">
        <v>21582</v>
      </c>
      <c r="B142" s="171">
        <v>100</v>
      </c>
      <c r="C142" s="172"/>
    </row>
    <row r="143" spans="1:3" ht="25.5" customHeight="1">
      <c r="A143" s="170">
        <v>22074</v>
      </c>
      <c r="B143" s="171">
        <v>125</v>
      </c>
      <c r="C143" s="172"/>
    </row>
    <row r="144" spans="1:3" ht="25.5" customHeight="1">
      <c r="A144" s="170">
        <v>22524</v>
      </c>
      <c r="B144" s="171">
        <v>500</v>
      </c>
      <c r="C144" s="172"/>
    </row>
    <row r="145" spans="1:3" ht="25.5" customHeight="1">
      <c r="A145" s="170">
        <v>22525</v>
      </c>
      <c r="B145" s="171">
        <v>500</v>
      </c>
      <c r="C145" s="172"/>
    </row>
    <row r="146" spans="1:3" ht="25.5" customHeight="1">
      <c r="A146" s="170">
        <v>22607</v>
      </c>
      <c r="B146" s="171">
        <v>100</v>
      </c>
      <c r="C146" s="172"/>
    </row>
    <row r="147" spans="1:3" ht="25.5" customHeight="1">
      <c r="A147" s="170">
        <v>22625</v>
      </c>
      <c r="B147" s="171">
        <v>100</v>
      </c>
      <c r="C147" s="172"/>
    </row>
    <row r="148" spans="1:3" ht="25.5" customHeight="1">
      <c r="A148" s="170">
        <v>22626</v>
      </c>
      <c r="B148" s="171">
        <v>100</v>
      </c>
      <c r="C148" s="172"/>
    </row>
    <row r="149" spans="1:3" ht="25.5" customHeight="1">
      <c r="A149" s="170">
        <v>22634</v>
      </c>
      <c r="B149" s="171">
        <v>100</v>
      </c>
      <c r="C149" s="172"/>
    </row>
    <row r="150" spans="1:3" ht="25.5" customHeight="1">
      <c r="A150" s="170">
        <v>22635</v>
      </c>
      <c r="B150" s="171">
        <v>100</v>
      </c>
      <c r="C150" s="172"/>
    </row>
    <row r="151" spans="1:3" ht="25.5" customHeight="1">
      <c r="A151" s="170">
        <v>22636</v>
      </c>
      <c r="B151" s="171">
        <v>100</v>
      </c>
      <c r="C151" s="172"/>
    </row>
    <row r="152" spans="1:3" ht="25.5" customHeight="1">
      <c r="A152" s="170">
        <v>22637</v>
      </c>
      <c r="B152" s="171">
        <v>100</v>
      </c>
      <c r="C152" s="172"/>
    </row>
    <row r="153" spans="1:3" ht="25.5" customHeight="1">
      <c r="A153" s="170">
        <v>23002</v>
      </c>
      <c r="B153" s="171">
        <v>150</v>
      </c>
      <c r="C153" s="172"/>
    </row>
    <row r="154" spans="1:3" ht="25.5" customHeight="1">
      <c r="A154" s="170">
        <v>23280</v>
      </c>
      <c r="B154" s="171">
        <v>100</v>
      </c>
      <c r="C154" s="172"/>
    </row>
    <row r="155" spans="1:3" ht="25.5" customHeight="1">
      <c r="A155" s="170">
        <v>601</v>
      </c>
      <c r="B155" s="171">
        <v>975</v>
      </c>
      <c r="C155" s="172"/>
    </row>
    <row r="156" spans="1:3" ht="25.5" customHeight="1">
      <c r="A156" s="170">
        <v>602</v>
      </c>
      <c r="B156" s="171">
        <v>1100</v>
      </c>
      <c r="C156" s="172"/>
    </row>
    <row r="157" spans="1:3" ht="25.5" customHeight="1">
      <c r="A157" s="170">
        <v>603</v>
      </c>
      <c r="B157" s="171">
        <v>200</v>
      </c>
      <c r="C157" s="172"/>
    </row>
    <row r="158" spans="1:3" ht="25.5" customHeight="1">
      <c r="A158" s="170">
        <v>604</v>
      </c>
      <c r="B158" s="171">
        <v>825</v>
      </c>
      <c r="C158" s="172"/>
    </row>
    <row r="159" spans="1:3" ht="25.5" customHeight="1">
      <c r="A159" s="170">
        <v>605</v>
      </c>
      <c r="B159" s="171">
        <v>125</v>
      </c>
      <c r="C159" s="172"/>
    </row>
    <row r="160" spans="1:3" ht="25.5" customHeight="1">
      <c r="A160" s="170">
        <v>606</v>
      </c>
      <c r="B160" s="171">
        <v>1300</v>
      </c>
      <c r="C160" s="172"/>
    </row>
    <row r="161" spans="1:3" ht="25.5" customHeight="1">
      <c r="A161" s="170">
        <v>607</v>
      </c>
      <c r="B161" s="171">
        <v>1300</v>
      </c>
      <c r="C161" s="172"/>
    </row>
    <row r="162" spans="1:3" ht="25.5" customHeight="1">
      <c r="A162" s="170">
        <v>608</v>
      </c>
      <c r="B162" s="171">
        <v>1300</v>
      </c>
      <c r="C162" s="172"/>
    </row>
    <row r="163" spans="1:3" ht="25.5" customHeight="1">
      <c r="A163" s="170">
        <v>609</v>
      </c>
      <c r="B163" s="171">
        <v>225</v>
      </c>
      <c r="C163" s="172"/>
    </row>
    <row r="164" spans="1:3" ht="25.5" customHeight="1">
      <c r="A164" s="170">
        <v>610</v>
      </c>
      <c r="B164" s="171">
        <v>125</v>
      </c>
      <c r="C164" s="172"/>
    </row>
    <row r="165" spans="1:3" ht="25.5" customHeight="1">
      <c r="A165" s="170">
        <v>611</v>
      </c>
      <c r="B165" s="171">
        <v>175</v>
      </c>
      <c r="C165" s="172"/>
    </row>
    <row r="166" spans="1:3" ht="25.5" customHeight="1">
      <c r="A166" s="170">
        <v>612</v>
      </c>
      <c r="B166" s="171">
        <v>175</v>
      </c>
      <c r="C166" s="172"/>
    </row>
    <row r="167" spans="1:3" ht="25.5" customHeight="1">
      <c r="A167" s="170">
        <v>613</v>
      </c>
      <c r="B167" s="171">
        <v>150</v>
      </c>
      <c r="C167" s="172"/>
    </row>
    <row r="168" spans="1:3" ht="25.5" customHeight="1">
      <c r="A168" s="170">
        <v>614</v>
      </c>
      <c r="B168" s="171">
        <v>125</v>
      </c>
      <c r="C168" s="172"/>
    </row>
    <row r="169" spans="1:3" ht="25.5" customHeight="1">
      <c r="A169" s="170">
        <v>615</v>
      </c>
      <c r="B169" s="171">
        <v>150</v>
      </c>
      <c r="C169" s="172"/>
    </row>
    <row r="170" spans="1:3" ht="25.5" customHeight="1">
      <c r="A170" s="170">
        <v>616</v>
      </c>
      <c r="B170" s="171">
        <v>150</v>
      </c>
      <c r="C170" s="172"/>
    </row>
    <row r="171" spans="1:3" ht="25.5" customHeight="1">
      <c r="A171" s="170">
        <v>617</v>
      </c>
      <c r="B171" s="171">
        <v>100</v>
      </c>
      <c r="C171" s="172"/>
    </row>
    <row r="172" spans="1:3" ht="25.5" customHeight="1">
      <c r="A172" s="170">
        <v>618</v>
      </c>
      <c r="B172" s="171">
        <v>100</v>
      </c>
      <c r="C172" s="172"/>
    </row>
    <row r="173" spans="1:3" ht="25.5" customHeight="1">
      <c r="A173" s="170">
        <v>619</v>
      </c>
      <c r="B173" s="171">
        <v>100</v>
      </c>
      <c r="C173" s="172"/>
    </row>
    <row r="174" spans="1:3" ht="25.5" customHeight="1">
      <c r="A174" s="170">
        <v>620</v>
      </c>
      <c r="B174" s="171">
        <v>100</v>
      </c>
      <c r="C174" s="172"/>
    </row>
    <row r="175" spans="1:3" ht="25.5" customHeight="1">
      <c r="A175" s="170">
        <v>621</v>
      </c>
      <c r="B175" s="171">
        <v>125</v>
      </c>
      <c r="C175" s="172"/>
    </row>
    <row r="176" spans="1:3" ht="25.5" customHeight="1">
      <c r="A176" s="170">
        <v>622</v>
      </c>
      <c r="B176" s="171">
        <v>100</v>
      </c>
      <c r="C176" s="172"/>
    </row>
    <row r="177" spans="1:3" ht="25.5" customHeight="1">
      <c r="A177" s="170">
        <v>623</v>
      </c>
      <c r="B177" s="171">
        <v>125</v>
      </c>
      <c r="C177" s="172"/>
    </row>
    <row r="178" spans="1:3" ht="25.5" customHeight="1">
      <c r="A178" s="170">
        <v>624</v>
      </c>
      <c r="B178" s="171">
        <v>125</v>
      </c>
      <c r="C178" s="172"/>
    </row>
    <row r="179" spans="1:3" ht="25.5" customHeight="1">
      <c r="A179" s="170">
        <v>625</v>
      </c>
      <c r="B179" s="171">
        <v>125</v>
      </c>
      <c r="C179" s="172"/>
    </row>
    <row r="180" spans="1:3" ht="25.5" customHeight="1">
      <c r="A180" s="170">
        <v>626</v>
      </c>
      <c r="B180" s="171">
        <v>125</v>
      </c>
      <c r="C180" s="172"/>
    </row>
    <row r="181" spans="1:3" ht="25.5" customHeight="1">
      <c r="A181" s="170">
        <v>627</v>
      </c>
      <c r="B181" s="171">
        <v>125</v>
      </c>
      <c r="C181" s="172"/>
    </row>
    <row r="182" spans="1:3" ht="25.5" customHeight="1">
      <c r="A182" s="170">
        <v>628</v>
      </c>
      <c r="B182" s="171">
        <v>125</v>
      </c>
      <c r="C182" s="172"/>
    </row>
    <row r="183" spans="1:3" ht="25.5" customHeight="1">
      <c r="A183" s="170">
        <v>629</v>
      </c>
      <c r="B183" s="171">
        <v>100</v>
      </c>
      <c r="C183" s="172"/>
    </row>
    <row r="184" spans="1:3" ht="25.5" customHeight="1">
      <c r="A184" s="170">
        <v>630</v>
      </c>
      <c r="B184" s="171">
        <v>225</v>
      </c>
      <c r="C184" s="172"/>
    </row>
    <row r="185" spans="1:3" ht="25.5" customHeight="1">
      <c r="A185" s="170">
        <v>631</v>
      </c>
      <c r="B185" s="171">
        <v>175</v>
      </c>
      <c r="C185" s="172"/>
    </row>
    <row r="186" spans="1:3" ht="25.5" customHeight="1">
      <c r="A186" s="170">
        <v>632</v>
      </c>
      <c r="B186" s="171">
        <v>225</v>
      </c>
      <c r="C186" s="172"/>
    </row>
    <row r="187" spans="1:3" ht="25.5" customHeight="1">
      <c r="A187" s="170">
        <v>633</v>
      </c>
      <c r="B187" s="171">
        <v>150</v>
      </c>
      <c r="C187" s="172"/>
    </row>
    <row r="188" spans="1:3" ht="25.5" customHeight="1">
      <c r="A188" s="170">
        <v>634</v>
      </c>
      <c r="B188" s="171">
        <v>100</v>
      </c>
      <c r="C188" s="172"/>
    </row>
    <row r="189" spans="1:3" ht="25.5" customHeight="1">
      <c r="A189" s="170">
        <v>635</v>
      </c>
      <c r="B189" s="171">
        <v>100</v>
      </c>
      <c r="C189" s="172"/>
    </row>
    <row r="190" spans="1:3" ht="25.5" customHeight="1">
      <c r="A190" s="170">
        <v>636</v>
      </c>
      <c r="B190" s="171">
        <v>250</v>
      </c>
      <c r="C190" s="172"/>
    </row>
    <row r="191" spans="1:3" ht="25.5" customHeight="1">
      <c r="A191" s="170">
        <v>637</v>
      </c>
      <c r="B191" s="171">
        <v>175</v>
      </c>
      <c r="C191" s="172"/>
    </row>
    <row r="192" spans="1:3" ht="25.5" customHeight="1">
      <c r="A192" s="170">
        <v>638</v>
      </c>
      <c r="B192" s="171">
        <v>300</v>
      </c>
      <c r="C192" s="172"/>
    </row>
    <row r="193" spans="1:3" ht="25.5" customHeight="1">
      <c r="A193" s="170">
        <v>639</v>
      </c>
      <c r="B193" s="171">
        <v>225</v>
      </c>
      <c r="C193" s="172"/>
    </row>
    <row r="194" spans="1:3" ht="25.5" customHeight="1">
      <c r="A194" s="170">
        <v>640</v>
      </c>
      <c r="B194" s="171">
        <v>100</v>
      </c>
      <c r="C194" s="172"/>
    </row>
    <row r="195" spans="1:3" ht="25.5" customHeight="1">
      <c r="A195" s="170">
        <v>641</v>
      </c>
      <c r="B195" s="171">
        <v>100</v>
      </c>
      <c r="C195" s="172"/>
    </row>
    <row r="196" spans="1:3" ht="25.5" customHeight="1">
      <c r="A196" s="170">
        <v>642</v>
      </c>
      <c r="B196" s="171">
        <v>175</v>
      </c>
      <c r="C196" s="172"/>
    </row>
    <row r="197" spans="1:3" ht="25.5" customHeight="1">
      <c r="A197" s="170">
        <v>643</v>
      </c>
      <c r="B197" s="171">
        <v>150</v>
      </c>
      <c r="C197" s="172"/>
    </row>
    <row r="198" spans="1:3" ht="25.5" customHeight="1">
      <c r="A198" s="170">
        <v>644</v>
      </c>
      <c r="B198" s="171">
        <v>175</v>
      </c>
      <c r="C198" s="172"/>
    </row>
    <row r="199" spans="1:3" ht="25.5" customHeight="1">
      <c r="A199" s="170">
        <v>645</v>
      </c>
      <c r="B199" s="171">
        <v>850</v>
      </c>
      <c r="C199" s="172"/>
    </row>
    <row r="200" spans="1:3" ht="25.5" customHeight="1">
      <c r="A200" s="170">
        <v>646</v>
      </c>
      <c r="B200" s="171">
        <v>800</v>
      </c>
      <c r="C200" s="172"/>
    </row>
    <row r="201" spans="1:3" ht="25.5" customHeight="1">
      <c r="A201" s="170">
        <v>647</v>
      </c>
      <c r="B201" s="171">
        <v>150</v>
      </c>
      <c r="C201" s="172"/>
    </row>
    <row r="202" spans="1:3" ht="25.5" customHeight="1">
      <c r="A202" s="170">
        <v>648</v>
      </c>
      <c r="B202" s="171">
        <v>250</v>
      </c>
      <c r="C202" s="172"/>
    </row>
    <row r="203" spans="1:3" ht="25.5" customHeight="1">
      <c r="A203" s="170">
        <v>649</v>
      </c>
      <c r="B203" s="171">
        <v>250</v>
      </c>
      <c r="C203" s="172"/>
    </row>
    <row r="204" spans="1:3" ht="25.5" customHeight="1">
      <c r="A204" s="170">
        <v>650</v>
      </c>
      <c r="B204" s="171">
        <v>175</v>
      </c>
      <c r="C204" s="172"/>
    </row>
    <row r="205" spans="1:3" ht="25.5" customHeight="1">
      <c r="A205" s="170">
        <v>651</v>
      </c>
      <c r="B205" s="171">
        <v>300</v>
      </c>
      <c r="C205" s="172"/>
    </row>
    <row r="206" spans="1:3" ht="25.5" customHeight="1">
      <c r="A206" s="170">
        <v>652</v>
      </c>
      <c r="B206" s="171">
        <v>175</v>
      </c>
      <c r="C206" s="172"/>
    </row>
    <row r="207" spans="1:3" ht="25.5" customHeight="1">
      <c r="A207" s="170">
        <v>653</v>
      </c>
      <c r="B207" s="171">
        <v>300</v>
      </c>
      <c r="C207" s="172"/>
    </row>
    <row r="208" spans="1:3" ht="25.5" customHeight="1">
      <c r="A208" s="170">
        <v>654</v>
      </c>
      <c r="B208" s="171">
        <v>300</v>
      </c>
      <c r="C208" s="172"/>
    </row>
    <row r="209" spans="1:3" ht="25.5" customHeight="1">
      <c r="A209" s="170">
        <v>655</v>
      </c>
      <c r="B209" s="171">
        <v>300</v>
      </c>
      <c r="C209" s="172"/>
    </row>
    <row r="210" spans="1:3" ht="25.5" customHeight="1">
      <c r="A210" s="170">
        <v>656</v>
      </c>
      <c r="B210" s="171">
        <v>100</v>
      </c>
      <c r="C210" s="172"/>
    </row>
    <row r="211" spans="1:3" ht="25.5" customHeight="1">
      <c r="A211" s="170">
        <v>657</v>
      </c>
      <c r="B211" s="171">
        <v>100</v>
      </c>
      <c r="C211" s="172"/>
    </row>
    <row r="212" spans="1:3" ht="25.5" customHeight="1">
      <c r="A212" s="170">
        <v>658</v>
      </c>
      <c r="B212" s="171">
        <v>300</v>
      </c>
      <c r="C212" s="172"/>
    </row>
    <row r="213" spans="1:3" ht="25.5" customHeight="1">
      <c r="A213" s="170">
        <v>659</v>
      </c>
      <c r="B213" s="171">
        <v>250</v>
      </c>
      <c r="C213" s="172"/>
    </row>
    <row r="214" spans="1:3" ht="25.5" customHeight="1">
      <c r="A214" s="170">
        <v>660</v>
      </c>
      <c r="B214" s="171">
        <v>100</v>
      </c>
      <c r="C214" s="172"/>
    </row>
    <row r="215" spans="1:3" ht="25.5" customHeight="1">
      <c r="A215" s="170">
        <v>661</v>
      </c>
      <c r="B215" s="171">
        <v>100</v>
      </c>
      <c r="C215" s="172"/>
    </row>
    <row r="216" spans="1:3" ht="25.5" customHeight="1">
      <c r="A216" s="170">
        <v>662</v>
      </c>
      <c r="B216" s="171">
        <v>100</v>
      </c>
      <c r="C216" s="172"/>
    </row>
    <row r="217" spans="1:3" ht="25.5" customHeight="1">
      <c r="A217" s="170">
        <v>663</v>
      </c>
      <c r="B217" s="171">
        <v>100</v>
      </c>
      <c r="C217" s="172"/>
    </row>
    <row r="218" spans="1:3" ht="25.5" customHeight="1">
      <c r="A218" s="170">
        <v>664</v>
      </c>
      <c r="B218" s="171">
        <v>100</v>
      </c>
      <c r="C218" s="172"/>
    </row>
    <row r="219" spans="1:3" ht="25.5" customHeight="1">
      <c r="A219" s="170">
        <v>665</v>
      </c>
      <c r="B219" s="171">
        <v>100</v>
      </c>
      <c r="C219" s="172"/>
    </row>
    <row r="220" spans="1:3" ht="25.5" customHeight="1">
      <c r="A220" s="170">
        <v>666</v>
      </c>
      <c r="B220" s="171">
        <v>100</v>
      </c>
      <c r="C220" s="172"/>
    </row>
    <row r="221" spans="1:3" ht="25.5" customHeight="1">
      <c r="A221" s="170">
        <v>667</v>
      </c>
      <c r="B221" s="171">
        <v>100</v>
      </c>
      <c r="C221" s="172"/>
    </row>
    <row r="222" spans="1:3" ht="25.5" customHeight="1">
      <c r="A222" s="170">
        <v>668</v>
      </c>
      <c r="B222" s="171">
        <v>300</v>
      </c>
      <c r="C222" s="172"/>
    </row>
    <row r="223" spans="1:3" ht="25.5" customHeight="1">
      <c r="A223" s="170">
        <v>669</v>
      </c>
      <c r="B223" s="171">
        <v>100</v>
      </c>
      <c r="C223" s="172"/>
    </row>
    <row r="224" spans="1:3" ht="25.5" customHeight="1">
      <c r="A224" s="170">
        <v>670</v>
      </c>
      <c r="B224" s="171">
        <v>100</v>
      </c>
      <c r="C224" s="172"/>
    </row>
    <row r="225" spans="1:3" ht="25.5" customHeight="1">
      <c r="A225" s="170">
        <v>671</v>
      </c>
      <c r="B225" s="171">
        <v>100</v>
      </c>
      <c r="C225" s="172"/>
    </row>
    <row r="226" spans="1:3" ht="25.5" customHeight="1">
      <c r="A226" s="170">
        <v>672</v>
      </c>
      <c r="B226" s="171">
        <v>100</v>
      </c>
      <c r="C226" s="172"/>
    </row>
    <row r="227" spans="1:3" ht="25.5" customHeight="1">
      <c r="A227" s="170">
        <v>673</v>
      </c>
      <c r="B227" s="171">
        <v>100</v>
      </c>
      <c r="C227" s="172"/>
    </row>
    <row r="228" spans="1:3" ht="25.5" customHeight="1">
      <c r="A228" s="170">
        <v>674</v>
      </c>
      <c r="B228" s="171">
        <v>175</v>
      </c>
      <c r="C228" s="172"/>
    </row>
    <row r="229" spans="1:3" ht="25.5" customHeight="1">
      <c r="A229" s="170">
        <v>675</v>
      </c>
      <c r="B229" s="171">
        <v>175</v>
      </c>
      <c r="C229" s="172"/>
    </row>
    <row r="230" spans="1:3" ht="25.5" customHeight="1">
      <c r="A230" s="170">
        <v>676</v>
      </c>
      <c r="B230" s="171">
        <v>100</v>
      </c>
      <c r="C230" s="172"/>
    </row>
    <row r="231" spans="1:3" ht="25.5" customHeight="1">
      <c r="A231" s="170">
        <v>677</v>
      </c>
      <c r="B231" s="171">
        <v>250</v>
      </c>
      <c r="C231" s="172"/>
    </row>
    <row r="232" spans="1:3" ht="25.5" customHeight="1">
      <c r="A232" s="170">
        <v>678</v>
      </c>
      <c r="B232" s="171">
        <v>250</v>
      </c>
      <c r="C232" s="172"/>
    </row>
    <row r="233" spans="1:3" ht="25.5" customHeight="1">
      <c r="A233" s="170">
        <v>679</v>
      </c>
      <c r="B233" s="171">
        <v>150</v>
      </c>
      <c r="C233" s="172"/>
    </row>
    <row r="234" spans="1:3" ht="25.5" customHeight="1">
      <c r="A234" s="170">
        <v>680</v>
      </c>
      <c r="B234" s="171">
        <v>175</v>
      </c>
      <c r="C234" s="172"/>
    </row>
    <row r="235" spans="1:3" ht="25.5" customHeight="1">
      <c r="A235" s="170">
        <v>681</v>
      </c>
      <c r="B235" s="171">
        <v>175</v>
      </c>
      <c r="C235" s="172"/>
    </row>
    <row r="236" spans="1:3" ht="25.5" customHeight="1">
      <c r="A236" s="170">
        <v>752</v>
      </c>
      <c r="B236" s="171">
        <v>825</v>
      </c>
      <c r="C236" s="172"/>
    </row>
    <row r="237" spans="1:3" ht="25.5" customHeight="1">
      <c r="A237" s="170">
        <v>922</v>
      </c>
      <c r="B237" s="171">
        <v>125</v>
      </c>
      <c r="C237" s="172"/>
    </row>
    <row r="238" spans="1:3" ht="25.5" customHeight="1">
      <c r="A238" s="170">
        <v>923</v>
      </c>
      <c r="B238" s="171">
        <v>125</v>
      </c>
      <c r="C238" s="172"/>
    </row>
    <row r="239" spans="1:3" ht="25.5" customHeight="1">
      <c r="A239" s="170">
        <v>924</v>
      </c>
      <c r="B239" s="171">
        <v>100</v>
      </c>
      <c r="C239" s="172"/>
    </row>
    <row r="240" spans="1:3" ht="25.5" customHeight="1">
      <c r="A240" s="170">
        <v>925</v>
      </c>
      <c r="B240" s="171">
        <v>100</v>
      </c>
      <c r="C240" s="172"/>
    </row>
    <row r="241" spans="1:3" ht="25.5" customHeight="1">
      <c r="A241" s="170">
        <v>926</v>
      </c>
      <c r="B241" s="171">
        <v>100</v>
      </c>
      <c r="C241" s="172"/>
    </row>
    <row r="242" spans="1:3" ht="25.5" customHeight="1">
      <c r="A242" s="170">
        <v>927</v>
      </c>
      <c r="B242" s="171">
        <v>150</v>
      </c>
      <c r="C242" s="172"/>
    </row>
    <row r="243" spans="1:3" ht="25.5" customHeight="1">
      <c r="A243" s="170">
        <v>928</v>
      </c>
      <c r="B243" s="171">
        <v>125</v>
      </c>
      <c r="C243" s="172"/>
    </row>
    <row r="244" spans="1:3" ht="25.5" customHeight="1">
      <c r="A244" s="170">
        <v>929</v>
      </c>
      <c r="B244" s="171">
        <v>125</v>
      </c>
      <c r="C244" s="172"/>
    </row>
    <row r="245" spans="1:3" ht="25.5" customHeight="1">
      <c r="A245" s="170">
        <v>930</v>
      </c>
      <c r="B245" s="171">
        <v>125</v>
      </c>
      <c r="C245" s="172"/>
    </row>
    <row r="246" spans="1:3" ht="25.5" customHeight="1">
      <c r="A246" s="170">
        <v>931</v>
      </c>
      <c r="B246" s="171">
        <v>100</v>
      </c>
      <c r="C246" s="172"/>
    </row>
    <row r="247" spans="1:3" ht="25.5" customHeight="1">
      <c r="A247" s="170">
        <v>932</v>
      </c>
      <c r="B247" s="171">
        <v>100</v>
      </c>
      <c r="C247" s="172"/>
    </row>
    <row r="248" spans="1:3" ht="25.5" customHeight="1">
      <c r="A248" s="170">
        <v>933</v>
      </c>
      <c r="B248" s="171">
        <v>100</v>
      </c>
      <c r="C248" s="172"/>
    </row>
    <row r="249" spans="1:3" ht="25.5" customHeight="1">
      <c r="A249" s="170">
        <v>934</v>
      </c>
      <c r="B249" s="171">
        <v>100</v>
      </c>
      <c r="C249" s="172"/>
    </row>
    <row r="250" spans="1:3" ht="25.5" customHeight="1">
      <c r="A250" s="170">
        <v>935</v>
      </c>
      <c r="B250" s="171">
        <v>100</v>
      </c>
      <c r="C250" s="172"/>
    </row>
    <row r="251" spans="1:3" ht="25.5" customHeight="1">
      <c r="A251" s="170">
        <v>936</v>
      </c>
      <c r="B251" s="171">
        <v>100</v>
      </c>
      <c r="C251" s="172"/>
    </row>
    <row r="252" spans="1:3" ht="25.5" customHeight="1">
      <c r="A252" s="170">
        <v>937</v>
      </c>
      <c r="B252" s="171">
        <v>100</v>
      </c>
      <c r="C252" s="172"/>
    </row>
    <row r="253" spans="1:3" ht="25.5" customHeight="1">
      <c r="A253" s="170">
        <v>938</v>
      </c>
      <c r="B253" s="171">
        <v>175</v>
      </c>
      <c r="C253" s="172"/>
    </row>
    <row r="254" spans="1:3" ht="25.5" customHeight="1">
      <c r="A254" s="170">
        <v>939</v>
      </c>
      <c r="B254" s="171">
        <v>150</v>
      </c>
      <c r="C254" s="172"/>
    </row>
    <row r="255" spans="1:3" ht="25.5" customHeight="1">
      <c r="A255" s="170">
        <v>940</v>
      </c>
      <c r="B255" s="171">
        <v>225</v>
      </c>
      <c r="C255" s="172"/>
    </row>
    <row r="256" spans="1:3" ht="25.5" customHeight="1">
      <c r="A256" s="170">
        <v>941</v>
      </c>
      <c r="B256" s="171">
        <v>100</v>
      </c>
      <c r="C256" s="172"/>
    </row>
    <row r="257" spans="1:3" ht="25.5" customHeight="1">
      <c r="A257" s="170">
        <v>942</v>
      </c>
      <c r="B257" s="171">
        <v>100</v>
      </c>
      <c r="C257" s="172"/>
    </row>
    <row r="258" spans="1:3" ht="25.5" customHeight="1">
      <c r="A258" s="170">
        <v>943</v>
      </c>
      <c r="B258" s="171">
        <v>125</v>
      </c>
      <c r="C258" s="172"/>
    </row>
    <row r="259" spans="1:3" ht="25.5" customHeight="1">
      <c r="A259" s="170">
        <v>944</v>
      </c>
      <c r="B259" s="171">
        <v>125</v>
      </c>
      <c r="C259" s="172"/>
    </row>
    <row r="260" spans="1:3" ht="25.5" customHeight="1">
      <c r="A260" s="170">
        <v>945</v>
      </c>
      <c r="B260" s="171">
        <v>125</v>
      </c>
      <c r="C260" s="172"/>
    </row>
    <row r="261" spans="1:3" ht="25.5" customHeight="1">
      <c r="A261" s="170">
        <v>946</v>
      </c>
      <c r="B261" s="171">
        <v>125</v>
      </c>
      <c r="C261" s="172"/>
    </row>
    <row r="262" spans="1:3" ht="25.5" customHeight="1">
      <c r="A262" s="170">
        <v>947</v>
      </c>
      <c r="B262" s="171">
        <v>125</v>
      </c>
      <c r="C262" s="172"/>
    </row>
    <row r="263" spans="1:3" ht="25.5" customHeight="1">
      <c r="A263" s="170">
        <v>948</v>
      </c>
      <c r="B263" s="171">
        <v>125</v>
      </c>
      <c r="C263" s="172"/>
    </row>
    <row r="264" spans="1:3" ht="25.5" customHeight="1">
      <c r="A264" s="170">
        <v>949</v>
      </c>
      <c r="B264" s="171">
        <v>125</v>
      </c>
      <c r="C264" s="172"/>
    </row>
    <row r="265" spans="1:3" ht="25.5" customHeight="1">
      <c r="A265" s="170">
        <v>950</v>
      </c>
      <c r="B265" s="171">
        <v>125</v>
      </c>
      <c r="C265" s="172"/>
    </row>
    <row r="266" spans="1:3" ht="25.5" customHeight="1">
      <c r="A266" s="170">
        <v>951</v>
      </c>
      <c r="B266" s="171">
        <v>125</v>
      </c>
      <c r="C266" s="172"/>
    </row>
    <row r="267" spans="1:3" ht="25.5" customHeight="1">
      <c r="A267" s="170">
        <v>952</v>
      </c>
      <c r="B267" s="171">
        <v>125</v>
      </c>
      <c r="C267" s="172"/>
    </row>
    <row r="268" spans="1:3" ht="25.5" customHeight="1">
      <c r="A268" s="170">
        <v>953</v>
      </c>
      <c r="B268" s="171">
        <v>100</v>
      </c>
      <c r="C268" s="172"/>
    </row>
    <row r="269" spans="1:3" ht="25.5" customHeight="1">
      <c r="A269" s="170">
        <v>954</v>
      </c>
      <c r="B269" s="171">
        <v>100</v>
      </c>
      <c r="C269" s="172"/>
    </row>
    <row r="270" spans="1:3" ht="25.5" customHeight="1">
      <c r="A270" s="170">
        <v>955</v>
      </c>
      <c r="B270" s="171">
        <v>100</v>
      </c>
      <c r="C270" s="172"/>
    </row>
    <row r="271" spans="1:3" ht="25.5" customHeight="1">
      <c r="A271" s="170">
        <v>956</v>
      </c>
      <c r="B271" s="171">
        <v>100</v>
      </c>
      <c r="C271" s="172"/>
    </row>
    <row r="272" spans="1:3" ht="25.5" customHeight="1">
      <c r="A272" s="170">
        <v>957</v>
      </c>
      <c r="B272" s="171">
        <v>100</v>
      </c>
      <c r="C272" s="172"/>
    </row>
    <row r="273" spans="1:3" ht="25.5" customHeight="1">
      <c r="A273" s="170">
        <v>958</v>
      </c>
      <c r="B273" s="171">
        <v>175</v>
      </c>
      <c r="C273" s="172"/>
    </row>
    <row r="274" spans="1:3" ht="25.5" customHeight="1">
      <c r="A274" s="170">
        <v>959</v>
      </c>
      <c r="B274" s="171">
        <v>175</v>
      </c>
      <c r="C274" s="172"/>
    </row>
    <row r="275" spans="1:3" ht="25.5" customHeight="1">
      <c r="A275" s="170">
        <v>960</v>
      </c>
      <c r="B275" s="171">
        <v>175</v>
      </c>
      <c r="C275" s="172"/>
    </row>
    <row r="276" spans="1:3" ht="25.5" customHeight="1">
      <c r="A276" s="170">
        <v>961</v>
      </c>
      <c r="B276" s="171">
        <v>175</v>
      </c>
      <c r="C276" s="172"/>
    </row>
    <row r="277" spans="1:3" ht="25.5" customHeight="1">
      <c r="A277" s="170">
        <v>962</v>
      </c>
      <c r="B277" s="171">
        <v>175</v>
      </c>
      <c r="C277" s="172"/>
    </row>
    <row r="278" spans="1:3" ht="25.5" customHeight="1">
      <c r="A278" s="170">
        <v>963</v>
      </c>
      <c r="B278" s="171">
        <v>200</v>
      </c>
      <c r="C278" s="172"/>
    </row>
    <row r="279" spans="1:3" ht="25.5" customHeight="1">
      <c r="A279" s="170">
        <v>964</v>
      </c>
      <c r="B279" s="171">
        <v>125</v>
      </c>
      <c r="C279" s="172"/>
    </row>
    <row r="280" spans="1:3" ht="25.5" customHeight="1">
      <c r="A280" s="170">
        <v>965</v>
      </c>
      <c r="B280" s="171">
        <v>125</v>
      </c>
      <c r="C280" s="172"/>
    </row>
    <row r="281" spans="1:3" ht="25.5" customHeight="1">
      <c r="A281" s="170">
        <v>966</v>
      </c>
      <c r="B281" s="171">
        <v>125</v>
      </c>
      <c r="C281" s="172"/>
    </row>
    <row r="282" spans="1:3" ht="25.5" customHeight="1">
      <c r="A282" s="170">
        <v>967</v>
      </c>
      <c r="B282" s="171">
        <v>125</v>
      </c>
      <c r="C282" s="172"/>
    </row>
    <row r="283" spans="1:3" ht="25.5" customHeight="1">
      <c r="A283" s="170">
        <v>968</v>
      </c>
      <c r="B283" s="171">
        <v>125</v>
      </c>
      <c r="C283" s="172"/>
    </row>
    <row r="284" spans="1:3" ht="25.5" customHeight="1">
      <c r="A284" s="170">
        <v>969</v>
      </c>
      <c r="B284" s="171">
        <v>125</v>
      </c>
      <c r="C284" s="172"/>
    </row>
    <row r="285" spans="1:3" ht="25.5" customHeight="1">
      <c r="A285" s="170">
        <v>970</v>
      </c>
      <c r="B285" s="171">
        <v>125</v>
      </c>
      <c r="C285" s="172"/>
    </row>
    <row r="286" spans="1:3" ht="25.5" customHeight="1">
      <c r="A286" s="170">
        <v>971</v>
      </c>
      <c r="B286" s="171">
        <v>125</v>
      </c>
      <c r="C286" s="172"/>
    </row>
    <row r="287" spans="1:3" ht="25.5" customHeight="1">
      <c r="A287" s="170">
        <v>972</v>
      </c>
      <c r="B287" s="171">
        <v>125</v>
      </c>
      <c r="C287" s="172"/>
    </row>
    <row r="288" spans="1:3" ht="25.5" customHeight="1">
      <c r="A288" s="170">
        <v>973</v>
      </c>
      <c r="B288" s="171">
        <v>100</v>
      </c>
      <c r="C288" s="172"/>
    </row>
    <row r="289" spans="1:3" ht="25.5" customHeight="1">
      <c r="A289" s="170">
        <v>974</v>
      </c>
      <c r="B289" s="171">
        <v>100</v>
      </c>
      <c r="C289" s="172"/>
    </row>
    <row r="290" spans="1:3" ht="25.5" customHeight="1">
      <c r="A290" s="170">
        <v>975</v>
      </c>
      <c r="B290" s="171">
        <v>100</v>
      </c>
      <c r="C290" s="172"/>
    </row>
    <row r="291" spans="1:3" ht="25.5" customHeight="1">
      <c r="A291" s="170">
        <v>976</v>
      </c>
      <c r="B291" s="171">
        <v>100</v>
      </c>
      <c r="C291" s="172"/>
    </row>
    <row r="292" spans="1:3" ht="25.5" customHeight="1">
      <c r="A292" s="170">
        <v>977</v>
      </c>
      <c r="B292" s="171">
        <v>100</v>
      </c>
      <c r="C292" s="172"/>
    </row>
    <row r="293" spans="1:3" ht="25.5" customHeight="1">
      <c r="A293" s="170">
        <v>978</v>
      </c>
      <c r="B293" s="171">
        <v>100</v>
      </c>
      <c r="C293" s="172"/>
    </row>
    <row r="294" spans="1:3" ht="25.5" customHeight="1">
      <c r="A294" s="170">
        <v>979</v>
      </c>
      <c r="B294" s="171">
        <v>100</v>
      </c>
      <c r="C294" s="172"/>
    </row>
    <row r="295" spans="1:3" ht="25.5" customHeight="1">
      <c r="A295" s="170">
        <v>980</v>
      </c>
      <c r="B295" s="171">
        <v>100</v>
      </c>
      <c r="C295" s="172"/>
    </row>
    <row r="296" spans="1:3" ht="25.5" customHeight="1">
      <c r="A296" s="170">
        <v>981</v>
      </c>
      <c r="B296" s="171">
        <v>100</v>
      </c>
      <c r="C296" s="172"/>
    </row>
    <row r="297" spans="1:3" ht="25.5" customHeight="1">
      <c r="A297" s="170">
        <v>982</v>
      </c>
      <c r="B297" s="171">
        <v>100</v>
      </c>
      <c r="C297" s="172"/>
    </row>
    <row r="298" spans="1:3" ht="25.5" customHeight="1">
      <c r="A298" s="170">
        <v>983</v>
      </c>
      <c r="B298" s="171">
        <v>150</v>
      </c>
      <c r="C298" s="172"/>
    </row>
    <row r="299" spans="1:3" ht="25.5" customHeight="1">
      <c r="A299" s="170">
        <v>984</v>
      </c>
      <c r="B299" s="171">
        <v>100</v>
      </c>
      <c r="C299" s="172"/>
    </row>
    <row r="300" spans="1:3" ht="25.5" customHeight="1">
      <c r="A300" s="170">
        <v>985</v>
      </c>
      <c r="B300" s="171">
        <v>100</v>
      </c>
      <c r="C300" s="172"/>
    </row>
    <row r="301" spans="1:3" ht="25.5" customHeight="1">
      <c r="A301" s="170">
        <v>986</v>
      </c>
      <c r="B301" s="171">
        <v>100</v>
      </c>
      <c r="C301" s="172"/>
    </row>
    <row r="302" spans="1:3" ht="25.5" customHeight="1">
      <c r="A302" s="170">
        <v>987</v>
      </c>
      <c r="B302" s="171">
        <v>100</v>
      </c>
      <c r="C302" s="172"/>
    </row>
    <row r="303" spans="1:3" ht="25.5" customHeight="1">
      <c r="A303" s="170">
        <v>988</v>
      </c>
      <c r="B303" s="171">
        <v>100</v>
      </c>
      <c r="C303" s="172"/>
    </row>
    <row r="304" spans="1:3" ht="25.5" customHeight="1">
      <c r="A304" s="170">
        <v>989</v>
      </c>
      <c r="B304" s="171">
        <v>100</v>
      </c>
      <c r="C304" s="172"/>
    </row>
    <row r="305" spans="1:3" ht="25.5" customHeight="1">
      <c r="A305" s="170">
        <v>990</v>
      </c>
      <c r="B305" s="171">
        <v>100</v>
      </c>
      <c r="C305" s="172"/>
    </row>
    <row r="306" spans="1:3" ht="25.5" customHeight="1">
      <c r="A306" s="170">
        <v>991</v>
      </c>
      <c r="B306" s="171">
        <v>100</v>
      </c>
      <c r="C306" s="172"/>
    </row>
    <row r="307" spans="1:3" ht="25.5" customHeight="1">
      <c r="A307" s="170">
        <v>992</v>
      </c>
      <c r="B307" s="171">
        <v>100</v>
      </c>
      <c r="C307" s="172"/>
    </row>
    <row r="308" spans="1:3" ht="25.5" customHeight="1">
      <c r="A308" s="170">
        <v>993</v>
      </c>
      <c r="B308" s="171">
        <v>100</v>
      </c>
      <c r="C308" s="172"/>
    </row>
    <row r="309" spans="1:3" ht="25.5" customHeight="1">
      <c r="A309" s="170">
        <v>994</v>
      </c>
      <c r="B309" s="171">
        <v>100</v>
      </c>
      <c r="C309" s="172"/>
    </row>
    <row r="310" spans="1:3" ht="25.5" customHeight="1">
      <c r="A310" s="170">
        <v>995</v>
      </c>
      <c r="B310" s="171">
        <v>100</v>
      </c>
      <c r="C310" s="172"/>
    </row>
    <row r="311" spans="1:3" ht="25.5" customHeight="1">
      <c r="A311" s="170">
        <v>996</v>
      </c>
      <c r="B311" s="171">
        <v>175</v>
      </c>
      <c r="C311" s="172"/>
    </row>
    <row r="312" spans="1:3" ht="25.5" customHeight="1">
      <c r="A312" s="170">
        <v>997</v>
      </c>
      <c r="B312" s="171">
        <v>1100</v>
      </c>
      <c r="C312" s="172"/>
    </row>
    <row r="313" spans="1:3" ht="25.5" customHeight="1">
      <c r="A313" s="170">
        <v>998</v>
      </c>
      <c r="B313" s="171">
        <v>225</v>
      </c>
      <c r="C313" s="172"/>
    </row>
    <row r="314" spans="1:3" ht="25.5" customHeight="1">
      <c r="A314" s="170">
        <v>1000</v>
      </c>
      <c r="B314" s="171">
        <v>175</v>
      </c>
      <c r="C314" s="172"/>
    </row>
    <row r="315" spans="1:3" ht="25.5" customHeight="1">
      <c r="A315" s="170">
        <v>1001</v>
      </c>
      <c r="B315" s="171">
        <v>125</v>
      </c>
      <c r="C315" s="172"/>
    </row>
    <row r="316" spans="1:3" ht="25.5" customHeight="1">
      <c r="A316" s="170">
        <v>1002</v>
      </c>
      <c r="B316" s="171">
        <v>100</v>
      </c>
      <c r="C316" s="172"/>
    </row>
    <row r="317" spans="1:3" ht="25.5" customHeight="1">
      <c r="A317" s="170">
        <v>1003</v>
      </c>
      <c r="B317" s="171">
        <v>100</v>
      </c>
      <c r="C317" s="172"/>
    </row>
    <row r="318" spans="1:3" ht="25.5" customHeight="1">
      <c r="A318" s="170">
        <v>1004</v>
      </c>
      <c r="B318" s="171">
        <v>100</v>
      </c>
      <c r="C318" s="172"/>
    </row>
    <row r="319" spans="1:3" ht="25.5" customHeight="1">
      <c r="A319" s="170">
        <v>1005</v>
      </c>
      <c r="B319" s="171">
        <v>100</v>
      </c>
      <c r="C319" s="172"/>
    </row>
    <row r="320" spans="1:3" ht="25.5" customHeight="1">
      <c r="A320" s="170">
        <v>1006</v>
      </c>
      <c r="B320" s="171">
        <v>100</v>
      </c>
      <c r="C320" s="172"/>
    </row>
    <row r="321" spans="1:3" ht="25.5" customHeight="1">
      <c r="A321" s="170">
        <v>1007</v>
      </c>
      <c r="B321" s="171">
        <v>100</v>
      </c>
      <c r="C321" s="172"/>
    </row>
    <row r="322" spans="1:3">
      <c r="A322" s="170">
        <v>1008</v>
      </c>
      <c r="B322" s="171">
        <v>100</v>
      </c>
      <c r="C322" s="172"/>
    </row>
    <row r="323" spans="1:3">
      <c r="A323" s="170">
        <v>1009</v>
      </c>
      <c r="B323" s="171">
        <v>200</v>
      </c>
      <c r="C323" s="172"/>
    </row>
    <row r="324" spans="1:3">
      <c r="A324" s="170">
        <v>1010</v>
      </c>
      <c r="B324" s="171">
        <v>100</v>
      </c>
      <c r="C324" s="172"/>
    </row>
    <row r="325" spans="1:3">
      <c r="A325" s="170">
        <v>1011</v>
      </c>
      <c r="B325" s="171">
        <v>100</v>
      </c>
      <c r="C325" s="172"/>
    </row>
    <row r="326" spans="1:3">
      <c r="A326" s="170">
        <v>1012</v>
      </c>
      <c r="B326" s="171">
        <v>1300</v>
      </c>
      <c r="C326" s="172"/>
    </row>
    <row r="327" spans="1:3">
      <c r="A327" s="170">
        <v>1013</v>
      </c>
      <c r="B327" s="171">
        <v>175</v>
      </c>
      <c r="C327" s="172"/>
    </row>
    <row r="328" spans="1:3">
      <c r="A328" s="170">
        <v>1014</v>
      </c>
      <c r="B328" s="171">
        <v>1100</v>
      </c>
      <c r="C328" s="172"/>
    </row>
    <row r="329" spans="1:3">
      <c r="A329" s="170">
        <v>1015</v>
      </c>
      <c r="B329" s="171">
        <v>975</v>
      </c>
      <c r="C329" s="172"/>
    </row>
    <row r="330" spans="1:3">
      <c r="A330" s="170">
        <v>1016</v>
      </c>
      <c r="B330" s="171">
        <v>1100</v>
      </c>
      <c r="C330" s="172"/>
    </row>
    <row r="331" spans="1:3">
      <c r="A331" s="170">
        <v>1017</v>
      </c>
      <c r="B331" s="171">
        <v>1100</v>
      </c>
      <c r="C331" s="172"/>
    </row>
    <row r="332" spans="1:3">
      <c r="A332" s="170">
        <v>1018</v>
      </c>
      <c r="B332" s="171">
        <v>1100</v>
      </c>
      <c r="C332" s="172"/>
    </row>
    <row r="333" spans="1:3">
      <c r="A333" s="170">
        <v>1019</v>
      </c>
      <c r="B333" s="171">
        <v>1100</v>
      </c>
      <c r="C333" s="172"/>
    </row>
    <row r="334" spans="1:3">
      <c r="A334" s="170">
        <v>1020</v>
      </c>
      <c r="B334" s="171">
        <v>1300</v>
      </c>
      <c r="C334" s="172"/>
    </row>
    <row r="335" spans="1:3">
      <c r="A335" s="170">
        <v>1021</v>
      </c>
      <c r="B335" s="171">
        <v>1300</v>
      </c>
      <c r="C335" s="172"/>
    </row>
    <row r="336" spans="1:3">
      <c r="A336" s="170">
        <v>1022</v>
      </c>
      <c r="B336" s="171">
        <v>1300</v>
      </c>
      <c r="C336" s="172"/>
    </row>
    <row r="337" spans="1:3">
      <c r="A337" s="170">
        <v>1023</v>
      </c>
      <c r="B337" s="171">
        <v>1300</v>
      </c>
      <c r="C337" s="172"/>
    </row>
    <row r="338" spans="1:3">
      <c r="A338" s="170">
        <v>1024</v>
      </c>
      <c r="B338" s="171">
        <v>1300</v>
      </c>
      <c r="C338" s="172"/>
    </row>
    <row r="339" spans="1:3">
      <c r="A339" s="170">
        <v>1025</v>
      </c>
      <c r="B339" s="171">
        <v>1300</v>
      </c>
      <c r="C339" s="172"/>
    </row>
    <row r="340" spans="1:3">
      <c r="A340" s="170">
        <v>1026</v>
      </c>
      <c r="B340" s="171">
        <v>1300</v>
      </c>
      <c r="C340" s="172"/>
    </row>
    <row r="341" spans="1:3">
      <c r="A341" s="170">
        <v>1027</v>
      </c>
      <c r="B341" s="171">
        <v>1100</v>
      </c>
      <c r="C341" s="172"/>
    </row>
    <row r="342" spans="1:3">
      <c r="A342" s="170">
        <v>1028</v>
      </c>
      <c r="B342" s="171">
        <v>1300</v>
      </c>
      <c r="C342" s="172"/>
    </row>
    <row r="343" spans="1:3">
      <c r="A343" s="170">
        <v>1029</v>
      </c>
      <c r="B343" s="171">
        <v>1100</v>
      </c>
      <c r="C343" s="172"/>
    </row>
    <row r="344" spans="1:3">
      <c r="A344" s="170">
        <v>1030</v>
      </c>
      <c r="B344" s="171">
        <v>1100</v>
      </c>
      <c r="C344" s="172"/>
    </row>
    <row r="345" spans="1:3">
      <c r="A345" s="170">
        <v>1031</v>
      </c>
      <c r="B345" s="171">
        <v>975</v>
      </c>
      <c r="C345" s="172"/>
    </row>
    <row r="346" spans="1:3">
      <c r="A346" s="170">
        <v>1032</v>
      </c>
      <c r="B346" s="171">
        <v>1300</v>
      </c>
      <c r="C346" s="172"/>
    </row>
    <row r="347" spans="1:3">
      <c r="A347" s="170">
        <v>1033</v>
      </c>
      <c r="B347" s="171">
        <v>1300</v>
      </c>
      <c r="C347" s="172"/>
    </row>
    <row r="348" spans="1:3">
      <c r="A348" s="170">
        <v>1034</v>
      </c>
      <c r="B348" s="171">
        <v>100</v>
      </c>
      <c r="C348" s="172"/>
    </row>
    <row r="349" spans="1:3">
      <c r="A349" s="170">
        <v>1035</v>
      </c>
      <c r="B349" s="171">
        <v>800</v>
      </c>
      <c r="C349" s="172"/>
    </row>
    <row r="350" spans="1:3">
      <c r="A350" s="170">
        <v>1036</v>
      </c>
      <c r="B350" s="171">
        <v>600</v>
      </c>
      <c r="C350" s="172"/>
    </row>
    <row r="351" spans="1:3">
      <c r="A351" s="170">
        <v>1037</v>
      </c>
      <c r="B351" s="171">
        <v>800</v>
      </c>
      <c r="C351" s="172"/>
    </row>
    <row r="352" spans="1:3">
      <c r="A352" s="170">
        <v>1038</v>
      </c>
      <c r="B352" s="171">
        <v>800</v>
      </c>
      <c r="C352" s="172"/>
    </row>
    <row r="353" spans="1:3">
      <c r="A353" s="170">
        <v>1039</v>
      </c>
      <c r="B353" s="171">
        <v>150</v>
      </c>
      <c r="C353" s="172"/>
    </row>
    <row r="354" spans="1:3">
      <c r="A354" s="170">
        <v>1040</v>
      </c>
      <c r="B354" s="171">
        <v>150</v>
      </c>
      <c r="C354" s="172"/>
    </row>
    <row r="355" spans="1:3">
      <c r="A355" s="170">
        <v>1041</v>
      </c>
      <c r="B355" s="171">
        <v>150</v>
      </c>
      <c r="C355" s="172"/>
    </row>
    <row r="356" spans="1:3">
      <c r="A356" s="170">
        <v>1042</v>
      </c>
      <c r="B356" s="171">
        <v>225</v>
      </c>
      <c r="C356" s="172"/>
    </row>
    <row r="357" spans="1:3">
      <c r="A357" s="170">
        <v>1043</v>
      </c>
      <c r="B357" s="171">
        <v>150</v>
      </c>
      <c r="C357" s="172"/>
    </row>
    <row r="358" spans="1:3">
      <c r="A358" s="170">
        <v>1044</v>
      </c>
      <c r="B358" s="171">
        <v>150</v>
      </c>
      <c r="C358" s="172"/>
    </row>
    <row r="359" spans="1:3">
      <c r="A359" s="170">
        <v>1045</v>
      </c>
      <c r="B359" s="171">
        <v>200</v>
      </c>
      <c r="C359" s="172"/>
    </row>
    <row r="360" spans="1:3">
      <c r="A360" s="170">
        <v>1046</v>
      </c>
      <c r="B360" s="171">
        <v>175</v>
      </c>
      <c r="C360" s="172"/>
    </row>
    <row r="361" spans="1:3">
      <c r="A361" s="170">
        <v>1047</v>
      </c>
      <c r="B361" s="171">
        <v>100</v>
      </c>
      <c r="C361" s="172"/>
    </row>
    <row r="362" spans="1:3">
      <c r="A362" s="170">
        <v>1048</v>
      </c>
      <c r="B362" s="171">
        <v>175</v>
      </c>
      <c r="C362" s="172"/>
    </row>
    <row r="363" spans="1:3">
      <c r="A363" s="170">
        <v>1049</v>
      </c>
      <c r="B363" s="171">
        <v>150</v>
      </c>
      <c r="C363" s="172"/>
    </row>
    <row r="364" spans="1:3">
      <c r="A364" s="170">
        <v>1050</v>
      </c>
      <c r="B364" s="171">
        <v>150</v>
      </c>
      <c r="C364" s="172"/>
    </row>
    <row r="365" spans="1:3">
      <c r="A365" s="170">
        <v>1051</v>
      </c>
      <c r="B365" s="171">
        <v>150</v>
      </c>
      <c r="C365" s="172"/>
    </row>
    <row r="366" spans="1:3">
      <c r="A366" s="170">
        <v>1052</v>
      </c>
      <c r="B366" s="171">
        <v>200</v>
      </c>
      <c r="C366" s="172"/>
    </row>
    <row r="367" spans="1:3">
      <c r="A367" s="170">
        <v>1053</v>
      </c>
      <c r="B367" s="171">
        <v>225</v>
      </c>
      <c r="C367" s="172"/>
    </row>
    <row r="368" spans="1:3">
      <c r="A368" s="170">
        <v>1054</v>
      </c>
      <c r="B368" s="171">
        <v>100</v>
      </c>
      <c r="C368" s="172"/>
    </row>
    <row r="369" spans="1:3">
      <c r="A369" s="170">
        <v>1055</v>
      </c>
      <c r="B369" s="171">
        <v>100</v>
      </c>
      <c r="C369" s="172"/>
    </row>
    <row r="370" spans="1:3">
      <c r="A370" s="170">
        <v>1056</v>
      </c>
      <c r="B370" s="171">
        <v>100</v>
      </c>
      <c r="C370" s="172"/>
    </row>
    <row r="371" spans="1:3">
      <c r="A371" s="170">
        <v>1057</v>
      </c>
      <c r="B371" s="171">
        <v>100</v>
      </c>
      <c r="C371" s="172"/>
    </row>
    <row r="372" spans="1:3">
      <c r="A372" s="170">
        <v>1058</v>
      </c>
      <c r="B372" s="171">
        <v>325</v>
      </c>
      <c r="C372" s="172"/>
    </row>
    <row r="373" spans="1:3">
      <c r="A373" s="170">
        <v>1059</v>
      </c>
      <c r="B373" s="171">
        <v>325</v>
      </c>
      <c r="C373" s="172"/>
    </row>
    <row r="374" spans="1:3">
      <c r="A374" s="170">
        <v>1060</v>
      </c>
      <c r="B374" s="171">
        <v>325</v>
      </c>
      <c r="C374" s="172"/>
    </row>
    <row r="375" spans="1:3">
      <c r="A375" s="170">
        <v>1061</v>
      </c>
      <c r="B375" s="171">
        <v>275</v>
      </c>
      <c r="C375" s="172"/>
    </row>
    <row r="376" spans="1:3">
      <c r="A376" s="170">
        <v>1062</v>
      </c>
      <c r="B376" s="171">
        <v>150</v>
      </c>
      <c r="C376" s="172"/>
    </row>
    <row r="377" spans="1:3">
      <c r="A377" s="170">
        <v>1063</v>
      </c>
      <c r="B377" s="171">
        <v>200</v>
      </c>
      <c r="C377" s="172"/>
    </row>
    <row r="378" spans="1:3">
      <c r="A378" s="170">
        <v>1064</v>
      </c>
      <c r="B378" s="171">
        <v>150</v>
      </c>
      <c r="C378" s="172"/>
    </row>
    <row r="379" spans="1:3">
      <c r="A379" s="170">
        <v>1065</v>
      </c>
      <c r="B379" s="171">
        <v>150</v>
      </c>
      <c r="C379" s="172"/>
    </row>
    <row r="380" spans="1:3">
      <c r="A380" s="170">
        <v>1066</v>
      </c>
      <c r="B380" s="171">
        <v>150</v>
      </c>
      <c r="C380" s="172"/>
    </row>
    <row r="381" spans="1:3">
      <c r="A381" s="170">
        <v>1067</v>
      </c>
      <c r="B381" s="171">
        <v>150</v>
      </c>
      <c r="C381" s="172"/>
    </row>
    <row r="382" spans="1:3">
      <c r="A382" s="170">
        <v>1068</v>
      </c>
      <c r="B382" s="171">
        <v>800</v>
      </c>
      <c r="C382" s="172"/>
    </row>
    <row r="383" spans="1:3">
      <c r="A383" s="170">
        <v>1069</v>
      </c>
      <c r="B383" s="171">
        <v>975</v>
      </c>
      <c r="C383" s="172"/>
    </row>
    <row r="384" spans="1:3">
      <c r="A384" s="170">
        <v>1070</v>
      </c>
      <c r="B384" s="171">
        <v>975</v>
      </c>
      <c r="C384" s="172"/>
    </row>
    <row r="385" spans="1:3">
      <c r="A385" s="170">
        <v>1071</v>
      </c>
      <c r="B385" s="171">
        <v>975</v>
      </c>
      <c r="C385" s="172"/>
    </row>
    <row r="386" spans="1:3">
      <c r="A386" s="170">
        <v>1072</v>
      </c>
      <c r="B386" s="171">
        <v>800</v>
      </c>
      <c r="C386" s="172"/>
    </row>
    <row r="387" spans="1:3">
      <c r="A387" s="170">
        <v>1073</v>
      </c>
      <c r="B387" s="171">
        <v>100</v>
      </c>
      <c r="C387" s="172"/>
    </row>
    <row r="388" spans="1:3">
      <c r="A388" s="170">
        <v>1074</v>
      </c>
      <c r="B388" s="171">
        <v>200</v>
      </c>
      <c r="C388" s="172"/>
    </row>
    <row r="389" spans="1:3">
      <c r="A389" s="170">
        <v>1075</v>
      </c>
      <c r="B389" s="171">
        <v>325</v>
      </c>
      <c r="C389" s="172"/>
    </row>
    <row r="390" spans="1:3">
      <c r="A390" s="170">
        <v>1076</v>
      </c>
      <c r="B390" s="171">
        <v>100</v>
      </c>
      <c r="C390" s="172"/>
    </row>
    <row r="391" spans="1:3">
      <c r="A391" s="170">
        <v>1077</v>
      </c>
      <c r="B391" s="171">
        <v>100</v>
      </c>
      <c r="C391" s="172"/>
    </row>
    <row r="392" spans="1:3">
      <c r="A392" s="170">
        <v>1078</v>
      </c>
      <c r="B392" s="171">
        <v>175</v>
      </c>
      <c r="C392" s="172"/>
    </row>
    <row r="393" spans="1:3">
      <c r="A393" s="170">
        <v>1430</v>
      </c>
      <c r="B393" s="171">
        <v>1300</v>
      </c>
      <c r="C393" s="172"/>
    </row>
    <row r="394" spans="1:3">
      <c r="A394" s="170">
        <v>1431</v>
      </c>
      <c r="B394" s="171">
        <v>100</v>
      </c>
      <c r="C394" s="172"/>
    </row>
    <row r="395" spans="1:3">
      <c r="A395" s="170">
        <v>1432</v>
      </c>
      <c r="B395" s="171">
        <v>225</v>
      </c>
      <c r="C395" s="172"/>
    </row>
    <row r="396" spans="1:3">
      <c r="A396" s="170">
        <v>1433</v>
      </c>
      <c r="B396" s="171">
        <v>200</v>
      </c>
      <c r="C396" s="172"/>
    </row>
    <row r="397" spans="1:3">
      <c r="A397" s="170">
        <v>1434</v>
      </c>
      <c r="B397" s="171">
        <v>100</v>
      </c>
      <c r="C397" s="172"/>
    </row>
    <row r="398" spans="1:3">
      <c r="A398" s="170">
        <v>1435</v>
      </c>
      <c r="B398" s="171">
        <v>100</v>
      </c>
      <c r="C398" s="172"/>
    </row>
    <row r="399" spans="1:3">
      <c r="A399" s="170">
        <v>1436</v>
      </c>
      <c r="B399" s="171">
        <v>275</v>
      </c>
      <c r="C399" s="172"/>
    </row>
    <row r="400" spans="1:3">
      <c r="A400" s="170">
        <v>1437</v>
      </c>
      <c r="B400" s="171">
        <v>100</v>
      </c>
      <c r="C400" s="172"/>
    </row>
    <row r="401" spans="1:3">
      <c r="A401" s="170">
        <v>1438</v>
      </c>
      <c r="B401" s="171">
        <v>100</v>
      </c>
      <c r="C401" s="172"/>
    </row>
    <row r="402" spans="1:3">
      <c r="A402" s="170">
        <v>1439</v>
      </c>
      <c r="B402" s="171">
        <v>150</v>
      </c>
      <c r="C402" s="172"/>
    </row>
    <row r="403" spans="1:3">
      <c r="A403" s="170">
        <v>1440</v>
      </c>
      <c r="B403" s="171">
        <v>100</v>
      </c>
      <c r="C403" s="172"/>
    </row>
    <row r="404" spans="1:3">
      <c r="A404" s="170">
        <v>1441</v>
      </c>
      <c r="B404" s="171">
        <v>100</v>
      </c>
      <c r="C404" s="172"/>
    </row>
    <row r="405" spans="1:3">
      <c r="A405" s="170">
        <v>1442</v>
      </c>
      <c r="B405" s="171">
        <v>225</v>
      </c>
      <c r="C405" s="172"/>
    </row>
    <row r="406" spans="1:3">
      <c r="A406" s="170">
        <v>1443</v>
      </c>
      <c r="B406" s="171">
        <v>275</v>
      </c>
      <c r="C406" s="172"/>
    </row>
    <row r="407" spans="1:3">
      <c r="A407" s="170">
        <v>1444</v>
      </c>
      <c r="B407" s="171">
        <v>275</v>
      </c>
      <c r="C407" s="172"/>
    </row>
    <row r="408" spans="1:3">
      <c r="A408" s="170">
        <v>1445</v>
      </c>
      <c r="B408" s="171">
        <v>225</v>
      </c>
      <c r="C408" s="172"/>
    </row>
    <row r="409" spans="1:3">
      <c r="A409" s="170">
        <v>1446</v>
      </c>
      <c r="B409" s="171">
        <v>275</v>
      </c>
      <c r="C409" s="172"/>
    </row>
    <row r="410" spans="1:3">
      <c r="A410" s="170">
        <v>1447</v>
      </c>
      <c r="B410" s="171">
        <v>100</v>
      </c>
      <c r="C410" s="172"/>
    </row>
    <row r="411" spans="1:3">
      <c r="A411" s="170">
        <v>1448</v>
      </c>
      <c r="B411" s="171">
        <v>100</v>
      </c>
      <c r="C411" s="172"/>
    </row>
    <row r="412" spans="1:3">
      <c r="A412" s="170">
        <v>1449</v>
      </c>
      <c r="B412" s="171">
        <v>100</v>
      </c>
      <c r="C412" s="172"/>
    </row>
    <row r="413" spans="1:3">
      <c r="A413" s="170">
        <v>1450</v>
      </c>
      <c r="B413" s="171">
        <v>1100</v>
      </c>
      <c r="C413" s="172"/>
    </row>
    <row r="414" spans="1:3">
      <c r="A414" s="170">
        <v>1451</v>
      </c>
      <c r="B414" s="171">
        <v>1100</v>
      </c>
      <c r="C414" s="172"/>
    </row>
    <row r="415" spans="1:3">
      <c r="A415" s="170">
        <v>1452</v>
      </c>
      <c r="B415" s="171">
        <v>1100</v>
      </c>
      <c r="C415" s="172"/>
    </row>
    <row r="416" spans="1:3">
      <c r="A416" s="170">
        <v>1453</v>
      </c>
      <c r="B416" s="171">
        <v>100</v>
      </c>
      <c r="C416" s="172"/>
    </row>
    <row r="417" spans="1:3">
      <c r="A417" s="170">
        <v>1454</v>
      </c>
      <c r="B417" s="171">
        <v>100</v>
      </c>
      <c r="C417" s="172"/>
    </row>
    <row r="418" spans="1:3">
      <c r="A418" s="170">
        <v>1455</v>
      </c>
      <c r="B418" s="171">
        <v>100</v>
      </c>
      <c r="C418" s="172"/>
    </row>
    <row r="419" spans="1:3">
      <c r="A419" s="170">
        <v>1456</v>
      </c>
      <c r="B419" s="171">
        <v>100</v>
      </c>
      <c r="C419" s="172"/>
    </row>
    <row r="420" spans="1:3">
      <c r="A420" s="170">
        <v>1457</v>
      </c>
      <c r="B420" s="171">
        <v>100</v>
      </c>
      <c r="C420" s="172"/>
    </row>
    <row r="421" spans="1:3">
      <c r="A421" s="170">
        <v>1458</v>
      </c>
      <c r="B421" s="171">
        <v>800</v>
      </c>
      <c r="C421" s="172"/>
    </row>
    <row r="422" spans="1:3">
      <c r="A422" s="170">
        <v>1459</v>
      </c>
      <c r="B422" s="171">
        <v>800</v>
      </c>
      <c r="C422" s="172"/>
    </row>
    <row r="423" spans="1:3">
      <c r="A423" s="170">
        <v>1460</v>
      </c>
      <c r="B423" s="171">
        <v>200</v>
      </c>
      <c r="C423" s="172"/>
    </row>
    <row r="424" spans="1:3">
      <c r="A424" s="170">
        <v>1461</v>
      </c>
      <c r="B424" s="171">
        <v>150</v>
      </c>
      <c r="C424" s="172"/>
    </row>
    <row r="425" spans="1:3">
      <c r="A425" s="170">
        <v>1462</v>
      </c>
      <c r="B425" s="171">
        <v>225</v>
      </c>
      <c r="C425" s="172"/>
    </row>
    <row r="426" spans="1:3">
      <c r="A426" s="170">
        <v>1463</v>
      </c>
      <c r="B426" s="171">
        <v>150</v>
      </c>
      <c r="C426" s="172"/>
    </row>
    <row r="427" spans="1:3">
      <c r="A427" s="170">
        <v>1464</v>
      </c>
      <c r="B427" s="171">
        <v>275</v>
      </c>
      <c r="C427" s="172"/>
    </row>
    <row r="428" spans="1:3">
      <c r="A428" s="170">
        <v>1465</v>
      </c>
      <c r="B428" s="171">
        <v>325</v>
      </c>
      <c r="C428" s="172"/>
    </row>
    <row r="429" spans="1:3">
      <c r="A429" s="170">
        <v>1466</v>
      </c>
      <c r="B429" s="171">
        <v>325</v>
      </c>
      <c r="C429" s="172"/>
    </row>
    <row r="430" spans="1:3">
      <c r="A430" s="170">
        <v>1467</v>
      </c>
      <c r="B430" s="171">
        <v>325</v>
      </c>
      <c r="C430" s="172"/>
    </row>
    <row r="431" spans="1:3">
      <c r="A431" s="170">
        <v>1468</v>
      </c>
      <c r="B431" s="171">
        <v>275</v>
      </c>
      <c r="C431" s="172"/>
    </row>
    <row r="432" spans="1:3">
      <c r="A432" s="170">
        <v>1469</v>
      </c>
      <c r="B432" s="171">
        <v>275</v>
      </c>
      <c r="C432" s="172"/>
    </row>
    <row r="433" spans="1:3">
      <c r="A433" s="170">
        <v>1470</v>
      </c>
      <c r="B433" s="171">
        <v>225</v>
      </c>
      <c r="C433" s="172"/>
    </row>
    <row r="434" spans="1:3">
      <c r="A434" s="170">
        <v>1471</v>
      </c>
      <c r="B434" s="171">
        <v>200</v>
      </c>
      <c r="C434" s="172"/>
    </row>
    <row r="435" spans="1:3">
      <c r="A435" s="170">
        <v>1472</v>
      </c>
      <c r="B435" s="171">
        <v>100</v>
      </c>
      <c r="C435" s="172"/>
    </row>
    <row r="436" spans="1:3">
      <c r="A436" s="170">
        <v>1473</v>
      </c>
      <c r="B436" s="171">
        <v>975</v>
      </c>
      <c r="C436" s="172"/>
    </row>
    <row r="437" spans="1:3">
      <c r="A437" s="170">
        <v>1474</v>
      </c>
      <c r="B437" s="171">
        <v>1300</v>
      </c>
      <c r="C437" s="172"/>
    </row>
    <row r="438" spans="1:3">
      <c r="A438" s="170">
        <v>1475</v>
      </c>
      <c r="B438" s="171">
        <v>1300</v>
      </c>
      <c r="C438" s="172"/>
    </row>
    <row r="439" spans="1:3">
      <c r="A439" s="170">
        <v>1476</v>
      </c>
      <c r="B439" s="171">
        <v>100</v>
      </c>
      <c r="C439" s="172"/>
    </row>
    <row r="440" spans="1:3">
      <c r="A440" s="170">
        <v>1477</v>
      </c>
      <c r="B440" s="171">
        <v>1300</v>
      </c>
      <c r="C440" s="172"/>
    </row>
    <row r="441" spans="1:3">
      <c r="A441" s="170">
        <v>1478</v>
      </c>
      <c r="B441" s="171">
        <v>1300</v>
      </c>
      <c r="C441" s="172"/>
    </row>
    <row r="442" spans="1:3">
      <c r="A442" s="170">
        <v>1479</v>
      </c>
      <c r="B442" s="171">
        <v>1300</v>
      </c>
      <c r="C442" s="172"/>
    </row>
    <row r="443" spans="1:3">
      <c r="A443" s="170">
        <v>1480</v>
      </c>
      <c r="B443" s="171">
        <v>1300</v>
      </c>
      <c r="C443" s="172"/>
    </row>
    <row r="444" spans="1:3">
      <c r="A444" s="170">
        <v>1481</v>
      </c>
      <c r="B444" s="171">
        <v>1300</v>
      </c>
      <c r="C444" s="172"/>
    </row>
    <row r="445" spans="1:3">
      <c r="A445" s="170">
        <v>1482</v>
      </c>
      <c r="B445" s="171">
        <v>1300</v>
      </c>
      <c r="C445" s="172"/>
    </row>
    <row r="446" spans="1:3">
      <c r="A446" s="170">
        <v>1483</v>
      </c>
      <c r="B446" s="171">
        <v>1300</v>
      </c>
      <c r="C446" s="172"/>
    </row>
    <row r="447" spans="1:3">
      <c r="A447" s="170">
        <v>1484</v>
      </c>
      <c r="B447" s="171">
        <v>1300</v>
      </c>
      <c r="C447" s="172"/>
    </row>
    <row r="448" spans="1:3">
      <c r="A448" s="170">
        <v>1485</v>
      </c>
      <c r="B448" s="171">
        <v>1300</v>
      </c>
      <c r="C448" s="172"/>
    </row>
    <row r="449" spans="1:3">
      <c r="A449" s="170">
        <v>1486</v>
      </c>
      <c r="B449" s="171">
        <v>1100</v>
      </c>
      <c r="C449" s="172"/>
    </row>
    <row r="450" spans="1:3">
      <c r="A450" s="170">
        <v>1488</v>
      </c>
      <c r="B450" s="171">
        <v>725</v>
      </c>
      <c r="C450" s="172"/>
    </row>
    <row r="451" spans="1:3">
      <c r="A451" s="170">
        <v>1489</v>
      </c>
      <c r="B451" s="171">
        <v>825</v>
      </c>
      <c r="C451" s="172"/>
    </row>
    <row r="452" spans="1:3">
      <c r="A452" s="170">
        <v>1490</v>
      </c>
      <c r="B452" s="171">
        <v>100</v>
      </c>
      <c r="C452" s="172"/>
    </row>
    <row r="453" spans="1:3">
      <c r="A453" s="170">
        <v>1491</v>
      </c>
      <c r="B453" s="171">
        <v>975</v>
      </c>
      <c r="C453" s="172"/>
    </row>
    <row r="454" spans="1:3">
      <c r="A454" s="170">
        <v>1492</v>
      </c>
      <c r="B454" s="171">
        <v>100</v>
      </c>
      <c r="C454" s="172"/>
    </row>
    <row r="455" spans="1:3">
      <c r="A455" s="170">
        <v>1493</v>
      </c>
      <c r="B455" s="171">
        <v>100</v>
      </c>
      <c r="C455" s="172"/>
    </row>
    <row r="456" spans="1:3">
      <c r="A456" s="170">
        <v>1494</v>
      </c>
      <c r="B456" s="171">
        <v>100</v>
      </c>
      <c r="C456" s="172"/>
    </row>
    <row r="457" spans="1:3">
      <c r="A457" s="170">
        <v>1495</v>
      </c>
      <c r="B457" s="171">
        <v>800</v>
      </c>
      <c r="C457" s="172"/>
    </row>
    <row r="458" spans="1:3">
      <c r="A458" s="170">
        <v>1496</v>
      </c>
      <c r="B458" s="171">
        <v>150</v>
      </c>
      <c r="C458" s="172"/>
    </row>
    <row r="459" spans="1:3">
      <c r="A459" s="170">
        <v>1497</v>
      </c>
      <c r="B459" s="171">
        <v>175</v>
      </c>
      <c r="C459" s="172"/>
    </row>
    <row r="460" spans="1:3">
      <c r="A460" s="170">
        <v>1498</v>
      </c>
      <c r="B460" s="171">
        <v>175</v>
      </c>
      <c r="C460" s="172"/>
    </row>
    <row r="461" spans="1:3">
      <c r="A461" s="170">
        <v>1499</v>
      </c>
      <c r="B461" s="171">
        <v>100</v>
      </c>
      <c r="C461" s="172"/>
    </row>
    <row r="462" spans="1:3">
      <c r="A462" s="170">
        <v>1500</v>
      </c>
      <c r="B462" s="171">
        <v>100</v>
      </c>
      <c r="C462" s="172"/>
    </row>
    <row r="463" spans="1:3">
      <c r="A463" s="170">
        <v>1501</v>
      </c>
      <c r="B463" s="171">
        <v>100</v>
      </c>
      <c r="C463" s="172"/>
    </row>
    <row r="464" spans="1:3">
      <c r="A464" s="170">
        <v>1502</v>
      </c>
      <c r="B464" s="171">
        <v>100</v>
      </c>
      <c r="C464" s="172"/>
    </row>
    <row r="465" spans="1:3">
      <c r="A465" s="170">
        <v>1503</v>
      </c>
      <c r="B465" s="171">
        <v>100</v>
      </c>
      <c r="C465" s="172"/>
    </row>
    <row r="466" spans="1:3">
      <c r="A466" s="170">
        <v>1504</v>
      </c>
      <c r="B466" s="171">
        <v>100</v>
      </c>
      <c r="C466" s="172"/>
    </row>
    <row r="467" spans="1:3">
      <c r="A467" s="170">
        <v>1505</v>
      </c>
      <c r="B467" s="171">
        <v>100</v>
      </c>
      <c r="C467" s="172"/>
    </row>
    <row r="468" spans="1:3">
      <c r="A468" s="170">
        <v>1506</v>
      </c>
      <c r="B468" s="171">
        <v>100</v>
      </c>
      <c r="C468" s="172"/>
    </row>
    <row r="469" spans="1:3">
      <c r="A469" s="170">
        <v>1507</v>
      </c>
      <c r="B469" s="171">
        <v>100</v>
      </c>
      <c r="C469" s="172"/>
    </row>
    <row r="470" spans="1:3">
      <c r="A470" s="170">
        <v>1508</v>
      </c>
      <c r="B470" s="171">
        <v>100</v>
      </c>
      <c r="C470" s="172"/>
    </row>
    <row r="471" spans="1:3">
      <c r="A471" s="170">
        <v>1509</v>
      </c>
      <c r="B471" s="171">
        <v>100</v>
      </c>
      <c r="C471" s="172"/>
    </row>
    <row r="472" spans="1:3">
      <c r="A472" s="170">
        <v>1510</v>
      </c>
      <c r="B472" s="171">
        <v>100</v>
      </c>
      <c r="C472" s="172"/>
    </row>
    <row r="473" spans="1:3">
      <c r="A473" s="170">
        <v>1511</v>
      </c>
      <c r="B473" s="171">
        <v>100</v>
      </c>
      <c r="C473" s="172"/>
    </row>
    <row r="474" spans="1:3">
      <c r="A474" s="170">
        <v>1512</v>
      </c>
      <c r="B474" s="171">
        <v>100</v>
      </c>
      <c r="C474" s="172"/>
    </row>
    <row r="475" spans="1:3">
      <c r="A475" s="170">
        <v>1513</v>
      </c>
      <c r="B475" s="171">
        <v>100</v>
      </c>
      <c r="C475" s="172"/>
    </row>
    <row r="476" spans="1:3">
      <c r="A476" s="170">
        <v>1514</v>
      </c>
      <c r="B476" s="171">
        <v>1300</v>
      </c>
      <c r="C476" s="172"/>
    </row>
    <row r="477" spans="1:3">
      <c r="A477" s="170">
        <v>1515</v>
      </c>
      <c r="B477" s="171">
        <v>100</v>
      </c>
      <c r="C477" s="172"/>
    </row>
    <row r="478" spans="1:3">
      <c r="A478" s="170">
        <v>1516</v>
      </c>
      <c r="B478" s="171">
        <v>100</v>
      </c>
      <c r="C478" s="172"/>
    </row>
    <row r="479" spans="1:3">
      <c r="A479" s="170">
        <v>1517</v>
      </c>
      <c r="B479" s="171">
        <v>100</v>
      </c>
      <c r="C479" s="172"/>
    </row>
    <row r="480" spans="1:3">
      <c r="A480" s="170">
        <v>1518</v>
      </c>
      <c r="B480" s="171">
        <v>100</v>
      </c>
      <c r="C480" s="172"/>
    </row>
    <row r="481" spans="1:3">
      <c r="A481" s="170">
        <v>1519</v>
      </c>
      <c r="B481" s="171">
        <v>100</v>
      </c>
      <c r="C481" s="172"/>
    </row>
    <row r="482" spans="1:3">
      <c r="A482" s="170">
        <v>1520</v>
      </c>
      <c r="B482" s="171">
        <v>100</v>
      </c>
      <c r="C482" s="172"/>
    </row>
    <row r="483" spans="1:3">
      <c r="A483" s="170">
        <v>1521</v>
      </c>
      <c r="B483" s="171">
        <v>100</v>
      </c>
      <c r="C483" s="172"/>
    </row>
    <row r="484" spans="1:3">
      <c r="A484" s="170">
        <v>1522</v>
      </c>
      <c r="B484" s="171">
        <v>150</v>
      </c>
      <c r="C484" s="172"/>
    </row>
    <row r="485" spans="1:3">
      <c r="A485" s="170">
        <v>1523</v>
      </c>
      <c r="B485" s="171">
        <v>100</v>
      </c>
      <c r="C485" s="172"/>
    </row>
    <row r="486" spans="1:3">
      <c r="A486" s="170">
        <v>1524</v>
      </c>
      <c r="B486" s="171">
        <v>100</v>
      </c>
      <c r="C486" s="172"/>
    </row>
    <row r="487" spans="1:3">
      <c r="A487" s="170">
        <v>1525</v>
      </c>
      <c r="B487" s="171">
        <v>100</v>
      </c>
      <c r="C487" s="172"/>
    </row>
    <row r="488" spans="1:3">
      <c r="A488" s="170">
        <v>1526</v>
      </c>
      <c r="B488" s="171">
        <v>100</v>
      </c>
      <c r="C488" s="172"/>
    </row>
    <row r="489" spans="1:3">
      <c r="A489" s="170">
        <v>1527</v>
      </c>
      <c r="B489" s="171">
        <v>100</v>
      </c>
      <c r="C489" s="172"/>
    </row>
    <row r="490" spans="1:3">
      <c r="A490" s="170">
        <v>1528</v>
      </c>
      <c r="B490" s="171">
        <v>100</v>
      </c>
      <c r="C490" s="172"/>
    </row>
    <row r="491" spans="1:3">
      <c r="A491" s="170">
        <v>1529</v>
      </c>
      <c r="B491" s="171">
        <v>100</v>
      </c>
      <c r="C491" s="172"/>
    </row>
    <row r="492" spans="1:3">
      <c r="A492" s="170">
        <v>1530</v>
      </c>
      <c r="B492" s="171">
        <v>100</v>
      </c>
      <c r="C492" s="172"/>
    </row>
    <row r="493" spans="1:3">
      <c r="A493" s="170">
        <v>1531</v>
      </c>
      <c r="B493" s="171">
        <v>100</v>
      </c>
      <c r="C493" s="172"/>
    </row>
    <row r="494" spans="1:3">
      <c r="A494" s="170">
        <v>1532</v>
      </c>
      <c r="B494" s="171">
        <v>150</v>
      </c>
      <c r="C494" s="172"/>
    </row>
    <row r="495" spans="1:3">
      <c r="A495" s="170">
        <v>1533</v>
      </c>
      <c r="B495" s="171">
        <v>100</v>
      </c>
      <c r="C495" s="172"/>
    </row>
    <row r="496" spans="1:3">
      <c r="A496" s="170">
        <v>1534</v>
      </c>
      <c r="B496" s="171">
        <v>100</v>
      </c>
      <c r="C496" s="172"/>
    </row>
    <row r="497" spans="1:3">
      <c r="A497" s="170">
        <v>1535</v>
      </c>
      <c r="B497" s="171">
        <v>100</v>
      </c>
      <c r="C497" s="172"/>
    </row>
    <row r="498" spans="1:3">
      <c r="A498" s="170">
        <v>1536</v>
      </c>
      <c r="B498" s="171">
        <v>100</v>
      </c>
      <c r="C498" s="172"/>
    </row>
    <row r="499" spans="1:3">
      <c r="A499" s="170">
        <v>1537</v>
      </c>
      <c r="B499" s="171">
        <v>100</v>
      </c>
      <c r="C499" s="172"/>
    </row>
    <row r="500" spans="1:3">
      <c r="A500" s="170">
        <v>1538</v>
      </c>
      <c r="B500" s="171">
        <v>100</v>
      </c>
      <c r="C500" s="172"/>
    </row>
    <row r="501" spans="1:3">
      <c r="A501" s="170">
        <v>1539</v>
      </c>
      <c r="B501" s="171">
        <v>100</v>
      </c>
      <c r="C501" s="172"/>
    </row>
    <row r="502" spans="1:3">
      <c r="A502" s="170">
        <v>1540</v>
      </c>
      <c r="B502" s="171">
        <v>100</v>
      </c>
      <c r="C502" s="172"/>
    </row>
    <row r="503" spans="1:3">
      <c r="A503" s="170">
        <v>1541</v>
      </c>
      <c r="B503" s="171">
        <v>150</v>
      </c>
      <c r="C503" s="172"/>
    </row>
    <row r="504" spans="1:3">
      <c r="A504" s="170">
        <v>1542</v>
      </c>
      <c r="B504" s="171">
        <v>175</v>
      </c>
      <c r="C504" s="172"/>
    </row>
    <row r="505" spans="1:3">
      <c r="A505" s="170">
        <v>1543</v>
      </c>
      <c r="B505" s="171">
        <v>100</v>
      </c>
      <c r="C505" s="172"/>
    </row>
    <row r="506" spans="1:3">
      <c r="A506" s="170">
        <v>1544</v>
      </c>
      <c r="B506" s="171">
        <v>175</v>
      </c>
      <c r="C506" s="172"/>
    </row>
    <row r="507" spans="1:3">
      <c r="A507" s="170">
        <v>1545</v>
      </c>
      <c r="B507" s="171">
        <v>150</v>
      </c>
      <c r="C507" s="172"/>
    </row>
    <row r="508" spans="1:3">
      <c r="A508" s="170">
        <v>1546</v>
      </c>
      <c r="B508" s="171">
        <v>150</v>
      </c>
      <c r="C508" s="172"/>
    </row>
    <row r="509" spans="1:3">
      <c r="A509" s="170">
        <v>1547</v>
      </c>
      <c r="B509" s="171">
        <v>100</v>
      </c>
      <c r="C509" s="172"/>
    </row>
    <row r="510" spans="1:3">
      <c r="A510" s="170">
        <v>1548</v>
      </c>
      <c r="B510" s="171">
        <v>100</v>
      </c>
      <c r="C510" s="172"/>
    </row>
    <row r="511" spans="1:3">
      <c r="A511" s="170">
        <v>1549</v>
      </c>
      <c r="B511" s="171">
        <v>975</v>
      </c>
      <c r="C511" s="172"/>
    </row>
    <row r="512" spans="1:3">
      <c r="A512" s="170">
        <v>1550</v>
      </c>
      <c r="B512" s="171">
        <v>100</v>
      </c>
      <c r="C512" s="172"/>
    </row>
    <row r="513" spans="1:3">
      <c r="A513" s="170">
        <v>1551</v>
      </c>
      <c r="B513" s="171">
        <v>100</v>
      </c>
      <c r="C513" s="172"/>
    </row>
    <row r="514" spans="1:3">
      <c r="A514" s="170">
        <v>1552</v>
      </c>
      <c r="B514" s="171">
        <v>100</v>
      </c>
      <c r="C514" s="172"/>
    </row>
    <row r="515" spans="1:3">
      <c r="A515" s="170">
        <v>1553</v>
      </c>
      <c r="B515" s="171">
        <v>225</v>
      </c>
      <c r="C515" s="172"/>
    </row>
    <row r="516" spans="1:3">
      <c r="A516" s="170">
        <v>1554</v>
      </c>
      <c r="B516" s="171">
        <v>225</v>
      </c>
      <c r="C516" s="172"/>
    </row>
    <row r="517" spans="1:3">
      <c r="A517" s="170">
        <v>1555</v>
      </c>
      <c r="B517" s="171">
        <v>275</v>
      </c>
      <c r="C517" s="172"/>
    </row>
    <row r="518" spans="1:3">
      <c r="A518" s="170">
        <v>1556</v>
      </c>
      <c r="B518" s="171">
        <v>100</v>
      </c>
      <c r="C518" s="172"/>
    </row>
    <row r="519" spans="1:3">
      <c r="A519" s="170">
        <v>1557</v>
      </c>
      <c r="B519" s="171">
        <v>225</v>
      </c>
      <c r="C519" s="172"/>
    </row>
    <row r="520" spans="1:3">
      <c r="A520" s="170">
        <v>1558</v>
      </c>
      <c r="B520" s="171">
        <v>100</v>
      </c>
      <c r="C520" s="172"/>
    </row>
    <row r="521" spans="1:3">
      <c r="A521" s="170">
        <v>1559</v>
      </c>
      <c r="B521" s="171">
        <v>100</v>
      </c>
      <c r="C521" s="172"/>
    </row>
    <row r="522" spans="1:3">
      <c r="A522" s="170">
        <v>1560</v>
      </c>
      <c r="B522" s="171">
        <v>100</v>
      </c>
      <c r="C522" s="172"/>
    </row>
    <row r="523" spans="1:3">
      <c r="A523" s="170">
        <v>1561</v>
      </c>
      <c r="B523" s="171">
        <v>100</v>
      </c>
      <c r="C523" s="172"/>
    </row>
    <row r="524" spans="1:3">
      <c r="A524" s="170">
        <v>1562</v>
      </c>
      <c r="B524" s="171">
        <v>100</v>
      </c>
      <c r="C524" s="172"/>
    </row>
    <row r="525" spans="1:3">
      <c r="A525" s="170">
        <v>1563</v>
      </c>
      <c r="B525" s="171">
        <v>100</v>
      </c>
      <c r="C525" s="172"/>
    </row>
    <row r="526" spans="1:3">
      <c r="A526" s="170">
        <v>1564</v>
      </c>
      <c r="B526" s="171">
        <v>100</v>
      </c>
      <c r="C526" s="172"/>
    </row>
    <row r="527" spans="1:3">
      <c r="A527" s="170">
        <v>1565</v>
      </c>
      <c r="B527" s="171">
        <v>225</v>
      </c>
      <c r="C527" s="172"/>
    </row>
    <row r="528" spans="1:3">
      <c r="A528" s="170">
        <v>1566</v>
      </c>
      <c r="B528" s="171">
        <v>100</v>
      </c>
      <c r="C528" s="172"/>
    </row>
    <row r="529" spans="1:3">
      <c r="A529" s="170">
        <v>1567</v>
      </c>
      <c r="B529" s="171">
        <v>100</v>
      </c>
      <c r="C529" s="172"/>
    </row>
    <row r="530" spans="1:3">
      <c r="A530" s="170">
        <v>1568</v>
      </c>
      <c r="B530" s="171">
        <v>225</v>
      </c>
      <c r="C530" s="172"/>
    </row>
    <row r="531" spans="1:3">
      <c r="A531" s="170">
        <v>1569</v>
      </c>
      <c r="B531" s="171">
        <v>100</v>
      </c>
      <c r="C531" s="172"/>
    </row>
    <row r="532" spans="1:3">
      <c r="A532" s="170">
        <v>1570</v>
      </c>
      <c r="B532" s="171">
        <v>100</v>
      </c>
      <c r="C532" s="172"/>
    </row>
    <row r="533" spans="1:3">
      <c r="A533" s="170">
        <v>1571</v>
      </c>
      <c r="B533" s="171">
        <v>100</v>
      </c>
      <c r="C533" s="172"/>
    </row>
    <row r="534" spans="1:3">
      <c r="A534" s="170">
        <v>1572</v>
      </c>
      <c r="B534" s="171">
        <v>125</v>
      </c>
      <c r="C534" s="172"/>
    </row>
    <row r="535" spans="1:3">
      <c r="A535" s="170">
        <v>1573</v>
      </c>
      <c r="B535" s="171">
        <v>150</v>
      </c>
      <c r="C535" s="172"/>
    </row>
    <row r="536" spans="1:3">
      <c r="A536" s="170">
        <v>1574</v>
      </c>
      <c r="B536" s="171">
        <v>100</v>
      </c>
      <c r="C536" s="172"/>
    </row>
    <row r="537" spans="1:3">
      <c r="A537" s="170">
        <v>1575</v>
      </c>
      <c r="B537" s="171">
        <v>100</v>
      </c>
      <c r="C537" s="172"/>
    </row>
    <row r="538" spans="1:3">
      <c r="A538" s="170">
        <v>1576</v>
      </c>
      <c r="B538" s="171">
        <v>125</v>
      </c>
      <c r="C538" s="172"/>
    </row>
    <row r="539" spans="1:3">
      <c r="A539" s="170">
        <v>1577</v>
      </c>
      <c r="B539" s="171">
        <v>225</v>
      </c>
      <c r="C539" s="172"/>
    </row>
    <row r="540" spans="1:3">
      <c r="A540" s="170">
        <v>1578</v>
      </c>
      <c r="B540" s="171">
        <v>225</v>
      </c>
      <c r="C540" s="172"/>
    </row>
    <row r="541" spans="1:3">
      <c r="A541" s="170">
        <v>1579</v>
      </c>
      <c r="B541" s="171">
        <v>150</v>
      </c>
      <c r="C541" s="172"/>
    </row>
    <row r="542" spans="1:3">
      <c r="A542" s="170">
        <v>1580</v>
      </c>
      <c r="B542" s="171">
        <v>975</v>
      </c>
      <c r="C542" s="172"/>
    </row>
    <row r="543" spans="1:3">
      <c r="A543" s="170">
        <v>1581</v>
      </c>
      <c r="B543" s="171">
        <v>100</v>
      </c>
      <c r="C543" s="172"/>
    </row>
    <row r="544" spans="1:3">
      <c r="A544" s="170">
        <v>1582</v>
      </c>
      <c r="B544" s="171">
        <v>100</v>
      </c>
      <c r="C544" s="172"/>
    </row>
    <row r="545" spans="1:3">
      <c r="A545" s="170">
        <v>1583</v>
      </c>
      <c r="B545" s="171">
        <v>100</v>
      </c>
      <c r="C545" s="172"/>
    </row>
    <row r="546" spans="1:3">
      <c r="A546" s="170">
        <v>1584</v>
      </c>
      <c r="B546" s="171">
        <v>150</v>
      </c>
      <c r="C546" s="172"/>
    </row>
    <row r="547" spans="1:3">
      <c r="A547" s="170">
        <v>1585</v>
      </c>
      <c r="B547" s="171">
        <v>150</v>
      </c>
      <c r="C547" s="172"/>
    </row>
    <row r="548" spans="1:3">
      <c r="A548" s="170">
        <v>1586</v>
      </c>
      <c r="B548" s="171">
        <v>1100</v>
      </c>
      <c r="C548" s="172"/>
    </row>
    <row r="549" spans="1:3">
      <c r="A549" s="170">
        <v>1587</v>
      </c>
      <c r="B549" s="171">
        <v>825</v>
      </c>
      <c r="C549" s="172"/>
    </row>
    <row r="550" spans="1:3">
      <c r="A550" s="170">
        <v>1588</v>
      </c>
      <c r="B550" s="171">
        <v>1300</v>
      </c>
      <c r="C550" s="172"/>
    </row>
    <row r="551" spans="1:3">
      <c r="A551" s="170">
        <v>1589</v>
      </c>
      <c r="B551" s="171">
        <v>1300</v>
      </c>
      <c r="C551" s="172"/>
    </row>
    <row r="552" spans="1:3">
      <c r="A552" s="170">
        <v>1590</v>
      </c>
      <c r="B552" s="171">
        <v>1300</v>
      </c>
      <c r="C552" s="172"/>
    </row>
    <row r="553" spans="1:3">
      <c r="A553" s="170">
        <v>1591</v>
      </c>
      <c r="B553" s="171">
        <v>1300</v>
      </c>
      <c r="C553" s="172"/>
    </row>
    <row r="554" spans="1:3">
      <c r="A554" s="170">
        <v>1592</v>
      </c>
      <c r="B554" s="171">
        <v>1100</v>
      </c>
      <c r="C554" s="172"/>
    </row>
    <row r="555" spans="1:3">
      <c r="A555" s="170">
        <v>1593</v>
      </c>
      <c r="B555" s="171">
        <v>1100</v>
      </c>
      <c r="C555" s="172"/>
    </row>
    <row r="556" spans="1:3">
      <c r="A556" s="170">
        <v>1594</v>
      </c>
      <c r="B556" s="171">
        <v>1100</v>
      </c>
      <c r="C556" s="172"/>
    </row>
    <row r="557" spans="1:3">
      <c r="A557" s="170">
        <v>1595</v>
      </c>
      <c r="B557" s="171">
        <v>1100</v>
      </c>
      <c r="C557" s="172"/>
    </row>
    <row r="558" spans="1:3">
      <c r="A558" s="170">
        <v>1596</v>
      </c>
      <c r="B558" s="171">
        <v>1100</v>
      </c>
      <c r="C558" s="172"/>
    </row>
    <row r="559" spans="1:3">
      <c r="A559" s="170">
        <v>1597</v>
      </c>
      <c r="B559" s="171">
        <v>1100</v>
      </c>
      <c r="C559" s="172"/>
    </row>
    <row r="560" spans="1:3">
      <c r="A560" s="170">
        <v>1598</v>
      </c>
      <c r="B560" s="171">
        <v>1100</v>
      </c>
      <c r="C560" s="172"/>
    </row>
    <row r="561" spans="1:3">
      <c r="A561" s="170">
        <v>1599</v>
      </c>
      <c r="B561" s="171">
        <v>1300</v>
      </c>
      <c r="C561" s="172"/>
    </row>
    <row r="562" spans="1:3">
      <c r="A562" s="170">
        <v>1600</v>
      </c>
      <c r="B562" s="171">
        <v>1300</v>
      </c>
      <c r="C562" s="172"/>
    </row>
    <row r="563" spans="1:3">
      <c r="A563" s="170">
        <v>1601</v>
      </c>
      <c r="B563" s="171">
        <v>1300</v>
      </c>
      <c r="C563" s="172"/>
    </row>
    <row r="564" spans="1:3">
      <c r="A564" s="170">
        <v>1602</v>
      </c>
      <c r="B564" s="171">
        <v>1300</v>
      </c>
      <c r="C564" s="172"/>
    </row>
    <row r="565" spans="1:3">
      <c r="A565" s="170">
        <v>1603</v>
      </c>
      <c r="B565" s="171">
        <v>1300</v>
      </c>
      <c r="C565" s="172"/>
    </row>
    <row r="566" spans="1:3">
      <c r="A566" s="170">
        <v>1604</v>
      </c>
      <c r="B566" s="171">
        <v>1300</v>
      </c>
      <c r="C566" s="172"/>
    </row>
    <row r="567" spans="1:3">
      <c r="A567" s="170">
        <v>1605</v>
      </c>
      <c r="B567" s="171">
        <v>1100</v>
      </c>
      <c r="C567" s="172"/>
    </row>
    <row r="568" spans="1:3">
      <c r="A568" s="170">
        <v>1606</v>
      </c>
      <c r="B568" s="171">
        <v>100</v>
      </c>
      <c r="C568" s="172"/>
    </row>
    <row r="569" spans="1:3">
      <c r="A569" s="170">
        <v>1607</v>
      </c>
      <c r="B569" s="171">
        <v>275</v>
      </c>
      <c r="C569" s="172"/>
    </row>
    <row r="570" spans="1:3">
      <c r="A570" s="170">
        <v>1608</v>
      </c>
      <c r="B570" s="171">
        <v>150</v>
      </c>
      <c r="C570" s="172"/>
    </row>
    <row r="571" spans="1:3">
      <c r="A571" s="170">
        <v>1609</v>
      </c>
      <c r="B571" s="171">
        <v>150</v>
      </c>
      <c r="C571" s="172"/>
    </row>
    <row r="572" spans="1:3">
      <c r="A572" s="170">
        <v>1610</v>
      </c>
      <c r="B572" s="171">
        <v>150</v>
      </c>
      <c r="C572" s="172"/>
    </row>
    <row r="573" spans="1:3">
      <c r="A573" s="170">
        <v>1611</v>
      </c>
      <c r="B573" s="171">
        <v>150</v>
      </c>
      <c r="C573" s="172"/>
    </row>
    <row r="574" spans="1:3">
      <c r="A574" s="170">
        <v>1612</v>
      </c>
      <c r="B574" s="171">
        <v>100</v>
      </c>
      <c r="C574" s="172"/>
    </row>
    <row r="575" spans="1:3">
      <c r="A575" s="170">
        <v>1613</v>
      </c>
      <c r="B575" s="171">
        <v>100</v>
      </c>
      <c r="C575" s="172"/>
    </row>
    <row r="576" spans="1:3">
      <c r="A576" s="170">
        <v>1614</v>
      </c>
      <c r="B576" s="171">
        <v>100</v>
      </c>
      <c r="C576" s="172"/>
    </row>
    <row r="577" spans="1:3">
      <c r="A577" s="170">
        <v>1615</v>
      </c>
      <c r="B577" s="171">
        <v>150</v>
      </c>
      <c r="C577" s="172"/>
    </row>
    <row r="578" spans="1:3">
      <c r="A578" s="170">
        <v>1616</v>
      </c>
      <c r="B578" s="171">
        <v>150</v>
      </c>
      <c r="C578" s="172"/>
    </row>
    <row r="579" spans="1:3">
      <c r="A579" s="170">
        <v>1617</v>
      </c>
      <c r="B579" s="171">
        <v>150</v>
      </c>
      <c r="C579" s="172"/>
    </row>
    <row r="580" spans="1:3">
      <c r="A580" s="170">
        <v>1618</v>
      </c>
      <c r="B580" s="171">
        <v>150</v>
      </c>
      <c r="C580" s="172"/>
    </row>
    <row r="581" spans="1:3">
      <c r="A581" s="170">
        <v>1620</v>
      </c>
      <c r="B581" s="171">
        <v>150</v>
      </c>
      <c r="C581" s="172"/>
    </row>
    <row r="582" spans="1:3">
      <c r="A582" s="170">
        <v>1621</v>
      </c>
      <c r="B582" s="171">
        <v>150</v>
      </c>
      <c r="C582" s="172"/>
    </row>
    <row r="583" spans="1:3">
      <c r="A583" s="170">
        <v>1622</v>
      </c>
      <c r="B583" s="171">
        <v>225</v>
      </c>
      <c r="C583" s="172"/>
    </row>
    <row r="584" spans="1:3">
      <c r="A584" s="170">
        <v>1623</v>
      </c>
      <c r="B584" s="171">
        <v>225</v>
      </c>
      <c r="C584" s="172"/>
    </row>
    <row r="585" spans="1:3">
      <c r="A585" s="170">
        <v>1624</v>
      </c>
      <c r="B585" s="171">
        <v>225</v>
      </c>
      <c r="C585" s="172"/>
    </row>
    <row r="586" spans="1:3">
      <c r="A586" s="170">
        <v>1626</v>
      </c>
      <c r="B586" s="171">
        <v>150</v>
      </c>
      <c r="C586" s="172"/>
    </row>
    <row r="587" spans="1:3">
      <c r="A587" s="170">
        <v>1627</v>
      </c>
      <c r="B587" s="171">
        <v>100</v>
      </c>
      <c r="C587" s="172"/>
    </row>
    <row r="588" spans="1:3">
      <c r="A588" s="170">
        <v>1628</v>
      </c>
      <c r="B588" s="171">
        <v>100</v>
      </c>
      <c r="C588" s="172"/>
    </row>
    <row r="589" spans="1:3">
      <c r="A589" s="170">
        <v>1629</v>
      </c>
      <c r="B589" s="171">
        <v>100</v>
      </c>
      <c r="C589" s="172"/>
    </row>
    <row r="590" spans="1:3">
      <c r="A590" s="170">
        <v>1630</v>
      </c>
      <c r="B590" s="171">
        <v>200</v>
      </c>
      <c r="C590" s="172"/>
    </row>
    <row r="591" spans="1:3">
      <c r="A591" s="170">
        <v>1631</v>
      </c>
      <c r="B591" s="171">
        <v>1300</v>
      </c>
      <c r="C591" s="172"/>
    </row>
    <row r="592" spans="1:3">
      <c r="A592" s="170">
        <v>1632</v>
      </c>
      <c r="B592" s="171">
        <v>1300</v>
      </c>
      <c r="C592" s="172"/>
    </row>
    <row r="593" spans="1:3">
      <c r="A593" s="170">
        <v>2016</v>
      </c>
      <c r="B593" s="171">
        <v>225</v>
      </c>
      <c r="C593" s="172"/>
    </row>
    <row r="594" spans="1:3">
      <c r="A594" s="170">
        <v>2017</v>
      </c>
      <c r="B594" s="171">
        <v>150</v>
      </c>
      <c r="C594" s="172"/>
    </row>
    <row r="595" spans="1:3">
      <c r="A595" s="170">
        <v>2018</v>
      </c>
      <c r="B595" s="171">
        <v>100</v>
      </c>
      <c r="C595" s="172"/>
    </row>
    <row r="596" spans="1:3">
      <c r="A596" s="170">
        <v>2019</v>
      </c>
      <c r="B596" s="171">
        <v>150</v>
      </c>
      <c r="C596" s="172"/>
    </row>
    <row r="597" spans="1:3">
      <c r="A597" s="170">
        <v>2020</v>
      </c>
      <c r="B597" s="171">
        <v>1100</v>
      </c>
      <c r="C597" s="172"/>
    </row>
    <row r="598" spans="1:3">
      <c r="A598" s="170">
        <v>2021</v>
      </c>
      <c r="B598" s="171">
        <v>1100</v>
      </c>
      <c r="C598" s="172"/>
    </row>
    <row r="599" spans="1:3">
      <c r="A599" s="170">
        <v>2022</v>
      </c>
      <c r="B599" s="171">
        <v>1300</v>
      </c>
      <c r="C599" s="172"/>
    </row>
    <row r="600" spans="1:3">
      <c r="A600" s="170">
        <v>2023</v>
      </c>
      <c r="B600" s="171">
        <v>800</v>
      </c>
      <c r="C600" s="172"/>
    </row>
    <row r="601" spans="1:3">
      <c r="A601" s="170">
        <v>2024</v>
      </c>
      <c r="B601" s="171">
        <v>800</v>
      </c>
      <c r="C601" s="172"/>
    </row>
    <row r="602" spans="1:3">
      <c r="A602" s="170">
        <v>2025</v>
      </c>
      <c r="B602" s="171">
        <v>150</v>
      </c>
      <c r="C602" s="172"/>
    </row>
    <row r="603" spans="1:3">
      <c r="A603" s="170">
        <v>2026</v>
      </c>
      <c r="B603" s="171">
        <v>150</v>
      </c>
      <c r="C603" s="172"/>
    </row>
    <row r="604" spans="1:3">
      <c r="A604" s="170">
        <v>2028</v>
      </c>
      <c r="B604" s="171">
        <v>100</v>
      </c>
      <c r="C604" s="172"/>
    </row>
    <row r="605" spans="1:3">
      <c r="A605" s="170">
        <v>2029</v>
      </c>
      <c r="B605" s="171">
        <v>125</v>
      </c>
      <c r="C605" s="172"/>
    </row>
    <row r="606" spans="1:3">
      <c r="A606" s="170">
        <v>2030</v>
      </c>
      <c r="B606" s="171">
        <v>100</v>
      </c>
      <c r="C606" s="172"/>
    </row>
    <row r="607" spans="1:3">
      <c r="A607" s="170">
        <v>2031</v>
      </c>
      <c r="B607" s="171">
        <v>100</v>
      </c>
      <c r="C607" s="172"/>
    </row>
    <row r="608" spans="1:3">
      <c r="A608" s="170">
        <v>2032</v>
      </c>
      <c r="B608" s="171">
        <v>1300</v>
      </c>
      <c r="C608" s="172"/>
    </row>
    <row r="609" spans="1:3">
      <c r="A609" s="170">
        <v>2033</v>
      </c>
      <c r="B609" s="171">
        <v>1300</v>
      </c>
      <c r="C609" s="172"/>
    </row>
    <row r="610" spans="1:3">
      <c r="A610" s="170">
        <v>2034</v>
      </c>
      <c r="B610" s="171">
        <v>1300</v>
      </c>
      <c r="C610" s="172"/>
    </row>
    <row r="611" spans="1:3">
      <c r="A611" s="170">
        <v>2035</v>
      </c>
      <c r="B611" s="171">
        <v>1100</v>
      </c>
      <c r="C611" s="172"/>
    </row>
    <row r="612" spans="1:3">
      <c r="A612" s="170">
        <v>2036</v>
      </c>
      <c r="B612" s="171">
        <v>150</v>
      </c>
      <c r="C612" s="172"/>
    </row>
    <row r="613" spans="1:3">
      <c r="A613" s="170">
        <v>2037</v>
      </c>
      <c r="B613" s="171">
        <v>150</v>
      </c>
      <c r="C613" s="172"/>
    </row>
    <row r="614" spans="1:3">
      <c r="A614" s="170">
        <v>2038</v>
      </c>
      <c r="B614" s="171">
        <v>200</v>
      </c>
      <c r="C614" s="172"/>
    </row>
    <row r="615" spans="1:3">
      <c r="A615" s="170">
        <v>2039</v>
      </c>
      <c r="B615" s="171">
        <v>150</v>
      </c>
      <c r="C615" s="172"/>
    </row>
    <row r="616" spans="1:3">
      <c r="A616" s="170">
        <v>2040</v>
      </c>
      <c r="B616" s="171">
        <v>100</v>
      </c>
      <c r="C616" s="172"/>
    </row>
    <row r="617" spans="1:3">
      <c r="A617" s="170">
        <v>2041</v>
      </c>
      <c r="B617" s="171">
        <v>200</v>
      </c>
      <c r="C617" s="172"/>
    </row>
    <row r="618" spans="1:3">
      <c r="A618" s="170">
        <v>2042</v>
      </c>
      <c r="B618" s="171">
        <v>100</v>
      </c>
      <c r="C618" s="172"/>
    </row>
    <row r="619" spans="1:3">
      <c r="A619" s="170">
        <v>2043</v>
      </c>
      <c r="B619" s="171">
        <v>275</v>
      </c>
      <c r="C619" s="172"/>
    </row>
    <row r="620" spans="1:3">
      <c r="A620" s="170">
        <v>2044</v>
      </c>
      <c r="B620" s="171">
        <v>225</v>
      </c>
      <c r="C620" s="172"/>
    </row>
    <row r="621" spans="1:3">
      <c r="A621" s="170">
        <v>2045</v>
      </c>
      <c r="B621" s="171">
        <v>275</v>
      </c>
      <c r="C621" s="172"/>
    </row>
    <row r="622" spans="1:3">
      <c r="A622" s="170">
        <v>2046</v>
      </c>
      <c r="B622" s="171">
        <v>275</v>
      </c>
      <c r="C622" s="172"/>
    </row>
    <row r="623" spans="1:3">
      <c r="A623" s="170">
        <v>2047</v>
      </c>
      <c r="B623" s="171">
        <v>275</v>
      </c>
      <c r="C623" s="172"/>
    </row>
    <row r="624" spans="1:3">
      <c r="A624" s="170">
        <v>2048</v>
      </c>
      <c r="B624" s="171">
        <v>1300</v>
      </c>
      <c r="C624" s="172"/>
    </row>
    <row r="625" spans="1:3">
      <c r="A625" s="170">
        <v>2049</v>
      </c>
      <c r="B625" s="171">
        <v>800</v>
      </c>
      <c r="C625" s="172"/>
    </row>
    <row r="626" spans="1:3">
      <c r="A626" s="170">
        <v>2050</v>
      </c>
      <c r="B626" s="171">
        <v>800</v>
      </c>
      <c r="C626" s="172"/>
    </row>
    <row r="627" spans="1:3">
      <c r="A627" s="170">
        <v>2051</v>
      </c>
      <c r="B627" s="171">
        <v>1100</v>
      </c>
      <c r="C627" s="172"/>
    </row>
    <row r="628" spans="1:3">
      <c r="A628" s="170">
        <v>2052</v>
      </c>
      <c r="B628" s="171">
        <v>1100</v>
      </c>
      <c r="C628" s="172"/>
    </row>
    <row r="629" spans="1:3">
      <c r="A629" s="170">
        <v>2053</v>
      </c>
      <c r="B629" s="171">
        <v>200</v>
      </c>
      <c r="C629" s="172"/>
    </row>
    <row r="630" spans="1:3">
      <c r="A630" s="170">
        <v>2054</v>
      </c>
      <c r="B630" s="171">
        <v>100</v>
      </c>
      <c r="C630" s="172"/>
    </row>
    <row r="631" spans="1:3">
      <c r="A631" s="170">
        <v>2055</v>
      </c>
      <c r="B631" s="171">
        <v>200</v>
      </c>
      <c r="C631" s="172"/>
    </row>
    <row r="632" spans="1:3">
      <c r="A632" s="170">
        <v>2056</v>
      </c>
      <c r="B632" s="171">
        <v>275</v>
      </c>
      <c r="C632" s="172"/>
    </row>
    <row r="633" spans="1:3">
      <c r="A633" s="170">
        <v>2057</v>
      </c>
      <c r="B633" s="171">
        <v>200</v>
      </c>
      <c r="C633" s="172"/>
    </row>
    <row r="634" spans="1:3">
      <c r="A634" s="170">
        <v>2058</v>
      </c>
      <c r="B634" s="171">
        <v>1300</v>
      </c>
      <c r="C634" s="172"/>
    </row>
    <row r="635" spans="1:3">
      <c r="A635" s="170">
        <v>2059</v>
      </c>
      <c r="B635" s="171">
        <v>1100</v>
      </c>
      <c r="C635" s="172"/>
    </row>
    <row r="636" spans="1:3">
      <c r="A636" s="170">
        <v>2060</v>
      </c>
      <c r="B636" s="171">
        <v>100</v>
      </c>
      <c r="C636" s="172"/>
    </row>
    <row r="637" spans="1:3">
      <c r="A637" s="170">
        <v>2061</v>
      </c>
      <c r="B637" s="171">
        <v>150</v>
      </c>
      <c r="C637" s="172"/>
    </row>
    <row r="638" spans="1:3">
      <c r="A638" s="170">
        <v>2062</v>
      </c>
      <c r="B638" s="171">
        <v>100</v>
      </c>
      <c r="C638" s="172"/>
    </row>
    <row r="639" spans="1:3">
      <c r="A639" s="170">
        <v>2063</v>
      </c>
      <c r="B639" s="171">
        <v>100</v>
      </c>
      <c r="C639" s="172"/>
    </row>
    <row r="640" spans="1:3">
      <c r="A640" s="170">
        <v>2064</v>
      </c>
      <c r="B640" s="171">
        <v>100</v>
      </c>
      <c r="C640" s="172"/>
    </row>
    <row r="641" spans="1:3">
      <c r="A641" s="170">
        <v>2065</v>
      </c>
      <c r="B641" s="171">
        <v>175</v>
      </c>
      <c r="C641" s="172"/>
    </row>
    <row r="642" spans="1:3">
      <c r="A642" s="170">
        <v>2066</v>
      </c>
      <c r="B642" s="171">
        <v>150</v>
      </c>
      <c r="C642" s="172"/>
    </row>
    <row r="643" spans="1:3">
      <c r="A643" s="170">
        <v>2067</v>
      </c>
      <c r="B643" s="171">
        <v>100</v>
      </c>
      <c r="C643" s="172"/>
    </row>
    <row r="644" spans="1:3">
      <c r="A644" s="170">
        <v>2068</v>
      </c>
      <c r="B644" s="171">
        <v>125</v>
      </c>
      <c r="C644" s="172"/>
    </row>
    <row r="645" spans="1:3">
      <c r="A645" s="170">
        <v>2069</v>
      </c>
      <c r="B645" s="171">
        <v>200</v>
      </c>
      <c r="C645" s="172"/>
    </row>
    <row r="646" spans="1:3">
      <c r="A646" s="170">
        <v>2070</v>
      </c>
      <c r="B646" s="171">
        <v>200</v>
      </c>
      <c r="C646" s="172"/>
    </row>
    <row r="647" spans="1:3">
      <c r="A647" s="170">
        <v>2071</v>
      </c>
      <c r="B647" s="171">
        <v>100</v>
      </c>
      <c r="C647" s="172"/>
    </row>
    <row r="648" spans="1:3">
      <c r="A648" s="170">
        <v>2072</v>
      </c>
      <c r="B648" s="171">
        <v>100</v>
      </c>
      <c r="C648" s="172"/>
    </row>
    <row r="649" spans="1:3">
      <c r="A649" s="170">
        <v>2073</v>
      </c>
      <c r="B649" s="171">
        <v>125</v>
      </c>
      <c r="C649" s="172"/>
    </row>
    <row r="650" spans="1:3">
      <c r="A650" s="170">
        <v>2074</v>
      </c>
      <c r="B650" s="171">
        <v>100</v>
      </c>
      <c r="C650" s="172"/>
    </row>
    <row r="651" spans="1:3">
      <c r="A651" s="170">
        <v>2075</v>
      </c>
      <c r="B651" s="171">
        <v>100</v>
      </c>
      <c r="C651" s="172"/>
    </row>
    <row r="652" spans="1:3">
      <c r="A652" s="170">
        <v>2076</v>
      </c>
      <c r="B652" s="171">
        <v>150</v>
      </c>
      <c r="C652" s="172"/>
    </row>
    <row r="653" spans="1:3">
      <c r="A653" s="170">
        <v>2077</v>
      </c>
      <c r="B653" s="171">
        <v>150</v>
      </c>
      <c r="C653" s="172"/>
    </row>
    <row r="654" spans="1:3">
      <c r="A654" s="170">
        <v>2078</v>
      </c>
      <c r="B654" s="171">
        <v>100</v>
      </c>
      <c r="C654" s="172"/>
    </row>
    <row r="655" spans="1:3">
      <c r="A655" s="170">
        <v>2079</v>
      </c>
      <c r="B655" s="171">
        <v>225</v>
      </c>
      <c r="C655" s="172"/>
    </row>
    <row r="656" spans="1:3">
      <c r="A656" s="170">
        <v>2080</v>
      </c>
      <c r="B656" s="171">
        <v>225</v>
      </c>
      <c r="C656" s="172"/>
    </row>
    <row r="657" spans="1:3">
      <c r="A657" s="170">
        <v>2081</v>
      </c>
      <c r="B657" s="171">
        <v>200</v>
      </c>
      <c r="C657" s="172"/>
    </row>
    <row r="658" spans="1:3">
      <c r="A658" s="170">
        <v>2082</v>
      </c>
      <c r="B658" s="171">
        <v>200</v>
      </c>
      <c r="C658" s="172"/>
    </row>
    <row r="659" spans="1:3">
      <c r="A659" s="170">
        <v>2083</v>
      </c>
      <c r="B659" s="171">
        <v>275</v>
      </c>
      <c r="C659" s="172"/>
    </row>
    <row r="660" spans="1:3">
      <c r="A660" s="170">
        <v>2084</v>
      </c>
      <c r="B660" s="171">
        <v>200</v>
      </c>
      <c r="C660" s="172"/>
    </row>
    <row r="661" spans="1:3">
      <c r="A661" s="170">
        <v>2224</v>
      </c>
      <c r="B661" s="171">
        <v>1100</v>
      </c>
      <c r="C661" s="172"/>
    </row>
    <row r="662" spans="1:3">
      <c r="A662" s="170">
        <v>2225</v>
      </c>
      <c r="B662" s="171">
        <v>175</v>
      </c>
      <c r="C662" s="172"/>
    </row>
    <row r="663" spans="1:3">
      <c r="A663" s="170">
        <v>2226</v>
      </c>
      <c r="B663" s="171">
        <v>225</v>
      </c>
      <c r="C663" s="172"/>
    </row>
    <row r="664" spans="1:3">
      <c r="A664" s="170">
        <v>2227</v>
      </c>
      <c r="B664" s="171">
        <v>225</v>
      </c>
      <c r="C664" s="172"/>
    </row>
    <row r="665" spans="1:3">
      <c r="A665" s="170">
        <v>2228</v>
      </c>
      <c r="B665" s="171">
        <v>100</v>
      </c>
      <c r="C665" s="172"/>
    </row>
    <row r="666" spans="1:3">
      <c r="A666" s="170">
        <v>2229</v>
      </c>
      <c r="B666" s="171">
        <v>100</v>
      </c>
      <c r="C666" s="172"/>
    </row>
    <row r="667" spans="1:3">
      <c r="A667" s="170">
        <v>2230</v>
      </c>
      <c r="B667" s="171">
        <v>150</v>
      </c>
      <c r="C667" s="172"/>
    </row>
    <row r="668" spans="1:3">
      <c r="A668" s="170">
        <v>2231</v>
      </c>
      <c r="B668" s="171">
        <v>100</v>
      </c>
      <c r="C668" s="172"/>
    </row>
    <row r="669" spans="1:3">
      <c r="A669" s="170">
        <v>2232</v>
      </c>
      <c r="B669" s="171">
        <v>100</v>
      </c>
      <c r="C669" s="172"/>
    </row>
    <row r="670" spans="1:3">
      <c r="A670" s="170">
        <v>2233</v>
      </c>
      <c r="B670" s="171">
        <v>150</v>
      </c>
      <c r="C670" s="172"/>
    </row>
    <row r="671" spans="1:3">
      <c r="A671" s="170">
        <v>2234</v>
      </c>
      <c r="B671" s="171">
        <v>225</v>
      </c>
      <c r="C671" s="172"/>
    </row>
    <row r="672" spans="1:3">
      <c r="A672" s="170">
        <v>2235</v>
      </c>
      <c r="B672" s="171">
        <v>1100</v>
      </c>
      <c r="C672" s="172"/>
    </row>
    <row r="673" spans="1:3">
      <c r="A673" s="170">
        <v>2236</v>
      </c>
      <c r="B673" s="171">
        <v>1100</v>
      </c>
      <c r="C673" s="172"/>
    </row>
    <row r="674" spans="1:3">
      <c r="A674" s="170">
        <v>2237</v>
      </c>
      <c r="B674" s="171">
        <v>1100</v>
      </c>
      <c r="C674" s="172"/>
    </row>
    <row r="675" spans="1:3">
      <c r="A675" s="170">
        <v>2238</v>
      </c>
      <c r="B675" s="171">
        <v>1100</v>
      </c>
      <c r="C675" s="172"/>
    </row>
    <row r="676" spans="1:3">
      <c r="A676" s="170">
        <v>2239</v>
      </c>
      <c r="B676" s="171">
        <v>1100</v>
      </c>
      <c r="C676" s="172"/>
    </row>
    <row r="677" spans="1:3">
      <c r="A677" s="170">
        <v>2240</v>
      </c>
      <c r="B677" s="171">
        <v>100</v>
      </c>
      <c r="C677" s="172"/>
    </row>
    <row r="678" spans="1:3">
      <c r="A678" s="170">
        <v>2241</v>
      </c>
      <c r="B678" s="171">
        <v>125</v>
      </c>
      <c r="C678" s="172"/>
    </row>
    <row r="679" spans="1:3">
      <c r="A679" s="170">
        <v>2242</v>
      </c>
      <c r="B679" s="171">
        <v>125</v>
      </c>
      <c r="C679" s="172"/>
    </row>
    <row r="680" spans="1:3">
      <c r="A680" s="170">
        <v>2243</v>
      </c>
      <c r="B680" s="171">
        <v>125</v>
      </c>
      <c r="C680" s="172"/>
    </row>
    <row r="681" spans="1:3">
      <c r="A681" s="170">
        <v>2244</v>
      </c>
      <c r="B681" s="171">
        <v>125</v>
      </c>
      <c r="C681" s="172"/>
    </row>
    <row r="682" spans="1:3">
      <c r="A682" s="170">
        <v>2245</v>
      </c>
      <c r="B682" s="171">
        <v>225</v>
      </c>
      <c r="C682" s="172"/>
    </row>
    <row r="683" spans="1:3">
      <c r="A683" s="170">
        <v>2246</v>
      </c>
      <c r="B683" s="171">
        <v>100</v>
      </c>
      <c r="C683" s="172"/>
    </row>
    <row r="684" spans="1:3">
      <c r="A684" s="170">
        <v>2247</v>
      </c>
      <c r="B684" s="171">
        <v>200</v>
      </c>
      <c r="C684" s="172"/>
    </row>
    <row r="685" spans="1:3">
      <c r="A685" s="170">
        <v>2248</v>
      </c>
      <c r="B685" s="171">
        <v>200</v>
      </c>
      <c r="C685" s="172"/>
    </row>
    <row r="686" spans="1:3">
      <c r="A686" s="170">
        <v>2249</v>
      </c>
      <c r="B686" s="171">
        <v>150</v>
      </c>
      <c r="C686" s="172"/>
    </row>
    <row r="687" spans="1:3">
      <c r="A687" s="170">
        <v>2250</v>
      </c>
      <c r="B687" s="171">
        <v>200</v>
      </c>
      <c r="C687" s="172"/>
    </row>
    <row r="688" spans="1:3">
      <c r="A688" s="170">
        <v>2251</v>
      </c>
      <c r="B688" s="171">
        <v>100</v>
      </c>
      <c r="C688" s="172"/>
    </row>
    <row r="689" spans="1:3">
      <c r="A689" s="170">
        <v>2252</v>
      </c>
      <c r="B689" s="171">
        <v>100</v>
      </c>
      <c r="C689" s="172"/>
    </row>
    <row r="690" spans="1:3">
      <c r="A690" s="170">
        <v>2253</v>
      </c>
      <c r="B690" s="171">
        <v>100</v>
      </c>
      <c r="C690" s="172"/>
    </row>
    <row r="691" spans="1:3">
      <c r="A691" s="170">
        <v>2254</v>
      </c>
      <c r="B691" s="171">
        <v>100</v>
      </c>
      <c r="C691" s="172"/>
    </row>
    <row r="692" spans="1:3">
      <c r="A692" s="170">
        <v>2255</v>
      </c>
      <c r="B692" s="171">
        <v>125</v>
      </c>
      <c r="C692" s="172"/>
    </row>
    <row r="693" spans="1:3">
      <c r="A693" s="170">
        <v>2256</v>
      </c>
      <c r="B693" s="171">
        <v>100</v>
      </c>
      <c r="C693" s="172"/>
    </row>
    <row r="694" spans="1:3">
      <c r="A694" s="170">
        <v>2257</v>
      </c>
      <c r="B694" s="171">
        <v>100</v>
      </c>
      <c r="C694" s="172"/>
    </row>
    <row r="695" spans="1:3">
      <c r="A695" s="170">
        <v>2258</v>
      </c>
      <c r="B695" s="171">
        <v>100</v>
      </c>
      <c r="C695" s="172"/>
    </row>
    <row r="696" spans="1:3">
      <c r="A696" s="170">
        <v>2259</v>
      </c>
      <c r="B696" s="171">
        <v>100</v>
      </c>
      <c r="C696" s="172"/>
    </row>
    <row r="697" spans="1:3">
      <c r="A697" s="170">
        <v>2260</v>
      </c>
      <c r="B697" s="171">
        <v>175</v>
      </c>
      <c r="C697" s="172"/>
    </row>
    <row r="698" spans="1:3">
      <c r="A698" s="170">
        <v>2261</v>
      </c>
      <c r="B698" s="171">
        <v>100</v>
      </c>
      <c r="C698" s="172"/>
    </row>
    <row r="699" spans="1:3">
      <c r="A699" s="170">
        <v>2262</v>
      </c>
      <c r="B699" s="171">
        <v>100</v>
      </c>
      <c r="C699" s="172"/>
    </row>
    <row r="700" spans="1:3">
      <c r="A700" s="170">
        <v>2263</v>
      </c>
      <c r="B700" s="171">
        <v>100</v>
      </c>
      <c r="C700" s="172"/>
    </row>
    <row r="701" spans="1:3">
      <c r="A701" s="170">
        <v>2264</v>
      </c>
      <c r="B701" s="171">
        <v>100</v>
      </c>
      <c r="C701" s="172"/>
    </row>
    <row r="702" spans="1:3">
      <c r="A702" s="170">
        <v>2265</v>
      </c>
      <c r="B702" s="171">
        <v>100</v>
      </c>
      <c r="C702" s="172"/>
    </row>
    <row r="703" spans="1:3">
      <c r="A703" s="170">
        <v>2266</v>
      </c>
      <c r="B703" s="171">
        <v>125</v>
      </c>
      <c r="C703" s="172"/>
    </row>
    <row r="704" spans="1:3">
      <c r="A704" s="170">
        <v>2267</v>
      </c>
      <c r="B704" s="171">
        <v>100</v>
      </c>
      <c r="C704" s="172"/>
    </row>
    <row r="705" spans="1:3">
      <c r="A705" s="170">
        <v>2268</v>
      </c>
      <c r="B705" s="171">
        <v>125</v>
      </c>
      <c r="C705" s="172"/>
    </row>
    <row r="706" spans="1:3">
      <c r="A706" s="170">
        <v>2269</v>
      </c>
      <c r="B706" s="171">
        <v>125</v>
      </c>
      <c r="C706" s="172"/>
    </row>
    <row r="707" spans="1:3">
      <c r="A707" s="170">
        <v>2270</v>
      </c>
      <c r="B707" s="171">
        <v>100</v>
      </c>
      <c r="C707" s="172"/>
    </row>
    <row r="708" spans="1:3">
      <c r="A708" s="170">
        <v>2271</v>
      </c>
      <c r="B708" s="171">
        <v>100</v>
      </c>
      <c r="C708" s="172"/>
    </row>
    <row r="709" spans="1:3">
      <c r="A709" s="170">
        <v>2272</v>
      </c>
      <c r="B709" s="171">
        <v>150</v>
      </c>
      <c r="C709" s="172"/>
    </row>
    <row r="710" spans="1:3">
      <c r="A710" s="170">
        <v>2273</v>
      </c>
      <c r="B710" s="171">
        <v>225</v>
      </c>
      <c r="C710" s="172"/>
    </row>
    <row r="711" spans="1:3">
      <c r="A711" s="170">
        <v>2274</v>
      </c>
      <c r="B711" s="171">
        <v>225</v>
      </c>
      <c r="C711" s="172"/>
    </row>
    <row r="712" spans="1:3">
      <c r="A712" s="170">
        <v>2275</v>
      </c>
      <c r="B712" s="171">
        <v>1300</v>
      </c>
      <c r="C712" s="172"/>
    </row>
    <row r="713" spans="1:3">
      <c r="A713" s="170">
        <v>2276</v>
      </c>
      <c r="B713" s="171">
        <v>1300</v>
      </c>
      <c r="C713" s="172"/>
    </row>
    <row r="714" spans="1:3">
      <c r="A714" s="170">
        <v>2277</v>
      </c>
      <c r="B714" s="171">
        <v>150</v>
      </c>
      <c r="C714" s="172"/>
    </row>
    <row r="715" spans="1:3">
      <c r="A715" s="170">
        <v>2278</v>
      </c>
      <c r="B715" s="171">
        <v>150</v>
      </c>
      <c r="C715" s="172"/>
    </row>
    <row r="716" spans="1:3">
      <c r="A716" s="170">
        <v>2279</v>
      </c>
      <c r="B716" s="171">
        <v>175</v>
      </c>
      <c r="C716" s="172"/>
    </row>
    <row r="717" spans="1:3">
      <c r="A717" s="170">
        <v>2281</v>
      </c>
      <c r="B717" s="171">
        <v>125</v>
      </c>
      <c r="C717" s="172"/>
    </row>
    <row r="718" spans="1:3">
      <c r="A718" s="170">
        <v>2282</v>
      </c>
      <c r="B718" s="171">
        <v>200</v>
      </c>
      <c r="C718" s="172"/>
    </row>
    <row r="719" spans="1:3">
      <c r="A719" s="170">
        <v>2283</v>
      </c>
      <c r="B719" s="171">
        <v>100</v>
      </c>
      <c r="C719" s="172"/>
    </row>
    <row r="720" spans="1:3">
      <c r="A720" s="170">
        <v>2284</v>
      </c>
      <c r="B720" s="171">
        <v>275</v>
      </c>
      <c r="C720" s="172"/>
    </row>
    <row r="721" spans="1:3">
      <c r="A721" s="170">
        <v>2285</v>
      </c>
      <c r="B721" s="171">
        <v>100</v>
      </c>
      <c r="C721" s="172"/>
    </row>
    <row r="722" spans="1:3">
      <c r="A722" s="170">
        <v>2286</v>
      </c>
      <c r="B722" s="171">
        <v>100</v>
      </c>
      <c r="C722" s="172"/>
    </row>
    <row r="723" spans="1:3">
      <c r="A723" s="170">
        <v>2287</v>
      </c>
      <c r="B723" s="171">
        <v>100</v>
      </c>
      <c r="C723" s="172"/>
    </row>
    <row r="724" spans="1:3">
      <c r="A724" s="170">
        <v>2288</v>
      </c>
      <c r="B724" s="171">
        <v>100</v>
      </c>
      <c r="C724" s="172"/>
    </row>
    <row r="725" spans="1:3">
      <c r="A725" s="170">
        <v>2289</v>
      </c>
      <c r="B725" s="171">
        <v>100</v>
      </c>
      <c r="C725" s="172"/>
    </row>
    <row r="726" spans="1:3">
      <c r="A726" s="170">
        <v>2290</v>
      </c>
      <c r="B726" s="171">
        <v>100</v>
      </c>
      <c r="C726" s="172"/>
    </row>
    <row r="727" spans="1:3">
      <c r="A727" s="170">
        <v>2291</v>
      </c>
      <c r="B727" s="171">
        <v>100</v>
      </c>
      <c r="C727" s="172"/>
    </row>
    <row r="728" spans="1:3">
      <c r="A728" s="170">
        <v>2292</v>
      </c>
      <c r="B728" s="171">
        <v>100</v>
      </c>
      <c r="C728" s="172"/>
    </row>
    <row r="729" spans="1:3">
      <c r="A729" s="170">
        <v>2293</v>
      </c>
      <c r="B729" s="171">
        <v>100</v>
      </c>
      <c r="C729" s="172"/>
    </row>
    <row r="730" spans="1:3">
      <c r="A730" s="170">
        <v>2294</v>
      </c>
      <c r="B730" s="171">
        <v>125</v>
      </c>
      <c r="C730" s="172"/>
    </row>
    <row r="731" spans="1:3">
      <c r="A731" s="170">
        <v>2295</v>
      </c>
      <c r="B731" s="171">
        <v>125</v>
      </c>
      <c r="C731" s="172"/>
    </row>
    <row r="732" spans="1:3">
      <c r="A732" s="170">
        <v>2296</v>
      </c>
      <c r="B732" s="171">
        <v>225</v>
      </c>
      <c r="C732" s="172"/>
    </row>
    <row r="733" spans="1:3">
      <c r="A733" s="170">
        <v>2297</v>
      </c>
      <c r="B733" s="171">
        <v>975</v>
      </c>
      <c r="C733" s="172"/>
    </row>
    <row r="734" spans="1:3">
      <c r="A734" s="170">
        <v>2298</v>
      </c>
      <c r="B734" s="171">
        <v>825</v>
      </c>
      <c r="C734" s="172"/>
    </row>
    <row r="735" spans="1:3">
      <c r="A735" s="170">
        <v>2299</v>
      </c>
      <c r="B735" s="171">
        <v>825</v>
      </c>
      <c r="C735" s="172"/>
    </row>
    <row r="736" spans="1:3">
      <c r="A736" s="170">
        <v>2300</v>
      </c>
      <c r="B736" s="171">
        <v>125</v>
      </c>
      <c r="C736" s="172"/>
    </row>
    <row r="737" spans="1:3">
      <c r="A737" s="170">
        <v>2301</v>
      </c>
      <c r="B737" s="171">
        <v>100</v>
      </c>
      <c r="C737" s="172"/>
    </row>
    <row r="738" spans="1:3">
      <c r="A738" s="170">
        <v>2302</v>
      </c>
      <c r="B738" s="171">
        <v>125</v>
      </c>
      <c r="C738" s="172"/>
    </row>
    <row r="739" spans="1:3">
      <c r="A739" s="170">
        <v>2303</v>
      </c>
      <c r="B739" s="171">
        <v>125</v>
      </c>
      <c r="C739" s="172"/>
    </row>
    <row r="740" spans="1:3">
      <c r="A740" s="170">
        <v>2304</v>
      </c>
      <c r="B740" s="171">
        <v>100</v>
      </c>
      <c r="C740" s="172"/>
    </row>
    <row r="741" spans="1:3">
      <c r="A741" s="170">
        <v>2305</v>
      </c>
      <c r="B741" s="171">
        <v>150</v>
      </c>
      <c r="C741" s="172"/>
    </row>
    <row r="742" spans="1:3">
      <c r="A742" s="170">
        <v>2306</v>
      </c>
      <c r="B742" s="171">
        <v>100</v>
      </c>
      <c r="C742" s="172"/>
    </row>
    <row r="743" spans="1:3">
      <c r="A743" s="170">
        <v>2307</v>
      </c>
      <c r="B743" s="171">
        <v>100</v>
      </c>
      <c r="C743" s="172"/>
    </row>
    <row r="744" spans="1:3">
      <c r="A744" s="170">
        <v>2308</v>
      </c>
      <c r="B744" s="171">
        <v>100</v>
      </c>
      <c r="C744" s="172"/>
    </row>
    <row r="745" spans="1:3">
      <c r="A745" s="170">
        <v>2309</v>
      </c>
      <c r="B745" s="171">
        <v>125</v>
      </c>
      <c r="C745" s="172"/>
    </row>
    <row r="746" spans="1:3">
      <c r="A746" s="170">
        <v>2310</v>
      </c>
      <c r="B746" s="171">
        <v>125</v>
      </c>
      <c r="C746" s="172"/>
    </row>
    <row r="747" spans="1:3">
      <c r="A747" s="170">
        <v>2311</v>
      </c>
      <c r="B747" s="171">
        <v>150</v>
      </c>
      <c r="C747" s="172"/>
    </row>
    <row r="748" spans="1:3">
      <c r="A748" s="170">
        <v>2312</v>
      </c>
      <c r="B748" s="171">
        <v>100</v>
      </c>
      <c r="C748" s="172"/>
    </row>
    <row r="749" spans="1:3">
      <c r="A749" s="170">
        <v>2313</v>
      </c>
      <c r="B749" s="171">
        <v>100</v>
      </c>
      <c r="C749" s="172"/>
    </row>
    <row r="750" spans="1:3">
      <c r="A750" s="170">
        <v>2314</v>
      </c>
      <c r="B750" s="171">
        <v>100</v>
      </c>
      <c r="C750" s="172"/>
    </row>
    <row r="751" spans="1:3">
      <c r="A751" s="170">
        <v>2315</v>
      </c>
      <c r="B751" s="171">
        <v>175</v>
      </c>
      <c r="C751" s="172"/>
    </row>
    <row r="752" spans="1:3">
      <c r="A752" s="170">
        <v>2316</v>
      </c>
      <c r="B752" s="171">
        <v>175</v>
      </c>
      <c r="C752" s="172"/>
    </row>
    <row r="753" spans="1:3">
      <c r="A753" s="170">
        <v>2317</v>
      </c>
      <c r="B753" s="171">
        <v>125</v>
      </c>
      <c r="C753" s="172"/>
    </row>
    <row r="754" spans="1:3">
      <c r="A754" s="170">
        <v>2318</v>
      </c>
      <c r="B754" s="171">
        <v>100</v>
      </c>
      <c r="C754" s="172"/>
    </row>
    <row r="755" spans="1:3">
      <c r="A755" s="170">
        <v>2319</v>
      </c>
      <c r="B755" s="171">
        <v>125</v>
      </c>
      <c r="C755" s="172"/>
    </row>
    <row r="756" spans="1:3">
      <c r="A756" s="170">
        <v>2320</v>
      </c>
      <c r="B756" s="171">
        <v>175</v>
      </c>
      <c r="C756" s="172"/>
    </row>
    <row r="757" spans="1:3">
      <c r="A757" s="170">
        <v>2321</v>
      </c>
      <c r="B757" s="171">
        <v>100</v>
      </c>
      <c r="C757" s="172"/>
    </row>
    <row r="758" spans="1:3">
      <c r="A758" s="170">
        <v>2322</v>
      </c>
      <c r="B758" s="171">
        <v>100</v>
      </c>
      <c r="C758" s="172"/>
    </row>
    <row r="759" spans="1:3">
      <c r="A759" s="170">
        <v>2323</v>
      </c>
      <c r="B759" s="171">
        <v>100</v>
      </c>
      <c r="C759" s="172"/>
    </row>
    <row r="760" spans="1:3">
      <c r="A760" s="170">
        <v>2324</v>
      </c>
      <c r="B760" s="171">
        <v>100</v>
      </c>
      <c r="C760" s="172"/>
    </row>
    <row r="761" spans="1:3">
      <c r="A761" s="170">
        <v>2325</v>
      </c>
      <c r="B761" s="171">
        <v>100</v>
      </c>
      <c r="C761" s="172"/>
    </row>
    <row r="762" spans="1:3">
      <c r="A762" s="170">
        <v>2326</v>
      </c>
      <c r="B762" s="171">
        <v>100</v>
      </c>
      <c r="C762" s="172"/>
    </row>
    <row r="763" spans="1:3">
      <c r="A763" s="170">
        <v>2327</v>
      </c>
      <c r="B763" s="171">
        <v>100</v>
      </c>
      <c r="C763" s="172"/>
    </row>
    <row r="764" spans="1:3">
      <c r="A764" s="170">
        <v>2328</v>
      </c>
      <c r="B764" s="171">
        <v>125</v>
      </c>
      <c r="C764" s="172"/>
    </row>
    <row r="765" spans="1:3">
      <c r="A765" s="170">
        <v>2329</v>
      </c>
      <c r="B765" s="171">
        <v>100</v>
      </c>
      <c r="C765" s="172"/>
    </row>
    <row r="766" spans="1:3">
      <c r="A766" s="170">
        <v>2330</v>
      </c>
      <c r="B766" s="171">
        <v>100</v>
      </c>
      <c r="C766" s="172"/>
    </row>
    <row r="767" spans="1:3">
      <c r="A767" s="170">
        <v>2331</v>
      </c>
      <c r="B767" s="171">
        <v>100</v>
      </c>
      <c r="C767" s="172"/>
    </row>
    <row r="768" spans="1:3">
      <c r="A768" s="170">
        <v>2332</v>
      </c>
      <c r="B768" s="171">
        <v>100</v>
      </c>
      <c r="C768" s="172"/>
    </row>
    <row r="769" spans="1:3">
      <c r="A769" s="170">
        <v>2333</v>
      </c>
      <c r="B769" s="171">
        <v>100</v>
      </c>
      <c r="C769" s="172"/>
    </row>
    <row r="770" spans="1:3">
      <c r="A770" s="170">
        <v>2334</v>
      </c>
      <c r="B770" s="171">
        <v>150</v>
      </c>
      <c r="C770" s="172"/>
    </row>
    <row r="771" spans="1:3">
      <c r="A771" s="170">
        <v>2335</v>
      </c>
      <c r="B771" s="171">
        <v>150</v>
      </c>
      <c r="C771" s="172"/>
    </row>
    <row r="772" spans="1:3">
      <c r="A772" s="170">
        <v>2336</v>
      </c>
      <c r="B772" s="171">
        <v>100</v>
      </c>
      <c r="C772" s="172"/>
    </row>
    <row r="773" spans="1:3">
      <c r="A773" s="170">
        <v>2337</v>
      </c>
      <c r="B773" s="171">
        <v>100</v>
      </c>
      <c r="C773" s="172"/>
    </row>
    <row r="774" spans="1:3">
      <c r="A774" s="170">
        <v>2338</v>
      </c>
      <c r="B774" s="171">
        <v>100</v>
      </c>
      <c r="C774" s="172"/>
    </row>
    <row r="775" spans="1:3">
      <c r="A775" s="170">
        <v>2339</v>
      </c>
      <c r="B775" s="171">
        <v>100</v>
      </c>
      <c r="C775" s="172"/>
    </row>
    <row r="776" spans="1:3">
      <c r="A776" s="170">
        <v>2340</v>
      </c>
      <c r="B776" s="171">
        <v>100</v>
      </c>
      <c r="C776" s="172"/>
    </row>
    <row r="777" spans="1:3">
      <c r="A777" s="170">
        <v>2341</v>
      </c>
      <c r="B777" s="171">
        <v>100</v>
      </c>
      <c r="C777" s="172"/>
    </row>
    <row r="778" spans="1:3">
      <c r="A778" s="170">
        <v>2342</v>
      </c>
      <c r="B778" s="171">
        <v>100</v>
      </c>
      <c r="C778" s="172"/>
    </row>
    <row r="779" spans="1:3">
      <c r="A779" s="170">
        <v>2343</v>
      </c>
      <c r="B779" s="171">
        <v>225</v>
      </c>
      <c r="C779" s="172"/>
    </row>
    <row r="780" spans="1:3">
      <c r="A780" s="170">
        <v>2344</v>
      </c>
      <c r="B780" s="171">
        <v>225</v>
      </c>
      <c r="C780" s="172"/>
    </row>
    <row r="781" spans="1:3">
      <c r="A781" s="170">
        <v>2345</v>
      </c>
      <c r="B781" s="171">
        <v>125</v>
      </c>
      <c r="C781" s="172"/>
    </row>
    <row r="782" spans="1:3">
      <c r="A782" s="170">
        <v>2346</v>
      </c>
      <c r="B782" s="171">
        <v>125</v>
      </c>
      <c r="C782" s="172"/>
    </row>
    <row r="783" spans="1:3">
      <c r="A783" s="170">
        <v>2347</v>
      </c>
      <c r="B783" s="171">
        <v>125</v>
      </c>
      <c r="C783" s="172"/>
    </row>
    <row r="784" spans="1:3">
      <c r="A784" s="170">
        <v>2348</v>
      </c>
      <c r="B784" s="171">
        <v>125</v>
      </c>
      <c r="C784" s="172"/>
    </row>
    <row r="785" spans="1:3">
      <c r="A785" s="170">
        <v>2349</v>
      </c>
      <c r="B785" s="171">
        <v>100</v>
      </c>
      <c r="C785" s="172"/>
    </row>
    <row r="786" spans="1:3">
      <c r="A786" s="170">
        <v>2350</v>
      </c>
      <c r="B786" s="171">
        <v>100</v>
      </c>
      <c r="C786" s="172"/>
    </row>
    <row r="787" spans="1:3">
      <c r="A787" s="170">
        <v>2351</v>
      </c>
      <c r="B787" s="171">
        <v>100</v>
      </c>
      <c r="C787" s="172"/>
    </row>
    <row r="788" spans="1:3">
      <c r="A788" s="170">
        <v>2352</v>
      </c>
      <c r="B788" s="171">
        <v>100</v>
      </c>
      <c r="C788" s="172"/>
    </row>
    <row r="789" spans="1:3">
      <c r="A789" s="170">
        <v>2353</v>
      </c>
      <c r="B789" s="171">
        <v>100</v>
      </c>
      <c r="C789" s="172"/>
    </row>
    <row r="790" spans="1:3">
      <c r="A790" s="170">
        <v>2354</v>
      </c>
      <c r="B790" s="171">
        <v>100</v>
      </c>
      <c r="C790" s="172"/>
    </row>
    <row r="791" spans="1:3">
      <c r="A791" s="170">
        <v>2355</v>
      </c>
      <c r="B791" s="171">
        <v>100</v>
      </c>
      <c r="C791" s="172"/>
    </row>
    <row r="792" spans="1:3">
      <c r="A792" s="170">
        <v>2356</v>
      </c>
      <c r="B792" s="171">
        <v>100</v>
      </c>
      <c r="C792" s="172"/>
    </row>
    <row r="793" spans="1:3">
      <c r="A793" s="170">
        <v>2357</v>
      </c>
      <c r="B793" s="171">
        <v>100</v>
      </c>
      <c r="C793" s="172"/>
    </row>
    <row r="794" spans="1:3">
      <c r="A794" s="170">
        <v>2358</v>
      </c>
      <c r="B794" s="171">
        <v>100</v>
      </c>
      <c r="C794" s="172"/>
    </row>
    <row r="795" spans="1:3">
      <c r="A795" s="170">
        <v>2359</v>
      </c>
      <c r="B795" s="171">
        <v>150</v>
      </c>
      <c r="C795" s="172"/>
    </row>
    <row r="796" spans="1:3">
      <c r="A796" s="170">
        <v>2360</v>
      </c>
      <c r="B796" s="171">
        <v>175</v>
      </c>
      <c r="C796" s="172"/>
    </row>
    <row r="797" spans="1:3">
      <c r="A797" s="170">
        <v>2361</v>
      </c>
      <c r="B797" s="171">
        <v>175</v>
      </c>
      <c r="C797" s="172"/>
    </row>
    <row r="798" spans="1:3">
      <c r="A798" s="170">
        <v>2362</v>
      </c>
      <c r="B798" s="171">
        <v>150</v>
      </c>
      <c r="C798" s="172"/>
    </row>
    <row r="799" spans="1:3">
      <c r="A799" s="170">
        <v>2363</v>
      </c>
      <c r="B799" s="171">
        <v>150</v>
      </c>
      <c r="C799" s="172"/>
    </row>
    <row r="800" spans="1:3">
      <c r="A800" s="170">
        <v>2364</v>
      </c>
      <c r="B800" s="171">
        <v>100</v>
      </c>
      <c r="C800" s="172"/>
    </row>
    <row r="801" spans="1:3">
      <c r="A801" s="170">
        <v>2365</v>
      </c>
      <c r="B801" s="171">
        <v>100</v>
      </c>
      <c r="C801" s="172"/>
    </row>
    <row r="802" spans="1:3">
      <c r="A802" s="170">
        <v>2366</v>
      </c>
      <c r="B802" s="171">
        <v>100</v>
      </c>
      <c r="C802" s="172"/>
    </row>
    <row r="803" spans="1:3">
      <c r="A803" s="170">
        <v>2367</v>
      </c>
      <c r="B803" s="171">
        <v>100</v>
      </c>
      <c r="C803" s="172"/>
    </row>
    <row r="804" spans="1:3">
      <c r="A804" s="170">
        <v>2368</v>
      </c>
      <c r="B804" s="171">
        <v>100</v>
      </c>
      <c r="C804" s="172"/>
    </row>
    <row r="805" spans="1:3">
      <c r="A805" s="170">
        <v>2369</v>
      </c>
      <c r="B805" s="171">
        <v>100</v>
      </c>
      <c r="C805" s="172"/>
    </row>
    <row r="806" spans="1:3">
      <c r="A806" s="170">
        <v>2370</v>
      </c>
      <c r="B806" s="171">
        <v>100</v>
      </c>
      <c r="C806" s="172"/>
    </row>
    <row r="807" spans="1:3">
      <c r="A807" s="170">
        <v>2371</v>
      </c>
      <c r="B807" s="171">
        <v>100</v>
      </c>
      <c r="C807" s="172"/>
    </row>
    <row r="808" spans="1:3">
      <c r="A808" s="170">
        <v>2372</v>
      </c>
      <c r="B808" s="171">
        <v>100</v>
      </c>
      <c r="C808" s="172"/>
    </row>
    <row r="809" spans="1:3">
      <c r="A809" s="170">
        <v>2373</v>
      </c>
      <c r="B809" s="171">
        <v>175</v>
      </c>
      <c r="C809" s="172"/>
    </row>
    <row r="810" spans="1:3">
      <c r="A810" s="170">
        <v>2374</v>
      </c>
      <c r="B810" s="171">
        <v>150</v>
      </c>
      <c r="C810" s="172"/>
    </row>
    <row r="811" spans="1:3">
      <c r="A811" s="170">
        <v>2375</v>
      </c>
      <c r="B811" s="171">
        <v>175</v>
      </c>
      <c r="C811" s="172"/>
    </row>
    <row r="812" spans="1:3">
      <c r="A812" s="170">
        <v>2376</v>
      </c>
      <c r="B812" s="171">
        <v>100</v>
      </c>
      <c r="C812" s="172"/>
    </row>
    <row r="813" spans="1:3">
      <c r="A813" s="170">
        <v>2377</v>
      </c>
      <c r="B813" s="171">
        <v>100</v>
      </c>
      <c r="C813" s="172"/>
    </row>
    <row r="814" spans="1:3">
      <c r="A814" s="170">
        <v>2378</v>
      </c>
      <c r="B814" s="171">
        <v>175</v>
      </c>
      <c r="C814" s="172"/>
    </row>
    <row r="815" spans="1:3">
      <c r="A815" s="170">
        <v>2379</v>
      </c>
      <c r="B815" s="171">
        <v>100</v>
      </c>
      <c r="C815" s="172"/>
    </row>
    <row r="816" spans="1:3">
      <c r="A816" s="170">
        <v>2380</v>
      </c>
      <c r="B816" s="171">
        <v>100</v>
      </c>
      <c r="C816" s="172"/>
    </row>
    <row r="817" spans="1:3">
      <c r="A817" s="170">
        <v>2381</v>
      </c>
      <c r="B817" s="171">
        <v>100</v>
      </c>
      <c r="C817" s="172"/>
    </row>
    <row r="818" spans="1:3">
      <c r="A818" s="170">
        <v>2382</v>
      </c>
      <c r="B818" s="171">
        <v>100</v>
      </c>
      <c r="C818" s="172"/>
    </row>
    <row r="819" spans="1:3">
      <c r="A819" s="170">
        <v>2383</v>
      </c>
      <c r="B819" s="171">
        <v>100</v>
      </c>
      <c r="C819" s="172"/>
    </row>
    <row r="820" spans="1:3">
      <c r="A820" s="170">
        <v>2384</v>
      </c>
      <c r="B820" s="171">
        <v>100</v>
      </c>
      <c r="C820" s="172"/>
    </row>
    <row r="821" spans="1:3">
      <c r="A821" s="170">
        <v>2385</v>
      </c>
      <c r="B821" s="171">
        <v>100</v>
      </c>
      <c r="C821" s="172"/>
    </row>
    <row r="822" spans="1:3">
      <c r="A822" s="170">
        <v>2386</v>
      </c>
      <c r="B822" s="171">
        <v>100</v>
      </c>
      <c r="C822" s="172"/>
    </row>
    <row r="823" spans="1:3">
      <c r="A823" s="170">
        <v>2387</v>
      </c>
      <c r="B823" s="171">
        <v>100</v>
      </c>
      <c r="C823" s="172"/>
    </row>
    <row r="824" spans="1:3">
      <c r="A824" s="170">
        <v>2388</v>
      </c>
      <c r="B824" s="171">
        <v>100</v>
      </c>
      <c r="C824" s="172"/>
    </row>
    <row r="825" spans="1:3">
      <c r="A825" s="170">
        <v>2389</v>
      </c>
      <c r="B825" s="171">
        <v>100</v>
      </c>
      <c r="C825" s="172"/>
    </row>
    <row r="826" spans="1:3">
      <c r="A826" s="170">
        <v>2390</v>
      </c>
      <c r="B826" s="171">
        <v>100</v>
      </c>
      <c r="C826" s="172"/>
    </row>
    <row r="827" spans="1:3">
      <c r="A827" s="170">
        <v>2391</v>
      </c>
      <c r="B827" s="171">
        <v>100</v>
      </c>
      <c r="C827" s="172"/>
    </row>
    <row r="828" spans="1:3">
      <c r="A828" s="170">
        <v>2392</v>
      </c>
      <c r="B828" s="171">
        <v>100</v>
      </c>
      <c r="C828" s="172"/>
    </row>
    <row r="829" spans="1:3">
      <c r="A829" s="170">
        <v>2393</v>
      </c>
      <c r="B829" s="171">
        <v>100</v>
      </c>
      <c r="C829" s="172"/>
    </row>
    <row r="830" spans="1:3">
      <c r="A830" s="170">
        <v>2394</v>
      </c>
      <c r="B830" s="171">
        <v>100</v>
      </c>
      <c r="C830" s="172"/>
    </row>
    <row r="831" spans="1:3">
      <c r="A831" s="170">
        <v>2395</v>
      </c>
      <c r="B831" s="171">
        <v>100</v>
      </c>
      <c r="C831" s="172"/>
    </row>
    <row r="832" spans="1:3">
      <c r="A832" s="170">
        <v>2396</v>
      </c>
      <c r="B832" s="171">
        <v>100</v>
      </c>
      <c r="C832" s="172"/>
    </row>
    <row r="833" spans="1:3">
      <c r="A833" s="170">
        <v>2397</v>
      </c>
      <c r="B833" s="171">
        <v>675</v>
      </c>
      <c r="C833" s="172"/>
    </row>
    <row r="834" spans="1:3">
      <c r="A834" s="170">
        <v>2398</v>
      </c>
      <c r="B834" s="171">
        <v>275</v>
      </c>
      <c r="C834" s="172"/>
    </row>
    <row r="835" spans="1:3">
      <c r="A835" s="170">
        <v>2399</v>
      </c>
      <c r="B835" s="171">
        <v>275</v>
      </c>
      <c r="C835" s="172"/>
    </row>
    <row r="836" spans="1:3">
      <c r="A836" s="170">
        <v>2400</v>
      </c>
      <c r="B836" s="171">
        <v>200</v>
      </c>
      <c r="C836" s="172"/>
    </row>
    <row r="837" spans="1:3">
      <c r="A837" s="170">
        <v>2401</v>
      </c>
      <c r="B837" s="171">
        <v>200</v>
      </c>
      <c r="C837" s="172"/>
    </row>
    <row r="838" spans="1:3">
      <c r="A838" s="170">
        <v>2402</v>
      </c>
      <c r="B838" s="171">
        <v>150</v>
      </c>
      <c r="C838" s="172"/>
    </row>
    <row r="839" spans="1:3">
      <c r="A839" s="170">
        <v>2403</v>
      </c>
      <c r="B839" s="171">
        <v>100</v>
      </c>
      <c r="C839" s="172"/>
    </row>
    <row r="840" spans="1:3">
      <c r="A840" s="170">
        <v>2404</v>
      </c>
      <c r="B840" s="171">
        <v>200</v>
      </c>
      <c r="C840" s="172"/>
    </row>
    <row r="841" spans="1:3">
      <c r="A841" s="170">
        <v>2405</v>
      </c>
      <c r="B841" s="171">
        <v>200</v>
      </c>
      <c r="C841" s="172"/>
    </row>
    <row r="842" spans="1:3">
      <c r="A842" s="170">
        <v>2406</v>
      </c>
      <c r="B842" s="171">
        <v>225</v>
      </c>
      <c r="C842" s="172"/>
    </row>
    <row r="843" spans="1:3">
      <c r="A843" s="170">
        <v>2407</v>
      </c>
      <c r="B843" s="171">
        <v>275</v>
      </c>
      <c r="C843" s="172"/>
    </row>
    <row r="844" spans="1:3">
      <c r="A844" s="170">
        <v>2408</v>
      </c>
      <c r="B844" s="171">
        <v>150</v>
      </c>
      <c r="C844" s="172"/>
    </row>
    <row r="845" spans="1:3">
      <c r="A845" s="170">
        <v>2409</v>
      </c>
      <c r="B845" s="171">
        <v>150</v>
      </c>
      <c r="C845" s="172"/>
    </row>
    <row r="846" spans="1:3">
      <c r="A846" s="170">
        <v>2410</v>
      </c>
      <c r="B846" s="171">
        <v>150</v>
      </c>
      <c r="C846" s="172"/>
    </row>
    <row r="847" spans="1:3">
      <c r="A847" s="170">
        <v>2411</v>
      </c>
      <c r="B847" s="171">
        <v>125</v>
      </c>
      <c r="C847" s="172"/>
    </row>
    <row r="848" spans="1:3">
      <c r="A848" s="170">
        <v>2412</v>
      </c>
      <c r="B848" s="171">
        <v>225</v>
      </c>
      <c r="C848" s="172"/>
    </row>
    <row r="849" spans="1:3">
      <c r="A849" s="170">
        <v>2413</v>
      </c>
      <c r="B849" s="171">
        <v>125</v>
      </c>
      <c r="C849" s="172"/>
    </row>
    <row r="850" spans="1:3">
      <c r="A850" s="170">
        <v>2414</v>
      </c>
      <c r="B850" s="171">
        <v>150</v>
      </c>
      <c r="C850" s="172"/>
    </row>
    <row r="851" spans="1:3">
      <c r="A851" s="170">
        <v>2415</v>
      </c>
      <c r="B851" s="171">
        <v>150</v>
      </c>
      <c r="C851" s="172"/>
    </row>
    <row r="852" spans="1:3">
      <c r="A852" s="170">
        <v>2416</v>
      </c>
      <c r="B852" s="171">
        <v>1100</v>
      </c>
      <c r="C852" s="172"/>
    </row>
    <row r="853" spans="1:3">
      <c r="A853" s="170">
        <v>2417</v>
      </c>
      <c r="B853" s="171">
        <v>100</v>
      </c>
      <c r="C853" s="172"/>
    </row>
    <row r="854" spans="1:3">
      <c r="A854" s="170">
        <v>2418</v>
      </c>
      <c r="B854" s="171">
        <v>100</v>
      </c>
      <c r="C854" s="172"/>
    </row>
    <row r="855" spans="1:3">
      <c r="A855" s="170">
        <v>2419</v>
      </c>
      <c r="B855" s="171">
        <v>100</v>
      </c>
      <c r="C855" s="172"/>
    </row>
    <row r="856" spans="1:3">
      <c r="A856" s="170">
        <v>2420</v>
      </c>
      <c r="B856" s="171">
        <v>275</v>
      </c>
      <c r="C856" s="172"/>
    </row>
    <row r="857" spans="1:3">
      <c r="A857" s="170">
        <v>2421</v>
      </c>
      <c r="B857" s="171">
        <v>200</v>
      </c>
      <c r="C857" s="172"/>
    </row>
    <row r="858" spans="1:3">
      <c r="A858" s="170">
        <v>2422</v>
      </c>
      <c r="B858" s="171">
        <v>100</v>
      </c>
      <c r="C858" s="172"/>
    </row>
    <row r="859" spans="1:3">
      <c r="A859" s="170">
        <v>2424</v>
      </c>
      <c r="B859" s="171">
        <v>125</v>
      </c>
      <c r="C859" s="172"/>
    </row>
    <row r="860" spans="1:3">
      <c r="A860" s="170">
        <v>2425</v>
      </c>
      <c r="B860" s="171">
        <v>125</v>
      </c>
      <c r="C860" s="172"/>
    </row>
    <row r="861" spans="1:3">
      <c r="A861" s="170">
        <v>2426</v>
      </c>
      <c r="B861" s="171">
        <v>1100</v>
      </c>
      <c r="C861" s="172"/>
    </row>
    <row r="862" spans="1:3">
      <c r="A862" s="170">
        <v>2427</v>
      </c>
      <c r="B862" s="171">
        <v>1300</v>
      </c>
      <c r="C862" s="172"/>
    </row>
    <row r="863" spans="1:3">
      <c r="A863" s="170">
        <v>2428</v>
      </c>
      <c r="B863" s="171">
        <v>150</v>
      </c>
      <c r="C863" s="172"/>
    </row>
    <row r="864" spans="1:3">
      <c r="A864" s="170">
        <v>2429</v>
      </c>
      <c r="B864" s="171">
        <v>100</v>
      </c>
      <c r="C864" s="172"/>
    </row>
    <row r="865" spans="1:3">
      <c r="A865" s="170">
        <v>2430</v>
      </c>
      <c r="B865" s="171">
        <v>275</v>
      </c>
      <c r="C865" s="172"/>
    </row>
    <row r="866" spans="1:3">
      <c r="A866" s="170">
        <v>2431</v>
      </c>
      <c r="B866" s="171">
        <v>125</v>
      </c>
      <c r="C866" s="172"/>
    </row>
    <row r="867" spans="1:3">
      <c r="A867" s="170">
        <v>2432</v>
      </c>
      <c r="B867" s="171">
        <v>125</v>
      </c>
      <c r="C867" s="172"/>
    </row>
    <row r="868" spans="1:3">
      <c r="A868" s="170">
        <v>2433</v>
      </c>
      <c r="B868" s="171">
        <v>175</v>
      </c>
      <c r="C868" s="172"/>
    </row>
    <row r="869" spans="1:3">
      <c r="A869" s="170">
        <v>2434</v>
      </c>
      <c r="B869" s="171">
        <v>125</v>
      </c>
      <c r="C869" s="172"/>
    </row>
    <row r="870" spans="1:3">
      <c r="A870" s="170">
        <v>2435</v>
      </c>
      <c r="B870" s="171">
        <v>100</v>
      </c>
      <c r="C870" s="172"/>
    </row>
    <row r="871" spans="1:3">
      <c r="A871" s="170">
        <v>2436</v>
      </c>
      <c r="B871" s="171">
        <v>125</v>
      </c>
      <c r="C871" s="172"/>
    </row>
    <row r="872" spans="1:3">
      <c r="A872" s="170">
        <v>2437</v>
      </c>
      <c r="B872" s="171">
        <v>100</v>
      </c>
      <c r="C872" s="172"/>
    </row>
    <row r="873" spans="1:3">
      <c r="A873" s="170">
        <v>2438</v>
      </c>
      <c r="B873" s="171">
        <v>100</v>
      </c>
      <c r="C873" s="172"/>
    </row>
    <row r="874" spans="1:3">
      <c r="A874" s="170">
        <v>2439</v>
      </c>
      <c r="B874" s="171">
        <v>100</v>
      </c>
      <c r="C874" s="172"/>
    </row>
    <row r="875" spans="1:3">
      <c r="A875" s="170">
        <v>2440</v>
      </c>
      <c r="B875" s="171">
        <v>225</v>
      </c>
      <c r="C875" s="172"/>
    </row>
    <row r="876" spans="1:3">
      <c r="A876" s="170">
        <v>2441</v>
      </c>
      <c r="B876" s="171">
        <v>175</v>
      </c>
      <c r="C876" s="172"/>
    </row>
    <row r="877" spans="1:3">
      <c r="A877" s="170">
        <v>2442</v>
      </c>
      <c r="B877" s="171">
        <v>100</v>
      </c>
      <c r="C877" s="172"/>
    </row>
    <row r="878" spans="1:3">
      <c r="A878" s="170">
        <v>2443</v>
      </c>
      <c r="B878" s="171">
        <v>100</v>
      </c>
      <c r="C878" s="172"/>
    </row>
    <row r="879" spans="1:3">
      <c r="A879" s="170">
        <v>2444</v>
      </c>
      <c r="B879" s="171">
        <v>1100</v>
      </c>
      <c r="C879" s="172"/>
    </row>
    <row r="880" spans="1:3">
      <c r="A880" s="170">
        <v>2445</v>
      </c>
      <c r="B880" s="171">
        <v>100</v>
      </c>
      <c r="C880" s="172"/>
    </row>
    <row r="881" spans="1:3">
      <c r="A881" s="170">
        <v>2446</v>
      </c>
      <c r="B881" s="171">
        <v>175</v>
      </c>
      <c r="C881" s="172"/>
    </row>
    <row r="882" spans="1:3">
      <c r="A882" s="170">
        <v>2595</v>
      </c>
      <c r="B882" s="171">
        <v>200</v>
      </c>
      <c r="C882" s="172"/>
    </row>
    <row r="883" spans="1:3">
      <c r="A883" s="170">
        <v>2596</v>
      </c>
      <c r="B883" s="171">
        <v>150</v>
      </c>
      <c r="C883" s="172"/>
    </row>
    <row r="884" spans="1:3">
      <c r="A884" s="170">
        <v>2597</v>
      </c>
      <c r="B884" s="171">
        <v>100</v>
      </c>
      <c r="C884" s="172"/>
    </row>
    <row r="885" spans="1:3">
      <c r="A885" s="170">
        <v>2950</v>
      </c>
      <c r="B885" s="171">
        <v>975</v>
      </c>
      <c r="C885" s="172"/>
    </row>
    <row r="886" spans="1:3">
      <c r="A886" s="170">
        <v>2951</v>
      </c>
      <c r="B886" s="171">
        <v>800</v>
      </c>
      <c r="C886" s="172"/>
    </row>
    <row r="887" spans="1:3">
      <c r="A887" s="170">
        <v>2952</v>
      </c>
      <c r="B887" s="171">
        <v>1100</v>
      </c>
      <c r="C887" s="172"/>
    </row>
    <row r="888" spans="1:3">
      <c r="A888" s="170">
        <v>2953</v>
      </c>
      <c r="B888" s="171">
        <v>1100</v>
      </c>
      <c r="C888" s="172"/>
    </row>
    <row r="889" spans="1:3">
      <c r="A889" s="170">
        <v>2954</v>
      </c>
      <c r="B889" s="171">
        <v>1100</v>
      </c>
      <c r="C889" s="172"/>
    </row>
    <row r="890" spans="1:3">
      <c r="A890" s="170">
        <v>2955</v>
      </c>
      <c r="B890" s="171">
        <v>975</v>
      </c>
      <c r="C890" s="172"/>
    </row>
    <row r="891" spans="1:3">
      <c r="A891" s="170">
        <v>2956</v>
      </c>
      <c r="B891" s="171">
        <v>100</v>
      </c>
      <c r="C891" s="172"/>
    </row>
    <row r="892" spans="1:3">
      <c r="A892" s="170">
        <v>2957</v>
      </c>
      <c r="B892" s="171">
        <v>1300</v>
      </c>
      <c r="C892" s="172"/>
    </row>
    <row r="893" spans="1:3">
      <c r="A893" s="170">
        <v>2958</v>
      </c>
      <c r="B893" s="171">
        <v>100</v>
      </c>
      <c r="C893" s="172"/>
    </row>
    <row r="894" spans="1:3">
      <c r="A894" s="170">
        <v>2959</v>
      </c>
      <c r="B894" s="171">
        <v>100</v>
      </c>
      <c r="C894" s="172"/>
    </row>
    <row r="895" spans="1:3">
      <c r="A895" s="170">
        <v>2960</v>
      </c>
      <c r="B895" s="171">
        <v>100</v>
      </c>
      <c r="C895" s="172"/>
    </row>
    <row r="896" spans="1:3">
      <c r="A896" s="170">
        <v>2961</v>
      </c>
      <c r="B896" s="171">
        <v>100</v>
      </c>
      <c r="C896" s="172"/>
    </row>
    <row r="897" spans="1:3">
      <c r="A897" s="170">
        <v>2962</v>
      </c>
      <c r="B897" s="171">
        <v>275</v>
      </c>
      <c r="C897" s="172"/>
    </row>
    <row r="898" spans="1:3">
      <c r="A898" s="170">
        <v>2963</v>
      </c>
      <c r="B898" s="171">
        <v>150</v>
      </c>
      <c r="C898" s="172"/>
    </row>
    <row r="899" spans="1:3">
      <c r="A899" s="170">
        <v>2964</v>
      </c>
      <c r="B899" s="171">
        <v>150</v>
      </c>
      <c r="C899" s="172"/>
    </row>
    <row r="900" spans="1:3">
      <c r="A900" s="170">
        <v>2965</v>
      </c>
      <c r="B900" s="171">
        <v>1100</v>
      </c>
      <c r="C900" s="172"/>
    </row>
    <row r="901" spans="1:3">
      <c r="A901" s="170">
        <v>2966</v>
      </c>
      <c r="B901" s="171">
        <v>150</v>
      </c>
      <c r="C901" s="172"/>
    </row>
    <row r="902" spans="1:3">
      <c r="A902" s="170">
        <v>2967</v>
      </c>
      <c r="B902" s="171">
        <v>100</v>
      </c>
      <c r="C902" s="172"/>
    </row>
    <row r="903" spans="1:3">
      <c r="A903" s="170">
        <v>2968</v>
      </c>
      <c r="B903" s="171">
        <v>150</v>
      </c>
      <c r="C903" s="172"/>
    </row>
    <row r="904" spans="1:3">
      <c r="A904" s="170">
        <v>2969</v>
      </c>
      <c r="B904" s="171">
        <v>150</v>
      </c>
      <c r="C904" s="172"/>
    </row>
    <row r="905" spans="1:3">
      <c r="A905" s="170">
        <v>2970</v>
      </c>
      <c r="B905" s="171">
        <v>150</v>
      </c>
      <c r="C905" s="172"/>
    </row>
    <row r="906" spans="1:3">
      <c r="A906" s="170">
        <v>2971</v>
      </c>
      <c r="B906" s="171">
        <v>175</v>
      </c>
      <c r="C906" s="172"/>
    </row>
    <row r="907" spans="1:3">
      <c r="A907" s="170">
        <v>2972</v>
      </c>
      <c r="B907" s="171">
        <v>125</v>
      </c>
      <c r="C907" s="172"/>
    </row>
    <row r="908" spans="1:3">
      <c r="A908" s="170">
        <v>2973</v>
      </c>
      <c r="B908" s="171">
        <v>225</v>
      </c>
      <c r="C908" s="172"/>
    </row>
    <row r="909" spans="1:3">
      <c r="A909" s="170">
        <v>2974</v>
      </c>
      <c r="B909" s="171">
        <v>125</v>
      </c>
      <c r="C909" s="172"/>
    </row>
    <row r="910" spans="1:3">
      <c r="A910" s="170">
        <v>2975</v>
      </c>
      <c r="B910" s="171">
        <v>125</v>
      </c>
      <c r="C910" s="172"/>
    </row>
    <row r="911" spans="1:3">
      <c r="A911" s="170">
        <v>2976</v>
      </c>
      <c r="B911" s="171">
        <v>125</v>
      </c>
      <c r="C911" s="172"/>
    </row>
    <row r="912" spans="1:3">
      <c r="A912" s="170">
        <v>2977</v>
      </c>
      <c r="B912" s="171">
        <v>175</v>
      </c>
      <c r="C912" s="172"/>
    </row>
    <row r="913" spans="1:3">
      <c r="A913" s="170">
        <v>2978</v>
      </c>
      <c r="B913" s="171">
        <v>175</v>
      </c>
      <c r="C913" s="172"/>
    </row>
    <row r="914" spans="1:3">
      <c r="A914" s="170">
        <v>2979</v>
      </c>
      <c r="B914" s="171">
        <v>800</v>
      </c>
      <c r="C914" s="172"/>
    </row>
    <row r="915" spans="1:3">
      <c r="A915" s="170">
        <v>2980</v>
      </c>
      <c r="B915" s="171">
        <v>800</v>
      </c>
      <c r="C915" s="172"/>
    </row>
    <row r="916" spans="1:3">
      <c r="A916" s="170">
        <v>2981</v>
      </c>
      <c r="B916" s="171">
        <v>800</v>
      </c>
      <c r="C916" s="172"/>
    </row>
    <row r="917" spans="1:3">
      <c r="A917" s="170">
        <v>2982</v>
      </c>
      <c r="B917" s="171">
        <v>800</v>
      </c>
      <c r="C917" s="172"/>
    </row>
    <row r="918" spans="1:3">
      <c r="A918" s="170">
        <v>2983</v>
      </c>
      <c r="B918" s="171">
        <v>1300</v>
      </c>
      <c r="C918" s="172"/>
    </row>
    <row r="919" spans="1:3">
      <c r="A919" s="170">
        <v>2984</v>
      </c>
      <c r="B919" s="171">
        <v>1100</v>
      </c>
      <c r="C919" s="172"/>
    </row>
    <row r="920" spans="1:3">
      <c r="A920" s="170">
        <v>2985</v>
      </c>
      <c r="B920" s="171">
        <v>975</v>
      </c>
      <c r="C920" s="172"/>
    </row>
    <row r="921" spans="1:3">
      <c r="A921" s="170">
        <v>2986</v>
      </c>
      <c r="B921" s="171">
        <v>100</v>
      </c>
      <c r="C921" s="172"/>
    </row>
    <row r="922" spans="1:3">
      <c r="A922" s="170">
        <v>2987</v>
      </c>
      <c r="B922" s="171">
        <v>100</v>
      </c>
      <c r="C922" s="172"/>
    </row>
    <row r="923" spans="1:3">
      <c r="A923" s="170">
        <v>2988</v>
      </c>
      <c r="B923" s="171">
        <v>100</v>
      </c>
      <c r="C923" s="172"/>
    </row>
    <row r="924" spans="1:3">
      <c r="A924" s="170">
        <v>2989</v>
      </c>
      <c r="B924" s="171">
        <v>400</v>
      </c>
      <c r="C924" s="172"/>
    </row>
    <row r="925" spans="1:3">
      <c r="A925" s="170">
        <v>2990</v>
      </c>
      <c r="B925" s="171">
        <v>350</v>
      </c>
      <c r="C925" s="172"/>
    </row>
    <row r="926" spans="1:3">
      <c r="A926" s="170">
        <v>2991</v>
      </c>
      <c r="B926" s="171">
        <v>100</v>
      </c>
      <c r="C926" s="172"/>
    </row>
    <row r="927" spans="1:3">
      <c r="A927" s="170">
        <v>2992</v>
      </c>
      <c r="B927" s="171">
        <v>125</v>
      </c>
      <c r="C927" s="172"/>
    </row>
    <row r="928" spans="1:3">
      <c r="A928" s="170">
        <v>2993</v>
      </c>
      <c r="B928" s="171">
        <v>275</v>
      </c>
      <c r="C928" s="172"/>
    </row>
    <row r="929" spans="1:3">
      <c r="A929" s="170">
        <v>2994</v>
      </c>
      <c r="B929" s="171">
        <v>100</v>
      </c>
      <c r="C929" s="172"/>
    </row>
    <row r="930" spans="1:3">
      <c r="A930" s="170">
        <v>2995</v>
      </c>
      <c r="B930" s="171">
        <v>400</v>
      </c>
      <c r="C930" s="172"/>
    </row>
    <row r="931" spans="1:3">
      <c r="A931" s="170">
        <v>2996</v>
      </c>
      <c r="B931" s="171">
        <v>100</v>
      </c>
      <c r="C931" s="172"/>
    </row>
    <row r="932" spans="1:3">
      <c r="A932" s="170">
        <v>2997</v>
      </c>
      <c r="B932" s="171">
        <v>200</v>
      </c>
      <c r="C932" s="172"/>
    </row>
    <row r="933" spans="1:3">
      <c r="A933" s="170">
        <v>2998</v>
      </c>
      <c r="B933" s="171">
        <v>150</v>
      </c>
      <c r="C933" s="172"/>
    </row>
    <row r="934" spans="1:3">
      <c r="A934" s="170">
        <v>2999</v>
      </c>
      <c r="B934" s="171">
        <v>125</v>
      </c>
      <c r="C934" s="172"/>
    </row>
    <row r="935" spans="1:3">
      <c r="A935" s="170">
        <v>3001</v>
      </c>
      <c r="B935" s="171">
        <v>250</v>
      </c>
      <c r="C935" s="172"/>
    </row>
    <row r="936" spans="1:3">
      <c r="A936" s="170">
        <v>3002</v>
      </c>
      <c r="B936" s="171">
        <v>100</v>
      </c>
      <c r="C936" s="172"/>
    </row>
    <row r="937" spans="1:3">
      <c r="A937" s="170">
        <v>3003</v>
      </c>
      <c r="B937" s="171">
        <v>100</v>
      </c>
      <c r="C937" s="172"/>
    </row>
    <row r="938" spans="1:3">
      <c r="A938" s="170">
        <v>3004</v>
      </c>
      <c r="B938" s="171">
        <v>100</v>
      </c>
      <c r="C938" s="172"/>
    </row>
    <row r="939" spans="1:3">
      <c r="A939" s="170">
        <v>3005</v>
      </c>
      <c r="B939" s="171">
        <v>100</v>
      </c>
      <c r="C939" s="172"/>
    </row>
    <row r="940" spans="1:3">
      <c r="A940" s="170">
        <v>3006</v>
      </c>
      <c r="B940" s="171">
        <v>150</v>
      </c>
      <c r="C940" s="172"/>
    </row>
    <row r="941" spans="1:3">
      <c r="A941" s="170">
        <v>3007</v>
      </c>
      <c r="B941" s="171">
        <v>225</v>
      </c>
      <c r="C941" s="172"/>
    </row>
    <row r="942" spans="1:3">
      <c r="A942" s="170">
        <v>3008</v>
      </c>
      <c r="B942" s="171">
        <v>200</v>
      </c>
      <c r="C942" s="172"/>
    </row>
    <row r="943" spans="1:3">
      <c r="A943" s="170">
        <v>3009</v>
      </c>
      <c r="B943" s="171">
        <v>100</v>
      </c>
      <c r="C943" s="172"/>
    </row>
    <row r="944" spans="1:3">
      <c r="A944" s="170">
        <v>3010</v>
      </c>
      <c r="B944" s="171">
        <v>100</v>
      </c>
      <c r="C944" s="172"/>
    </row>
    <row r="945" spans="1:3">
      <c r="A945" s="170">
        <v>3011</v>
      </c>
      <c r="B945" s="171">
        <v>100</v>
      </c>
      <c r="C945" s="172"/>
    </row>
    <row r="946" spans="1:3">
      <c r="A946" s="170">
        <v>3012</v>
      </c>
      <c r="B946" s="171">
        <v>100</v>
      </c>
      <c r="C946" s="172"/>
    </row>
    <row r="947" spans="1:3">
      <c r="A947" s="170">
        <v>3013</v>
      </c>
      <c r="B947" s="171">
        <v>100</v>
      </c>
      <c r="C947" s="172"/>
    </row>
    <row r="948" spans="1:3">
      <c r="A948" s="170">
        <v>3014</v>
      </c>
      <c r="B948" s="171">
        <v>100</v>
      </c>
      <c r="C948" s="172"/>
    </row>
    <row r="949" spans="1:3">
      <c r="A949" s="170">
        <v>3015</v>
      </c>
      <c r="B949" s="171">
        <v>100</v>
      </c>
      <c r="C949" s="172"/>
    </row>
    <row r="950" spans="1:3">
      <c r="A950" s="170">
        <v>3016</v>
      </c>
      <c r="B950" s="171">
        <v>100</v>
      </c>
      <c r="C950" s="172"/>
    </row>
    <row r="951" spans="1:3">
      <c r="A951" s="170">
        <v>3017</v>
      </c>
      <c r="B951" s="171">
        <v>225</v>
      </c>
      <c r="C951" s="172"/>
    </row>
    <row r="952" spans="1:3">
      <c r="A952" s="170">
        <v>3018</v>
      </c>
      <c r="B952" s="171">
        <v>100</v>
      </c>
      <c r="C952" s="172"/>
    </row>
    <row r="953" spans="1:3">
      <c r="A953" s="170">
        <v>3019</v>
      </c>
      <c r="B953" s="171">
        <v>225</v>
      </c>
      <c r="C953" s="172"/>
    </row>
    <row r="954" spans="1:3">
      <c r="A954" s="170">
        <v>3020</v>
      </c>
      <c r="B954" s="171">
        <v>100</v>
      </c>
      <c r="C954" s="172"/>
    </row>
    <row r="955" spans="1:3">
      <c r="A955" s="170">
        <v>3021</v>
      </c>
      <c r="B955" s="171">
        <v>100</v>
      </c>
      <c r="C955" s="172"/>
    </row>
    <row r="956" spans="1:3">
      <c r="A956" s="170">
        <v>3022</v>
      </c>
      <c r="B956" s="171">
        <v>100</v>
      </c>
      <c r="C956" s="172"/>
    </row>
    <row r="957" spans="1:3">
      <c r="A957" s="170">
        <v>3023</v>
      </c>
      <c r="B957" s="171">
        <v>100</v>
      </c>
      <c r="C957" s="172"/>
    </row>
    <row r="958" spans="1:3">
      <c r="A958" s="170">
        <v>3024</v>
      </c>
      <c r="B958" s="171">
        <v>100</v>
      </c>
      <c r="C958" s="172"/>
    </row>
    <row r="959" spans="1:3">
      <c r="A959" s="170">
        <v>3025</v>
      </c>
      <c r="B959" s="171">
        <v>250</v>
      </c>
      <c r="C959" s="172"/>
    </row>
    <row r="960" spans="1:3">
      <c r="A960" s="170">
        <v>3026</v>
      </c>
      <c r="B960" s="171">
        <v>100</v>
      </c>
      <c r="C960" s="172"/>
    </row>
    <row r="961" spans="1:3">
      <c r="A961" s="170">
        <v>3027</v>
      </c>
      <c r="B961" s="171">
        <v>100</v>
      </c>
      <c r="C961" s="172"/>
    </row>
    <row r="962" spans="1:3">
      <c r="A962" s="170">
        <v>3028</v>
      </c>
      <c r="B962" s="171">
        <v>100</v>
      </c>
      <c r="C962" s="172"/>
    </row>
    <row r="963" spans="1:3">
      <c r="A963" s="170">
        <v>3029</v>
      </c>
      <c r="B963" s="171">
        <v>100</v>
      </c>
      <c r="C963" s="172"/>
    </row>
    <row r="964" spans="1:3">
      <c r="A964" s="170">
        <v>3030</v>
      </c>
      <c r="B964" s="171">
        <v>250</v>
      </c>
      <c r="C964" s="172"/>
    </row>
    <row r="965" spans="1:3">
      <c r="A965" s="170">
        <v>3031</v>
      </c>
      <c r="B965" s="171">
        <v>225</v>
      </c>
      <c r="C965" s="172"/>
    </row>
    <row r="966" spans="1:3">
      <c r="A966" s="170">
        <v>3032</v>
      </c>
      <c r="B966" s="171">
        <v>225</v>
      </c>
      <c r="C966" s="172"/>
    </row>
    <row r="967" spans="1:3">
      <c r="A967" s="170">
        <v>3033</v>
      </c>
      <c r="B967" s="171">
        <v>100</v>
      </c>
      <c r="C967" s="172"/>
    </row>
    <row r="968" spans="1:3">
      <c r="A968" s="170">
        <v>3034</v>
      </c>
      <c r="B968" s="171">
        <v>100</v>
      </c>
      <c r="C968" s="172"/>
    </row>
    <row r="969" spans="1:3">
      <c r="A969" s="170">
        <v>3035</v>
      </c>
      <c r="B969" s="171">
        <v>100</v>
      </c>
      <c r="C969" s="172"/>
    </row>
    <row r="970" spans="1:3">
      <c r="A970" s="170">
        <v>3036</v>
      </c>
      <c r="B970" s="171">
        <v>100</v>
      </c>
      <c r="C970" s="172"/>
    </row>
    <row r="971" spans="1:3">
      <c r="A971" s="170">
        <v>3037</v>
      </c>
      <c r="B971" s="171">
        <v>100</v>
      </c>
      <c r="C971" s="172"/>
    </row>
    <row r="972" spans="1:3">
      <c r="A972" s="170">
        <v>3038</v>
      </c>
      <c r="B972" s="171">
        <v>175</v>
      </c>
      <c r="C972" s="172"/>
    </row>
    <row r="973" spans="1:3">
      <c r="A973" s="170">
        <v>3039</v>
      </c>
      <c r="B973" s="171">
        <v>100</v>
      </c>
      <c r="C973" s="172"/>
    </row>
    <row r="974" spans="1:3">
      <c r="A974" s="170">
        <v>3040</v>
      </c>
      <c r="B974" s="171">
        <v>200</v>
      </c>
      <c r="C974" s="172"/>
    </row>
    <row r="975" spans="1:3">
      <c r="A975" s="170">
        <v>3041</v>
      </c>
      <c r="B975" s="171">
        <v>100</v>
      </c>
      <c r="C975" s="172"/>
    </row>
    <row r="976" spans="1:3">
      <c r="A976" s="170">
        <v>3042</v>
      </c>
      <c r="B976" s="171">
        <v>100</v>
      </c>
      <c r="C976" s="172"/>
    </row>
    <row r="977" spans="1:3">
      <c r="A977" s="170">
        <v>3043</v>
      </c>
      <c r="B977" s="171">
        <v>100</v>
      </c>
      <c r="C977" s="172"/>
    </row>
    <row r="978" spans="1:3">
      <c r="A978" s="170">
        <v>3044</v>
      </c>
      <c r="B978" s="171">
        <v>100</v>
      </c>
      <c r="C978" s="172"/>
    </row>
    <row r="979" spans="1:3">
      <c r="A979" s="170">
        <v>3045</v>
      </c>
      <c r="B979" s="171">
        <v>100</v>
      </c>
      <c r="C979" s="172"/>
    </row>
    <row r="980" spans="1:3">
      <c r="A980" s="170">
        <v>3046</v>
      </c>
      <c r="B980" s="171">
        <v>150</v>
      </c>
      <c r="C980" s="172"/>
    </row>
    <row r="981" spans="1:3">
      <c r="A981" s="170">
        <v>3047</v>
      </c>
      <c r="B981" s="171">
        <v>200</v>
      </c>
      <c r="C981" s="172"/>
    </row>
    <row r="982" spans="1:3">
      <c r="A982" s="170">
        <v>3048</v>
      </c>
      <c r="B982" s="171">
        <v>275</v>
      </c>
      <c r="C982" s="172"/>
    </row>
    <row r="983" spans="1:3">
      <c r="A983" s="170">
        <v>3049</v>
      </c>
      <c r="B983" s="171">
        <v>100</v>
      </c>
      <c r="C983" s="172"/>
    </row>
    <row r="984" spans="1:3">
      <c r="A984" s="170">
        <v>3050</v>
      </c>
      <c r="B984" s="171">
        <v>275</v>
      </c>
      <c r="C984" s="172"/>
    </row>
    <row r="985" spans="1:3">
      <c r="A985" s="170">
        <v>3051</v>
      </c>
      <c r="B985" s="171">
        <v>150</v>
      </c>
      <c r="C985" s="172"/>
    </row>
    <row r="986" spans="1:3">
      <c r="A986" s="170">
        <v>3052</v>
      </c>
      <c r="B986" s="171">
        <v>100</v>
      </c>
      <c r="C986" s="172"/>
    </row>
    <row r="987" spans="1:3">
      <c r="A987" s="170">
        <v>3053</v>
      </c>
      <c r="B987" s="171">
        <v>825</v>
      </c>
      <c r="C987" s="172"/>
    </row>
    <row r="988" spans="1:3">
      <c r="A988" s="170">
        <v>3054</v>
      </c>
      <c r="B988" s="171">
        <v>125</v>
      </c>
      <c r="C988" s="172"/>
    </row>
    <row r="989" spans="1:3">
      <c r="A989" s="170">
        <v>3055</v>
      </c>
      <c r="B989" s="171">
        <v>100</v>
      </c>
      <c r="C989" s="172"/>
    </row>
    <row r="990" spans="1:3">
      <c r="A990" s="170">
        <v>3056</v>
      </c>
      <c r="B990" s="171">
        <v>150</v>
      </c>
      <c r="C990" s="172"/>
    </row>
    <row r="991" spans="1:3">
      <c r="A991" s="170">
        <v>3057</v>
      </c>
      <c r="B991" s="171">
        <v>100</v>
      </c>
      <c r="C991" s="172"/>
    </row>
    <row r="992" spans="1:3">
      <c r="A992" s="170">
        <v>3058</v>
      </c>
      <c r="B992" s="171">
        <v>100</v>
      </c>
      <c r="C992" s="172"/>
    </row>
    <row r="993" spans="1:3">
      <c r="A993" s="170">
        <v>3059</v>
      </c>
      <c r="B993" s="171">
        <v>1100</v>
      </c>
      <c r="C993" s="172"/>
    </row>
    <row r="994" spans="1:3">
      <c r="A994" s="170">
        <v>3060</v>
      </c>
      <c r="B994" s="171">
        <v>1100</v>
      </c>
      <c r="C994" s="172"/>
    </row>
    <row r="995" spans="1:3">
      <c r="A995" s="170">
        <v>3061</v>
      </c>
      <c r="B995" s="171">
        <v>825</v>
      </c>
      <c r="C995" s="172"/>
    </row>
    <row r="996" spans="1:3">
      <c r="A996" s="170">
        <v>3062</v>
      </c>
      <c r="B996" s="171">
        <v>825</v>
      </c>
      <c r="C996" s="172"/>
    </row>
    <row r="997" spans="1:3">
      <c r="A997" s="170">
        <v>3063</v>
      </c>
      <c r="B997" s="171">
        <v>825</v>
      </c>
      <c r="C997" s="172"/>
    </row>
    <row r="998" spans="1:3">
      <c r="A998" s="170">
        <v>3064</v>
      </c>
      <c r="B998" s="171">
        <v>825</v>
      </c>
      <c r="C998" s="172"/>
    </row>
    <row r="999" spans="1:3">
      <c r="A999" s="170">
        <v>3065</v>
      </c>
      <c r="B999" s="171">
        <v>675</v>
      </c>
      <c r="C999" s="172"/>
    </row>
    <row r="1000" spans="1:3">
      <c r="A1000" s="170">
        <v>3066</v>
      </c>
      <c r="B1000" s="171">
        <v>675</v>
      </c>
      <c r="C1000" s="172"/>
    </row>
    <row r="1001" spans="1:3">
      <c r="A1001" s="170">
        <v>3067</v>
      </c>
      <c r="B1001" s="171">
        <v>225</v>
      </c>
      <c r="C1001" s="172"/>
    </row>
    <row r="1002" spans="1:3">
      <c r="A1002" s="170">
        <v>3068</v>
      </c>
      <c r="B1002" s="171">
        <v>950</v>
      </c>
      <c r="C1002" s="172"/>
    </row>
    <row r="1003" spans="1:3">
      <c r="A1003" s="170">
        <v>3069</v>
      </c>
      <c r="B1003" s="171">
        <v>950</v>
      </c>
      <c r="C1003" s="172"/>
    </row>
    <row r="1004" spans="1:3">
      <c r="A1004" s="170">
        <v>3070</v>
      </c>
      <c r="B1004" s="171">
        <v>825</v>
      </c>
      <c r="C1004" s="172"/>
    </row>
    <row r="1005" spans="1:3">
      <c r="A1005" s="170">
        <v>3071</v>
      </c>
      <c r="B1005" s="171">
        <v>825</v>
      </c>
      <c r="C1005" s="172"/>
    </row>
    <row r="1006" spans="1:3">
      <c r="A1006" s="170">
        <v>3072</v>
      </c>
      <c r="B1006" s="171">
        <v>950</v>
      </c>
      <c r="C1006" s="172"/>
    </row>
    <row r="1007" spans="1:3">
      <c r="A1007" s="170">
        <v>3073</v>
      </c>
      <c r="B1007" s="171">
        <v>950</v>
      </c>
      <c r="C1007" s="172"/>
    </row>
    <row r="1008" spans="1:3">
      <c r="A1008" s="170">
        <v>3074</v>
      </c>
      <c r="B1008" s="171">
        <v>825</v>
      </c>
      <c r="C1008" s="172"/>
    </row>
    <row r="1009" spans="1:3">
      <c r="A1009" s="170">
        <v>3075</v>
      </c>
      <c r="B1009" s="171">
        <v>825</v>
      </c>
      <c r="C1009" s="172"/>
    </row>
    <row r="1010" spans="1:3">
      <c r="A1010" s="170">
        <v>3076</v>
      </c>
      <c r="B1010" s="171">
        <v>150</v>
      </c>
      <c r="C1010" s="172"/>
    </row>
    <row r="1011" spans="1:3">
      <c r="A1011" s="170">
        <v>3077</v>
      </c>
      <c r="B1011" s="171">
        <v>100</v>
      </c>
      <c r="C1011" s="172"/>
    </row>
    <row r="1012" spans="1:3">
      <c r="A1012" s="170">
        <v>3078</v>
      </c>
      <c r="B1012" s="171">
        <v>175</v>
      </c>
      <c r="C1012" s="172"/>
    </row>
    <row r="1013" spans="1:3">
      <c r="A1013" s="170">
        <v>3079</v>
      </c>
      <c r="B1013" s="171">
        <v>175</v>
      </c>
      <c r="C1013" s="172"/>
    </row>
    <row r="1014" spans="1:3">
      <c r="A1014" s="170">
        <v>3080</v>
      </c>
      <c r="B1014" s="171">
        <v>100</v>
      </c>
      <c r="C1014" s="172"/>
    </row>
    <row r="1015" spans="1:3">
      <c r="A1015" s="170">
        <v>3081</v>
      </c>
      <c r="B1015" s="171">
        <v>100</v>
      </c>
      <c r="C1015" s="172"/>
    </row>
    <row r="1016" spans="1:3">
      <c r="A1016" s="170">
        <v>3082</v>
      </c>
      <c r="B1016" s="171">
        <v>100</v>
      </c>
      <c r="C1016" s="172"/>
    </row>
    <row r="1017" spans="1:3">
      <c r="A1017" s="170">
        <v>3083</v>
      </c>
      <c r="B1017" s="171">
        <v>100</v>
      </c>
      <c r="C1017" s="172"/>
    </row>
    <row r="1018" spans="1:3">
      <c r="A1018" s="170">
        <v>3084</v>
      </c>
      <c r="B1018" s="171">
        <v>100</v>
      </c>
      <c r="C1018" s="172"/>
    </row>
    <row r="1019" spans="1:3">
      <c r="A1019" s="170">
        <v>3085</v>
      </c>
      <c r="B1019" s="171">
        <v>150</v>
      </c>
      <c r="C1019" s="172"/>
    </row>
    <row r="1020" spans="1:3">
      <c r="A1020" s="170">
        <v>3086</v>
      </c>
      <c r="B1020" s="171">
        <v>125</v>
      </c>
      <c r="C1020" s="172"/>
    </row>
    <row r="1021" spans="1:3">
      <c r="A1021" s="170">
        <v>3087</v>
      </c>
      <c r="B1021" s="171">
        <v>100</v>
      </c>
      <c r="C1021" s="172"/>
    </row>
    <row r="1022" spans="1:3">
      <c r="A1022" s="170">
        <v>3088</v>
      </c>
      <c r="B1022" s="171">
        <v>100</v>
      </c>
      <c r="C1022" s="172"/>
    </row>
    <row r="1023" spans="1:3">
      <c r="A1023" s="170">
        <v>3089</v>
      </c>
      <c r="B1023" s="171">
        <v>100</v>
      </c>
      <c r="C1023" s="172"/>
    </row>
    <row r="1024" spans="1:3">
      <c r="A1024" s="170">
        <v>3090</v>
      </c>
      <c r="B1024" s="171">
        <v>100</v>
      </c>
      <c r="C1024" s="172"/>
    </row>
    <row r="1025" spans="1:3">
      <c r="A1025" s="170">
        <v>3091</v>
      </c>
      <c r="B1025" s="171">
        <v>100</v>
      </c>
      <c r="C1025" s="172"/>
    </row>
    <row r="1026" spans="1:3">
      <c r="A1026" s="170">
        <v>3092</v>
      </c>
      <c r="B1026" s="171">
        <v>100</v>
      </c>
      <c r="C1026" s="172"/>
    </row>
    <row r="1027" spans="1:3">
      <c r="A1027" s="170">
        <v>3093</v>
      </c>
      <c r="B1027" s="171">
        <v>325</v>
      </c>
      <c r="C1027" s="172"/>
    </row>
    <row r="1028" spans="1:3">
      <c r="A1028" s="170">
        <v>3094</v>
      </c>
      <c r="B1028" s="171">
        <v>125</v>
      </c>
      <c r="C1028" s="172"/>
    </row>
    <row r="1029" spans="1:3">
      <c r="A1029" s="170">
        <v>3095</v>
      </c>
      <c r="B1029" s="171">
        <v>200</v>
      </c>
      <c r="C1029" s="172"/>
    </row>
    <row r="1030" spans="1:3">
      <c r="A1030" s="170">
        <v>3096</v>
      </c>
      <c r="B1030" s="171">
        <v>100</v>
      </c>
      <c r="C1030" s="172"/>
    </row>
    <row r="1031" spans="1:3">
      <c r="A1031" s="170">
        <v>3097</v>
      </c>
      <c r="B1031" s="171">
        <v>100</v>
      </c>
      <c r="C1031" s="172"/>
    </row>
    <row r="1032" spans="1:3">
      <c r="A1032" s="170">
        <v>3098</v>
      </c>
      <c r="B1032" s="171">
        <v>225</v>
      </c>
      <c r="C1032" s="172"/>
    </row>
    <row r="1033" spans="1:3">
      <c r="A1033" s="170">
        <v>3099</v>
      </c>
      <c r="B1033" s="171">
        <v>200</v>
      </c>
      <c r="C1033" s="172"/>
    </row>
    <row r="1034" spans="1:3">
      <c r="A1034" s="170">
        <v>3100</v>
      </c>
      <c r="B1034" s="171">
        <v>200</v>
      </c>
      <c r="C1034" s="172"/>
    </row>
    <row r="1035" spans="1:3">
      <c r="A1035" s="170">
        <v>3101</v>
      </c>
      <c r="B1035" s="171">
        <v>150</v>
      </c>
      <c r="C1035" s="172"/>
    </row>
    <row r="1036" spans="1:3">
      <c r="A1036" s="170">
        <v>3102</v>
      </c>
      <c r="B1036" s="171">
        <v>100</v>
      </c>
      <c r="C1036" s="172"/>
    </row>
    <row r="1037" spans="1:3">
      <c r="A1037" s="170">
        <v>3103</v>
      </c>
      <c r="B1037" s="171">
        <v>100</v>
      </c>
      <c r="C1037" s="172"/>
    </row>
    <row r="1038" spans="1:3">
      <c r="A1038" s="170">
        <v>3104</v>
      </c>
      <c r="B1038" s="171">
        <v>100</v>
      </c>
      <c r="C1038" s="172"/>
    </row>
    <row r="1039" spans="1:3">
      <c r="A1039" s="170">
        <v>3105</v>
      </c>
      <c r="B1039" s="171">
        <v>100</v>
      </c>
      <c r="C1039" s="172"/>
    </row>
    <row r="1040" spans="1:3">
      <c r="A1040" s="170">
        <v>3106</v>
      </c>
      <c r="B1040" s="171">
        <v>150</v>
      </c>
      <c r="C1040" s="172"/>
    </row>
    <row r="1041" spans="1:3">
      <c r="A1041" s="170">
        <v>3107</v>
      </c>
      <c r="B1041" s="171">
        <v>125</v>
      </c>
      <c r="C1041" s="172"/>
    </row>
    <row r="1042" spans="1:3">
      <c r="A1042" s="170">
        <v>3108</v>
      </c>
      <c r="B1042" s="171">
        <v>200</v>
      </c>
      <c r="C1042" s="172"/>
    </row>
    <row r="1043" spans="1:3">
      <c r="A1043" s="170">
        <v>3480</v>
      </c>
      <c r="B1043" s="171">
        <v>1100</v>
      </c>
      <c r="C1043" s="172"/>
    </row>
    <row r="1044" spans="1:3">
      <c r="A1044" s="170">
        <v>3481</v>
      </c>
      <c r="B1044" s="171">
        <v>225</v>
      </c>
      <c r="C1044" s="172"/>
    </row>
    <row r="1045" spans="1:3" ht="25.5" customHeight="1">
      <c r="A1045" s="170">
        <v>3482</v>
      </c>
      <c r="B1045" s="171">
        <v>250</v>
      </c>
      <c r="C1045" s="172"/>
    </row>
    <row r="1046" spans="1:3" ht="25.5" customHeight="1">
      <c r="A1046" s="170">
        <v>3483</v>
      </c>
      <c r="B1046" s="171">
        <v>250</v>
      </c>
      <c r="C1046" s="172"/>
    </row>
    <row r="1047" spans="1:3" ht="25.5" customHeight="1">
      <c r="A1047" s="170">
        <v>3484</v>
      </c>
      <c r="B1047" s="171">
        <v>400</v>
      </c>
      <c r="C1047" s="172"/>
    </row>
    <row r="1048" spans="1:3" ht="25.5" customHeight="1">
      <c r="A1048" s="170">
        <v>3485</v>
      </c>
      <c r="B1048" s="171">
        <v>400</v>
      </c>
      <c r="C1048" s="172"/>
    </row>
    <row r="1049" spans="1:3" ht="25.5" customHeight="1">
      <c r="A1049" s="170">
        <v>3486</v>
      </c>
      <c r="B1049" s="171">
        <v>175</v>
      </c>
      <c r="C1049" s="172"/>
    </row>
    <row r="1050" spans="1:3" ht="25.5" customHeight="1">
      <c r="A1050" s="170">
        <v>3487</v>
      </c>
      <c r="B1050" s="171">
        <v>400</v>
      </c>
      <c r="C1050" s="172"/>
    </row>
    <row r="1051" spans="1:3" ht="25.5" customHeight="1">
      <c r="A1051" s="170">
        <v>3488</v>
      </c>
      <c r="B1051" s="171">
        <v>400</v>
      </c>
      <c r="C1051" s="172"/>
    </row>
    <row r="1052" spans="1:3" ht="25.5" customHeight="1">
      <c r="A1052" s="170">
        <v>3489</v>
      </c>
      <c r="B1052" s="171">
        <v>350</v>
      </c>
      <c r="C1052" s="172"/>
    </row>
    <row r="1053" spans="1:3" ht="25.5" customHeight="1">
      <c r="A1053" s="170">
        <v>3490</v>
      </c>
      <c r="B1053" s="171">
        <v>400</v>
      </c>
      <c r="C1053" s="172"/>
    </row>
    <row r="1054" spans="1:3" ht="25.5" customHeight="1">
      <c r="A1054" s="170">
        <v>3491</v>
      </c>
      <c r="B1054" s="171">
        <v>400</v>
      </c>
      <c r="C1054" s="172"/>
    </row>
    <row r="1055" spans="1:3" ht="25.5" customHeight="1">
      <c r="A1055" s="170">
        <v>3492</v>
      </c>
      <c r="B1055" s="171">
        <v>400</v>
      </c>
      <c r="C1055" s="172"/>
    </row>
    <row r="1056" spans="1:3" ht="25.5" customHeight="1">
      <c r="A1056" s="170">
        <v>3493</v>
      </c>
      <c r="B1056" s="171">
        <v>300</v>
      </c>
      <c r="C1056" s="172"/>
    </row>
    <row r="1057" spans="1:3" ht="25.5" customHeight="1">
      <c r="A1057" s="170">
        <v>3494</v>
      </c>
      <c r="B1057" s="171">
        <v>350</v>
      </c>
      <c r="C1057" s="172"/>
    </row>
    <row r="1058" spans="1:3" ht="25.5" customHeight="1">
      <c r="A1058" s="170">
        <v>3495</v>
      </c>
      <c r="B1058" s="171">
        <v>350</v>
      </c>
      <c r="C1058" s="172"/>
    </row>
    <row r="1059" spans="1:3" ht="25.5" customHeight="1">
      <c r="A1059" s="170">
        <v>3496</v>
      </c>
      <c r="B1059" s="171">
        <v>350</v>
      </c>
      <c r="C1059" s="172"/>
    </row>
    <row r="1060" spans="1:3" ht="25.5" customHeight="1">
      <c r="A1060" s="170">
        <v>3497</v>
      </c>
      <c r="B1060" s="171">
        <v>300</v>
      </c>
      <c r="C1060" s="172"/>
    </row>
    <row r="1061" spans="1:3" ht="25.5" customHeight="1">
      <c r="A1061" s="170">
        <v>3498</v>
      </c>
      <c r="B1061" s="171">
        <v>225</v>
      </c>
      <c r="C1061" s="172"/>
    </row>
    <row r="1062" spans="1:3" ht="25.5" customHeight="1">
      <c r="A1062" s="170">
        <v>3499</v>
      </c>
      <c r="B1062" s="171">
        <v>175</v>
      </c>
      <c r="C1062" s="172"/>
    </row>
    <row r="1063" spans="1:3" ht="25.5" customHeight="1">
      <c r="A1063" s="170">
        <v>3500</v>
      </c>
      <c r="B1063" s="171">
        <v>175</v>
      </c>
      <c r="C1063" s="172"/>
    </row>
    <row r="1064" spans="1:3" ht="25.5" customHeight="1">
      <c r="A1064" s="170">
        <v>3501</v>
      </c>
      <c r="B1064" s="171">
        <v>175</v>
      </c>
      <c r="C1064" s="172"/>
    </row>
    <row r="1065" spans="1:3" ht="25.5" customHeight="1">
      <c r="A1065" s="170">
        <v>3502</v>
      </c>
      <c r="B1065" s="171">
        <v>175</v>
      </c>
      <c r="C1065" s="172"/>
    </row>
    <row r="1066" spans="1:3" ht="25.5" customHeight="1">
      <c r="A1066" s="170">
        <v>3503</v>
      </c>
      <c r="B1066" s="171">
        <v>175</v>
      </c>
      <c r="C1066" s="172"/>
    </row>
    <row r="1067" spans="1:3" ht="25.5" customHeight="1">
      <c r="A1067" s="170">
        <v>3504</v>
      </c>
      <c r="B1067" s="171">
        <v>175</v>
      </c>
      <c r="C1067" s="172"/>
    </row>
    <row r="1068" spans="1:3" ht="25.5" customHeight="1">
      <c r="A1068" s="170">
        <v>3505</v>
      </c>
      <c r="B1068" s="171">
        <v>175</v>
      </c>
      <c r="C1068" s="172"/>
    </row>
    <row r="1069" spans="1:3" ht="25.5" customHeight="1">
      <c r="A1069" s="170">
        <v>3506</v>
      </c>
      <c r="B1069" s="171">
        <v>175</v>
      </c>
      <c r="C1069" s="172"/>
    </row>
    <row r="1070" spans="1:3" ht="25.5" customHeight="1">
      <c r="A1070" s="170">
        <v>3507</v>
      </c>
      <c r="B1070" s="171">
        <v>175</v>
      </c>
      <c r="C1070" s="172"/>
    </row>
    <row r="1071" spans="1:3" ht="25.5" customHeight="1">
      <c r="A1071" s="170">
        <v>3508</v>
      </c>
      <c r="B1071" s="171">
        <v>175</v>
      </c>
      <c r="C1071" s="172"/>
    </row>
    <row r="1072" spans="1:3" ht="25.5" customHeight="1">
      <c r="A1072" s="170">
        <v>3509</v>
      </c>
      <c r="B1072" s="171">
        <v>100</v>
      </c>
      <c r="C1072" s="172"/>
    </row>
    <row r="1073" spans="1:3" ht="25.5" customHeight="1">
      <c r="A1073" s="170">
        <v>3510</v>
      </c>
      <c r="B1073" s="171">
        <v>100</v>
      </c>
      <c r="C1073" s="172"/>
    </row>
    <row r="1074" spans="1:3">
      <c r="A1074" s="170">
        <v>3511</v>
      </c>
      <c r="B1074" s="171">
        <v>125</v>
      </c>
      <c r="C1074" s="172"/>
    </row>
    <row r="1075" spans="1:3">
      <c r="A1075" s="170">
        <v>3512</v>
      </c>
      <c r="B1075" s="171">
        <v>125</v>
      </c>
      <c r="C1075" s="172"/>
    </row>
    <row r="1076" spans="1:3">
      <c r="A1076" s="170">
        <v>3513</v>
      </c>
      <c r="B1076" s="171">
        <v>200</v>
      </c>
      <c r="C1076" s="172"/>
    </row>
    <row r="1077" spans="1:3">
      <c r="A1077" s="170">
        <v>3514</v>
      </c>
      <c r="B1077" s="171">
        <v>175</v>
      </c>
      <c r="C1077" s="172"/>
    </row>
    <row r="1078" spans="1:3">
      <c r="A1078" s="170">
        <v>3515</v>
      </c>
      <c r="B1078" s="171">
        <v>400</v>
      </c>
      <c r="C1078" s="172"/>
    </row>
    <row r="1079" spans="1:3">
      <c r="A1079" s="170">
        <v>3516</v>
      </c>
      <c r="B1079" s="171">
        <v>300</v>
      </c>
      <c r="C1079" s="172"/>
    </row>
    <row r="1080" spans="1:3">
      <c r="A1080" s="170">
        <v>3517</v>
      </c>
      <c r="B1080" s="171">
        <v>300</v>
      </c>
      <c r="C1080" s="172"/>
    </row>
    <row r="1081" spans="1:3">
      <c r="A1081" s="170">
        <v>3518</v>
      </c>
      <c r="B1081" s="171">
        <v>100</v>
      </c>
      <c r="C1081" s="172"/>
    </row>
    <row r="1082" spans="1:3">
      <c r="A1082" s="170">
        <v>3519</v>
      </c>
      <c r="B1082" s="171">
        <v>350</v>
      </c>
      <c r="C1082" s="172"/>
    </row>
    <row r="1083" spans="1:3">
      <c r="A1083" s="170">
        <v>3520</v>
      </c>
      <c r="B1083" s="171">
        <v>100</v>
      </c>
      <c r="C1083" s="172"/>
    </row>
    <row r="1084" spans="1:3">
      <c r="A1084" s="170">
        <v>3521</v>
      </c>
      <c r="B1084" s="171">
        <v>100</v>
      </c>
      <c r="C1084" s="172"/>
    </row>
    <row r="1085" spans="1:3">
      <c r="A1085" s="170">
        <v>3522</v>
      </c>
      <c r="B1085" s="171">
        <v>150</v>
      </c>
      <c r="C1085" s="172"/>
    </row>
    <row r="1086" spans="1:3">
      <c r="A1086" s="170">
        <v>3523</v>
      </c>
      <c r="B1086" s="171">
        <v>300</v>
      </c>
      <c r="C1086" s="172"/>
    </row>
    <row r="1087" spans="1:3">
      <c r="A1087" s="170">
        <v>3524</v>
      </c>
      <c r="B1087" s="171">
        <v>100</v>
      </c>
      <c r="C1087" s="172"/>
    </row>
    <row r="1088" spans="1:3">
      <c r="A1088" s="170">
        <v>3525</v>
      </c>
      <c r="B1088" s="171">
        <v>175</v>
      </c>
      <c r="C1088" s="172"/>
    </row>
    <row r="1089" spans="1:3">
      <c r="A1089" s="170">
        <v>3526</v>
      </c>
      <c r="B1089" s="171">
        <v>100</v>
      </c>
      <c r="C1089" s="172"/>
    </row>
    <row r="1090" spans="1:3">
      <c r="A1090" s="170">
        <v>3527</v>
      </c>
      <c r="B1090" s="171">
        <v>100</v>
      </c>
      <c r="C1090" s="172"/>
    </row>
    <row r="1091" spans="1:3">
      <c r="A1091" s="170">
        <v>3528</v>
      </c>
      <c r="B1091" s="171">
        <v>100</v>
      </c>
      <c r="C1091" s="172"/>
    </row>
    <row r="1092" spans="1:3">
      <c r="A1092" s="170">
        <v>3529</v>
      </c>
      <c r="B1092" s="171">
        <v>100</v>
      </c>
      <c r="C1092" s="172"/>
    </row>
    <row r="1093" spans="1:3">
      <c r="A1093" s="170">
        <v>3530</v>
      </c>
      <c r="B1093" s="171">
        <v>100</v>
      </c>
      <c r="C1093" s="172"/>
    </row>
    <row r="1094" spans="1:3">
      <c r="A1094" s="170">
        <v>3531</v>
      </c>
      <c r="B1094" s="171">
        <v>100</v>
      </c>
      <c r="C1094" s="172"/>
    </row>
    <row r="1095" spans="1:3">
      <c r="A1095" s="170">
        <v>3532</v>
      </c>
      <c r="B1095" s="171">
        <v>275</v>
      </c>
      <c r="C1095" s="172"/>
    </row>
    <row r="1096" spans="1:3">
      <c r="A1096" s="170">
        <v>3533</v>
      </c>
      <c r="B1096" s="171">
        <v>275</v>
      </c>
      <c r="C1096" s="172"/>
    </row>
    <row r="1097" spans="1:3">
      <c r="A1097" s="170">
        <v>3534</v>
      </c>
      <c r="B1097" s="171">
        <v>275</v>
      </c>
      <c r="C1097" s="172"/>
    </row>
    <row r="1098" spans="1:3">
      <c r="A1098" s="170">
        <v>3535</v>
      </c>
      <c r="B1098" s="171">
        <v>150</v>
      </c>
      <c r="C1098" s="172"/>
    </row>
    <row r="1099" spans="1:3">
      <c r="A1099" s="170">
        <v>3536</v>
      </c>
      <c r="B1099" s="171">
        <v>200</v>
      </c>
      <c r="C1099" s="172"/>
    </row>
    <row r="1100" spans="1:3">
      <c r="A1100" s="170">
        <v>3537</v>
      </c>
      <c r="B1100" s="171">
        <v>125</v>
      </c>
      <c r="C1100" s="172"/>
    </row>
    <row r="1101" spans="1:3">
      <c r="A1101" s="170">
        <v>3538</v>
      </c>
      <c r="B1101" s="171">
        <v>125</v>
      </c>
      <c r="C1101" s="172"/>
    </row>
    <row r="1102" spans="1:3">
      <c r="A1102" s="170">
        <v>3539</v>
      </c>
      <c r="B1102" s="171">
        <v>200</v>
      </c>
      <c r="C1102" s="172"/>
    </row>
    <row r="1103" spans="1:3">
      <c r="A1103" s="170">
        <v>3540</v>
      </c>
      <c r="B1103" s="171">
        <v>100</v>
      </c>
      <c r="C1103" s="172"/>
    </row>
    <row r="1104" spans="1:3">
      <c r="A1104" s="170">
        <v>3541</v>
      </c>
      <c r="B1104" s="171">
        <v>200</v>
      </c>
      <c r="C1104" s="172"/>
    </row>
    <row r="1105" spans="1:3">
      <c r="A1105" s="170">
        <v>3542</v>
      </c>
      <c r="B1105" s="171">
        <v>125</v>
      </c>
      <c r="C1105" s="172"/>
    </row>
    <row r="1106" spans="1:3">
      <c r="A1106" s="170">
        <v>3543</v>
      </c>
      <c r="B1106" s="171">
        <v>125</v>
      </c>
      <c r="C1106" s="172"/>
    </row>
    <row r="1107" spans="1:3">
      <c r="A1107" s="170">
        <v>3544</v>
      </c>
      <c r="B1107" s="171">
        <v>125</v>
      </c>
      <c r="C1107" s="172"/>
    </row>
    <row r="1108" spans="1:3">
      <c r="A1108" s="170">
        <v>3547</v>
      </c>
      <c r="B1108" s="171">
        <v>150</v>
      </c>
      <c r="C1108" s="172"/>
    </row>
    <row r="1109" spans="1:3">
      <c r="A1109" s="170">
        <v>3548</v>
      </c>
      <c r="B1109" s="171">
        <v>100</v>
      </c>
      <c r="C1109" s="172"/>
    </row>
    <row r="1110" spans="1:3">
      <c r="A1110" s="170">
        <v>3549</v>
      </c>
      <c r="B1110" s="171">
        <v>250</v>
      </c>
      <c r="C1110" s="172"/>
    </row>
    <row r="1111" spans="1:3">
      <c r="A1111" s="170">
        <v>3550</v>
      </c>
      <c r="B1111" s="171">
        <v>100</v>
      </c>
      <c r="C1111" s="172"/>
    </row>
    <row r="1112" spans="1:3">
      <c r="A1112" s="170">
        <v>3551</v>
      </c>
      <c r="B1112" s="171">
        <v>350</v>
      </c>
      <c r="C1112" s="172"/>
    </row>
    <row r="1113" spans="1:3">
      <c r="A1113" s="170">
        <v>3552</v>
      </c>
      <c r="B1113" s="171">
        <v>250</v>
      </c>
      <c r="C1113" s="172"/>
    </row>
    <row r="1114" spans="1:3">
      <c r="A1114" s="170">
        <v>3553</v>
      </c>
      <c r="B1114" s="171">
        <v>250</v>
      </c>
      <c r="C1114" s="172"/>
    </row>
    <row r="1115" spans="1:3">
      <c r="A1115" s="170">
        <v>3554</v>
      </c>
      <c r="B1115" s="171">
        <v>250</v>
      </c>
      <c r="C1115" s="172"/>
    </row>
    <row r="1116" spans="1:3">
      <c r="A1116" s="170">
        <v>3555</v>
      </c>
      <c r="B1116" s="171">
        <v>250</v>
      </c>
      <c r="C1116" s="172"/>
    </row>
    <row r="1117" spans="1:3">
      <c r="A1117" s="170">
        <v>3556</v>
      </c>
      <c r="B1117" s="171">
        <v>250</v>
      </c>
      <c r="C1117" s="172"/>
    </row>
    <row r="1118" spans="1:3">
      <c r="A1118" s="170">
        <v>3557</v>
      </c>
      <c r="B1118" s="171">
        <v>250</v>
      </c>
      <c r="C1118" s="172"/>
    </row>
    <row r="1119" spans="1:3">
      <c r="A1119" s="170">
        <v>3558</v>
      </c>
      <c r="B1119" s="171">
        <v>100</v>
      </c>
      <c r="C1119" s="172"/>
    </row>
    <row r="1120" spans="1:3">
      <c r="A1120" s="170">
        <v>3559</v>
      </c>
      <c r="B1120" s="171">
        <v>250</v>
      </c>
      <c r="C1120" s="172"/>
    </row>
    <row r="1121" spans="1:3">
      <c r="A1121" s="170">
        <v>3560</v>
      </c>
      <c r="B1121" s="171">
        <v>350</v>
      </c>
      <c r="C1121" s="172"/>
    </row>
    <row r="1122" spans="1:3">
      <c r="A1122" s="170">
        <v>3561</v>
      </c>
      <c r="B1122" s="171">
        <v>400</v>
      </c>
      <c r="C1122" s="172"/>
    </row>
    <row r="1123" spans="1:3">
      <c r="A1123" s="170">
        <v>3562</v>
      </c>
      <c r="B1123" s="171">
        <v>100</v>
      </c>
      <c r="C1123" s="172"/>
    </row>
    <row r="1124" spans="1:3">
      <c r="A1124" s="170">
        <v>3563</v>
      </c>
      <c r="B1124" s="171">
        <v>100</v>
      </c>
      <c r="C1124" s="172"/>
    </row>
    <row r="1125" spans="1:3">
      <c r="A1125" s="170">
        <v>3564</v>
      </c>
      <c r="B1125" s="171">
        <v>100</v>
      </c>
      <c r="C1125" s="172"/>
    </row>
    <row r="1126" spans="1:3">
      <c r="A1126" s="170">
        <v>3565</v>
      </c>
      <c r="B1126" s="171">
        <v>125</v>
      </c>
      <c r="C1126" s="172"/>
    </row>
    <row r="1127" spans="1:3">
      <c r="A1127" s="170">
        <v>3566</v>
      </c>
      <c r="B1127" s="171">
        <v>125</v>
      </c>
      <c r="C1127" s="172"/>
    </row>
    <row r="1128" spans="1:3">
      <c r="A1128" s="170">
        <v>3567</v>
      </c>
      <c r="B1128" s="171">
        <v>125</v>
      </c>
      <c r="C1128" s="172"/>
    </row>
    <row r="1129" spans="1:3">
      <c r="A1129" s="170">
        <v>3568</v>
      </c>
      <c r="B1129" s="171">
        <v>100</v>
      </c>
      <c r="C1129" s="172"/>
    </row>
    <row r="1130" spans="1:3">
      <c r="A1130" s="170">
        <v>3569</v>
      </c>
      <c r="B1130" s="171">
        <v>200</v>
      </c>
      <c r="C1130" s="172"/>
    </row>
    <row r="1131" spans="1:3">
      <c r="A1131" s="170">
        <v>3570</v>
      </c>
      <c r="B1131" s="171">
        <v>100</v>
      </c>
      <c r="C1131" s="172"/>
    </row>
    <row r="1132" spans="1:3">
      <c r="A1132" s="170">
        <v>3571</v>
      </c>
      <c r="B1132" s="171">
        <v>125</v>
      </c>
      <c r="C1132" s="172"/>
    </row>
    <row r="1133" spans="1:3">
      <c r="A1133" s="170">
        <v>3572</v>
      </c>
      <c r="B1133" s="171">
        <v>100</v>
      </c>
      <c r="C1133" s="172"/>
    </row>
    <row r="1134" spans="1:3">
      <c r="A1134" s="170">
        <v>3573</v>
      </c>
      <c r="B1134" s="171">
        <v>100</v>
      </c>
      <c r="C1134" s="172"/>
    </row>
    <row r="1135" spans="1:3">
      <c r="A1135" s="170">
        <v>3575</v>
      </c>
      <c r="B1135" s="171">
        <v>125</v>
      </c>
      <c r="C1135" s="172"/>
    </row>
    <row r="1136" spans="1:3">
      <c r="A1136" s="170">
        <v>3576</v>
      </c>
      <c r="B1136" s="171">
        <v>125</v>
      </c>
      <c r="C1136" s="172"/>
    </row>
    <row r="1137" spans="1:3">
      <c r="A1137" s="170">
        <v>3577</v>
      </c>
      <c r="B1137" s="171">
        <v>100</v>
      </c>
      <c r="C1137" s="172"/>
    </row>
    <row r="1138" spans="1:3">
      <c r="A1138" s="170">
        <v>3578</v>
      </c>
      <c r="B1138" s="171">
        <v>100</v>
      </c>
      <c r="C1138" s="172"/>
    </row>
    <row r="1139" spans="1:3">
      <c r="A1139" s="170">
        <v>3579</v>
      </c>
      <c r="B1139" s="171">
        <v>100</v>
      </c>
      <c r="C1139" s="172"/>
    </row>
    <row r="1140" spans="1:3">
      <c r="A1140" s="170">
        <v>3580</v>
      </c>
      <c r="B1140" s="171">
        <v>100</v>
      </c>
      <c r="C1140" s="172"/>
    </row>
    <row r="1141" spans="1:3">
      <c r="A1141" s="170">
        <v>3581</v>
      </c>
      <c r="B1141" s="171">
        <v>200</v>
      </c>
      <c r="C1141" s="172"/>
    </row>
    <row r="1142" spans="1:3">
      <c r="A1142" s="170">
        <v>3582</v>
      </c>
      <c r="B1142" s="171">
        <v>100</v>
      </c>
      <c r="C1142" s="172"/>
    </row>
    <row r="1143" spans="1:3">
      <c r="A1143" s="170">
        <v>3583</v>
      </c>
      <c r="B1143" s="171">
        <v>125</v>
      </c>
      <c r="C1143" s="172"/>
    </row>
    <row r="1144" spans="1:3">
      <c r="A1144" s="170">
        <v>3584</v>
      </c>
      <c r="B1144" s="171">
        <v>125</v>
      </c>
      <c r="C1144" s="172"/>
    </row>
    <row r="1145" spans="1:3">
      <c r="A1145" s="170">
        <v>3585</v>
      </c>
      <c r="B1145" s="171">
        <v>275</v>
      </c>
      <c r="C1145" s="172"/>
    </row>
    <row r="1146" spans="1:3">
      <c r="A1146" s="170">
        <v>3586</v>
      </c>
      <c r="B1146" s="171">
        <v>275</v>
      </c>
      <c r="C1146" s="172"/>
    </row>
    <row r="1147" spans="1:3">
      <c r="A1147" s="170">
        <v>3587</v>
      </c>
      <c r="B1147" s="171">
        <v>150</v>
      </c>
      <c r="C1147" s="172"/>
    </row>
    <row r="1148" spans="1:3">
      <c r="A1148" s="170">
        <v>3588</v>
      </c>
      <c r="B1148" s="171">
        <v>100</v>
      </c>
      <c r="C1148" s="172"/>
    </row>
    <row r="1149" spans="1:3">
      <c r="A1149" s="170">
        <v>3589</v>
      </c>
      <c r="B1149" s="171">
        <v>100</v>
      </c>
      <c r="C1149" s="172"/>
    </row>
    <row r="1150" spans="1:3">
      <c r="A1150" s="170">
        <v>3590</v>
      </c>
      <c r="B1150" s="171">
        <v>200</v>
      </c>
      <c r="C1150" s="172"/>
    </row>
    <row r="1151" spans="1:3">
      <c r="A1151" s="170">
        <v>3591</v>
      </c>
      <c r="B1151" s="171">
        <v>150</v>
      </c>
      <c r="C1151" s="172"/>
    </row>
    <row r="1152" spans="1:3">
      <c r="A1152" s="170">
        <v>3592</v>
      </c>
      <c r="B1152" s="171">
        <v>150</v>
      </c>
      <c r="C1152" s="172"/>
    </row>
    <row r="1153" spans="1:3">
      <c r="A1153" s="170">
        <v>3593</v>
      </c>
      <c r="B1153" s="171">
        <v>175</v>
      </c>
      <c r="C1153" s="172"/>
    </row>
    <row r="1154" spans="1:3">
      <c r="A1154" s="170">
        <v>3594</v>
      </c>
      <c r="B1154" s="171">
        <v>125</v>
      </c>
      <c r="C1154" s="172"/>
    </row>
    <row r="1155" spans="1:3">
      <c r="A1155" s="170">
        <v>3595</v>
      </c>
      <c r="B1155" s="171">
        <v>125</v>
      </c>
      <c r="C1155" s="172"/>
    </row>
    <row r="1156" spans="1:3">
      <c r="A1156" s="170">
        <v>3596</v>
      </c>
      <c r="B1156" s="171">
        <v>175</v>
      </c>
      <c r="C1156" s="172"/>
    </row>
    <row r="1157" spans="1:3">
      <c r="A1157" s="170">
        <v>3597</v>
      </c>
      <c r="B1157" s="171">
        <v>125</v>
      </c>
      <c r="C1157" s="172"/>
    </row>
    <row r="1158" spans="1:3">
      <c r="A1158" s="170">
        <v>3598</v>
      </c>
      <c r="B1158" s="171">
        <v>100</v>
      </c>
      <c r="C1158" s="172"/>
    </row>
    <row r="1159" spans="1:3">
      <c r="A1159" s="170">
        <v>3599</v>
      </c>
      <c r="B1159" s="171">
        <v>150</v>
      </c>
      <c r="C1159" s="172"/>
    </row>
    <row r="1160" spans="1:3">
      <c r="A1160" s="170">
        <v>3600</v>
      </c>
      <c r="B1160" s="171">
        <v>125</v>
      </c>
      <c r="C1160" s="172"/>
    </row>
    <row r="1161" spans="1:3">
      <c r="A1161" s="170">
        <v>3601</v>
      </c>
      <c r="B1161" s="171">
        <v>125</v>
      </c>
      <c r="C1161" s="172"/>
    </row>
    <row r="1162" spans="1:3">
      <c r="A1162" s="170">
        <v>3602</v>
      </c>
      <c r="B1162" s="171">
        <v>125</v>
      </c>
      <c r="C1162" s="172"/>
    </row>
    <row r="1163" spans="1:3">
      <c r="A1163" s="170">
        <v>3603</v>
      </c>
      <c r="B1163" s="171">
        <v>200</v>
      </c>
      <c r="C1163" s="172"/>
    </row>
    <row r="1164" spans="1:3">
      <c r="A1164" s="170">
        <v>3604</v>
      </c>
      <c r="B1164" s="171">
        <v>200</v>
      </c>
      <c r="C1164" s="172"/>
    </row>
    <row r="1165" spans="1:3">
      <c r="A1165" s="170">
        <v>3605</v>
      </c>
      <c r="B1165" s="171">
        <v>150</v>
      </c>
      <c r="C1165" s="172"/>
    </row>
    <row r="1166" spans="1:3">
      <c r="A1166" s="170">
        <v>3606</v>
      </c>
      <c r="B1166" s="171">
        <v>100</v>
      </c>
      <c r="C1166" s="172"/>
    </row>
    <row r="1167" spans="1:3">
      <c r="A1167" s="170">
        <v>3607</v>
      </c>
      <c r="B1167" s="171">
        <v>200</v>
      </c>
      <c r="C1167" s="172"/>
    </row>
    <row r="1168" spans="1:3">
      <c r="A1168" s="170">
        <v>3608</v>
      </c>
      <c r="B1168" s="171">
        <v>200</v>
      </c>
      <c r="C1168" s="172"/>
    </row>
    <row r="1169" spans="1:3">
      <c r="A1169" s="170">
        <v>3609</v>
      </c>
      <c r="B1169" s="171">
        <v>125</v>
      </c>
      <c r="C1169" s="172"/>
    </row>
    <row r="1170" spans="1:3">
      <c r="A1170" s="170">
        <v>3610</v>
      </c>
      <c r="B1170" s="171">
        <v>100</v>
      </c>
      <c r="C1170" s="172"/>
    </row>
    <row r="1171" spans="1:3">
      <c r="A1171" s="170">
        <v>3611</v>
      </c>
      <c r="B1171" s="171">
        <v>100</v>
      </c>
      <c r="C1171" s="172"/>
    </row>
    <row r="1172" spans="1:3">
      <c r="A1172" s="170">
        <v>3612</v>
      </c>
      <c r="B1172" s="171">
        <v>100</v>
      </c>
      <c r="C1172" s="172"/>
    </row>
    <row r="1173" spans="1:3">
      <c r="A1173" s="170">
        <v>3613</v>
      </c>
      <c r="B1173" s="171">
        <v>100</v>
      </c>
      <c r="C1173" s="172"/>
    </row>
    <row r="1174" spans="1:3">
      <c r="A1174" s="170">
        <v>3614</v>
      </c>
      <c r="B1174" s="171">
        <v>200</v>
      </c>
      <c r="C1174" s="172"/>
    </row>
    <row r="1175" spans="1:3">
      <c r="A1175" s="170">
        <v>3615</v>
      </c>
      <c r="B1175" s="171">
        <v>100</v>
      </c>
      <c r="C1175" s="172"/>
    </row>
    <row r="1176" spans="1:3">
      <c r="A1176" s="170">
        <v>3616</v>
      </c>
      <c r="B1176" s="171">
        <v>100</v>
      </c>
      <c r="C1176" s="172"/>
    </row>
    <row r="1177" spans="1:3">
      <c r="A1177" s="170">
        <v>3617</v>
      </c>
      <c r="B1177" s="171">
        <v>100</v>
      </c>
      <c r="C1177" s="172"/>
    </row>
    <row r="1178" spans="1:3">
      <c r="A1178" s="170">
        <v>3618</v>
      </c>
      <c r="B1178" s="171">
        <v>100</v>
      </c>
      <c r="C1178" s="172"/>
    </row>
    <row r="1179" spans="1:3">
      <c r="A1179" s="170">
        <v>3619</v>
      </c>
      <c r="B1179" s="171">
        <v>275</v>
      </c>
      <c r="C1179" s="172"/>
    </row>
    <row r="1180" spans="1:3">
      <c r="A1180" s="170">
        <v>3620</v>
      </c>
      <c r="B1180" s="171">
        <v>100</v>
      </c>
      <c r="C1180" s="172"/>
    </row>
    <row r="1181" spans="1:3">
      <c r="A1181" s="170">
        <v>3621</v>
      </c>
      <c r="B1181" s="171">
        <v>100</v>
      </c>
      <c r="C1181" s="172"/>
    </row>
    <row r="1182" spans="1:3">
      <c r="A1182" s="170">
        <v>3622</v>
      </c>
      <c r="B1182" s="171">
        <v>100</v>
      </c>
      <c r="C1182" s="172"/>
    </row>
    <row r="1183" spans="1:3">
      <c r="A1183" s="170">
        <v>3623</v>
      </c>
      <c r="B1183" s="171">
        <v>125</v>
      </c>
      <c r="C1183" s="172"/>
    </row>
    <row r="1184" spans="1:3">
      <c r="A1184" s="170">
        <v>3624</v>
      </c>
      <c r="B1184" s="171">
        <v>100</v>
      </c>
      <c r="C1184" s="172"/>
    </row>
    <row r="1185" spans="1:3">
      <c r="A1185" s="170">
        <v>3625</v>
      </c>
      <c r="B1185" s="171">
        <v>100</v>
      </c>
      <c r="C1185" s="172"/>
    </row>
    <row r="1186" spans="1:3">
      <c r="A1186" s="170">
        <v>3626</v>
      </c>
      <c r="B1186" s="171">
        <v>100</v>
      </c>
      <c r="C1186" s="172"/>
    </row>
    <row r="1187" spans="1:3">
      <c r="A1187" s="170">
        <v>3627</v>
      </c>
      <c r="B1187" s="171">
        <v>225</v>
      </c>
      <c r="C1187" s="172"/>
    </row>
    <row r="1188" spans="1:3">
      <c r="A1188" s="170">
        <v>3629</v>
      </c>
      <c r="B1188" s="171">
        <v>225</v>
      </c>
      <c r="C1188" s="172"/>
    </row>
    <row r="1189" spans="1:3">
      <c r="A1189" s="170">
        <v>3630</v>
      </c>
      <c r="B1189" s="171">
        <v>175</v>
      </c>
      <c r="C1189" s="172"/>
    </row>
    <row r="1190" spans="1:3">
      <c r="A1190" s="170">
        <v>3631</v>
      </c>
      <c r="B1190" s="171">
        <v>175</v>
      </c>
      <c r="C1190" s="172"/>
    </row>
    <row r="1191" spans="1:3">
      <c r="A1191" s="170">
        <v>3632</v>
      </c>
      <c r="B1191" s="171">
        <v>275</v>
      </c>
      <c r="C1191" s="172"/>
    </row>
    <row r="1192" spans="1:3">
      <c r="A1192" s="170">
        <v>3633</v>
      </c>
      <c r="B1192" s="171">
        <v>225</v>
      </c>
      <c r="C1192" s="172"/>
    </row>
    <row r="1193" spans="1:3">
      <c r="A1193" s="170">
        <v>3634</v>
      </c>
      <c r="B1193" s="171">
        <v>100</v>
      </c>
      <c r="C1193" s="172"/>
    </row>
    <row r="1194" spans="1:3">
      <c r="A1194" s="170">
        <v>3635</v>
      </c>
      <c r="B1194" s="171">
        <v>325</v>
      </c>
      <c r="C1194" s="172"/>
    </row>
    <row r="1195" spans="1:3">
      <c r="A1195" s="170">
        <v>3636</v>
      </c>
      <c r="B1195" s="171">
        <v>225</v>
      </c>
      <c r="C1195" s="172"/>
    </row>
    <row r="1196" spans="1:3">
      <c r="A1196" s="170">
        <v>3637</v>
      </c>
      <c r="B1196" s="171">
        <v>200</v>
      </c>
      <c r="C1196" s="172"/>
    </row>
    <row r="1197" spans="1:3">
      <c r="A1197" s="170">
        <v>3638</v>
      </c>
      <c r="B1197" s="171">
        <v>100</v>
      </c>
      <c r="C1197" s="172"/>
    </row>
    <row r="1198" spans="1:3">
      <c r="A1198" s="170">
        <v>3639</v>
      </c>
      <c r="B1198" s="171">
        <v>150</v>
      </c>
      <c r="C1198" s="172"/>
    </row>
    <row r="1199" spans="1:3">
      <c r="A1199" s="170">
        <v>3640</v>
      </c>
      <c r="B1199" s="171">
        <v>150</v>
      </c>
      <c r="C1199" s="172"/>
    </row>
    <row r="1200" spans="1:3">
      <c r="A1200" s="170">
        <v>3641</v>
      </c>
      <c r="B1200" s="171">
        <v>150</v>
      </c>
      <c r="C1200" s="172"/>
    </row>
    <row r="1201" spans="1:3">
      <c r="A1201" s="170">
        <v>3642</v>
      </c>
      <c r="B1201" s="171">
        <v>100</v>
      </c>
      <c r="C1201" s="172"/>
    </row>
    <row r="1202" spans="1:3">
      <c r="A1202" s="170">
        <v>3643</v>
      </c>
      <c r="B1202" s="171">
        <v>125</v>
      </c>
      <c r="C1202" s="172"/>
    </row>
    <row r="1203" spans="1:3">
      <c r="A1203" s="170">
        <v>3644</v>
      </c>
      <c r="B1203" s="171">
        <v>125</v>
      </c>
      <c r="C1203" s="172"/>
    </row>
    <row r="1204" spans="1:3">
      <c r="A1204" s="170">
        <v>3645</v>
      </c>
      <c r="B1204" s="171">
        <v>100</v>
      </c>
      <c r="C1204" s="172"/>
    </row>
    <row r="1205" spans="1:3">
      <c r="A1205" s="170">
        <v>3646</v>
      </c>
      <c r="B1205" s="171">
        <v>275</v>
      </c>
      <c r="C1205" s="172"/>
    </row>
    <row r="1206" spans="1:3">
      <c r="A1206" s="170">
        <v>3647</v>
      </c>
      <c r="B1206" s="171">
        <v>125</v>
      </c>
      <c r="C1206" s="172"/>
    </row>
    <row r="1207" spans="1:3">
      <c r="A1207" s="170">
        <v>3648</v>
      </c>
      <c r="B1207" s="171">
        <v>225</v>
      </c>
      <c r="C1207" s="172"/>
    </row>
    <row r="1208" spans="1:3">
      <c r="A1208" s="170">
        <v>3649</v>
      </c>
      <c r="B1208" s="171">
        <v>225</v>
      </c>
      <c r="C1208" s="172"/>
    </row>
    <row r="1209" spans="1:3">
      <c r="A1209" s="170">
        <v>3650</v>
      </c>
      <c r="B1209" s="171">
        <v>200</v>
      </c>
      <c r="C1209" s="172"/>
    </row>
    <row r="1210" spans="1:3">
      <c r="A1210" s="170">
        <v>3651</v>
      </c>
      <c r="B1210" s="171">
        <v>325</v>
      </c>
      <c r="C1210" s="172"/>
    </row>
    <row r="1211" spans="1:3">
      <c r="A1211" s="170">
        <v>3652</v>
      </c>
      <c r="B1211" s="171">
        <v>325</v>
      </c>
      <c r="C1211" s="172"/>
    </row>
    <row r="1212" spans="1:3">
      <c r="A1212" s="170">
        <v>3653</v>
      </c>
      <c r="B1212" s="171">
        <v>275</v>
      </c>
      <c r="C1212" s="172"/>
    </row>
    <row r="1213" spans="1:3">
      <c r="A1213" s="170">
        <v>3654</v>
      </c>
      <c r="B1213" s="171">
        <v>150</v>
      </c>
      <c r="C1213" s="172"/>
    </row>
    <row r="1214" spans="1:3">
      <c r="A1214" s="170">
        <v>3655</v>
      </c>
      <c r="B1214" s="171">
        <v>200</v>
      </c>
      <c r="C1214" s="172"/>
    </row>
    <row r="1215" spans="1:3">
      <c r="A1215" s="170">
        <v>3656</v>
      </c>
      <c r="B1215" s="171">
        <v>200</v>
      </c>
      <c r="C1215" s="172"/>
    </row>
    <row r="1216" spans="1:3">
      <c r="A1216" s="170">
        <v>3657</v>
      </c>
      <c r="B1216" s="171">
        <v>200</v>
      </c>
      <c r="C1216" s="172"/>
    </row>
    <row r="1217" spans="1:3">
      <c r="A1217" s="170">
        <v>3658</v>
      </c>
      <c r="B1217" s="171">
        <v>200</v>
      </c>
      <c r="C1217" s="172"/>
    </row>
    <row r="1218" spans="1:3">
      <c r="A1218" s="170">
        <v>3660</v>
      </c>
      <c r="B1218" s="171">
        <v>175</v>
      </c>
      <c r="C1218" s="172"/>
    </row>
    <row r="1219" spans="1:3">
      <c r="A1219" s="170">
        <v>3661</v>
      </c>
      <c r="B1219" s="171">
        <v>100</v>
      </c>
      <c r="C1219" s="172"/>
    </row>
    <row r="1220" spans="1:3">
      <c r="A1220" s="170">
        <v>3662</v>
      </c>
      <c r="B1220" s="171">
        <v>100</v>
      </c>
      <c r="C1220" s="172"/>
    </row>
    <row r="1221" spans="1:3">
      <c r="A1221" s="170">
        <v>3663</v>
      </c>
      <c r="B1221" s="171">
        <v>225</v>
      </c>
      <c r="C1221" s="172"/>
    </row>
    <row r="1222" spans="1:3">
      <c r="A1222" s="170">
        <v>3664</v>
      </c>
      <c r="B1222" s="171">
        <v>150</v>
      </c>
      <c r="C1222" s="172"/>
    </row>
    <row r="1223" spans="1:3">
      <c r="A1223" s="170">
        <v>3665</v>
      </c>
      <c r="B1223" s="171">
        <v>275</v>
      </c>
      <c r="C1223" s="172"/>
    </row>
    <row r="1224" spans="1:3">
      <c r="A1224" s="170">
        <v>3666</v>
      </c>
      <c r="B1224" s="171">
        <v>100</v>
      </c>
      <c r="C1224" s="172"/>
    </row>
    <row r="1225" spans="1:3">
      <c r="A1225" s="170">
        <v>3667</v>
      </c>
      <c r="B1225" s="171">
        <v>100</v>
      </c>
      <c r="C1225" s="172"/>
    </row>
    <row r="1226" spans="1:3">
      <c r="A1226" s="170">
        <v>3668</v>
      </c>
      <c r="B1226" s="171">
        <v>100</v>
      </c>
      <c r="C1226" s="172"/>
    </row>
    <row r="1227" spans="1:3">
      <c r="A1227" s="170">
        <v>3669</v>
      </c>
      <c r="B1227" s="171">
        <v>100</v>
      </c>
      <c r="C1227" s="172"/>
    </row>
    <row r="1228" spans="1:3">
      <c r="A1228" s="170">
        <v>3670</v>
      </c>
      <c r="B1228" s="171">
        <v>200</v>
      </c>
      <c r="C1228" s="172"/>
    </row>
    <row r="1229" spans="1:3">
      <c r="A1229" s="170">
        <v>3671</v>
      </c>
      <c r="B1229" s="171">
        <v>100</v>
      </c>
      <c r="C1229" s="172"/>
    </row>
    <row r="1230" spans="1:3">
      <c r="A1230" s="170">
        <v>3672</v>
      </c>
      <c r="B1230" s="171">
        <v>150</v>
      </c>
      <c r="C1230" s="172"/>
    </row>
    <row r="1231" spans="1:3">
      <c r="A1231" s="170">
        <v>3673</v>
      </c>
      <c r="B1231" s="171">
        <v>150</v>
      </c>
      <c r="C1231" s="172"/>
    </row>
    <row r="1232" spans="1:3">
      <c r="A1232" s="170">
        <v>3674</v>
      </c>
      <c r="B1232" s="171">
        <v>125</v>
      </c>
      <c r="C1232" s="172"/>
    </row>
    <row r="1233" spans="1:3">
      <c r="A1233" s="170">
        <v>3675</v>
      </c>
      <c r="B1233" s="171">
        <v>200</v>
      </c>
      <c r="C1233" s="172"/>
    </row>
    <row r="1234" spans="1:3">
      <c r="A1234" s="170">
        <v>3676</v>
      </c>
      <c r="B1234" s="171">
        <v>200</v>
      </c>
      <c r="C1234" s="172"/>
    </row>
    <row r="1235" spans="1:3">
      <c r="A1235" s="170">
        <v>3678</v>
      </c>
      <c r="B1235" s="171">
        <v>375</v>
      </c>
      <c r="C1235" s="172"/>
    </row>
    <row r="1236" spans="1:3">
      <c r="A1236" s="170">
        <v>3679</v>
      </c>
      <c r="B1236" s="171">
        <v>100</v>
      </c>
      <c r="C1236" s="172"/>
    </row>
    <row r="1237" spans="1:3">
      <c r="A1237" s="170">
        <v>3680</v>
      </c>
      <c r="B1237" s="171">
        <v>300</v>
      </c>
      <c r="C1237" s="172"/>
    </row>
    <row r="1238" spans="1:3">
      <c r="A1238" s="170">
        <v>3681</v>
      </c>
      <c r="B1238" s="171">
        <v>350</v>
      </c>
      <c r="C1238" s="172"/>
    </row>
    <row r="1239" spans="1:3">
      <c r="A1239" s="170">
        <v>3682</v>
      </c>
      <c r="B1239" s="171">
        <v>350</v>
      </c>
      <c r="C1239" s="172"/>
    </row>
    <row r="1240" spans="1:3">
      <c r="A1240" s="170">
        <v>3683</v>
      </c>
      <c r="B1240" s="171">
        <v>350</v>
      </c>
      <c r="C1240" s="172"/>
    </row>
    <row r="1241" spans="1:3">
      <c r="A1241" s="170">
        <v>3684</v>
      </c>
      <c r="B1241" s="171">
        <v>100</v>
      </c>
      <c r="C1241" s="172"/>
    </row>
    <row r="1242" spans="1:3">
      <c r="A1242" s="170">
        <v>3685</v>
      </c>
      <c r="B1242" s="171">
        <v>225</v>
      </c>
      <c r="C1242" s="172"/>
    </row>
    <row r="1243" spans="1:3">
      <c r="A1243" s="170">
        <v>3686</v>
      </c>
      <c r="B1243" s="171">
        <v>100</v>
      </c>
      <c r="C1243" s="172"/>
    </row>
    <row r="1244" spans="1:3">
      <c r="A1244" s="170">
        <v>3687</v>
      </c>
      <c r="B1244" s="171">
        <v>300</v>
      </c>
      <c r="C1244" s="172"/>
    </row>
    <row r="1245" spans="1:3">
      <c r="A1245" s="170">
        <v>3688</v>
      </c>
      <c r="B1245" s="171">
        <v>300</v>
      </c>
      <c r="C1245" s="172"/>
    </row>
    <row r="1246" spans="1:3">
      <c r="A1246" s="170">
        <v>3689</v>
      </c>
      <c r="B1246" s="171">
        <v>300</v>
      </c>
      <c r="C1246" s="172"/>
    </row>
    <row r="1247" spans="1:3">
      <c r="A1247" s="170">
        <v>3690</v>
      </c>
      <c r="B1247" s="171">
        <v>375</v>
      </c>
      <c r="C1247" s="172"/>
    </row>
    <row r="1248" spans="1:3">
      <c r="A1248" s="170">
        <v>3691</v>
      </c>
      <c r="B1248" s="171">
        <v>200</v>
      </c>
      <c r="C1248" s="172"/>
    </row>
    <row r="1249" spans="1:3">
      <c r="A1249" s="170">
        <v>3692</v>
      </c>
      <c r="B1249" s="171">
        <v>325</v>
      </c>
      <c r="C1249" s="172"/>
    </row>
    <row r="1250" spans="1:3">
      <c r="A1250" s="170">
        <v>3693</v>
      </c>
      <c r="B1250" s="171">
        <v>100</v>
      </c>
      <c r="C1250" s="172"/>
    </row>
    <row r="1251" spans="1:3">
      <c r="A1251" s="170">
        <v>3694</v>
      </c>
      <c r="B1251" s="171">
        <v>225</v>
      </c>
      <c r="C1251" s="172"/>
    </row>
    <row r="1252" spans="1:3">
      <c r="A1252" s="170">
        <v>3695</v>
      </c>
      <c r="B1252" s="171">
        <v>200</v>
      </c>
      <c r="C1252" s="172"/>
    </row>
    <row r="1253" spans="1:3">
      <c r="A1253" s="170">
        <v>3696</v>
      </c>
      <c r="B1253" s="171">
        <v>125</v>
      </c>
      <c r="C1253" s="172"/>
    </row>
    <row r="1254" spans="1:3">
      <c r="A1254" s="170">
        <v>3697</v>
      </c>
      <c r="B1254" s="171">
        <v>200</v>
      </c>
      <c r="C1254" s="172"/>
    </row>
    <row r="1255" spans="1:3">
      <c r="A1255" s="170">
        <v>3698</v>
      </c>
      <c r="B1255" s="171">
        <v>200</v>
      </c>
      <c r="C1255" s="172"/>
    </row>
    <row r="1256" spans="1:3">
      <c r="A1256" s="170">
        <v>3699</v>
      </c>
      <c r="B1256" s="171">
        <v>300</v>
      </c>
      <c r="C1256" s="172"/>
    </row>
    <row r="1257" spans="1:3">
      <c r="A1257" s="170">
        <v>3700</v>
      </c>
      <c r="B1257" s="171">
        <v>300</v>
      </c>
      <c r="C1257" s="172"/>
    </row>
    <row r="1258" spans="1:3">
      <c r="A1258" s="170">
        <v>3701</v>
      </c>
      <c r="B1258" s="171">
        <v>300</v>
      </c>
      <c r="C1258" s="172"/>
    </row>
    <row r="1259" spans="1:3">
      <c r="A1259" s="170">
        <v>3702</v>
      </c>
      <c r="B1259" s="171">
        <v>100</v>
      </c>
      <c r="C1259" s="172"/>
    </row>
    <row r="1260" spans="1:3">
      <c r="A1260" s="170">
        <v>3703</v>
      </c>
      <c r="B1260" s="171">
        <v>200</v>
      </c>
      <c r="C1260" s="172"/>
    </row>
    <row r="1261" spans="1:3">
      <c r="A1261" s="170">
        <v>3704</v>
      </c>
      <c r="B1261" s="171">
        <v>275</v>
      </c>
      <c r="C1261" s="172"/>
    </row>
    <row r="1262" spans="1:3">
      <c r="A1262" s="170">
        <v>3705</v>
      </c>
      <c r="B1262" s="171">
        <v>275</v>
      </c>
      <c r="C1262" s="172"/>
    </row>
    <row r="1263" spans="1:3">
      <c r="A1263" s="170">
        <v>3706</v>
      </c>
      <c r="B1263" s="171">
        <v>275</v>
      </c>
      <c r="C1263" s="172"/>
    </row>
    <row r="1264" spans="1:3">
      <c r="A1264" s="170">
        <v>3707</v>
      </c>
      <c r="B1264" s="171">
        <v>100</v>
      </c>
      <c r="C1264" s="172"/>
    </row>
    <row r="1265" spans="1:3">
      <c r="A1265" s="170">
        <v>3708</v>
      </c>
      <c r="B1265" s="171">
        <v>100</v>
      </c>
      <c r="C1265" s="172"/>
    </row>
    <row r="1266" spans="1:3">
      <c r="A1266" s="170">
        <v>3709</v>
      </c>
      <c r="B1266" s="171">
        <v>200</v>
      </c>
      <c r="C1266" s="172"/>
    </row>
    <row r="1267" spans="1:3">
      <c r="A1267" s="170">
        <v>3710</v>
      </c>
      <c r="B1267" s="171">
        <v>375</v>
      </c>
      <c r="C1267" s="172"/>
    </row>
    <row r="1268" spans="1:3">
      <c r="A1268" s="170">
        <v>3711</v>
      </c>
      <c r="B1268" s="171">
        <v>225</v>
      </c>
      <c r="C1268" s="172"/>
    </row>
    <row r="1269" spans="1:3">
      <c r="A1269" s="170">
        <v>3712</v>
      </c>
      <c r="B1269" s="171">
        <v>150</v>
      </c>
      <c r="C1269" s="172"/>
    </row>
    <row r="1270" spans="1:3">
      <c r="A1270" s="170">
        <v>3713</v>
      </c>
      <c r="B1270" s="171">
        <v>275</v>
      </c>
      <c r="C1270" s="172"/>
    </row>
    <row r="1271" spans="1:3">
      <c r="A1271" s="170">
        <v>3714</v>
      </c>
      <c r="B1271" s="171">
        <v>100</v>
      </c>
      <c r="C1271" s="172"/>
    </row>
    <row r="1272" spans="1:3">
      <c r="A1272" s="170">
        <v>3715</v>
      </c>
      <c r="B1272" s="171">
        <v>100</v>
      </c>
      <c r="C1272" s="172"/>
    </row>
    <row r="1273" spans="1:3">
      <c r="A1273" s="170">
        <v>3716</v>
      </c>
      <c r="B1273" s="171">
        <v>250</v>
      </c>
      <c r="C1273" s="172"/>
    </row>
    <row r="1274" spans="1:3">
      <c r="A1274" s="170">
        <v>3717</v>
      </c>
      <c r="B1274" s="171">
        <v>150</v>
      </c>
      <c r="C1274" s="172"/>
    </row>
    <row r="1275" spans="1:3">
      <c r="A1275" s="170">
        <v>3718</v>
      </c>
      <c r="B1275" s="171">
        <v>100</v>
      </c>
      <c r="C1275" s="172"/>
    </row>
    <row r="1276" spans="1:3">
      <c r="A1276" s="170">
        <v>3719</v>
      </c>
      <c r="B1276" s="171">
        <v>100</v>
      </c>
      <c r="C1276" s="172"/>
    </row>
    <row r="1277" spans="1:3">
      <c r="A1277" s="170">
        <v>3720</v>
      </c>
      <c r="B1277" s="171">
        <v>100</v>
      </c>
      <c r="C1277" s="172"/>
    </row>
    <row r="1278" spans="1:3">
      <c r="A1278" s="170">
        <v>3721</v>
      </c>
      <c r="B1278" s="171">
        <v>225</v>
      </c>
      <c r="C1278" s="172"/>
    </row>
    <row r="1279" spans="1:3">
      <c r="A1279" s="170">
        <v>3722</v>
      </c>
      <c r="B1279" s="171">
        <v>200</v>
      </c>
      <c r="C1279" s="172"/>
    </row>
    <row r="1280" spans="1:3">
      <c r="A1280" s="170">
        <v>3723</v>
      </c>
      <c r="B1280" s="171">
        <v>300</v>
      </c>
      <c r="C1280" s="172"/>
    </row>
    <row r="1281" spans="1:3">
      <c r="A1281" s="170">
        <v>3724</v>
      </c>
      <c r="B1281" s="171">
        <v>300</v>
      </c>
      <c r="C1281" s="172"/>
    </row>
    <row r="1282" spans="1:3">
      <c r="A1282" s="170">
        <v>3725</v>
      </c>
      <c r="B1282" s="171">
        <v>175</v>
      </c>
      <c r="C1282" s="172"/>
    </row>
    <row r="1283" spans="1:3">
      <c r="A1283" s="170">
        <v>3726</v>
      </c>
      <c r="B1283" s="171">
        <v>125</v>
      </c>
      <c r="C1283" s="172"/>
    </row>
    <row r="1284" spans="1:3">
      <c r="A1284" s="170">
        <v>3727</v>
      </c>
      <c r="B1284" s="171">
        <v>125</v>
      </c>
      <c r="C1284" s="172"/>
    </row>
    <row r="1285" spans="1:3">
      <c r="A1285" s="170">
        <v>3728</v>
      </c>
      <c r="B1285" s="171">
        <v>150</v>
      </c>
      <c r="C1285" s="172"/>
    </row>
    <row r="1286" spans="1:3">
      <c r="A1286" s="170">
        <v>3729</v>
      </c>
      <c r="B1286" s="171">
        <v>200</v>
      </c>
      <c r="C1286" s="172"/>
    </row>
    <row r="1287" spans="1:3">
      <c r="A1287" s="170">
        <v>3730</v>
      </c>
      <c r="B1287" s="171">
        <v>125</v>
      </c>
      <c r="C1287" s="172"/>
    </row>
    <row r="1288" spans="1:3">
      <c r="A1288" s="170">
        <v>3731</v>
      </c>
      <c r="B1288" s="171">
        <v>125</v>
      </c>
      <c r="C1288" s="172"/>
    </row>
    <row r="1289" spans="1:3">
      <c r="A1289" s="170">
        <v>3732</v>
      </c>
      <c r="B1289" s="171">
        <v>125</v>
      </c>
      <c r="C1289" s="172"/>
    </row>
    <row r="1290" spans="1:3">
      <c r="A1290" s="170">
        <v>3733</v>
      </c>
      <c r="B1290" s="171">
        <v>350</v>
      </c>
      <c r="C1290" s="172"/>
    </row>
    <row r="1291" spans="1:3">
      <c r="A1291" s="170">
        <v>3734</v>
      </c>
      <c r="B1291" s="171">
        <v>350</v>
      </c>
      <c r="C1291" s="172"/>
    </row>
    <row r="1292" spans="1:3">
      <c r="A1292" s="170">
        <v>6257</v>
      </c>
      <c r="B1292" s="171">
        <v>100</v>
      </c>
      <c r="C1292" s="172"/>
    </row>
    <row r="1293" spans="1:3">
      <c r="A1293" s="170">
        <v>6258</v>
      </c>
      <c r="B1293" s="171">
        <v>100</v>
      </c>
      <c r="C1293" s="172"/>
    </row>
    <row r="1294" spans="1:3">
      <c r="A1294" s="170">
        <v>6259</v>
      </c>
      <c r="B1294" s="171">
        <v>100</v>
      </c>
      <c r="C1294" s="172"/>
    </row>
    <row r="1295" spans="1:3">
      <c r="A1295" s="170">
        <v>6260</v>
      </c>
      <c r="B1295" s="171">
        <v>100</v>
      </c>
      <c r="C1295" s="172"/>
    </row>
    <row r="1296" spans="1:3">
      <c r="A1296" s="170">
        <v>6261</v>
      </c>
      <c r="B1296" s="171">
        <v>100</v>
      </c>
      <c r="C1296" s="172"/>
    </row>
    <row r="1297" spans="1:3">
      <c r="A1297" s="170">
        <v>6262</v>
      </c>
      <c r="B1297" s="171">
        <v>125</v>
      </c>
      <c r="C1297" s="172"/>
    </row>
    <row r="1298" spans="1:3">
      <c r="A1298" s="170">
        <v>6263</v>
      </c>
      <c r="B1298" s="171">
        <v>125</v>
      </c>
      <c r="C1298" s="172"/>
    </row>
    <row r="1299" spans="1:3">
      <c r="A1299" s="170">
        <v>6264</v>
      </c>
      <c r="B1299" s="171">
        <v>125</v>
      </c>
      <c r="C1299" s="172"/>
    </row>
    <row r="1300" spans="1:3">
      <c r="A1300" s="170">
        <v>6265</v>
      </c>
      <c r="B1300" s="171">
        <v>125</v>
      </c>
      <c r="C1300" s="172"/>
    </row>
    <row r="1301" spans="1:3">
      <c r="A1301" s="170">
        <v>6266</v>
      </c>
      <c r="B1301" s="171">
        <v>125</v>
      </c>
      <c r="C1301" s="172"/>
    </row>
    <row r="1302" spans="1:3">
      <c r="A1302" s="170">
        <v>6267</v>
      </c>
      <c r="B1302" s="171">
        <v>100</v>
      </c>
      <c r="C1302" s="172"/>
    </row>
    <row r="1303" spans="1:3">
      <c r="A1303" s="170">
        <v>6268</v>
      </c>
      <c r="B1303" s="171">
        <v>100</v>
      </c>
      <c r="C1303" s="172"/>
    </row>
    <row r="1304" spans="1:3">
      <c r="A1304" s="170">
        <v>6269</v>
      </c>
      <c r="B1304" s="171">
        <v>150</v>
      </c>
      <c r="C1304" s="172"/>
    </row>
    <row r="1305" spans="1:3">
      <c r="A1305" s="170">
        <v>6270</v>
      </c>
      <c r="B1305" s="171">
        <v>100</v>
      </c>
      <c r="C1305" s="172"/>
    </row>
    <row r="1306" spans="1:3">
      <c r="A1306" s="170">
        <v>6271</v>
      </c>
      <c r="B1306" s="171">
        <v>150</v>
      </c>
      <c r="C1306" s="172"/>
    </row>
    <row r="1307" spans="1:3">
      <c r="A1307" s="170">
        <v>6272</v>
      </c>
      <c r="B1307" s="171">
        <v>125</v>
      </c>
      <c r="C1307" s="172"/>
    </row>
    <row r="1308" spans="1:3">
      <c r="A1308" s="170">
        <v>6273</v>
      </c>
      <c r="B1308" s="171">
        <v>100</v>
      </c>
      <c r="C1308" s="172"/>
    </row>
    <row r="1309" spans="1:3">
      <c r="A1309" s="170">
        <v>6274</v>
      </c>
      <c r="B1309" s="171">
        <v>125</v>
      </c>
      <c r="C1309" s="172"/>
    </row>
    <row r="1310" spans="1:3">
      <c r="A1310" s="170">
        <v>6275</v>
      </c>
      <c r="B1310" s="171">
        <v>100</v>
      </c>
      <c r="C1310" s="172"/>
    </row>
    <row r="1311" spans="1:3">
      <c r="A1311" s="170">
        <v>6276</v>
      </c>
      <c r="B1311" s="171">
        <v>125</v>
      </c>
      <c r="C1311" s="172"/>
    </row>
    <row r="1312" spans="1:3">
      <c r="A1312" s="170">
        <v>6277</v>
      </c>
      <c r="B1312" s="171">
        <v>100</v>
      </c>
      <c r="C1312" s="172"/>
    </row>
    <row r="1313" spans="1:3">
      <c r="A1313" s="170">
        <v>6278</v>
      </c>
      <c r="B1313" s="171">
        <v>100</v>
      </c>
      <c r="C1313" s="172"/>
    </row>
    <row r="1314" spans="1:3">
      <c r="A1314" s="170">
        <v>6279</v>
      </c>
      <c r="B1314" s="171">
        <v>125</v>
      </c>
      <c r="C1314" s="172"/>
    </row>
    <row r="1315" spans="1:3">
      <c r="A1315" s="170">
        <v>6280</v>
      </c>
      <c r="B1315" s="171">
        <v>100</v>
      </c>
      <c r="C1315" s="172"/>
    </row>
    <row r="1316" spans="1:3">
      <c r="A1316" s="170">
        <v>6281</v>
      </c>
      <c r="B1316" s="171">
        <v>100</v>
      </c>
      <c r="C1316" s="172"/>
    </row>
    <row r="1317" spans="1:3">
      <c r="A1317" s="170">
        <v>6282</v>
      </c>
      <c r="B1317" s="171">
        <v>100</v>
      </c>
      <c r="C1317" s="172"/>
    </row>
    <row r="1318" spans="1:3">
      <c r="A1318" s="170">
        <v>6283</v>
      </c>
      <c r="B1318" s="171">
        <v>150</v>
      </c>
      <c r="C1318" s="172"/>
    </row>
    <row r="1319" spans="1:3">
      <c r="A1319" s="170">
        <v>6284</v>
      </c>
      <c r="B1319" s="171">
        <v>100</v>
      </c>
      <c r="C1319" s="172"/>
    </row>
    <row r="1320" spans="1:3">
      <c r="A1320" s="170">
        <v>6285</v>
      </c>
      <c r="B1320" s="171">
        <v>125</v>
      </c>
      <c r="C1320" s="172"/>
    </row>
    <row r="1321" spans="1:3">
      <c r="A1321" s="170">
        <v>6286</v>
      </c>
      <c r="B1321" s="171">
        <v>125</v>
      </c>
      <c r="C1321" s="172"/>
    </row>
    <row r="1322" spans="1:3">
      <c r="A1322" s="170">
        <v>6287</v>
      </c>
      <c r="B1322" s="171">
        <v>100</v>
      </c>
      <c r="C1322" s="172"/>
    </row>
    <row r="1323" spans="1:3">
      <c r="A1323" s="170">
        <v>6288</v>
      </c>
      <c r="B1323" s="171">
        <v>125</v>
      </c>
      <c r="C1323" s="172"/>
    </row>
    <row r="1324" spans="1:3">
      <c r="A1324" s="170">
        <v>6289</v>
      </c>
      <c r="B1324" s="171">
        <v>100</v>
      </c>
      <c r="C1324" s="172"/>
    </row>
    <row r="1325" spans="1:3">
      <c r="A1325" s="170">
        <v>6290</v>
      </c>
      <c r="B1325" s="171">
        <v>175</v>
      </c>
      <c r="C1325" s="172"/>
    </row>
    <row r="1326" spans="1:3">
      <c r="A1326" s="170">
        <v>6291</v>
      </c>
      <c r="B1326" s="171">
        <v>125</v>
      </c>
      <c r="C1326" s="172"/>
    </row>
    <row r="1327" spans="1:3">
      <c r="A1327" s="170">
        <v>6292</v>
      </c>
      <c r="B1327" s="171">
        <v>100</v>
      </c>
      <c r="C1327" s="172"/>
    </row>
    <row r="1328" spans="1:3">
      <c r="A1328" s="170">
        <v>6441</v>
      </c>
      <c r="B1328" s="171">
        <v>150</v>
      </c>
      <c r="C1328" s="172"/>
    </row>
    <row r="1329" spans="1:3">
      <c r="A1329" s="170">
        <v>6442</v>
      </c>
      <c r="B1329" s="171">
        <v>200</v>
      </c>
      <c r="C1329" s="172"/>
    </row>
    <row r="1330" spans="1:3">
      <c r="A1330" s="170">
        <v>6443</v>
      </c>
      <c r="B1330" s="171">
        <v>100</v>
      </c>
      <c r="C1330" s="172"/>
    </row>
    <row r="1331" spans="1:3">
      <c r="A1331" s="170">
        <v>6444</v>
      </c>
      <c r="B1331" s="171">
        <v>500</v>
      </c>
      <c r="C1331" s="172"/>
    </row>
    <row r="1332" spans="1:3">
      <c r="A1332" s="170">
        <v>6445</v>
      </c>
      <c r="B1332" s="171">
        <v>300</v>
      </c>
      <c r="C1332" s="172"/>
    </row>
    <row r="1333" spans="1:3">
      <c r="A1333" s="170">
        <v>6446</v>
      </c>
      <c r="B1333" s="171">
        <v>225</v>
      </c>
      <c r="C1333" s="172"/>
    </row>
    <row r="1334" spans="1:3">
      <c r="A1334" s="170">
        <v>6447</v>
      </c>
      <c r="B1334" s="171">
        <v>100</v>
      </c>
      <c r="C1334" s="172"/>
    </row>
    <row r="1335" spans="1:3">
      <c r="A1335" s="170">
        <v>6448</v>
      </c>
      <c r="B1335" s="171">
        <v>100</v>
      </c>
      <c r="C1335" s="172"/>
    </row>
    <row r="1336" spans="1:3">
      <c r="A1336" s="170">
        <v>6449</v>
      </c>
      <c r="B1336" s="171">
        <v>100</v>
      </c>
      <c r="C1336" s="172"/>
    </row>
    <row r="1337" spans="1:3">
      <c r="A1337" s="170">
        <v>6450</v>
      </c>
      <c r="B1337" s="171">
        <v>100</v>
      </c>
      <c r="C1337" s="172"/>
    </row>
    <row r="1338" spans="1:3">
      <c r="A1338" s="170">
        <v>6451</v>
      </c>
      <c r="B1338" s="171">
        <v>175</v>
      </c>
      <c r="C1338" s="172"/>
    </row>
    <row r="1339" spans="1:3">
      <c r="A1339" s="170">
        <v>6452</v>
      </c>
      <c r="B1339" s="171">
        <v>125</v>
      </c>
      <c r="C1339" s="172"/>
    </row>
    <row r="1340" spans="1:3">
      <c r="A1340" s="170">
        <v>6453</v>
      </c>
      <c r="B1340" s="171">
        <v>300</v>
      </c>
      <c r="C1340" s="172"/>
    </row>
    <row r="1341" spans="1:3">
      <c r="A1341" s="170">
        <v>6454</v>
      </c>
      <c r="B1341" s="171">
        <v>150</v>
      </c>
      <c r="C1341" s="172"/>
    </row>
    <row r="1342" spans="1:3">
      <c r="A1342" s="170">
        <v>6455</v>
      </c>
      <c r="B1342" s="171">
        <v>100</v>
      </c>
      <c r="C1342" s="172"/>
    </row>
    <row r="1343" spans="1:3">
      <c r="A1343" s="170">
        <v>6456</v>
      </c>
      <c r="B1343" s="171">
        <v>150</v>
      </c>
      <c r="C1343" s="172"/>
    </row>
    <row r="1344" spans="1:3">
      <c r="A1344" s="170">
        <v>6457</v>
      </c>
      <c r="B1344" s="171">
        <v>100</v>
      </c>
      <c r="C1344" s="172"/>
    </row>
    <row r="1345" spans="1:3">
      <c r="A1345" s="170">
        <v>6458</v>
      </c>
      <c r="B1345" s="171">
        <v>125</v>
      </c>
      <c r="C1345" s="172"/>
    </row>
    <row r="1346" spans="1:3">
      <c r="A1346" s="170">
        <v>6459</v>
      </c>
      <c r="B1346" s="171">
        <v>300</v>
      </c>
      <c r="C1346" s="172"/>
    </row>
    <row r="1347" spans="1:3">
      <c r="A1347" s="170">
        <v>6460</v>
      </c>
      <c r="B1347" s="171">
        <v>125</v>
      </c>
      <c r="C1347" s="172"/>
    </row>
    <row r="1348" spans="1:3">
      <c r="A1348" s="170">
        <v>6461</v>
      </c>
      <c r="B1348" s="171">
        <v>125</v>
      </c>
      <c r="C1348" s="172"/>
    </row>
    <row r="1349" spans="1:3">
      <c r="A1349" s="170">
        <v>6462</v>
      </c>
      <c r="B1349" s="171">
        <v>300</v>
      </c>
      <c r="C1349" s="172"/>
    </row>
    <row r="1350" spans="1:3">
      <c r="A1350" s="170">
        <v>6463</v>
      </c>
      <c r="B1350" s="171">
        <v>100</v>
      </c>
      <c r="C1350" s="172"/>
    </row>
    <row r="1351" spans="1:3">
      <c r="A1351" s="170">
        <v>6464</v>
      </c>
      <c r="B1351" s="171">
        <v>150</v>
      </c>
      <c r="C1351" s="172"/>
    </row>
    <row r="1352" spans="1:3">
      <c r="A1352" s="170">
        <v>6465</v>
      </c>
      <c r="B1352" s="171">
        <v>100</v>
      </c>
      <c r="C1352" s="172"/>
    </row>
    <row r="1353" spans="1:3">
      <c r="A1353" s="170">
        <v>6466</v>
      </c>
      <c r="B1353" s="171">
        <v>100</v>
      </c>
      <c r="C1353" s="172"/>
    </row>
    <row r="1354" spans="1:3">
      <c r="A1354" s="170">
        <v>6467</v>
      </c>
      <c r="B1354" s="171">
        <v>100</v>
      </c>
      <c r="C1354" s="172"/>
    </row>
    <row r="1355" spans="1:3">
      <c r="A1355" s="170">
        <v>6468</v>
      </c>
      <c r="B1355" s="171">
        <v>100</v>
      </c>
      <c r="C1355" s="172"/>
    </row>
    <row r="1356" spans="1:3">
      <c r="A1356" s="170">
        <v>6469</v>
      </c>
      <c r="B1356" s="171">
        <v>100</v>
      </c>
      <c r="C1356" s="172"/>
    </row>
    <row r="1357" spans="1:3">
      <c r="A1357" s="170">
        <v>6470</v>
      </c>
      <c r="B1357" s="171">
        <v>100</v>
      </c>
      <c r="C1357" s="172"/>
    </row>
    <row r="1358" spans="1:3">
      <c r="A1358" s="170">
        <v>6471</v>
      </c>
      <c r="B1358" s="171">
        <v>125</v>
      </c>
      <c r="C1358" s="172"/>
    </row>
    <row r="1359" spans="1:3">
      <c r="A1359" s="170">
        <v>6472</v>
      </c>
      <c r="B1359" s="171">
        <v>375</v>
      </c>
      <c r="C1359" s="172"/>
    </row>
    <row r="1360" spans="1:3">
      <c r="A1360" s="170">
        <v>6473</v>
      </c>
      <c r="B1360" s="171">
        <v>425</v>
      </c>
      <c r="C1360" s="172"/>
    </row>
    <row r="1361" spans="1:3">
      <c r="A1361" s="170">
        <v>6474</v>
      </c>
      <c r="B1361" s="171">
        <v>100</v>
      </c>
      <c r="C1361" s="172"/>
    </row>
    <row r="1362" spans="1:3">
      <c r="A1362" s="170">
        <v>6475</v>
      </c>
      <c r="B1362" s="171">
        <v>125</v>
      </c>
      <c r="C1362" s="172"/>
    </row>
    <row r="1363" spans="1:3">
      <c r="A1363" s="170">
        <v>6476</v>
      </c>
      <c r="B1363" s="171">
        <v>125</v>
      </c>
      <c r="C1363" s="172"/>
    </row>
    <row r="1364" spans="1:3">
      <c r="A1364" s="170">
        <v>6477</v>
      </c>
      <c r="B1364" s="171">
        <v>175</v>
      </c>
      <c r="C1364" s="172"/>
    </row>
    <row r="1365" spans="1:3">
      <c r="A1365" s="170">
        <v>6478</v>
      </c>
      <c r="B1365" s="171">
        <v>125</v>
      </c>
      <c r="C1365" s="172"/>
    </row>
    <row r="1366" spans="1:3">
      <c r="A1366" s="170">
        <v>6479</v>
      </c>
      <c r="B1366" s="171">
        <v>425</v>
      </c>
      <c r="C1366" s="172"/>
    </row>
    <row r="1367" spans="1:3">
      <c r="A1367" s="170">
        <v>6480</v>
      </c>
      <c r="B1367" s="171">
        <v>300</v>
      </c>
      <c r="C1367" s="172"/>
    </row>
    <row r="1368" spans="1:3">
      <c r="A1368" s="170">
        <v>6481</v>
      </c>
      <c r="B1368" s="171">
        <v>425</v>
      </c>
      <c r="C1368" s="172"/>
    </row>
    <row r="1369" spans="1:3">
      <c r="A1369" s="170">
        <v>6482</v>
      </c>
      <c r="B1369" s="171">
        <v>100</v>
      </c>
      <c r="C1369" s="172"/>
    </row>
    <row r="1370" spans="1:3">
      <c r="A1370" s="170">
        <v>6483</v>
      </c>
      <c r="B1370" s="171">
        <v>100</v>
      </c>
      <c r="C1370" s="172"/>
    </row>
    <row r="1371" spans="1:3">
      <c r="A1371" s="170">
        <v>6484</v>
      </c>
      <c r="B1371" s="171">
        <v>100</v>
      </c>
      <c r="C1371" s="172"/>
    </row>
    <row r="1372" spans="1:3">
      <c r="A1372" s="170">
        <v>6485</v>
      </c>
      <c r="B1372" s="171">
        <v>100</v>
      </c>
      <c r="C1372" s="172"/>
    </row>
    <row r="1373" spans="1:3">
      <c r="A1373" s="170">
        <v>6486</v>
      </c>
      <c r="B1373" s="171">
        <v>125</v>
      </c>
      <c r="C1373" s="172"/>
    </row>
    <row r="1374" spans="1:3">
      <c r="A1374" s="170">
        <v>6487</v>
      </c>
      <c r="B1374" s="171">
        <v>1100</v>
      </c>
      <c r="C1374" s="172"/>
    </row>
    <row r="1375" spans="1:3">
      <c r="A1375" s="170">
        <v>6488</v>
      </c>
      <c r="B1375" s="171">
        <v>1100</v>
      </c>
      <c r="C1375" s="172"/>
    </row>
    <row r="1376" spans="1:3">
      <c r="A1376" s="170">
        <v>6489</v>
      </c>
      <c r="B1376" s="171">
        <v>175</v>
      </c>
      <c r="C1376" s="172"/>
    </row>
    <row r="1377" spans="1:3">
      <c r="A1377" s="170">
        <v>6490</v>
      </c>
      <c r="B1377" s="171">
        <v>100</v>
      </c>
      <c r="C1377" s="172"/>
    </row>
    <row r="1378" spans="1:3">
      <c r="A1378" s="170">
        <v>6491</v>
      </c>
      <c r="B1378" s="171">
        <v>125</v>
      </c>
      <c r="C1378" s="172"/>
    </row>
    <row r="1379" spans="1:3">
      <c r="A1379" s="170">
        <v>6492</v>
      </c>
      <c r="B1379" s="171">
        <v>125</v>
      </c>
      <c r="C1379" s="172"/>
    </row>
    <row r="1380" spans="1:3">
      <c r="A1380" s="170">
        <v>6493</v>
      </c>
      <c r="B1380" s="171">
        <v>150</v>
      </c>
      <c r="C1380" s="172"/>
    </row>
    <row r="1381" spans="1:3">
      <c r="A1381" s="170">
        <v>6494</v>
      </c>
      <c r="B1381" s="171">
        <v>100</v>
      </c>
      <c r="C1381" s="172"/>
    </row>
    <row r="1382" spans="1:3">
      <c r="A1382" s="170">
        <v>6495</v>
      </c>
      <c r="B1382" s="171">
        <v>100</v>
      </c>
      <c r="C1382" s="172"/>
    </row>
    <row r="1383" spans="1:3">
      <c r="A1383" s="170">
        <v>6496</v>
      </c>
      <c r="B1383" s="171">
        <v>100</v>
      </c>
      <c r="C1383" s="172"/>
    </row>
    <row r="1384" spans="1:3">
      <c r="A1384" s="170">
        <v>6497</v>
      </c>
      <c r="B1384" s="171">
        <v>150</v>
      </c>
      <c r="C1384" s="172"/>
    </row>
    <row r="1385" spans="1:3">
      <c r="A1385" s="170">
        <v>7159</v>
      </c>
      <c r="B1385" s="171">
        <v>1300</v>
      </c>
      <c r="C1385" s="172"/>
    </row>
    <row r="1386" spans="1:3">
      <c r="A1386" s="170">
        <v>7160</v>
      </c>
      <c r="B1386" s="171">
        <v>1300</v>
      </c>
      <c r="C1386" s="172"/>
    </row>
    <row r="1387" spans="1:3">
      <c r="A1387" s="170">
        <v>7161</v>
      </c>
      <c r="B1387" s="171">
        <v>500</v>
      </c>
      <c r="C1387" s="172"/>
    </row>
    <row r="1388" spans="1:3">
      <c r="A1388" s="170">
        <v>7162</v>
      </c>
      <c r="B1388" s="171">
        <v>1100</v>
      </c>
      <c r="C1388" s="172"/>
    </row>
    <row r="1389" spans="1:3">
      <c r="A1389" s="170">
        <v>7163</v>
      </c>
      <c r="B1389" s="171">
        <v>425</v>
      </c>
      <c r="C1389" s="172"/>
    </row>
    <row r="1390" spans="1:3">
      <c r="A1390" s="170">
        <v>7164</v>
      </c>
      <c r="B1390" s="171">
        <v>1300</v>
      </c>
      <c r="C1390" s="172"/>
    </row>
    <row r="1391" spans="1:3">
      <c r="A1391" s="170">
        <v>7165</v>
      </c>
      <c r="B1391" s="171">
        <v>1300</v>
      </c>
      <c r="C1391" s="172"/>
    </row>
    <row r="1392" spans="1:3">
      <c r="A1392" s="170">
        <v>7166</v>
      </c>
      <c r="B1392" s="171">
        <v>425</v>
      </c>
      <c r="C1392" s="172"/>
    </row>
    <row r="1393" spans="1:3">
      <c r="A1393" s="170">
        <v>7168</v>
      </c>
      <c r="B1393" s="171">
        <v>375</v>
      </c>
      <c r="C1393" s="172"/>
    </row>
    <row r="1394" spans="1:3">
      <c r="A1394" s="170">
        <v>7169</v>
      </c>
      <c r="B1394" s="171">
        <v>425</v>
      </c>
      <c r="C1394" s="172"/>
    </row>
    <row r="1395" spans="1:3">
      <c r="A1395" s="170">
        <v>7170</v>
      </c>
      <c r="B1395" s="171">
        <v>425</v>
      </c>
      <c r="C1395" s="172"/>
    </row>
    <row r="1396" spans="1:3">
      <c r="A1396" s="170">
        <v>7171</v>
      </c>
      <c r="B1396" s="171">
        <v>125</v>
      </c>
      <c r="C1396" s="172"/>
    </row>
    <row r="1397" spans="1:3">
      <c r="A1397" s="170">
        <v>7172</v>
      </c>
      <c r="B1397" s="171">
        <v>375</v>
      </c>
      <c r="C1397" s="172"/>
    </row>
    <row r="1398" spans="1:3">
      <c r="A1398" s="170">
        <v>7173</v>
      </c>
      <c r="B1398" s="171">
        <v>1300</v>
      </c>
      <c r="C1398" s="172"/>
    </row>
    <row r="1399" spans="1:3">
      <c r="A1399" s="170">
        <v>7174</v>
      </c>
      <c r="B1399" s="171">
        <v>300</v>
      </c>
      <c r="C1399" s="172"/>
    </row>
    <row r="1400" spans="1:3">
      <c r="A1400" s="170">
        <v>7175</v>
      </c>
      <c r="B1400" s="171">
        <v>300</v>
      </c>
      <c r="C1400" s="172"/>
    </row>
    <row r="1401" spans="1:3">
      <c r="A1401" s="170">
        <v>7176</v>
      </c>
      <c r="B1401" s="171">
        <v>1300</v>
      </c>
      <c r="C1401" s="172"/>
    </row>
    <row r="1402" spans="1:3">
      <c r="A1402" s="170">
        <v>7177</v>
      </c>
      <c r="B1402" s="171">
        <v>300</v>
      </c>
      <c r="C1402" s="172"/>
    </row>
    <row r="1403" spans="1:3">
      <c r="A1403" s="170">
        <v>7178</v>
      </c>
      <c r="B1403" s="171">
        <v>300</v>
      </c>
      <c r="C1403" s="172"/>
    </row>
    <row r="1404" spans="1:3">
      <c r="A1404" s="170">
        <v>7179</v>
      </c>
      <c r="B1404" s="171">
        <v>300</v>
      </c>
      <c r="C1404" s="172"/>
    </row>
    <row r="1405" spans="1:3">
      <c r="A1405" s="170">
        <v>7180</v>
      </c>
      <c r="B1405" s="171">
        <v>1300</v>
      </c>
      <c r="C1405" s="172"/>
    </row>
    <row r="1406" spans="1:3">
      <c r="A1406" s="170">
        <v>7181</v>
      </c>
      <c r="B1406" s="171">
        <v>300</v>
      </c>
      <c r="C1406" s="172"/>
    </row>
    <row r="1407" spans="1:3">
      <c r="A1407" s="170">
        <v>7182</v>
      </c>
      <c r="B1407" s="171">
        <v>1300</v>
      </c>
      <c r="C1407" s="172"/>
    </row>
    <row r="1408" spans="1:3">
      <c r="A1408" s="170">
        <v>7183</v>
      </c>
      <c r="B1408" s="171">
        <v>150</v>
      </c>
      <c r="C1408" s="172"/>
    </row>
    <row r="1409" spans="1:3">
      <c r="A1409" s="170">
        <v>7184</v>
      </c>
      <c r="B1409" s="171">
        <v>1300</v>
      </c>
      <c r="C1409" s="172"/>
    </row>
    <row r="1410" spans="1:3">
      <c r="A1410" s="170">
        <v>7185</v>
      </c>
      <c r="B1410" s="171">
        <v>1300</v>
      </c>
      <c r="C1410" s="172"/>
    </row>
    <row r="1411" spans="1:3">
      <c r="A1411" s="170">
        <v>7186</v>
      </c>
      <c r="B1411" s="171">
        <v>1300</v>
      </c>
      <c r="C1411" s="172"/>
    </row>
    <row r="1412" spans="1:3">
      <c r="A1412" s="170">
        <v>7187</v>
      </c>
      <c r="B1412" s="171">
        <v>1300</v>
      </c>
      <c r="C1412" s="172"/>
    </row>
    <row r="1413" spans="1:3">
      <c r="A1413" s="170">
        <v>7188</v>
      </c>
      <c r="B1413" s="171">
        <v>1300</v>
      </c>
      <c r="C1413" s="172"/>
    </row>
    <row r="1414" spans="1:3">
      <c r="A1414" s="170">
        <v>7189</v>
      </c>
      <c r="B1414" s="171">
        <v>1300</v>
      </c>
      <c r="C1414" s="172"/>
    </row>
    <row r="1415" spans="1:3">
      <c r="A1415" s="170">
        <v>7190</v>
      </c>
      <c r="B1415" s="171">
        <v>1100</v>
      </c>
      <c r="C1415" s="172"/>
    </row>
    <row r="1416" spans="1:3">
      <c r="A1416" s="170">
        <v>7191</v>
      </c>
      <c r="B1416" s="171">
        <v>275</v>
      </c>
      <c r="C1416" s="172"/>
    </row>
    <row r="1417" spans="1:3">
      <c r="A1417" s="170">
        <v>7192</v>
      </c>
      <c r="B1417" s="171">
        <v>1100</v>
      </c>
      <c r="C1417" s="172"/>
    </row>
    <row r="1418" spans="1:3">
      <c r="A1418" s="170">
        <v>7193</v>
      </c>
      <c r="B1418" s="171">
        <v>100</v>
      </c>
      <c r="C1418" s="172"/>
    </row>
    <row r="1419" spans="1:3">
      <c r="A1419" s="170">
        <v>7194</v>
      </c>
      <c r="B1419" s="171">
        <v>100</v>
      </c>
      <c r="C1419" s="172"/>
    </row>
    <row r="1420" spans="1:3">
      <c r="A1420" s="170">
        <v>7195</v>
      </c>
      <c r="B1420" s="171">
        <v>100</v>
      </c>
      <c r="C1420" s="172"/>
    </row>
    <row r="1421" spans="1:3">
      <c r="A1421" s="170">
        <v>7196</v>
      </c>
      <c r="B1421" s="171">
        <v>100</v>
      </c>
      <c r="C1421" s="172"/>
    </row>
    <row r="1422" spans="1:3">
      <c r="A1422" s="170">
        <v>7197</v>
      </c>
      <c r="B1422" s="171">
        <v>100</v>
      </c>
      <c r="C1422" s="172"/>
    </row>
    <row r="1423" spans="1:3">
      <c r="A1423" s="170">
        <v>7198</v>
      </c>
      <c r="B1423" s="171">
        <v>200</v>
      </c>
      <c r="C1423" s="172"/>
    </row>
    <row r="1424" spans="1:3">
      <c r="A1424" s="170">
        <v>7199</v>
      </c>
      <c r="B1424" s="171">
        <v>225</v>
      </c>
      <c r="C1424" s="172"/>
    </row>
    <row r="1425" spans="1:3">
      <c r="A1425" s="170">
        <v>7200</v>
      </c>
      <c r="B1425" s="171">
        <v>200</v>
      </c>
      <c r="C1425" s="172"/>
    </row>
    <row r="1426" spans="1:3">
      <c r="A1426" s="170">
        <v>7201</v>
      </c>
      <c r="B1426" s="171">
        <v>150</v>
      </c>
      <c r="C1426" s="172"/>
    </row>
    <row r="1427" spans="1:3">
      <c r="A1427" s="170">
        <v>7202</v>
      </c>
      <c r="B1427" s="171">
        <v>150</v>
      </c>
      <c r="C1427" s="172"/>
    </row>
    <row r="1428" spans="1:3">
      <c r="A1428" s="170">
        <v>7203</v>
      </c>
      <c r="B1428" s="171">
        <v>150</v>
      </c>
      <c r="C1428" s="172"/>
    </row>
    <row r="1429" spans="1:3">
      <c r="A1429" s="170">
        <v>7204</v>
      </c>
      <c r="B1429" s="171">
        <v>200</v>
      </c>
      <c r="C1429" s="172"/>
    </row>
    <row r="1430" spans="1:3">
      <c r="A1430" s="170">
        <v>7205</v>
      </c>
      <c r="B1430" s="171">
        <v>150</v>
      </c>
      <c r="C1430" s="172"/>
    </row>
    <row r="1431" spans="1:3">
      <c r="A1431" s="170">
        <v>7206</v>
      </c>
      <c r="B1431" s="171">
        <v>100</v>
      </c>
      <c r="C1431" s="172"/>
    </row>
    <row r="1432" spans="1:3">
      <c r="A1432" s="170">
        <v>7207</v>
      </c>
      <c r="B1432" s="171">
        <v>100</v>
      </c>
      <c r="C1432" s="172"/>
    </row>
    <row r="1433" spans="1:3">
      <c r="A1433" s="170">
        <v>7208</v>
      </c>
      <c r="B1433" s="171">
        <v>100</v>
      </c>
      <c r="C1433" s="172"/>
    </row>
    <row r="1434" spans="1:3">
      <c r="A1434" s="170">
        <v>7209</v>
      </c>
      <c r="B1434" s="171">
        <v>100</v>
      </c>
      <c r="C1434" s="172"/>
    </row>
    <row r="1435" spans="1:3">
      <c r="A1435" s="170">
        <v>7210</v>
      </c>
      <c r="B1435" s="171">
        <v>100</v>
      </c>
      <c r="C1435" s="172"/>
    </row>
    <row r="1436" spans="1:3">
      <c r="A1436" s="170">
        <v>7211</v>
      </c>
      <c r="B1436" s="171">
        <v>100</v>
      </c>
      <c r="C1436" s="172"/>
    </row>
    <row r="1437" spans="1:3">
      <c r="A1437" s="170">
        <v>7212</v>
      </c>
      <c r="B1437" s="171">
        <v>150</v>
      </c>
      <c r="C1437" s="172"/>
    </row>
    <row r="1438" spans="1:3">
      <c r="A1438" s="170">
        <v>7213</v>
      </c>
      <c r="B1438" s="171">
        <v>150</v>
      </c>
      <c r="C1438" s="172"/>
    </row>
    <row r="1439" spans="1:3">
      <c r="A1439" s="170">
        <v>7214</v>
      </c>
      <c r="B1439" s="171">
        <v>150</v>
      </c>
      <c r="C1439" s="172"/>
    </row>
    <row r="1440" spans="1:3">
      <c r="A1440" s="170">
        <v>7215</v>
      </c>
      <c r="B1440" s="171">
        <v>150</v>
      </c>
      <c r="C1440" s="172"/>
    </row>
    <row r="1441" spans="1:3">
      <c r="A1441" s="170">
        <v>7216</v>
      </c>
      <c r="B1441" s="171">
        <v>150</v>
      </c>
      <c r="C1441" s="172"/>
    </row>
    <row r="1442" spans="1:3">
      <c r="A1442" s="170">
        <v>7217</v>
      </c>
      <c r="B1442" s="171">
        <v>150</v>
      </c>
      <c r="C1442" s="172"/>
    </row>
    <row r="1443" spans="1:3">
      <c r="A1443" s="170">
        <v>7218</v>
      </c>
      <c r="B1443" s="171">
        <v>150</v>
      </c>
      <c r="C1443" s="172"/>
    </row>
    <row r="1444" spans="1:3">
      <c r="A1444" s="170">
        <v>7219</v>
      </c>
      <c r="B1444" s="171">
        <v>225</v>
      </c>
      <c r="C1444" s="172"/>
    </row>
    <row r="1445" spans="1:3">
      <c r="A1445" s="170">
        <v>7220</v>
      </c>
      <c r="B1445" s="171">
        <v>150</v>
      </c>
      <c r="C1445" s="172"/>
    </row>
    <row r="1446" spans="1:3">
      <c r="A1446" s="170">
        <v>7221</v>
      </c>
      <c r="B1446" s="171">
        <v>150</v>
      </c>
      <c r="C1446" s="172"/>
    </row>
    <row r="1447" spans="1:3">
      <c r="A1447" s="170">
        <v>7222</v>
      </c>
      <c r="B1447" s="171">
        <v>200</v>
      </c>
      <c r="C1447" s="172"/>
    </row>
    <row r="1448" spans="1:3">
      <c r="A1448" s="170">
        <v>7223</v>
      </c>
      <c r="B1448" s="171">
        <v>200</v>
      </c>
      <c r="C1448" s="172"/>
    </row>
    <row r="1449" spans="1:3">
      <c r="A1449" s="170">
        <v>7224</v>
      </c>
      <c r="B1449" s="171">
        <v>150</v>
      </c>
      <c r="C1449" s="172"/>
    </row>
    <row r="1450" spans="1:3">
      <c r="A1450" s="170">
        <v>7225</v>
      </c>
      <c r="B1450" s="171">
        <v>125</v>
      </c>
      <c r="C1450" s="172"/>
    </row>
    <row r="1451" spans="1:3">
      <c r="A1451" s="170">
        <v>7226</v>
      </c>
      <c r="B1451" s="171">
        <v>150</v>
      </c>
      <c r="C1451" s="172"/>
    </row>
    <row r="1452" spans="1:3">
      <c r="A1452" s="170">
        <v>7227</v>
      </c>
      <c r="B1452" s="171">
        <v>150</v>
      </c>
      <c r="C1452" s="172"/>
    </row>
    <row r="1453" spans="1:3">
      <c r="A1453" s="170">
        <v>7228</v>
      </c>
      <c r="B1453" s="171">
        <v>150</v>
      </c>
      <c r="C1453" s="172"/>
    </row>
    <row r="1454" spans="1:3">
      <c r="A1454" s="170">
        <v>7229</v>
      </c>
      <c r="B1454" s="171">
        <v>100</v>
      </c>
      <c r="C1454" s="172"/>
    </row>
    <row r="1455" spans="1:3">
      <c r="A1455" s="170">
        <v>7230</v>
      </c>
      <c r="B1455" s="171">
        <v>150</v>
      </c>
      <c r="C1455" s="172"/>
    </row>
    <row r="1456" spans="1:3">
      <c r="A1456" s="170">
        <v>7231</v>
      </c>
      <c r="B1456" s="171">
        <v>100</v>
      </c>
      <c r="C1456" s="172"/>
    </row>
    <row r="1457" spans="1:3">
      <c r="A1457" s="170">
        <v>7232</v>
      </c>
      <c r="B1457" s="171">
        <v>100</v>
      </c>
      <c r="C1457" s="172"/>
    </row>
    <row r="1458" spans="1:3">
      <c r="A1458" s="170">
        <v>7233</v>
      </c>
      <c r="B1458" s="171">
        <v>100</v>
      </c>
      <c r="C1458" s="172"/>
    </row>
    <row r="1459" spans="1:3">
      <c r="A1459" s="170">
        <v>7234</v>
      </c>
      <c r="B1459" s="171">
        <v>100</v>
      </c>
      <c r="C1459" s="172"/>
    </row>
    <row r="1460" spans="1:3">
      <c r="A1460" s="170">
        <v>7235</v>
      </c>
      <c r="B1460" s="171">
        <v>100</v>
      </c>
      <c r="C1460" s="172"/>
    </row>
    <row r="1461" spans="1:3">
      <c r="A1461" s="170">
        <v>7236</v>
      </c>
      <c r="B1461" s="171">
        <v>275</v>
      </c>
      <c r="C1461" s="172"/>
    </row>
    <row r="1462" spans="1:3">
      <c r="A1462" s="170">
        <v>7237</v>
      </c>
      <c r="B1462" s="171">
        <v>200</v>
      </c>
      <c r="C1462" s="172"/>
    </row>
    <row r="1463" spans="1:3">
      <c r="A1463" s="170">
        <v>7238</v>
      </c>
      <c r="B1463" s="171">
        <v>225</v>
      </c>
      <c r="C1463" s="172"/>
    </row>
    <row r="1464" spans="1:3">
      <c r="A1464" s="170">
        <v>7239</v>
      </c>
      <c r="B1464" s="171">
        <v>100</v>
      </c>
      <c r="C1464" s="172"/>
    </row>
    <row r="1465" spans="1:3">
      <c r="A1465" s="170">
        <v>7240</v>
      </c>
      <c r="B1465" s="171">
        <v>175</v>
      </c>
      <c r="C1465" s="172"/>
    </row>
    <row r="1466" spans="1:3">
      <c r="A1466" s="170">
        <v>7241</v>
      </c>
      <c r="B1466" s="171">
        <v>275</v>
      </c>
      <c r="C1466" s="172"/>
    </row>
    <row r="1467" spans="1:3">
      <c r="A1467" s="170">
        <v>7242</v>
      </c>
      <c r="B1467" s="171">
        <v>150</v>
      </c>
      <c r="C1467" s="172"/>
    </row>
    <row r="1468" spans="1:3">
      <c r="A1468" s="170">
        <v>7243</v>
      </c>
      <c r="B1468" s="171">
        <v>150</v>
      </c>
      <c r="C1468" s="172"/>
    </row>
    <row r="1469" spans="1:3">
      <c r="A1469" s="170">
        <v>7244</v>
      </c>
      <c r="B1469" s="171">
        <v>200</v>
      </c>
      <c r="C1469" s="172"/>
    </row>
    <row r="1470" spans="1:3">
      <c r="A1470" s="170">
        <v>7245</v>
      </c>
      <c r="B1470" s="171">
        <v>125</v>
      </c>
      <c r="C1470" s="172"/>
    </row>
    <row r="1471" spans="1:3">
      <c r="A1471" s="170">
        <v>7246</v>
      </c>
      <c r="B1471" s="171">
        <v>200</v>
      </c>
      <c r="C1471" s="172"/>
    </row>
    <row r="1472" spans="1:3">
      <c r="A1472" s="170">
        <v>7247</v>
      </c>
      <c r="B1472" s="171">
        <v>200</v>
      </c>
      <c r="C1472" s="172"/>
    </row>
    <row r="1473" spans="1:3">
      <c r="A1473" s="170">
        <v>7248</v>
      </c>
      <c r="B1473" s="171">
        <v>100</v>
      </c>
      <c r="C1473" s="172"/>
    </row>
    <row r="1474" spans="1:3">
      <c r="A1474" s="170">
        <v>7249</v>
      </c>
      <c r="B1474" s="171">
        <v>150</v>
      </c>
      <c r="C1474" s="172"/>
    </row>
    <row r="1475" spans="1:3">
      <c r="A1475" s="170">
        <v>7250</v>
      </c>
      <c r="B1475" s="171">
        <v>175</v>
      </c>
      <c r="C1475" s="172"/>
    </row>
    <row r="1476" spans="1:3">
      <c r="A1476" s="170">
        <v>7251</v>
      </c>
      <c r="B1476" s="171">
        <v>150</v>
      </c>
      <c r="C1476" s="172"/>
    </row>
    <row r="1477" spans="1:3">
      <c r="A1477" s="170">
        <v>7252</v>
      </c>
      <c r="B1477" s="171">
        <v>150</v>
      </c>
      <c r="C1477" s="172"/>
    </row>
    <row r="1478" spans="1:3">
      <c r="A1478" s="170">
        <v>7253</v>
      </c>
      <c r="B1478" s="171">
        <v>175</v>
      </c>
      <c r="C1478" s="172"/>
    </row>
    <row r="1479" spans="1:3">
      <c r="A1479" s="170">
        <v>7254</v>
      </c>
      <c r="B1479" s="171">
        <v>125</v>
      </c>
      <c r="C1479" s="172"/>
    </row>
    <row r="1480" spans="1:3">
      <c r="A1480" s="170">
        <v>7255</v>
      </c>
      <c r="B1480" s="171">
        <v>150</v>
      </c>
      <c r="C1480" s="172"/>
    </row>
    <row r="1481" spans="1:3">
      <c r="A1481" s="170">
        <v>7256</v>
      </c>
      <c r="B1481" s="171">
        <v>100</v>
      </c>
      <c r="C1481" s="172"/>
    </row>
    <row r="1482" spans="1:3">
      <c r="A1482" s="170">
        <v>7257</v>
      </c>
      <c r="B1482" s="171">
        <v>200</v>
      </c>
      <c r="C1482" s="172"/>
    </row>
    <row r="1483" spans="1:3">
      <c r="A1483" s="170">
        <v>7258</v>
      </c>
      <c r="B1483" s="171">
        <v>125</v>
      </c>
      <c r="C1483" s="172"/>
    </row>
    <row r="1484" spans="1:3">
      <c r="A1484" s="170">
        <v>7259</v>
      </c>
      <c r="B1484" s="171">
        <v>150</v>
      </c>
      <c r="C1484" s="172"/>
    </row>
    <row r="1485" spans="1:3">
      <c r="A1485" s="170">
        <v>7260</v>
      </c>
      <c r="B1485" s="171">
        <v>125</v>
      </c>
      <c r="C1485" s="172"/>
    </row>
    <row r="1486" spans="1:3">
      <c r="A1486" s="170">
        <v>7261</v>
      </c>
      <c r="B1486" s="171">
        <v>375</v>
      </c>
      <c r="C1486" s="172"/>
    </row>
    <row r="1487" spans="1:3">
      <c r="A1487" s="170">
        <v>7262</v>
      </c>
      <c r="B1487" s="171">
        <v>150</v>
      </c>
      <c r="C1487" s="172"/>
    </row>
    <row r="1488" spans="1:3">
      <c r="A1488" s="170">
        <v>7263</v>
      </c>
      <c r="B1488" s="171">
        <v>150</v>
      </c>
      <c r="C1488" s="172"/>
    </row>
    <row r="1489" spans="1:3">
      <c r="A1489" s="170">
        <v>7264</v>
      </c>
      <c r="B1489" s="171">
        <v>150</v>
      </c>
      <c r="C1489" s="172"/>
    </row>
    <row r="1490" spans="1:3">
      <c r="A1490" s="170">
        <v>7265</v>
      </c>
      <c r="B1490" s="171">
        <v>150</v>
      </c>
      <c r="C1490" s="172"/>
    </row>
    <row r="1491" spans="1:3">
      <c r="A1491" s="170">
        <v>7266</v>
      </c>
      <c r="B1491" s="171">
        <v>150</v>
      </c>
      <c r="C1491" s="172"/>
    </row>
    <row r="1492" spans="1:3">
      <c r="A1492" s="170">
        <v>7267</v>
      </c>
      <c r="B1492" s="171">
        <v>175</v>
      </c>
      <c r="C1492" s="172"/>
    </row>
    <row r="1493" spans="1:3">
      <c r="A1493" s="170">
        <v>7268</v>
      </c>
      <c r="B1493" s="171">
        <v>175</v>
      </c>
      <c r="C1493" s="172"/>
    </row>
    <row r="1494" spans="1:3">
      <c r="A1494" s="170">
        <v>7269</v>
      </c>
      <c r="B1494" s="171">
        <v>275</v>
      </c>
      <c r="C1494" s="172"/>
    </row>
    <row r="1495" spans="1:3">
      <c r="A1495" s="170">
        <v>7270</v>
      </c>
      <c r="B1495" s="171">
        <v>100</v>
      </c>
      <c r="C1495" s="172"/>
    </row>
    <row r="1496" spans="1:3">
      <c r="A1496" s="170">
        <v>7271</v>
      </c>
      <c r="B1496" s="171">
        <v>150</v>
      </c>
      <c r="C1496" s="172"/>
    </row>
    <row r="1497" spans="1:3">
      <c r="A1497" s="170">
        <v>7272</v>
      </c>
      <c r="B1497" s="171">
        <v>300</v>
      </c>
      <c r="C1497" s="172"/>
    </row>
    <row r="1498" spans="1:3">
      <c r="A1498" s="170">
        <v>7639</v>
      </c>
      <c r="B1498" s="171">
        <v>300</v>
      </c>
      <c r="C1498" s="172"/>
    </row>
    <row r="1499" spans="1:3">
      <c r="A1499" s="170">
        <v>7640</v>
      </c>
      <c r="B1499" s="171">
        <v>425</v>
      </c>
      <c r="C1499" s="172"/>
    </row>
    <row r="1500" spans="1:3">
      <c r="A1500" s="170">
        <v>7641</v>
      </c>
      <c r="B1500" s="171">
        <v>425</v>
      </c>
      <c r="C1500" s="172"/>
    </row>
    <row r="1501" spans="1:3">
      <c r="A1501" s="170">
        <v>7642</v>
      </c>
      <c r="B1501" s="171">
        <v>100</v>
      </c>
      <c r="C1501" s="172"/>
    </row>
    <row r="1502" spans="1:3">
      <c r="A1502" s="170">
        <v>7643</v>
      </c>
      <c r="B1502" s="171">
        <v>100</v>
      </c>
      <c r="C1502" s="172"/>
    </row>
    <row r="1503" spans="1:3">
      <c r="A1503" s="170">
        <v>7644</v>
      </c>
      <c r="B1503" s="171">
        <v>100</v>
      </c>
      <c r="C1503" s="172"/>
    </row>
    <row r="1504" spans="1:3">
      <c r="A1504" s="170">
        <v>7645</v>
      </c>
      <c r="B1504" s="171">
        <v>425</v>
      </c>
      <c r="C1504" s="172"/>
    </row>
    <row r="1505" spans="1:3">
      <c r="A1505" s="170">
        <v>7646</v>
      </c>
      <c r="B1505" s="171">
        <v>100</v>
      </c>
      <c r="C1505" s="172"/>
    </row>
    <row r="1506" spans="1:3">
      <c r="A1506" s="170">
        <v>7647</v>
      </c>
      <c r="B1506" s="171">
        <v>250</v>
      </c>
      <c r="C1506" s="172"/>
    </row>
    <row r="1507" spans="1:3">
      <c r="A1507" s="170">
        <v>7648</v>
      </c>
      <c r="B1507" s="171">
        <v>1300</v>
      </c>
      <c r="C1507" s="172"/>
    </row>
    <row r="1508" spans="1:3">
      <c r="A1508" s="170">
        <v>7649</v>
      </c>
      <c r="B1508" s="171">
        <v>1300</v>
      </c>
      <c r="C1508" s="172"/>
    </row>
    <row r="1509" spans="1:3">
      <c r="A1509" s="170">
        <v>7650</v>
      </c>
      <c r="B1509" s="171">
        <v>1300</v>
      </c>
      <c r="C1509" s="172"/>
    </row>
    <row r="1510" spans="1:3">
      <c r="A1510" s="170">
        <v>7651</v>
      </c>
      <c r="B1510" s="171">
        <v>300</v>
      </c>
      <c r="C1510" s="172"/>
    </row>
    <row r="1511" spans="1:3">
      <c r="A1511" s="170">
        <v>7652</v>
      </c>
      <c r="B1511" s="171">
        <v>425</v>
      </c>
      <c r="C1511" s="172"/>
    </row>
    <row r="1512" spans="1:3">
      <c r="A1512" s="170">
        <v>7653</v>
      </c>
      <c r="B1512" s="171">
        <v>225</v>
      </c>
      <c r="C1512" s="172"/>
    </row>
    <row r="1513" spans="1:3">
      <c r="A1513" s="170">
        <v>7654</v>
      </c>
      <c r="B1513" s="171">
        <v>1300</v>
      </c>
      <c r="C1513" s="172"/>
    </row>
    <row r="1514" spans="1:3">
      <c r="A1514" s="170">
        <v>7655</v>
      </c>
      <c r="B1514" s="171">
        <v>425</v>
      </c>
      <c r="C1514" s="172"/>
    </row>
    <row r="1515" spans="1:3">
      <c r="A1515" s="170">
        <v>7656</v>
      </c>
      <c r="B1515" s="171">
        <v>100</v>
      </c>
      <c r="C1515" s="172"/>
    </row>
    <row r="1516" spans="1:3">
      <c r="A1516" s="170">
        <v>7657</v>
      </c>
      <c r="B1516" s="171">
        <v>175</v>
      </c>
      <c r="C1516" s="172"/>
    </row>
    <row r="1517" spans="1:3">
      <c r="A1517" s="170">
        <v>7658</v>
      </c>
      <c r="B1517" s="171">
        <v>100</v>
      </c>
      <c r="C1517" s="172"/>
    </row>
    <row r="1518" spans="1:3">
      <c r="A1518" s="170">
        <v>7659</v>
      </c>
      <c r="B1518" s="171">
        <v>100</v>
      </c>
      <c r="C1518" s="172"/>
    </row>
    <row r="1519" spans="1:3">
      <c r="A1519" s="170">
        <v>7660</v>
      </c>
      <c r="B1519" s="171">
        <v>1300</v>
      </c>
      <c r="C1519" s="172"/>
    </row>
    <row r="1520" spans="1:3">
      <c r="A1520" s="170">
        <v>7661</v>
      </c>
      <c r="B1520" s="171">
        <v>1300</v>
      </c>
      <c r="C1520" s="172"/>
    </row>
    <row r="1521" spans="1:3">
      <c r="A1521" s="170">
        <v>7662</v>
      </c>
      <c r="B1521" s="171">
        <v>1300</v>
      </c>
      <c r="C1521" s="172"/>
    </row>
    <row r="1522" spans="1:3">
      <c r="A1522" s="170">
        <v>7663</v>
      </c>
      <c r="B1522" s="171">
        <v>1300</v>
      </c>
      <c r="C1522" s="172"/>
    </row>
    <row r="1523" spans="1:3">
      <c r="A1523" s="170">
        <v>7664</v>
      </c>
      <c r="B1523" s="171">
        <v>1300</v>
      </c>
      <c r="C1523" s="172"/>
    </row>
    <row r="1524" spans="1:3">
      <c r="A1524" s="170">
        <v>7665</v>
      </c>
      <c r="B1524" s="171">
        <v>1300</v>
      </c>
      <c r="C1524" s="172"/>
    </row>
    <row r="1525" spans="1:3">
      <c r="A1525" s="170">
        <v>7666</v>
      </c>
      <c r="B1525" s="171">
        <v>1300</v>
      </c>
      <c r="C1525" s="172"/>
    </row>
    <row r="1526" spans="1:3">
      <c r="A1526" s="170">
        <v>7667</v>
      </c>
      <c r="B1526" s="171">
        <v>1300</v>
      </c>
      <c r="C1526" s="172"/>
    </row>
    <row r="1527" spans="1:3">
      <c r="A1527" s="170">
        <v>7668</v>
      </c>
      <c r="B1527" s="171">
        <v>500</v>
      </c>
      <c r="C1527" s="172"/>
    </row>
    <row r="1528" spans="1:3">
      <c r="A1528" s="170">
        <v>7669</v>
      </c>
      <c r="B1528" s="171">
        <v>300</v>
      </c>
      <c r="C1528" s="172"/>
    </row>
    <row r="1529" spans="1:3">
      <c r="A1529" s="170">
        <v>7670</v>
      </c>
      <c r="B1529" s="171">
        <v>375</v>
      </c>
      <c r="C1529" s="172"/>
    </row>
    <row r="1530" spans="1:3">
      <c r="A1530" s="170">
        <v>7671</v>
      </c>
      <c r="B1530" s="171">
        <v>100</v>
      </c>
      <c r="C1530" s="172"/>
    </row>
    <row r="1531" spans="1:3">
      <c r="A1531" s="170">
        <v>7672</v>
      </c>
      <c r="B1531" s="171">
        <v>100</v>
      </c>
      <c r="C1531" s="172"/>
    </row>
    <row r="1532" spans="1:3">
      <c r="A1532" s="170">
        <v>7673</v>
      </c>
      <c r="B1532" s="171">
        <v>425</v>
      </c>
      <c r="C1532" s="172"/>
    </row>
    <row r="1533" spans="1:3">
      <c r="A1533" s="170">
        <v>7674</v>
      </c>
      <c r="B1533" s="171">
        <v>300</v>
      </c>
      <c r="C1533" s="172"/>
    </row>
    <row r="1534" spans="1:3">
      <c r="A1534" s="170">
        <v>7675</v>
      </c>
      <c r="B1534" s="171">
        <v>1300</v>
      </c>
      <c r="C1534" s="172"/>
    </row>
    <row r="1535" spans="1:3">
      <c r="A1535" s="170">
        <v>7676</v>
      </c>
      <c r="B1535" s="171">
        <v>100</v>
      </c>
      <c r="C1535" s="172"/>
    </row>
    <row r="1536" spans="1:3">
      <c r="A1536" s="170">
        <v>7677</v>
      </c>
      <c r="B1536" s="171">
        <v>125</v>
      </c>
      <c r="C1536" s="172"/>
    </row>
    <row r="1537" spans="1:3">
      <c r="A1537" s="170">
        <v>7678</v>
      </c>
      <c r="B1537" s="171">
        <v>175</v>
      </c>
      <c r="C1537" s="172"/>
    </row>
    <row r="1538" spans="1:3">
      <c r="A1538" s="170">
        <v>7679</v>
      </c>
      <c r="B1538" s="171">
        <v>150</v>
      </c>
      <c r="C1538" s="172"/>
    </row>
    <row r="1539" spans="1:3">
      <c r="A1539" s="170">
        <v>7680</v>
      </c>
      <c r="B1539" s="171">
        <v>625</v>
      </c>
      <c r="C1539" s="172"/>
    </row>
    <row r="1540" spans="1:3">
      <c r="A1540" s="170">
        <v>7681</v>
      </c>
      <c r="B1540" s="171">
        <v>1300</v>
      </c>
      <c r="C1540" s="172"/>
    </row>
    <row r="1541" spans="1:3">
      <c r="A1541" s="170">
        <v>7682</v>
      </c>
      <c r="B1541" s="171">
        <v>1300</v>
      </c>
      <c r="C1541" s="172"/>
    </row>
    <row r="1542" spans="1:3">
      <c r="A1542" s="170">
        <v>7683</v>
      </c>
      <c r="B1542" s="171">
        <v>1300</v>
      </c>
      <c r="C1542" s="172"/>
    </row>
    <row r="1543" spans="1:3">
      <c r="A1543" s="170">
        <v>7684</v>
      </c>
      <c r="B1543" s="171">
        <v>1300</v>
      </c>
      <c r="C1543" s="172"/>
    </row>
    <row r="1544" spans="1:3">
      <c r="A1544" s="170">
        <v>7685</v>
      </c>
      <c r="B1544" s="171">
        <v>1300</v>
      </c>
      <c r="C1544" s="172"/>
    </row>
    <row r="1545" spans="1:3">
      <c r="A1545" s="170">
        <v>7686</v>
      </c>
      <c r="B1545" s="171">
        <v>1100</v>
      </c>
      <c r="C1545" s="172"/>
    </row>
    <row r="1546" spans="1:3">
      <c r="A1546" s="170">
        <v>7687</v>
      </c>
      <c r="B1546" s="171">
        <v>1100</v>
      </c>
      <c r="C1546" s="172"/>
    </row>
    <row r="1547" spans="1:3">
      <c r="A1547" s="170">
        <v>7688</v>
      </c>
      <c r="B1547" s="171">
        <v>1100</v>
      </c>
      <c r="C1547" s="172"/>
    </row>
    <row r="1548" spans="1:3">
      <c r="A1548" s="170">
        <v>7689</v>
      </c>
      <c r="B1548" s="171">
        <v>100</v>
      </c>
      <c r="C1548" s="172"/>
    </row>
    <row r="1549" spans="1:3">
      <c r="A1549" s="170">
        <v>7690</v>
      </c>
      <c r="B1549" s="171">
        <v>100</v>
      </c>
      <c r="C1549" s="172"/>
    </row>
    <row r="1550" spans="1:3">
      <c r="A1550" s="170">
        <v>7691</v>
      </c>
      <c r="B1550" s="171">
        <v>125</v>
      </c>
      <c r="C1550" s="172"/>
    </row>
    <row r="1551" spans="1:3">
      <c r="A1551" s="170">
        <v>7692</v>
      </c>
      <c r="B1551" s="171">
        <v>100</v>
      </c>
      <c r="C1551" s="172"/>
    </row>
    <row r="1552" spans="1:3">
      <c r="A1552" s="170">
        <v>7693</v>
      </c>
      <c r="B1552" s="171">
        <v>1300</v>
      </c>
      <c r="C1552" s="172"/>
    </row>
    <row r="1553" spans="1:3">
      <c r="A1553" s="170">
        <v>7694</v>
      </c>
      <c r="B1553" s="171">
        <v>1300</v>
      </c>
      <c r="C1553" s="172"/>
    </row>
    <row r="1554" spans="1:3">
      <c r="A1554" s="170">
        <v>7695</v>
      </c>
      <c r="B1554" s="171">
        <v>1300</v>
      </c>
      <c r="C1554" s="172"/>
    </row>
    <row r="1555" spans="1:3">
      <c r="A1555" s="170">
        <v>7696</v>
      </c>
      <c r="B1555" s="171">
        <v>1300</v>
      </c>
      <c r="C1555" s="172"/>
    </row>
    <row r="1556" spans="1:3">
      <c r="A1556" s="170">
        <v>7697</v>
      </c>
      <c r="B1556" s="171">
        <v>1300</v>
      </c>
      <c r="C1556" s="172"/>
    </row>
    <row r="1557" spans="1:3">
      <c r="A1557" s="170">
        <v>7698</v>
      </c>
      <c r="B1557" s="171">
        <v>1100</v>
      </c>
      <c r="C1557" s="172"/>
    </row>
    <row r="1558" spans="1:3">
      <c r="A1558" s="170">
        <v>7699</v>
      </c>
      <c r="B1558" s="171">
        <v>725</v>
      </c>
      <c r="C1558" s="172"/>
    </row>
    <row r="1559" spans="1:3">
      <c r="A1559" s="170">
        <v>7700</v>
      </c>
      <c r="B1559" s="171">
        <v>1300</v>
      </c>
      <c r="C1559" s="172"/>
    </row>
    <row r="1560" spans="1:3">
      <c r="A1560" s="170">
        <v>7701</v>
      </c>
      <c r="B1560" s="171">
        <v>1300</v>
      </c>
      <c r="C1560" s="172"/>
    </row>
    <row r="1561" spans="1:3">
      <c r="A1561" s="170">
        <v>7702</v>
      </c>
      <c r="B1561" s="171">
        <v>1300</v>
      </c>
      <c r="C1561" s="172"/>
    </row>
    <row r="1562" spans="1:3">
      <c r="A1562" s="170">
        <v>7703</v>
      </c>
      <c r="B1562" s="171">
        <v>1300</v>
      </c>
      <c r="C1562" s="172"/>
    </row>
    <row r="1563" spans="1:3">
      <c r="A1563" s="170">
        <v>7704</v>
      </c>
      <c r="B1563" s="171">
        <v>1300</v>
      </c>
      <c r="C1563" s="172"/>
    </row>
    <row r="1564" spans="1:3">
      <c r="A1564" s="170">
        <v>7705</v>
      </c>
      <c r="B1564" s="171">
        <v>225</v>
      </c>
      <c r="C1564" s="172"/>
    </row>
    <row r="1565" spans="1:3">
      <c r="A1565" s="170">
        <v>7706</v>
      </c>
      <c r="B1565" s="171">
        <v>175</v>
      </c>
      <c r="C1565" s="172"/>
    </row>
    <row r="1566" spans="1:3">
      <c r="A1566" s="170">
        <v>7707</v>
      </c>
      <c r="B1566" s="171">
        <v>175</v>
      </c>
      <c r="C1566" s="172"/>
    </row>
    <row r="1567" spans="1:3">
      <c r="A1567" s="170">
        <v>7708</v>
      </c>
      <c r="B1567" s="171">
        <v>125</v>
      </c>
      <c r="C1567" s="172"/>
    </row>
    <row r="1568" spans="1:3">
      <c r="A1568" s="170">
        <v>7709</v>
      </c>
      <c r="B1568" s="171">
        <v>1100</v>
      </c>
      <c r="C1568" s="172"/>
    </row>
    <row r="1569" spans="1:3">
      <c r="A1569" s="170">
        <v>7710</v>
      </c>
      <c r="B1569" s="171">
        <v>100</v>
      </c>
      <c r="C1569" s="172"/>
    </row>
    <row r="1570" spans="1:3">
      <c r="A1570" s="170">
        <v>7711</v>
      </c>
      <c r="B1570" s="171">
        <v>100</v>
      </c>
      <c r="C1570" s="172"/>
    </row>
    <row r="1571" spans="1:3">
      <c r="A1571" s="170">
        <v>7712</v>
      </c>
      <c r="B1571" s="171">
        <v>100</v>
      </c>
      <c r="C1571" s="172"/>
    </row>
    <row r="1572" spans="1:3">
      <c r="A1572" s="170">
        <v>7713</v>
      </c>
      <c r="B1572" s="171">
        <v>100</v>
      </c>
      <c r="C1572" s="172"/>
    </row>
    <row r="1573" spans="1:3">
      <c r="A1573" s="170">
        <v>7714</v>
      </c>
      <c r="B1573" s="171">
        <v>100</v>
      </c>
      <c r="C1573" s="172"/>
    </row>
    <row r="1574" spans="1:3">
      <c r="A1574" s="170">
        <v>7715</v>
      </c>
      <c r="B1574" s="171">
        <v>100</v>
      </c>
      <c r="C1574" s="172"/>
    </row>
    <row r="1575" spans="1:3">
      <c r="A1575" s="170">
        <v>7716</v>
      </c>
      <c r="B1575" s="171">
        <v>100</v>
      </c>
      <c r="C1575" s="172"/>
    </row>
    <row r="1576" spans="1:3">
      <c r="A1576" s="170">
        <v>7717</v>
      </c>
      <c r="B1576" s="171">
        <v>100</v>
      </c>
      <c r="C1576" s="172"/>
    </row>
    <row r="1577" spans="1:3">
      <c r="A1577" s="170">
        <v>7718</v>
      </c>
      <c r="B1577" s="171">
        <v>100</v>
      </c>
      <c r="C1577" s="172"/>
    </row>
    <row r="1578" spans="1:3">
      <c r="A1578" s="170">
        <v>7719</v>
      </c>
      <c r="B1578" s="171">
        <v>100</v>
      </c>
      <c r="C1578" s="172"/>
    </row>
    <row r="1579" spans="1:3">
      <c r="A1579" s="170">
        <v>7720</v>
      </c>
      <c r="B1579" s="171">
        <v>125</v>
      </c>
      <c r="C1579" s="172"/>
    </row>
    <row r="1580" spans="1:3">
      <c r="A1580" s="170">
        <v>7721</v>
      </c>
      <c r="B1580" s="171">
        <v>100</v>
      </c>
      <c r="C1580" s="172"/>
    </row>
    <row r="1581" spans="1:3">
      <c r="A1581" s="170">
        <v>7722</v>
      </c>
      <c r="B1581" s="171">
        <v>100</v>
      </c>
      <c r="C1581" s="172"/>
    </row>
    <row r="1582" spans="1:3">
      <c r="A1582" s="170">
        <v>7723</v>
      </c>
      <c r="B1582" s="171">
        <v>275</v>
      </c>
      <c r="C1582" s="172"/>
    </row>
    <row r="1583" spans="1:3">
      <c r="A1583" s="170">
        <v>7724</v>
      </c>
      <c r="B1583" s="171">
        <v>100</v>
      </c>
      <c r="C1583" s="172"/>
    </row>
    <row r="1584" spans="1:3">
      <c r="A1584" s="170">
        <v>7725</v>
      </c>
      <c r="B1584" s="171">
        <v>125</v>
      </c>
      <c r="C1584" s="172"/>
    </row>
    <row r="1585" spans="1:3">
      <c r="A1585" s="170">
        <v>7726</v>
      </c>
      <c r="B1585" s="171">
        <v>125</v>
      </c>
      <c r="C1585" s="172"/>
    </row>
    <row r="1586" spans="1:3">
      <c r="A1586" s="170">
        <v>7727</v>
      </c>
      <c r="B1586" s="171">
        <v>100</v>
      </c>
      <c r="C1586" s="172"/>
    </row>
    <row r="1587" spans="1:3">
      <c r="A1587" s="170">
        <v>7728</v>
      </c>
      <c r="B1587" s="171">
        <v>100</v>
      </c>
      <c r="C1587" s="172"/>
    </row>
    <row r="1588" spans="1:3">
      <c r="A1588" s="170">
        <v>7729</v>
      </c>
      <c r="B1588" s="171">
        <v>150</v>
      </c>
      <c r="C1588" s="172"/>
    </row>
    <row r="1589" spans="1:3">
      <c r="A1589" s="170">
        <v>7730</v>
      </c>
      <c r="B1589" s="171">
        <v>125</v>
      </c>
      <c r="C1589" s="172"/>
    </row>
    <row r="1590" spans="1:3">
      <c r="A1590" s="170">
        <v>7731</v>
      </c>
      <c r="B1590" s="171">
        <v>125</v>
      </c>
      <c r="C1590" s="172"/>
    </row>
    <row r="1591" spans="1:3">
      <c r="A1591" s="170">
        <v>7732</v>
      </c>
      <c r="B1591" s="171">
        <v>100</v>
      </c>
      <c r="C1591" s="172"/>
    </row>
    <row r="1592" spans="1:3">
      <c r="A1592" s="170">
        <v>7733</v>
      </c>
      <c r="B1592" s="171">
        <v>100</v>
      </c>
      <c r="C1592" s="172"/>
    </row>
    <row r="1593" spans="1:3">
      <c r="A1593" s="170">
        <v>7734</v>
      </c>
      <c r="B1593" s="171">
        <v>100</v>
      </c>
      <c r="C1593" s="172"/>
    </row>
    <row r="1594" spans="1:3">
      <c r="A1594" s="170">
        <v>7735</v>
      </c>
      <c r="B1594" s="171">
        <v>100</v>
      </c>
      <c r="C1594" s="172"/>
    </row>
    <row r="1595" spans="1:3">
      <c r="A1595" s="170">
        <v>7736</v>
      </c>
      <c r="B1595" s="171">
        <v>225</v>
      </c>
      <c r="C1595" s="172"/>
    </row>
    <row r="1596" spans="1:3">
      <c r="A1596" s="170">
        <v>7737</v>
      </c>
      <c r="B1596" s="171">
        <v>100</v>
      </c>
      <c r="C1596" s="172"/>
    </row>
    <row r="1597" spans="1:3">
      <c r="A1597" s="170">
        <v>7738</v>
      </c>
      <c r="B1597" s="171">
        <v>100</v>
      </c>
      <c r="C1597" s="172"/>
    </row>
    <row r="1598" spans="1:3">
      <c r="A1598" s="170">
        <v>7739</v>
      </c>
      <c r="B1598" s="171">
        <v>100</v>
      </c>
      <c r="C1598" s="172"/>
    </row>
    <row r="1599" spans="1:3">
      <c r="A1599" s="170">
        <v>7740</v>
      </c>
      <c r="B1599" s="171">
        <v>100</v>
      </c>
      <c r="C1599" s="172"/>
    </row>
    <row r="1600" spans="1:3">
      <c r="A1600" s="170">
        <v>7741</v>
      </c>
      <c r="B1600" s="171">
        <v>100</v>
      </c>
      <c r="C1600" s="172"/>
    </row>
    <row r="1601" spans="1:3">
      <c r="A1601" s="170">
        <v>7742</v>
      </c>
      <c r="B1601" s="171">
        <v>100</v>
      </c>
      <c r="C1601" s="172"/>
    </row>
    <row r="1602" spans="1:3">
      <c r="A1602" s="170">
        <v>7743</v>
      </c>
      <c r="B1602" s="171">
        <v>100</v>
      </c>
      <c r="C1602" s="172"/>
    </row>
    <row r="1603" spans="1:3">
      <c r="A1603" s="170">
        <v>7744</v>
      </c>
      <c r="B1603" s="171">
        <v>100</v>
      </c>
      <c r="C1603" s="172"/>
    </row>
    <row r="1604" spans="1:3">
      <c r="A1604" s="170">
        <v>7745</v>
      </c>
      <c r="B1604" s="171">
        <v>100</v>
      </c>
      <c r="C1604" s="172"/>
    </row>
    <row r="1605" spans="1:3">
      <c r="A1605" s="170">
        <v>7746</v>
      </c>
      <c r="B1605" s="171">
        <v>175</v>
      </c>
      <c r="C1605" s="172"/>
    </row>
    <row r="1606" spans="1:3">
      <c r="A1606" s="170">
        <v>7747</v>
      </c>
      <c r="B1606" s="171">
        <v>225</v>
      </c>
      <c r="C1606" s="172"/>
    </row>
    <row r="1607" spans="1:3">
      <c r="A1607" s="170">
        <v>7748</v>
      </c>
      <c r="B1607" s="171">
        <v>150</v>
      </c>
      <c r="C1607" s="172"/>
    </row>
    <row r="1608" spans="1:3">
      <c r="A1608" s="170">
        <v>7749</v>
      </c>
      <c r="B1608" s="171">
        <v>225</v>
      </c>
      <c r="C1608" s="172"/>
    </row>
    <row r="1609" spans="1:3">
      <c r="A1609" s="170">
        <v>7750</v>
      </c>
      <c r="B1609" s="171">
        <v>150</v>
      </c>
      <c r="C1609" s="172"/>
    </row>
    <row r="1610" spans="1:3">
      <c r="A1610" s="170">
        <v>7751</v>
      </c>
      <c r="B1610" s="171">
        <v>125</v>
      </c>
      <c r="C1610" s="172"/>
    </row>
    <row r="1611" spans="1:3">
      <c r="A1611" s="170">
        <v>7752</v>
      </c>
      <c r="B1611" s="171">
        <v>125</v>
      </c>
      <c r="C1611" s="172"/>
    </row>
    <row r="1612" spans="1:3">
      <c r="A1612" s="170">
        <v>7753</v>
      </c>
      <c r="B1612" s="171">
        <v>125</v>
      </c>
      <c r="C1612" s="172"/>
    </row>
    <row r="1613" spans="1:3">
      <c r="A1613" s="170">
        <v>7754</v>
      </c>
      <c r="B1613" s="171">
        <v>125</v>
      </c>
      <c r="C1613" s="172"/>
    </row>
    <row r="1614" spans="1:3">
      <c r="A1614" s="170">
        <v>7755</v>
      </c>
      <c r="B1614" s="171">
        <v>125</v>
      </c>
      <c r="C1614" s="172"/>
    </row>
    <row r="1615" spans="1:3">
      <c r="A1615" s="170">
        <v>7756</v>
      </c>
      <c r="B1615" s="171">
        <v>125</v>
      </c>
      <c r="C1615" s="172"/>
    </row>
    <row r="1616" spans="1:3">
      <c r="A1616" s="170">
        <v>7757</v>
      </c>
      <c r="B1616" s="171">
        <v>125</v>
      </c>
      <c r="C1616" s="172"/>
    </row>
    <row r="1617" spans="1:3">
      <c r="A1617" s="170">
        <v>7758</v>
      </c>
      <c r="B1617" s="171">
        <v>125</v>
      </c>
      <c r="C1617" s="172"/>
    </row>
    <row r="1618" spans="1:3">
      <c r="A1618" s="170">
        <v>7759</v>
      </c>
      <c r="B1618" s="171">
        <v>150</v>
      </c>
      <c r="C1618" s="172"/>
    </row>
    <row r="1619" spans="1:3">
      <c r="A1619" s="170">
        <v>7760</v>
      </c>
      <c r="B1619" s="171">
        <v>100</v>
      </c>
      <c r="C1619" s="172"/>
    </row>
    <row r="1620" spans="1:3">
      <c r="A1620" s="170">
        <v>7761</v>
      </c>
      <c r="B1620" s="171">
        <v>100</v>
      </c>
      <c r="C1620" s="172"/>
    </row>
    <row r="1621" spans="1:3">
      <c r="A1621" s="170">
        <v>7762</v>
      </c>
      <c r="B1621" s="171">
        <v>100</v>
      </c>
      <c r="C1621" s="172"/>
    </row>
    <row r="1622" spans="1:3">
      <c r="A1622" s="170">
        <v>7763</v>
      </c>
      <c r="B1622" s="171">
        <v>100</v>
      </c>
      <c r="C1622" s="172"/>
    </row>
    <row r="1623" spans="1:3">
      <c r="A1623" s="170">
        <v>7764</v>
      </c>
      <c r="B1623" s="171">
        <v>325</v>
      </c>
      <c r="C1623" s="172"/>
    </row>
    <row r="1624" spans="1:3">
      <c r="A1624" s="170">
        <v>7765</v>
      </c>
      <c r="B1624" s="171">
        <v>100</v>
      </c>
      <c r="C1624" s="172"/>
    </row>
    <row r="1625" spans="1:3">
      <c r="A1625" s="170">
        <v>7766</v>
      </c>
      <c r="B1625" s="171">
        <v>100</v>
      </c>
      <c r="C1625" s="172"/>
    </row>
    <row r="1626" spans="1:3">
      <c r="A1626" s="170">
        <v>7767</v>
      </c>
      <c r="B1626" s="171">
        <v>100</v>
      </c>
      <c r="C1626" s="172"/>
    </row>
    <row r="1627" spans="1:3">
      <c r="A1627" s="170">
        <v>7768</v>
      </c>
      <c r="B1627" s="171">
        <v>100</v>
      </c>
      <c r="C1627" s="172"/>
    </row>
    <row r="1628" spans="1:3">
      <c r="A1628" s="170">
        <v>7769</v>
      </c>
      <c r="B1628" s="171">
        <v>125</v>
      </c>
      <c r="C1628" s="172"/>
    </row>
    <row r="1629" spans="1:3">
      <c r="A1629" s="170">
        <v>7770</v>
      </c>
      <c r="B1629" s="171">
        <v>100</v>
      </c>
      <c r="C1629" s="172"/>
    </row>
    <row r="1630" spans="1:3">
      <c r="A1630" s="170">
        <v>7771</v>
      </c>
      <c r="B1630" s="171">
        <v>100</v>
      </c>
      <c r="C1630" s="172"/>
    </row>
    <row r="1631" spans="1:3">
      <c r="A1631" s="170">
        <v>7772</v>
      </c>
      <c r="B1631" s="171">
        <v>100</v>
      </c>
      <c r="C1631" s="172"/>
    </row>
    <row r="1632" spans="1:3">
      <c r="A1632" s="170">
        <v>7773</v>
      </c>
      <c r="B1632" s="171">
        <v>100</v>
      </c>
      <c r="C1632" s="172"/>
    </row>
    <row r="1633" spans="1:3">
      <c r="A1633" s="170">
        <v>7774</v>
      </c>
      <c r="B1633" s="171">
        <v>100</v>
      </c>
      <c r="C1633" s="172"/>
    </row>
    <row r="1634" spans="1:3">
      <c r="A1634" s="170">
        <v>7775</v>
      </c>
      <c r="B1634" s="171">
        <v>100</v>
      </c>
      <c r="C1634" s="172"/>
    </row>
    <row r="1635" spans="1:3">
      <c r="A1635" s="170">
        <v>7776</v>
      </c>
      <c r="B1635" s="171">
        <v>100</v>
      </c>
      <c r="C1635" s="172"/>
    </row>
    <row r="1636" spans="1:3">
      <c r="A1636" s="170">
        <v>7777</v>
      </c>
      <c r="B1636" s="171">
        <v>100</v>
      </c>
      <c r="C1636" s="172"/>
    </row>
    <row r="1637" spans="1:3">
      <c r="A1637" s="170">
        <v>7778</v>
      </c>
      <c r="B1637" s="171">
        <v>125</v>
      </c>
      <c r="C1637" s="172"/>
    </row>
    <row r="1638" spans="1:3">
      <c r="A1638" s="170">
        <v>7779</v>
      </c>
      <c r="B1638" s="171">
        <v>150</v>
      </c>
      <c r="C1638" s="172"/>
    </row>
    <row r="1639" spans="1:3">
      <c r="A1639" s="170">
        <v>7780</v>
      </c>
      <c r="B1639" s="171">
        <v>150</v>
      </c>
      <c r="C1639" s="172"/>
    </row>
    <row r="1640" spans="1:3">
      <c r="A1640" s="170">
        <v>7781</v>
      </c>
      <c r="B1640" s="171">
        <v>100</v>
      </c>
      <c r="C1640" s="172"/>
    </row>
    <row r="1641" spans="1:3">
      <c r="A1641" s="170">
        <v>7782</v>
      </c>
      <c r="B1641" s="171">
        <v>125</v>
      </c>
      <c r="C1641" s="172"/>
    </row>
    <row r="1642" spans="1:3">
      <c r="A1642" s="170">
        <v>7783</v>
      </c>
      <c r="B1642" s="171">
        <v>150</v>
      </c>
      <c r="C1642" s="172"/>
    </row>
    <row r="1643" spans="1:3">
      <c r="A1643" s="170">
        <v>7784</v>
      </c>
      <c r="B1643" s="171">
        <v>225</v>
      </c>
      <c r="C1643" s="172"/>
    </row>
    <row r="1644" spans="1:3">
      <c r="A1644" s="170">
        <v>7785</v>
      </c>
      <c r="B1644" s="171">
        <v>150</v>
      </c>
      <c r="C1644" s="172"/>
    </row>
    <row r="1645" spans="1:3">
      <c r="A1645" s="170">
        <v>7786</v>
      </c>
      <c r="B1645" s="171">
        <v>225</v>
      </c>
      <c r="C1645" s="172"/>
    </row>
    <row r="1646" spans="1:3">
      <c r="A1646" s="170">
        <v>7787</v>
      </c>
      <c r="B1646" s="171">
        <v>150</v>
      </c>
      <c r="C1646" s="172"/>
    </row>
    <row r="1647" spans="1:3">
      <c r="A1647" s="170">
        <v>7788</v>
      </c>
      <c r="B1647" s="171">
        <v>325</v>
      </c>
      <c r="C1647" s="172"/>
    </row>
    <row r="1648" spans="1:3">
      <c r="A1648" s="170">
        <v>7789</v>
      </c>
      <c r="B1648" s="171">
        <v>325</v>
      </c>
      <c r="C1648" s="172"/>
    </row>
    <row r="1649" spans="1:3">
      <c r="A1649" s="170">
        <v>7790</v>
      </c>
      <c r="B1649" s="171">
        <v>225</v>
      </c>
      <c r="C1649" s="172"/>
    </row>
    <row r="1650" spans="1:3">
      <c r="A1650" s="170">
        <v>7791</v>
      </c>
      <c r="B1650" s="171">
        <v>100</v>
      </c>
      <c r="C1650" s="172"/>
    </row>
    <row r="1651" spans="1:3">
      <c r="A1651" s="170">
        <v>7792</v>
      </c>
      <c r="B1651" s="171">
        <v>100</v>
      </c>
      <c r="C1651" s="172"/>
    </row>
    <row r="1652" spans="1:3">
      <c r="A1652" s="170">
        <v>8209</v>
      </c>
      <c r="B1652" s="171">
        <v>100</v>
      </c>
      <c r="C1652" s="172"/>
    </row>
    <row r="1653" spans="1:3">
      <c r="A1653" s="170">
        <v>8210</v>
      </c>
      <c r="B1653" s="171">
        <v>300</v>
      </c>
      <c r="C1653" s="172"/>
    </row>
    <row r="1654" spans="1:3">
      <c r="A1654" s="170">
        <v>8211</v>
      </c>
      <c r="B1654" s="171">
        <v>125</v>
      </c>
      <c r="C1654" s="172"/>
    </row>
    <row r="1655" spans="1:3">
      <c r="A1655" s="170">
        <v>8212</v>
      </c>
      <c r="B1655" s="171">
        <v>225</v>
      </c>
      <c r="C1655" s="172"/>
    </row>
    <row r="1656" spans="1:3">
      <c r="A1656" s="170">
        <v>8213</v>
      </c>
      <c r="B1656" s="171">
        <v>150</v>
      </c>
      <c r="C1656" s="172"/>
    </row>
    <row r="1657" spans="1:3">
      <c r="A1657" s="170">
        <v>8214</v>
      </c>
      <c r="B1657" s="171">
        <v>150</v>
      </c>
      <c r="C1657" s="172"/>
    </row>
    <row r="1658" spans="1:3">
      <c r="A1658" s="170">
        <v>8215</v>
      </c>
      <c r="B1658" s="171">
        <v>150</v>
      </c>
      <c r="C1658" s="172"/>
    </row>
    <row r="1659" spans="1:3">
      <c r="A1659" s="170">
        <v>8216</v>
      </c>
      <c r="B1659" s="171">
        <v>175</v>
      </c>
      <c r="C1659" s="172"/>
    </row>
    <row r="1660" spans="1:3">
      <c r="A1660" s="170">
        <v>8217</v>
      </c>
      <c r="B1660" s="171">
        <v>800</v>
      </c>
      <c r="C1660" s="172"/>
    </row>
    <row r="1661" spans="1:3">
      <c r="A1661" s="170">
        <v>8218</v>
      </c>
      <c r="B1661" s="171">
        <v>100</v>
      </c>
      <c r="C1661" s="172"/>
    </row>
    <row r="1662" spans="1:3">
      <c r="A1662" s="170">
        <v>8219</v>
      </c>
      <c r="B1662" s="171">
        <v>150</v>
      </c>
      <c r="C1662" s="172"/>
    </row>
    <row r="1663" spans="1:3">
      <c r="A1663" s="170">
        <v>8220</v>
      </c>
      <c r="B1663" s="171">
        <v>150</v>
      </c>
      <c r="C1663" s="172"/>
    </row>
    <row r="1664" spans="1:3">
      <c r="A1664" s="170">
        <v>8221</v>
      </c>
      <c r="B1664" s="171">
        <v>1300</v>
      </c>
      <c r="C1664" s="172"/>
    </row>
    <row r="1665" spans="1:3">
      <c r="A1665" s="170">
        <v>8222</v>
      </c>
      <c r="B1665" s="171">
        <v>1300</v>
      </c>
      <c r="C1665" s="172"/>
    </row>
    <row r="1666" spans="1:3">
      <c r="A1666" s="170">
        <v>8223</v>
      </c>
      <c r="B1666" s="171">
        <v>1300</v>
      </c>
      <c r="C1666" s="172"/>
    </row>
    <row r="1667" spans="1:3">
      <c r="A1667" s="170">
        <v>8224</v>
      </c>
      <c r="B1667" s="171">
        <v>1300</v>
      </c>
      <c r="C1667" s="172"/>
    </row>
    <row r="1668" spans="1:3">
      <c r="A1668" s="170">
        <v>8225</v>
      </c>
      <c r="B1668" s="171">
        <v>1300</v>
      </c>
      <c r="C1668" s="172"/>
    </row>
    <row r="1669" spans="1:3">
      <c r="A1669" s="170">
        <v>8226</v>
      </c>
      <c r="B1669" s="171">
        <v>1300</v>
      </c>
      <c r="C1669" s="172"/>
    </row>
    <row r="1670" spans="1:3">
      <c r="A1670" s="170">
        <v>8227</v>
      </c>
      <c r="B1670" s="171">
        <v>100</v>
      </c>
      <c r="C1670" s="172"/>
    </row>
    <row r="1671" spans="1:3">
      <c r="A1671" s="170">
        <v>8228</v>
      </c>
      <c r="B1671" s="171">
        <v>125</v>
      </c>
      <c r="C1671" s="172"/>
    </row>
    <row r="1672" spans="1:3">
      <c r="A1672" s="170">
        <v>8229</v>
      </c>
      <c r="B1672" s="171">
        <v>325</v>
      </c>
      <c r="C1672" s="172"/>
    </row>
    <row r="1673" spans="1:3">
      <c r="A1673" s="170">
        <v>8230</v>
      </c>
      <c r="B1673" s="171">
        <v>100</v>
      </c>
      <c r="C1673" s="172"/>
    </row>
    <row r="1674" spans="1:3">
      <c r="A1674" s="170">
        <v>8231</v>
      </c>
      <c r="B1674" s="171">
        <v>100</v>
      </c>
      <c r="C1674" s="172"/>
    </row>
    <row r="1675" spans="1:3">
      <c r="A1675" s="170">
        <v>8232</v>
      </c>
      <c r="B1675" s="171">
        <v>225</v>
      </c>
      <c r="C1675" s="172"/>
    </row>
    <row r="1676" spans="1:3">
      <c r="A1676" s="170">
        <v>8233</v>
      </c>
      <c r="B1676" s="171">
        <v>200</v>
      </c>
      <c r="C1676" s="172"/>
    </row>
    <row r="1677" spans="1:3">
      <c r="A1677" s="170">
        <v>8234</v>
      </c>
      <c r="B1677" s="171">
        <v>200</v>
      </c>
      <c r="C1677" s="172"/>
    </row>
    <row r="1678" spans="1:3">
      <c r="A1678" s="170">
        <v>8235</v>
      </c>
      <c r="B1678" s="171">
        <v>275</v>
      </c>
      <c r="C1678" s="172"/>
    </row>
    <row r="1679" spans="1:3">
      <c r="A1679" s="170">
        <v>8236</v>
      </c>
      <c r="B1679" s="171">
        <v>100</v>
      </c>
      <c r="C1679" s="172"/>
    </row>
    <row r="1680" spans="1:3">
      <c r="A1680" s="170">
        <v>8237</v>
      </c>
      <c r="B1680" s="171">
        <v>150</v>
      </c>
      <c r="C1680" s="172"/>
    </row>
    <row r="1681" spans="1:3">
      <c r="A1681" s="170">
        <v>8238</v>
      </c>
      <c r="B1681" s="171">
        <v>150</v>
      </c>
      <c r="C1681" s="172"/>
    </row>
    <row r="1682" spans="1:3">
      <c r="A1682" s="170">
        <v>8239</v>
      </c>
      <c r="B1682" s="171">
        <v>225</v>
      </c>
      <c r="C1682" s="172"/>
    </row>
    <row r="1683" spans="1:3">
      <c r="A1683" s="170">
        <v>8240</v>
      </c>
      <c r="B1683" s="171">
        <v>125</v>
      </c>
      <c r="C1683" s="172"/>
    </row>
    <row r="1684" spans="1:3">
      <c r="A1684" s="170">
        <v>8241</v>
      </c>
      <c r="B1684" s="171">
        <v>125</v>
      </c>
      <c r="C1684" s="172"/>
    </row>
    <row r="1685" spans="1:3">
      <c r="A1685" s="170">
        <v>8242</v>
      </c>
      <c r="B1685" s="171">
        <v>150</v>
      </c>
      <c r="C1685" s="172"/>
    </row>
    <row r="1686" spans="1:3">
      <c r="A1686" s="170">
        <v>8243</v>
      </c>
      <c r="B1686" s="171">
        <v>100</v>
      </c>
      <c r="C1686" s="172"/>
    </row>
    <row r="1687" spans="1:3">
      <c r="A1687" s="170">
        <v>8244</v>
      </c>
      <c r="B1687" s="171">
        <v>100</v>
      </c>
      <c r="C1687" s="172"/>
    </row>
    <row r="1688" spans="1:3">
      <c r="A1688" s="170">
        <v>9465</v>
      </c>
      <c r="B1688" s="171">
        <v>150</v>
      </c>
      <c r="C1688" s="172"/>
    </row>
    <row r="1689" spans="1:3">
      <c r="A1689" s="170">
        <v>9466</v>
      </c>
      <c r="B1689" s="171">
        <v>100</v>
      </c>
      <c r="C1689" s="172"/>
    </row>
    <row r="1690" spans="1:3">
      <c r="A1690" s="170">
        <v>9467</v>
      </c>
      <c r="B1690" s="171">
        <v>100</v>
      </c>
      <c r="C1690" s="172"/>
    </row>
    <row r="1691" spans="1:3">
      <c r="A1691" s="170">
        <v>9468</v>
      </c>
      <c r="B1691" s="171">
        <v>200</v>
      </c>
      <c r="C1691" s="172"/>
    </row>
    <row r="1692" spans="1:3">
      <c r="A1692" s="170">
        <v>9469</v>
      </c>
      <c r="B1692" s="171">
        <v>1300</v>
      </c>
      <c r="C1692" s="172"/>
    </row>
    <row r="1693" spans="1:3">
      <c r="A1693" s="170">
        <v>9470</v>
      </c>
      <c r="B1693" s="171">
        <v>100</v>
      </c>
      <c r="C1693" s="172"/>
    </row>
    <row r="1694" spans="1:3">
      <c r="A1694" s="170">
        <v>9471</v>
      </c>
      <c r="B1694" s="171">
        <v>975</v>
      </c>
      <c r="C1694" s="172"/>
    </row>
    <row r="1695" spans="1:3">
      <c r="A1695" s="170">
        <v>9472</v>
      </c>
      <c r="B1695" s="171">
        <v>125</v>
      </c>
      <c r="C1695" s="172"/>
    </row>
    <row r="1696" spans="1:3">
      <c r="A1696" s="170">
        <v>9473</v>
      </c>
      <c r="B1696" s="171">
        <v>300</v>
      </c>
      <c r="C1696" s="172"/>
    </row>
    <row r="1697" spans="1:3">
      <c r="A1697" s="170">
        <v>9474</v>
      </c>
      <c r="B1697" s="171">
        <v>1300</v>
      </c>
      <c r="C1697" s="172"/>
    </row>
    <row r="1698" spans="1:3">
      <c r="A1698" s="170">
        <v>9475</v>
      </c>
      <c r="B1698" s="171">
        <v>1300</v>
      </c>
      <c r="C1698" s="172"/>
    </row>
    <row r="1699" spans="1:3">
      <c r="A1699" s="170">
        <v>9476</v>
      </c>
      <c r="B1699" s="171">
        <v>100</v>
      </c>
      <c r="C1699" s="172"/>
    </row>
    <row r="1700" spans="1:3">
      <c r="A1700" s="170">
        <v>9477</v>
      </c>
      <c r="B1700" s="171">
        <v>975</v>
      </c>
      <c r="C1700" s="172"/>
    </row>
    <row r="1701" spans="1:3">
      <c r="A1701" s="170">
        <v>9478</v>
      </c>
      <c r="B1701" s="171">
        <v>225</v>
      </c>
      <c r="C1701" s="172"/>
    </row>
    <row r="1702" spans="1:3">
      <c r="A1702" s="170">
        <v>9479</v>
      </c>
      <c r="B1702" s="171">
        <v>1300</v>
      </c>
      <c r="C1702" s="172"/>
    </row>
    <row r="1703" spans="1:3">
      <c r="A1703" s="170">
        <v>9480</v>
      </c>
      <c r="B1703" s="171">
        <v>100</v>
      </c>
      <c r="C1703" s="172"/>
    </row>
    <row r="1704" spans="1:3">
      <c r="A1704" s="170">
        <v>9481</v>
      </c>
      <c r="B1704" s="171">
        <v>225</v>
      </c>
      <c r="C1704" s="172"/>
    </row>
    <row r="1705" spans="1:3">
      <c r="A1705" s="170">
        <v>9482</v>
      </c>
      <c r="B1705" s="171">
        <v>150</v>
      </c>
      <c r="C1705" s="172"/>
    </row>
    <row r="1706" spans="1:3">
      <c r="A1706" s="170">
        <v>9483</v>
      </c>
      <c r="B1706" s="171">
        <v>100</v>
      </c>
      <c r="C1706" s="172"/>
    </row>
    <row r="1707" spans="1:3">
      <c r="A1707" s="170">
        <v>9484</v>
      </c>
      <c r="B1707" s="171">
        <v>1100</v>
      </c>
      <c r="C1707" s="172"/>
    </row>
    <row r="1708" spans="1:3">
      <c r="A1708" s="170">
        <v>9485</v>
      </c>
      <c r="B1708" s="171">
        <v>125</v>
      </c>
      <c r="C1708" s="172"/>
    </row>
    <row r="1709" spans="1:3">
      <c r="A1709" s="170">
        <v>9486</v>
      </c>
      <c r="B1709" s="171">
        <v>1300</v>
      </c>
      <c r="C1709" s="172"/>
    </row>
    <row r="1710" spans="1:3">
      <c r="A1710" s="170">
        <v>9487</v>
      </c>
      <c r="B1710" s="171">
        <v>175</v>
      </c>
      <c r="C1710" s="172"/>
    </row>
    <row r="1711" spans="1:3">
      <c r="A1711" s="170">
        <v>9489</v>
      </c>
      <c r="B1711" s="171">
        <v>100</v>
      </c>
      <c r="C1711" s="172"/>
    </row>
    <row r="1712" spans="1:3">
      <c r="A1712" s="170">
        <v>9490</v>
      </c>
      <c r="B1712" s="171">
        <v>200</v>
      </c>
      <c r="C1712" s="172"/>
    </row>
    <row r="1713" spans="1:3">
      <c r="A1713" s="170">
        <v>9491</v>
      </c>
      <c r="B1713" s="171">
        <v>1300</v>
      </c>
      <c r="C1713" s="172"/>
    </row>
    <row r="1714" spans="1:3">
      <c r="A1714" s="170">
        <v>9492</v>
      </c>
      <c r="B1714" s="171">
        <v>1300</v>
      </c>
      <c r="C1714" s="172"/>
    </row>
    <row r="1715" spans="1:3">
      <c r="A1715" s="170">
        <v>9493</v>
      </c>
      <c r="B1715" s="171">
        <v>200</v>
      </c>
      <c r="C1715" s="172"/>
    </row>
    <row r="1716" spans="1:3">
      <c r="A1716" s="170">
        <v>9494</v>
      </c>
      <c r="B1716" s="171">
        <v>1100</v>
      </c>
      <c r="C1716" s="172"/>
    </row>
    <row r="1717" spans="1:3">
      <c r="A1717" s="170">
        <v>9495</v>
      </c>
      <c r="B1717" s="171">
        <v>800</v>
      </c>
      <c r="C1717" s="172"/>
    </row>
    <row r="1718" spans="1:3">
      <c r="A1718" s="170">
        <v>9496</v>
      </c>
      <c r="B1718" s="171">
        <v>125</v>
      </c>
      <c r="C1718" s="172"/>
    </row>
    <row r="1719" spans="1:3">
      <c r="A1719" s="170">
        <v>9497</v>
      </c>
      <c r="B1719" s="171">
        <v>125</v>
      </c>
      <c r="C1719" s="172"/>
    </row>
    <row r="1720" spans="1:3">
      <c r="A1720" s="170">
        <v>9498</v>
      </c>
      <c r="B1720" s="171">
        <v>125</v>
      </c>
      <c r="C1720" s="172"/>
    </row>
    <row r="1721" spans="1:3">
      <c r="A1721" s="170">
        <v>9499</v>
      </c>
      <c r="B1721" s="171">
        <v>125</v>
      </c>
      <c r="C1721" s="172"/>
    </row>
    <row r="1722" spans="1:3">
      <c r="A1722" s="170">
        <v>9500</v>
      </c>
      <c r="B1722" s="171">
        <v>150</v>
      </c>
      <c r="C1722" s="172"/>
    </row>
    <row r="1723" spans="1:3">
      <c r="A1723" s="170">
        <v>9501</v>
      </c>
      <c r="B1723" s="171">
        <v>100</v>
      </c>
      <c r="C1723" s="172"/>
    </row>
    <row r="1724" spans="1:3">
      <c r="A1724" s="170">
        <v>9502</v>
      </c>
      <c r="B1724" s="171">
        <v>200</v>
      </c>
      <c r="C1724" s="172"/>
    </row>
    <row r="1725" spans="1:3">
      <c r="A1725" s="170">
        <v>9503</v>
      </c>
      <c r="B1725" s="171">
        <v>225</v>
      </c>
      <c r="C1725" s="172"/>
    </row>
    <row r="1726" spans="1:3">
      <c r="A1726" s="170">
        <v>9504</v>
      </c>
      <c r="B1726" s="171">
        <v>100</v>
      </c>
      <c r="C1726" s="172"/>
    </row>
    <row r="1727" spans="1:3">
      <c r="A1727" s="170">
        <v>9505</v>
      </c>
      <c r="B1727" s="171">
        <v>100</v>
      </c>
      <c r="C1727" s="172"/>
    </row>
    <row r="1728" spans="1:3">
      <c r="A1728" s="170">
        <v>9859</v>
      </c>
      <c r="B1728" s="171">
        <v>1300</v>
      </c>
      <c r="C1728" s="172"/>
    </row>
    <row r="1729" spans="1:3">
      <c r="A1729" s="170">
        <v>9860</v>
      </c>
      <c r="B1729" s="171">
        <v>1300</v>
      </c>
      <c r="C1729" s="172"/>
    </row>
    <row r="1730" spans="1:3">
      <c r="A1730" s="170">
        <v>9861</v>
      </c>
      <c r="B1730" s="171">
        <v>300</v>
      </c>
      <c r="C1730" s="172"/>
    </row>
    <row r="1731" spans="1:3">
      <c r="A1731" s="170">
        <v>10649</v>
      </c>
      <c r="B1731" s="171">
        <v>175</v>
      </c>
      <c r="C1731" s="172"/>
    </row>
    <row r="1732" spans="1:3">
      <c r="A1732" s="170">
        <v>10666</v>
      </c>
      <c r="B1732" s="171">
        <v>200</v>
      </c>
      <c r="C1732" s="172"/>
    </row>
    <row r="1733" spans="1:3">
      <c r="A1733" s="170">
        <v>10681</v>
      </c>
      <c r="B1733" s="171">
        <v>100</v>
      </c>
      <c r="C1733" s="172"/>
    </row>
    <row r="1734" spans="1:3">
      <c r="A1734" s="170">
        <v>10684</v>
      </c>
      <c r="B1734" s="171">
        <v>250</v>
      </c>
      <c r="C1734" s="172"/>
    </row>
    <row r="1735" spans="1:3">
      <c r="A1735" s="170">
        <v>10687</v>
      </c>
      <c r="B1735" s="171">
        <v>100</v>
      </c>
      <c r="C1735" s="172"/>
    </row>
    <row r="1736" spans="1:3">
      <c r="A1736" s="170">
        <v>10693</v>
      </c>
      <c r="B1736" s="171">
        <v>100</v>
      </c>
      <c r="C1736" s="172"/>
    </row>
    <row r="1737" spans="1:3">
      <c r="A1737" s="170">
        <v>10694</v>
      </c>
      <c r="B1737" s="171">
        <v>125</v>
      </c>
      <c r="C1737" s="172"/>
    </row>
    <row r="1738" spans="1:3">
      <c r="A1738" s="170">
        <v>10695</v>
      </c>
      <c r="B1738" s="171">
        <v>1100</v>
      </c>
      <c r="C1738" s="172"/>
    </row>
    <row r="1739" spans="1:3">
      <c r="A1739" s="170">
        <v>10696</v>
      </c>
      <c r="B1739" s="171">
        <v>1100</v>
      </c>
      <c r="C1739" s="172"/>
    </row>
    <row r="1740" spans="1:3">
      <c r="A1740" s="170">
        <v>10697</v>
      </c>
      <c r="B1740" s="171">
        <v>125</v>
      </c>
      <c r="C1740" s="172"/>
    </row>
    <row r="1741" spans="1:3">
      <c r="A1741" s="170">
        <v>10722</v>
      </c>
      <c r="B1741" s="171">
        <v>150</v>
      </c>
      <c r="C1741" s="172"/>
    </row>
    <row r="1742" spans="1:3">
      <c r="A1742" s="170">
        <v>10723</v>
      </c>
      <c r="B1742" s="171">
        <v>175</v>
      </c>
      <c r="C1742" s="172"/>
    </row>
    <row r="1743" spans="1:3">
      <c r="A1743" s="170">
        <v>10724</v>
      </c>
      <c r="B1743" s="171">
        <v>150</v>
      </c>
      <c r="C1743" s="172"/>
    </row>
    <row r="1744" spans="1:3">
      <c r="A1744" s="170">
        <v>10725</v>
      </c>
      <c r="B1744" s="171">
        <v>150</v>
      </c>
      <c r="C1744" s="172"/>
    </row>
    <row r="1745" spans="1:3">
      <c r="A1745" s="170">
        <v>10726</v>
      </c>
      <c r="B1745" s="171">
        <v>175</v>
      </c>
      <c r="C1745" s="172"/>
    </row>
    <row r="1746" spans="1:3">
      <c r="A1746" s="170">
        <v>10752</v>
      </c>
      <c r="B1746" s="171">
        <v>100</v>
      </c>
      <c r="C1746" s="172"/>
    </row>
    <row r="1747" spans="1:3">
      <c r="A1747" s="170">
        <v>10753</v>
      </c>
      <c r="B1747" s="171">
        <v>150</v>
      </c>
      <c r="C1747" s="172"/>
    </row>
    <row r="1748" spans="1:3">
      <c r="A1748" s="170">
        <v>10761</v>
      </c>
      <c r="B1748" s="171">
        <v>100</v>
      </c>
      <c r="C1748" s="172"/>
    </row>
    <row r="1749" spans="1:3">
      <c r="A1749" s="170">
        <v>10763</v>
      </c>
      <c r="B1749" s="171">
        <v>175</v>
      </c>
      <c r="C1749" s="172"/>
    </row>
    <row r="1750" spans="1:3">
      <c r="A1750" s="170">
        <v>10766</v>
      </c>
      <c r="B1750" s="171">
        <v>125</v>
      </c>
      <c r="C1750" s="172"/>
    </row>
    <row r="1751" spans="1:3">
      <c r="A1751" s="170">
        <v>10792</v>
      </c>
      <c r="B1751" s="171">
        <v>275</v>
      </c>
      <c r="C1751" s="172"/>
    </row>
    <row r="1752" spans="1:3">
      <c r="A1752" s="170">
        <v>10793</v>
      </c>
      <c r="B1752" s="171">
        <v>150</v>
      </c>
      <c r="C1752" s="172"/>
    </row>
    <row r="1753" spans="1:3">
      <c r="A1753" s="170">
        <v>10794</v>
      </c>
      <c r="B1753" s="171">
        <v>150</v>
      </c>
      <c r="C1753" s="172"/>
    </row>
    <row r="1754" spans="1:3">
      <c r="A1754" s="170">
        <v>10795</v>
      </c>
      <c r="B1754" s="171">
        <v>100</v>
      </c>
      <c r="C1754" s="172"/>
    </row>
    <row r="1755" spans="1:3">
      <c r="A1755" s="170">
        <v>10796</v>
      </c>
      <c r="B1755" s="171">
        <v>100</v>
      </c>
      <c r="C1755" s="172"/>
    </row>
    <row r="1756" spans="1:3">
      <c r="A1756" s="170">
        <v>10813</v>
      </c>
      <c r="B1756" s="171">
        <v>100</v>
      </c>
      <c r="C1756" s="172"/>
    </row>
    <row r="1757" spans="1:3">
      <c r="A1757" s="170">
        <v>10817</v>
      </c>
      <c r="B1757" s="171">
        <v>100</v>
      </c>
      <c r="C1757" s="172"/>
    </row>
    <row r="1758" spans="1:3">
      <c r="A1758" s="170">
        <v>10818</v>
      </c>
      <c r="B1758" s="171">
        <v>975</v>
      </c>
      <c r="C1758" s="172"/>
    </row>
    <row r="1759" spans="1:3">
      <c r="A1759" s="170">
        <v>10819</v>
      </c>
      <c r="B1759" s="171">
        <v>100</v>
      </c>
      <c r="C1759" s="172"/>
    </row>
    <row r="1760" spans="1:3">
      <c r="A1760" s="170">
        <v>10820</v>
      </c>
      <c r="B1760" s="171">
        <v>100</v>
      </c>
      <c r="C1760" s="172"/>
    </row>
    <row r="1761" spans="1:3">
      <c r="A1761" s="170">
        <v>10825</v>
      </c>
      <c r="B1761" s="171">
        <v>275</v>
      </c>
      <c r="C1761" s="172"/>
    </row>
    <row r="1762" spans="1:3">
      <c r="A1762" s="170">
        <v>10878</v>
      </c>
      <c r="B1762" s="171">
        <v>100</v>
      </c>
      <c r="C1762" s="172"/>
    </row>
    <row r="1763" spans="1:3">
      <c r="A1763" s="170">
        <v>10880</v>
      </c>
      <c r="B1763" s="171">
        <v>100</v>
      </c>
      <c r="C1763" s="172"/>
    </row>
    <row r="1764" spans="1:3">
      <c r="A1764" s="170">
        <v>10881</v>
      </c>
      <c r="B1764" s="171">
        <v>200</v>
      </c>
      <c r="C1764" s="172"/>
    </row>
    <row r="1765" spans="1:3">
      <c r="A1765" s="170">
        <v>10882</v>
      </c>
      <c r="B1765" s="171">
        <v>200</v>
      </c>
      <c r="C1765" s="172"/>
    </row>
    <row r="1766" spans="1:3">
      <c r="A1766" s="170">
        <v>10883</v>
      </c>
      <c r="B1766" s="171">
        <v>100</v>
      </c>
      <c r="C1766" s="172"/>
    </row>
    <row r="1767" spans="1:3">
      <c r="A1767" s="170">
        <v>10884</v>
      </c>
      <c r="B1767" s="171">
        <v>100</v>
      </c>
      <c r="C1767" s="172"/>
    </row>
    <row r="1768" spans="1:3">
      <c r="A1768" s="170">
        <v>10937</v>
      </c>
      <c r="B1768" s="171">
        <v>175</v>
      </c>
      <c r="C1768" s="172"/>
    </row>
    <row r="1769" spans="1:3">
      <c r="A1769" s="170">
        <v>10986</v>
      </c>
      <c r="B1769" s="171">
        <v>275</v>
      </c>
      <c r="C1769" s="172"/>
    </row>
    <row r="1770" spans="1:3">
      <c r="A1770" s="170">
        <v>10999</v>
      </c>
      <c r="B1770" s="171">
        <v>225</v>
      </c>
      <c r="C1770" s="172"/>
    </row>
    <row r="1771" spans="1:3">
      <c r="A1771" s="170">
        <v>11001</v>
      </c>
      <c r="B1771" s="171">
        <v>500</v>
      </c>
      <c r="C1771" s="172"/>
    </row>
    <row r="1772" spans="1:3">
      <c r="A1772" s="170">
        <v>11011</v>
      </c>
      <c r="B1772" s="171">
        <v>275</v>
      </c>
      <c r="C1772" s="172"/>
    </row>
    <row r="1773" spans="1:3">
      <c r="A1773" s="170">
        <v>11012</v>
      </c>
      <c r="B1773" s="171">
        <v>275</v>
      </c>
      <c r="C1773" s="172"/>
    </row>
    <row r="1774" spans="1:3">
      <c r="A1774" s="170">
        <v>11054</v>
      </c>
      <c r="B1774" s="171">
        <v>1300</v>
      </c>
      <c r="C1774" s="172"/>
    </row>
    <row r="1775" spans="1:3">
      <c r="A1775" s="170">
        <v>11055</v>
      </c>
      <c r="B1775" s="171">
        <v>225</v>
      </c>
      <c r="C1775" s="172"/>
    </row>
    <row r="1776" spans="1:3">
      <c r="A1776" s="170">
        <v>11056</v>
      </c>
      <c r="B1776" s="171">
        <v>225</v>
      </c>
      <c r="C1776" s="172"/>
    </row>
    <row r="1777" spans="1:3">
      <c r="A1777" s="170">
        <v>11057</v>
      </c>
      <c r="B1777" s="171">
        <v>225</v>
      </c>
      <c r="C1777" s="172"/>
    </row>
    <row r="1778" spans="1:3">
      <c r="A1778" s="170">
        <v>11067</v>
      </c>
      <c r="B1778" s="171">
        <v>225</v>
      </c>
      <c r="C1778" s="172"/>
    </row>
    <row r="1779" spans="1:3">
      <c r="A1779" s="170">
        <v>11095</v>
      </c>
      <c r="B1779" s="171">
        <v>100</v>
      </c>
      <c r="C1779" s="172"/>
    </row>
    <row r="1780" spans="1:3">
      <c r="A1780" s="170">
        <v>11096</v>
      </c>
      <c r="B1780" s="171">
        <v>150</v>
      </c>
      <c r="C1780" s="172"/>
    </row>
    <row r="1781" spans="1:3">
      <c r="A1781" s="170">
        <v>11099</v>
      </c>
      <c r="B1781" s="171">
        <v>100</v>
      </c>
      <c r="C1781" s="172"/>
    </row>
    <row r="1782" spans="1:3">
      <c r="A1782" s="170">
        <v>11103</v>
      </c>
      <c r="B1782" s="171">
        <v>1100</v>
      </c>
      <c r="C1782" s="172"/>
    </row>
    <row r="1783" spans="1:3">
      <c r="A1783" s="170">
        <v>11131</v>
      </c>
      <c r="B1783" s="171">
        <v>1300</v>
      </c>
      <c r="C1783" s="172"/>
    </row>
    <row r="1784" spans="1:3">
      <c r="A1784" s="170">
        <v>11132</v>
      </c>
      <c r="B1784" s="171">
        <v>125</v>
      </c>
      <c r="C1784" s="172"/>
    </row>
    <row r="1785" spans="1:3">
      <c r="A1785" s="170">
        <v>11177</v>
      </c>
      <c r="B1785" s="171">
        <v>125</v>
      </c>
      <c r="C1785" s="172"/>
    </row>
    <row r="1786" spans="1:3">
      <c r="A1786" s="170">
        <v>11178</v>
      </c>
      <c r="B1786" s="171">
        <v>1100</v>
      </c>
      <c r="C1786" s="172"/>
    </row>
    <row r="1787" spans="1:3">
      <c r="A1787" s="170">
        <v>11179</v>
      </c>
      <c r="B1787" s="171">
        <v>1100</v>
      </c>
      <c r="C1787" s="172"/>
    </row>
    <row r="1788" spans="1:3">
      <c r="A1788" s="170">
        <v>11184</v>
      </c>
      <c r="B1788" s="171">
        <v>125</v>
      </c>
      <c r="C1788" s="172"/>
    </row>
    <row r="1789" spans="1:3">
      <c r="A1789" s="170">
        <v>11185</v>
      </c>
      <c r="B1789" s="171">
        <v>125</v>
      </c>
      <c r="C1789" s="172"/>
    </row>
    <row r="1790" spans="1:3">
      <c r="A1790" s="170">
        <v>11187</v>
      </c>
      <c r="B1790" s="171">
        <v>150</v>
      </c>
      <c r="C1790" s="172"/>
    </row>
    <row r="1791" spans="1:3">
      <c r="A1791" s="170">
        <v>11249</v>
      </c>
      <c r="B1791" s="171">
        <v>150</v>
      </c>
      <c r="C1791" s="172"/>
    </row>
    <row r="1792" spans="1:3">
      <c r="A1792" s="170">
        <v>11259</v>
      </c>
      <c r="B1792" s="171">
        <v>225</v>
      </c>
      <c r="C1792" s="172"/>
    </row>
    <row r="1793" spans="1:3">
      <c r="A1793" s="170">
        <v>11260</v>
      </c>
      <c r="B1793" s="171">
        <v>225</v>
      </c>
      <c r="C1793" s="172"/>
    </row>
    <row r="1794" spans="1:3">
      <c r="A1794" s="170">
        <v>11261</v>
      </c>
      <c r="B1794" s="171">
        <v>225</v>
      </c>
      <c r="C1794" s="172"/>
    </row>
    <row r="1795" spans="1:3">
      <c r="A1795" s="170">
        <v>11262</v>
      </c>
      <c r="B1795" s="171">
        <v>225</v>
      </c>
      <c r="C1795" s="172"/>
    </row>
    <row r="1796" spans="1:3">
      <c r="A1796" s="170">
        <v>11281</v>
      </c>
      <c r="B1796" s="171">
        <v>100</v>
      </c>
      <c r="C1796" s="172"/>
    </row>
    <row r="1797" spans="1:3">
      <c r="A1797" s="170">
        <v>11282</v>
      </c>
      <c r="B1797" s="171">
        <v>100</v>
      </c>
      <c r="C1797" s="172"/>
    </row>
    <row r="1798" spans="1:3">
      <c r="A1798" s="170">
        <v>11333</v>
      </c>
      <c r="B1798" s="171">
        <v>100</v>
      </c>
      <c r="C1798" s="172"/>
    </row>
    <row r="1799" spans="1:3">
      <c r="A1799" s="170">
        <v>11335</v>
      </c>
      <c r="B1799" s="171">
        <v>100</v>
      </c>
      <c r="C1799" s="172"/>
    </row>
    <row r="1800" spans="1:3">
      <c r="A1800" s="170">
        <v>11336</v>
      </c>
      <c r="B1800" s="171">
        <v>100</v>
      </c>
      <c r="C1800" s="172"/>
    </row>
    <row r="1801" spans="1:3">
      <c r="A1801" s="170">
        <v>11337</v>
      </c>
      <c r="B1801" s="171">
        <v>100</v>
      </c>
      <c r="C1801" s="172"/>
    </row>
    <row r="1802" spans="1:3">
      <c r="A1802" s="170">
        <v>11338</v>
      </c>
      <c r="B1802" s="171">
        <v>100</v>
      </c>
      <c r="C1802" s="172"/>
    </row>
    <row r="1803" spans="1:3">
      <c r="A1803" s="170">
        <v>11339</v>
      </c>
      <c r="B1803" s="171">
        <v>100</v>
      </c>
      <c r="C1803" s="172"/>
    </row>
    <row r="1804" spans="1:3">
      <c r="A1804" s="170">
        <v>11340</v>
      </c>
      <c r="B1804" s="171">
        <v>100</v>
      </c>
      <c r="C1804" s="172"/>
    </row>
    <row r="1805" spans="1:3">
      <c r="A1805" s="170">
        <v>11341</v>
      </c>
      <c r="B1805" s="171">
        <v>100</v>
      </c>
      <c r="C1805" s="172"/>
    </row>
    <row r="1806" spans="1:3">
      <c r="A1806" s="170">
        <v>11342</v>
      </c>
      <c r="B1806" s="171">
        <v>100</v>
      </c>
      <c r="C1806" s="172"/>
    </row>
    <row r="1807" spans="1:3">
      <c r="A1807" s="170">
        <v>11343</v>
      </c>
      <c r="B1807" s="171">
        <v>100</v>
      </c>
      <c r="C1807" s="172"/>
    </row>
    <row r="1808" spans="1:3">
      <c r="A1808" s="170">
        <v>11368</v>
      </c>
      <c r="B1808" s="171">
        <v>125</v>
      </c>
      <c r="C1808" s="172"/>
    </row>
    <row r="1809" spans="1:3">
      <c r="A1809" s="170">
        <v>11369</v>
      </c>
      <c r="B1809" s="171">
        <v>100</v>
      </c>
      <c r="C1809" s="172"/>
    </row>
    <row r="1810" spans="1:3">
      <c r="A1810" s="170">
        <v>11370</v>
      </c>
      <c r="B1810" s="171">
        <v>125</v>
      </c>
      <c r="C1810" s="172"/>
    </row>
    <row r="1811" spans="1:3">
      <c r="A1811" s="170">
        <v>11382</v>
      </c>
      <c r="B1811" s="171">
        <v>100</v>
      </c>
      <c r="C1811" s="172"/>
    </row>
    <row r="1812" spans="1:3">
      <c r="A1812" s="170">
        <v>11383</v>
      </c>
      <c r="B1812" s="171">
        <v>225</v>
      </c>
      <c r="C1812" s="172"/>
    </row>
    <row r="1813" spans="1:3">
      <c r="A1813" s="170">
        <v>11384</v>
      </c>
      <c r="B1813" s="171">
        <v>1100</v>
      </c>
      <c r="C1813" s="172"/>
    </row>
    <row r="1814" spans="1:3">
      <c r="A1814" s="170">
        <v>11395</v>
      </c>
      <c r="B1814" s="171">
        <v>100</v>
      </c>
      <c r="C1814" s="172"/>
    </row>
    <row r="1815" spans="1:3">
      <c r="A1815" s="170">
        <v>11396</v>
      </c>
      <c r="B1815" s="171">
        <v>100</v>
      </c>
      <c r="C1815" s="172"/>
    </row>
    <row r="1816" spans="1:3">
      <c r="A1816" s="170">
        <v>11397</v>
      </c>
      <c r="B1816" s="171">
        <v>200</v>
      </c>
      <c r="C1816" s="172"/>
    </row>
    <row r="1817" spans="1:3">
      <c r="A1817" s="170">
        <v>11398</v>
      </c>
      <c r="B1817" s="171">
        <v>150</v>
      </c>
      <c r="C1817" s="172"/>
    </row>
    <row r="1818" spans="1:3">
      <c r="A1818" s="170">
        <v>11399</v>
      </c>
      <c r="B1818" s="171">
        <v>275</v>
      </c>
      <c r="C1818" s="172"/>
    </row>
    <row r="1819" spans="1:3">
      <c r="A1819" s="170">
        <v>11400</v>
      </c>
      <c r="B1819" s="171">
        <v>100</v>
      </c>
      <c r="C1819" s="172"/>
    </row>
    <row r="1820" spans="1:3">
      <c r="A1820" s="170">
        <v>11401</v>
      </c>
      <c r="B1820" s="171">
        <v>100</v>
      </c>
      <c r="C1820" s="172"/>
    </row>
    <row r="1821" spans="1:3">
      <c r="A1821" s="170">
        <v>11402</v>
      </c>
      <c r="B1821" s="171">
        <v>100</v>
      </c>
      <c r="C1821" s="172"/>
    </row>
    <row r="1822" spans="1:3">
      <c r="A1822" s="170">
        <v>11403</v>
      </c>
      <c r="B1822" s="171">
        <v>100</v>
      </c>
      <c r="C1822" s="172"/>
    </row>
    <row r="1823" spans="1:3">
      <c r="A1823" s="170">
        <v>11404</v>
      </c>
      <c r="B1823" s="171">
        <v>100</v>
      </c>
      <c r="C1823" s="172"/>
    </row>
    <row r="1824" spans="1:3">
      <c r="A1824" s="170">
        <v>11406</v>
      </c>
      <c r="B1824" s="171">
        <v>975</v>
      </c>
      <c r="C1824" s="172"/>
    </row>
    <row r="1825" spans="1:3">
      <c r="A1825" s="170">
        <v>11408</v>
      </c>
      <c r="B1825" s="171">
        <v>1300</v>
      </c>
      <c r="C1825" s="172"/>
    </row>
    <row r="1826" spans="1:3">
      <c r="A1826" s="170">
        <v>11409</v>
      </c>
      <c r="B1826" s="171">
        <v>100</v>
      </c>
      <c r="C1826" s="172"/>
    </row>
    <row r="1827" spans="1:3">
      <c r="A1827" s="170">
        <v>11410</v>
      </c>
      <c r="B1827" s="171">
        <v>125</v>
      </c>
      <c r="C1827" s="172"/>
    </row>
    <row r="1828" spans="1:3">
      <c r="A1828" s="170">
        <v>11411</v>
      </c>
      <c r="B1828" s="171">
        <v>100</v>
      </c>
      <c r="C1828" s="172"/>
    </row>
    <row r="1829" spans="1:3">
      <c r="A1829" s="170">
        <v>11412</v>
      </c>
      <c r="B1829" s="171">
        <v>275</v>
      </c>
      <c r="C1829" s="172"/>
    </row>
    <row r="1830" spans="1:3">
      <c r="A1830" s="170">
        <v>11413</v>
      </c>
      <c r="B1830" s="171">
        <v>100</v>
      </c>
      <c r="C1830" s="172"/>
    </row>
    <row r="1831" spans="1:3">
      <c r="A1831" s="170">
        <v>11414</v>
      </c>
      <c r="B1831" s="171">
        <v>1300</v>
      </c>
      <c r="C1831" s="172"/>
    </row>
    <row r="1832" spans="1:3">
      <c r="A1832" s="170">
        <v>11415</v>
      </c>
      <c r="B1832" s="171">
        <v>150</v>
      </c>
      <c r="C1832" s="172"/>
    </row>
    <row r="1833" spans="1:3">
      <c r="A1833" s="170">
        <v>11416</v>
      </c>
      <c r="B1833" s="171">
        <v>100</v>
      </c>
      <c r="C1833" s="172"/>
    </row>
    <row r="1834" spans="1:3">
      <c r="A1834" s="170">
        <v>11417</v>
      </c>
      <c r="B1834" s="171">
        <v>150</v>
      </c>
      <c r="C1834" s="172"/>
    </row>
    <row r="1835" spans="1:3">
      <c r="A1835" s="170">
        <v>11418</v>
      </c>
      <c r="B1835" s="171">
        <v>100</v>
      </c>
      <c r="C1835" s="172"/>
    </row>
    <row r="1836" spans="1:3">
      <c r="A1836" s="170">
        <v>11419</v>
      </c>
      <c r="B1836" s="171">
        <v>100</v>
      </c>
      <c r="C1836" s="172"/>
    </row>
    <row r="1837" spans="1:3">
      <c r="A1837" s="170">
        <v>11420</v>
      </c>
      <c r="B1837" s="171">
        <v>100</v>
      </c>
      <c r="C1837" s="172"/>
    </row>
    <row r="1838" spans="1:3">
      <c r="A1838" s="170">
        <v>11421</v>
      </c>
      <c r="B1838" s="171">
        <v>100</v>
      </c>
      <c r="C1838" s="172"/>
    </row>
    <row r="1839" spans="1:3">
      <c r="A1839" s="170">
        <v>11440</v>
      </c>
      <c r="B1839" s="171">
        <v>200</v>
      </c>
      <c r="C1839" s="172"/>
    </row>
    <row r="1840" spans="1:3">
      <c r="A1840" s="170">
        <v>11441</v>
      </c>
      <c r="B1840" s="171">
        <v>200</v>
      </c>
      <c r="C1840" s="172"/>
    </row>
    <row r="1841" spans="1:3">
      <c r="A1841" s="170">
        <v>11452</v>
      </c>
      <c r="B1841" s="171">
        <v>1300</v>
      </c>
      <c r="C1841" s="172"/>
    </row>
    <row r="1842" spans="1:3">
      <c r="A1842" s="170">
        <v>11457</v>
      </c>
      <c r="B1842" s="171">
        <v>1300</v>
      </c>
      <c r="C1842" s="172"/>
    </row>
    <row r="1843" spans="1:3">
      <c r="A1843" s="170">
        <v>11458</v>
      </c>
      <c r="B1843" s="171">
        <v>100</v>
      </c>
      <c r="C1843" s="172"/>
    </row>
    <row r="1844" spans="1:3">
      <c r="A1844" s="170">
        <v>11467</v>
      </c>
      <c r="B1844" s="171">
        <v>1100</v>
      </c>
      <c r="C1844" s="172"/>
    </row>
    <row r="1845" spans="1:3">
      <c r="A1845" s="170">
        <v>11508</v>
      </c>
      <c r="B1845" s="171">
        <v>200</v>
      </c>
      <c r="C1845" s="172"/>
    </row>
    <row r="1846" spans="1:3">
      <c r="A1846" s="170">
        <v>11515</v>
      </c>
      <c r="B1846" s="171">
        <v>1100</v>
      </c>
      <c r="C1846" s="172"/>
    </row>
    <row r="1847" spans="1:3">
      <c r="A1847" s="170">
        <v>11516</v>
      </c>
      <c r="B1847" s="171">
        <v>1300</v>
      </c>
      <c r="C1847" s="172"/>
    </row>
    <row r="1848" spans="1:3">
      <c r="A1848" s="170">
        <v>11517</v>
      </c>
      <c r="B1848" s="171">
        <v>100</v>
      </c>
      <c r="C1848" s="172"/>
    </row>
    <row r="1849" spans="1:3">
      <c r="A1849" s="170">
        <v>11518</v>
      </c>
      <c r="B1849" s="171">
        <v>100</v>
      </c>
      <c r="C1849" s="172"/>
    </row>
    <row r="1850" spans="1:3">
      <c r="A1850" s="170">
        <v>11527</v>
      </c>
      <c r="B1850" s="171">
        <v>175</v>
      </c>
      <c r="C1850" s="172"/>
    </row>
    <row r="1851" spans="1:3">
      <c r="A1851" s="170">
        <v>11528</v>
      </c>
      <c r="B1851" s="171">
        <v>175</v>
      </c>
      <c r="C1851" s="172"/>
    </row>
    <row r="1852" spans="1:3">
      <c r="A1852" s="170">
        <v>11555</v>
      </c>
      <c r="B1852" s="171">
        <v>100</v>
      </c>
      <c r="C1852" s="172"/>
    </row>
    <row r="1853" spans="1:3">
      <c r="A1853" s="170">
        <v>11559</v>
      </c>
      <c r="B1853" s="171">
        <v>150</v>
      </c>
      <c r="C1853" s="172"/>
    </row>
    <row r="1854" spans="1:3">
      <c r="A1854" s="170">
        <v>11560</v>
      </c>
      <c r="B1854" s="171">
        <v>200</v>
      </c>
      <c r="C1854" s="172"/>
    </row>
    <row r="1855" spans="1:3">
      <c r="A1855" s="170">
        <v>11568</v>
      </c>
      <c r="B1855" s="171">
        <v>300</v>
      </c>
      <c r="C1855" s="172"/>
    </row>
    <row r="1856" spans="1:3">
      <c r="A1856" s="170">
        <v>11569</v>
      </c>
      <c r="B1856" s="171">
        <v>300</v>
      </c>
      <c r="C1856" s="172"/>
    </row>
    <row r="1857" spans="1:3">
      <c r="A1857" s="170">
        <v>11595</v>
      </c>
      <c r="B1857" s="171">
        <v>375</v>
      </c>
      <c r="C1857" s="172"/>
    </row>
    <row r="1858" spans="1:3">
      <c r="A1858" s="170">
        <v>11612</v>
      </c>
      <c r="B1858" s="171">
        <v>100</v>
      </c>
      <c r="C1858" s="172"/>
    </row>
    <row r="1859" spans="1:3">
      <c r="A1859" s="170">
        <v>11624</v>
      </c>
      <c r="B1859" s="171">
        <v>100</v>
      </c>
      <c r="C1859" s="172"/>
    </row>
    <row r="1860" spans="1:3">
      <c r="A1860" s="170">
        <v>11625</v>
      </c>
      <c r="B1860" s="171">
        <v>100</v>
      </c>
      <c r="C1860" s="172"/>
    </row>
    <row r="1861" spans="1:3">
      <c r="A1861" s="170">
        <v>11626</v>
      </c>
      <c r="B1861" s="171">
        <v>100</v>
      </c>
      <c r="C1861" s="172"/>
    </row>
    <row r="1862" spans="1:3">
      <c r="A1862" s="170">
        <v>11627</v>
      </c>
      <c r="B1862" s="171">
        <v>100</v>
      </c>
      <c r="C1862" s="172"/>
    </row>
    <row r="1863" spans="1:3">
      <c r="A1863" s="170">
        <v>11628</v>
      </c>
      <c r="B1863" s="171">
        <v>100</v>
      </c>
      <c r="C1863" s="172"/>
    </row>
    <row r="1864" spans="1:3">
      <c r="A1864" s="170">
        <v>11629</v>
      </c>
      <c r="B1864" s="171">
        <v>100</v>
      </c>
      <c r="C1864" s="172"/>
    </row>
    <row r="1865" spans="1:3">
      <c r="A1865" s="170">
        <v>11630</v>
      </c>
      <c r="B1865" s="171">
        <v>100</v>
      </c>
      <c r="C1865" s="172"/>
    </row>
    <row r="1866" spans="1:3">
      <c r="A1866" s="170">
        <v>11683</v>
      </c>
      <c r="B1866" s="171">
        <v>325</v>
      </c>
      <c r="C1866" s="172"/>
    </row>
    <row r="1867" spans="1:3">
      <c r="A1867" s="170">
        <v>11694</v>
      </c>
      <c r="B1867" s="171">
        <v>100</v>
      </c>
      <c r="C1867" s="172"/>
    </row>
    <row r="1868" spans="1:3">
      <c r="A1868" s="170">
        <v>11695</v>
      </c>
      <c r="B1868" s="171">
        <v>100</v>
      </c>
      <c r="C1868" s="172"/>
    </row>
    <row r="1869" spans="1:3">
      <c r="A1869" s="170">
        <v>11696</v>
      </c>
      <c r="B1869" s="171">
        <v>100</v>
      </c>
      <c r="C1869" s="172"/>
    </row>
    <row r="1870" spans="1:3">
      <c r="A1870" s="170">
        <v>14972</v>
      </c>
      <c r="B1870" s="171">
        <v>300</v>
      </c>
      <c r="C1870" s="172"/>
    </row>
    <row r="1871" spans="1:3">
      <c r="A1871" s="170">
        <v>14973</v>
      </c>
      <c r="B1871" s="171">
        <v>150</v>
      </c>
      <c r="C1871" s="172"/>
    </row>
    <row r="1872" spans="1:3">
      <c r="A1872" s="170">
        <v>14974</v>
      </c>
      <c r="B1872" s="171">
        <v>150</v>
      </c>
      <c r="C1872" s="172"/>
    </row>
    <row r="1873" spans="1:3">
      <c r="A1873" s="170">
        <v>14975</v>
      </c>
      <c r="B1873" s="171">
        <v>150</v>
      </c>
      <c r="C1873" s="172"/>
    </row>
    <row r="1874" spans="1:3">
      <c r="A1874" s="170">
        <v>14976</v>
      </c>
      <c r="B1874" s="171">
        <v>150</v>
      </c>
      <c r="C1874" s="172"/>
    </row>
    <row r="1875" spans="1:3">
      <c r="A1875" s="170">
        <v>14977</v>
      </c>
      <c r="B1875" s="171">
        <v>375</v>
      </c>
      <c r="C1875" s="172"/>
    </row>
    <row r="1876" spans="1:3">
      <c r="A1876" s="170">
        <v>14978</v>
      </c>
      <c r="B1876" s="171">
        <v>375</v>
      </c>
      <c r="C1876" s="172"/>
    </row>
    <row r="1877" spans="1:3">
      <c r="A1877" s="170">
        <v>14979</v>
      </c>
      <c r="B1877" s="171">
        <v>300</v>
      </c>
      <c r="C1877" s="172"/>
    </row>
    <row r="1878" spans="1:3">
      <c r="A1878" s="170">
        <v>14980</v>
      </c>
      <c r="B1878" s="171">
        <v>300</v>
      </c>
      <c r="C1878" s="172"/>
    </row>
    <row r="1879" spans="1:3">
      <c r="A1879" s="170">
        <v>14981</v>
      </c>
      <c r="B1879" s="171">
        <v>125</v>
      </c>
      <c r="C1879" s="172"/>
    </row>
    <row r="1880" spans="1:3">
      <c r="A1880" s="170">
        <v>14982</v>
      </c>
      <c r="B1880" s="171">
        <v>150</v>
      </c>
      <c r="C1880" s="172"/>
    </row>
    <row r="1881" spans="1:3">
      <c r="A1881" s="170">
        <v>14983</v>
      </c>
      <c r="B1881" s="171">
        <v>225</v>
      </c>
      <c r="C1881" s="172"/>
    </row>
    <row r="1882" spans="1:3">
      <c r="A1882" s="170">
        <v>14984</v>
      </c>
      <c r="B1882" s="171">
        <v>200</v>
      </c>
      <c r="C1882" s="172"/>
    </row>
    <row r="1883" spans="1:3">
      <c r="A1883" s="170">
        <v>14985</v>
      </c>
      <c r="B1883" s="171">
        <v>200</v>
      </c>
      <c r="C1883" s="172"/>
    </row>
    <row r="1884" spans="1:3">
      <c r="A1884" s="170">
        <v>14986</v>
      </c>
      <c r="B1884" s="171">
        <v>275</v>
      </c>
      <c r="C1884" s="172"/>
    </row>
    <row r="1885" spans="1:3">
      <c r="A1885" s="170">
        <v>14987</v>
      </c>
      <c r="B1885" s="171">
        <v>275</v>
      </c>
      <c r="C1885" s="172"/>
    </row>
    <row r="1886" spans="1:3">
      <c r="A1886" s="170">
        <v>14988</v>
      </c>
      <c r="B1886" s="171">
        <v>225</v>
      </c>
      <c r="C1886" s="172"/>
    </row>
    <row r="1887" spans="1:3">
      <c r="A1887" s="170">
        <v>14989</v>
      </c>
      <c r="B1887" s="171">
        <v>200</v>
      </c>
      <c r="C1887" s="172"/>
    </row>
    <row r="1888" spans="1:3">
      <c r="A1888" s="170">
        <v>14990</v>
      </c>
      <c r="B1888" s="171">
        <v>200</v>
      </c>
      <c r="C1888" s="172"/>
    </row>
    <row r="1889" spans="1:3">
      <c r="A1889" s="170">
        <v>14991</v>
      </c>
      <c r="B1889" s="171">
        <v>100</v>
      </c>
      <c r="C1889" s="172"/>
    </row>
    <row r="1890" spans="1:3">
      <c r="A1890" s="170">
        <v>14992</v>
      </c>
      <c r="B1890" s="171">
        <v>200</v>
      </c>
      <c r="C1890" s="172"/>
    </row>
    <row r="1891" spans="1:3">
      <c r="A1891" s="170">
        <v>14993</v>
      </c>
      <c r="B1891" s="171">
        <v>300</v>
      </c>
      <c r="C1891" s="172"/>
    </row>
    <row r="1892" spans="1:3">
      <c r="A1892" s="170">
        <v>14994</v>
      </c>
      <c r="B1892" s="171">
        <v>300</v>
      </c>
      <c r="C1892" s="172"/>
    </row>
    <row r="1893" spans="1:3">
      <c r="A1893" s="170">
        <v>14995</v>
      </c>
      <c r="B1893" s="171">
        <v>425</v>
      </c>
      <c r="C1893" s="172"/>
    </row>
    <row r="1894" spans="1:3">
      <c r="A1894" s="170">
        <v>14996</v>
      </c>
      <c r="B1894" s="171">
        <v>150</v>
      </c>
      <c r="C1894" s="172"/>
    </row>
    <row r="1895" spans="1:3">
      <c r="A1895" s="170">
        <v>14997</v>
      </c>
      <c r="B1895" s="171">
        <v>125</v>
      </c>
      <c r="C1895" s="172"/>
    </row>
    <row r="1896" spans="1:3">
      <c r="A1896" s="170">
        <v>14998</v>
      </c>
      <c r="B1896" s="171">
        <v>200</v>
      </c>
      <c r="C1896" s="172"/>
    </row>
    <row r="1897" spans="1:3">
      <c r="A1897" s="170">
        <v>14999</v>
      </c>
      <c r="B1897" s="171">
        <v>200</v>
      </c>
      <c r="C1897" s="172"/>
    </row>
    <row r="1898" spans="1:3">
      <c r="A1898" s="170">
        <v>15000</v>
      </c>
      <c r="B1898" s="171">
        <v>175</v>
      </c>
      <c r="C1898" s="172"/>
    </row>
    <row r="1899" spans="1:3">
      <c r="A1899" s="170">
        <v>15001</v>
      </c>
      <c r="B1899" s="171">
        <v>150</v>
      </c>
      <c r="C1899" s="172"/>
    </row>
    <row r="1900" spans="1:3">
      <c r="A1900" s="170">
        <v>15002</v>
      </c>
      <c r="B1900" s="171">
        <v>150</v>
      </c>
      <c r="C1900" s="172"/>
    </row>
    <row r="1901" spans="1:3">
      <c r="A1901" s="170">
        <v>15003</v>
      </c>
      <c r="B1901" s="171">
        <v>200</v>
      </c>
      <c r="C1901" s="172"/>
    </row>
    <row r="1902" spans="1:3">
      <c r="A1902" s="170">
        <v>15004</v>
      </c>
      <c r="B1902" s="171">
        <v>175</v>
      </c>
      <c r="C1902" s="172"/>
    </row>
    <row r="1903" spans="1:3">
      <c r="A1903" s="170">
        <v>15005</v>
      </c>
      <c r="B1903" s="171">
        <v>125</v>
      </c>
      <c r="C1903" s="172"/>
    </row>
    <row r="1904" spans="1:3">
      <c r="A1904" s="170">
        <v>15006</v>
      </c>
      <c r="B1904" s="171">
        <v>375</v>
      </c>
      <c r="C1904" s="172"/>
    </row>
    <row r="1905" spans="1:3">
      <c r="A1905" s="170">
        <v>15007</v>
      </c>
      <c r="B1905" s="171">
        <v>425</v>
      </c>
      <c r="C1905" s="172"/>
    </row>
    <row r="1906" spans="1:3">
      <c r="A1906" s="170">
        <v>15008</v>
      </c>
      <c r="B1906" s="171">
        <v>325</v>
      </c>
      <c r="C1906" s="172"/>
    </row>
    <row r="1907" spans="1:3">
      <c r="A1907" s="170">
        <v>15009</v>
      </c>
      <c r="B1907" s="171">
        <v>500</v>
      </c>
      <c r="C1907" s="172"/>
    </row>
    <row r="1908" spans="1:3">
      <c r="A1908" s="170">
        <v>15010</v>
      </c>
      <c r="B1908" s="171">
        <v>425</v>
      </c>
      <c r="C1908" s="172"/>
    </row>
    <row r="1909" spans="1:3">
      <c r="A1909" s="170">
        <v>15011</v>
      </c>
      <c r="B1909" s="171">
        <v>500</v>
      </c>
      <c r="C1909" s="172"/>
    </row>
    <row r="1910" spans="1:3">
      <c r="A1910" s="170">
        <v>15012</v>
      </c>
      <c r="B1910" s="171">
        <v>300</v>
      </c>
      <c r="C1910" s="172"/>
    </row>
    <row r="1911" spans="1:3">
      <c r="A1911" s="170">
        <v>15013</v>
      </c>
      <c r="B1911" s="171">
        <v>300</v>
      </c>
      <c r="C1911" s="172"/>
    </row>
    <row r="1912" spans="1:3">
      <c r="A1912" s="170">
        <v>15134</v>
      </c>
      <c r="B1912" s="171">
        <v>150</v>
      </c>
      <c r="C1912" s="172"/>
    </row>
    <row r="1913" spans="1:3">
      <c r="A1913" s="170">
        <v>15135</v>
      </c>
      <c r="B1913" s="171">
        <v>300</v>
      </c>
      <c r="C1913" s="172"/>
    </row>
    <row r="1914" spans="1:3">
      <c r="A1914" s="170">
        <v>15136</v>
      </c>
      <c r="B1914" s="171">
        <v>300</v>
      </c>
      <c r="C1914" s="172"/>
    </row>
    <row r="1915" spans="1:3">
      <c r="A1915" s="170">
        <v>15137</v>
      </c>
      <c r="B1915" s="171">
        <v>300</v>
      </c>
      <c r="C1915" s="172"/>
    </row>
    <row r="1916" spans="1:3">
      <c r="A1916" s="170">
        <v>15138</v>
      </c>
      <c r="B1916" s="171">
        <v>300</v>
      </c>
      <c r="C1916" s="172"/>
    </row>
    <row r="1917" spans="1:3">
      <c r="A1917" s="170">
        <v>15139</v>
      </c>
      <c r="B1917" s="171">
        <v>300</v>
      </c>
      <c r="C1917" s="172"/>
    </row>
    <row r="1918" spans="1:3">
      <c r="A1918" s="170">
        <v>15140</v>
      </c>
      <c r="B1918" s="171">
        <v>125</v>
      </c>
      <c r="C1918" s="172"/>
    </row>
    <row r="1919" spans="1:3">
      <c r="A1919" s="170">
        <v>15141</v>
      </c>
      <c r="B1919" s="171">
        <v>125</v>
      </c>
      <c r="C1919" s="172"/>
    </row>
    <row r="1920" spans="1:3">
      <c r="A1920" s="170">
        <v>15142</v>
      </c>
      <c r="B1920" s="171">
        <v>375</v>
      </c>
      <c r="C1920" s="172"/>
    </row>
    <row r="1921" spans="1:3">
      <c r="A1921" s="170">
        <v>15143</v>
      </c>
      <c r="B1921" s="171">
        <v>300</v>
      </c>
      <c r="C1921" s="172"/>
    </row>
    <row r="1922" spans="1:3">
      <c r="A1922" s="170">
        <v>15144</v>
      </c>
      <c r="B1922" s="171">
        <v>150</v>
      </c>
      <c r="C1922" s="172"/>
    </row>
    <row r="1923" spans="1:3">
      <c r="A1923" s="170">
        <v>15145</v>
      </c>
      <c r="B1923" s="171">
        <v>175</v>
      </c>
      <c r="C1923" s="172"/>
    </row>
    <row r="1924" spans="1:3">
      <c r="A1924" s="170">
        <v>15146</v>
      </c>
      <c r="B1924" s="171">
        <v>175</v>
      </c>
      <c r="C1924" s="172"/>
    </row>
    <row r="1925" spans="1:3">
      <c r="A1925" s="170">
        <v>15147</v>
      </c>
      <c r="B1925" s="171">
        <v>375</v>
      </c>
      <c r="C1925" s="172"/>
    </row>
    <row r="1926" spans="1:3">
      <c r="A1926" s="170">
        <v>15148</v>
      </c>
      <c r="B1926" s="171">
        <v>375</v>
      </c>
      <c r="C1926" s="172"/>
    </row>
    <row r="1927" spans="1:3">
      <c r="A1927" s="170">
        <v>15149</v>
      </c>
      <c r="B1927" s="171">
        <v>425</v>
      </c>
      <c r="C1927" s="172"/>
    </row>
    <row r="1928" spans="1:3">
      <c r="A1928" s="170">
        <v>15150</v>
      </c>
      <c r="B1928" s="171">
        <v>100</v>
      </c>
      <c r="C1928" s="172"/>
    </row>
    <row r="1929" spans="1:3">
      <c r="A1929" s="170">
        <v>15151</v>
      </c>
      <c r="B1929" s="171">
        <v>125</v>
      </c>
      <c r="C1929" s="172"/>
    </row>
    <row r="1930" spans="1:3">
      <c r="A1930" s="170">
        <v>15152</v>
      </c>
      <c r="B1930" s="171">
        <v>375</v>
      </c>
      <c r="C1930" s="172"/>
    </row>
    <row r="1931" spans="1:3">
      <c r="A1931" s="170">
        <v>15153</v>
      </c>
      <c r="B1931" s="171">
        <v>300</v>
      </c>
      <c r="C1931" s="172"/>
    </row>
    <row r="1932" spans="1:3">
      <c r="A1932" s="170">
        <v>15154</v>
      </c>
      <c r="B1932" s="171">
        <v>300</v>
      </c>
      <c r="C1932" s="172"/>
    </row>
    <row r="1933" spans="1:3">
      <c r="A1933" s="170">
        <v>15155</v>
      </c>
      <c r="B1933" s="171">
        <v>150</v>
      </c>
      <c r="C1933" s="172"/>
    </row>
    <row r="1934" spans="1:3">
      <c r="A1934" s="170">
        <v>15156</v>
      </c>
      <c r="B1934" s="171">
        <v>175</v>
      </c>
      <c r="C1934" s="172"/>
    </row>
    <row r="1935" spans="1:3">
      <c r="A1935" s="170">
        <v>15157</v>
      </c>
      <c r="B1935" s="171">
        <v>525</v>
      </c>
      <c r="C1935" s="172"/>
    </row>
    <row r="1936" spans="1:3">
      <c r="A1936" s="170">
        <v>15158</v>
      </c>
      <c r="B1936" s="171">
        <v>525</v>
      </c>
      <c r="C1936" s="172"/>
    </row>
    <row r="1937" spans="1:3">
      <c r="A1937" s="170">
        <v>15159</v>
      </c>
      <c r="B1937" s="171">
        <v>525</v>
      </c>
      <c r="C1937" s="172"/>
    </row>
    <row r="1938" spans="1:3">
      <c r="A1938" s="170">
        <v>15160</v>
      </c>
      <c r="B1938" s="171">
        <v>525</v>
      </c>
      <c r="C1938" s="172"/>
    </row>
    <row r="1939" spans="1:3">
      <c r="A1939" s="170">
        <v>15161</v>
      </c>
      <c r="B1939" s="171">
        <v>525</v>
      </c>
      <c r="C1939" s="172"/>
    </row>
    <row r="1940" spans="1:3">
      <c r="A1940" s="170">
        <v>15162</v>
      </c>
      <c r="B1940" s="171">
        <v>150</v>
      </c>
      <c r="C1940" s="172"/>
    </row>
    <row r="1941" spans="1:3">
      <c r="A1941" s="170">
        <v>15163</v>
      </c>
      <c r="B1941" s="171">
        <v>375</v>
      </c>
      <c r="C1941" s="172"/>
    </row>
    <row r="1942" spans="1:3">
      <c r="A1942" s="170">
        <v>15164</v>
      </c>
      <c r="B1942" s="171">
        <v>375</v>
      </c>
      <c r="C1942" s="172"/>
    </row>
    <row r="1943" spans="1:3">
      <c r="A1943" s="170">
        <v>15165</v>
      </c>
      <c r="B1943" s="171">
        <v>450</v>
      </c>
      <c r="C1943" s="172"/>
    </row>
    <row r="1944" spans="1:3">
      <c r="A1944" s="170">
        <v>15166</v>
      </c>
      <c r="B1944" s="171">
        <v>525</v>
      </c>
      <c r="C1944" s="172"/>
    </row>
    <row r="1945" spans="1:3">
      <c r="A1945" s="170">
        <v>15167</v>
      </c>
      <c r="B1945" s="171">
        <v>450</v>
      </c>
      <c r="C1945" s="172"/>
    </row>
    <row r="1946" spans="1:3">
      <c r="A1946" s="170">
        <v>15168</v>
      </c>
      <c r="B1946" s="171">
        <v>450</v>
      </c>
      <c r="C1946" s="172"/>
    </row>
    <row r="1947" spans="1:3">
      <c r="A1947" s="170">
        <v>15169</v>
      </c>
      <c r="B1947" s="171">
        <v>450</v>
      </c>
      <c r="C1947" s="172"/>
    </row>
    <row r="1948" spans="1:3">
      <c r="A1948" s="170">
        <v>15170</v>
      </c>
      <c r="B1948" s="171">
        <v>1000</v>
      </c>
      <c r="C1948" s="172"/>
    </row>
    <row r="1949" spans="1:3">
      <c r="A1949" s="170">
        <v>15171</v>
      </c>
      <c r="B1949" s="171">
        <v>375</v>
      </c>
      <c r="C1949" s="172"/>
    </row>
    <row r="1950" spans="1:3">
      <c r="A1950" s="170">
        <v>15172</v>
      </c>
      <c r="B1950" s="171">
        <v>1000</v>
      </c>
      <c r="C1950" s="172"/>
    </row>
    <row r="1951" spans="1:3">
      <c r="A1951" s="170">
        <v>15173</v>
      </c>
      <c r="B1951" s="171">
        <v>1000</v>
      </c>
      <c r="C1951" s="172"/>
    </row>
    <row r="1952" spans="1:3">
      <c r="A1952" s="170">
        <v>15174</v>
      </c>
      <c r="B1952" s="171">
        <v>450</v>
      </c>
      <c r="C1952" s="172"/>
    </row>
    <row r="1953" spans="1:3">
      <c r="A1953" s="170">
        <v>15189</v>
      </c>
      <c r="B1953" s="171">
        <v>300</v>
      </c>
      <c r="C1953" s="172"/>
    </row>
    <row r="1954" spans="1:3">
      <c r="A1954" s="170">
        <v>15190</v>
      </c>
      <c r="B1954" s="171">
        <v>450</v>
      </c>
      <c r="C1954" s="172"/>
    </row>
    <row r="1955" spans="1:3">
      <c r="A1955" s="170">
        <v>15191</v>
      </c>
      <c r="B1955" s="171">
        <v>1000</v>
      </c>
      <c r="C1955" s="172"/>
    </row>
    <row r="1956" spans="1:3">
      <c r="A1956" s="170">
        <v>15201</v>
      </c>
      <c r="B1956" s="171">
        <v>100</v>
      </c>
      <c r="C1956" s="172"/>
    </row>
    <row r="1957" spans="1:3">
      <c r="A1957" s="170">
        <v>15202</v>
      </c>
      <c r="B1957" s="171">
        <v>150</v>
      </c>
      <c r="C1957" s="172"/>
    </row>
    <row r="1958" spans="1:3">
      <c r="A1958" s="170">
        <v>15203</v>
      </c>
      <c r="B1958" s="171">
        <v>200</v>
      </c>
      <c r="C1958" s="172"/>
    </row>
    <row r="1959" spans="1:3">
      <c r="A1959" s="170">
        <v>15204</v>
      </c>
      <c r="B1959" s="171">
        <v>100</v>
      </c>
      <c r="C1959" s="172"/>
    </row>
    <row r="1960" spans="1:3">
      <c r="A1960" s="170">
        <v>15205</v>
      </c>
      <c r="B1960" s="171">
        <v>100</v>
      </c>
      <c r="C1960" s="172"/>
    </row>
    <row r="1961" spans="1:3">
      <c r="A1961" s="170">
        <v>15206</v>
      </c>
      <c r="B1961" s="171">
        <v>125</v>
      </c>
      <c r="C1961" s="172"/>
    </row>
    <row r="1962" spans="1:3">
      <c r="A1962" s="170">
        <v>15207</v>
      </c>
      <c r="B1962" s="171">
        <v>200</v>
      </c>
      <c r="C1962" s="172"/>
    </row>
    <row r="1963" spans="1:3">
      <c r="A1963" s="170">
        <v>15208</v>
      </c>
      <c r="B1963" s="171">
        <v>125</v>
      </c>
      <c r="C1963" s="172"/>
    </row>
    <row r="1964" spans="1:3">
      <c r="A1964" s="170">
        <v>15209</v>
      </c>
      <c r="B1964" s="171">
        <v>125</v>
      </c>
      <c r="C1964" s="172"/>
    </row>
    <row r="1965" spans="1:3">
      <c r="A1965" s="170">
        <v>15210</v>
      </c>
      <c r="B1965" s="171">
        <v>100</v>
      </c>
      <c r="C1965" s="172"/>
    </row>
    <row r="1966" spans="1:3">
      <c r="A1966" s="170">
        <v>15211</v>
      </c>
      <c r="B1966" s="171">
        <v>150</v>
      </c>
      <c r="C1966" s="172"/>
    </row>
    <row r="1967" spans="1:3">
      <c r="A1967" s="170">
        <v>15212</v>
      </c>
      <c r="B1967" s="171">
        <v>150</v>
      </c>
      <c r="C1967" s="172"/>
    </row>
    <row r="1968" spans="1:3">
      <c r="A1968" s="170">
        <v>15213</v>
      </c>
      <c r="B1968" s="171">
        <v>150</v>
      </c>
      <c r="C1968" s="172"/>
    </row>
    <row r="1969" spans="1:3">
      <c r="A1969" s="170">
        <v>15214</v>
      </c>
      <c r="B1969" s="171">
        <v>150</v>
      </c>
      <c r="C1969" s="172"/>
    </row>
    <row r="1970" spans="1:3">
      <c r="A1970" s="170">
        <v>15215</v>
      </c>
      <c r="B1970" s="171">
        <v>200</v>
      </c>
      <c r="C1970" s="172"/>
    </row>
    <row r="1971" spans="1:3">
      <c r="A1971" s="170">
        <v>15216</v>
      </c>
      <c r="B1971" s="171">
        <v>100</v>
      </c>
      <c r="C1971" s="172"/>
    </row>
    <row r="1972" spans="1:3">
      <c r="A1972" s="170">
        <v>15217</v>
      </c>
      <c r="B1972" s="171">
        <v>275</v>
      </c>
      <c r="C1972" s="172"/>
    </row>
    <row r="1973" spans="1:3">
      <c r="A1973" s="170">
        <v>15218</v>
      </c>
      <c r="B1973" s="171">
        <v>225</v>
      </c>
      <c r="C1973" s="172"/>
    </row>
    <row r="1974" spans="1:3">
      <c r="A1974" s="170">
        <v>15219</v>
      </c>
      <c r="B1974" s="171">
        <v>225</v>
      </c>
      <c r="C1974" s="172"/>
    </row>
    <row r="1975" spans="1:3">
      <c r="A1975" s="170">
        <v>15222</v>
      </c>
      <c r="B1975" s="171">
        <v>175</v>
      </c>
      <c r="C1975" s="172"/>
    </row>
    <row r="1976" spans="1:3">
      <c r="A1976" s="170">
        <v>15223</v>
      </c>
      <c r="B1976" s="171">
        <v>125</v>
      </c>
      <c r="C1976" s="172"/>
    </row>
    <row r="1977" spans="1:3">
      <c r="A1977" s="170">
        <v>15224</v>
      </c>
      <c r="B1977" s="171">
        <v>200</v>
      </c>
      <c r="C1977" s="172"/>
    </row>
    <row r="1978" spans="1:3">
      <c r="A1978" s="170">
        <v>15225</v>
      </c>
      <c r="B1978" s="171">
        <v>200</v>
      </c>
      <c r="C1978" s="172"/>
    </row>
    <row r="1979" spans="1:3">
      <c r="A1979" s="170">
        <v>15226</v>
      </c>
      <c r="B1979" s="171">
        <v>150</v>
      </c>
      <c r="C1979" s="172"/>
    </row>
    <row r="1980" spans="1:3">
      <c r="A1980" s="170">
        <v>15228</v>
      </c>
      <c r="B1980" s="171">
        <v>200</v>
      </c>
      <c r="C1980" s="172"/>
    </row>
    <row r="1981" spans="1:3">
      <c r="A1981" s="170">
        <v>15229</v>
      </c>
      <c r="B1981" s="171">
        <v>150</v>
      </c>
      <c r="C1981" s="172"/>
    </row>
    <row r="1982" spans="1:3">
      <c r="A1982" s="170">
        <v>15230</v>
      </c>
      <c r="B1982" s="171">
        <v>175</v>
      </c>
      <c r="C1982" s="172"/>
    </row>
    <row r="1983" spans="1:3">
      <c r="A1983" s="170">
        <v>15231</v>
      </c>
      <c r="B1983" s="171">
        <v>375</v>
      </c>
      <c r="C1983" s="172"/>
    </row>
    <row r="1984" spans="1:3">
      <c r="A1984" s="170">
        <v>15232</v>
      </c>
      <c r="B1984" s="171">
        <v>375</v>
      </c>
      <c r="C1984" s="172"/>
    </row>
    <row r="1985" spans="1:3">
      <c r="A1985" s="170">
        <v>15233</v>
      </c>
      <c r="B1985" s="171">
        <v>175</v>
      </c>
      <c r="C1985" s="172"/>
    </row>
    <row r="1986" spans="1:3">
      <c r="A1986" s="170">
        <v>15234</v>
      </c>
      <c r="B1986" s="171">
        <v>425</v>
      </c>
      <c r="C1986" s="172"/>
    </row>
    <row r="1987" spans="1:3">
      <c r="A1987" s="170">
        <v>15253</v>
      </c>
      <c r="B1987" s="171">
        <v>375</v>
      </c>
      <c r="C1987" s="172"/>
    </row>
    <row r="1988" spans="1:3">
      <c r="A1988" s="170">
        <v>15254</v>
      </c>
      <c r="B1988" s="171">
        <v>175</v>
      </c>
      <c r="C1988" s="172"/>
    </row>
    <row r="1989" spans="1:3">
      <c r="A1989" s="170">
        <v>15255</v>
      </c>
      <c r="B1989" s="171">
        <v>450</v>
      </c>
      <c r="C1989" s="172"/>
    </row>
    <row r="1990" spans="1:3">
      <c r="A1990" s="170">
        <v>15256</v>
      </c>
      <c r="B1990" s="171">
        <v>100</v>
      </c>
      <c r="C1990" s="172"/>
    </row>
    <row r="1991" spans="1:3">
      <c r="A1991" s="170">
        <v>15257</v>
      </c>
      <c r="B1991" s="171">
        <v>100</v>
      </c>
      <c r="C1991" s="172"/>
    </row>
    <row r="1992" spans="1:3">
      <c r="A1992" s="170">
        <v>15258</v>
      </c>
      <c r="B1992" s="171">
        <v>100</v>
      </c>
      <c r="C1992" s="172"/>
    </row>
    <row r="1993" spans="1:3">
      <c r="A1993" s="170">
        <v>15260</v>
      </c>
      <c r="B1993" s="171">
        <v>100</v>
      </c>
      <c r="C1993" s="172"/>
    </row>
    <row r="1994" spans="1:3">
      <c r="A1994" s="170">
        <v>15261</v>
      </c>
      <c r="B1994" s="171">
        <v>100</v>
      </c>
      <c r="C1994" s="172"/>
    </row>
    <row r="1995" spans="1:3">
      <c r="A1995" s="170">
        <v>15262</v>
      </c>
      <c r="B1995" s="171">
        <v>1000</v>
      </c>
      <c r="C1995" s="172"/>
    </row>
    <row r="1996" spans="1:3">
      <c r="A1996" s="170">
        <v>15263</v>
      </c>
      <c r="B1996" s="171">
        <v>750</v>
      </c>
      <c r="C1996" s="172"/>
    </row>
    <row r="1997" spans="1:3">
      <c r="A1997" s="170">
        <v>15264</v>
      </c>
      <c r="B1997" s="171">
        <v>625</v>
      </c>
      <c r="C1997" s="172"/>
    </row>
    <row r="1998" spans="1:3">
      <c r="A1998" s="170">
        <v>15265</v>
      </c>
      <c r="B1998" s="171">
        <v>625</v>
      </c>
      <c r="C1998" s="172"/>
    </row>
    <row r="1999" spans="1:3">
      <c r="A1999" s="170">
        <v>15570</v>
      </c>
      <c r="B1999" s="171">
        <v>150</v>
      </c>
      <c r="C1999" s="172"/>
    </row>
    <row r="2000" spans="1:3">
      <c r="A2000" s="170">
        <v>15571</v>
      </c>
      <c r="B2000" s="171">
        <v>150</v>
      </c>
      <c r="C2000" s="172"/>
    </row>
    <row r="2001" spans="1:3">
      <c r="A2001" s="170">
        <v>15652</v>
      </c>
      <c r="B2001" s="171">
        <v>125</v>
      </c>
      <c r="C2001" s="172"/>
    </row>
    <row r="2002" spans="1:3">
      <c r="A2002" s="170">
        <v>16068</v>
      </c>
      <c r="B2002" s="171">
        <v>150</v>
      </c>
      <c r="C2002" s="172"/>
    </row>
    <row r="2003" spans="1:3">
      <c r="A2003" s="170">
        <v>16544</v>
      </c>
      <c r="B2003" s="171">
        <v>100</v>
      </c>
      <c r="C2003" s="172"/>
    </row>
    <row r="2004" spans="1:3">
      <c r="A2004" s="170">
        <v>16545</v>
      </c>
      <c r="B2004" s="171">
        <v>1300</v>
      </c>
      <c r="C2004" s="172"/>
    </row>
    <row r="2005" spans="1:3">
      <c r="A2005" s="170">
        <v>16614</v>
      </c>
      <c r="B2005" s="171">
        <v>175</v>
      </c>
      <c r="C2005" s="172"/>
    </row>
    <row r="2006" spans="1:3">
      <c r="A2006" s="170">
        <v>16615</v>
      </c>
      <c r="B2006" s="171">
        <v>300</v>
      </c>
      <c r="C2006" s="172"/>
    </row>
    <row r="2007" spans="1:3">
      <c r="A2007" s="170">
        <v>16622</v>
      </c>
      <c r="B2007" s="171">
        <v>200</v>
      </c>
      <c r="C2007" s="172"/>
    </row>
    <row r="2008" spans="1:3">
      <c r="A2008" s="170">
        <v>16666</v>
      </c>
      <c r="B2008" s="171">
        <v>150</v>
      </c>
      <c r="C2008" s="172"/>
    </row>
    <row r="2009" spans="1:3">
      <c r="A2009" s="170">
        <v>16677</v>
      </c>
      <c r="B2009" s="171">
        <v>150</v>
      </c>
      <c r="C2009" s="172"/>
    </row>
    <row r="2010" spans="1:3">
      <c r="A2010" s="170">
        <v>16678</v>
      </c>
      <c r="B2010" s="171">
        <v>150</v>
      </c>
      <c r="C2010" s="172"/>
    </row>
    <row r="2011" spans="1:3">
      <c r="A2011" s="170">
        <v>16680</v>
      </c>
      <c r="B2011" s="171">
        <v>225</v>
      </c>
      <c r="C2011" s="172"/>
    </row>
    <row r="2012" spans="1:3">
      <c r="A2012" s="170">
        <v>16700</v>
      </c>
      <c r="B2012" s="171">
        <v>275</v>
      </c>
      <c r="C2012" s="172"/>
    </row>
    <row r="2013" spans="1:3">
      <c r="A2013" s="170">
        <v>16701</v>
      </c>
      <c r="B2013" s="171">
        <v>275</v>
      </c>
      <c r="C2013" s="172"/>
    </row>
    <row r="2014" spans="1:3">
      <c r="A2014" s="170">
        <v>16702</v>
      </c>
      <c r="B2014" s="171">
        <v>275</v>
      </c>
      <c r="C2014" s="172"/>
    </row>
    <row r="2015" spans="1:3">
      <c r="A2015" s="170">
        <v>16703</v>
      </c>
      <c r="B2015" s="171">
        <v>275</v>
      </c>
      <c r="C2015" s="172"/>
    </row>
    <row r="2016" spans="1:3">
      <c r="A2016" s="170">
        <v>16704</v>
      </c>
      <c r="B2016" s="171">
        <v>275</v>
      </c>
      <c r="C2016" s="172"/>
    </row>
    <row r="2017" spans="1:3">
      <c r="A2017" s="170">
        <v>16705</v>
      </c>
      <c r="B2017" s="171">
        <v>275</v>
      </c>
      <c r="C2017" s="172"/>
    </row>
    <row r="2018" spans="1:3">
      <c r="A2018" s="170">
        <v>16714</v>
      </c>
      <c r="B2018" s="171">
        <v>150</v>
      </c>
      <c r="C2018" s="172"/>
    </row>
    <row r="2019" spans="1:3">
      <c r="A2019" s="170">
        <v>16716</v>
      </c>
      <c r="B2019" s="171">
        <v>125</v>
      </c>
      <c r="C2019" s="172"/>
    </row>
    <row r="2020" spans="1:3">
      <c r="A2020" s="170">
        <v>16717</v>
      </c>
      <c r="B2020" s="171">
        <v>225</v>
      </c>
      <c r="C2020" s="172"/>
    </row>
    <row r="2021" spans="1:3">
      <c r="A2021" s="170">
        <v>16718</v>
      </c>
      <c r="B2021" s="171">
        <v>275</v>
      </c>
      <c r="C2021" s="172"/>
    </row>
    <row r="2022" spans="1:3">
      <c r="A2022" s="170">
        <v>16731</v>
      </c>
      <c r="B2022" s="171">
        <v>425</v>
      </c>
      <c r="C2022" s="172"/>
    </row>
    <row r="2023" spans="1:3">
      <c r="A2023" s="170">
        <v>16751</v>
      </c>
      <c r="B2023" s="171">
        <v>200</v>
      </c>
      <c r="C2023" s="172"/>
    </row>
    <row r="2024" spans="1:3">
      <c r="A2024" s="170">
        <v>16758</v>
      </c>
      <c r="B2024" s="171">
        <v>975</v>
      </c>
      <c r="C2024" s="172"/>
    </row>
    <row r="2025" spans="1:3">
      <c r="A2025" s="170">
        <v>16760</v>
      </c>
      <c r="B2025" s="171">
        <v>525</v>
      </c>
      <c r="C2025" s="172"/>
    </row>
    <row r="2026" spans="1:3">
      <c r="A2026" s="170">
        <v>16763</v>
      </c>
      <c r="B2026" s="171">
        <v>125</v>
      </c>
      <c r="C2026" s="172"/>
    </row>
    <row r="2027" spans="1:3">
      <c r="A2027" s="170">
        <v>16770</v>
      </c>
      <c r="B2027" s="171">
        <v>200</v>
      </c>
      <c r="C2027" s="172"/>
    </row>
    <row r="2028" spans="1:3">
      <c r="A2028" s="170">
        <v>16779</v>
      </c>
      <c r="B2028" s="171">
        <v>100</v>
      </c>
      <c r="C2028" s="172"/>
    </row>
    <row r="2029" spans="1:3">
      <c r="A2029" s="170">
        <v>16780</v>
      </c>
      <c r="B2029" s="171">
        <v>100</v>
      </c>
      <c r="C2029" s="172"/>
    </row>
    <row r="2030" spans="1:3">
      <c r="A2030" s="170">
        <v>16785</v>
      </c>
      <c r="B2030" s="171">
        <v>150</v>
      </c>
      <c r="C2030" s="172"/>
    </row>
    <row r="2031" spans="1:3">
      <c r="A2031" s="170">
        <v>16786</v>
      </c>
      <c r="B2031" s="171">
        <v>150</v>
      </c>
      <c r="C2031" s="172"/>
    </row>
    <row r="2032" spans="1:3">
      <c r="A2032" s="170">
        <v>16787</v>
      </c>
      <c r="B2032" s="171">
        <v>325</v>
      </c>
      <c r="C2032" s="172"/>
    </row>
    <row r="2033" spans="1:3">
      <c r="A2033" s="170">
        <v>16788</v>
      </c>
      <c r="B2033" s="171">
        <v>200</v>
      </c>
      <c r="C2033" s="172"/>
    </row>
    <row r="2034" spans="1:3">
      <c r="A2034" s="170">
        <v>16789</v>
      </c>
      <c r="B2034" s="171">
        <v>200</v>
      </c>
      <c r="C2034" s="172"/>
    </row>
    <row r="2035" spans="1:3">
      <c r="A2035" s="170">
        <v>16790</v>
      </c>
      <c r="B2035" s="171">
        <v>125</v>
      </c>
      <c r="C2035" s="172"/>
    </row>
    <row r="2036" spans="1:3">
      <c r="A2036" s="170">
        <v>16810</v>
      </c>
      <c r="B2036" s="171">
        <v>1300</v>
      </c>
      <c r="C2036" s="172"/>
    </row>
    <row r="2037" spans="1:3">
      <c r="A2037" s="170">
        <v>16811</v>
      </c>
      <c r="B2037" s="171">
        <v>1300</v>
      </c>
      <c r="C2037" s="172"/>
    </row>
    <row r="2038" spans="1:3">
      <c r="A2038" s="170">
        <v>16812</v>
      </c>
      <c r="B2038" s="171">
        <v>1300</v>
      </c>
      <c r="C2038" s="172"/>
    </row>
    <row r="2039" spans="1:3">
      <c r="A2039" s="170">
        <v>16813</v>
      </c>
      <c r="B2039" s="171">
        <v>275</v>
      </c>
      <c r="C2039" s="172"/>
    </row>
    <row r="2040" spans="1:3">
      <c r="A2040" s="170">
        <v>16814</v>
      </c>
      <c r="B2040" s="171">
        <v>200</v>
      </c>
      <c r="C2040" s="172"/>
    </row>
    <row r="2041" spans="1:3">
      <c r="A2041" s="170">
        <v>16822</v>
      </c>
      <c r="B2041" s="171">
        <v>600</v>
      </c>
      <c r="C2041" s="172"/>
    </row>
    <row r="2042" spans="1:3">
      <c r="A2042" s="170">
        <v>16823</v>
      </c>
      <c r="B2042" s="171">
        <v>525</v>
      </c>
      <c r="C2042" s="172"/>
    </row>
    <row r="2043" spans="1:3">
      <c r="A2043" s="170">
        <v>16853</v>
      </c>
      <c r="B2043" s="171">
        <v>100</v>
      </c>
      <c r="C2043" s="172"/>
    </row>
    <row r="2044" spans="1:3">
      <c r="A2044" s="170">
        <v>16855</v>
      </c>
      <c r="B2044" s="171">
        <v>1100</v>
      </c>
      <c r="C2044" s="172"/>
    </row>
    <row r="2045" spans="1:3">
      <c r="A2045" s="170">
        <v>16872</v>
      </c>
      <c r="B2045" s="171">
        <v>100</v>
      </c>
      <c r="C2045" s="172"/>
    </row>
    <row r="2046" spans="1:3">
      <c r="A2046" s="170">
        <v>16873</v>
      </c>
      <c r="B2046" s="171">
        <v>100</v>
      </c>
      <c r="C2046" s="172"/>
    </row>
    <row r="2047" spans="1:3">
      <c r="A2047" s="170">
        <v>16887</v>
      </c>
      <c r="B2047" s="171">
        <v>425</v>
      </c>
      <c r="C2047" s="172"/>
    </row>
    <row r="2048" spans="1:3">
      <c r="A2048" s="170">
        <v>16905</v>
      </c>
      <c r="B2048" s="171">
        <v>200</v>
      </c>
      <c r="C2048" s="172"/>
    </row>
    <row r="2049" spans="1:3">
      <c r="A2049" s="170">
        <v>16910</v>
      </c>
      <c r="B2049" s="171">
        <v>425</v>
      </c>
      <c r="C2049" s="172"/>
    </row>
    <row r="2050" spans="1:3">
      <c r="A2050" s="170">
        <v>16911</v>
      </c>
      <c r="B2050" s="171">
        <v>200</v>
      </c>
      <c r="C2050" s="172"/>
    </row>
    <row r="2051" spans="1:3">
      <c r="A2051" s="170">
        <v>16918</v>
      </c>
      <c r="B2051" s="171">
        <v>100</v>
      </c>
      <c r="C2051" s="172"/>
    </row>
    <row r="2052" spans="1:3">
      <c r="A2052" s="170">
        <v>16919</v>
      </c>
      <c r="B2052" s="171">
        <v>100</v>
      </c>
      <c r="C2052" s="172"/>
    </row>
    <row r="2053" spans="1:3">
      <c r="A2053" s="170">
        <v>16920</v>
      </c>
      <c r="B2053" s="171">
        <v>100</v>
      </c>
      <c r="C2053" s="172"/>
    </row>
    <row r="2054" spans="1:3">
      <c r="A2054" s="170">
        <v>16929</v>
      </c>
      <c r="B2054" s="171">
        <v>175</v>
      </c>
      <c r="C2054" s="172"/>
    </row>
    <row r="2055" spans="1:3">
      <c r="A2055" s="170">
        <v>16940</v>
      </c>
      <c r="B2055" s="171">
        <v>300</v>
      </c>
      <c r="C2055" s="172"/>
    </row>
    <row r="2056" spans="1:3">
      <c r="A2056" s="170">
        <v>16942</v>
      </c>
      <c r="B2056" s="171">
        <v>200</v>
      </c>
      <c r="C2056" s="172"/>
    </row>
    <row r="2057" spans="1:3">
      <c r="A2057" s="170">
        <v>16943</v>
      </c>
      <c r="B2057" s="171">
        <v>150</v>
      </c>
      <c r="C2057" s="172"/>
    </row>
    <row r="2058" spans="1:3">
      <c r="A2058" s="170">
        <v>16990</v>
      </c>
      <c r="B2058" s="171">
        <v>300</v>
      </c>
      <c r="C2058" s="172"/>
    </row>
    <row r="2059" spans="1:3">
      <c r="A2059" s="170">
        <v>16991</v>
      </c>
      <c r="B2059" s="171">
        <v>175</v>
      </c>
      <c r="C2059" s="172"/>
    </row>
    <row r="2060" spans="1:3">
      <c r="A2060" s="170">
        <v>16992</v>
      </c>
      <c r="B2060" s="171">
        <v>100</v>
      </c>
      <c r="C2060" s="172"/>
    </row>
    <row r="2061" spans="1:3">
      <c r="A2061" s="170">
        <v>16998</v>
      </c>
      <c r="B2061" s="171">
        <v>200</v>
      </c>
      <c r="C2061" s="172"/>
    </row>
    <row r="2062" spans="1:3">
      <c r="A2062" s="170">
        <v>16999</v>
      </c>
      <c r="B2062" s="171">
        <v>200</v>
      </c>
      <c r="C2062" s="172"/>
    </row>
    <row r="2063" spans="1:3">
      <c r="A2063" s="170">
        <v>17013</v>
      </c>
      <c r="B2063" s="171">
        <v>175</v>
      </c>
      <c r="C2063" s="172"/>
    </row>
    <row r="2064" spans="1:3">
      <c r="A2064" s="170">
        <v>17014</v>
      </c>
      <c r="B2064" s="171">
        <v>150</v>
      </c>
      <c r="C2064" s="172"/>
    </row>
    <row r="2065" spans="1:3">
      <c r="A2065" s="170">
        <v>17015</v>
      </c>
      <c r="B2065" s="171">
        <v>175</v>
      </c>
      <c r="C2065" s="172"/>
    </row>
    <row r="2066" spans="1:3">
      <c r="A2066" s="170">
        <v>17060</v>
      </c>
      <c r="B2066" s="171">
        <v>100</v>
      </c>
      <c r="C2066" s="172"/>
    </row>
    <row r="2067" spans="1:3">
      <c r="A2067" s="170">
        <v>17061</v>
      </c>
      <c r="B2067" s="171">
        <v>100</v>
      </c>
      <c r="C2067" s="172"/>
    </row>
    <row r="2068" spans="1:3">
      <c r="A2068" s="170">
        <v>17062</v>
      </c>
      <c r="B2068" s="171">
        <v>100</v>
      </c>
      <c r="C2068" s="172"/>
    </row>
    <row r="2069" spans="1:3">
      <c r="A2069" s="170">
        <v>17063</v>
      </c>
      <c r="B2069" s="171">
        <v>175</v>
      </c>
      <c r="C2069" s="172"/>
    </row>
    <row r="2070" spans="1:3">
      <c r="A2070" s="170">
        <v>17136</v>
      </c>
      <c r="B2070" s="171">
        <v>175</v>
      </c>
      <c r="C2070" s="172"/>
    </row>
    <row r="2071" spans="1:3">
      <c r="A2071" s="170">
        <v>17138</v>
      </c>
      <c r="B2071" s="171">
        <v>150</v>
      </c>
      <c r="C2071" s="172"/>
    </row>
    <row r="2072" spans="1:3">
      <c r="A2072" s="170">
        <v>17139</v>
      </c>
      <c r="B2072" s="171">
        <v>100</v>
      </c>
      <c r="C2072" s="172"/>
    </row>
    <row r="2073" spans="1:3">
      <c r="A2073" s="170">
        <v>17140</v>
      </c>
      <c r="B2073" s="171">
        <v>100</v>
      </c>
      <c r="C2073" s="172"/>
    </row>
    <row r="2074" spans="1:3">
      <c r="A2074" s="170">
        <v>17204</v>
      </c>
      <c r="B2074" s="171">
        <v>200</v>
      </c>
      <c r="C2074" s="172"/>
    </row>
    <row r="2075" spans="1:3">
      <c r="A2075" s="170">
        <v>17205</v>
      </c>
      <c r="B2075" s="171">
        <v>200</v>
      </c>
      <c r="C2075" s="172"/>
    </row>
    <row r="2076" spans="1:3">
      <c r="A2076" s="170">
        <v>17213</v>
      </c>
      <c r="B2076" s="171">
        <v>150</v>
      </c>
      <c r="C2076" s="172"/>
    </row>
    <row r="2077" spans="1:3">
      <c r="A2077" s="170">
        <v>17233</v>
      </c>
      <c r="B2077" s="171">
        <v>100</v>
      </c>
      <c r="C2077" s="172"/>
    </row>
    <row r="2078" spans="1:3">
      <c r="A2078" s="170">
        <v>17246</v>
      </c>
      <c r="B2078" s="171">
        <v>100</v>
      </c>
      <c r="C2078" s="172"/>
    </row>
    <row r="2079" spans="1:3">
      <c r="A2079" s="170">
        <v>17247</v>
      </c>
      <c r="B2079" s="171">
        <v>100</v>
      </c>
      <c r="C2079" s="172"/>
    </row>
    <row r="2080" spans="1:3">
      <c r="A2080" s="170">
        <v>17255</v>
      </c>
      <c r="B2080" s="171">
        <v>1300</v>
      </c>
      <c r="C2080" s="172"/>
    </row>
    <row r="2081" spans="1:3">
      <c r="A2081" s="170">
        <v>17256</v>
      </c>
      <c r="B2081" s="171">
        <v>1300</v>
      </c>
      <c r="C2081" s="172"/>
    </row>
    <row r="2082" spans="1:3">
      <c r="A2082" s="170">
        <v>17269</v>
      </c>
      <c r="B2082" s="171">
        <v>100</v>
      </c>
      <c r="C2082" s="172"/>
    </row>
    <row r="2083" spans="1:3">
      <c r="A2083" s="170">
        <v>17280</v>
      </c>
      <c r="B2083" s="171">
        <v>100</v>
      </c>
      <c r="C2083" s="172"/>
    </row>
    <row r="2084" spans="1:3">
      <c r="A2084" s="170">
        <v>17324</v>
      </c>
      <c r="B2084" s="171">
        <v>100</v>
      </c>
      <c r="C2084" s="172"/>
    </row>
    <row r="2085" spans="1:3">
      <c r="A2085" s="170">
        <v>17325</v>
      </c>
      <c r="B2085" s="171">
        <v>100</v>
      </c>
      <c r="C2085" s="172"/>
    </row>
    <row r="2086" spans="1:3">
      <c r="A2086" s="170">
        <v>17388</v>
      </c>
      <c r="B2086" s="171">
        <v>150</v>
      </c>
      <c r="C2086" s="172"/>
    </row>
    <row r="2087" spans="1:3">
      <c r="A2087" s="170">
        <v>17389</v>
      </c>
      <c r="B2087" s="171">
        <v>150</v>
      </c>
      <c r="C2087" s="172"/>
    </row>
    <row r="2088" spans="1:3">
      <c r="A2088" s="170">
        <v>17390</v>
      </c>
      <c r="B2088" s="171">
        <v>150</v>
      </c>
      <c r="C2088" s="172"/>
    </row>
    <row r="2089" spans="1:3">
      <c r="A2089" s="170">
        <v>17391</v>
      </c>
      <c r="B2089" s="171">
        <v>150</v>
      </c>
      <c r="C2089" s="172"/>
    </row>
    <row r="2090" spans="1:3">
      <c r="A2090" s="170">
        <v>17400</v>
      </c>
      <c r="B2090" s="171">
        <v>125</v>
      </c>
      <c r="C2090" s="172"/>
    </row>
    <row r="2091" spans="1:3">
      <c r="A2091" s="170">
        <v>17406</v>
      </c>
      <c r="B2091" s="171">
        <v>1300</v>
      </c>
      <c r="C2091" s="172"/>
    </row>
    <row r="2092" spans="1:3">
      <c r="A2092" s="170">
        <v>17416</v>
      </c>
      <c r="B2092" s="171">
        <v>1300</v>
      </c>
      <c r="C2092" s="172"/>
    </row>
    <row r="2093" spans="1:3">
      <c r="A2093" s="170">
        <v>17423</v>
      </c>
      <c r="B2093" s="171">
        <v>250</v>
      </c>
      <c r="C2093" s="172"/>
    </row>
    <row r="2094" spans="1:3">
      <c r="A2094" s="170">
        <v>17424</v>
      </c>
      <c r="B2094" s="171">
        <v>275</v>
      </c>
      <c r="C2094" s="172"/>
    </row>
    <row r="2095" spans="1:3">
      <c r="A2095" s="170">
        <v>17425</v>
      </c>
      <c r="B2095" s="171">
        <v>175</v>
      </c>
      <c r="C2095" s="172"/>
    </row>
    <row r="2096" spans="1:3">
      <c r="A2096" s="170">
        <v>17426</v>
      </c>
      <c r="B2096" s="171">
        <v>175</v>
      </c>
      <c r="C2096" s="172"/>
    </row>
    <row r="2097" spans="1:3">
      <c r="A2097" s="170">
        <v>17427</v>
      </c>
      <c r="B2097" s="171">
        <v>200</v>
      </c>
      <c r="C2097" s="172"/>
    </row>
    <row r="2098" spans="1:3">
      <c r="A2098" s="170">
        <v>17428</v>
      </c>
      <c r="B2098" s="171">
        <v>200</v>
      </c>
      <c r="C2098" s="172"/>
    </row>
    <row r="2099" spans="1:3">
      <c r="A2099" s="170">
        <v>17429</v>
      </c>
      <c r="B2099" s="171">
        <v>250</v>
      </c>
      <c r="C2099" s="172"/>
    </row>
    <row r="2100" spans="1:3">
      <c r="A2100" s="170">
        <v>17456</v>
      </c>
      <c r="B2100" s="171">
        <v>1100</v>
      </c>
      <c r="C2100" s="172"/>
    </row>
    <row r="2101" spans="1:3">
      <c r="A2101" s="170">
        <v>17457</v>
      </c>
      <c r="B2101" s="171">
        <v>225</v>
      </c>
      <c r="C2101" s="172"/>
    </row>
    <row r="2102" spans="1:3">
      <c r="A2102" s="170">
        <v>17467</v>
      </c>
      <c r="B2102" s="171">
        <v>175</v>
      </c>
      <c r="C2102" s="172"/>
    </row>
    <row r="2103" spans="1:3">
      <c r="A2103" s="170">
        <v>17468</v>
      </c>
      <c r="B2103" s="171">
        <v>175</v>
      </c>
      <c r="C2103" s="172"/>
    </row>
    <row r="2104" spans="1:3">
      <c r="A2104" s="170">
        <v>17476</v>
      </c>
      <c r="B2104" s="171">
        <v>200</v>
      </c>
      <c r="C2104" s="172"/>
    </row>
    <row r="2105" spans="1:3">
      <c r="A2105" s="170">
        <v>17477</v>
      </c>
      <c r="B2105" s="171">
        <v>225</v>
      </c>
      <c r="C2105" s="172"/>
    </row>
    <row r="2106" spans="1:3">
      <c r="A2106" s="170">
        <v>17478</v>
      </c>
      <c r="B2106" s="171">
        <v>275</v>
      </c>
      <c r="C2106" s="172"/>
    </row>
    <row r="2107" spans="1:3">
      <c r="A2107" s="170">
        <v>17503</v>
      </c>
      <c r="B2107" s="171">
        <v>200</v>
      </c>
      <c r="C2107" s="172"/>
    </row>
    <row r="2108" spans="1:3">
      <c r="A2108" s="170">
        <v>17505</v>
      </c>
      <c r="B2108" s="171">
        <v>100</v>
      </c>
      <c r="C2108" s="172"/>
    </row>
    <row r="2109" spans="1:3">
      <c r="A2109" s="170">
        <v>17506</v>
      </c>
      <c r="B2109" s="171">
        <v>100</v>
      </c>
      <c r="C2109" s="172"/>
    </row>
    <row r="2110" spans="1:3">
      <c r="A2110" s="170">
        <v>17507</v>
      </c>
      <c r="B2110" s="171">
        <v>100</v>
      </c>
      <c r="C2110" s="172"/>
    </row>
    <row r="2111" spans="1:3">
      <c r="A2111" s="170">
        <v>17508</v>
      </c>
      <c r="B2111" s="171">
        <v>100</v>
      </c>
      <c r="C2111" s="172"/>
    </row>
    <row r="2112" spans="1:3">
      <c r="A2112" s="170">
        <v>17670</v>
      </c>
      <c r="B2112" s="171">
        <v>150</v>
      </c>
      <c r="C2112" s="172"/>
    </row>
    <row r="2113" spans="1:3">
      <c r="A2113" s="170">
        <v>17671</v>
      </c>
      <c r="B2113" s="171">
        <v>125</v>
      </c>
      <c r="C2113" s="172"/>
    </row>
    <row r="2114" spans="1:3">
      <c r="A2114" s="170">
        <v>17672</v>
      </c>
      <c r="B2114" s="171">
        <v>125</v>
      </c>
      <c r="C2114" s="172"/>
    </row>
    <row r="2115" spans="1:3">
      <c r="A2115" s="170">
        <v>17673</v>
      </c>
      <c r="B2115" s="171">
        <v>100</v>
      </c>
      <c r="C2115" s="172"/>
    </row>
    <row r="2116" spans="1:3">
      <c r="A2116" s="170">
        <v>17674</v>
      </c>
      <c r="B2116" s="171">
        <v>100</v>
      </c>
      <c r="C2116" s="172"/>
    </row>
    <row r="2117" spans="1:3">
      <c r="A2117" s="170">
        <v>17675</v>
      </c>
      <c r="B2117" s="171">
        <v>225</v>
      </c>
      <c r="C2117" s="172"/>
    </row>
    <row r="2118" spans="1:3">
      <c r="A2118" s="170">
        <v>17676</v>
      </c>
      <c r="B2118" s="171">
        <v>200</v>
      </c>
      <c r="C2118" s="172"/>
    </row>
    <row r="2119" spans="1:3">
      <c r="A2119" s="170">
        <v>17677</v>
      </c>
      <c r="B2119" s="171">
        <v>150</v>
      </c>
      <c r="C2119" s="172"/>
    </row>
    <row r="2120" spans="1:3">
      <c r="A2120" s="170">
        <v>17678</v>
      </c>
      <c r="B2120" s="171">
        <v>200</v>
      </c>
      <c r="C2120" s="172"/>
    </row>
    <row r="2121" spans="1:3">
      <c r="A2121" s="170">
        <v>17679</v>
      </c>
      <c r="B2121" s="171">
        <v>150</v>
      </c>
      <c r="C2121" s="172"/>
    </row>
    <row r="2122" spans="1:3">
      <c r="A2122" s="170">
        <v>17680</v>
      </c>
      <c r="B2122" s="171">
        <v>150</v>
      </c>
      <c r="C2122" s="172"/>
    </row>
    <row r="2123" spans="1:3">
      <c r="A2123" s="170">
        <v>17681</v>
      </c>
      <c r="B2123" s="171">
        <v>150</v>
      </c>
      <c r="C2123" s="172"/>
    </row>
    <row r="2124" spans="1:3">
      <c r="A2124" s="170">
        <v>17682</v>
      </c>
      <c r="B2124" s="171">
        <v>150</v>
      </c>
      <c r="C2124" s="172"/>
    </row>
    <row r="2125" spans="1:3">
      <c r="A2125" s="170">
        <v>17683</v>
      </c>
      <c r="B2125" s="171">
        <v>150</v>
      </c>
      <c r="C2125" s="172"/>
    </row>
    <row r="2126" spans="1:3">
      <c r="A2126" s="170">
        <v>17684</v>
      </c>
      <c r="B2126" s="171">
        <v>225</v>
      </c>
      <c r="C2126" s="172"/>
    </row>
    <row r="2127" spans="1:3">
      <c r="A2127" s="170">
        <v>17685</v>
      </c>
      <c r="B2127" s="171">
        <v>275</v>
      </c>
      <c r="C2127" s="172"/>
    </row>
    <row r="2128" spans="1:3">
      <c r="A2128" s="170">
        <v>17686</v>
      </c>
      <c r="B2128" s="171">
        <v>100</v>
      </c>
      <c r="C2128" s="172"/>
    </row>
    <row r="2129" spans="1:3">
      <c r="A2129" s="170">
        <v>17687</v>
      </c>
      <c r="B2129" s="171">
        <v>100</v>
      </c>
      <c r="C2129" s="172"/>
    </row>
    <row r="2130" spans="1:3">
      <c r="A2130" s="170">
        <v>17688</v>
      </c>
      <c r="B2130" s="171">
        <v>150</v>
      </c>
      <c r="C2130" s="172"/>
    </row>
    <row r="2131" spans="1:3">
      <c r="A2131" s="170">
        <v>17689</v>
      </c>
      <c r="B2131" s="171">
        <v>200</v>
      </c>
      <c r="C2131" s="172"/>
    </row>
    <row r="2132" spans="1:3">
      <c r="A2132" s="170">
        <v>17690</v>
      </c>
      <c r="B2132" s="171">
        <v>200</v>
      </c>
      <c r="C2132" s="172"/>
    </row>
    <row r="2133" spans="1:3">
      <c r="A2133" s="170">
        <v>17691</v>
      </c>
      <c r="B2133" s="171">
        <v>100</v>
      </c>
      <c r="C2133" s="172"/>
    </row>
    <row r="2134" spans="1:3">
      <c r="A2134" s="170">
        <v>17692</v>
      </c>
      <c r="B2134" s="171">
        <v>225</v>
      </c>
      <c r="C2134" s="172"/>
    </row>
    <row r="2135" spans="1:3">
      <c r="A2135" s="170">
        <v>17693</v>
      </c>
      <c r="B2135" s="171">
        <v>175</v>
      </c>
      <c r="C2135" s="172"/>
    </row>
    <row r="2136" spans="1:3">
      <c r="A2136" s="170">
        <v>17695</v>
      </c>
      <c r="B2136" s="171">
        <v>175</v>
      </c>
      <c r="C2136" s="172"/>
    </row>
    <row r="2137" spans="1:3">
      <c r="A2137" s="170">
        <v>17696</v>
      </c>
      <c r="B2137" s="171">
        <v>225</v>
      </c>
      <c r="C2137" s="172"/>
    </row>
    <row r="2138" spans="1:3">
      <c r="A2138" s="170">
        <v>17697</v>
      </c>
      <c r="B2138" s="171">
        <v>225</v>
      </c>
      <c r="C2138" s="172"/>
    </row>
    <row r="2139" spans="1:3">
      <c r="A2139" s="170">
        <v>17698</v>
      </c>
      <c r="B2139" s="171">
        <v>225</v>
      </c>
      <c r="C2139" s="172"/>
    </row>
    <row r="2140" spans="1:3">
      <c r="A2140" s="170">
        <v>17699</v>
      </c>
      <c r="B2140" s="171">
        <v>125</v>
      </c>
      <c r="C2140" s="172"/>
    </row>
    <row r="2141" spans="1:3">
      <c r="A2141" s="170">
        <v>17700</v>
      </c>
      <c r="B2141" s="171">
        <v>175</v>
      </c>
      <c r="C2141" s="172"/>
    </row>
    <row r="2142" spans="1:3">
      <c r="A2142" s="170">
        <v>17701</v>
      </c>
      <c r="B2142" s="171">
        <v>175</v>
      </c>
      <c r="C2142" s="172"/>
    </row>
    <row r="2143" spans="1:3">
      <c r="A2143" s="170">
        <v>17702</v>
      </c>
      <c r="B2143" s="171">
        <v>125</v>
      </c>
      <c r="C2143" s="172"/>
    </row>
    <row r="2144" spans="1:3">
      <c r="A2144" s="170">
        <v>17703</v>
      </c>
      <c r="B2144" s="171">
        <v>125</v>
      </c>
      <c r="C2144" s="172"/>
    </row>
    <row r="2145" spans="1:3">
      <c r="A2145" s="170">
        <v>17704</v>
      </c>
      <c r="B2145" s="171">
        <v>225</v>
      </c>
      <c r="C2145" s="172"/>
    </row>
    <row r="2146" spans="1:3">
      <c r="A2146" s="170">
        <v>17705</v>
      </c>
      <c r="B2146" s="171">
        <v>125</v>
      </c>
      <c r="C2146" s="172"/>
    </row>
    <row r="2147" spans="1:3">
      <c r="A2147" s="170">
        <v>17706</v>
      </c>
      <c r="B2147" s="171">
        <v>125</v>
      </c>
      <c r="C2147" s="172"/>
    </row>
    <row r="2148" spans="1:3">
      <c r="A2148" s="170">
        <v>17707</v>
      </c>
      <c r="B2148" s="171">
        <v>125</v>
      </c>
      <c r="C2148" s="172"/>
    </row>
    <row r="2149" spans="1:3">
      <c r="A2149" s="170">
        <v>17708</v>
      </c>
      <c r="B2149" s="171">
        <v>125</v>
      </c>
      <c r="C2149" s="172"/>
    </row>
    <row r="2150" spans="1:3">
      <c r="A2150" s="170">
        <v>17709</v>
      </c>
      <c r="B2150" s="171">
        <v>125</v>
      </c>
      <c r="C2150" s="172"/>
    </row>
    <row r="2151" spans="1:3">
      <c r="A2151" s="170">
        <v>17710</v>
      </c>
      <c r="B2151" s="171">
        <v>125</v>
      </c>
      <c r="C2151" s="172"/>
    </row>
    <row r="2152" spans="1:3">
      <c r="A2152" s="170">
        <v>17711</v>
      </c>
      <c r="B2152" s="171">
        <v>125</v>
      </c>
      <c r="C2152" s="172"/>
    </row>
    <row r="2153" spans="1:3">
      <c r="A2153" s="170">
        <v>17712</v>
      </c>
      <c r="B2153" s="171">
        <v>175</v>
      </c>
      <c r="C2153" s="172"/>
    </row>
    <row r="2154" spans="1:3">
      <c r="A2154" s="170">
        <v>17713</v>
      </c>
      <c r="B2154" s="171">
        <v>125</v>
      </c>
      <c r="C2154" s="172"/>
    </row>
    <row r="2155" spans="1:3">
      <c r="A2155" s="170">
        <v>17714</v>
      </c>
      <c r="B2155" s="171">
        <v>125</v>
      </c>
      <c r="C2155" s="172"/>
    </row>
    <row r="2156" spans="1:3">
      <c r="A2156" s="170">
        <v>17715</v>
      </c>
      <c r="B2156" s="171">
        <v>125</v>
      </c>
      <c r="C2156" s="172"/>
    </row>
    <row r="2157" spans="1:3">
      <c r="A2157" s="170">
        <v>17716</v>
      </c>
      <c r="B2157" s="171">
        <v>275</v>
      </c>
      <c r="C2157" s="172"/>
    </row>
    <row r="2158" spans="1:3">
      <c r="A2158" s="170">
        <v>17717</v>
      </c>
      <c r="B2158" s="171">
        <v>275</v>
      </c>
      <c r="C2158" s="172"/>
    </row>
    <row r="2159" spans="1:3">
      <c r="A2159" s="170">
        <v>17718</v>
      </c>
      <c r="B2159" s="171">
        <v>125</v>
      </c>
      <c r="C2159" s="172"/>
    </row>
    <row r="2160" spans="1:3">
      <c r="A2160" s="170">
        <v>17719</v>
      </c>
      <c r="B2160" s="171">
        <v>175</v>
      </c>
      <c r="C2160" s="172"/>
    </row>
    <row r="2161" spans="1:3">
      <c r="A2161" s="170">
        <v>17720</v>
      </c>
      <c r="B2161" s="171">
        <v>150</v>
      </c>
      <c r="C2161" s="172"/>
    </row>
    <row r="2162" spans="1:3">
      <c r="A2162" s="170">
        <v>17721</v>
      </c>
      <c r="B2162" s="171">
        <v>175</v>
      </c>
      <c r="C2162" s="172"/>
    </row>
    <row r="2163" spans="1:3">
      <c r="A2163" s="170">
        <v>17722</v>
      </c>
      <c r="B2163" s="171">
        <v>175</v>
      </c>
      <c r="C2163" s="172"/>
    </row>
    <row r="2164" spans="1:3">
      <c r="A2164" s="170">
        <v>17723</v>
      </c>
      <c r="B2164" s="171">
        <v>225</v>
      </c>
      <c r="C2164" s="172"/>
    </row>
    <row r="2165" spans="1:3">
      <c r="A2165" s="170">
        <v>17724</v>
      </c>
      <c r="B2165" s="171">
        <v>250</v>
      </c>
      <c r="C2165" s="172"/>
    </row>
    <row r="2166" spans="1:3">
      <c r="A2166" s="170">
        <v>17725</v>
      </c>
      <c r="B2166" s="171">
        <v>250</v>
      </c>
      <c r="C2166" s="172"/>
    </row>
    <row r="2167" spans="1:3">
      <c r="A2167" s="170">
        <v>17755</v>
      </c>
      <c r="B2167" s="171">
        <v>100</v>
      </c>
      <c r="C2167" s="172"/>
    </row>
    <row r="2168" spans="1:3">
      <c r="A2168" s="170">
        <v>17756</v>
      </c>
      <c r="B2168" s="171">
        <v>100</v>
      </c>
      <c r="C2168" s="172"/>
    </row>
    <row r="2169" spans="1:3">
      <c r="A2169" s="170">
        <v>17781</v>
      </c>
      <c r="B2169" s="171">
        <v>300</v>
      </c>
      <c r="C2169" s="172"/>
    </row>
    <row r="2170" spans="1:3">
      <c r="A2170" s="170">
        <v>17788</v>
      </c>
      <c r="B2170" s="171">
        <v>250</v>
      </c>
      <c r="C2170" s="172"/>
    </row>
    <row r="2171" spans="1:3">
      <c r="A2171" s="170">
        <v>17789</v>
      </c>
      <c r="B2171" s="171">
        <v>250</v>
      </c>
      <c r="C2171" s="172"/>
    </row>
    <row r="2172" spans="1:3">
      <c r="A2172" s="170">
        <v>17821</v>
      </c>
      <c r="B2172" s="171">
        <v>150</v>
      </c>
      <c r="C2172" s="172"/>
    </row>
    <row r="2173" spans="1:3">
      <c r="A2173" s="170">
        <v>17823</v>
      </c>
      <c r="B2173" s="171">
        <v>1300</v>
      </c>
      <c r="C2173" s="172"/>
    </row>
    <row r="2174" spans="1:3">
      <c r="A2174" s="170">
        <v>17824</v>
      </c>
      <c r="B2174" s="171">
        <v>1300</v>
      </c>
      <c r="C2174" s="172"/>
    </row>
    <row r="2175" spans="1:3">
      <c r="A2175" s="170">
        <v>17827</v>
      </c>
      <c r="B2175" s="171">
        <v>200</v>
      </c>
      <c r="C2175" s="172"/>
    </row>
    <row r="2176" spans="1:3">
      <c r="A2176" s="170">
        <v>17828</v>
      </c>
      <c r="B2176" s="171">
        <v>200</v>
      </c>
      <c r="C2176" s="172"/>
    </row>
    <row r="2177" spans="1:3">
      <c r="A2177" s="170">
        <v>17829</v>
      </c>
      <c r="B2177" s="171">
        <v>200</v>
      </c>
      <c r="C2177" s="172"/>
    </row>
    <row r="2178" spans="1:3">
      <c r="A2178" s="170">
        <v>17855</v>
      </c>
      <c r="B2178" s="171">
        <v>100</v>
      </c>
      <c r="C2178" s="172"/>
    </row>
    <row r="2179" spans="1:3">
      <c r="A2179" s="170">
        <v>17856</v>
      </c>
      <c r="B2179" s="171">
        <v>100</v>
      </c>
      <c r="C2179" s="172"/>
    </row>
    <row r="2180" spans="1:3">
      <c r="A2180" s="170">
        <v>17869</v>
      </c>
      <c r="B2180" s="171">
        <v>125</v>
      </c>
      <c r="C2180" s="172"/>
    </row>
    <row r="2181" spans="1:3">
      <c r="A2181" s="170">
        <v>17870</v>
      </c>
      <c r="B2181" s="171">
        <v>175</v>
      </c>
      <c r="C2181" s="172"/>
    </row>
    <row r="2182" spans="1:3">
      <c r="A2182" s="170">
        <v>17871</v>
      </c>
      <c r="B2182" s="171">
        <v>150</v>
      </c>
      <c r="C2182" s="172"/>
    </row>
    <row r="2183" spans="1:3">
      <c r="A2183" s="170">
        <v>17891</v>
      </c>
      <c r="B2183" s="171">
        <v>150</v>
      </c>
      <c r="C2183" s="172"/>
    </row>
    <row r="2184" spans="1:3">
      <c r="A2184" s="170">
        <v>17892</v>
      </c>
      <c r="B2184" s="171">
        <v>100</v>
      </c>
      <c r="C2184" s="172"/>
    </row>
    <row r="2185" spans="1:3">
      <c r="A2185" s="170">
        <v>17893</v>
      </c>
      <c r="B2185" s="171">
        <v>125</v>
      </c>
      <c r="C2185" s="172"/>
    </row>
    <row r="2186" spans="1:3">
      <c r="A2186" s="170">
        <v>17909</v>
      </c>
      <c r="B2186" s="171">
        <v>325</v>
      </c>
      <c r="C2186" s="172"/>
    </row>
    <row r="2187" spans="1:3">
      <c r="A2187" s="170">
        <v>17910</v>
      </c>
      <c r="B2187" s="171">
        <v>325</v>
      </c>
      <c r="C2187" s="172"/>
    </row>
    <row r="2188" spans="1:3">
      <c r="A2188" s="170">
        <v>17942</v>
      </c>
      <c r="B2188" s="171">
        <v>125</v>
      </c>
      <c r="C2188" s="172"/>
    </row>
    <row r="2189" spans="1:3">
      <c r="A2189" s="170">
        <v>17943</v>
      </c>
      <c r="B2189" s="171">
        <v>125</v>
      </c>
      <c r="C2189" s="172"/>
    </row>
    <row r="2190" spans="1:3">
      <c r="A2190" s="170">
        <v>17944</v>
      </c>
      <c r="B2190" s="171">
        <v>150</v>
      </c>
      <c r="C2190" s="172"/>
    </row>
    <row r="2191" spans="1:3">
      <c r="A2191" s="170">
        <v>17945</v>
      </c>
      <c r="B2191" s="171">
        <v>150</v>
      </c>
      <c r="C2191" s="172"/>
    </row>
    <row r="2192" spans="1:3">
      <c r="A2192" s="170">
        <v>17946</v>
      </c>
      <c r="B2192" s="171">
        <v>175</v>
      </c>
      <c r="C2192" s="172"/>
    </row>
    <row r="2193" spans="1:3">
      <c r="A2193" s="170">
        <v>17947</v>
      </c>
      <c r="B2193" s="171">
        <v>525</v>
      </c>
      <c r="C2193" s="172"/>
    </row>
    <row r="2194" spans="1:3">
      <c r="A2194" s="170">
        <v>17972</v>
      </c>
      <c r="B2194" s="171">
        <v>275</v>
      </c>
      <c r="C2194" s="172"/>
    </row>
    <row r="2195" spans="1:3">
      <c r="A2195" s="170">
        <v>17973</v>
      </c>
      <c r="B2195" s="171">
        <v>100</v>
      </c>
      <c r="C2195" s="172"/>
    </row>
    <row r="2196" spans="1:3">
      <c r="A2196" s="170">
        <v>17974</v>
      </c>
      <c r="B2196" s="171">
        <v>300</v>
      </c>
      <c r="C2196" s="172"/>
    </row>
    <row r="2197" spans="1:3">
      <c r="A2197" s="170">
        <v>17975</v>
      </c>
      <c r="B2197" s="171">
        <v>300</v>
      </c>
      <c r="C2197" s="172"/>
    </row>
    <row r="2198" spans="1:3">
      <c r="A2198" s="170">
        <v>17977</v>
      </c>
      <c r="B2198" s="171">
        <v>100</v>
      </c>
      <c r="C2198" s="172"/>
    </row>
    <row r="2199" spans="1:3">
      <c r="A2199" s="170">
        <v>17980</v>
      </c>
      <c r="B2199" s="171">
        <v>100</v>
      </c>
      <c r="C2199" s="172"/>
    </row>
    <row r="2200" spans="1:3">
      <c r="A2200" s="170">
        <v>17981</v>
      </c>
      <c r="B2200" s="171">
        <v>200</v>
      </c>
      <c r="C2200" s="172"/>
    </row>
    <row r="2201" spans="1:3">
      <c r="A2201" s="170">
        <v>17982</v>
      </c>
      <c r="B2201" s="171">
        <v>175</v>
      </c>
      <c r="C2201" s="172"/>
    </row>
    <row r="2202" spans="1:3">
      <c r="A2202" s="170">
        <v>18006</v>
      </c>
      <c r="B2202" s="171">
        <v>300</v>
      </c>
      <c r="C2202" s="172"/>
    </row>
    <row r="2203" spans="1:3">
      <c r="A2203" s="170">
        <v>18008</v>
      </c>
      <c r="B2203" s="171">
        <v>175</v>
      </c>
      <c r="C2203" s="172"/>
    </row>
    <row r="2204" spans="1:3">
      <c r="A2204" s="170">
        <v>18009</v>
      </c>
      <c r="B2204" s="171">
        <v>250</v>
      </c>
      <c r="C2204" s="172"/>
    </row>
    <row r="2205" spans="1:3">
      <c r="A2205" s="170">
        <v>18010</v>
      </c>
      <c r="B2205" s="171">
        <v>225</v>
      </c>
      <c r="C2205" s="172"/>
    </row>
    <row r="2206" spans="1:3">
      <c r="A2206" s="170">
        <v>18011</v>
      </c>
      <c r="B2206" s="171">
        <v>250</v>
      </c>
      <c r="C2206" s="172"/>
    </row>
    <row r="2207" spans="1:3">
      <c r="A2207" s="170">
        <v>18012</v>
      </c>
      <c r="B2207" s="171">
        <v>125</v>
      </c>
      <c r="C2207" s="172"/>
    </row>
    <row r="2208" spans="1:3">
      <c r="A2208" s="170">
        <v>18013</v>
      </c>
      <c r="B2208" s="171">
        <v>200</v>
      </c>
      <c r="C2208" s="172"/>
    </row>
    <row r="2209" spans="1:3">
      <c r="A2209" s="170">
        <v>18014</v>
      </c>
      <c r="B2209" s="171">
        <v>300</v>
      </c>
      <c r="C2209" s="172"/>
    </row>
    <row r="2210" spans="1:3">
      <c r="A2210" s="170">
        <v>18015</v>
      </c>
      <c r="B2210" s="171">
        <v>375</v>
      </c>
      <c r="C2210" s="172"/>
    </row>
    <row r="2211" spans="1:3">
      <c r="A2211" s="170">
        <v>18016</v>
      </c>
      <c r="B2211" s="171">
        <v>300</v>
      </c>
      <c r="C2211" s="172"/>
    </row>
    <row r="2212" spans="1:3">
      <c r="A2212" s="170">
        <v>18017</v>
      </c>
      <c r="B2212" s="171">
        <v>300</v>
      </c>
      <c r="C2212" s="172"/>
    </row>
    <row r="2213" spans="1:3">
      <c r="A2213" s="170">
        <v>18018</v>
      </c>
      <c r="B2213" s="171">
        <v>300</v>
      </c>
      <c r="C2213" s="172"/>
    </row>
    <row r="2214" spans="1:3">
      <c r="A2214" s="170">
        <v>18019</v>
      </c>
      <c r="B2214" s="171">
        <v>125</v>
      </c>
      <c r="C2214" s="172"/>
    </row>
    <row r="2215" spans="1:3">
      <c r="A2215" s="170">
        <v>18020</v>
      </c>
      <c r="B2215" s="171">
        <v>200</v>
      </c>
      <c r="C2215" s="172"/>
    </row>
    <row r="2216" spans="1:3">
      <c r="A2216" s="170">
        <v>18021</v>
      </c>
      <c r="B2216" s="171">
        <v>300</v>
      </c>
      <c r="C2216" s="172"/>
    </row>
    <row r="2217" spans="1:3">
      <c r="A2217" s="170">
        <v>18022</v>
      </c>
      <c r="B2217" s="171">
        <v>100</v>
      </c>
      <c r="C2217" s="172"/>
    </row>
    <row r="2218" spans="1:3">
      <c r="A2218" s="170">
        <v>18023</v>
      </c>
      <c r="B2218" s="171">
        <v>300</v>
      </c>
      <c r="C2218" s="172"/>
    </row>
    <row r="2219" spans="1:3">
      <c r="A2219" s="170">
        <v>18024</v>
      </c>
      <c r="B2219" s="171">
        <v>300</v>
      </c>
      <c r="C2219" s="172"/>
    </row>
    <row r="2220" spans="1:3">
      <c r="A2220" s="170">
        <v>18025</v>
      </c>
      <c r="B2220" s="171">
        <v>100</v>
      </c>
      <c r="C2220" s="172"/>
    </row>
    <row r="2221" spans="1:3">
      <c r="A2221" s="170">
        <v>18026</v>
      </c>
      <c r="B2221" s="171">
        <v>300</v>
      </c>
      <c r="C2221" s="172"/>
    </row>
    <row r="2222" spans="1:3">
      <c r="A2222" s="170">
        <v>18027</v>
      </c>
      <c r="B2222" s="171">
        <v>125</v>
      </c>
      <c r="C2222" s="172"/>
    </row>
    <row r="2223" spans="1:3">
      <c r="A2223" s="170">
        <v>18028</v>
      </c>
      <c r="B2223" s="171">
        <v>125</v>
      </c>
      <c r="C2223" s="172"/>
    </row>
    <row r="2224" spans="1:3">
      <c r="A2224" s="170">
        <v>18029</v>
      </c>
      <c r="B2224" s="171">
        <v>125</v>
      </c>
      <c r="C2224" s="172"/>
    </row>
    <row r="2225" spans="1:3">
      <c r="A2225" s="170">
        <v>18030</v>
      </c>
      <c r="B2225" s="171">
        <v>275</v>
      </c>
      <c r="C2225" s="172"/>
    </row>
    <row r="2226" spans="1:3">
      <c r="A2226" s="170">
        <v>18031</v>
      </c>
      <c r="B2226" s="171">
        <v>275</v>
      </c>
      <c r="C2226" s="172"/>
    </row>
    <row r="2227" spans="1:3">
      <c r="A2227" s="170">
        <v>18033</v>
      </c>
      <c r="B2227" s="171">
        <v>275</v>
      </c>
      <c r="C2227" s="172"/>
    </row>
    <row r="2228" spans="1:3">
      <c r="A2228" s="170">
        <v>18034</v>
      </c>
      <c r="B2228" s="171">
        <v>275</v>
      </c>
      <c r="C2228" s="172"/>
    </row>
    <row r="2229" spans="1:3">
      <c r="A2229" s="170">
        <v>18035</v>
      </c>
      <c r="B2229" s="171">
        <v>275</v>
      </c>
      <c r="C2229" s="172"/>
    </row>
    <row r="2230" spans="1:3">
      <c r="A2230" s="170">
        <v>18036</v>
      </c>
      <c r="B2230" s="171">
        <v>100</v>
      </c>
      <c r="C2230" s="172"/>
    </row>
    <row r="2231" spans="1:3">
      <c r="A2231" s="170">
        <v>18037</v>
      </c>
      <c r="B2231" s="171">
        <v>100</v>
      </c>
      <c r="C2231" s="172"/>
    </row>
    <row r="2232" spans="1:3">
      <c r="A2232" s="170">
        <v>18038</v>
      </c>
      <c r="B2232" s="171">
        <v>100</v>
      </c>
      <c r="C2232" s="172"/>
    </row>
    <row r="2233" spans="1:3">
      <c r="A2233" s="170">
        <v>18039</v>
      </c>
      <c r="B2233" s="171">
        <v>175</v>
      </c>
      <c r="C2233" s="172"/>
    </row>
    <row r="2234" spans="1:3">
      <c r="A2234" s="170">
        <v>18040</v>
      </c>
      <c r="B2234" s="171">
        <v>175</v>
      </c>
      <c r="C2234" s="172"/>
    </row>
    <row r="2235" spans="1:3">
      <c r="A2235" s="170">
        <v>18043</v>
      </c>
      <c r="B2235" s="171">
        <v>125</v>
      </c>
      <c r="C2235" s="172"/>
    </row>
    <row r="2236" spans="1:3">
      <c r="A2236" s="170">
        <v>18044</v>
      </c>
      <c r="B2236" s="171">
        <v>175</v>
      </c>
      <c r="C2236" s="172"/>
    </row>
    <row r="2237" spans="1:3">
      <c r="A2237" s="170">
        <v>18045</v>
      </c>
      <c r="B2237" s="171">
        <v>425</v>
      </c>
      <c r="C2237" s="172"/>
    </row>
    <row r="2238" spans="1:3">
      <c r="A2238" s="170">
        <v>18049</v>
      </c>
      <c r="B2238" s="171">
        <v>100</v>
      </c>
      <c r="C2238" s="172"/>
    </row>
    <row r="2239" spans="1:3">
      <c r="A2239" s="170">
        <v>18050</v>
      </c>
      <c r="B2239" s="171">
        <v>225</v>
      </c>
      <c r="C2239" s="172"/>
    </row>
    <row r="2240" spans="1:3">
      <c r="A2240" s="170">
        <v>18051</v>
      </c>
      <c r="B2240" s="171">
        <v>225</v>
      </c>
      <c r="C2240" s="172"/>
    </row>
    <row r="2241" spans="1:3">
      <c r="A2241" s="170">
        <v>18052</v>
      </c>
      <c r="B2241" s="171">
        <v>100</v>
      </c>
      <c r="C2241" s="172"/>
    </row>
    <row r="2242" spans="1:3">
      <c r="A2242" s="170">
        <v>18053</v>
      </c>
      <c r="B2242" s="171">
        <v>125</v>
      </c>
      <c r="C2242" s="172"/>
    </row>
    <row r="2243" spans="1:3">
      <c r="A2243" s="170">
        <v>18058</v>
      </c>
      <c r="B2243" s="171">
        <v>150</v>
      </c>
      <c r="C2243" s="172"/>
    </row>
    <row r="2244" spans="1:3">
      <c r="A2244" s="170">
        <v>18059</v>
      </c>
      <c r="B2244" s="171">
        <v>300</v>
      </c>
      <c r="C2244" s="172"/>
    </row>
    <row r="2245" spans="1:3">
      <c r="A2245" s="170">
        <v>18060</v>
      </c>
      <c r="B2245" s="171">
        <v>150</v>
      </c>
      <c r="C2245" s="172"/>
    </row>
    <row r="2246" spans="1:3">
      <c r="A2246" s="170">
        <v>18061</v>
      </c>
      <c r="B2246" s="171">
        <v>200</v>
      </c>
      <c r="C2246" s="172"/>
    </row>
    <row r="2247" spans="1:3">
      <c r="A2247" s="170">
        <v>18062</v>
      </c>
      <c r="B2247" s="171">
        <v>175</v>
      </c>
      <c r="C2247" s="172"/>
    </row>
    <row r="2248" spans="1:3">
      <c r="A2248" s="170">
        <v>18064</v>
      </c>
      <c r="B2248" s="171">
        <v>250</v>
      </c>
      <c r="C2248" s="172"/>
    </row>
    <row r="2249" spans="1:3">
      <c r="A2249" s="170">
        <v>18065</v>
      </c>
      <c r="B2249" s="171">
        <v>250</v>
      </c>
      <c r="C2249" s="172"/>
    </row>
    <row r="2250" spans="1:3">
      <c r="A2250" s="170">
        <v>18066</v>
      </c>
      <c r="B2250" s="171">
        <v>100</v>
      </c>
      <c r="C2250" s="172"/>
    </row>
    <row r="2251" spans="1:3">
      <c r="A2251" s="170">
        <v>18067</v>
      </c>
      <c r="B2251" s="171">
        <v>100</v>
      </c>
      <c r="C2251" s="172"/>
    </row>
    <row r="2252" spans="1:3">
      <c r="A2252" s="170">
        <v>18068</v>
      </c>
      <c r="B2252" s="171">
        <v>100</v>
      </c>
      <c r="C2252" s="172"/>
    </row>
    <row r="2253" spans="1:3">
      <c r="A2253" s="170">
        <v>18069</v>
      </c>
      <c r="B2253" s="171">
        <v>100</v>
      </c>
      <c r="C2253" s="172"/>
    </row>
    <row r="2254" spans="1:3">
      <c r="A2254" s="170">
        <v>18070</v>
      </c>
      <c r="B2254" s="171">
        <v>100</v>
      </c>
      <c r="C2254" s="172"/>
    </row>
    <row r="2255" spans="1:3">
      <c r="A2255" s="170">
        <v>18073</v>
      </c>
      <c r="B2255" s="171">
        <v>100</v>
      </c>
      <c r="C2255" s="172"/>
    </row>
    <row r="2256" spans="1:3">
      <c r="A2256" s="170">
        <v>18074</v>
      </c>
      <c r="B2256" s="171">
        <v>100</v>
      </c>
      <c r="C2256" s="172"/>
    </row>
    <row r="2257" spans="1:3">
      <c r="A2257" s="170">
        <v>18075</v>
      </c>
      <c r="B2257" s="171">
        <v>100</v>
      </c>
      <c r="C2257" s="172"/>
    </row>
    <row r="2258" spans="1:3">
      <c r="A2258" s="170">
        <v>18076</v>
      </c>
      <c r="B2258" s="171">
        <v>175</v>
      </c>
      <c r="C2258" s="172"/>
    </row>
    <row r="2259" spans="1:3">
      <c r="A2259" s="170">
        <v>18077</v>
      </c>
      <c r="B2259" s="171">
        <v>175</v>
      </c>
      <c r="C2259" s="172"/>
    </row>
    <row r="2260" spans="1:3">
      <c r="A2260" s="170">
        <v>18078</v>
      </c>
      <c r="B2260" s="171">
        <v>300</v>
      </c>
      <c r="C2260" s="172"/>
    </row>
    <row r="2261" spans="1:3">
      <c r="A2261" s="170">
        <v>18079</v>
      </c>
      <c r="B2261" s="171">
        <v>300</v>
      </c>
      <c r="C2261" s="172"/>
    </row>
    <row r="2262" spans="1:3">
      <c r="A2262" s="170">
        <v>18080</v>
      </c>
      <c r="B2262" s="171">
        <v>300</v>
      </c>
      <c r="C2262" s="172"/>
    </row>
    <row r="2263" spans="1:3">
      <c r="A2263" s="170">
        <v>18081</v>
      </c>
      <c r="B2263" s="171">
        <v>300</v>
      </c>
      <c r="C2263" s="172"/>
    </row>
    <row r="2264" spans="1:3">
      <c r="A2264" s="170">
        <v>18082</v>
      </c>
      <c r="B2264" s="171">
        <v>150</v>
      </c>
      <c r="C2264" s="172"/>
    </row>
    <row r="2265" spans="1:3">
      <c r="A2265" s="170">
        <v>18083</v>
      </c>
      <c r="B2265" s="171">
        <v>125</v>
      </c>
      <c r="C2265" s="172"/>
    </row>
    <row r="2266" spans="1:3">
      <c r="A2266" s="170">
        <v>18084</v>
      </c>
      <c r="B2266" s="171">
        <v>200</v>
      </c>
      <c r="C2266" s="172"/>
    </row>
    <row r="2267" spans="1:3">
      <c r="A2267" s="170">
        <v>18085</v>
      </c>
      <c r="B2267" s="171">
        <v>200</v>
      </c>
      <c r="C2267" s="172"/>
    </row>
    <row r="2268" spans="1:3">
      <c r="A2268" s="170">
        <v>18086</v>
      </c>
      <c r="B2268" s="171">
        <v>150</v>
      </c>
      <c r="C2268" s="172"/>
    </row>
    <row r="2269" spans="1:3">
      <c r="A2269" s="170">
        <v>18087</v>
      </c>
      <c r="B2269" s="171">
        <v>100</v>
      </c>
      <c r="C2269" s="172"/>
    </row>
    <row r="2270" spans="1:3">
      <c r="A2270" s="170">
        <v>18088</v>
      </c>
      <c r="B2270" s="171">
        <v>100</v>
      </c>
      <c r="C2270" s="172"/>
    </row>
    <row r="2271" spans="1:3">
      <c r="A2271" s="170">
        <v>18089</v>
      </c>
      <c r="B2271" s="171">
        <v>100</v>
      </c>
      <c r="C2271" s="172"/>
    </row>
    <row r="2272" spans="1:3">
      <c r="A2272" s="170">
        <v>18092</v>
      </c>
      <c r="B2272" s="171">
        <v>150</v>
      </c>
      <c r="C2272" s="172"/>
    </row>
    <row r="2273" spans="1:3">
      <c r="A2273" s="170">
        <v>18093</v>
      </c>
      <c r="B2273" s="171">
        <v>100</v>
      </c>
      <c r="C2273" s="172"/>
    </row>
    <row r="2274" spans="1:3">
      <c r="A2274" s="170">
        <v>18094</v>
      </c>
      <c r="B2274" s="171">
        <v>175</v>
      </c>
      <c r="C2274" s="172"/>
    </row>
    <row r="2275" spans="1:3">
      <c r="A2275" s="170">
        <v>18095</v>
      </c>
      <c r="B2275" s="171">
        <v>100</v>
      </c>
      <c r="C2275" s="172"/>
    </row>
    <row r="2276" spans="1:3">
      <c r="A2276" s="170">
        <v>18096</v>
      </c>
      <c r="B2276" s="171">
        <v>300</v>
      </c>
      <c r="C2276" s="172"/>
    </row>
    <row r="2277" spans="1:3">
      <c r="A2277" s="170">
        <v>18098</v>
      </c>
      <c r="B2277" s="171">
        <v>100</v>
      </c>
      <c r="C2277" s="172"/>
    </row>
    <row r="2278" spans="1:3">
      <c r="A2278" s="170">
        <v>18099</v>
      </c>
      <c r="B2278" s="171">
        <v>100</v>
      </c>
      <c r="C2278" s="172"/>
    </row>
    <row r="2279" spans="1:3">
      <c r="A2279" s="170">
        <v>18129</v>
      </c>
      <c r="B2279" s="171">
        <v>150</v>
      </c>
      <c r="C2279" s="172"/>
    </row>
    <row r="2280" spans="1:3">
      <c r="A2280" s="170">
        <v>18186</v>
      </c>
      <c r="B2280" s="171">
        <v>100</v>
      </c>
      <c r="C2280" s="172"/>
    </row>
    <row r="2281" spans="1:3">
      <c r="A2281" s="170">
        <v>18193</v>
      </c>
      <c r="B2281" s="171">
        <v>125</v>
      </c>
      <c r="C2281" s="172"/>
    </row>
    <row r="2282" spans="1:3">
      <c r="A2282" s="170">
        <v>18194</v>
      </c>
      <c r="B2282" s="171">
        <v>125</v>
      </c>
      <c r="C2282" s="172"/>
    </row>
    <row r="2283" spans="1:3">
      <c r="A2283" s="170">
        <v>18195</v>
      </c>
      <c r="B2283" s="171">
        <v>125</v>
      </c>
      <c r="C2283" s="172"/>
    </row>
    <row r="2284" spans="1:3">
      <c r="A2284" s="170">
        <v>18197</v>
      </c>
      <c r="B2284" s="171">
        <v>175</v>
      </c>
      <c r="C2284" s="172"/>
    </row>
    <row r="2285" spans="1:3">
      <c r="A2285" s="170">
        <v>18198</v>
      </c>
      <c r="B2285" s="171">
        <v>175</v>
      </c>
      <c r="C2285" s="172"/>
    </row>
    <row r="2286" spans="1:3">
      <c r="A2286" s="170">
        <v>18199</v>
      </c>
      <c r="B2286" s="171">
        <v>125</v>
      </c>
      <c r="C2286" s="172"/>
    </row>
    <row r="2287" spans="1:3">
      <c r="A2287" s="170">
        <v>18200</v>
      </c>
      <c r="B2287" s="171">
        <v>125</v>
      </c>
      <c r="C2287" s="172"/>
    </row>
    <row r="2288" spans="1:3">
      <c r="A2288" s="170">
        <v>18262</v>
      </c>
      <c r="B2288" s="171">
        <v>200</v>
      </c>
      <c r="C2288" s="172"/>
    </row>
    <row r="2289" spans="1:3">
      <c r="A2289" s="170">
        <v>18263</v>
      </c>
      <c r="B2289" s="171">
        <v>200</v>
      </c>
      <c r="C2289" s="172"/>
    </row>
    <row r="2290" spans="1:3">
      <c r="A2290" s="170">
        <v>18264</v>
      </c>
      <c r="B2290" s="171">
        <v>200</v>
      </c>
      <c r="C2290" s="172"/>
    </row>
    <row r="2291" spans="1:3">
      <c r="A2291" s="170">
        <v>18266</v>
      </c>
      <c r="B2291" s="171">
        <v>150</v>
      </c>
      <c r="C2291" s="172"/>
    </row>
    <row r="2292" spans="1:3">
      <c r="A2292" s="170">
        <v>18284</v>
      </c>
      <c r="B2292" s="171">
        <v>200</v>
      </c>
      <c r="C2292" s="172"/>
    </row>
    <row r="2293" spans="1:3">
      <c r="A2293" s="170">
        <v>18298</v>
      </c>
      <c r="B2293" s="171">
        <v>175</v>
      </c>
      <c r="C2293" s="172"/>
    </row>
    <row r="2294" spans="1:3">
      <c r="A2294" s="170">
        <v>18301</v>
      </c>
      <c r="B2294" s="171">
        <v>125</v>
      </c>
      <c r="C2294" s="172"/>
    </row>
    <row r="2295" spans="1:3">
      <c r="A2295" s="170">
        <v>18302</v>
      </c>
      <c r="B2295" s="171">
        <v>125</v>
      </c>
      <c r="C2295" s="172"/>
    </row>
    <row r="2296" spans="1:3">
      <c r="A2296" s="170">
        <v>18310</v>
      </c>
      <c r="B2296" s="171">
        <v>150</v>
      </c>
      <c r="C2296" s="172"/>
    </row>
    <row r="2297" spans="1:3">
      <c r="A2297" s="170">
        <v>18311</v>
      </c>
      <c r="B2297" s="171">
        <v>150</v>
      </c>
      <c r="C2297" s="172"/>
    </row>
    <row r="2298" spans="1:3">
      <c r="A2298" s="170">
        <v>18314</v>
      </c>
      <c r="B2298" s="171">
        <v>325</v>
      </c>
      <c r="C2298" s="172"/>
    </row>
    <row r="2299" spans="1:3">
      <c r="A2299" s="170">
        <v>18315</v>
      </c>
      <c r="B2299" s="171">
        <v>325</v>
      </c>
      <c r="C2299" s="172"/>
    </row>
    <row r="2300" spans="1:3">
      <c r="A2300" s="170">
        <v>18316</v>
      </c>
      <c r="B2300" s="171">
        <v>100</v>
      </c>
      <c r="C2300" s="172"/>
    </row>
    <row r="2301" spans="1:3">
      <c r="A2301" s="170">
        <v>18325</v>
      </c>
      <c r="B2301" s="171">
        <v>950</v>
      </c>
      <c r="C2301" s="172"/>
    </row>
    <row r="2302" spans="1:3">
      <c r="A2302" s="170">
        <v>18326</v>
      </c>
      <c r="B2302" s="171">
        <v>950</v>
      </c>
      <c r="C2302" s="172"/>
    </row>
    <row r="2303" spans="1:3">
      <c r="A2303" s="170">
        <v>18363</v>
      </c>
      <c r="B2303" s="171">
        <v>300</v>
      </c>
      <c r="C2303" s="172"/>
    </row>
    <row r="2304" spans="1:3">
      <c r="A2304" s="170">
        <v>18380</v>
      </c>
      <c r="B2304" s="171">
        <v>875</v>
      </c>
      <c r="C2304" s="172"/>
    </row>
    <row r="2305" spans="1:3">
      <c r="A2305" s="170">
        <v>18381</v>
      </c>
      <c r="B2305" s="171">
        <v>850</v>
      </c>
      <c r="C2305" s="172"/>
    </row>
    <row r="2306" spans="1:3">
      <c r="A2306" s="170">
        <v>18383</v>
      </c>
      <c r="B2306" s="171">
        <v>1100</v>
      </c>
      <c r="C2306" s="172"/>
    </row>
    <row r="2307" spans="1:3">
      <c r="A2307" s="170">
        <v>18386</v>
      </c>
      <c r="B2307" s="171">
        <v>350</v>
      </c>
      <c r="C2307" s="172"/>
    </row>
    <row r="2308" spans="1:3">
      <c r="A2308" s="170">
        <v>18392</v>
      </c>
      <c r="B2308" s="171">
        <v>200</v>
      </c>
      <c r="C2308" s="172"/>
    </row>
    <row r="2309" spans="1:3">
      <c r="A2309" s="170">
        <v>18413</v>
      </c>
      <c r="B2309" s="171">
        <v>1300</v>
      </c>
      <c r="C2309" s="172"/>
    </row>
    <row r="2310" spans="1:3">
      <c r="A2310" s="170">
        <v>18447</v>
      </c>
      <c r="B2310" s="171">
        <v>125</v>
      </c>
      <c r="C2310" s="172"/>
    </row>
    <row r="2311" spans="1:3">
      <c r="A2311" s="170">
        <v>18480</v>
      </c>
      <c r="B2311" s="171">
        <v>1300</v>
      </c>
      <c r="C2311" s="172"/>
    </row>
    <row r="2312" spans="1:3">
      <c r="A2312" s="170">
        <v>18481</v>
      </c>
      <c r="B2312" s="171">
        <v>1300</v>
      </c>
      <c r="C2312" s="172"/>
    </row>
    <row r="2313" spans="1:3">
      <c r="A2313" s="170">
        <v>18482</v>
      </c>
      <c r="B2313" s="171">
        <v>1300</v>
      </c>
      <c r="C2313" s="172"/>
    </row>
    <row r="2314" spans="1:3">
      <c r="A2314" s="170">
        <v>18483</v>
      </c>
      <c r="B2314" s="171">
        <v>1300</v>
      </c>
      <c r="C2314" s="172"/>
    </row>
    <row r="2315" spans="1:3">
      <c r="A2315" s="170">
        <v>18484</v>
      </c>
      <c r="B2315" s="171">
        <v>1300</v>
      </c>
      <c r="C2315" s="172"/>
    </row>
    <row r="2316" spans="1:3">
      <c r="A2316" s="170">
        <v>18485</v>
      </c>
      <c r="B2316" s="171">
        <v>125</v>
      </c>
      <c r="C2316" s="172"/>
    </row>
    <row r="2317" spans="1:3">
      <c r="A2317" s="170">
        <v>18488</v>
      </c>
      <c r="B2317" s="171">
        <v>125</v>
      </c>
      <c r="C2317" s="172"/>
    </row>
    <row r="2318" spans="1:3">
      <c r="A2318" s="170">
        <v>18493</v>
      </c>
      <c r="B2318" s="171">
        <v>375</v>
      </c>
      <c r="C2318" s="172"/>
    </row>
    <row r="2319" spans="1:3">
      <c r="A2319" s="170">
        <v>18494</v>
      </c>
      <c r="B2319" s="171">
        <v>175</v>
      </c>
      <c r="C2319" s="172"/>
    </row>
    <row r="2320" spans="1:3">
      <c r="A2320" s="170">
        <v>18495</v>
      </c>
      <c r="B2320" s="171">
        <v>300</v>
      </c>
      <c r="C2320" s="172"/>
    </row>
    <row r="2321" spans="1:3">
      <c r="A2321" s="170">
        <v>18522</v>
      </c>
      <c r="B2321" s="171">
        <v>150</v>
      </c>
      <c r="C2321" s="172"/>
    </row>
    <row r="2322" spans="1:3">
      <c r="A2322" s="170">
        <v>18523</v>
      </c>
      <c r="B2322" s="171">
        <v>150</v>
      </c>
      <c r="C2322" s="172"/>
    </row>
    <row r="2323" spans="1:3">
      <c r="A2323" s="170">
        <v>18524</v>
      </c>
      <c r="B2323" s="171">
        <v>150</v>
      </c>
      <c r="C2323" s="172"/>
    </row>
    <row r="2324" spans="1:3">
      <c r="A2324" s="170">
        <v>18540</v>
      </c>
      <c r="B2324" s="171">
        <v>100</v>
      </c>
      <c r="C2324" s="172"/>
    </row>
    <row r="2325" spans="1:3">
      <c r="A2325" s="170">
        <v>18541</v>
      </c>
      <c r="B2325" s="171">
        <v>100</v>
      </c>
      <c r="C2325" s="172"/>
    </row>
    <row r="2326" spans="1:3">
      <c r="A2326" s="170">
        <v>18542</v>
      </c>
      <c r="B2326" s="171">
        <v>100</v>
      </c>
      <c r="C2326" s="172"/>
    </row>
    <row r="2327" spans="1:3">
      <c r="A2327" s="170">
        <v>18543</v>
      </c>
      <c r="B2327" s="171">
        <v>100</v>
      </c>
      <c r="C2327" s="172"/>
    </row>
    <row r="2328" spans="1:3">
      <c r="A2328" s="170">
        <v>18583</v>
      </c>
      <c r="B2328" s="171">
        <v>525</v>
      </c>
      <c r="C2328" s="172"/>
    </row>
    <row r="2329" spans="1:3">
      <c r="A2329" s="170">
        <v>18584</v>
      </c>
      <c r="B2329" s="171">
        <v>375</v>
      </c>
      <c r="C2329" s="172"/>
    </row>
    <row r="2330" spans="1:3">
      <c r="A2330" s="170">
        <v>18656</v>
      </c>
      <c r="B2330" s="171">
        <v>100</v>
      </c>
      <c r="C2330" s="172"/>
    </row>
    <row r="2331" spans="1:3">
      <c r="A2331" s="170">
        <v>18657</v>
      </c>
      <c r="B2331" s="171">
        <v>200</v>
      </c>
      <c r="C2331" s="172"/>
    </row>
    <row r="2332" spans="1:3">
      <c r="A2332" s="170">
        <v>18669</v>
      </c>
      <c r="B2332" s="171">
        <v>100</v>
      </c>
      <c r="C2332" s="172"/>
    </row>
    <row r="2333" spans="1:3">
      <c r="A2333" s="170">
        <v>18670</v>
      </c>
      <c r="B2333" s="171">
        <v>100</v>
      </c>
      <c r="C2333" s="172"/>
    </row>
    <row r="2334" spans="1:3">
      <c r="A2334" s="170">
        <v>18674</v>
      </c>
      <c r="B2334" s="171">
        <v>150</v>
      </c>
      <c r="C2334" s="172"/>
    </row>
    <row r="2335" spans="1:3">
      <c r="A2335" s="170">
        <v>18675</v>
      </c>
      <c r="B2335" s="171">
        <v>100</v>
      </c>
      <c r="C2335" s="172"/>
    </row>
    <row r="2336" spans="1:3">
      <c r="A2336" s="170">
        <v>18676</v>
      </c>
      <c r="B2336" s="171">
        <v>100</v>
      </c>
      <c r="C2336" s="172"/>
    </row>
    <row r="2337" spans="1:3">
      <c r="A2337" s="170">
        <v>18677</v>
      </c>
      <c r="B2337" s="171">
        <v>100</v>
      </c>
      <c r="C2337" s="172"/>
    </row>
    <row r="2338" spans="1:3">
      <c r="A2338" s="170">
        <v>18678</v>
      </c>
      <c r="B2338" s="171">
        <v>100</v>
      </c>
      <c r="C2338" s="172"/>
    </row>
    <row r="2339" spans="1:3">
      <c r="A2339" s="170">
        <v>18679</v>
      </c>
      <c r="B2339" s="171">
        <v>100</v>
      </c>
      <c r="C2339" s="172"/>
    </row>
    <row r="2340" spans="1:3">
      <c r="A2340" s="170">
        <v>18680</v>
      </c>
      <c r="B2340" s="171">
        <v>325</v>
      </c>
      <c r="C2340" s="172"/>
    </row>
    <row r="2341" spans="1:3">
      <c r="A2341" s="170">
        <v>18681</v>
      </c>
      <c r="B2341" s="171">
        <v>200</v>
      </c>
      <c r="C2341" s="172"/>
    </row>
    <row r="2342" spans="1:3">
      <c r="A2342" s="170">
        <v>18683</v>
      </c>
      <c r="B2342" s="171">
        <v>150</v>
      </c>
      <c r="C2342" s="172"/>
    </row>
    <row r="2343" spans="1:3">
      <c r="A2343" s="170">
        <v>18684</v>
      </c>
      <c r="B2343" s="171">
        <v>100</v>
      </c>
      <c r="C2343" s="172"/>
    </row>
    <row r="2344" spans="1:3">
      <c r="A2344" s="170">
        <v>18687</v>
      </c>
      <c r="B2344" s="171">
        <v>200</v>
      </c>
      <c r="C2344" s="172"/>
    </row>
    <row r="2345" spans="1:3">
      <c r="A2345" s="170">
        <v>18688</v>
      </c>
      <c r="B2345" s="171">
        <v>225</v>
      </c>
      <c r="C2345" s="172"/>
    </row>
    <row r="2346" spans="1:3">
      <c r="A2346" s="170">
        <v>18689</v>
      </c>
      <c r="B2346" s="171">
        <v>125</v>
      </c>
      <c r="C2346" s="172"/>
    </row>
    <row r="2347" spans="1:3">
      <c r="A2347" s="170">
        <v>18690</v>
      </c>
      <c r="B2347" s="171">
        <v>125</v>
      </c>
      <c r="C2347" s="172"/>
    </row>
    <row r="2348" spans="1:3">
      <c r="A2348" s="170">
        <v>18691</v>
      </c>
      <c r="B2348" s="171">
        <v>150</v>
      </c>
      <c r="C2348" s="172"/>
    </row>
    <row r="2349" spans="1:3">
      <c r="A2349" s="170">
        <v>18692</v>
      </c>
      <c r="B2349" s="171">
        <v>150</v>
      </c>
      <c r="C2349" s="172"/>
    </row>
    <row r="2350" spans="1:3">
      <c r="A2350" s="170">
        <v>18693</v>
      </c>
      <c r="B2350" s="171">
        <v>125</v>
      </c>
      <c r="C2350" s="172"/>
    </row>
    <row r="2351" spans="1:3">
      <c r="A2351" s="170">
        <v>18694</v>
      </c>
      <c r="B2351" s="171">
        <v>325</v>
      </c>
      <c r="C2351" s="172"/>
    </row>
    <row r="2352" spans="1:3">
      <c r="A2352" s="170">
        <v>18695</v>
      </c>
      <c r="B2352" s="171">
        <v>100</v>
      </c>
      <c r="C2352" s="172"/>
    </row>
    <row r="2353" spans="1:3">
      <c r="A2353" s="170">
        <v>18696</v>
      </c>
      <c r="B2353" s="171">
        <v>100</v>
      </c>
      <c r="C2353" s="172"/>
    </row>
    <row r="2354" spans="1:3">
      <c r="A2354" s="170">
        <v>18697</v>
      </c>
      <c r="B2354" s="171">
        <v>100</v>
      </c>
      <c r="C2354" s="172"/>
    </row>
    <row r="2355" spans="1:3">
      <c r="A2355" s="170">
        <v>18698</v>
      </c>
      <c r="B2355" s="171">
        <v>100</v>
      </c>
      <c r="C2355" s="172"/>
    </row>
    <row r="2356" spans="1:3">
      <c r="A2356" s="170">
        <v>18699</v>
      </c>
      <c r="B2356" s="171">
        <v>100</v>
      </c>
      <c r="C2356" s="172"/>
    </row>
    <row r="2357" spans="1:3">
      <c r="A2357" s="170">
        <v>18700</v>
      </c>
      <c r="B2357" s="171">
        <v>100</v>
      </c>
      <c r="C2357" s="172"/>
    </row>
    <row r="2358" spans="1:3">
      <c r="A2358" s="170">
        <v>18701</v>
      </c>
      <c r="B2358" s="171">
        <v>100</v>
      </c>
      <c r="C2358" s="172"/>
    </row>
    <row r="2359" spans="1:3">
      <c r="A2359" s="170">
        <v>18702</v>
      </c>
      <c r="B2359" s="171">
        <v>150</v>
      </c>
      <c r="C2359" s="172"/>
    </row>
    <row r="2360" spans="1:3">
      <c r="A2360" s="170">
        <v>18703</v>
      </c>
      <c r="B2360" s="171">
        <v>200</v>
      </c>
      <c r="C2360" s="172"/>
    </row>
    <row r="2361" spans="1:3">
      <c r="A2361" s="170">
        <v>18704</v>
      </c>
      <c r="B2361" s="171">
        <v>200</v>
      </c>
      <c r="C2361" s="172"/>
    </row>
    <row r="2362" spans="1:3">
      <c r="A2362" s="170">
        <v>18705</v>
      </c>
      <c r="B2362" s="171">
        <v>150</v>
      </c>
      <c r="C2362" s="172"/>
    </row>
    <row r="2363" spans="1:3">
      <c r="A2363" s="170">
        <v>18706</v>
      </c>
      <c r="B2363" s="171">
        <v>100</v>
      </c>
      <c r="C2363" s="172"/>
    </row>
    <row r="2364" spans="1:3">
      <c r="A2364" s="170">
        <v>18707</v>
      </c>
      <c r="B2364" s="171">
        <v>100</v>
      </c>
      <c r="C2364" s="172"/>
    </row>
    <row r="2365" spans="1:3">
      <c r="A2365" s="170">
        <v>18708</v>
      </c>
      <c r="B2365" s="171">
        <v>200</v>
      </c>
      <c r="C2365" s="172"/>
    </row>
    <row r="2366" spans="1:3">
      <c r="A2366" s="170">
        <v>18709</v>
      </c>
      <c r="B2366" s="171">
        <v>200</v>
      </c>
      <c r="C2366" s="172"/>
    </row>
    <row r="2367" spans="1:3">
      <c r="A2367" s="170">
        <v>18710</v>
      </c>
      <c r="B2367" s="171">
        <v>125</v>
      </c>
      <c r="C2367" s="172"/>
    </row>
    <row r="2368" spans="1:3">
      <c r="A2368" s="170">
        <v>18711</v>
      </c>
      <c r="B2368" s="171">
        <v>125</v>
      </c>
      <c r="C2368" s="172"/>
    </row>
    <row r="2369" spans="1:3">
      <c r="A2369" s="170">
        <v>18712</v>
      </c>
      <c r="B2369" s="171">
        <v>125</v>
      </c>
      <c r="C2369" s="172"/>
    </row>
    <row r="2370" spans="1:3">
      <c r="A2370" s="170">
        <v>18713</v>
      </c>
      <c r="B2370" s="171">
        <v>175</v>
      </c>
      <c r="C2370" s="172"/>
    </row>
    <row r="2371" spans="1:3">
      <c r="A2371" s="170">
        <v>18714</v>
      </c>
      <c r="B2371" s="171">
        <v>150</v>
      </c>
      <c r="C2371" s="172"/>
    </row>
    <row r="2372" spans="1:3">
      <c r="A2372" s="170">
        <v>18715</v>
      </c>
      <c r="B2372" s="171">
        <v>225</v>
      </c>
      <c r="C2372" s="172"/>
    </row>
    <row r="2373" spans="1:3">
      <c r="A2373" s="170">
        <v>18716</v>
      </c>
      <c r="B2373" s="171">
        <v>225</v>
      </c>
      <c r="C2373" s="172"/>
    </row>
    <row r="2374" spans="1:3">
      <c r="A2374" s="170">
        <v>18717</v>
      </c>
      <c r="B2374" s="171">
        <v>275</v>
      </c>
      <c r="C2374" s="172"/>
    </row>
    <row r="2375" spans="1:3">
      <c r="A2375" s="170">
        <v>18718</v>
      </c>
      <c r="B2375" s="171">
        <v>200</v>
      </c>
      <c r="C2375" s="172"/>
    </row>
    <row r="2376" spans="1:3">
      <c r="A2376" s="170">
        <v>18719</v>
      </c>
      <c r="B2376" s="171">
        <v>275</v>
      </c>
      <c r="C2376" s="172"/>
    </row>
    <row r="2377" spans="1:3">
      <c r="A2377" s="170">
        <v>18720</v>
      </c>
      <c r="B2377" s="171">
        <v>200</v>
      </c>
      <c r="C2377" s="172"/>
    </row>
    <row r="2378" spans="1:3">
      <c r="A2378" s="170">
        <v>18721</v>
      </c>
      <c r="B2378" s="171">
        <v>125</v>
      </c>
      <c r="C2378" s="172"/>
    </row>
    <row r="2379" spans="1:3">
      <c r="A2379" s="170">
        <v>18722</v>
      </c>
      <c r="B2379" s="171">
        <v>150</v>
      </c>
      <c r="C2379" s="172"/>
    </row>
    <row r="2380" spans="1:3">
      <c r="A2380" s="170">
        <v>18723</v>
      </c>
      <c r="B2380" s="171">
        <v>200</v>
      </c>
      <c r="C2380" s="172"/>
    </row>
    <row r="2381" spans="1:3">
      <c r="A2381" s="170">
        <v>18724</v>
      </c>
      <c r="B2381" s="171">
        <v>125</v>
      </c>
      <c r="C2381" s="172"/>
    </row>
    <row r="2382" spans="1:3">
      <c r="A2382" s="170">
        <v>18726</v>
      </c>
      <c r="B2382" s="171">
        <v>150</v>
      </c>
      <c r="C2382" s="172"/>
    </row>
    <row r="2383" spans="1:3">
      <c r="A2383" s="170">
        <v>18727</v>
      </c>
      <c r="B2383" s="171">
        <v>125</v>
      </c>
      <c r="C2383" s="172"/>
    </row>
    <row r="2384" spans="1:3">
      <c r="A2384" s="170">
        <v>18728</v>
      </c>
      <c r="B2384" s="171">
        <v>125</v>
      </c>
      <c r="C2384" s="172"/>
    </row>
    <row r="2385" spans="1:3">
      <c r="A2385" s="170">
        <v>18731</v>
      </c>
      <c r="B2385" s="171">
        <v>100</v>
      </c>
      <c r="C2385" s="172"/>
    </row>
    <row r="2386" spans="1:3">
      <c r="A2386" s="170">
        <v>18732</v>
      </c>
      <c r="B2386" s="171">
        <v>200</v>
      </c>
      <c r="C2386" s="172"/>
    </row>
    <row r="2387" spans="1:3">
      <c r="A2387" s="170">
        <v>18733</v>
      </c>
      <c r="B2387" s="171">
        <v>275</v>
      </c>
      <c r="C2387" s="172"/>
    </row>
    <row r="2388" spans="1:3">
      <c r="A2388" s="170">
        <v>18734</v>
      </c>
      <c r="B2388" s="171">
        <v>225</v>
      </c>
      <c r="C2388" s="172"/>
    </row>
    <row r="2389" spans="1:3">
      <c r="A2389" s="170">
        <v>18735</v>
      </c>
      <c r="B2389" s="171">
        <v>125</v>
      </c>
      <c r="C2389" s="172"/>
    </row>
    <row r="2390" spans="1:3">
      <c r="A2390" s="170">
        <v>18736</v>
      </c>
      <c r="B2390" s="171">
        <v>125</v>
      </c>
      <c r="C2390" s="172"/>
    </row>
    <row r="2391" spans="1:3">
      <c r="A2391" s="170">
        <v>18737</v>
      </c>
      <c r="B2391" s="171">
        <v>100</v>
      </c>
      <c r="C2391" s="172"/>
    </row>
    <row r="2392" spans="1:3">
      <c r="A2392" s="170">
        <v>18738</v>
      </c>
      <c r="B2392" s="171">
        <v>150</v>
      </c>
      <c r="C2392" s="172"/>
    </row>
    <row r="2393" spans="1:3">
      <c r="A2393" s="170">
        <v>18739</v>
      </c>
      <c r="B2393" s="171">
        <v>175</v>
      </c>
      <c r="C2393" s="172"/>
    </row>
    <row r="2394" spans="1:3">
      <c r="A2394" s="170">
        <v>18740</v>
      </c>
      <c r="B2394" s="171">
        <v>150</v>
      </c>
      <c r="C2394" s="172"/>
    </row>
    <row r="2395" spans="1:3">
      <c r="A2395" s="170">
        <v>18741</v>
      </c>
      <c r="B2395" s="171">
        <v>100</v>
      </c>
      <c r="C2395" s="172"/>
    </row>
    <row r="2396" spans="1:3">
      <c r="A2396" s="170">
        <v>18742</v>
      </c>
      <c r="B2396" s="171">
        <v>100</v>
      </c>
      <c r="C2396" s="172"/>
    </row>
    <row r="2397" spans="1:3">
      <c r="A2397" s="170">
        <v>18743</v>
      </c>
      <c r="B2397" s="171">
        <v>100</v>
      </c>
      <c r="C2397" s="172"/>
    </row>
    <row r="2398" spans="1:3">
      <c r="A2398" s="170">
        <v>18744</v>
      </c>
      <c r="B2398" s="171">
        <v>100</v>
      </c>
      <c r="C2398" s="172"/>
    </row>
    <row r="2399" spans="1:3">
      <c r="A2399" s="170">
        <v>18745</v>
      </c>
      <c r="B2399" s="171">
        <v>100</v>
      </c>
      <c r="C2399" s="172"/>
    </row>
    <row r="2400" spans="1:3">
      <c r="A2400" s="170">
        <v>18746</v>
      </c>
      <c r="B2400" s="171">
        <v>100</v>
      </c>
      <c r="C2400" s="172"/>
    </row>
    <row r="2401" spans="1:3">
      <c r="A2401" s="170">
        <v>18747</v>
      </c>
      <c r="B2401" s="171">
        <v>150</v>
      </c>
      <c r="C2401" s="172"/>
    </row>
    <row r="2402" spans="1:3">
      <c r="A2402" s="170">
        <v>18748</v>
      </c>
      <c r="B2402" s="171">
        <v>150</v>
      </c>
      <c r="C2402" s="172"/>
    </row>
    <row r="2403" spans="1:3">
      <c r="A2403" s="170">
        <v>18749</v>
      </c>
      <c r="B2403" s="171">
        <v>150</v>
      </c>
      <c r="C2403" s="172"/>
    </row>
    <row r="2404" spans="1:3">
      <c r="A2404" s="170">
        <v>18750</v>
      </c>
      <c r="B2404" s="171">
        <v>100</v>
      </c>
      <c r="C2404" s="172"/>
    </row>
    <row r="2405" spans="1:3">
      <c r="A2405" s="170">
        <v>18751</v>
      </c>
      <c r="B2405" s="171">
        <v>325</v>
      </c>
      <c r="C2405" s="172"/>
    </row>
    <row r="2406" spans="1:3">
      <c r="A2406" s="170">
        <v>18752</v>
      </c>
      <c r="B2406" s="171">
        <v>225</v>
      </c>
      <c r="C2406" s="172"/>
    </row>
    <row r="2407" spans="1:3">
      <c r="A2407" s="170">
        <v>18753</v>
      </c>
      <c r="B2407" s="171">
        <v>225</v>
      </c>
      <c r="C2407" s="172"/>
    </row>
    <row r="2408" spans="1:3">
      <c r="A2408" s="170">
        <v>18754</v>
      </c>
      <c r="B2408" s="171">
        <v>225</v>
      </c>
      <c r="C2408" s="172"/>
    </row>
    <row r="2409" spans="1:3">
      <c r="A2409" s="170">
        <v>18755</v>
      </c>
      <c r="B2409" s="171">
        <v>100</v>
      </c>
      <c r="C2409" s="172"/>
    </row>
    <row r="2410" spans="1:3">
      <c r="A2410" s="170">
        <v>18756</v>
      </c>
      <c r="B2410" s="171">
        <v>100</v>
      </c>
      <c r="C2410" s="172"/>
    </row>
    <row r="2411" spans="1:3">
      <c r="A2411" s="170">
        <v>18757</v>
      </c>
      <c r="B2411" s="171">
        <v>225</v>
      </c>
      <c r="C2411" s="172"/>
    </row>
    <row r="2412" spans="1:3">
      <c r="A2412" s="170">
        <v>18758</v>
      </c>
      <c r="B2412" s="171">
        <v>150</v>
      </c>
      <c r="C2412" s="172"/>
    </row>
    <row r="2413" spans="1:3">
      <c r="A2413" s="170">
        <v>18759</v>
      </c>
      <c r="B2413" s="171">
        <v>150</v>
      </c>
      <c r="C2413" s="172"/>
    </row>
    <row r="2414" spans="1:3">
      <c r="A2414" s="170">
        <v>18760</v>
      </c>
      <c r="B2414" s="171">
        <v>200</v>
      </c>
      <c r="C2414" s="172"/>
    </row>
    <row r="2415" spans="1:3">
      <c r="A2415" s="170">
        <v>18761</v>
      </c>
      <c r="B2415" s="171">
        <v>125</v>
      </c>
      <c r="C2415" s="172"/>
    </row>
    <row r="2416" spans="1:3">
      <c r="A2416" s="170">
        <v>18762</v>
      </c>
      <c r="B2416" s="171">
        <v>125</v>
      </c>
      <c r="C2416" s="172"/>
    </row>
    <row r="2417" spans="1:3">
      <c r="A2417" s="170">
        <v>18763</v>
      </c>
      <c r="B2417" s="171">
        <v>100</v>
      </c>
      <c r="C2417" s="172"/>
    </row>
    <row r="2418" spans="1:3">
      <c r="A2418" s="170">
        <v>18764</v>
      </c>
      <c r="B2418" s="171">
        <v>100</v>
      </c>
      <c r="C2418" s="172"/>
    </row>
    <row r="2419" spans="1:3">
      <c r="A2419" s="170">
        <v>18765</v>
      </c>
      <c r="B2419" s="171">
        <v>275</v>
      </c>
      <c r="C2419" s="172"/>
    </row>
    <row r="2420" spans="1:3">
      <c r="A2420" s="170">
        <v>18766</v>
      </c>
      <c r="B2420" s="171">
        <v>100</v>
      </c>
      <c r="C2420" s="172"/>
    </row>
    <row r="2421" spans="1:3">
      <c r="A2421" s="170">
        <v>18767</v>
      </c>
      <c r="B2421" s="171">
        <v>100</v>
      </c>
      <c r="C2421" s="172"/>
    </row>
    <row r="2422" spans="1:3">
      <c r="A2422" s="170">
        <v>18768</v>
      </c>
      <c r="B2422" s="171">
        <v>100</v>
      </c>
      <c r="C2422" s="172"/>
    </row>
    <row r="2423" spans="1:3">
      <c r="A2423" s="170">
        <v>18769</v>
      </c>
      <c r="B2423" s="171">
        <v>100</v>
      </c>
      <c r="C2423" s="172"/>
    </row>
    <row r="2424" spans="1:3">
      <c r="A2424" s="170">
        <v>18770</v>
      </c>
      <c r="B2424" s="171">
        <v>100</v>
      </c>
      <c r="C2424" s="172"/>
    </row>
    <row r="2425" spans="1:3">
      <c r="A2425" s="170">
        <v>18771</v>
      </c>
      <c r="B2425" s="171">
        <v>100</v>
      </c>
      <c r="C2425" s="172"/>
    </row>
    <row r="2426" spans="1:3">
      <c r="A2426" s="170">
        <v>18772</v>
      </c>
      <c r="B2426" s="171">
        <v>100</v>
      </c>
      <c r="C2426" s="172"/>
    </row>
    <row r="2427" spans="1:3">
      <c r="A2427" s="170">
        <v>18773</v>
      </c>
      <c r="B2427" s="171">
        <v>100</v>
      </c>
      <c r="C2427" s="172"/>
    </row>
    <row r="2428" spans="1:3">
      <c r="A2428" s="170">
        <v>18774</v>
      </c>
      <c r="B2428" s="171">
        <v>125</v>
      </c>
      <c r="C2428" s="172"/>
    </row>
    <row r="2429" spans="1:3">
      <c r="A2429" s="170">
        <v>18778</v>
      </c>
      <c r="B2429" s="171">
        <v>150</v>
      </c>
      <c r="C2429" s="172"/>
    </row>
    <row r="2430" spans="1:3">
      <c r="A2430" s="170">
        <v>18779</v>
      </c>
      <c r="B2430" s="171">
        <v>175</v>
      </c>
      <c r="C2430" s="172"/>
    </row>
    <row r="2431" spans="1:3">
      <c r="A2431" s="170">
        <v>18780</v>
      </c>
      <c r="B2431" s="171">
        <v>150</v>
      </c>
      <c r="C2431" s="172"/>
    </row>
    <row r="2432" spans="1:3">
      <c r="A2432" s="170">
        <v>18781</v>
      </c>
      <c r="B2432" s="171">
        <v>175</v>
      </c>
      <c r="C2432" s="172"/>
    </row>
    <row r="2433" spans="1:3">
      <c r="A2433" s="170">
        <v>18782</v>
      </c>
      <c r="B2433" s="171">
        <v>150</v>
      </c>
      <c r="C2433" s="172"/>
    </row>
    <row r="2434" spans="1:3">
      <c r="A2434" s="170">
        <v>18783</v>
      </c>
      <c r="B2434" s="171">
        <v>100</v>
      </c>
      <c r="C2434" s="172"/>
    </row>
    <row r="2435" spans="1:3">
      <c r="A2435" s="170">
        <v>18784</v>
      </c>
      <c r="B2435" s="171">
        <v>125</v>
      </c>
      <c r="C2435" s="172"/>
    </row>
    <row r="2436" spans="1:3">
      <c r="A2436" s="170">
        <v>18785</v>
      </c>
      <c r="B2436" s="171">
        <v>125</v>
      </c>
      <c r="C2436" s="172"/>
    </row>
    <row r="2437" spans="1:3">
      <c r="A2437" s="170">
        <v>18786</v>
      </c>
      <c r="B2437" s="171">
        <v>200</v>
      </c>
      <c r="C2437" s="172"/>
    </row>
    <row r="2438" spans="1:3">
      <c r="A2438" s="170">
        <v>18787</v>
      </c>
      <c r="B2438" s="171">
        <v>125</v>
      </c>
      <c r="C2438" s="172"/>
    </row>
    <row r="2439" spans="1:3">
      <c r="A2439" s="170">
        <v>18788</v>
      </c>
      <c r="B2439" s="171">
        <v>100</v>
      </c>
      <c r="C2439" s="172"/>
    </row>
    <row r="2440" spans="1:3">
      <c r="A2440" s="170">
        <v>18789</v>
      </c>
      <c r="B2440" s="171">
        <v>125</v>
      </c>
      <c r="C2440" s="172"/>
    </row>
    <row r="2441" spans="1:3">
      <c r="A2441" s="170">
        <v>18790</v>
      </c>
      <c r="B2441" s="171">
        <v>125</v>
      </c>
      <c r="C2441" s="172"/>
    </row>
    <row r="2442" spans="1:3">
      <c r="A2442" s="170">
        <v>18791</v>
      </c>
      <c r="B2442" s="171">
        <v>200</v>
      </c>
      <c r="C2442" s="172"/>
    </row>
    <row r="2443" spans="1:3">
      <c r="A2443" s="170">
        <v>18792</v>
      </c>
      <c r="B2443" s="171">
        <v>200</v>
      </c>
      <c r="C2443" s="172"/>
    </row>
    <row r="2444" spans="1:3">
      <c r="A2444" s="170">
        <v>18793</v>
      </c>
      <c r="B2444" s="171">
        <v>100</v>
      </c>
      <c r="C2444" s="172"/>
    </row>
    <row r="2445" spans="1:3">
      <c r="A2445" s="170">
        <v>18794</v>
      </c>
      <c r="B2445" s="171">
        <v>200</v>
      </c>
      <c r="C2445" s="172"/>
    </row>
    <row r="2446" spans="1:3">
      <c r="A2446" s="170">
        <v>18795</v>
      </c>
      <c r="B2446" s="171">
        <v>125</v>
      </c>
      <c r="C2446" s="172"/>
    </row>
    <row r="2447" spans="1:3">
      <c r="A2447" s="170">
        <v>18796</v>
      </c>
      <c r="B2447" s="171">
        <v>150</v>
      </c>
      <c r="C2447" s="172"/>
    </row>
    <row r="2448" spans="1:3">
      <c r="A2448" s="170">
        <v>18797</v>
      </c>
      <c r="B2448" s="171">
        <v>100</v>
      </c>
      <c r="C2448" s="172"/>
    </row>
    <row r="2449" spans="1:3">
      <c r="A2449" s="170">
        <v>18798</v>
      </c>
      <c r="B2449" s="171">
        <v>100</v>
      </c>
      <c r="C2449" s="172"/>
    </row>
    <row r="2450" spans="1:3">
      <c r="A2450" s="170">
        <v>18799</v>
      </c>
      <c r="B2450" s="171">
        <v>125</v>
      </c>
      <c r="C2450" s="172"/>
    </row>
    <row r="2451" spans="1:3">
      <c r="A2451" s="170">
        <v>18800</v>
      </c>
      <c r="B2451" s="171">
        <v>100</v>
      </c>
      <c r="C2451" s="172"/>
    </row>
    <row r="2452" spans="1:3">
      <c r="A2452" s="170">
        <v>18801</v>
      </c>
      <c r="B2452" s="171">
        <v>100</v>
      </c>
      <c r="C2452" s="172"/>
    </row>
    <row r="2453" spans="1:3">
      <c r="A2453" s="170">
        <v>18802</v>
      </c>
      <c r="B2453" s="171">
        <v>100</v>
      </c>
      <c r="C2453" s="172"/>
    </row>
    <row r="2454" spans="1:3">
      <c r="A2454" s="170">
        <v>18803</v>
      </c>
      <c r="B2454" s="171">
        <v>100</v>
      </c>
      <c r="C2454" s="172"/>
    </row>
    <row r="2455" spans="1:3">
      <c r="A2455" s="170">
        <v>18804</v>
      </c>
      <c r="B2455" s="171">
        <v>100</v>
      </c>
      <c r="C2455" s="172"/>
    </row>
    <row r="2456" spans="1:3">
      <c r="A2456" s="170">
        <v>18805</v>
      </c>
      <c r="B2456" s="171">
        <v>100</v>
      </c>
      <c r="C2456" s="172"/>
    </row>
    <row r="2457" spans="1:3">
      <c r="A2457" s="170">
        <v>18806</v>
      </c>
      <c r="B2457" s="171">
        <v>175</v>
      </c>
      <c r="C2457" s="172"/>
    </row>
    <row r="2458" spans="1:3">
      <c r="A2458" s="170">
        <v>18807</v>
      </c>
      <c r="B2458" s="171">
        <v>100</v>
      </c>
      <c r="C2458" s="172"/>
    </row>
    <row r="2459" spans="1:3">
      <c r="A2459" s="170">
        <v>18808</v>
      </c>
      <c r="B2459" s="171">
        <v>225</v>
      </c>
      <c r="C2459" s="172"/>
    </row>
    <row r="2460" spans="1:3">
      <c r="A2460" s="170">
        <v>18809</v>
      </c>
      <c r="B2460" s="171">
        <v>100</v>
      </c>
      <c r="C2460" s="172"/>
    </row>
    <row r="2461" spans="1:3">
      <c r="A2461" s="170">
        <v>18810</v>
      </c>
      <c r="B2461" s="171">
        <v>100</v>
      </c>
      <c r="C2461" s="172"/>
    </row>
    <row r="2462" spans="1:3">
      <c r="A2462" s="170">
        <v>18811</v>
      </c>
      <c r="B2462" s="171">
        <v>275</v>
      </c>
      <c r="C2462" s="172"/>
    </row>
    <row r="2463" spans="1:3">
      <c r="A2463" s="170">
        <v>18813</v>
      </c>
      <c r="B2463" s="171">
        <v>100</v>
      </c>
      <c r="C2463" s="172"/>
    </row>
    <row r="2464" spans="1:3">
      <c r="A2464" s="170">
        <v>18816</v>
      </c>
      <c r="B2464" s="171">
        <v>100</v>
      </c>
      <c r="C2464" s="172"/>
    </row>
    <row r="2465" spans="1:3">
      <c r="A2465" s="170">
        <v>18817</v>
      </c>
      <c r="B2465" s="171">
        <v>175</v>
      </c>
      <c r="C2465" s="172"/>
    </row>
    <row r="2466" spans="1:3">
      <c r="A2466" s="170">
        <v>18818</v>
      </c>
      <c r="B2466" s="171">
        <v>200</v>
      </c>
      <c r="C2466" s="172"/>
    </row>
    <row r="2467" spans="1:3">
      <c r="A2467" s="170">
        <v>18819</v>
      </c>
      <c r="B2467" s="171">
        <v>100</v>
      </c>
      <c r="C2467" s="172"/>
    </row>
    <row r="2468" spans="1:3">
      <c r="A2468" s="170">
        <v>18820</v>
      </c>
      <c r="B2468" s="171">
        <v>200</v>
      </c>
      <c r="C2468" s="172"/>
    </row>
    <row r="2469" spans="1:3">
      <c r="A2469" s="170">
        <v>18821</v>
      </c>
      <c r="B2469" s="171">
        <v>100</v>
      </c>
      <c r="C2469" s="172"/>
    </row>
    <row r="2470" spans="1:3">
      <c r="A2470" s="170">
        <v>18822</v>
      </c>
      <c r="B2470" s="171">
        <v>200</v>
      </c>
      <c r="C2470" s="172"/>
    </row>
    <row r="2471" spans="1:3">
      <c r="A2471" s="170">
        <v>18823</v>
      </c>
      <c r="B2471" s="171">
        <v>100</v>
      </c>
      <c r="C2471" s="172"/>
    </row>
    <row r="2472" spans="1:3">
      <c r="A2472" s="170">
        <v>18824</v>
      </c>
      <c r="B2472" s="171">
        <v>100</v>
      </c>
      <c r="C2472" s="172"/>
    </row>
    <row r="2473" spans="1:3">
      <c r="A2473" s="170">
        <v>18825</v>
      </c>
      <c r="B2473" s="171">
        <v>100</v>
      </c>
      <c r="C2473" s="172"/>
    </row>
    <row r="2474" spans="1:3">
      <c r="A2474" s="170">
        <v>18826</v>
      </c>
      <c r="B2474" s="171">
        <v>125</v>
      </c>
      <c r="C2474" s="172"/>
    </row>
    <row r="2475" spans="1:3">
      <c r="A2475" s="170">
        <v>18827</v>
      </c>
      <c r="B2475" s="171">
        <v>100</v>
      </c>
      <c r="C2475" s="172"/>
    </row>
    <row r="2476" spans="1:3">
      <c r="A2476" s="170">
        <v>18828</v>
      </c>
      <c r="B2476" s="171">
        <v>100</v>
      </c>
      <c r="C2476" s="172"/>
    </row>
    <row r="2477" spans="1:3">
      <c r="A2477" s="170">
        <v>18829</v>
      </c>
      <c r="B2477" s="171">
        <v>100</v>
      </c>
      <c r="C2477" s="172"/>
    </row>
    <row r="2478" spans="1:3">
      <c r="A2478" s="170">
        <v>18830</v>
      </c>
      <c r="B2478" s="171">
        <v>100</v>
      </c>
      <c r="C2478" s="172"/>
    </row>
    <row r="2479" spans="1:3">
      <c r="A2479" s="170">
        <v>18831</v>
      </c>
      <c r="B2479" s="171">
        <v>100</v>
      </c>
      <c r="C2479" s="172"/>
    </row>
    <row r="2480" spans="1:3">
      <c r="A2480" s="170">
        <v>18832</v>
      </c>
      <c r="B2480" s="171">
        <v>100</v>
      </c>
      <c r="C2480" s="172"/>
    </row>
    <row r="2481" spans="1:3">
      <c r="A2481" s="170">
        <v>18833</v>
      </c>
      <c r="B2481" s="171">
        <v>100</v>
      </c>
      <c r="C2481" s="172"/>
    </row>
    <row r="2482" spans="1:3">
      <c r="A2482" s="170">
        <v>18834</v>
      </c>
      <c r="B2482" s="171">
        <v>100</v>
      </c>
      <c r="C2482" s="172"/>
    </row>
    <row r="2483" spans="1:3">
      <c r="A2483" s="170">
        <v>18835</v>
      </c>
      <c r="B2483" s="171">
        <v>100</v>
      </c>
      <c r="C2483" s="172"/>
    </row>
    <row r="2484" spans="1:3">
      <c r="A2484" s="170">
        <v>18836</v>
      </c>
      <c r="B2484" s="171">
        <v>100</v>
      </c>
      <c r="C2484" s="172"/>
    </row>
    <row r="2485" spans="1:3">
      <c r="A2485" s="170">
        <v>18837</v>
      </c>
      <c r="B2485" s="171">
        <v>100</v>
      </c>
      <c r="C2485" s="172"/>
    </row>
    <row r="2486" spans="1:3">
      <c r="A2486" s="170">
        <v>18838</v>
      </c>
      <c r="B2486" s="171">
        <v>125</v>
      </c>
      <c r="C2486" s="172"/>
    </row>
    <row r="2487" spans="1:3">
      <c r="A2487" s="170">
        <v>18839</v>
      </c>
      <c r="B2487" s="171">
        <v>125</v>
      </c>
      <c r="C2487" s="172"/>
    </row>
    <row r="2488" spans="1:3">
      <c r="A2488" s="170">
        <v>18840</v>
      </c>
      <c r="B2488" s="171">
        <v>125</v>
      </c>
      <c r="C2488" s="172"/>
    </row>
    <row r="2489" spans="1:3">
      <c r="A2489" s="170">
        <v>18841</v>
      </c>
      <c r="B2489" s="171">
        <v>125</v>
      </c>
      <c r="C2489" s="172"/>
    </row>
    <row r="2490" spans="1:3">
      <c r="A2490" s="170">
        <v>18842</v>
      </c>
      <c r="B2490" s="171">
        <v>125</v>
      </c>
      <c r="C2490" s="172"/>
    </row>
    <row r="2491" spans="1:3">
      <c r="A2491" s="170">
        <v>18843</v>
      </c>
      <c r="B2491" s="171">
        <v>100</v>
      </c>
      <c r="C2491" s="172"/>
    </row>
    <row r="2492" spans="1:3">
      <c r="A2492" s="170">
        <v>18844</v>
      </c>
      <c r="B2492" s="171">
        <v>100</v>
      </c>
      <c r="C2492" s="172"/>
    </row>
    <row r="2493" spans="1:3">
      <c r="A2493" s="170">
        <v>18845</v>
      </c>
      <c r="B2493" s="171">
        <v>100</v>
      </c>
      <c r="C2493" s="172"/>
    </row>
    <row r="2494" spans="1:3">
      <c r="A2494" s="170">
        <v>18846</v>
      </c>
      <c r="B2494" s="171">
        <v>100</v>
      </c>
      <c r="C2494" s="172"/>
    </row>
    <row r="2495" spans="1:3">
      <c r="A2495" s="170">
        <v>18847</v>
      </c>
      <c r="B2495" s="171">
        <v>100</v>
      </c>
      <c r="C2495" s="172"/>
    </row>
    <row r="2496" spans="1:3">
      <c r="A2496" s="170">
        <v>18848</v>
      </c>
      <c r="B2496" s="171">
        <v>100</v>
      </c>
      <c r="C2496" s="172"/>
    </row>
    <row r="2497" spans="1:3">
      <c r="A2497" s="170">
        <v>18849</v>
      </c>
      <c r="B2497" s="171">
        <v>100</v>
      </c>
      <c r="C2497" s="172"/>
    </row>
    <row r="2498" spans="1:3">
      <c r="A2498" s="170">
        <v>18850</v>
      </c>
      <c r="B2498" s="171">
        <v>100</v>
      </c>
      <c r="C2498" s="172"/>
    </row>
    <row r="2499" spans="1:3">
      <c r="A2499" s="170">
        <v>18851</v>
      </c>
      <c r="B2499" s="171">
        <v>100</v>
      </c>
      <c r="C2499" s="172"/>
    </row>
    <row r="2500" spans="1:3">
      <c r="A2500" s="170">
        <v>18852</v>
      </c>
      <c r="B2500" s="171">
        <v>100</v>
      </c>
      <c r="C2500" s="172"/>
    </row>
    <row r="2501" spans="1:3">
      <c r="A2501" s="170">
        <v>18853</v>
      </c>
      <c r="B2501" s="171">
        <v>175</v>
      </c>
      <c r="C2501" s="172"/>
    </row>
    <row r="2502" spans="1:3">
      <c r="A2502" s="170">
        <v>18854</v>
      </c>
      <c r="B2502" s="171">
        <v>175</v>
      </c>
      <c r="C2502" s="172"/>
    </row>
    <row r="2503" spans="1:3">
      <c r="A2503" s="170">
        <v>18855</v>
      </c>
      <c r="B2503" s="171">
        <v>175</v>
      </c>
      <c r="C2503" s="172"/>
    </row>
    <row r="2504" spans="1:3">
      <c r="A2504" s="170">
        <v>18856</v>
      </c>
      <c r="B2504" s="171">
        <v>175</v>
      </c>
      <c r="C2504" s="172"/>
    </row>
    <row r="2505" spans="1:3">
      <c r="A2505" s="170">
        <v>18857</v>
      </c>
      <c r="B2505" s="171">
        <v>125</v>
      </c>
      <c r="C2505" s="172"/>
    </row>
    <row r="2506" spans="1:3">
      <c r="A2506" s="170">
        <v>18858</v>
      </c>
      <c r="B2506" s="171">
        <v>125</v>
      </c>
      <c r="C2506" s="172"/>
    </row>
    <row r="2507" spans="1:3">
      <c r="A2507" s="170">
        <v>18859</v>
      </c>
      <c r="B2507" s="171">
        <v>125</v>
      </c>
      <c r="C2507" s="172"/>
    </row>
    <row r="2508" spans="1:3">
      <c r="A2508" s="170">
        <v>18860</v>
      </c>
      <c r="B2508" s="171">
        <v>125</v>
      </c>
      <c r="C2508" s="172"/>
    </row>
    <row r="2509" spans="1:3">
      <c r="A2509" s="170">
        <v>18861</v>
      </c>
      <c r="B2509" s="171">
        <v>125</v>
      </c>
      <c r="C2509" s="172"/>
    </row>
    <row r="2510" spans="1:3">
      <c r="A2510" s="170">
        <v>18862</v>
      </c>
      <c r="B2510" s="171">
        <v>125</v>
      </c>
      <c r="C2510" s="172"/>
    </row>
    <row r="2511" spans="1:3">
      <c r="A2511" s="170">
        <v>18863</v>
      </c>
      <c r="B2511" s="171">
        <v>125</v>
      </c>
      <c r="C2511" s="172"/>
    </row>
    <row r="2512" spans="1:3">
      <c r="A2512" s="170">
        <v>18864</v>
      </c>
      <c r="B2512" s="171">
        <v>125</v>
      </c>
      <c r="C2512" s="172"/>
    </row>
    <row r="2513" spans="1:3">
      <c r="A2513" s="170">
        <v>18865</v>
      </c>
      <c r="B2513" s="171">
        <v>150</v>
      </c>
      <c r="C2513" s="172"/>
    </row>
    <row r="2514" spans="1:3">
      <c r="A2514" s="170">
        <v>18866</v>
      </c>
      <c r="B2514" s="171">
        <v>150</v>
      </c>
      <c r="C2514" s="172"/>
    </row>
    <row r="2515" spans="1:3">
      <c r="A2515" s="170">
        <v>18867</v>
      </c>
      <c r="B2515" s="171">
        <v>150</v>
      </c>
      <c r="C2515" s="172"/>
    </row>
    <row r="2516" spans="1:3">
      <c r="A2516" s="170">
        <v>18868</v>
      </c>
      <c r="B2516" s="171">
        <v>150</v>
      </c>
      <c r="C2516" s="172"/>
    </row>
    <row r="2517" spans="1:3">
      <c r="A2517" s="170">
        <v>18869</v>
      </c>
      <c r="B2517" s="171">
        <v>100</v>
      </c>
      <c r="C2517" s="172"/>
    </row>
    <row r="2518" spans="1:3">
      <c r="A2518" s="170">
        <v>18870</v>
      </c>
      <c r="B2518" s="171">
        <v>125</v>
      </c>
      <c r="C2518" s="172"/>
    </row>
    <row r="2519" spans="1:3">
      <c r="A2519" s="170">
        <v>18871</v>
      </c>
      <c r="B2519" s="171">
        <v>150</v>
      </c>
      <c r="C2519" s="172"/>
    </row>
    <row r="2520" spans="1:3">
      <c r="A2520" s="170">
        <v>18872</v>
      </c>
      <c r="B2520" s="171">
        <v>175</v>
      </c>
      <c r="C2520" s="172"/>
    </row>
    <row r="2521" spans="1:3">
      <c r="A2521" s="170">
        <v>18873</v>
      </c>
      <c r="B2521" s="171">
        <v>125</v>
      </c>
      <c r="C2521" s="172"/>
    </row>
    <row r="2522" spans="1:3">
      <c r="A2522" s="170">
        <v>18875</v>
      </c>
      <c r="B2522" s="171">
        <v>150</v>
      </c>
      <c r="C2522" s="172"/>
    </row>
    <row r="2523" spans="1:3">
      <c r="A2523" s="170">
        <v>18876</v>
      </c>
      <c r="B2523" s="171">
        <v>125</v>
      </c>
      <c r="C2523" s="172"/>
    </row>
    <row r="2524" spans="1:3">
      <c r="A2524" s="170">
        <v>18892</v>
      </c>
      <c r="B2524" s="171">
        <v>1300</v>
      </c>
      <c r="C2524" s="172"/>
    </row>
    <row r="2525" spans="1:3">
      <c r="A2525" s="170">
        <v>18893</v>
      </c>
      <c r="B2525" s="171">
        <v>1300</v>
      </c>
      <c r="C2525" s="172"/>
    </row>
    <row r="2526" spans="1:3">
      <c r="A2526" s="170">
        <v>18894</v>
      </c>
      <c r="B2526" s="171">
        <v>1300</v>
      </c>
      <c r="C2526" s="172"/>
    </row>
    <row r="2527" spans="1:3">
      <c r="A2527" s="170">
        <v>18898</v>
      </c>
      <c r="B2527" s="171">
        <v>100</v>
      </c>
      <c r="C2527" s="172"/>
    </row>
    <row r="2528" spans="1:3">
      <c r="A2528" s="170">
        <v>18899</v>
      </c>
      <c r="B2528" s="171">
        <v>100</v>
      </c>
      <c r="C2528" s="172"/>
    </row>
    <row r="2529" spans="1:3">
      <c r="A2529" s="170">
        <v>18900</v>
      </c>
      <c r="B2529" s="171">
        <v>100</v>
      </c>
      <c r="C2529" s="172"/>
    </row>
    <row r="2530" spans="1:3">
      <c r="A2530" s="170">
        <v>18918</v>
      </c>
      <c r="B2530" s="171">
        <v>225</v>
      </c>
      <c r="C2530" s="172"/>
    </row>
    <row r="2531" spans="1:3">
      <c r="A2531" s="170">
        <v>18919</v>
      </c>
      <c r="B2531" s="171">
        <v>225</v>
      </c>
      <c r="C2531" s="172"/>
    </row>
    <row r="2532" spans="1:3">
      <c r="A2532" s="170">
        <v>18926</v>
      </c>
      <c r="B2532" s="171">
        <v>150</v>
      </c>
      <c r="C2532" s="172"/>
    </row>
    <row r="2533" spans="1:3">
      <c r="A2533" s="170">
        <v>18928</v>
      </c>
      <c r="B2533" s="171">
        <v>125</v>
      </c>
      <c r="C2533" s="172"/>
    </row>
    <row r="2534" spans="1:3">
      <c r="A2534" s="170">
        <v>18929</v>
      </c>
      <c r="B2534" s="171">
        <v>125</v>
      </c>
      <c r="C2534" s="172"/>
    </row>
    <row r="2535" spans="1:3">
      <c r="A2535" s="170">
        <v>18930</v>
      </c>
      <c r="B2535" s="171">
        <v>125</v>
      </c>
      <c r="C2535" s="172"/>
    </row>
    <row r="2536" spans="1:3">
      <c r="A2536" s="170">
        <v>18968</v>
      </c>
      <c r="B2536" s="171">
        <v>125</v>
      </c>
      <c r="C2536" s="172"/>
    </row>
    <row r="2537" spans="1:3">
      <c r="A2537" s="170">
        <v>18969</v>
      </c>
      <c r="B2537" s="171">
        <v>150</v>
      </c>
      <c r="C2537" s="172"/>
    </row>
    <row r="2538" spans="1:3">
      <c r="A2538" s="170">
        <v>18970</v>
      </c>
      <c r="B2538" s="171">
        <v>125</v>
      </c>
      <c r="C2538" s="172"/>
    </row>
    <row r="2539" spans="1:3">
      <c r="A2539" s="170">
        <v>19007</v>
      </c>
      <c r="B2539" s="171">
        <v>175</v>
      </c>
      <c r="C2539" s="172"/>
    </row>
    <row r="2540" spans="1:3">
      <c r="A2540" s="170">
        <v>19012</v>
      </c>
      <c r="B2540" s="171">
        <v>325</v>
      </c>
      <c r="C2540" s="172"/>
    </row>
    <row r="2541" spans="1:3">
      <c r="A2541" s="170">
        <v>19020</v>
      </c>
      <c r="B2541" s="171">
        <v>375</v>
      </c>
      <c r="C2541" s="172"/>
    </row>
    <row r="2542" spans="1:3">
      <c r="A2542" s="170">
        <v>19049</v>
      </c>
      <c r="B2542" s="171">
        <v>250</v>
      </c>
      <c r="C2542" s="172"/>
    </row>
    <row r="2543" spans="1:3">
      <c r="A2543" s="170">
        <v>19056</v>
      </c>
      <c r="B2543" s="171">
        <v>375</v>
      </c>
      <c r="C2543" s="172"/>
    </row>
    <row r="2544" spans="1:3">
      <c r="A2544" s="170">
        <v>19059</v>
      </c>
      <c r="B2544" s="171">
        <v>125</v>
      </c>
      <c r="C2544" s="172"/>
    </row>
    <row r="2545" spans="1:3">
      <c r="A2545" s="170">
        <v>19089</v>
      </c>
      <c r="B2545" s="171">
        <v>100</v>
      </c>
      <c r="C2545" s="172"/>
    </row>
    <row r="2546" spans="1:3">
      <c r="A2546" s="170">
        <v>19090</v>
      </c>
      <c r="B2546" s="171">
        <v>375</v>
      </c>
      <c r="C2546" s="172"/>
    </row>
    <row r="2547" spans="1:3">
      <c r="A2547" s="170">
        <v>19091</v>
      </c>
      <c r="B2547" s="171">
        <v>450</v>
      </c>
      <c r="C2547" s="172"/>
    </row>
    <row r="2548" spans="1:3">
      <c r="A2548" s="170">
        <v>19103</v>
      </c>
      <c r="B2548" s="171">
        <v>1300</v>
      </c>
      <c r="C2548" s="172"/>
    </row>
    <row r="2549" spans="1:3">
      <c r="A2549" s="170">
        <v>19104</v>
      </c>
      <c r="B2549" s="171">
        <v>1300</v>
      </c>
      <c r="C2549" s="172"/>
    </row>
    <row r="2550" spans="1:3">
      <c r="A2550" s="170">
        <v>19113</v>
      </c>
      <c r="B2550" s="171">
        <v>1300</v>
      </c>
      <c r="C2550" s="172"/>
    </row>
    <row r="2551" spans="1:3">
      <c r="A2551" s="170">
        <v>19134</v>
      </c>
      <c r="B2551" s="171">
        <v>225</v>
      </c>
      <c r="C2551" s="172"/>
    </row>
    <row r="2552" spans="1:3">
      <c r="A2552" s="170">
        <v>19135</v>
      </c>
      <c r="B2552" s="171">
        <v>150</v>
      </c>
      <c r="C2552" s="172"/>
    </row>
    <row r="2553" spans="1:3">
      <c r="A2553" s="170">
        <v>19136</v>
      </c>
      <c r="B2553" s="171">
        <v>200</v>
      </c>
      <c r="C2553" s="172"/>
    </row>
    <row r="2554" spans="1:3">
      <c r="A2554" s="170">
        <v>19146</v>
      </c>
      <c r="B2554" s="171">
        <v>375</v>
      </c>
      <c r="C2554" s="172"/>
    </row>
    <row r="2555" spans="1:3">
      <c r="A2555" s="170">
        <v>19153</v>
      </c>
      <c r="B2555" s="171">
        <v>100</v>
      </c>
      <c r="C2555" s="172"/>
    </row>
    <row r="2556" spans="1:3">
      <c r="A2556" s="170">
        <v>19193</v>
      </c>
      <c r="B2556" s="171">
        <v>125</v>
      </c>
      <c r="C2556" s="172"/>
    </row>
    <row r="2557" spans="1:3">
      <c r="A2557" s="170">
        <v>19194</v>
      </c>
      <c r="B2557" s="171">
        <v>100</v>
      </c>
      <c r="C2557" s="172"/>
    </row>
    <row r="2558" spans="1:3">
      <c r="A2558" s="170">
        <v>19195</v>
      </c>
      <c r="B2558" s="171">
        <v>100</v>
      </c>
      <c r="C2558" s="172"/>
    </row>
    <row r="2559" spans="1:3">
      <c r="A2559" s="170">
        <v>19196</v>
      </c>
      <c r="B2559" s="171">
        <v>100</v>
      </c>
      <c r="C2559" s="172"/>
    </row>
    <row r="2560" spans="1:3">
      <c r="A2560" s="170">
        <v>19197</v>
      </c>
      <c r="B2560" s="171">
        <v>100</v>
      </c>
      <c r="C2560" s="172"/>
    </row>
    <row r="2561" spans="1:3">
      <c r="A2561" s="170">
        <v>19244</v>
      </c>
      <c r="B2561" s="171">
        <v>375</v>
      </c>
      <c r="C2561" s="172"/>
    </row>
    <row r="2562" spans="1:3">
      <c r="A2562" s="170">
        <v>19245</v>
      </c>
      <c r="B2562" s="171">
        <v>375</v>
      </c>
      <c r="C2562" s="172"/>
    </row>
    <row r="2563" spans="1:3">
      <c r="A2563" s="170">
        <v>19246</v>
      </c>
      <c r="B2563" s="171">
        <v>300</v>
      </c>
      <c r="C2563" s="172"/>
    </row>
    <row r="2564" spans="1:3">
      <c r="A2564" s="170">
        <v>19247</v>
      </c>
      <c r="B2564" s="171">
        <v>300</v>
      </c>
      <c r="C2564" s="172"/>
    </row>
    <row r="2565" spans="1:3">
      <c r="A2565" s="170">
        <v>19270</v>
      </c>
      <c r="B2565" s="171">
        <v>200</v>
      </c>
      <c r="C2565" s="172"/>
    </row>
    <row r="2566" spans="1:3">
      <c r="A2566" s="170">
        <v>19271</v>
      </c>
      <c r="B2566" s="171">
        <v>100</v>
      </c>
      <c r="C2566" s="172"/>
    </row>
    <row r="2567" spans="1:3">
      <c r="A2567" s="170">
        <v>19272</v>
      </c>
      <c r="B2567" s="171">
        <v>100</v>
      </c>
      <c r="C2567" s="172"/>
    </row>
    <row r="2568" spans="1:3">
      <c r="A2568" s="170">
        <v>19281</v>
      </c>
      <c r="B2568" s="171">
        <v>500</v>
      </c>
      <c r="C2568" s="172"/>
    </row>
    <row r="2569" spans="1:3">
      <c r="A2569" s="170">
        <v>19295</v>
      </c>
      <c r="B2569" s="171">
        <v>275</v>
      </c>
      <c r="C2569" s="172"/>
    </row>
    <row r="2570" spans="1:3">
      <c r="A2570" s="170">
        <v>19296</v>
      </c>
      <c r="B2570" s="171">
        <v>175</v>
      </c>
      <c r="C2570" s="172"/>
    </row>
    <row r="2571" spans="1:3">
      <c r="A2571" s="170">
        <v>19329</v>
      </c>
      <c r="B2571" s="171">
        <v>250</v>
      </c>
      <c r="C2571" s="172"/>
    </row>
    <row r="2572" spans="1:3">
      <c r="A2572" s="170">
        <v>19335</v>
      </c>
      <c r="B2572" s="171">
        <v>200</v>
      </c>
      <c r="C2572" s="172"/>
    </row>
    <row r="2573" spans="1:3">
      <c r="A2573" s="170">
        <v>19343</v>
      </c>
      <c r="B2573" s="171">
        <v>100</v>
      </c>
      <c r="C2573" s="172"/>
    </row>
    <row r="2574" spans="1:3">
      <c r="A2574" s="170">
        <v>19344</v>
      </c>
      <c r="B2574" s="171">
        <v>100</v>
      </c>
      <c r="C2574" s="172"/>
    </row>
    <row r="2575" spans="1:3">
      <c r="A2575" s="170">
        <v>19380</v>
      </c>
      <c r="B2575" s="171">
        <v>125</v>
      </c>
      <c r="C2575" s="172"/>
    </row>
    <row r="2576" spans="1:3">
      <c r="A2576" s="170">
        <v>19381</v>
      </c>
      <c r="B2576" s="171">
        <v>100</v>
      </c>
      <c r="C2576" s="172"/>
    </row>
    <row r="2577" spans="1:3">
      <c r="A2577" s="170">
        <v>19386</v>
      </c>
      <c r="B2577" s="171">
        <v>200</v>
      </c>
      <c r="C2577" s="172"/>
    </row>
    <row r="2578" spans="1:3">
      <c r="A2578" s="170">
        <v>19387</v>
      </c>
      <c r="B2578" s="171">
        <v>275</v>
      </c>
      <c r="C2578" s="172"/>
    </row>
    <row r="2579" spans="1:3">
      <c r="A2579" s="170">
        <v>19405</v>
      </c>
      <c r="B2579" s="171">
        <v>100</v>
      </c>
      <c r="C2579" s="172"/>
    </row>
    <row r="2580" spans="1:3">
      <c r="A2580" s="170">
        <v>19414</v>
      </c>
      <c r="B2580" s="171">
        <v>150</v>
      </c>
      <c r="C2580" s="172"/>
    </row>
    <row r="2581" spans="1:3">
      <c r="A2581" s="170">
        <v>19415</v>
      </c>
      <c r="B2581" s="171">
        <v>150</v>
      </c>
      <c r="C2581" s="172"/>
    </row>
    <row r="2582" spans="1:3">
      <c r="A2582" s="170">
        <v>19441</v>
      </c>
      <c r="B2582" s="171">
        <v>300</v>
      </c>
      <c r="C2582" s="172"/>
    </row>
    <row r="2583" spans="1:3">
      <c r="A2583" s="170">
        <v>19442</v>
      </c>
      <c r="B2583" s="171">
        <v>500</v>
      </c>
      <c r="C2583" s="172"/>
    </row>
    <row r="2584" spans="1:3">
      <c r="A2584" s="170">
        <v>19448</v>
      </c>
      <c r="B2584" s="171">
        <v>200</v>
      </c>
      <c r="C2584" s="172"/>
    </row>
    <row r="2585" spans="1:3">
      <c r="A2585" s="170">
        <v>19451</v>
      </c>
      <c r="B2585" s="171">
        <v>300</v>
      </c>
      <c r="C2585" s="172"/>
    </row>
    <row r="2586" spans="1:3">
      <c r="A2586" s="170">
        <v>19452</v>
      </c>
      <c r="B2586" s="171">
        <v>300</v>
      </c>
      <c r="C2586" s="172"/>
    </row>
    <row r="2587" spans="1:3">
      <c r="A2587" s="170">
        <v>19459</v>
      </c>
      <c r="B2587" s="171">
        <v>150</v>
      </c>
      <c r="C2587" s="172"/>
    </row>
    <row r="2588" spans="1:3">
      <c r="A2588" s="170">
        <v>19460</v>
      </c>
      <c r="B2588" s="171">
        <v>150</v>
      </c>
      <c r="C2588" s="172"/>
    </row>
    <row r="2589" spans="1:3">
      <c r="A2589" s="170">
        <v>19477</v>
      </c>
      <c r="B2589" s="171">
        <v>125</v>
      </c>
      <c r="C2589" s="172"/>
    </row>
    <row r="2590" spans="1:3">
      <c r="A2590" s="170">
        <v>19478</v>
      </c>
      <c r="B2590" s="171">
        <v>150</v>
      </c>
      <c r="C2590" s="172"/>
    </row>
    <row r="2591" spans="1:3">
      <c r="A2591" s="170">
        <v>19509</v>
      </c>
      <c r="B2591" s="171">
        <v>975</v>
      </c>
      <c r="C2591" s="172"/>
    </row>
    <row r="2592" spans="1:3">
      <c r="A2592" s="170">
        <v>19514</v>
      </c>
      <c r="B2592" s="171">
        <v>125</v>
      </c>
      <c r="C2592" s="172"/>
    </row>
    <row r="2593" spans="1:3">
      <c r="A2593" s="170">
        <v>19566</v>
      </c>
      <c r="B2593" s="171">
        <v>150</v>
      </c>
      <c r="C2593" s="172"/>
    </row>
    <row r="2594" spans="1:3">
      <c r="A2594" s="170">
        <v>19567</v>
      </c>
      <c r="B2594" s="171">
        <v>150</v>
      </c>
      <c r="C2594" s="172"/>
    </row>
    <row r="2595" spans="1:3">
      <c r="A2595" s="170">
        <v>19574</v>
      </c>
      <c r="B2595" s="171">
        <v>425</v>
      </c>
      <c r="C2595" s="172"/>
    </row>
    <row r="2596" spans="1:3">
      <c r="A2596" s="170">
        <v>19582</v>
      </c>
      <c r="B2596" s="171">
        <v>100</v>
      </c>
      <c r="C2596" s="172"/>
    </row>
    <row r="2597" spans="1:3">
      <c r="A2597" s="170">
        <v>19583</v>
      </c>
      <c r="B2597" s="171">
        <v>600</v>
      </c>
      <c r="C2597" s="172"/>
    </row>
    <row r="2598" spans="1:3">
      <c r="A2598" s="170">
        <v>19584</v>
      </c>
      <c r="B2598" s="171">
        <v>600</v>
      </c>
      <c r="C2598" s="172"/>
    </row>
    <row r="2599" spans="1:3">
      <c r="A2599" s="170">
        <v>19585</v>
      </c>
      <c r="B2599" s="171">
        <v>100</v>
      </c>
      <c r="C2599" s="172"/>
    </row>
    <row r="2600" spans="1:3">
      <c r="A2600" s="170">
        <v>19586</v>
      </c>
      <c r="B2600" s="171">
        <v>100</v>
      </c>
      <c r="C2600" s="172"/>
    </row>
    <row r="2601" spans="1:3">
      <c r="A2601" s="170">
        <v>19608</v>
      </c>
      <c r="B2601" s="171">
        <v>225</v>
      </c>
      <c r="C2601" s="172"/>
    </row>
    <row r="2602" spans="1:3">
      <c r="A2602" s="170">
        <v>19609</v>
      </c>
      <c r="B2602" s="171">
        <v>225</v>
      </c>
      <c r="C2602" s="172"/>
    </row>
    <row r="2603" spans="1:3">
      <c r="A2603" s="170">
        <v>19626</v>
      </c>
      <c r="B2603" s="171">
        <v>250</v>
      </c>
      <c r="C2603" s="172"/>
    </row>
    <row r="2604" spans="1:3">
      <c r="A2604" s="170">
        <v>19650</v>
      </c>
      <c r="B2604" s="171">
        <v>500</v>
      </c>
      <c r="C2604" s="172"/>
    </row>
    <row r="2605" spans="1:3">
      <c r="A2605" s="170">
        <v>19661</v>
      </c>
      <c r="B2605" s="171">
        <v>100</v>
      </c>
      <c r="C2605" s="172"/>
    </row>
    <row r="2606" spans="1:3">
      <c r="A2606" s="170">
        <v>19662</v>
      </c>
      <c r="B2606" s="171">
        <v>225</v>
      </c>
      <c r="C2606" s="172"/>
    </row>
    <row r="2607" spans="1:3">
      <c r="A2607" s="170">
        <v>19664</v>
      </c>
      <c r="B2607" s="171">
        <v>100</v>
      </c>
      <c r="C2607" s="172"/>
    </row>
    <row r="2608" spans="1:3">
      <c r="A2608" s="170">
        <v>19666</v>
      </c>
      <c r="B2608" s="171">
        <v>425</v>
      </c>
      <c r="C2608" s="172"/>
    </row>
    <row r="2609" spans="1:3">
      <c r="A2609" s="170">
        <v>19667</v>
      </c>
      <c r="B2609" s="171">
        <v>425</v>
      </c>
      <c r="C2609" s="172"/>
    </row>
    <row r="2610" spans="1:3">
      <c r="A2610" s="170">
        <v>19681</v>
      </c>
      <c r="B2610" s="171">
        <v>375</v>
      </c>
      <c r="C2610" s="172"/>
    </row>
    <row r="2611" spans="1:3">
      <c r="A2611" s="170">
        <v>19682</v>
      </c>
      <c r="B2611" s="171">
        <v>500</v>
      </c>
      <c r="C2611" s="172"/>
    </row>
    <row r="2612" spans="1:3">
      <c r="A2612" s="170">
        <v>19732</v>
      </c>
      <c r="B2612" s="171">
        <v>1300</v>
      </c>
      <c r="C2612" s="172"/>
    </row>
    <row r="2613" spans="1:3">
      <c r="A2613" s="170">
        <v>19733</v>
      </c>
      <c r="B2613" s="171">
        <v>1300</v>
      </c>
      <c r="C2613" s="172"/>
    </row>
    <row r="2614" spans="1:3">
      <c r="A2614" s="170">
        <v>19734</v>
      </c>
      <c r="B2614" s="171">
        <v>1300</v>
      </c>
      <c r="C2614" s="172"/>
    </row>
    <row r="2615" spans="1:3">
      <c r="A2615" s="170">
        <v>19735</v>
      </c>
      <c r="B2615" s="171">
        <v>1300</v>
      </c>
      <c r="C2615" s="172"/>
    </row>
    <row r="2616" spans="1:3">
      <c r="A2616" s="170">
        <v>19741</v>
      </c>
      <c r="B2616" s="171">
        <v>125</v>
      </c>
      <c r="C2616" s="172"/>
    </row>
    <row r="2617" spans="1:3">
      <c r="A2617" s="170">
        <v>19760</v>
      </c>
      <c r="B2617" s="171">
        <v>150</v>
      </c>
      <c r="C2617" s="172"/>
    </row>
    <row r="2618" spans="1:3">
      <c r="A2618" s="170">
        <v>19761</v>
      </c>
      <c r="B2618" s="171">
        <v>150</v>
      </c>
      <c r="C2618" s="172"/>
    </row>
    <row r="2619" spans="1:3">
      <c r="A2619" s="170">
        <v>19762</v>
      </c>
      <c r="B2619" s="171">
        <v>175</v>
      </c>
      <c r="C2619" s="172"/>
    </row>
    <row r="2620" spans="1:3">
      <c r="A2620" s="170">
        <v>19763</v>
      </c>
      <c r="B2620" s="171">
        <v>100</v>
      </c>
      <c r="C2620" s="172"/>
    </row>
    <row r="2621" spans="1:3">
      <c r="A2621" s="170">
        <v>19764</v>
      </c>
      <c r="B2621" s="171">
        <v>150</v>
      </c>
      <c r="C2621" s="172"/>
    </row>
    <row r="2622" spans="1:3">
      <c r="A2622" s="170">
        <v>19765</v>
      </c>
      <c r="B2622" s="171">
        <v>225</v>
      </c>
      <c r="C2622" s="172"/>
    </row>
    <row r="2623" spans="1:3">
      <c r="A2623" s="170">
        <v>19766</v>
      </c>
      <c r="B2623" s="171">
        <v>150</v>
      </c>
      <c r="C2623" s="172"/>
    </row>
    <row r="2624" spans="1:3">
      <c r="A2624" s="170">
        <v>19767</v>
      </c>
      <c r="B2624" s="171">
        <v>100</v>
      </c>
      <c r="C2624" s="172"/>
    </row>
    <row r="2625" spans="1:3">
      <c r="A2625" s="170">
        <v>19768</v>
      </c>
      <c r="B2625" s="171">
        <v>1300</v>
      </c>
      <c r="C2625" s="172"/>
    </row>
    <row r="2626" spans="1:3">
      <c r="A2626" s="170">
        <v>19769</v>
      </c>
      <c r="B2626" s="171">
        <v>125</v>
      </c>
      <c r="C2626" s="172"/>
    </row>
    <row r="2627" spans="1:3">
      <c r="A2627" s="170">
        <v>19807</v>
      </c>
      <c r="B2627" s="171">
        <v>150</v>
      </c>
      <c r="C2627" s="172"/>
    </row>
    <row r="2628" spans="1:3">
      <c r="A2628" s="170">
        <v>19810</v>
      </c>
      <c r="B2628" s="171">
        <v>1100</v>
      </c>
      <c r="C2628" s="172"/>
    </row>
    <row r="2629" spans="1:3">
      <c r="A2629" s="170">
        <v>19811</v>
      </c>
      <c r="B2629" s="171">
        <v>1100</v>
      </c>
      <c r="C2629" s="172"/>
    </row>
    <row r="2630" spans="1:3">
      <c r="A2630" s="170">
        <v>19812</v>
      </c>
      <c r="B2630" s="171">
        <v>1300</v>
      </c>
      <c r="C2630" s="172"/>
    </row>
    <row r="2631" spans="1:3">
      <c r="A2631" s="170">
        <v>19813</v>
      </c>
      <c r="B2631" s="171">
        <v>1300</v>
      </c>
      <c r="C2631" s="172"/>
    </row>
    <row r="2632" spans="1:3">
      <c r="A2632" s="170">
        <v>19829</v>
      </c>
      <c r="B2632" s="171">
        <v>150</v>
      </c>
      <c r="C2632" s="172"/>
    </row>
    <row r="2633" spans="1:3">
      <c r="A2633" s="170">
        <v>19856</v>
      </c>
      <c r="B2633" s="171">
        <v>225</v>
      </c>
      <c r="C2633" s="172"/>
    </row>
    <row r="2634" spans="1:3">
      <c r="A2634" s="170">
        <v>19857</v>
      </c>
      <c r="B2634" s="171">
        <v>175</v>
      </c>
      <c r="C2634" s="172"/>
    </row>
    <row r="2635" spans="1:3">
      <c r="A2635" s="170">
        <v>19858</v>
      </c>
      <c r="B2635" s="171">
        <v>175</v>
      </c>
      <c r="C2635" s="172"/>
    </row>
    <row r="2636" spans="1:3">
      <c r="A2636" s="170">
        <v>19912</v>
      </c>
      <c r="B2636" s="171">
        <v>125</v>
      </c>
      <c r="C2636" s="172"/>
    </row>
    <row r="2637" spans="1:3">
      <c r="A2637" s="170">
        <v>19913</v>
      </c>
      <c r="B2637" s="171">
        <v>125</v>
      </c>
      <c r="C2637" s="172"/>
    </row>
    <row r="2638" spans="1:3">
      <c r="A2638" s="170">
        <v>19914</v>
      </c>
      <c r="B2638" s="171">
        <v>125</v>
      </c>
      <c r="C2638" s="172"/>
    </row>
    <row r="2639" spans="1:3">
      <c r="A2639" s="170">
        <v>19915</v>
      </c>
      <c r="B2639" s="171">
        <v>125</v>
      </c>
      <c r="C2639" s="172"/>
    </row>
    <row r="2640" spans="1:3">
      <c r="A2640" s="170">
        <v>19916</v>
      </c>
      <c r="B2640" s="171">
        <v>100</v>
      </c>
      <c r="C2640" s="172"/>
    </row>
    <row r="2641" spans="1:3">
      <c r="A2641" s="170">
        <v>19917</v>
      </c>
      <c r="B2641" s="171">
        <v>100</v>
      </c>
      <c r="C2641" s="172"/>
    </row>
    <row r="2642" spans="1:3">
      <c r="A2642" s="170">
        <v>19918</v>
      </c>
      <c r="B2642" s="171">
        <v>125</v>
      </c>
      <c r="C2642" s="172"/>
    </row>
    <row r="2643" spans="1:3">
      <c r="A2643" s="170">
        <v>19919</v>
      </c>
      <c r="B2643" s="171">
        <v>100</v>
      </c>
      <c r="C2643" s="172"/>
    </row>
    <row r="2644" spans="1:3">
      <c r="A2644" s="170">
        <v>19920</v>
      </c>
      <c r="B2644" s="171">
        <v>125</v>
      </c>
      <c r="C2644" s="172"/>
    </row>
    <row r="2645" spans="1:3">
      <c r="A2645" s="170">
        <v>19921</v>
      </c>
      <c r="B2645" s="171">
        <v>150</v>
      </c>
      <c r="C2645" s="172"/>
    </row>
    <row r="2646" spans="1:3">
      <c r="A2646" s="170">
        <v>19922</v>
      </c>
      <c r="B2646" s="171">
        <v>100</v>
      </c>
      <c r="C2646" s="172"/>
    </row>
    <row r="2647" spans="1:3">
      <c r="A2647" s="170">
        <v>19923</v>
      </c>
      <c r="B2647" s="171">
        <v>150</v>
      </c>
      <c r="C2647" s="172"/>
    </row>
    <row r="2648" spans="1:3">
      <c r="A2648" s="170">
        <v>19924</v>
      </c>
      <c r="B2648" s="171">
        <v>200</v>
      </c>
      <c r="C2648" s="172"/>
    </row>
    <row r="2649" spans="1:3">
      <c r="A2649" s="170">
        <v>19925</v>
      </c>
      <c r="B2649" s="171">
        <v>100</v>
      </c>
      <c r="C2649" s="172"/>
    </row>
    <row r="2650" spans="1:3">
      <c r="A2650" s="170">
        <v>19926</v>
      </c>
      <c r="B2650" s="171">
        <v>100</v>
      </c>
      <c r="C2650" s="172"/>
    </row>
    <row r="2651" spans="1:3">
      <c r="A2651" s="170">
        <v>19927</v>
      </c>
      <c r="B2651" s="171">
        <v>125</v>
      </c>
      <c r="C2651" s="172"/>
    </row>
    <row r="2652" spans="1:3">
      <c r="A2652" s="170">
        <v>19928</v>
      </c>
      <c r="B2652" s="171">
        <v>125</v>
      </c>
      <c r="C2652" s="172"/>
    </row>
    <row r="2653" spans="1:3">
      <c r="A2653" s="170">
        <v>19929</v>
      </c>
      <c r="B2653" s="171">
        <v>100</v>
      </c>
      <c r="C2653" s="172"/>
    </row>
    <row r="2654" spans="1:3">
      <c r="A2654" s="170">
        <v>19930</v>
      </c>
      <c r="B2654" s="171">
        <v>125</v>
      </c>
      <c r="C2654" s="172"/>
    </row>
    <row r="2655" spans="1:3">
      <c r="A2655" s="170">
        <v>19931</v>
      </c>
      <c r="B2655" s="171">
        <v>150</v>
      </c>
      <c r="C2655" s="172"/>
    </row>
    <row r="2656" spans="1:3">
      <c r="A2656" s="170">
        <v>19932</v>
      </c>
      <c r="B2656" s="171">
        <v>125</v>
      </c>
      <c r="C2656" s="172"/>
    </row>
    <row r="2657" spans="1:3">
      <c r="A2657" s="170">
        <v>19933</v>
      </c>
      <c r="B2657" s="171">
        <v>150</v>
      </c>
      <c r="C2657" s="172"/>
    </row>
    <row r="2658" spans="1:3">
      <c r="A2658" s="170">
        <v>19934</v>
      </c>
      <c r="B2658" s="171">
        <v>125</v>
      </c>
      <c r="C2658" s="172"/>
    </row>
    <row r="2659" spans="1:3">
      <c r="A2659" s="170">
        <v>19935</v>
      </c>
      <c r="B2659" s="171">
        <v>125</v>
      </c>
      <c r="C2659" s="172"/>
    </row>
    <row r="2660" spans="1:3">
      <c r="A2660" s="170">
        <v>19936</v>
      </c>
      <c r="B2660" s="171">
        <v>150</v>
      </c>
      <c r="C2660" s="172"/>
    </row>
    <row r="2661" spans="1:3">
      <c r="A2661" s="170">
        <v>19937</v>
      </c>
      <c r="B2661" s="171">
        <v>150</v>
      </c>
      <c r="C2661" s="172"/>
    </row>
    <row r="2662" spans="1:3">
      <c r="A2662" s="170">
        <v>19938</v>
      </c>
      <c r="B2662" s="171">
        <v>225</v>
      </c>
      <c r="C2662" s="172"/>
    </row>
    <row r="2663" spans="1:3">
      <c r="A2663" s="170">
        <v>19939</v>
      </c>
      <c r="B2663" s="171">
        <v>225</v>
      </c>
      <c r="C2663" s="172"/>
    </row>
    <row r="2664" spans="1:3">
      <c r="A2664" s="170">
        <v>19940</v>
      </c>
      <c r="B2664" s="171">
        <v>100</v>
      </c>
      <c r="C2664" s="172"/>
    </row>
    <row r="2665" spans="1:3">
      <c r="A2665" s="170">
        <v>19941</v>
      </c>
      <c r="B2665" s="171">
        <v>100</v>
      </c>
      <c r="C2665" s="172"/>
    </row>
    <row r="2666" spans="1:3">
      <c r="A2666" s="170">
        <v>19942</v>
      </c>
      <c r="B2666" s="171">
        <v>100</v>
      </c>
      <c r="C2666" s="172"/>
    </row>
    <row r="2667" spans="1:3">
      <c r="A2667" s="170">
        <v>19943</v>
      </c>
      <c r="B2667" s="171">
        <v>100</v>
      </c>
      <c r="C2667" s="172"/>
    </row>
    <row r="2668" spans="1:3">
      <c r="A2668" s="170">
        <v>19944</v>
      </c>
      <c r="B2668" s="171">
        <v>100</v>
      </c>
      <c r="C2668" s="172"/>
    </row>
    <row r="2669" spans="1:3">
      <c r="A2669" s="170">
        <v>19945</v>
      </c>
      <c r="B2669" s="171">
        <v>100</v>
      </c>
      <c r="C2669" s="172"/>
    </row>
    <row r="2670" spans="1:3">
      <c r="A2670" s="170">
        <v>19946</v>
      </c>
      <c r="B2670" s="171">
        <v>100</v>
      </c>
      <c r="C2670" s="172"/>
    </row>
    <row r="2671" spans="1:3">
      <c r="A2671" s="170">
        <v>19947</v>
      </c>
      <c r="B2671" s="171">
        <v>200</v>
      </c>
      <c r="C2671" s="172"/>
    </row>
    <row r="2672" spans="1:3">
      <c r="A2672" s="170">
        <v>19948</v>
      </c>
      <c r="B2672" s="171">
        <v>125</v>
      </c>
      <c r="C2672" s="172"/>
    </row>
    <row r="2673" spans="1:3">
      <c r="A2673" s="170">
        <v>19949</v>
      </c>
      <c r="B2673" s="171">
        <v>125</v>
      </c>
      <c r="C2673" s="172"/>
    </row>
    <row r="2674" spans="1:3">
      <c r="A2674" s="170">
        <v>19950</v>
      </c>
      <c r="B2674" s="171">
        <v>125</v>
      </c>
      <c r="C2674" s="172"/>
    </row>
    <row r="2675" spans="1:3">
      <c r="A2675" s="170">
        <v>19951</v>
      </c>
      <c r="B2675" s="171">
        <v>125</v>
      </c>
      <c r="C2675" s="172"/>
    </row>
    <row r="2676" spans="1:3">
      <c r="A2676" s="170">
        <v>19952</v>
      </c>
      <c r="B2676" s="171">
        <v>125</v>
      </c>
      <c r="C2676" s="172"/>
    </row>
    <row r="2677" spans="1:3">
      <c r="A2677" s="170">
        <v>19953</v>
      </c>
      <c r="B2677" s="171">
        <v>200</v>
      </c>
      <c r="C2677" s="172"/>
    </row>
    <row r="2678" spans="1:3">
      <c r="A2678" s="170">
        <v>19954</v>
      </c>
      <c r="B2678" s="171">
        <v>100</v>
      </c>
      <c r="C2678" s="172"/>
    </row>
    <row r="2679" spans="1:3">
      <c r="A2679" s="170">
        <v>19955</v>
      </c>
      <c r="B2679" s="171">
        <v>200</v>
      </c>
      <c r="C2679" s="172"/>
    </row>
    <row r="2680" spans="1:3">
      <c r="A2680" s="170">
        <v>19956</v>
      </c>
      <c r="B2680" s="171">
        <v>150</v>
      </c>
      <c r="C2680" s="172"/>
    </row>
    <row r="2681" spans="1:3">
      <c r="A2681" s="170">
        <v>19957</v>
      </c>
      <c r="B2681" s="171">
        <v>150</v>
      </c>
      <c r="C2681" s="172"/>
    </row>
    <row r="2682" spans="1:3">
      <c r="A2682" s="170">
        <v>19958</v>
      </c>
      <c r="B2682" s="171">
        <v>150</v>
      </c>
      <c r="C2682" s="172"/>
    </row>
    <row r="2683" spans="1:3">
      <c r="A2683" s="170">
        <v>19959</v>
      </c>
      <c r="B2683" s="171">
        <v>150</v>
      </c>
      <c r="C2683" s="172"/>
    </row>
    <row r="2684" spans="1:3">
      <c r="A2684" s="170">
        <v>19960</v>
      </c>
      <c r="B2684" s="171">
        <v>125</v>
      </c>
      <c r="C2684" s="172"/>
    </row>
    <row r="2685" spans="1:3">
      <c r="A2685" s="170">
        <v>19961</v>
      </c>
      <c r="B2685" s="171">
        <v>125</v>
      </c>
      <c r="C2685" s="172"/>
    </row>
    <row r="2686" spans="1:3">
      <c r="A2686" s="170">
        <v>19962</v>
      </c>
      <c r="B2686" s="171">
        <v>125</v>
      </c>
      <c r="C2686" s="172"/>
    </row>
    <row r="2687" spans="1:3">
      <c r="A2687" s="170">
        <v>19963</v>
      </c>
      <c r="B2687" s="171">
        <v>125</v>
      </c>
      <c r="C2687" s="172"/>
    </row>
    <row r="2688" spans="1:3">
      <c r="A2688" s="170">
        <v>19964</v>
      </c>
      <c r="B2688" s="171">
        <v>125</v>
      </c>
      <c r="C2688" s="172"/>
    </row>
    <row r="2689" spans="1:3">
      <c r="A2689" s="170">
        <v>19965</v>
      </c>
      <c r="B2689" s="171">
        <v>125</v>
      </c>
      <c r="C2689" s="172"/>
    </row>
    <row r="2690" spans="1:3">
      <c r="A2690" s="170">
        <v>19966</v>
      </c>
      <c r="B2690" s="171">
        <v>125</v>
      </c>
      <c r="C2690" s="172"/>
    </row>
    <row r="2691" spans="1:3">
      <c r="A2691" s="170">
        <v>19967</v>
      </c>
      <c r="B2691" s="171">
        <v>125</v>
      </c>
      <c r="C2691" s="172"/>
    </row>
    <row r="2692" spans="1:3">
      <c r="A2692" s="170">
        <v>19968</v>
      </c>
      <c r="B2692" s="171">
        <v>800</v>
      </c>
      <c r="C2692" s="172"/>
    </row>
    <row r="2693" spans="1:3">
      <c r="A2693" s="170">
        <v>19969</v>
      </c>
      <c r="B2693" s="171">
        <v>800</v>
      </c>
      <c r="C2693" s="172"/>
    </row>
    <row r="2694" spans="1:3">
      <c r="A2694" s="170">
        <v>19970</v>
      </c>
      <c r="B2694" s="171">
        <v>125</v>
      </c>
      <c r="C2694" s="172"/>
    </row>
    <row r="2695" spans="1:3">
      <c r="A2695" s="170">
        <v>19971</v>
      </c>
      <c r="B2695" s="171">
        <v>125</v>
      </c>
      <c r="C2695" s="172"/>
    </row>
    <row r="2696" spans="1:3">
      <c r="A2696" s="170">
        <v>19972</v>
      </c>
      <c r="B2696" s="171">
        <v>125</v>
      </c>
      <c r="C2696" s="172"/>
    </row>
    <row r="2697" spans="1:3">
      <c r="A2697" s="170">
        <v>19973</v>
      </c>
      <c r="B2697" s="171">
        <v>125</v>
      </c>
      <c r="C2697" s="172"/>
    </row>
    <row r="2698" spans="1:3">
      <c r="A2698" s="170">
        <v>19974</v>
      </c>
      <c r="B2698" s="171">
        <v>125</v>
      </c>
      <c r="C2698" s="172"/>
    </row>
    <row r="2699" spans="1:3">
      <c r="A2699" s="170">
        <v>19975</v>
      </c>
      <c r="B2699" s="171">
        <v>100</v>
      </c>
      <c r="C2699" s="172"/>
    </row>
    <row r="2700" spans="1:3">
      <c r="A2700" s="170">
        <v>19976</v>
      </c>
      <c r="B2700" s="171">
        <v>975</v>
      </c>
      <c r="C2700" s="172"/>
    </row>
    <row r="2701" spans="1:3">
      <c r="A2701" s="170">
        <v>19977</v>
      </c>
      <c r="B2701" s="171">
        <v>100</v>
      </c>
      <c r="C2701" s="172"/>
    </row>
    <row r="2702" spans="1:3">
      <c r="A2702" s="170">
        <v>19978</v>
      </c>
      <c r="B2702" s="171">
        <v>125</v>
      </c>
      <c r="C2702" s="172"/>
    </row>
    <row r="2703" spans="1:3">
      <c r="A2703" s="170">
        <v>19979</v>
      </c>
      <c r="B2703" s="171">
        <v>125</v>
      </c>
      <c r="C2703" s="172"/>
    </row>
    <row r="2704" spans="1:3">
      <c r="A2704" s="170">
        <v>19980</v>
      </c>
      <c r="B2704" s="171">
        <v>125</v>
      </c>
      <c r="C2704" s="172"/>
    </row>
    <row r="2705" spans="1:3">
      <c r="A2705" s="170">
        <v>19982</v>
      </c>
      <c r="B2705" s="171">
        <v>125</v>
      </c>
      <c r="C2705" s="172"/>
    </row>
    <row r="2706" spans="1:3">
      <c r="A2706" s="170">
        <v>19983</v>
      </c>
      <c r="B2706" s="171">
        <v>100</v>
      </c>
      <c r="C2706" s="172"/>
    </row>
    <row r="2707" spans="1:3">
      <c r="A2707" s="170">
        <v>19984</v>
      </c>
      <c r="B2707" s="171">
        <v>100</v>
      </c>
      <c r="C2707" s="172"/>
    </row>
    <row r="2708" spans="1:3">
      <c r="A2708" s="170">
        <v>19985</v>
      </c>
      <c r="B2708" s="171">
        <v>150</v>
      </c>
      <c r="C2708" s="172"/>
    </row>
    <row r="2709" spans="1:3">
      <c r="A2709" s="170">
        <v>19986</v>
      </c>
      <c r="B2709" s="171">
        <v>200</v>
      </c>
      <c r="C2709" s="172"/>
    </row>
    <row r="2710" spans="1:3">
      <c r="A2710" s="170">
        <v>19987</v>
      </c>
      <c r="B2710" s="171">
        <v>125</v>
      </c>
      <c r="C2710" s="172"/>
    </row>
    <row r="2711" spans="1:3">
      <c r="A2711" s="170">
        <v>19989</v>
      </c>
      <c r="B2711" s="171">
        <v>125</v>
      </c>
      <c r="C2711" s="172"/>
    </row>
    <row r="2712" spans="1:3">
      <c r="A2712" s="170">
        <v>19990</v>
      </c>
      <c r="B2712" s="171">
        <v>100</v>
      </c>
      <c r="C2712" s="172"/>
    </row>
    <row r="2713" spans="1:3">
      <c r="A2713" s="170">
        <v>19991</v>
      </c>
      <c r="B2713" s="171">
        <v>125</v>
      </c>
      <c r="C2713" s="172"/>
    </row>
    <row r="2714" spans="1:3">
      <c r="A2714" s="170">
        <v>19992</v>
      </c>
      <c r="B2714" s="171">
        <v>125</v>
      </c>
      <c r="C2714" s="172"/>
    </row>
    <row r="2715" spans="1:3">
      <c r="A2715" s="170">
        <v>19993</v>
      </c>
      <c r="B2715" s="171">
        <v>825</v>
      </c>
      <c r="C2715" s="172"/>
    </row>
    <row r="2716" spans="1:3">
      <c r="A2716" s="170">
        <v>19994</v>
      </c>
      <c r="B2716" s="171">
        <v>1300</v>
      </c>
      <c r="C2716" s="172"/>
    </row>
    <row r="2717" spans="1:3">
      <c r="A2717" s="170">
        <v>20123</v>
      </c>
      <c r="B2717" s="171">
        <v>175</v>
      </c>
      <c r="C2717" s="172"/>
    </row>
    <row r="2718" spans="1:3">
      <c r="A2718" s="170">
        <v>20124</v>
      </c>
      <c r="B2718" s="171">
        <v>175</v>
      </c>
      <c r="C2718" s="172"/>
    </row>
    <row r="2719" spans="1:3">
      <c r="A2719" s="170">
        <v>20129</v>
      </c>
      <c r="B2719" s="171">
        <v>100</v>
      </c>
      <c r="C2719" s="172"/>
    </row>
    <row r="2720" spans="1:3">
      <c r="A2720" s="170">
        <v>20132</v>
      </c>
      <c r="B2720" s="171">
        <v>1000</v>
      </c>
      <c r="C2720" s="172"/>
    </row>
    <row r="2721" spans="1:3">
      <c r="A2721" s="170">
        <v>20133</v>
      </c>
      <c r="B2721" s="171">
        <v>1000</v>
      </c>
      <c r="C2721" s="172"/>
    </row>
    <row r="2722" spans="1:3">
      <c r="A2722" s="170">
        <v>20134</v>
      </c>
      <c r="B2722" s="171">
        <v>1000</v>
      </c>
      <c r="C2722" s="172"/>
    </row>
    <row r="2723" spans="1:3">
      <c r="A2723" s="170">
        <v>20136</v>
      </c>
      <c r="B2723" s="171">
        <v>100</v>
      </c>
      <c r="C2723" s="172"/>
    </row>
    <row r="2724" spans="1:3">
      <c r="A2724" s="170">
        <v>20139</v>
      </c>
      <c r="B2724" s="171">
        <v>225</v>
      </c>
      <c r="C2724" s="172"/>
    </row>
    <row r="2725" spans="1:3">
      <c r="A2725" s="170">
        <v>20161</v>
      </c>
      <c r="B2725" s="171">
        <v>175</v>
      </c>
      <c r="C2725" s="172"/>
    </row>
    <row r="2726" spans="1:3">
      <c r="A2726" s="170">
        <v>20183</v>
      </c>
      <c r="B2726" s="171">
        <v>200</v>
      </c>
      <c r="C2726" s="172"/>
    </row>
    <row r="2727" spans="1:3">
      <c r="A2727" s="170">
        <v>20266</v>
      </c>
      <c r="B2727" s="171">
        <v>150</v>
      </c>
      <c r="C2727" s="172"/>
    </row>
    <row r="2728" spans="1:3">
      <c r="A2728" s="170">
        <v>20270</v>
      </c>
      <c r="B2728" s="171">
        <v>175</v>
      </c>
      <c r="C2728" s="172"/>
    </row>
    <row r="2729" spans="1:3">
      <c r="A2729" s="170">
        <v>20296</v>
      </c>
      <c r="B2729" s="171">
        <v>175</v>
      </c>
      <c r="C2729" s="172"/>
    </row>
    <row r="2730" spans="1:3">
      <c r="A2730" s="170">
        <v>20310</v>
      </c>
      <c r="B2730" s="171">
        <v>100</v>
      </c>
      <c r="C2730" s="172"/>
    </row>
    <row r="2731" spans="1:3">
      <c r="A2731" s="170">
        <v>20311</v>
      </c>
      <c r="B2731" s="171">
        <v>275</v>
      </c>
      <c r="C2731" s="172"/>
    </row>
    <row r="2732" spans="1:3">
      <c r="A2732" s="170">
        <v>20312</v>
      </c>
      <c r="B2732" s="171">
        <v>275</v>
      </c>
      <c r="C2732" s="172"/>
    </row>
    <row r="2733" spans="1:3">
      <c r="A2733" s="170">
        <v>20313</v>
      </c>
      <c r="B2733" s="171">
        <v>175</v>
      </c>
      <c r="C2733" s="172"/>
    </row>
    <row r="2734" spans="1:3">
      <c r="A2734" s="170">
        <v>20314</v>
      </c>
      <c r="B2734" s="171">
        <v>1000</v>
      </c>
      <c r="C2734" s="172"/>
    </row>
    <row r="2735" spans="1:3">
      <c r="A2735" s="170">
        <v>20342</v>
      </c>
      <c r="B2735" s="171">
        <v>425</v>
      </c>
      <c r="C2735" s="172"/>
    </row>
    <row r="2736" spans="1:3">
      <c r="A2736" s="170">
        <v>20407</v>
      </c>
      <c r="B2736" s="171">
        <v>100</v>
      </c>
      <c r="C2736" s="172"/>
    </row>
    <row r="2737" spans="1:3">
      <c r="A2737" s="170">
        <v>20408</v>
      </c>
      <c r="B2737" s="171">
        <v>150</v>
      </c>
      <c r="C2737" s="172"/>
    </row>
    <row r="2738" spans="1:3">
      <c r="A2738" s="170">
        <v>20424</v>
      </c>
      <c r="B2738" s="171">
        <v>1100</v>
      </c>
      <c r="C2738" s="172"/>
    </row>
    <row r="2739" spans="1:3">
      <c r="A2739" s="170">
        <v>20425</v>
      </c>
      <c r="B2739" s="171">
        <v>1100</v>
      </c>
      <c r="C2739" s="172"/>
    </row>
    <row r="2740" spans="1:3">
      <c r="A2740" s="170">
        <v>20429</v>
      </c>
      <c r="B2740" s="171">
        <v>150</v>
      </c>
      <c r="C2740" s="172"/>
    </row>
    <row r="2741" spans="1:3">
      <c r="A2741" s="170">
        <v>20486</v>
      </c>
      <c r="B2741" s="171">
        <v>100</v>
      </c>
      <c r="C2741" s="172"/>
    </row>
    <row r="2742" spans="1:3">
      <c r="A2742" s="170">
        <v>20504</v>
      </c>
      <c r="B2742" s="171">
        <v>800</v>
      </c>
      <c r="C2742" s="172"/>
    </row>
    <row r="2743" spans="1:3">
      <c r="A2743" s="170">
        <v>20541</v>
      </c>
      <c r="B2743" s="171">
        <v>150</v>
      </c>
      <c r="C2743" s="172"/>
    </row>
    <row r="2744" spans="1:3">
      <c r="A2744" s="170">
        <v>20555</v>
      </c>
      <c r="B2744" s="171">
        <v>150</v>
      </c>
      <c r="C2744" s="172"/>
    </row>
    <row r="2745" spans="1:3">
      <c r="A2745" s="170">
        <v>20556</v>
      </c>
      <c r="B2745" s="171">
        <v>225</v>
      </c>
      <c r="C2745" s="172"/>
    </row>
    <row r="2746" spans="1:3">
      <c r="A2746" s="170">
        <v>20566</v>
      </c>
      <c r="B2746" s="171">
        <v>100</v>
      </c>
      <c r="C2746" s="172"/>
    </row>
    <row r="2747" spans="1:3">
      <c r="A2747" s="170">
        <v>20567</v>
      </c>
      <c r="B2747" s="171">
        <v>125</v>
      </c>
      <c r="C2747" s="172"/>
    </row>
    <row r="2748" spans="1:3">
      <c r="A2748" s="170">
        <v>20573</v>
      </c>
      <c r="B2748" s="171">
        <v>450</v>
      </c>
      <c r="C2748" s="172"/>
    </row>
    <row r="2749" spans="1:3">
      <c r="A2749" s="170">
        <v>20574</v>
      </c>
      <c r="B2749" s="171">
        <v>275</v>
      </c>
      <c r="C2749" s="172"/>
    </row>
    <row r="2750" spans="1:3">
      <c r="A2750" s="170">
        <v>20585</v>
      </c>
      <c r="B2750" s="171">
        <v>300</v>
      </c>
      <c r="C2750" s="172"/>
    </row>
    <row r="2751" spans="1:3">
      <c r="A2751" s="170">
        <v>20586</v>
      </c>
      <c r="B2751" s="171">
        <v>100</v>
      </c>
      <c r="C2751" s="172"/>
    </row>
    <row r="2752" spans="1:3">
      <c r="A2752" s="170">
        <v>20587</v>
      </c>
      <c r="B2752" s="171">
        <v>125</v>
      </c>
      <c r="C2752" s="172"/>
    </row>
    <row r="2753" spans="1:3">
      <c r="A2753" s="170">
        <v>20588</v>
      </c>
      <c r="B2753" s="171">
        <v>100</v>
      </c>
      <c r="C2753" s="172"/>
    </row>
    <row r="2754" spans="1:3">
      <c r="A2754" s="170">
        <v>20589</v>
      </c>
      <c r="B2754" s="171">
        <v>400</v>
      </c>
      <c r="C2754" s="172"/>
    </row>
    <row r="2755" spans="1:3">
      <c r="A2755" s="170">
        <v>20602</v>
      </c>
      <c r="B2755" s="171">
        <v>800</v>
      </c>
      <c r="C2755" s="172"/>
    </row>
    <row r="2756" spans="1:3">
      <c r="A2756" s="170">
        <v>20603</v>
      </c>
      <c r="B2756" s="171">
        <v>800</v>
      </c>
      <c r="C2756" s="172"/>
    </row>
    <row r="2757" spans="1:3">
      <c r="A2757" s="170">
        <v>20604</v>
      </c>
      <c r="B2757" s="171">
        <v>800</v>
      </c>
      <c r="C2757" s="172"/>
    </row>
    <row r="2758" spans="1:3">
      <c r="A2758" s="170">
        <v>20605</v>
      </c>
      <c r="B2758" s="171">
        <v>100</v>
      </c>
      <c r="C2758" s="172"/>
    </row>
    <row r="2759" spans="1:3">
      <c r="A2759" s="170">
        <v>20606</v>
      </c>
      <c r="B2759" s="171">
        <v>100</v>
      </c>
      <c r="C2759" s="172"/>
    </row>
    <row r="2760" spans="1:3">
      <c r="A2760" s="170">
        <v>20620</v>
      </c>
      <c r="B2760" s="171">
        <v>200</v>
      </c>
      <c r="C2760" s="172"/>
    </row>
    <row r="2761" spans="1:3">
      <c r="A2761" s="170">
        <v>20666</v>
      </c>
      <c r="B2761" s="171">
        <v>450</v>
      </c>
      <c r="C2761" s="172"/>
    </row>
    <row r="2762" spans="1:3">
      <c r="A2762" s="170">
        <v>20667</v>
      </c>
      <c r="B2762" s="171">
        <v>225</v>
      </c>
      <c r="C2762" s="172"/>
    </row>
    <row r="2763" spans="1:3">
      <c r="A2763" s="170">
        <v>20701</v>
      </c>
      <c r="B2763" s="171">
        <v>125</v>
      </c>
      <c r="C2763" s="172"/>
    </row>
    <row r="2764" spans="1:3">
      <c r="A2764" s="170">
        <v>20702</v>
      </c>
      <c r="B2764" s="171">
        <v>175</v>
      </c>
      <c r="C2764" s="172"/>
    </row>
    <row r="2765" spans="1:3">
      <c r="A2765" s="170">
        <v>20703</v>
      </c>
      <c r="B2765" s="171">
        <v>125</v>
      </c>
      <c r="C2765" s="172"/>
    </row>
    <row r="2766" spans="1:3">
      <c r="A2766" s="170">
        <v>20722</v>
      </c>
      <c r="B2766" s="171">
        <v>225</v>
      </c>
      <c r="C2766" s="172"/>
    </row>
    <row r="2767" spans="1:3">
      <c r="A2767" s="170">
        <v>20767</v>
      </c>
      <c r="B2767" s="171">
        <v>825</v>
      </c>
      <c r="C2767" s="172"/>
    </row>
    <row r="2768" spans="1:3">
      <c r="A2768" s="170">
        <v>20809</v>
      </c>
      <c r="B2768" s="171">
        <v>200</v>
      </c>
      <c r="C2768" s="172"/>
    </row>
    <row r="2769" spans="1:3">
      <c r="A2769" s="170">
        <v>20810</v>
      </c>
      <c r="B2769" s="171">
        <v>200</v>
      </c>
      <c r="C2769" s="172"/>
    </row>
    <row r="2770" spans="1:3">
      <c r="A2770" s="170">
        <v>20811</v>
      </c>
      <c r="B2770" s="171">
        <v>100</v>
      </c>
      <c r="C2770" s="172"/>
    </row>
    <row r="2771" spans="1:3">
      <c r="A2771" s="170">
        <v>20812</v>
      </c>
      <c r="B2771" s="171">
        <v>100</v>
      </c>
      <c r="C2771" s="172"/>
    </row>
    <row r="2772" spans="1:3">
      <c r="A2772" s="170">
        <v>20817</v>
      </c>
      <c r="B2772" s="171">
        <v>125</v>
      </c>
      <c r="C2772" s="172"/>
    </row>
    <row r="2773" spans="1:3">
      <c r="A2773" s="170">
        <v>20862</v>
      </c>
      <c r="B2773" s="171">
        <v>975</v>
      </c>
      <c r="C2773" s="172"/>
    </row>
    <row r="2774" spans="1:3">
      <c r="A2774" s="170">
        <v>20891</v>
      </c>
      <c r="B2774" s="171">
        <v>175</v>
      </c>
      <c r="C2774" s="172"/>
    </row>
    <row r="2775" spans="1:3">
      <c r="A2775" s="170">
        <v>20892</v>
      </c>
      <c r="B2775" s="171">
        <v>175</v>
      </c>
      <c r="C2775" s="172"/>
    </row>
    <row r="2776" spans="1:3">
      <c r="A2776" s="170">
        <v>20893</v>
      </c>
      <c r="B2776" s="171">
        <v>125</v>
      </c>
      <c r="C2776" s="172"/>
    </row>
    <row r="2777" spans="1:3">
      <c r="A2777" s="170">
        <v>20897</v>
      </c>
      <c r="B2777" s="171">
        <v>175</v>
      </c>
      <c r="C2777" s="172"/>
    </row>
    <row r="2778" spans="1:3">
      <c r="A2778" s="170">
        <v>20914</v>
      </c>
      <c r="B2778" s="171">
        <v>200</v>
      </c>
      <c r="C2778" s="172"/>
    </row>
    <row r="2779" spans="1:3">
      <c r="A2779" s="170">
        <v>20915</v>
      </c>
      <c r="B2779" s="171">
        <v>250</v>
      </c>
      <c r="C2779" s="172"/>
    </row>
    <row r="2780" spans="1:3">
      <c r="A2780" s="170">
        <v>20916</v>
      </c>
      <c r="B2780" s="171">
        <v>200</v>
      </c>
      <c r="C2780" s="172"/>
    </row>
    <row r="2781" spans="1:3">
      <c r="A2781" s="170">
        <v>20917</v>
      </c>
      <c r="B2781" s="171">
        <v>200</v>
      </c>
      <c r="C2781" s="172"/>
    </row>
    <row r="2782" spans="1:3">
      <c r="A2782" s="170">
        <v>20918</v>
      </c>
      <c r="B2782" s="171">
        <v>200</v>
      </c>
      <c r="C2782" s="172"/>
    </row>
    <row r="2783" spans="1:3">
      <c r="A2783" s="170">
        <v>20919</v>
      </c>
      <c r="B2783" s="171">
        <v>200</v>
      </c>
      <c r="C2783" s="172"/>
    </row>
    <row r="2784" spans="1:3">
      <c r="A2784" s="170">
        <v>20920</v>
      </c>
      <c r="B2784" s="171">
        <v>200</v>
      </c>
      <c r="C2784" s="172"/>
    </row>
    <row r="2785" spans="1:3">
      <c r="A2785" s="170">
        <v>20921</v>
      </c>
      <c r="B2785" s="171">
        <v>200</v>
      </c>
      <c r="C2785" s="172"/>
    </row>
    <row r="2786" spans="1:3">
      <c r="A2786" s="170">
        <v>20922</v>
      </c>
      <c r="B2786" s="171">
        <v>200</v>
      </c>
      <c r="C2786" s="172"/>
    </row>
    <row r="2787" spans="1:3">
      <c r="A2787" s="170">
        <v>20945</v>
      </c>
      <c r="B2787" s="171">
        <v>150</v>
      </c>
      <c r="C2787" s="172"/>
    </row>
    <row r="2788" spans="1:3">
      <c r="A2788" s="170">
        <v>20974</v>
      </c>
      <c r="B2788" s="171">
        <v>325</v>
      </c>
      <c r="C2788" s="172"/>
    </row>
    <row r="2789" spans="1:3">
      <c r="A2789" s="170">
        <v>20975</v>
      </c>
      <c r="B2789" s="171">
        <v>375</v>
      </c>
      <c r="C2789" s="172"/>
    </row>
    <row r="2790" spans="1:3">
      <c r="A2790" s="170">
        <v>21015</v>
      </c>
      <c r="B2790" s="171">
        <v>175</v>
      </c>
      <c r="C2790" s="172"/>
    </row>
    <row r="2791" spans="1:3">
      <c r="A2791" s="170">
        <v>21030</v>
      </c>
      <c r="B2791" s="171">
        <v>100</v>
      </c>
      <c r="C2791" s="172"/>
    </row>
    <row r="2792" spans="1:3">
      <c r="A2792" s="170">
        <v>21031</v>
      </c>
      <c r="B2792" s="171">
        <v>100</v>
      </c>
      <c r="C2792" s="172"/>
    </row>
    <row r="2793" spans="1:3">
      <c r="A2793" s="170">
        <v>21036</v>
      </c>
      <c r="B2793" s="171">
        <v>100</v>
      </c>
      <c r="C2793" s="172"/>
    </row>
    <row r="2794" spans="1:3">
      <c r="A2794" s="170">
        <v>21041</v>
      </c>
      <c r="B2794" s="171">
        <v>375</v>
      </c>
      <c r="C2794" s="172"/>
    </row>
    <row r="2795" spans="1:3">
      <c r="A2795" s="170">
        <v>21042</v>
      </c>
      <c r="B2795" s="171">
        <v>375</v>
      </c>
      <c r="C2795" s="172"/>
    </row>
    <row r="2796" spans="1:3">
      <c r="A2796" s="170">
        <v>21051</v>
      </c>
      <c r="B2796" s="171">
        <v>100</v>
      </c>
      <c r="C2796" s="172"/>
    </row>
    <row r="2797" spans="1:3">
      <c r="A2797" s="170">
        <v>21114</v>
      </c>
      <c r="B2797" s="171">
        <v>225</v>
      </c>
      <c r="C2797" s="172"/>
    </row>
    <row r="2798" spans="1:3">
      <c r="A2798" s="170">
        <v>21115</v>
      </c>
      <c r="B2798" s="171">
        <v>375</v>
      </c>
      <c r="C2798" s="172"/>
    </row>
    <row r="2799" spans="1:3">
      <c r="A2799" s="170">
        <v>21116</v>
      </c>
      <c r="B2799" s="171">
        <v>300</v>
      </c>
      <c r="C2799" s="172"/>
    </row>
    <row r="2800" spans="1:3">
      <c r="A2800" s="170">
        <v>21117</v>
      </c>
      <c r="B2800" s="171">
        <v>300</v>
      </c>
      <c r="C2800" s="172"/>
    </row>
    <row r="2801" spans="1:3">
      <c r="A2801" s="170">
        <v>21180</v>
      </c>
      <c r="B2801" s="171">
        <v>175</v>
      </c>
      <c r="C2801" s="172"/>
    </row>
    <row r="2802" spans="1:3">
      <c r="A2802" s="170">
        <v>21181</v>
      </c>
      <c r="B2802" s="171">
        <v>175</v>
      </c>
      <c r="C2802" s="172"/>
    </row>
    <row r="2803" spans="1:3">
      <c r="A2803" s="170">
        <v>21335</v>
      </c>
      <c r="B2803" s="171">
        <v>225</v>
      </c>
      <c r="C2803" s="172"/>
    </row>
    <row r="2804" spans="1:3">
      <c r="A2804" s="170">
        <v>21336</v>
      </c>
      <c r="B2804" s="171">
        <v>225</v>
      </c>
      <c r="C2804" s="172"/>
    </row>
    <row r="2805" spans="1:3">
      <c r="A2805" s="170">
        <v>21342</v>
      </c>
      <c r="B2805" s="171">
        <v>150</v>
      </c>
      <c r="C2805" s="172"/>
    </row>
    <row r="2806" spans="1:3">
      <c r="A2806" s="170">
        <v>21343</v>
      </c>
      <c r="B2806" s="171">
        <v>150</v>
      </c>
      <c r="C2806" s="172"/>
    </row>
    <row r="2807" spans="1:3">
      <c r="A2807" s="170">
        <v>21352</v>
      </c>
      <c r="B2807" s="171">
        <v>100</v>
      </c>
      <c r="C2807" s="172"/>
    </row>
    <row r="2808" spans="1:3">
      <c r="A2808" s="170">
        <v>21354</v>
      </c>
      <c r="B2808" s="171">
        <v>175</v>
      </c>
      <c r="C2808" s="172"/>
    </row>
    <row r="2809" spans="1:3">
      <c r="A2809" s="170">
        <v>21355</v>
      </c>
      <c r="B2809" s="171">
        <v>175</v>
      </c>
      <c r="C2809" s="172"/>
    </row>
    <row r="2810" spans="1:3">
      <c r="A2810" s="170">
        <v>21356</v>
      </c>
      <c r="B2810" s="171">
        <v>100</v>
      </c>
      <c r="C2810" s="172"/>
    </row>
    <row r="2811" spans="1:3">
      <c r="A2811" s="170">
        <v>21377</v>
      </c>
      <c r="B2811" s="171">
        <v>100</v>
      </c>
      <c r="C2811" s="172"/>
    </row>
    <row r="2812" spans="1:3">
      <c r="A2812" s="170">
        <v>21398</v>
      </c>
      <c r="B2812" s="171">
        <v>150</v>
      </c>
      <c r="C2812" s="172"/>
    </row>
    <row r="2813" spans="1:3">
      <c r="A2813" s="170">
        <v>21399</v>
      </c>
      <c r="B2813" s="171">
        <v>150</v>
      </c>
      <c r="C2813" s="172"/>
    </row>
    <row r="2814" spans="1:3">
      <c r="A2814" s="170">
        <v>21400</v>
      </c>
      <c r="B2814" s="171">
        <v>150</v>
      </c>
      <c r="C2814" s="172"/>
    </row>
    <row r="2815" spans="1:3">
      <c r="A2815" s="170">
        <v>21419</v>
      </c>
      <c r="B2815" s="171">
        <v>150</v>
      </c>
      <c r="C2815" s="172"/>
    </row>
    <row r="2816" spans="1:3">
      <c r="A2816" s="170">
        <v>21420</v>
      </c>
      <c r="B2816" s="171">
        <v>100</v>
      </c>
      <c r="C2816" s="172"/>
    </row>
    <row r="2817" spans="1:3">
      <c r="A2817" s="170">
        <v>21430</v>
      </c>
      <c r="B2817" s="171">
        <v>125</v>
      </c>
      <c r="C2817" s="172"/>
    </row>
    <row r="2818" spans="1:3">
      <c r="A2818" s="170">
        <v>21438</v>
      </c>
      <c r="B2818" s="171">
        <v>350</v>
      </c>
      <c r="C2818" s="172"/>
    </row>
    <row r="2819" spans="1:3">
      <c r="A2819" s="170">
        <v>21439</v>
      </c>
      <c r="B2819" s="171">
        <v>100</v>
      </c>
      <c r="C2819" s="172"/>
    </row>
    <row r="2820" spans="1:3">
      <c r="A2820" s="170">
        <v>21447</v>
      </c>
      <c r="B2820" s="171">
        <v>200</v>
      </c>
      <c r="C2820" s="172"/>
    </row>
    <row r="2821" spans="1:3">
      <c r="A2821" s="170">
        <v>21448</v>
      </c>
      <c r="B2821" s="171">
        <v>200</v>
      </c>
      <c r="C2821" s="172"/>
    </row>
    <row r="2822" spans="1:3">
      <c r="A2822" s="170">
        <v>21449</v>
      </c>
      <c r="B2822" s="171">
        <v>150</v>
      </c>
      <c r="C2822" s="172"/>
    </row>
    <row r="2823" spans="1:3">
      <c r="A2823" s="170">
        <v>21450</v>
      </c>
      <c r="B2823" s="171">
        <v>150</v>
      </c>
      <c r="C2823" s="172"/>
    </row>
    <row r="2824" spans="1:3">
      <c r="A2824" s="170">
        <v>21451</v>
      </c>
      <c r="B2824" s="171">
        <v>150</v>
      </c>
      <c r="C2824" s="172"/>
    </row>
    <row r="2825" spans="1:3">
      <c r="A2825" s="170">
        <v>21475</v>
      </c>
      <c r="B2825" s="171">
        <v>100</v>
      </c>
      <c r="C2825" s="172"/>
    </row>
    <row r="2826" spans="1:3">
      <c r="A2826" s="170">
        <v>21476</v>
      </c>
      <c r="B2826" s="171">
        <v>100</v>
      </c>
      <c r="C2826" s="172"/>
    </row>
    <row r="2827" spans="1:3">
      <c r="A2827" s="170">
        <v>21477</v>
      </c>
      <c r="B2827" s="171">
        <v>100</v>
      </c>
      <c r="C2827" s="172"/>
    </row>
    <row r="2828" spans="1:3">
      <c r="A2828" s="170">
        <v>21493</v>
      </c>
      <c r="B2828" s="171">
        <v>325</v>
      </c>
      <c r="C2828" s="172"/>
    </row>
    <row r="2829" spans="1:3">
      <c r="A2829" s="170">
        <v>21514</v>
      </c>
      <c r="B2829" s="171">
        <v>225</v>
      </c>
      <c r="C2829" s="172"/>
    </row>
    <row r="2830" spans="1:3">
      <c r="A2830" s="170">
        <v>21515</v>
      </c>
      <c r="B2830" s="171">
        <v>100</v>
      </c>
      <c r="C2830" s="172"/>
    </row>
    <row r="2831" spans="1:3">
      <c r="A2831" s="170">
        <v>21549</v>
      </c>
      <c r="B2831" s="171">
        <v>100</v>
      </c>
      <c r="C2831" s="172"/>
    </row>
    <row r="2832" spans="1:3">
      <c r="A2832" s="170">
        <v>21577</v>
      </c>
      <c r="B2832" s="171">
        <v>100</v>
      </c>
      <c r="C2832" s="172"/>
    </row>
    <row r="2833" spans="1:3">
      <c r="A2833" s="170">
        <v>21578</v>
      </c>
      <c r="B2833" s="171">
        <v>100</v>
      </c>
      <c r="C2833" s="172"/>
    </row>
    <row r="2834" spans="1:3">
      <c r="A2834" s="170">
        <v>21579</v>
      </c>
      <c r="B2834" s="171">
        <v>100</v>
      </c>
      <c r="C2834" s="172"/>
    </row>
    <row r="2835" spans="1:3">
      <c r="A2835" s="170">
        <v>21580</v>
      </c>
      <c r="B2835" s="171">
        <v>100</v>
      </c>
      <c r="C2835" s="172"/>
    </row>
    <row r="2836" spans="1:3">
      <c r="A2836" s="170">
        <v>21594</v>
      </c>
      <c r="B2836" s="171">
        <v>175</v>
      </c>
      <c r="C2836" s="172"/>
    </row>
    <row r="2837" spans="1:3">
      <c r="A2837" s="170">
        <v>21597</v>
      </c>
      <c r="B2837" s="171">
        <v>125</v>
      </c>
      <c r="C2837" s="172"/>
    </row>
    <row r="2838" spans="1:3">
      <c r="A2838" s="170">
        <v>21599</v>
      </c>
      <c r="B2838" s="171">
        <v>225</v>
      </c>
      <c r="C2838" s="172"/>
    </row>
    <row r="2839" spans="1:3">
      <c r="A2839" s="170">
        <v>21600</v>
      </c>
      <c r="B2839" s="171">
        <v>225</v>
      </c>
      <c r="C2839" s="172"/>
    </row>
    <row r="2840" spans="1:3">
      <c r="A2840" s="170">
        <v>21601</v>
      </c>
      <c r="B2840" s="171">
        <v>225</v>
      </c>
      <c r="C2840" s="172"/>
    </row>
    <row r="2841" spans="1:3">
      <c r="A2841" s="170">
        <v>21602</v>
      </c>
      <c r="B2841" s="171">
        <v>200</v>
      </c>
      <c r="C2841" s="172"/>
    </row>
    <row r="2842" spans="1:3">
      <c r="A2842" s="170">
        <v>21610</v>
      </c>
      <c r="B2842" s="171">
        <v>450</v>
      </c>
      <c r="C2842" s="172"/>
    </row>
    <row r="2843" spans="1:3">
      <c r="A2843" s="170">
        <v>21617</v>
      </c>
      <c r="B2843" s="171">
        <v>1300</v>
      </c>
      <c r="C2843" s="172"/>
    </row>
    <row r="2844" spans="1:3">
      <c r="A2844" s="170">
        <v>21618</v>
      </c>
      <c r="B2844" s="171">
        <v>1300</v>
      </c>
      <c r="C2844" s="172"/>
    </row>
    <row r="2845" spans="1:3">
      <c r="A2845" s="170">
        <v>21619</v>
      </c>
      <c r="B2845" s="171">
        <v>1300</v>
      </c>
      <c r="C2845" s="172"/>
    </row>
    <row r="2846" spans="1:3">
      <c r="A2846" s="170">
        <v>21620</v>
      </c>
      <c r="B2846" s="171">
        <v>100</v>
      </c>
      <c r="C2846" s="172"/>
    </row>
    <row r="2847" spans="1:3">
      <c r="A2847" s="170">
        <v>21621</v>
      </c>
      <c r="B2847" s="171">
        <v>100</v>
      </c>
      <c r="C2847" s="172"/>
    </row>
    <row r="2848" spans="1:3">
      <c r="A2848" s="170">
        <v>21661</v>
      </c>
      <c r="B2848" s="171">
        <v>175</v>
      </c>
      <c r="C2848" s="172"/>
    </row>
    <row r="2849" spans="1:3">
      <c r="A2849" s="170">
        <v>21738</v>
      </c>
      <c r="B2849" s="171">
        <v>375</v>
      </c>
      <c r="C2849" s="172"/>
    </row>
    <row r="2850" spans="1:3">
      <c r="A2850" s="170">
        <v>21739</v>
      </c>
      <c r="B2850" s="171">
        <v>375</v>
      </c>
      <c r="C2850" s="172"/>
    </row>
    <row r="2851" spans="1:3">
      <c r="A2851" s="170">
        <v>21740</v>
      </c>
      <c r="B2851" s="171">
        <v>125</v>
      </c>
      <c r="C2851" s="172"/>
    </row>
    <row r="2852" spans="1:3">
      <c r="A2852" s="170">
        <v>21741</v>
      </c>
      <c r="B2852" s="171">
        <v>125</v>
      </c>
      <c r="C2852" s="172"/>
    </row>
    <row r="2853" spans="1:3">
      <c r="A2853" s="170">
        <v>21764</v>
      </c>
      <c r="B2853" s="171">
        <v>225</v>
      </c>
      <c r="C2853" s="172"/>
    </row>
    <row r="2854" spans="1:3">
      <c r="A2854" s="170">
        <v>21798</v>
      </c>
      <c r="B2854" s="171">
        <v>200</v>
      </c>
      <c r="C2854" s="172"/>
    </row>
    <row r="2855" spans="1:3">
      <c r="A2855" s="170">
        <v>21799</v>
      </c>
      <c r="B2855" s="171">
        <v>150</v>
      </c>
      <c r="C2855" s="172"/>
    </row>
    <row r="2856" spans="1:3">
      <c r="A2856" s="170">
        <v>21800</v>
      </c>
      <c r="B2856" s="171">
        <v>150</v>
      </c>
      <c r="C2856" s="172"/>
    </row>
    <row r="2857" spans="1:3">
      <c r="A2857" s="170">
        <v>21815</v>
      </c>
      <c r="B2857" s="171">
        <v>975</v>
      </c>
      <c r="C2857" s="172"/>
    </row>
    <row r="2858" spans="1:3">
      <c r="A2858" s="170">
        <v>21816</v>
      </c>
      <c r="B2858" s="171">
        <v>975</v>
      </c>
      <c r="C2858" s="172"/>
    </row>
    <row r="2859" spans="1:3">
      <c r="A2859" s="170">
        <v>21817</v>
      </c>
      <c r="B2859" s="171">
        <v>975</v>
      </c>
      <c r="C2859" s="172"/>
    </row>
    <row r="2860" spans="1:3">
      <c r="A2860" s="170">
        <v>21818</v>
      </c>
      <c r="B2860" s="171">
        <v>125</v>
      </c>
      <c r="C2860" s="172"/>
    </row>
    <row r="2861" spans="1:3">
      <c r="A2861" s="170">
        <v>21842</v>
      </c>
      <c r="B2861" s="171">
        <v>125</v>
      </c>
      <c r="C2861" s="172"/>
    </row>
    <row r="2862" spans="1:3">
      <c r="A2862" s="170">
        <v>21843</v>
      </c>
      <c r="B2862" s="171">
        <v>125</v>
      </c>
      <c r="C2862" s="172"/>
    </row>
    <row r="2863" spans="1:3">
      <c r="A2863" s="170">
        <v>21844</v>
      </c>
      <c r="B2863" s="171">
        <v>125</v>
      </c>
      <c r="C2863" s="172"/>
    </row>
    <row r="2864" spans="1:3">
      <c r="A2864" s="170">
        <v>21845</v>
      </c>
      <c r="B2864" s="171">
        <v>125</v>
      </c>
      <c r="C2864" s="172"/>
    </row>
    <row r="2865" spans="1:3">
      <c r="A2865" s="170">
        <v>21906</v>
      </c>
      <c r="B2865" s="171">
        <v>425</v>
      </c>
      <c r="C2865" s="172"/>
    </row>
    <row r="2866" spans="1:3">
      <c r="A2866" s="170">
        <v>21907</v>
      </c>
      <c r="B2866" s="171">
        <v>425</v>
      </c>
      <c r="C2866" s="172"/>
    </row>
    <row r="2867" spans="1:3">
      <c r="A2867" s="170">
        <v>21908</v>
      </c>
      <c r="B2867" s="171">
        <v>425</v>
      </c>
      <c r="C2867" s="172"/>
    </row>
    <row r="2868" spans="1:3">
      <c r="A2868" s="170">
        <v>21909</v>
      </c>
      <c r="B2868" s="171">
        <v>425</v>
      </c>
      <c r="C2868" s="172"/>
    </row>
    <row r="2869" spans="1:3">
      <c r="A2869" s="170">
        <v>21910</v>
      </c>
      <c r="B2869" s="171">
        <v>425</v>
      </c>
      <c r="C2869" s="172"/>
    </row>
    <row r="2870" spans="1:3">
      <c r="A2870" s="170">
        <v>21915</v>
      </c>
      <c r="B2870" s="171">
        <v>150</v>
      </c>
      <c r="C2870" s="172"/>
    </row>
    <row r="2871" spans="1:3">
      <c r="A2871" s="170">
        <v>21916</v>
      </c>
      <c r="B2871" s="171">
        <v>275</v>
      </c>
      <c r="C2871" s="172"/>
    </row>
    <row r="2872" spans="1:3">
      <c r="A2872" s="170">
        <v>21941</v>
      </c>
      <c r="B2872" s="171">
        <v>950</v>
      </c>
      <c r="C2872" s="172"/>
    </row>
    <row r="2873" spans="1:3">
      <c r="A2873" s="170">
        <v>21942</v>
      </c>
      <c r="B2873" s="171">
        <v>950</v>
      </c>
      <c r="C2873" s="172"/>
    </row>
    <row r="2874" spans="1:3">
      <c r="A2874" s="170">
        <v>22001</v>
      </c>
      <c r="B2874" s="171">
        <v>125</v>
      </c>
      <c r="C2874" s="172"/>
    </row>
    <row r="2875" spans="1:3">
      <c r="A2875" s="170">
        <v>22018</v>
      </c>
      <c r="B2875" s="171">
        <v>150</v>
      </c>
      <c r="C2875" s="172"/>
    </row>
    <row r="2876" spans="1:3">
      <c r="A2876" s="170">
        <v>22021</v>
      </c>
      <c r="B2876" s="171">
        <v>325</v>
      </c>
      <c r="C2876" s="172"/>
    </row>
    <row r="2877" spans="1:3">
      <c r="A2877" s="170">
        <v>22022</v>
      </c>
      <c r="B2877" s="171">
        <v>100</v>
      </c>
      <c r="C2877" s="172"/>
    </row>
    <row r="2878" spans="1:3">
      <c r="A2878" s="170">
        <v>22059</v>
      </c>
      <c r="B2878" s="171">
        <v>1300</v>
      </c>
      <c r="C2878" s="172"/>
    </row>
    <row r="2879" spans="1:3">
      <c r="A2879" s="170">
        <v>22060</v>
      </c>
      <c r="B2879" s="171">
        <v>100</v>
      </c>
      <c r="C2879" s="172"/>
    </row>
    <row r="2880" spans="1:3">
      <c r="A2880" s="170">
        <v>22061</v>
      </c>
      <c r="B2880" s="171">
        <v>1300</v>
      </c>
      <c r="C2880" s="172"/>
    </row>
    <row r="2881" spans="1:3">
      <c r="A2881" s="170">
        <v>22062</v>
      </c>
      <c r="B2881" s="171">
        <v>125</v>
      </c>
      <c r="C2881" s="172"/>
    </row>
    <row r="2882" spans="1:3">
      <c r="A2882" s="170">
        <v>22063</v>
      </c>
      <c r="B2882" s="171">
        <v>100</v>
      </c>
      <c r="C2882" s="172"/>
    </row>
    <row r="2883" spans="1:3">
      <c r="A2883" s="170">
        <v>22064</v>
      </c>
      <c r="B2883" s="171">
        <v>125</v>
      </c>
      <c r="C2883" s="172"/>
    </row>
    <row r="2884" spans="1:3">
      <c r="A2884" s="170">
        <v>22065</v>
      </c>
      <c r="B2884" s="171">
        <v>150</v>
      </c>
      <c r="C2884" s="172"/>
    </row>
    <row r="2885" spans="1:3">
      <c r="A2885" s="170">
        <v>22066</v>
      </c>
      <c r="B2885" s="171">
        <v>150</v>
      </c>
      <c r="C2885" s="172"/>
    </row>
    <row r="2886" spans="1:3">
      <c r="A2886" s="170">
        <v>22067</v>
      </c>
      <c r="B2886" s="171">
        <v>100</v>
      </c>
      <c r="C2886" s="172"/>
    </row>
    <row r="2887" spans="1:3">
      <c r="A2887" s="170">
        <v>22070</v>
      </c>
      <c r="B2887" s="171">
        <v>975</v>
      </c>
      <c r="C2887" s="172"/>
    </row>
    <row r="2888" spans="1:3">
      <c r="A2888" s="170">
        <v>22096</v>
      </c>
      <c r="B2888" s="171">
        <v>350</v>
      </c>
      <c r="C2888" s="172"/>
    </row>
    <row r="2889" spans="1:3">
      <c r="A2889" s="170">
        <v>22097</v>
      </c>
      <c r="B2889" s="171">
        <v>350</v>
      </c>
      <c r="C2889" s="172"/>
    </row>
    <row r="2890" spans="1:3">
      <c r="A2890" s="170">
        <v>22121</v>
      </c>
      <c r="B2890" s="171">
        <v>350</v>
      </c>
      <c r="C2890" s="172"/>
    </row>
    <row r="2891" spans="1:3">
      <c r="A2891" s="170">
        <v>22122</v>
      </c>
      <c r="B2891" s="171">
        <v>100</v>
      </c>
      <c r="C2891" s="172"/>
    </row>
    <row r="2892" spans="1:3">
      <c r="A2892" s="170">
        <v>22123</v>
      </c>
      <c r="B2892" s="171">
        <v>1300</v>
      </c>
      <c r="C2892" s="172"/>
    </row>
    <row r="2893" spans="1:3">
      <c r="A2893" s="170">
        <v>22124</v>
      </c>
      <c r="B2893" s="171">
        <v>1100</v>
      </c>
      <c r="C2893" s="172"/>
    </row>
    <row r="2894" spans="1:3">
      <c r="A2894" s="170">
        <v>22157</v>
      </c>
      <c r="B2894" s="171">
        <v>150</v>
      </c>
      <c r="C2894" s="172"/>
    </row>
    <row r="2895" spans="1:3">
      <c r="A2895" s="170">
        <v>22158</v>
      </c>
      <c r="B2895" s="171">
        <v>200</v>
      </c>
      <c r="C2895" s="172"/>
    </row>
    <row r="2896" spans="1:3">
      <c r="A2896" s="170">
        <v>22159</v>
      </c>
      <c r="B2896" s="171">
        <v>125</v>
      </c>
      <c r="C2896" s="172"/>
    </row>
    <row r="2897" spans="1:3">
      <c r="A2897" s="170">
        <v>22182</v>
      </c>
      <c r="B2897" s="171">
        <v>100</v>
      </c>
      <c r="C2897" s="172"/>
    </row>
    <row r="2898" spans="1:3">
      <c r="A2898" s="170">
        <v>22183</v>
      </c>
      <c r="B2898" s="171">
        <v>100</v>
      </c>
      <c r="C2898" s="172"/>
    </row>
    <row r="2899" spans="1:3">
      <c r="A2899" s="170">
        <v>22184</v>
      </c>
      <c r="B2899" s="171">
        <v>175</v>
      </c>
      <c r="C2899" s="172"/>
    </row>
    <row r="2900" spans="1:3">
      <c r="A2900" s="170">
        <v>22211</v>
      </c>
      <c r="B2900" s="171">
        <v>250</v>
      </c>
      <c r="C2900" s="172"/>
    </row>
    <row r="2901" spans="1:3">
      <c r="A2901" s="170">
        <v>22232</v>
      </c>
      <c r="B2901" s="171">
        <v>100</v>
      </c>
      <c r="C2901" s="172"/>
    </row>
    <row r="2902" spans="1:3">
      <c r="A2902" s="170">
        <v>22234</v>
      </c>
      <c r="B2902" s="171">
        <v>1100</v>
      </c>
      <c r="C2902" s="172"/>
    </row>
    <row r="2903" spans="1:3">
      <c r="A2903" s="170">
        <v>22294</v>
      </c>
      <c r="B2903" s="171">
        <v>125</v>
      </c>
      <c r="C2903" s="172"/>
    </row>
    <row r="2904" spans="1:3">
      <c r="A2904" s="170">
        <v>22303</v>
      </c>
      <c r="B2904" s="171">
        <v>275</v>
      </c>
      <c r="C2904" s="172"/>
    </row>
    <row r="2905" spans="1:3">
      <c r="A2905" s="170">
        <v>22304</v>
      </c>
      <c r="B2905" s="171">
        <v>150</v>
      </c>
      <c r="C2905" s="172"/>
    </row>
    <row r="2906" spans="1:3">
      <c r="A2906" s="170">
        <v>22399</v>
      </c>
      <c r="B2906" s="171">
        <v>100</v>
      </c>
      <c r="C2906" s="172"/>
    </row>
    <row r="2907" spans="1:3">
      <c r="A2907" s="170">
        <v>22400</v>
      </c>
      <c r="B2907" s="171">
        <v>100</v>
      </c>
      <c r="C2907" s="172"/>
    </row>
    <row r="2908" spans="1:3">
      <c r="A2908" s="170">
        <v>22413</v>
      </c>
      <c r="B2908" s="171">
        <v>200</v>
      </c>
      <c r="C2908" s="172"/>
    </row>
    <row r="2909" spans="1:3">
      <c r="A2909" s="170">
        <v>22422</v>
      </c>
      <c r="B2909" s="171">
        <v>300</v>
      </c>
      <c r="C2909" s="172"/>
    </row>
    <row r="2910" spans="1:3">
      <c r="A2910" s="170">
        <v>22423</v>
      </c>
      <c r="B2910" s="171">
        <v>300</v>
      </c>
      <c r="C2910" s="172"/>
    </row>
    <row r="2911" spans="1:3">
      <c r="A2911" s="170">
        <v>22424</v>
      </c>
      <c r="B2911" s="171">
        <v>300</v>
      </c>
      <c r="C2911" s="172"/>
    </row>
    <row r="2912" spans="1:3">
      <c r="A2912" s="170">
        <v>22443</v>
      </c>
      <c r="B2912" s="171">
        <v>175</v>
      </c>
      <c r="C2912" s="172"/>
    </row>
    <row r="2913" spans="1:3">
      <c r="A2913" s="170">
        <v>22444</v>
      </c>
      <c r="B2913" s="171">
        <v>175</v>
      </c>
      <c r="C2913" s="172"/>
    </row>
    <row r="2914" spans="1:3">
      <c r="A2914" s="170">
        <v>22445</v>
      </c>
      <c r="B2914" s="171">
        <v>175</v>
      </c>
      <c r="C2914" s="172"/>
    </row>
    <row r="2915" spans="1:3">
      <c r="A2915" s="170">
        <v>22449</v>
      </c>
      <c r="B2915" s="171">
        <v>150</v>
      </c>
      <c r="C2915" s="172"/>
    </row>
    <row r="2916" spans="1:3">
      <c r="A2916" s="170">
        <v>22450</v>
      </c>
      <c r="B2916" s="171">
        <v>150</v>
      </c>
      <c r="C2916" s="172"/>
    </row>
    <row r="2917" spans="1:3">
      <c r="A2917" s="170">
        <v>22451</v>
      </c>
      <c r="B2917" s="171">
        <v>200</v>
      </c>
      <c r="C2917" s="172"/>
    </row>
    <row r="2918" spans="1:3">
      <c r="A2918" s="170">
        <v>22453</v>
      </c>
      <c r="B2918" s="171">
        <v>200</v>
      </c>
      <c r="C2918" s="172"/>
    </row>
    <row r="2919" spans="1:3">
      <c r="A2919" s="170">
        <v>22454</v>
      </c>
      <c r="B2919" s="171">
        <v>175</v>
      </c>
      <c r="C2919" s="172"/>
    </row>
    <row r="2920" spans="1:3">
      <c r="A2920" s="170">
        <v>22479</v>
      </c>
      <c r="B2920" s="171">
        <v>200</v>
      </c>
      <c r="C2920" s="172"/>
    </row>
    <row r="2921" spans="1:3">
      <c r="A2921" s="170">
        <v>22480</v>
      </c>
      <c r="B2921" s="171">
        <v>200</v>
      </c>
      <c r="C2921" s="172"/>
    </row>
    <row r="2922" spans="1:3">
      <c r="A2922" s="170">
        <v>22481</v>
      </c>
      <c r="B2922" s="171">
        <v>200</v>
      </c>
      <c r="C2922" s="172"/>
    </row>
    <row r="2923" spans="1:3">
      <c r="A2923" s="170">
        <v>22483</v>
      </c>
      <c r="B2923" s="171">
        <v>200</v>
      </c>
      <c r="C2923" s="172"/>
    </row>
    <row r="2924" spans="1:3">
      <c r="A2924" s="170">
        <v>22484</v>
      </c>
      <c r="B2924" s="171">
        <v>200</v>
      </c>
      <c r="C2924" s="172"/>
    </row>
    <row r="2925" spans="1:3">
      <c r="A2925" s="170">
        <v>22499</v>
      </c>
      <c r="B2925" s="171">
        <v>125</v>
      </c>
      <c r="C2925" s="172"/>
    </row>
    <row r="2926" spans="1:3">
      <c r="A2926" s="170">
        <v>22500</v>
      </c>
      <c r="B2926" s="171">
        <v>125</v>
      </c>
      <c r="C2926" s="172"/>
    </row>
    <row r="2927" spans="1:3">
      <c r="A2927" s="170">
        <v>22504</v>
      </c>
      <c r="B2927" s="171">
        <v>225</v>
      </c>
      <c r="C2927" s="172"/>
    </row>
    <row r="2928" spans="1:3">
      <c r="A2928" s="170">
        <v>22505</v>
      </c>
      <c r="B2928" s="171">
        <v>275</v>
      </c>
      <c r="C2928" s="172"/>
    </row>
    <row r="2929" spans="1:3">
      <c r="A2929" s="170">
        <v>22506</v>
      </c>
      <c r="B2929" s="171">
        <v>225</v>
      </c>
      <c r="C2929" s="172"/>
    </row>
    <row r="2930" spans="1:3">
      <c r="A2930" s="170">
        <v>22507</v>
      </c>
      <c r="B2930" s="171">
        <v>175</v>
      </c>
      <c r="C2930" s="172"/>
    </row>
    <row r="2931" spans="1:3">
      <c r="A2931" s="170">
        <v>22546</v>
      </c>
      <c r="B2931" s="171">
        <v>150</v>
      </c>
      <c r="C2931" s="172"/>
    </row>
    <row r="2932" spans="1:3">
      <c r="A2932" s="170">
        <v>22547</v>
      </c>
      <c r="B2932" s="171">
        <v>150</v>
      </c>
      <c r="C2932" s="172"/>
    </row>
    <row r="2933" spans="1:3">
      <c r="A2933" s="170">
        <v>22581</v>
      </c>
      <c r="B2933" s="171">
        <v>150</v>
      </c>
      <c r="C2933" s="172"/>
    </row>
    <row r="2934" spans="1:3">
      <c r="A2934" s="170">
        <v>22583</v>
      </c>
      <c r="B2934" s="171">
        <v>175</v>
      </c>
      <c r="C2934" s="172"/>
    </row>
    <row r="2935" spans="1:3">
      <c r="A2935" s="170">
        <v>22584</v>
      </c>
      <c r="B2935" s="171">
        <v>100</v>
      </c>
      <c r="C2935" s="172"/>
    </row>
    <row r="2936" spans="1:3">
      <c r="A2936" s="170">
        <v>22596</v>
      </c>
      <c r="B2936" s="171">
        <v>175</v>
      </c>
      <c r="C2936" s="172"/>
    </row>
    <row r="2937" spans="1:3">
      <c r="A2937" s="170">
        <v>22609</v>
      </c>
      <c r="B2937" s="171">
        <v>100</v>
      </c>
      <c r="C2937" s="172"/>
    </row>
    <row r="2938" spans="1:3">
      <c r="A2938" s="170">
        <v>22610</v>
      </c>
      <c r="B2938" s="171">
        <v>100</v>
      </c>
      <c r="C2938" s="172"/>
    </row>
    <row r="2939" spans="1:3">
      <c r="A2939" s="170">
        <v>22613</v>
      </c>
      <c r="B2939" s="171">
        <v>175</v>
      </c>
      <c r="C2939" s="172"/>
    </row>
    <row r="2940" spans="1:3">
      <c r="A2940" s="170">
        <v>22614</v>
      </c>
      <c r="B2940" s="171">
        <v>175</v>
      </c>
      <c r="C2940" s="172"/>
    </row>
    <row r="2941" spans="1:3">
      <c r="A2941" s="170">
        <v>22615</v>
      </c>
      <c r="B2941" s="171">
        <v>150</v>
      </c>
      <c r="C2941" s="172"/>
    </row>
    <row r="2942" spans="1:3">
      <c r="A2942" s="170">
        <v>22623</v>
      </c>
      <c r="B2942" s="171">
        <v>250</v>
      </c>
      <c r="C2942" s="172"/>
    </row>
    <row r="2943" spans="1:3">
      <c r="A2943" s="170">
        <v>22624</v>
      </c>
      <c r="B2943" s="171">
        <v>250</v>
      </c>
      <c r="C2943" s="172"/>
    </row>
    <row r="2944" spans="1:3">
      <c r="A2944" s="170">
        <v>22630</v>
      </c>
      <c r="B2944" s="171">
        <v>100</v>
      </c>
      <c r="C2944" s="172"/>
    </row>
    <row r="2945" spans="1:3">
      <c r="A2945" s="170">
        <v>22631</v>
      </c>
      <c r="B2945" s="171">
        <v>150</v>
      </c>
      <c r="C2945" s="172"/>
    </row>
    <row r="2946" spans="1:3">
      <c r="A2946" s="170">
        <v>22671</v>
      </c>
      <c r="B2946" s="171">
        <v>100</v>
      </c>
      <c r="C2946" s="172"/>
    </row>
    <row r="2947" spans="1:3">
      <c r="A2947" s="170">
        <v>22696</v>
      </c>
      <c r="B2947" s="171">
        <v>100</v>
      </c>
      <c r="C2947" s="172"/>
    </row>
    <row r="2948" spans="1:3">
      <c r="A2948" s="170">
        <v>22703</v>
      </c>
      <c r="B2948" s="171">
        <v>200</v>
      </c>
      <c r="C2948" s="172"/>
    </row>
    <row r="2949" spans="1:3">
      <c r="A2949" s="170">
        <v>22713</v>
      </c>
      <c r="B2949" s="171">
        <v>175</v>
      </c>
      <c r="C2949" s="172"/>
    </row>
    <row r="2950" spans="1:3">
      <c r="A2950" s="170">
        <v>22764</v>
      </c>
      <c r="B2950" s="171">
        <v>200</v>
      </c>
      <c r="C2950" s="172"/>
    </row>
    <row r="2951" spans="1:3">
      <c r="A2951" s="170">
        <v>22765</v>
      </c>
      <c r="B2951" s="171">
        <v>175</v>
      </c>
      <c r="C2951" s="172"/>
    </row>
    <row r="2952" spans="1:3">
      <c r="A2952" s="170">
        <v>22771</v>
      </c>
      <c r="B2952" s="171">
        <v>100</v>
      </c>
      <c r="C2952" s="172"/>
    </row>
    <row r="2953" spans="1:3">
      <c r="A2953" s="170">
        <v>22825</v>
      </c>
      <c r="B2953" s="171">
        <v>1300</v>
      </c>
      <c r="C2953" s="172"/>
    </row>
    <row r="2954" spans="1:3">
      <c r="A2954" s="170">
        <v>22826</v>
      </c>
      <c r="B2954" s="171">
        <v>1300</v>
      </c>
      <c r="C2954" s="172"/>
    </row>
    <row r="2955" spans="1:3">
      <c r="A2955" s="170">
        <v>22827</v>
      </c>
      <c r="B2955" s="171">
        <v>1300</v>
      </c>
      <c r="C2955" s="172"/>
    </row>
    <row r="2956" spans="1:3">
      <c r="A2956" s="170">
        <v>22828</v>
      </c>
      <c r="B2956" s="171">
        <v>1300</v>
      </c>
      <c r="C2956" s="172"/>
    </row>
    <row r="2957" spans="1:3">
      <c r="A2957" s="170">
        <v>22829</v>
      </c>
      <c r="B2957" s="171">
        <v>1300</v>
      </c>
      <c r="C2957" s="172"/>
    </row>
    <row r="2958" spans="1:3">
      <c r="A2958" s="170">
        <v>22848</v>
      </c>
      <c r="B2958" s="171">
        <v>250</v>
      </c>
      <c r="C2958" s="172"/>
    </row>
    <row r="2959" spans="1:3">
      <c r="A2959" s="170">
        <v>22849</v>
      </c>
      <c r="B2959" s="171">
        <v>250</v>
      </c>
      <c r="C2959" s="172"/>
    </row>
    <row r="2960" spans="1:3">
      <c r="A2960" s="170">
        <v>22860</v>
      </c>
      <c r="B2960" s="171">
        <v>1100</v>
      </c>
      <c r="C2960" s="172"/>
    </row>
    <row r="2961" spans="1:3">
      <c r="A2961" s="170">
        <v>22890</v>
      </c>
      <c r="B2961" s="171">
        <v>125</v>
      </c>
      <c r="C2961" s="172"/>
    </row>
    <row r="2962" spans="1:3">
      <c r="A2962" s="170">
        <v>22912</v>
      </c>
      <c r="B2962" s="171">
        <v>100</v>
      </c>
      <c r="C2962" s="172"/>
    </row>
    <row r="2963" spans="1:3">
      <c r="A2963" s="170">
        <v>22914</v>
      </c>
      <c r="B2963" s="171">
        <v>100</v>
      </c>
      <c r="C2963" s="172"/>
    </row>
    <row r="2964" spans="1:3">
      <c r="A2964" s="170">
        <v>22935</v>
      </c>
      <c r="B2964" s="171">
        <v>100</v>
      </c>
      <c r="C2964" s="172"/>
    </row>
    <row r="2965" spans="1:3">
      <c r="A2965" s="170">
        <v>22938</v>
      </c>
      <c r="B2965" s="171">
        <v>150</v>
      </c>
      <c r="C2965" s="172"/>
    </row>
    <row r="2966" spans="1:3">
      <c r="A2966" s="170">
        <v>22939</v>
      </c>
      <c r="B2966" s="171">
        <v>150</v>
      </c>
      <c r="C2966" s="172"/>
    </row>
    <row r="2967" spans="1:3">
      <c r="A2967" s="170">
        <v>23007</v>
      </c>
      <c r="B2967" s="171">
        <v>100</v>
      </c>
      <c r="C2967" s="172"/>
    </row>
    <row r="2968" spans="1:3">
      <c r="A2968" s="170">
        <v>23014</v>
      </c>
      <c r="B2968" s="171">
        <v>175</v>
      </c>
      <c r="C2968" s="172"/>
    </row>
    <row r="2969" spans="1:3">
      <c r="A2969" s="170">
        <v>23050</v>
      </c>
      <c r="B2969" s="171">
        <v>275</v>
      </c>
      <c r="C2969" s="172"/>
    </row>
    <row r="2970" spans="1:3">
      <c r="A2970" s="170">
        <v>23100</v>
      </c>
      <c r="B2970" s="171">
        <v>150</v>
      </c>
      <c r="C2970" s="172"/>
    </row>
    <row r="2971" spans="1:3">
      <c r="A2971" s="170">
        <v>23124</v>
      </c>
      <c r="B2971" s="171">
        <v>200</v>
      </c>
      <c r="C2971" s="172"/>
    </row>
    <row r="2972" spans="1:3">
      <c r="A2972" s="170">
        <v>23125</v>
      </c>
      <c r="B2972" s="171">
        <v>250</v>
      </c>
      <c r="C2972" s="172"/>
    </row>
    <row r="2973" spans="1:3">
      <c r="A2973" s="170">
        <v>23126</v>
      </c>
      <c r="B2973" s="171">
        <v>250</v>
      </c>
      <c r="C2973" s="172"/>
    </row>
    <row r="2974" spans="1:3">
      <c r="A2974" s="170">
        <v>23130</v>
      </c>
      <c r="B2974" s="171">
        <v>125</v>
      </c>
      <c r="C2974" s="172"/>
    </row>
    <row r="2975" spans="1:3">
      <c r="A2975" s="170">
        <v>23144</v>
      </c>
      <c r="B2975" s="171">
        <v>100</v>
      </c>
      <c r="C2975" s="172"/>
    </row>
    <row r="2976" spans="1:3">
      <c r="A2976" s="170">
        <v>23145</v>
      </c>
      <c r="B2976" s="171">
        <v>100</v>
      </c>
      <c r="C2976" s="172"/>
    </row>
    <row r="2977" spans="1:3">
      <c r="A2977" s="170">
        <v>23146</v>
      </c>
      <c r="B2977" s="171">
        <v>100</v>
      </c>
      <c r="C2977" s="172"/>
    </row>
    <row r="2978" spans="1:3">
      <c r="A2978" s="170">
        <v>23247</v>
      </c>
      <c r="B2978" s="171">
        <v>275</v>
      </c>
      <c r="C2978" s="172"/>
    </row>
    <row r="2979" spans="1:3">
      <c r="A2979" s="170">
        <v>23248</v>
      </c>
      <c r="B2979" s="171">
        <v>1300</v>
      </c>
      <c r="C2979" s="172"/>
    </row>
    <row r="2980" spans="1:3">
      <c r="A2980" s="170">
        <v>23249</v>
      </c>
      <c r="B2980" s="171">
        <v>1300</v>
      </c>
      <c r="C2980" s="172"/>
    </row>
    <row r="2981" spans="1:3">
      <c r="A2981" s="170">
        <v>23267</v>
      </c>
      <c r="B2981" s="171">
        <v>325</v>
      </c>
      <c r="C2981" s="172"/>
    </row>
    <row r="2982" spans="1:3">
      <c r="A2982" s="170">
        <v>23298</v>
      </c>
      <c r="B2982" s="171">
        <v>200</v>
      </c>
      <c r="C2982" s="172"/>
    </row>
    <row r="2983" spans="1:3">
      <c r="A2983" s="170">
        <v>817</v>
      </c>
      <c r="B2983" s="171">
        <v>100</v>
      </c>
      <c r="C2983" s="172"/>
    </row>
    <row r="2984" spans="1:3">
      <c r="A2984" s="170">
        <v>830</v>
      </c>
      <c r="B2984" s="171">
        <v>675</v>
      </c>
      <c r="C2984" s="172"/>
    </row>
    <row r="2985" spans="1:3">
      <c r="A2985" s="170">
        <v>831</v>
      </c>
      <c r="B2985" s="171">
        <v>500</v>
      </c>
      <c r="C2985" s="172"/>
    </row>
    <row r="2986" spans="1:3">
      <c r="A2986" s="170">
        <v>832</v>
      </c>
      <c r="B2986" s="171">
        <v>675</v>
      </c>
      <c r="C2986" s="172"/>
    </row>
    <row r="2987" spans="1:3">
      <c r="A2987" s="170">
        <v>833</v>
      </c>
      <c r="B2987" s="171">
        <v>1100</v>
      </c>
      <c r="C2987" s="172"/>
    </row>
    <row r="2988" spans="1:3">
      <c r="A2988" s="170">
        <v>834</v>
      </c>
      <c r="B2988" s="171">
        <v>675</v>
      </c>
      <c r="C2988" s="172"/>
    </row>
    <row r="2989" spans="1:3">
      <c r="A2989" s="170">
        <v>835</v>
      </c>
      <c r="B2989" s="171">
        <v>675</v>
      </c>
      <c r="C2989" s="172"/>
    </row>
    <row r="2990" spans="1:3">
      <c r="A2990" s="170">
        <v>836</v>
      </c>
      <c r="B2990" s="171">
        <v>275</v>
      </c>
      <c r="C2990" s="172"/>
    </row>
    <row r="2991" spans="1:3">
      <c r="A2991" s="170">
        <v>837</v>
      </c>
      <c r="B2991" s="171">
        <v>1100</v>
      </c>
      <c r="C2991" s="172"/>
    </row>
    <row r="2992" spans="1:3">
      <c r="A2992" s="170">
        <v>838</v>
      </c>
      <c r="B2992" s="171">
        <v>200</v>
      </c>
      <c r="C2992" s="172"/>
    </row>
    <row r="2993" spans="1:3">
      <c r="A2993" s="170">
        <v>839</v>
      </c>
      <c r="B2993" s="171">
        <v>675</v>
      </c>
      <c r="C2993" s="172"/>
    </row>
    <row r="2994" spans="1:3">
      <c r="A2994" s="170">
        <v>840</v>
      </c>
      <c r="B2994" s="171">
        <v>1100</v>
      </c>
      <c r="C2994" s="172"/>
    </row>
    <row r="2995" spans="1:3">
      <c r="A2995" s="170">
        <v>841</v>
      </c>
      <c r="B2995" s="171">
        <v>1100</v>
      </c>
      <c r="C2995" s="172"/>
    </row>
    <row r="2996" spans="1:3">
      <c r="A2996" s="170">
        <v>844</v>
      </c>
      <c r="B2996" s="171">
        <v>200</v>
      </c>
      <c r="C2996" s="172"/>
    </row>
    <row r="2997" spans="1:3">
      <c r="A2997" s="170">
        <v>845</v>
      </c>
      <c r="B2997" s="171">
        <v>200</v>
      </c>
      <c r="C2997" s="172"/>
    </row>
    <row r="2998" spans="1:3">
      <c r="A2998" s="170">
        <v>846</v>
      </c>
      <c r="B2998" s="171">
        <v>100</v>
      </c>
      <c r="C2998" s="172"/>
    </row>
    <row r="2999" spans="1:3">
      <c r="A2999" s="170">
        <v>847</v>
      </c>
      <c r="B2999" s="171">
        <v>1100</v>
      </c>
      <c r="C2999" s="172"/>
    </row>
    <row r="3000" spans="1:3">
      <c r="A3000" s="170">
        <v>848</v>
      </c>
      <c r="B3000" s="171">
        <v>825</v>
      </c>
      <c r="C3000" s="172"/>
    </row>
    <row r="3001" spans="1:3">
      <c r="A3001" s="170">
        <v>849</v>
      </c>
      <c r="B3001" s="171">
        <v>675</v>
      </c>
      <c r="C3001" s="172"/>
    </row>
    <row r="3002" spans="1:3">
      <c r="A3002" s="170">
        <v>850</v>
      </c>
      <c r="B3002" s="171">
        <v>825</v>
      </c>
      <c r="C3002" s="172"/>
    </row>
    <row r="3003" spans="1:3">
      <c r="A3003" s="170">
        <v>851</v>
      </c>
      <c r="B3003" s="171">
        <v>100</v>
      </c>
      <c r="C3003" s="172"/>
    </row>
    <row r="3004" spans="1:3">
      <c r="A3004" s="170">
        <v>852</v>
      </c>
      <c r="B3004" s="171">
        <v>100</v>
      </c>
      <c r="C3004" s="172"/>
    </row>
    <row r="3005" spans="1:3">
      <c r="A3005" s="170">
        <v>854</v>
      </c>
      <c r="B3005" s="171">
        <v>125</v>
      </c>
      <c r="C3005" s="172"/>
    </row>
    <row r="3006" spans="1:3">
      <c r="A3006" s="170">
        <v>855</v>
      </c>
      <c r="B3006" s="171">
        <v>100</v>
      </c>
      <c r="C3006" s="172"/>
    </row>
    <row r="3007" spans="1:3">
      <c r="A3007" s="170">
        <v>856</v>
      </c>
      <c r="B3007" s="171">
        <v>100</v>
      </c>
      <c r="C3007" s="172"/>
    </row>
    <row r="3008" spans="1:3">
      <c r="A3008" s="170">
        <v>857</v>
      </c>
      <c r="B3008" s="171">
        <v>125</v>
      </c>
      <c r="C3008" s="172"/>
    </row>
    <row r="3009" spans="1:3">
      <c r="A3009" s="170">
        <v>858</v>
      </c>
      <c r="B3009" s="171">
        <v>150</v>
      </c>
      <c r="C3009" s="172"/>
    </row>
    <row r="3010" spans="1:3">
      <c r="A3010" s="170">
        <v>859</v>
      </c>
      <c r="B3010" s="171">
        <v>675</v>
      </c>
      <c r="C3010" s="172"/>
    </row>
    <row r="3011" spans="1:3">
      <c r="A3011" s="170">
        <v>860</v>
      </c>
      <c r="B3011" s="171">
        <v>100</v>
      </c>
      <c r="C3011" s="172"/>
    </row>
    <row r="3012" spans="1:3">
      <c r="A3012" s="170">
        <v>861</v>
      </c>
      <c r="B3012" s="171">
        <v>100</v>
      </c>
      <c r="C3012" s="172"/>
    </row>
    <row r="3013" spans="1:3">
      <c r="A3013" s="170">
        <v>862</v>
      </c>
      <c r="B3013" s="171">
        <v>100</v>
      </c>
      <c r="C3013" s="172"/>
    </row>
    <row r="3014" spans="1:3">
      <c r="A3014" s="170">
        <v>863</v>
      </c>
      <c r="B3014" s="171">
        <v>150</v>
      </c>
      <c r="C3014" s="172"/>
    </row>
    <row r="3015" spans="1:3">
      <c r="A3015" s="170">
        <v>864</v>
      </c>
      <c r="B3015" s="171">
        <v>125</v>
      </c>
      <c r="C3015" s="172"/>
    </row>
    <row r="3016" spans="1:3">
      <c r="A3016" s="170">
        <v>865</v>
      </c>
      <c r="B3016" s="171">
        <v>175</v>
      </c>
      <c r="C3016" s="172"/>
    </row>
    <row r="3017" spans="1:3">
      <c r="A3017" s="170">
        <v>866</v>
      </c>
      <c r="B3017" s="171">
        <v>175</v>
      </c>
      <c r="C3017" s="172"/>
    </row>
    <row r="3018" spans="1:3">
      <c r="A3018" s="170">
        <v>867</v>
      </c>
      <c r="B3018" s="171">
        <v>300</v>
      </c>
      <c r="C3018" s="172"/>
    </row>
    <row r="3019" spans="1:3">
      <c r="A3019" s="170">
        <v>868</v>
      </c>
      <c r="B3019" s="171">
        <v>300</v>
      </c>
      <c r="C3019" s="172"/>
    </row>
    <row r="3020" spans="1:3">
      <c r="A3020" s="170">
        <v>869</v>
      </c>
      <c r="B3020" s="171">
        <v>300</v>
      </c>
      <c r="C3020" s="172"/>
    </row>
    <row r="3021" spans="1:3">
      <c r="A3021" s="170">
        <v>870</v>
      </c>
      <c r="B3021" s="171">
        <v>950</v>
      </c>
      <c r="C3021" s="172"/>
    </row>
    <row r="3022" spans="1:3">
      <c r="A3022" s="170">
        <v>871</v>
      </c>
      <c r="B3022" s="171">
        <v>675</v>
      </c>
      <c r="C3022" s="172"/>
    </row>
    <row r="3023" spans="1:3">
      <c r="A3023" s="170">
        <v>872</v>
      </c>
      <c r="B3023" s="171">
        <v>700</v>
      </c>
      <c r="C3023" s="172"/>
    </row>
    <row r="3024" spans="1:3">
      <c r="A3024" s="170">
        <v>873</v>
      </c>
      <c r="B3024" s="171">
        <v>200</v>
      </c>
      <c r="C3024" s="172"/>
    </row>
    <row r="3025" spans="1:3">
      <c r="A3025" s="170">
        <v>874</v>
      </c>
      <c r="B3025" s="171">
        <v>200</v>
      </c>
      <c r="C3025" s="172"/>
    </row>
    <row r="3026" spans="1:3">
      <c r="A3026" s="170">
        <v>875</v>
      </c>
      <c r="B3026" s="171">
        <v>950</v>
      </c>
      <c r="C3026" s="172"/>
    </row>
    <row r="3027" spans="1:3">
      <c r="A3027" s="170">
        <v>876</v>
      </c>
      <c r="B3027" s="171">
        <v>125</v>
      </c>
      <c r="C3027" s="172"/>
    </row>
    <row r="3028" spans="1:3">
      <c r="A3028" s="170">
        <v>877</v>
      </c>
      <c r="B3028" s="171">
        <v>125</v>
      </c>
      <c r="C3028" s="172"/>
    </row>
    <row r="3029" spans="1:3">
      <c r="A3029" s="170">
        <v>878</v>
      </c>
      <c r="B3029" s="171">
        <v>675</v>
      </c>
      <c r="C3029" s="172"/>
    </row>
    <row r="3030" spans="1:3">
      <c r="A3030" s="170">
        <v>1110</v>
      </c>
      <c r="B3030" s="171">
        <v>100</v>
      </c>
      <c r="C3030" s="172"/>
    </row>
    <row r="3031" spans="1:3">
      <c r="A3031" s="170">
        <v>1111</v>
      </c>
      <c r="B3031" s="171">
        <v>100</v>
      </c>
      <c r="C3031" s="172"/>
    </row>
    <row r="3032" spans="1:3">
      <c r="A3032" s="170">
        <v>1112</v>
      </c>
      <c r="B3032" s="171">
        <v>100</v>
      </c>
      <c r="C3032" s="172"/>
    </row>
    <row r="3033" spans="1:3">
      <c r="A3033" s="170">
        <v>1113</v>
      </c>
      <c r="B3033" s="171">
        <v>125</v>
      </c>
      <c r="C3033" s="172"/>
    </row>
    <row r="3034" spans="1:3">
      <c r="A3034" s="170">
        <v>1114</v>
      </c>
      <c r="B3034" s="171">
        <v>700</v>
      </c>
      <c r="C3034" s="172"/>
    </row>
    <row r="3035" spans="1:3">
      <c r="A3035" s="170">
        <v>1115</v>
      </c>
      <c r="B3035" s="171">
        <v>125</v>
      </c>
      <c r="C3035" s="172"/>
    </row>
    <row r="3036" spans="1:3">
      <c r="A3036" s="170">
        <v>1116</v>
      </c>
      <c r="B3036" s="171">
        <v>100</v>
      </c>
      <c r="C3036" s="172"/>
    </row>
    <row r="3037" spans="1:3">
      <c r="A3037" s="170">
        <v>1117</v>
      </c>
      <c r="B3037" s="171">
        <v>175</v>
      </c>
      <c r="C3037" s="172"/>
    </row>
    <row r="3038" spans="1:3">
      <c r="A3038" s="170">
        <v>1118</v>
      </c>
      <c r="B3038" s="171">
        <v>175</v>
      </c>
      <c r="C3038" s="172"/>
    </row>
    <row r="3039" spans="1:3">
      <c r="A3039" s="170">
        <v>1119</v>
      </c>
      <c r="B3039" s="171">
        <v>250</v>
      </c>
      <c r="C3039" s="172"/>
    </row>
    <row r="3040" spans="1:3">
      <c r="A3040" s="170">
        <v>1120</v>
      </c>
      <c r="B3040" s="171">
        <v>250</v>
      </c>
      <c r="C3040" s="172"/>
    </row>
    <row r="3041" spans="1:3">
      <c r="A3041" s="170">
        <v>1121</v>
      </c>
      <c r="B3041" s="171">
        <v>675</v>
      </c>
      <c r="C3041" s="172"/>
    </row>
    <row r="3042" spans="1:3">
      <c r="A3042" s="170">
        <v>1122</v>
      </c>
      <c r="B3042" s="171">
        <v>125</v>
      </c>
      <c r="C3042" s="172"/>
    </row>
    <row r="3043" spans="1:3">
      <c r="A3043" s="170">
        <v>1123</v>
      </c>
      <c r="B3043" s="171">
        <v>125</v>
      </c>
      <c r="C3043" s="172"/>
    </row>
    <row r="3044" spans="1:3">
      <c r="A3044" s="170">
        <v>1124</v>
      </c>
      <c r="B3044" s="171">
        <v>125</v>
      </c>
      <c r="C3044" s="172"/>
    </row>
    <row r="3045" spans="1:3">
      <c r="A3045" s="170">
        <v>1125</v>
      </c>
      <c r="B3045" s="171">
        <v>950</v>
      </c>
      <c r="C3045" s="172"/>
    </row>
    <row r="3046" spans="1:3">
      <c r="A3046" s="170">
        <v>1126</v>
      </c>
      <c r="B3046" s="171">
        <v>950</v>
      </c>
      <c r="C3046" s="172"/>
    </row>
    <row r="3047" spans="1:3">
      <c r="A3047" s="170">
        <v>1127</v>
      </c>
      <c r="B3047" s="171">
        <v>950</v>
      </c>
      <c r="C3047" s="172"/>
    </row>
    <row r="3048" spans="1:3">
      <c r="A3048" s="170">
        <v>1128</v>
      </c>
      <c r="B3048" s="171">
        <v>950</v>
      </c>
      <c r="C3048" s="172"/>
    </row>
    <row r="3049" spans="1:3">
      <c r="A3049" s="170">
        <v>1129</v>
      </c>
      <c r="B3049" s="171">
        <v>950</v>
      </c>
      <c r="C3049" s="172"/>
    </row>
    <row r="3050" spans="1:3">
      <c r="A3050" s="170">
        <v>1130</v>
      </c>
      <c r="B3050" s="171">
        <v>1100</v>
      </c>
      <c r="C3050" s="172"/>
    </row>
    <row r="3051" spans="1:3">
      <c r="A3051" s="170">
        <v>1131</v>
      </c>
      <c r="B3051" s="171">
        <v>1100</v>
      </c>
      <c r="C3051" s="172"/>
    </row>
    <row r="3052" spans="1:3">
      <c r="A3052" s="170">
        <v>1132</v>
      </c>
      <c r="B3052" s="171">
        <v>1100</v>
      </c>
      <c r="C3052" s="172"/>
    </row>
    <row r="3053" spans="1:3">
      <c r="A3053" s="170">
        <v>1133</v>
      </c>
      <c r="B3053" s="171">
        <v>175</v>
      </c>
      <c r="C3053" s="172"/>
    </row>
    <row r="3054" spans="1:3">
      <c r="A3054" s="170">
        <v>1134</v>
      </c>
      <c r="B3054" s="171">
        <v>1100</v>
      </c>
      <c r="C3054" s="172"/>
    </row>
    <row r="3055" spans="1:3">
      <c r="A3055" s="170">
        <v>1135</v>
      </c>
      <c r="B3055" s="171">
        <v>675</v>
      </c>
      <c r="C3055" s="172"/>
    </row>
    <row r="3056" spans="1:3">
      <c r="A3056" s="170">
        <v>1136</v>
      </c>
      <c r="B3056" s="171">
        <v>675</v>
      </c>
      <c r="C3056" s="172"/>
    </row>
    <row r="3057" spans="1:3">
      <c r="A3057" s="170">
        <v>1137</v>
      </c>
      <c r="B3057" s="171">
        <v>1100</v>
      </c>
      <c r="C3057" s="172"/>
    </row>
    <row r="3058" spans="1:3">
      <c r="A3058" s="170">
        <v>1179</v>
      </c>
      <c r="B3058" s="171">
        <v>675</v>
      </c>
      <c r="C3058" s="172"/>
    </row>
    <row r="3059" spans="1:3">
      <c r="A3059" s="170">
        <v>1180</v>
      </c>
      <c r="B3059" s="171">
        <v>175</v>
      </c>
      <c r="C3059" s="172"/>
    </row>
    <row r="3060" spans="1:3">
      <c r="A3060" s="170">
        <v>1181</v>
      </c>
      <c r="B3060" s="171">
        <v>700</v>
      </c>
      <c r="C3060" s="172"/>
    </row>
    <row r="3061" spans="1:3">
      <c r="A3061" s="170">
        <v>1182</v>
      </c>
      <c r="B3061" s="171">
        <v>1100</v>
      </c>
      <c r="C3061" s="172"/>
    </row>
    <row r="3062" spans="1:3">
      <c r="A3062" s="170">
        <v>1183</v>
      </c>
      <c r="B3062" s="171">
        <v>950</v>
      </c>
      <c r="C3062" s="172"/>
    </row>
    <row r="3063" spans="1:3">
      <c r="A3063" s="170">
        <v>1238</v>
      </c>
      <c r="B3063" s="171">
        <v>125</v>
      </c>
      <c r="C3063" s="172"/>
    </row>
    <row r="3064" spans="1:3">
      <c r="A3064" s="170">
        <v>1239</v>
      </c>
      <c r="B3064" s="171">
        <v>675</v>
      </c>
      <c r="C3064" s="172"/>
    </row>
    <row r="3065" spans="1:3">
      <c r="A3065" s="170">
        <v>1240</v>
      </c>
      <c r="B3065" s="171">
        <v>950</v>
      </c>
      <c r="C3065" s="172"/>
    </row>
    <row r="3066" spans="1:3">
      <c r="A3066" s="170">
        <v>1636</v>
      </c>
      <c r="B3066" s="171">
        <v>1100</v>
      </c>
      <c r="C3066" s="172"/>
    </row>
    <row r="3067" spans="1:3">
      <c r="A3067" s="170">
        <v>1637</v>
      </c>
      <c r="B3067" s="171">
        <v>825</v>
      </c>
      <c r="C3067" s="172"/>
    </row>
    <row r="3068" spans="1:3">
      <c r="A3068" s="170">
        <v>1638</v>
      </c>
      <c r="B3068" s="171">
        <v>1100</v>
      </c>
      <c r="C3068" s="172"/>
    </row>
    <row r="3069" spans="1:3">
      <c r="A3069" s="170">
        <v>1641</v>
      </c>
      <c r="B3069" s="171">
        <v>675</v>
      </c>
      <c r="C3069" s="172"/>
    </row>
    <row r="3070" spans="1:3">
      <c r="A3070" s="170">
        <v>1647</v>
      </c>
      <c r="B3070" s="171">
        <v>675</v>
      </c>
      <c r="C3070" s="172"/>
    </row>
    <row r="3071" spans="1:3">
      <c r="A3071" s="170">
        <v>2481</v>
      </c>
      <c r="B3071" s="171">
        <v>150</v>
      </c>
      <c r="C3071" s="172"/>
    </row>
    <row r="3072" spans="1:3">
      <c r="A3072" s="170">
        <v>2603</v>
      </c>
      <c r="B3072" s="171">
        <v>175</v>
      </c>
      <c r="C3072" s="172"/>
    </row>
    <row r="3073" spans="1:3">
      <c r="A3073" s="170">
        <v>2745</v>
      </c>
      <c r="B3073" s="171">
        <v>125</v>
      </c>
      <c r="C3073" s="172"/>
    </row>
    <row r="3074" spans="1:3">
      <c r="A3074" s="170">
        <v>2940</v>
      </c>
      <c r="B3074" s="171">
        <v>125</v>
      </c>
      <c r="C3074" s="172"/>
    </row>
    <row r="3075" spans="1:3">
      <c r="A3075" s="170">
        <v>3294</v>
      </c>
      <c r="B3075" s="171">
        <v>150</v>
      </c>
      <c r="C3075" s="172"/>
    </row>
    <row r="3076" spans="1:3">
      <c r="A3076" s="170">
        <v>3326</v>
      </c>
      <c r="B3076" s="171">
        <v>200</v>
      </c>
      <c r="C3076" s="172"/>
    </row>
    <row r="3077" spans="1:3">
      <c r="A3077" s="170">
        <v>3327</v>
      </c>
      <c r="B3077" s="171">
        <v>100</v>
      </c>
      <c r="C3077" s="172"/>
    </row>
    <row r="3078" spans="1:3">
      <c r="A3078" s="170">
        <v>3328</v>
      </c>
      <c r="B3078" s="171">
        <v>100</v>
      </c>
      <c r="C3078" s="172"/>
    </row>
    <row r="3079" spans="1:3">
      <c r="A3079" s="170">
        <v>3329</v>
      </c>
      <c r="B3079" s="171">
        <v>100</v>
      </c>
      <c r="C3079" s="172"/>
    </row>
    <row r="3080" spans="1:3">
      <c r="A3080" s="170">
        <v>3330</v>
      </c>
      <c r="B3080" s="171">
        <v>100</v>
      </c>
      <c r="C3080" s="172"/>
    </row>
    <row r="3081" spans="1:3">
      <c r="A3081" s="170">
        <v>3331</v>
      </c>
      <c r="B3081" s="171">
        <v>100</v>
      </c>
      <c r="C3081" s="172"/>
    </row>
    <row r="3082" spans="1:3">
      <c r="A3082" s="170">
        <v>3332</v>
      </c>
      <c r="B3082" s="171">
        <v>100</v>
      </c>
      <c r="C3082" s="172"/>
    </row>
    <row r="3083" spans="1:3">
      <c r="A3083" s="170">
        <v>3333</v>
      </c>
      <c r="B3083" s="171">
        <v>100</v>
      </c>
      <c r="C3083" s="172"/>
    </row>
    <row r="3084" spans="1:3">
      <c r="A3084" s="170">
        <v>3334</v>
      </c>
      <c r="B3084" s="171">
        <v>200</v>
      </c>
      <c r="C3084" s="172"/>
    </row>
    <row r="3085" spans="1:3">
      <c r="A3085" s="170">
        <v>3335</v>
      </c>
      <c r="B3085" s="171">
        <v>200</v>
      </c>
      <c r="C3085" s="172"/>
    </row>
    <row r="3086" spans="1:3">
      <c r="A3086" s="170">
        <v>3336</v>
      </c>
      <c r="B3086" s="171">
        <v>100</v>
      </c>
      <c r="C3086" s="172"/>
    </row>
    <row r="3087" spans="1:3">
      <c r="A3087" s="170">
        <v>3340</v>
      </c>
      <c r="B3087" s="171">
        <v>100</v>
      </c>
      <c r="C3087" s="172"/>
    </row>
    <row r="3088" spans="1:3">
      <c r="A3088" s="170">
        <v>3354</v>
      </c>
      <c r="B3088" s="171">
        <v>100</v>
      </c>
      <c r="C3088" s="172"/>
    </row>
    <row r="3089" spans="1:3">
      <c r="A3089" s="170">
        <v>3355</v>
      </c>
      <c r="B3089" s="171">
        <v>100</v>
      </c>
      <c r="C3089" s="172"/>
    </row>
    <row r="3090" spans="1:3">
      <c r="A3090" s="170">
        <v>3356</v>
      </c>
      <c r="B3090" s="171">
        <v>100</v>
      </c>
      <c r="C3090" s="172"/>
    </row>
    <row r="3091" spans="1:3">
      <c r="A3091" s="170">
        <v>3357</v>
      </c>
      <c r="B3091" s="171">
        <v>100</v>
      </c>
      <c r="C3091" s="172"/>
    </row>
    <row r="3092" spans="1:3">
      <c r="A3092" s="170">
        <v>3358</v>
      </c>
      <c r="B3092" s="171">
        <v>125</v>
      </c>
      <c r="C3092" s="172"/>
    </row>
    <row r="3093" spans="1:3">
      <c r="A3093" s="170">
        <v>3741</v>
      </c>
      <c r="B3093" s="171">
        <v>150</v>
      </c>
      <c r="C3093" s="172"/>
    </row>
    <row r="3094" spans="1:3">
      <c r="A3094" s="170">
        <v>3751</v>
      </c>
      <c r="B3094" s="171">
        <v>100</v>
      </c>
      <c r="C3094" s="172"/>
    </row>
    <row r="3095" spans="1:3">
      <c r="A3095" s="170">
        <v>3752</v>
      </c>
      <c r="B3095" s="171">
        <v>100</v>
      </c>
      <c r="C3095" s="172"/>
    </row>
    <row r="3096" spans="1:3">
      <c r="A3096" s="170">
        <v>3753</v>
      </c>
      <c r="B3096" s="171">
        <v>100</v>
      </c>
      <c r="C3096" s="172"/>
    </row>
    <row r="3097" spans="1:3">
      <c r="A3097" s="170">
        <v>3754</v>
      </c>
      <c r="B3097" s="171">
        <v>100</v>
      </c>
      <c r="C3097" s="172"/>
    </row>
    <row r="3098" spans="1:3">
      <c r="A3098" s="170">
        <v>3755</v>
      </c>
      <c r="B3098" s="171">
        <v>100</v>
      </c>
      <c r="C3098" s="172"/>
    </row>
    <row r="3099" spans="1:3">
      <c r="A3099" s="170">
        <v>3756</v>
      </c>
      <c r="B3099" s="171">
        <v>100</v>
      </c>
      <c r="C3099" s="172"/>
    </row>
    <row r="3100" spans="1:3">
      <c r="A3100" s="170">
        <v>3757</v>
      </c>
      <c r="B3100" s="171">
        <v>150</v>
      </c>
      <c r="C3100" s="172"/>
    </row>
    <row r="3101" spans="1:3">
      <c r="A3101" s="170">
        <v>3758</v>
      </c>
      <c r="B3101" s="171">
        <v>100</v>
      </c>
      <c r="C3101" s="172"/>
    </row>
    <row r="3102" spans="1:3">
      <c r="A3102" s="170">
        <v>3759</v>
      </c>
      <c r="B3102" s="171">
        <v>100</v>
      </c>
      <c r="C3102" s="172"/>
    </row>
    <row r="3103" spans="1:3">
      <c r="A3103" s="170">
        <v>3776</v>
      </c>
      <c r="B3103" s="171">
        <v>150</v>
      </c>
      <c r="C3103" s="172"/>
    </row>
    <row r="3104" spans="1:3">
      <c r="A3104" s="170">
        <v>3777</v>
      </c>
      <c r="B3104" s="171">
        <v>100</v>
      </c>
      <c r="C3104" s="172"/>
    </row>
    <row r="3105" spans="1:3">
      <c r="A3105" s="170">
        <v>3778</v>
      </c>
      <c r="B3105" s="171">
        <v>100</v>
      </c>
      <c r="C3105" s="172"/>
    </row>
    <row r="3106" spans="1:3">
      <c r="A3106" s="170">
        <v>3779</v>
      </c>
      <c r="B3106" s="171">
        <v>100</v>
      </c>
      <c r="C3106" s="172"/>
    </row>
    <row r="3107" spans="1:3">
      <c r="A3107" s="170">
        <v>3781</v>
      </c>
      <c r="B3107" s="171">
        <v>175</v>
      </c>
      <c r="C3107" s="172"/>
    </row>
    <row r="3108" spans="1:3">
      <c r="A3108" s="170">
        <v>3816</v>
      </c>
      <c r="B3108" s="171">
        <v>100</v>
      </c>
      <c r="C3108" s="172"/>
    </row>
    <row r="3109" spans="1:3">
      <c r="A3109" s="170">
        <v>10651</v>
      </c>
      <c r="B3109" s="171">
        <v>1100</v>
      </c>
      <c r="C3109" s="172"/>
    </row>
    <row r="3110" spans="1:3">
      <c r="A3110" s="170">
        <v>10731</v>
      </c>
      <c r="B3110" s="171">
        <v>300</v>
      </c>
      <c r="C3110" s="172"/>
    </row>
    <row r="3111" spans="1:3">
      <c r="A3111" s="170">
        <v>10812</v>
      </c>
      <c r="B3111" s="171">
        <v>675</v>
      </c>
      <c r="C3111" s="172"/>
    </row>
    <row r="3112" spans="1:3">
      <c r="A3112" s="170">
        <v>11009</v>
      </c>
      <c r="B3112" s="171">
        <v>100</v>
      </c>
      <c r="C3112" s="172"/>
    </row>
    <row r="3113" spans="1:3">
      <c r="A3113" s="170">
        <v>11238</v>
      </c>
      <c r="B3113" s="171">
        <v>175</v>
      </c>
      <c r="C3113" s="172"/>
    </row>
    <row r="3114" spans="1:3">
      <c r="A3114" s="170">
        <v>11239</v>
      </c>
      <c r="B3114" s="171">
        <v>700</v>
      </c>
      <c r="C3114" s="172"/>
    </row>
    <row r="3115" spans="1:3">
      <c r="A3115" s="170">
        <v>11240</v>
      </c>
      <c r="B3115" s="171">
        <v>675</v>
      </c>
      <c r="C3115" s="172"/>
    </row>
    <row r="3116" spans="1:3">
      <c r="A3116" s="170">
        <v>11525</v>
      </c>
      <c r="B3116" s="171">
        <v>675</v>
      </c>
      <c r="C3116" s="172"/>
    </row>
    <row r="3117" spans="1:3">
      <c r="A3117" s="170">
        <v>11536</v>
      </c>
      <c r="B3117" s="171">
        <v>950</v>
      </c>
      <c r="C3117" s="172"/>
    </row>
    <row r="3118" spans="1:3">
      <c r="A3118" s="170">
        <v>11572</v>
      </c>
      <c r="B3118" s="171">
        <v>100</v>
      </c>
      <c r="C3118" s="172"/>
    </row>
    <row r="3119" spans="1:3">
      <c r="A3119" s="170">
        <v>16821</v>
      </c>
      <c r="B3119" s="171">
        <v>675</v>
      </c>
      <c r="C3119" s="172"/>
    </row>
    <row r="3120" spans="1:3">
      <c r="A3120" s="170">
        <v>16934</v>
      </c>
      <c r="B3120" s="171">
        <v>675</v>
      </c>
      <c r="C3120" s="172"/>
    </row>
    <row r="3121" spans="1:3">
      <c r="A3121" s="170">
        <v>16988</v>
      </c>
      <c r="B3121" s="171">
        <v>175</v>
      </c>
      <c r="C3121" s="172"/>
    </row>
    <row r="3122" spans="1:3">
      <c r="A3122" s="170">
        <v>17094</v>
      </c>
      <c r="B3122" s="171">
        <v>200</v>
      </c>
      <c r="C3122" s="172"/>
    </row>
    <row r="3123" spans="1:3">
      <c r="A3123" s="170">
        <v>17095</v>
      </c>
      <c r="B3123" s="171">
        <v>175</v>
      </c>
      <c r="C3123" s="172"/>
    </row>
    <row r="3124" spans="1:3">
      <c r="A3124" s="170">
        <v>17096</v>
      </c>
      <c r="B3124" s="171">
        <v>175</v>
      </c>
      <c r="C3124" s="172"/>
    </row>
    <row r="3125" spans="1:3">
      <c r="A3125" s="170">
        <v>17097</v>
      </c>
      <c r="B3125" s="171">
        <v>200</v>
      </c>
      <c r="C3125" s="172"/>
    </row>
    <row r="3126" spans="1:3">
      <c r="A3126" s="170">
        <v>17098</v>
      </c>
      <c r="B3126" s="171">
        <v>200</v>
      </c>
      <c r="C3126" s="172"/>
    </row>
    <row r="3127" spans="1:3">
      <c r="A3127" s="170">
        <v>17099</v>
      </c>
      <c r="B3127" s="171">
        <v>175</v>
      </c>
      <c r="C3127" s="172"/>
    </row>
    <row r="3128" spans="1:3">
      <c r="A3128" s="170">
        <v>17100</v>
      </c>
      <c r="B3128" s="171">
        <v>100</v>
      </c>
      <c r="C3128" s="172"/>
    </row>
    <row r="3129" spans="1:3">
      <c r="A3129" s="170">
        <v>17101</v>
      </c>
      <c r="B3129" s="171">
        <v>100</v>
      </c>
      <c r="C3129" s="172"/>
    </row>
    <row r="3130" spans="1:3">
      <c r="A3130" s="170">
        <v>17102</v>
      </c>
      <c r="B3130" s="171">
        <v>125</v>
      </c>
      <c r="C3130" s="172"/>
    </row>
    <row r="3131" spans="1:3">
      <c r="A3131" s="170">
        <v>17104</v>
      </c>
      <c r="B3131" s="171">
        <v>175</v>
      </c>
      <c r="C3131" s="172"/>
    </row>
    <row r="3132" spans="1:3">
      <c r="A3132" s="170">
        <v>17105</v>
      </c>
      <c r="B3132" s="171">
        <v>200</v>
      </c>
      <c r="C3132" s="172"/>
    </row>
    <row r="3133" spans="1:3">
      <c r="A3133" s="170">
        <v>17106</v>
      </c>
      <c r="B3133" s="171">
        <v>125</v>
      </c>
      <c r="C3133" s="172"/>
    </row>
    <row r="3134" spans="1:3">
      <c r="A3134" s="170">
        <v>17107</v>
      </c>
      <c r="B3134" s="171">
        <v>200</v>
      </c>
      <c r="C3134" s="172"/>
    </row>
    <row r="3135" spans="1:3">
      <c r="A3135" s="170">
        <v>17108</v>
      </c>
      <c r="B3135" s="171">
        <v>125</v>
      </c>
      <c r="C3135" s="172"/>
    </row>
    <row r="3136" spans="1:3">
      <c r="A3136" s="170">
        <v>17109</v>
      </c>
      <c r="B3136" s="171">
        <v>200</v>
      </c>
      <c r="C3136" s="172"/>
    </row>
    <row r="3137" spans="1:3">
      <c r="A3137" s="170">
        <v>17110</v>
      </c>
      <c r="B3137" s="171">
        <v>1100</v>
      </c>
      <c r="C3137" s="172"/>
    </row>
    <row r="3138" spans="1:3">
      <c r="A3138" s="170">
        <v>17111</v>
      </c>
      <c r="B3138" s="171">
        <v>100</v>
      </c>
      <c r="C3138" s="172"/>
    </row>
    <row r="3139" spans="1:3">
      <c r="A3139" s="170">
        <v>17294</v>
      </c>
      <c r="B3139" s="171">
        <v>1100</v>
      </c>
      <c r="C3139" s="172"/>
    </row>
    <row r="3140" spans="1:3">
      <c r="A3140" s="170">
        <v>17332</v>
      </c>
      <c r="B3140" s="171">
        <v>1100</v>
      </c>
      <c r="C3140" s="172"/>
    </row>
    <row r="3141" spans="1:3">
      <c r="A3141" s="170">
        <v>17333</v>
      </c>
      <c r="B3141" s="171">
        <v>1100</v>
      </c>
      <c r="C3141" s="172"/>
    </row>
    <row r="3142" spans="1:3">
      <c r="A3142" s="170">
        <v>17513</v>
      </c>
      <c r="B3142" s="171">
        <v>125</v>
      </c>
      <c r="C3142" s="172"/>
    </row>
    <row r="3143" spans="1:3">
      <c r="A3143" s="170">
        <v>17582</v>
      </c>
      <c r="B3143" s="171">
        <v>950</v>
      </c>
      <c r="C3143" s="172"/>
    </row>
    <row r="3144" spans="1:3">
      <c r="A3144" s="170">
        <v>17592</v>
      </c>
      <c r="B3144" s="171">
        <v>100</v>
      </c>
      <c r="C3144" s="172"/>
    </row>
    <row r="3145" spans="1:3">
      <c r="A3145" s="170">
        <v>17593</v>
      </c>
      <c r="B3145" s="171">
        <v>100</v>
      </c>
      <c r="C3145" s="172"/>
    </row>
    <row r="3146" spans="1:3">
      <c r="A3146" s="170">
        <v>17595</v>
      </c>
      <c r="B3146" s="171">
        <v>175</v>
      </c>
      <c r="C3146" s="172"/>
    </row>
    <row r="3147" spans="1:3">
      <c r="A3147" s="170">
        <v>17598</v>
      </c>
      <c r="B3147" s="171">
        <v>100</v>
      </c>
      <c r="C3147" s="172"/>
    </row>
    <row r="3148" spans="1:3">
      <c r="A3148" s="170">
        <v>17599</v>
      </c>
      <c r="B3148" s="171">
        <v>175</v>
      </c>
      <c r="C3148" s="172"/>
    </row>
    <row r="3149" spans="1:3">
      <c r="A3149" s="170">
        <v>17603</v>
      </c>
      <c r="B3149" s="171">
        <v>125</v>
      </c>
      <c r="C3149" s="172"/>
    </row>
    <row r="3150" spans="1:3">
      <c r="A3150" s="170">
        <v>17605</v>
      </c>
      <c r="B3150" s="171">
        <v>150</v>
      </c>
      <c r="C3150" s="172"/>
    </row>
    <row r="3151" spans="1:3">
      <c r="A3151" s="170">
        <v>17606</v>
      </c>
      <c r="B3151" s="171">
        <v>150</v>
      </c>
      <c r="C3151" s="172"/>
    </row>
    <row r="3152" spans="1:3">
      <c r="A3152" s="170">
        <v>17607</v>
      </c>
      <c r="B3152" s="171">
        <v>150</v>
      </c>
      <c r="C3152" s="172"/>
    </row>
    <row r="3153" spans="1:3">
      <c r="A3153" s="170">
        <v>17898</v>
      </c>
      <c r="B3153" s="171">
        <v>200</v>
      </c>
      <c r="C3153" s="172"/>
    </row>
    <row r="3154" spans="1:3">
      <c r="A3154" s="170">
        <v>18590</v>
      </c>
      <c r="B3154" s="171">
        <v>100</v>
      </c>
      <c r="C3154" s="172"/>
    </row>
    <row r="3155" spans="1:3">
      <c r="A3155" s="170">
        <v>19073</v>
      </c>
      <c r="B3155" s="171">
        <v>175</v>
      </c>
      <c r="C3155" s="172"/>
    </row>
    <row r="3156" spans="1:3">
      <c r="A3156" s="170">
        <v>19239</v>
      </c>
      <c r="B3156" s="171">
        <v>100</v>
      </c>
      <c r="C3156" s="172"/>
    </row>
    <row r="3157" spans="1:3">
      <c r="A3157" s="170">
        <v>19384</v>
      </c>
      <c r="B3157" s="171">
        <v>675</v>
      </c>
      <c r="C3157" s="172"/>
    </row>
    <row r="3158" spans="1:3">
      <c r="A3158" s="170">
        <v>19867</v>
      </c>
      <c r="B3158" s="171">
        <v>250</v>
      </c>
      <c r="C3158" s="172"/>
    </row>
    <row r="3159" spans="1:3">
      <c r="A3159" s="170">
        <v>19868</v>
      </c>
      <c r="B3159" s="171">
        <v>225</v>
      </c>
      <c r="C3159" s="172"/>
    </row>
    <row r="3160" spans="1:3">
      <c r="A3160" s="170">
        <v>19869</v>
      </c>
      <c r="B3160" s="171">
        <v>225</v>
      </c>
      <c r="C3160" s="172"/>
    </row>
    <row r="3161" spans="1:3">
      <c r="A3161" s="170">
        <v>20223</v>
      </c>
      <c r="B3161" s="171">
        <v>950</v>
      </c>
      <c r="C3161" s="172"/>
    </row>
    <row r="3162" spans="1:3">
      <c r="A3162" s="170">
        <v>20224</v>
      </c>
      <c r="B3162" s="171">
        <v>1100</v>
      </c>
      <c r="C3162" s="172"/>
    </row>
    <row r="3163" spans="1:3">
      <c r="A3163" s="170">
        <v>20273</v>
      </c>
      <c r="B3163" s="171">
        <v>100</v>
      </c>
      <c r="C3163" s="172"/>
    </row>
    <row r="3164" spans="1:3">
      <c r="A3164" s="170">
        <v>20274</v>
      </c>
      <c r="B3164" s="171">
        <v>200</v>
      </c>
      <c r="C3164" s="172"/>
    </row>
    <row r="3165" spans="1:3">
      <c r="A3165" s="170">
        <v>20275</v>
      </c>
      <c r="B3165" s="171">
        <v>125</v>
      </c>
      <c r="C3165" s="172"/>
    </row>
    <row r="3166" spans="1:3">
      <c r="A3166" s="170">
        <v>20337</v>
      </c>
      <c r="B3166" s="171">
        <v>100</v>
      </c>
      <c r="C3166" s="172"/>
    </row>
    <row r="3167" spans="1:3">
      <c r="A3167" s="170">
        <v>20338</v>
      </c>
      <c r="B3167" s="171">
        <v>100</v>
      </c>
      <c r="C3167" s="172"/>
    </row>
    <row r="3168" spans="1:3">
      <c r="A3168" s="170">
        <v>20401</v>
      </c>
      <c r="B3168" s="171">
        <v>200</v>
      </c>
      <c r="C3168" s="172"/>
    </row>
    <row r="3169" spans="1:3">
      <c r="A3169" s="170">
        <v>20402</v>
      </c>
      <c r="B3169" s="171">
        <v>1100</v>
      </c>
      <c r="C3169" s="172"/>
    </row>
    <row r="3170" spans="1:3">
      <c r="A3170" s="170">
        <v>20403</v>
      </c>
      <c r="B3170" s="171">
        <v>1100</v>
      </c>
      <c r="C3170" s="172"/>
    </row>
    <row r="3171" spans="1:3">
      <c r="A3171" s="170">
        <v>20404</v>
      </c>
      <c r="B3171" s="171">
        <v>200</v>
      </c>
      <c r="C3171" s="172"/>
    </row>
    <row r="3172" spans="1:3">
      <c r="A3172" s="170">
        <v>20405</v>
      </c>
      <c r="B3172" s="171">
        <v>1100</v>
      </c>
      <c r="C3172" s="172"/>
    </row>
    <row r="3173" spans="1:3">
      <c r="A3173" s="170">
        <v>20406</v>
      </c>
      <c r="B3173" s="171">
        <v>700</v>
      </c>
      <c r="C3173" s="172"/>
    </row>
    <row r="3174" spans="1:3">
      <c r="A3174" s="170">
        <v>20554</v>
      </c>
      <c r="B3174" s="171">
        <v>175</v>
      </c>
      <c r="C3174" s="172"/>
    </row>
    <row r="3175" spans="1:3">
      <c r="A3175" s="170">
        <v>20693</v>
      </c>
      <c r="B3175" s="171">
        <v>175</v>
      </c>
      <c r="C3175" s="172"/>
    </row>
    <row r="3176" spans="1:3">
      <c r="A3176" s="170">
        <v>20947</v>
      </c>
      <c r="B3176" s="171">
        <v>125</v>
      </c>
      <c r="C3176" s="172"/>
    </row>
    <row r="3177" spans="1:3">
      <c r="A3177" s="170">
        <v>20948</v>
      </c>
      <c r="B3177" s="171">
        <v>175</v>
      </c>
      <c r="C3177" s="172"/>
    </row>
    <row r="3178" spans="1:3">
      <c r="A3178" s="170">
        <v>20949</v>
      </c>
      <c r="B3178" s="171">
        <v>100</v>
      </c>
      <c r="C3178" s="172"/>
    </row>
    <row r="3179" spans="1:3">
      <c r="A3179" s="170">
        <v>20950</v>
      </c>
      <c r="B3179" s="171">
        <v>100</v>
      </c>
      <c r="C3179" s="172"/>
    </row>
    <row r="3180" spans="1:3">
      <c r="A3180" s="170">
        <v>20954</v>
      </c>
      <c r="B3180" s="171">
        <v>100</v>
      </c>
      <c r="C3180" s="172"/>
    </row>
    <row r="3181" spans="1:3">
      <c r="A3181" s="170">
        <v>21591</v>
      </c>
      <c r="B3181" s="171">
        <v>675</v>
      </c>
      <c r="C3181" s="172"/>
    </row>
    <row r="3182" spans="1:3">
      <c r="A3182" s="170">
        <v>21592</v>
      </c>
      <c r="B3182" s="171">
        <v>675</v>
      </c>
      <c r="C3182" s="172"/>
    </row>
    <row r="3183" spans="1:3">
      <c r="A3183" s="170">
        <v>21593</v>
      </c>
      <c r="B3183" s="171">
        <v>675</v>
      </c>
      <c r="C3183" s="172"/>
    </row>
    <row r="3184" spans="1:3">
      <c r="A3184" s="170">
        <v>21670</v>
      </c>
      <c r="B3184" s="171">
        <v>150</v>
      </c>
      <c r="C3184" s="172"/>
    </row>
    <row r="3185" spans="1:3">
      <c r="A3185" s="170">
        <v>21671</v>
      </c>
      <c r="B3185" s="171">
        <v>150</v>
      </c>
      <c r="C3185" s="172"/>
    </row>
    <row r="3186" spans="1:3">
      <c r="A3186" s="170">
        <v>21672</v>
      </c>
      <c r="B3186" s="171">
        <v>150</v>
      </c>
      <c r="C3186" s="172"/>
    </row>
    <row r="3187" spans="1:3">
      <c r="A3187" s="170">
        <v>22267</v>
      </c>
      <c r="B3187" s="171">
        <v>175</v>
      </c>
      <c r="C3187" s="172"/>
    </row>
    <row r="3188" spans="1:3">
      <c r="A3188" s="170">
        <v>22378</v>
      </c>
      <c r="B3188" s="171">
        <v>100</v>
      </c>
      <c r="C3188" s="172"/>
    </row>
    <row r="3189" spans="1:3">
      <c r="A3189" s="170">
        <v>22404</v>
      </c>
      <c r="B3189" s="171">
        <v>125</v>
      </c>
      <c r="C3189" s="172"/>
    </row>
    <row r="3190" spans="1:3">
      <c r="A3190" s="170">
        <v>22414</v>
      </c>
      <c r="B3190" s="171">
        <v>1100</v>
      </c>
      <c r="C3190" s="172"/>
    </row>
    <row r="3191" spans="1:3">
      <c r="A3191" s="170">
        <v>22685</v>
      </c>
      <c r="B3191" s="171">
        <v>275</v>
      </c>
      <c r="C3191" s="172"/>
    </row>
    <row r="3192" spans="1:3">
      <c r="A3192" s="170">
        <v>22837</v>
      </c>
      <c r="B3192" s="171">
        <v>100</v>
      </c>
      <c r="C3192" s="172"/>
    </row>
    <row r="3193" spans="1:3">
      <c r="A3193" s="170">
        <v>22838</v>
      </c>
      <c r="B3193" s="171">
        <v>100</v>
      </c>
      <c r="C3193" s="172"/>
    </row>
    <row r="3194" spans="1:3">
      <c r="A3194" s="170">
        <v>23360</v>
      </c>
      <c r="B3194" s="171">
        <v>675</v>
      </c>
      <c r="C3194" s="172"/>
    </row>
    <row r="3195" spans="1:3">
      <c r="A3195" s="170">
        <v>23361</v>
      </c>
      <c r="B3195" s="171">
        <v>275</v>
      </c>
      <c r="C3195" s="172"/>
    </row>
    <row r="3196" spans="1:3">
      <c r="A3196" s="170"/>
      <c r="B3196" s="171">
        <v>1100</v>
      </c>
      <c r="C3196" s="172"/>
    </row>
    <row r="3197" spans="1:3">
      <c r="A3197" s="170"/>
      <c r="B3197" s="171">
        <v>1300</v>
      </c>
      <c r="C3197" s="172"/>
    </row>
    <row r="3198" spans="1:3">
      <c r="A3198" s="170"/>
      <c r="B3198" s="171">
        <v>1300</v>
      </c>
      <c r="C3198" s="172"/>
    </row>
    <row r="3199" spans="1:3">
      <c r="A3199" s="170"/>
      <c r="B3199" s="171">
        <v>1300</v>
      </c>
      <c r="C3199" s="172"/>
    </row>
    <row r="3200" spans="1:3">
      <c r="A3200" s="170"/>
      <c r="B3200" s="171">
        <v>1300</v>
      </c>
      <c r="C3200" s="172"/>
    </row>
    <row r="3201" spans="1:3">
      <c r="A3201" s="170"/>
      <c r="B3201" s="171">
        <v>1300</v>
      </c>
      <c r="C3201" s="172"/>
    </row>
    <row r="3202" spans="1:3">
      <c r="A3202" s="170"/>
      <c r="B3202" s="171">
        <v>1300</v>
      </c>
      <c r="C3202" s="172"/>
    </row>
    <row r="3203" spans="1:3">
      <c r="A3203" s="170"/>
      <c r="B3203" s="171">
        <v>1300</v>
      </c>
      <c r="C3203" s="172"/>
    </row>
    <row r="3204" spans="1:3">
      <c r="A3204" s="170"/>
      <c r="B3204" s="171">
        <v>1300</v>
      </c>
      <c r="C3204" s="172"/>
    </row>
    <row r="3205" spans="1:3">
      <c r="A3205" s="170"/>
      <c r="B3205" s="171">
        <v>125</v>
      </c>
      <c r="C3205" s="172"/>
    </row>
    <row r="3206" spans="1:3">
      <c r="A3206" s="170"/>
      <c r="B3206" s="171">
        <v>225</v>
      </c>
      <c r="C3206" s="172"/>
    </row>
    <row r="3207" spans="1:3">
      <c r="A3207" s="170"/>
      <c r="B3207" s="171">
        <v>125</v>
      </c>
      <c r="C3207" s="172"/>
    </row>
    <row r="3208" spans="1:3">
      <c r="A3208" s="170"/>
      <c r="B3208" s="171">
        <v>100</v>
      </c>
      <c r="C3208" s="172"/>
    </row>
    <row r="3209" spans="1:3">
      <c r="A3209" s="170"/>
      <c r="B3209" s="171">
        <v>275</v>
      </c>
      <c r="C3209" s="172"/>
    </row>
    <row r="3210" spans="1:3">
      <c r="A3210" s="170"/>
      <c r="B3210" s="171">
        <v>100</v>
      </c>
      <c r="C3210" s="172"/>
    </row>
    <row r="3211" spans="1:3">
      <c r="A3211" s="170"/>
      <c r="B3211" s="171">
        <v>150</v>
      </c>
      <c r="C3211" s="172"/>
    </row>
    <row r="3212" spans="1:3">
      <c r="A3212" s="170"/>
      <c r="B3212" s="171">
        <v>200</v>
      </c>
      <c r="C3212" s="172"/>
    </row>
    <row r="3213" spans="1:3">
      <c r="A3213" s="170"/>
      <c r="B3213" s="171">
        <v>150</v>
      </c>
      <c r="C3213" s="172"/>
    </row>
    <row r="3214" spans="1:3">
      <c r="A3214" s="170"/>
      <c r="B3214" s="171">
        <v>100</v>
      </c>
      <c r="C3214" s="172"/>
    </row>
    <row r="3215" spans="1:3">
      <c r="A3215" s="170"/>
      <c r="B3215" s="171">
        <v>175</v>
      </c>
      <c r="C3215" s="172"/>
    </row>
    <row r="3216" spans="1:3">
      <c r="A3216" s="170"/>
      <c r="B3216" s="171">
        <v>250</v>
      </c>
      <c r="C3216" s="172"/>
    </row>
    <row r="3217" spans="1:3">
      <c r="A3217" s="170"/>
      <c r="B3217" s="171">
        <v>250</v>
      </c>
      <c r="C3217" s="172"/>
    </row>
    <row r="3218" spans="1:3">
      <c r="A3218" s="170"/>
      <c r="B3218" s="171">
        <v>250</v>
      </c>
      <c r="C3218" s="172"/>
    </row>
    <row r="3219" spans="1:3">
      <c r="A3219" s="170"/>
      <c r="B3219" s="171">
        <v>250</v>
      </c>
      <c r="C3219" s="172"/>
    </row>
    <row r="3220" spans="1:3">
      <c r="A3220" s="170"/>
      <c r="B3220" s="171">
        <v>100</v>
      </c>
      <c r="C3220" s="172"/>
    </row>
    <row r="3221" spans="1:3">
      <c r="A3221" s="170"/>
      <c r="B3221" s="171">
        <v>100</v>
      </c>
      <c r="C3221" s="172"/>
    </row>
    <row r="3222" spans="1:3">
      <c r="A3222" s="170"/>
      <c r="B3222" s="171">
        <v>100</v>
      </c>
      <c r="C3222" s="172"/>
    </row>
    <row r="3223" spans="1:3">
      <c r="A3223" s="170"/>
      <c r="B3223" s="171">
        <v>1300</v>
      </c>
      <c r="C3223" s="172"/>
    </row>
    <row r="3224" spans="1:3">
      <c r="A3224" s="170"/>
      <c r="B3224" s="171">
        <v>1300</v>
      </c>
      <c r="C3224" s="172"/>
    </row>
    <row r="3225" spans="1:3">
      <c r="A3225" s="170"/>
      <c r="B3225" s="171">
        <v>100</v>
      </c>
      <c r="C3225" s="172"/>
    </row>
    <row r="3226" spans="1:3">
      <c r="A3226" s="170"/>
      <c r="B3226" s="171">
        <v>150</v>
      </c>
      <c r="C3226" s="172"/>
    </row>
    <row r="3227" spans="1:3">
      <c r="A3227" s="170"/>
      <c r="B3227" s="171">
        <v>225</v>
      </c>
      <c r="C3227" s="172"/>
    </row>
    <row r="3228" spans="1:3">
      <c r="A3228" s="170"/>
      <c r="B3228" s="171">
        <v>175</v>
      </c>
      <c r="C3228" s="172"/>
    </row>
    <row r="3229" spans="1:3">
      <c r="A3229" s="170"/>
      <c r="B3229" s="171">
        <v>200</v>
      </c>
      <c r="C3229" s="172"/>
    </row>
    <row r="3230" spans="1:3">
      <c r="A3230" s="170"/>
      <c r="B3230" s="171">
        <v>175</v>
      </c>
      <c r="C3230" s="172"/>
    </row>
    <row r="3231" spans="1:3">
      <c r="A3231" s="170"/>
      <c r="B3231" s="171">
        <v>150</v>
      </c>
      <c r="C3231" s="172"/>
    </row>
    <row r="3232" spans="1:3">
      <c r="A3232" s="170"/>
      <c r="B3232" s="171">
        <v>175</v>
      </c>
      <c r="C3232" s="172"/>
    </row>
    <row r="3233" spans="1:3">
      <c r="A3233" s="170"/>
      <c r="B3233" s="171">
        <v>100</v>
      </c>
      <c r="C3233" s="172"/>
    </row>
    <row r="3234" spans="1:3">
      <c r="A3234" s="170"/>
      <c r="B3234" s="171">
        <v>375</v>
      </c>
      <c r="C3234" s="172"/>
    </row>
    <row r="3235" spans="1:3">
      <c r="A3235" s="170"/>
      <c r="B3235" s="171">
        <v>800</v>
      </c>
      <c r="C3235" s="172"/>
    </row>
    <row r="3236" spans="1:3">
      <c r="A3236" s="170"/>
      <c r="B3236" s="171">
        <v>100</v>
      </c>
      <c r="C3236" s="172"/>
    </row>
    <row r="3237" spans="1:3">
      <c r="A3237" s="170"/>
      <c r="B3237" s="171">
        <v>975</v>
      </c>
      <c r="C3237" s="172"/>
    </row>
    <row r="3238" spans="1:3">
      <c r="A3238" s="170"/>
      <c r="B3238" s="171">
        <v>975</v>
      </c>
      <c r="C3238" s="172"/>
    </row>
    <row r="3239" spans="1:3">
      <c r="A3239" s="170"/>
      <c r="B3239" s="171">
        <v>975</v>
      </c>
      <c r="C3239" s="172"/>
    </row>
    <row r="3240" spans="1:3">
      <c r="A3240" s="170"/>
      <c r="B3240" s="171">
        <v>800</v>
      </c>
      <c r="C3240" s="172"/>
    </row>
    <row r="3241" spans="1:3">
      <c r="A3241" s="170"/>
      <c r="B3241" s="171">
        <v>1300</v>
      </c>
      <c r="C3241" s="172"/>
    </row>
    <row r="3242" spans="1:3">
      <c r="A3242" s="170"/>
      <c r="B3242" s="171">
        <v>125</v>
      </c>
      <c r="C3242" s="172"/>
    </row>
    <row r="3243" spans="1:3">
      <c r="A3243" s="170"/>
      <c r="B3243" s="171">
        <v>100</v>
      </c>
      <c r="C3243" s="172"/>
    </row>
    <row r="3244" spans="1:3">
      <c r="A3244" s="170"/>
      <c r="B3244" s="171">
        <v>100</v>
      </c>
      <c r="C3244" s="172"/>
    </row>
    <row r="3245" spans="1:3">
      <c r="A3245" s="170"/>
      <c r="B3245" s="171">
        <v>100</v>
      </c>
      <c r="C3245" s="172"/>
    </row>
    <row r="3246" spans="1:3">
      <c r="A3246" s="170"/>
      <c r="B3246" s="171">
        <v>250</v>
      </c>
      <c r="C3246" s="172"/>
    </row>
    <row r="3247" spans="1:3">
      <c r="A3247" s="170"/>
      <c r="B3247" s="171">
        <v>250</v>
      </c>
      <c r="C3247" s="172"/>
    </row>
    <row r="3248" spans="1:3">
      <c r="A3248" s="170"/>
      <c r="B3248" s="171">
        <v>100</v>
      </c>
      <c r="C3248" s="172"/>
    </row>
    <row r="3249" spans="1:3">
      <c r="A3249" s="170"/>
      <c r="B3249" s="171">
        <v>150</v>
      </c>
      <c r="C3249" s="172"/>
    </row>
    <row r="3250" spans="1:3">
      <c r="A3250" s="170"/>
      <c r="B3250" s="171">
        <v>125</v>
      </c>
      <c r="C3250" s="172"/>
    </row>
    <row r="3251" spans="1:3">
      <c r="A3251" s="170"/>
      <c r="B3251" s="171">
        <v>175</v>
      </c>
      <c r="C3251" s="172"/>
    </row>
    <row r="3252" spans="1:3">
      <c r="A3252" s="170"/>
      <c r="B3252" s="171">
        <v>200</v>
      </c>
      <c r="C3252" s="172"/>
    </row>
    <row r="3253" spans="1:3">
      <c r="A3253" s="170"/>
      <c r="B3253" s="171">
        <v>100</v>
      </c>
      <c r="C3253" s="172"/>
    </row>
    <row r="3254" spans="1:3">
      <c r="A3254" s="170"/>
      <c r="B3254" s="171">
        <v>100</v>
      </c>
      <c r="C3254" s="172"/>
    </row>
    <row r="3255" spans="1:3">
      <c r="A3255" s="170"/>
      <c r="B3255" s="171">
        <v>100</v>
      </c>
      <c r="C3255" s="172"/>
    </row>
    <row r="3256" spans="1:3">
      <c r="A3256" s="170"/>
      <c r="B3256" s="171">
        <v>150</v>
      </c>
      <c r="C3256" s="172"/>
    </row>
    <row r="3257" spans="1:3">
      <c r="A3257" s="170"/>
      <c r="B3257" s="171">
        <v>100</v>
      </c>
      <c r="C3257" s="172"/>
    </row>
    <row r="3258" spans="1:3">
      <c r="A3258" s="170"/>
      <c r="B3258" s="171">
        <v>1000</v>
      </c>
      <c r="C3258" s="172"/>
    </row>
    <row r="3259" spans="1:3">
      <c r="A3259" s="170"/>
      <c r="B3259" s="171">
        <v>1000</v>
      </c>
      <c r="C3259" s="172"/>
    </row>
    <row r="3260" spans="1:3">
      <c r="A3260" s="170"/>
      <c r="B3260" s="171">
        <v>1000</v>
      </c>
      <c r="C3260" s="172"/>
    </row>
    <row r="3261" spans="1:3">
      <c r="A3261" s="170"/>
      <c r="B3261" s="171">
        <v>1000</v>
      </c>
      <c r="C3261" s="172"/>
    </row>
    <row r="3262" spans="1:3">
      <c r="A3262" s="170"/>
      <c r="B3262" s="171">
        <v>1000</v>
      </c>
      <c r="C3262" s="172"/>
    </row>
    <row r="3263" spans="1:3">
      <c r="A3263" s="170"/>
      <c r="B3263" s="171">
        <v>125</v>
      </c>
      <c r="C3263" s="172"/>
    </row>
    <row r="3264" spans="1:3">
      <c r="A3264" s="170"/>
      <c r="B3264" s="171">
        <v>375</v>
      </c>
      <c r="C3264" s="172"/>
    </row>
    <row r="3265" spans="1:3">
      <c r="A3265" s="170"/>
      <c r="B3265" s="171">
        <v>1000</v>
      </c>
      <c r="C3265" s="172"/>
    </row>
    <row r="3266" spans="1:3">
      <c r="A3266" s="170"/>
      <c r="B3266" s="171">
        <v>125</v>
      </c>
      <c r="C3266" s="172"/>
    </row>
    <row r="3267" spans="1:3">
      <c r="A3267" s="170"/>
      <c r="B3267" s="171">
        <v>125</v>
      </c>
      <c r="C3267" s="172"/>
    </row>
    <row r="3268" spans="1:3">
      <c r="A3268" s="170"/>
      <c r="B3268" s="171">
        <v>125</v>
      </c>
      <c r="C3268" s="172"/>
    </row>
    <row r="3269" spans="1:3">
      <c r="A3269" s="170"/>
      <c r="B3269" s="171">
        <v>125</v>
      </c>
      <c r="C3269" s="172"/>
    </row>
    <row r="3270" spans="1:3">
      <c r="A3270" s="170"/>
      <c r="B3270" s="171"/>
      <c r="C3270" s="172"/>
    </row>
    <row r="3271" spans="1:3">
      <c r="A3271" s="170"/>
      <c r="B3271" s="171"/>
      <c r="C3271" s="172"/>
    </row>
    <row r="3272" spans="1:3">
      <c r="A3272" s="170"/>
      <c r="B3272" s="171"/>
      <c r="C3272" s="172"/>
    </row>
    <row r="3273" spans="1:3">
      <c r="A3273" s="170"/>
      <c r="B3273" s="171"/>
      <c r="C3273" s="172"/>
    </row>
    <row r="3274" spans="1:3">
      <c r="A3274" s="170"/>
      <c r="B3274" s="171"/>
      <c r="C3274" s="172"/>
    </row>
    <row r="3275" spans="1:3">
      <c r="A3275" s="170"/>
      <c r="B3275" s="171"/>
      <c r="C3275" s="172"/>
    </row>
    <row r="3276" spans="1:3">
      <c r="A3276" s="170"/>
      <c r="B3276" s="171"/>
      <c r="C3276" s="172"/>
    </row>
    <row r="3277" spans="1:3">
      <c r="A3277" s="170"/>
      <c r="B3277" s="171"/>
      <c r="C3277" s="172"/>
    </row>
    <row r="3278" spans="1:3">
      <c r="A3278" s="170"/>
      <c r="B3278" s="171"/>
      <c r="C3278" s="172"/>
    </row>
    <row r="3279" spans="1:3">
      <c r="A3279" s="170"/>
      <c r="B3279" s="171"/>
      <c r="C3279" s="172"/>
    </row>
    <row r="3280" spans="1:3">
      <c r="A3280" s="170"/>
      <c r="B3280" s="171"/>
      <c r="C3280" s="172"/>
    </row>
    <row r="3281" spans="1:3">
      <c r="A3281" s="170"/>
      <c r="B3281" s="171"/>
      <c r="C3281" s="172"/>
    </row>
    <row r="3282" spans="1:3">
      <c r="A3282" s="170"/>
      <c r="B3282" s="171"/>
      <c r="C3282" s="172"/>
    </row>
    <row r="3283" spans="1:3">
      <c r="A3283" s="170"/>
      <c r="B3283" s="171"/>
      <c r="C3283" s="172"/>
    </row>
    <row r="3284" spans="1:3">
      <c r="A3284" s="170"/>
      <c r="B3284" s="171"/>
      <c r="C3284" s="172"/>
    </row>
    <row r="3285" spans="1:3">
      <c r="A3285" s="170"/>
      <c r="B3285" s="171"/>
      <c r="C3285" s="172"/>
    </row>
    <row r="3286" spans="1:3">
      <c r="A3286" s="170"/>
      <c r="B3286" s="171"/>
      <c r="C3286" s="172"/>
    </row>
    <row r="3287" spans="1:3">
      <c r="A3287" s="170"/>
      <c r="B3287" s="171"/>
      <c r="C3287" s="172"/>
    </row>
    <row r="3288" spans="1:3">
      <c r="A3288" s="170"/>
      <c r="B3288" s="171"/>
      <c r="C3288" s="172"/>
    </row>
    <row r="3289" spans="1:3">
      <c r="A3289" s="170"/>
      <c r="B3289" s="171"/>
      <c r="C3289" s="172"/>
    </row>
    <row r="3290" spans="1:3">
      <c r="A3290" s="170"/>
      <c r="B3290" s="171"/>
      <c r="C3290" s="172"/>
    </row>
    <row r="3291" spans="1:3">
      <c r="A3291" s="170"/>
      <c r="B3291" s="171"/>
      <c r="C3291" s="172"/>
    </row>
    <row r="3292" spans="1:3">
      <c r="A3292" s="170"/>
      <c r="B3292" s="171"/>
      <c r="C3292" s="172"/>
    </row>
    <row r="3293" spans="1:3">
      <c r="A3293" s="170"/>
      <c r="B3293" s="171"/>
      <c r="C3293" s="172"/>
    </row>
    <row r="3294" spans="1:3">
      <c r="A3294" s="170"/>
      <c r="B3294" s="171"/>
      <c r="C3294" s="172"/>
    </row>
    <row r="3295" spans="1:3">
      <c r="A3295" s="170"/>
      <c r="B3295" s="171"/>
      <c r="C3295" s="172"/>
    </row>
    <row r="3296" spans="1:3">
      <c r="A3296" s="170"/>
      <c r="B3296" s="171"/>
      <c r="C3296" s="172"/>
    </row>
    <row r="3297" spans="1:3">
      <c r="A3297" s="170"/>
      <c r="B3297" s="171"/>
      <c r="C3297" s="172"/>
    </row>
    <row r="3298" spans="1:3">
      <c r="A3298" s="170"/>
      <c r="B3298" s="171"/>
      <c r="C3298" s="172"/>
    </row>
    <row r="3299" spans="1:3">
      <c r="A3299" s="170"/>
      <c r="B3299" s="171"/>
      <c r="C3299" s="172"/>
    </row>
    <row r="3300" spans="1:3">
      <c r="A3300" s="170"/>
      <c r="B3300" s="171"/>
      <c r="C3300" s="172"/>
    </row>
    <row r="3301" spans="1:3">
      <c r="A3301" s="170"/>
      <c r="B3301" s="171"/>
      <c r="C3301" s="172"/>
    </row>
    <row r="3302" spans="1:3">
      <c r="A3302" s="170"/>
      <c r="B3302" s="171"/>
      <c r="C3302" s="172"/>
    </row>
    <row r="3303" spans="1:3">
      <c r="A3303" s="170"/>
      <c r="B3303" s="171"/>
      <c r="C3303" s="172"/>
    </row>
    <row r="3304" spans="1:3">
      <c r="A3304" s="170"/>
      <c r="B3304" s="171"/>
      <c r="C3304" s="172"/>
    </row>
    <row r="3305" spans="1:3">
      <c r="A3305" s="170"/>
      <c r="B3305" s="171"/>
      <c r="C3305" s="172"/>
    </row>
    <row r="3306" spans="1:3">
      <c r="A3306" s="170"/>
      <c r="B3306" s="171"/>
      <c r="C3306" s="172"/>
    </row>
    <row r="3307" spans="1:3">
      <c r="A3307" s="170"/>
      <c r="B3307" s="171"/>
      <c r="C3307" s="172"/>
    </row>
    <row r="3308" spans="1:3">
      <c r="A3308" s="170"/>
      <c r="B3308" s="171"/>
      <c r="C3308" s="172"/>
    </row>
    <row r="3309" spans="1:3">
      <c r="A3309" s="170"/>
      <c r="B3309" s="171"/>
      <c r="C3309" s="172"/>
    </row>
    <row r="3310" spans="1:3">
      <c r="A3310" s="170"/>
      <c r="B3310" s="171"/>
      <c r="C3310" s="172"/>
    </row>
    <row r="3311" spans="1:3">
      <c r="A3311" s="170"/>
      <c r="B3311" s="171"/>
      <c r="C3311" s="172"/>
    </row>
    <row r="3312" spans="1:3">
      <c r="A3312" s="170"/>
      <c r="B3312" s="171"/>
      <c r="C3312" s="172"/>
    </row>
    <row r="3313" spans="1:3">
      <c r="A3313" s="170"/>
      <c r="B3313" s="171"/>
      <c r="C3313" s="172"/>
    </row>
    <row r="3314" spans="1:3">
      <c r="A3314" s="170"/>
      <c r="B3314" s="171"/>
      <c r="C3314" s="172"/>
    </row>
    <row r="3315" spans="1:3">
      <c r="A3315" s="170"/>
      <c r="B3315" s="171"/>
      <c r="C3315" s="172"/>
    </row>
    <row r="3316" spans="1:3">
      <c r="A3316" s="170"/>
      <c r="B3316" s="171"/>
      <c r="C3316" s="172"/>
    </row>
    <row r="3317" spans="1:3">
      <c r="A3317" s="170"/>
      <c r="B3317" s="171"/>
      <c r="C3317" s="172"/>
    </row>
    <row r="3318" spans="1:3">
      <c r="A3318" s="170"/>
      <c r="B3318" s="171"/>
      <c r="C3318" s="172"/>
    </row>
    <row r="3319" spans="1:3">
      <c r="A3319" s="170"/>
      <c r="B3319" s="171"/>
      <c r="C3319" s="172"/>
    </row>
    <row r="3320" spans="1:3">
      <c r="A3320" s="170"/>
      <c r="B3320" s="171"/>
      <c r="C3320" s="172"/>
    </row>
    <row r="3321" spans="1:3">
      <c r="A3321" s="170"/>
      <c r="B3321" s="171"/>
      <c r="C3321" s="172"/>
    </row>
    <row r="3322" spans="1:3">
      <c r="A3322" s="170"/>
      <c r="B3322" s="171"/>
      <c r="C3322" s="172"/>
    </row>
    <row r="3323" spans="1:3">
      <c r="A3323" s="170"/>
      <c r="B3323" s="171"/>
      <c r="C3323" s="172"/>
    </row>
    <row r="3324" spans="1:3">
      <c r="A3324" s="170"/>
      <c r="B3324" s="171"/>
      <c r="C3324" s="172"/>
    </row>
    <row r="3325" spans="1:3">
      <c r="A3325" s="170"/>
      <c r="B3325" s="171"/>
      <c r="C3325" s="172"/>
    </row>
    <row r="3326" spans="1:3">
      <c r="A3326" s="170"/>
      <c r="B3326" s="171"/>
      <c r="C3326" s="172"/>
    </row>
    <row r="3327" spans="1:3">
      <c r="A3327" s="170"/>
      <c r="B3327" s="171"/>
      <c r="C3327" s="172"/>
    </row>
    <row r="3328" spans="1:3">
      <c r="A3328" s="170"/>
      <c r="B3328" s="171"/>
      <c r="C3328" s="172"/>
    </row>
    <row r="3329" spans="1:3">
      <c r="A3329" s="170"/>
      <c r="B3329" s="171"/>
      <c r="C3329" s="172"/>
    </row>
    <row r="3330" spans="1:3">
      <c r="A3330" s="170"/>
      <c r="B3330" s="171"/>
      <c r="C3330" s="172"/>
    </row>
    <row r="3331" spans="1:3">
      <c r="A3331" s="170"/>
      <c r="B3331" s="171"/>
      <c r="C3331" s="172"/>
    </row>
    <row r="3332" spans="1:3">
      <c r="A3332" s="170"/>
      <c r="B3332" s="171"/>
      <c r="C3332" s="172"/>
    </row>
    <row r="3333" spans="1:3">
      <c r="A3333" s="170"/>
      <c r="B3333" s="171"/>
      <c r="C3333" s="172"/>
    </row>
    <row r="3334" spans="1:3">
      <c r="A3334" s="170"/>
      <c r="B3334" s="171"/>
      <c r="C3334" s="172"/>
    </row>
    <row r="3335" spans="1:3">
      <c r="A3335" s="170"/>
      <c r="B3335" s="171"/>
      <c r="C3335" s="172"/>
    </row>
    <row r="3336" spans="1:3">
      <c r="A3336" s="170"/>
      <c r="B3336" s="171"/>
      <c r="C3336" s="172"/>
    </row>
    <row r="3337" spans="1:3">
      <c r="A3337" s="170"/>
      <c r="B3337" s="171"/>
      <c r="C3337" s="172"/>
    </row>
    <row r="3338" spans="1:3">
      <c r="A3338" s="170"/>
      <c r="B3338" s="171"/>
      <c r="C3338" s="172"/>
    </row>
    <row r="3339" spans="1:3">
      <c r="A3339" s="170"/>
      <c r="B3339" s="171"/>
      <c r="C3339" s="172"/>
    </row>
    <row r="3340" spans="1:3">
      <c r="A3340" s="170"/>
      <c r="B3340" s="171"/>
      <c r="C3340" s="172"/>
    </row>
    <row r="3341" spans="1:3">
      <c r="A3341" s="170"/>
      <c r="B3341" s="171"/>
      <c r="C3341" s="172"/>
    </row>
    <row r="3342" spans="1:3">
      <c r="A3342" s="170"/>
      <c r="B3342" s="171"/>
      <c r="C3342" s="172"/>
    </row>
    <row r="3343" spans="1:3">
      <c r="A3343" s="170"/>
      <c r="B3343" s="171"/>
      <c r="C3343" s="172"/>
    </row>
    <row r="3344" spans="1:3">
      <c r="A3344" s="170"/>
      <c r="B3344" s="171"/>
      <c r="C3344" s="172"/>
    </row>
    <row r="3345" spans="1:3">
      <c r="A3345" s="170"/>
      <c r="B3345" s="171"/>
      <c r="C3345" s="172"/>
    </row>
    <row r="3346" spans="1:3">
      <c r="A3346" s="170"/>
      <c r="B3346" s="171"/>
      <c r="C3346" s="172"/>
    </row>
    <row r="3347" spans="1:3">
      <c r="A3347" s="170"/>
      <c r="B3347" s="171"/>
      <c r="C3347" s="172"/>
    </row>
    <row r="3348" spans="1:3">
      <c r="A3348" s="170"/>
      <c r="B3348" s="171"/>
      <c r="C3348" s="172"/>
    </row>
    <row r="3349" spans="1:3">
      <c r="A3349" s="170"/>
      <c r="B3349" s="171"/>
      <c r="C3349" s="172"/>
    </row>
    <row r="3350" spans="1:3">
      <c r="A3350" s="170"/>
      <c r="B3350" s="171"/>
      <c r="C3350" s="172"/>
    </row>
    <row r="3351" spans="1:3">
      <c r="A3351" s="170"/>
      <c r="B3351" s="171"/>
      <c r="C3351" s="172"/>
    </row>
    <row r="3352" spans="1:3">
      <c r="A3352" s="170"/>
      <c r="B3352" s="171"/>
      <c r="C3352" s="172"/>
    </row>
    <row r="3353" spans="1:3">
      <c r="A3353" s="170"/>
      <c r="B3353" s="171"/>
      <c r="C3353" s="172"/>
    </row>
    <row r="3354" spans="1:3">
      <c r="A3354" s="170"/>
      <c r="B3354" s="171"/>
      <c r="C3354" s="172"/>
    </row>
    <row r="3355" spans="1:3">
      <c r="A3355" s="170"/>
      <c r="B3355" s="171"/>
      <c r="C3355" s="172"/>
    </row>
    <row r="3356" spans="1:3">
      <c r="A3356" s="170"/>
      <c r="B3356" s="171"/>
      <c r="C3356" s="172"/>
    </row>
    <row r="3357" spans="1:3">
      <c r="A3357" s="170"/>
      <c r="B3357" s="171"/>
      <c r="C3357" s="172"/>
    </row>
    <row r="3358" spans="1:3">
      <c r="A3358" s="170"/>
      <c r="B3358" s="171"/>
      <c r="C3358" s="172"/>
    </row>
    <row r="3359" spans="1:3">
      <c r="A3359" s="170"/>
      <c r="B3359" s="171"/>
      <c r="C3359" s="172"/>
    </row>
    <row r="3360" spans="1:3">
      <c r="A3360" s="170"/>
      <c r="B3360" s="171"/>
      <c r="C3360" s="172"/>
    </row>
    <row r="3361" spans="1:3">
      <c r="A3361" s="170"/>
      <c r="B3361" s="171"/>
      <c r="C3361" s="172"/>
    </row>
    <row r="3362" spans="1:3">
      <c r="A3362" s="170"/>
      <c r="B3362" s="171"/>
      <c r="C3362" s="172"/>
    </row>
    <row r="3363" spans="1:3">
      <c r="A3363" s="170"/>
      <c r="B3363" s="171"/>
      <c r="C3363" s="172"/>
    </row>
    <row r="3364" spans="1:3">
      <c r="A3364" s="170"/>
      <c r="B3364" s="171"/>
      <c r="C3364" s="172"/>
    </row>
    <row r="3365" spans="1:3">
      <c r="A3365" s="170"/>
      <c r="B3365" s="171"/>
      <c r="C3365" s="172"/>
    </row>
    <row r="3366" spans="1:3">
      <c r="A3366" s="170"/>
      <c r="B3366" s="171"/>
      <c r="C3366" s="172"/>
    </row>
    <row r="3367" spans="1:3">
      <c r="A3367" s="170"/>
      <c r="B3367" s="171"/>
      <c r="C3367" s="172"/>
    </row>
    <row r="3368" spans="1:3">
      <c r="A3368" s="170"/>
      <c r="B3368" s="171"/>
      <c r="C3368" s="172"/>
    </row>
    <row r="3369" spans="1:3">
      <c r="A3369" s="170"/>
      <c r="B3369" s="171"/>
      <c r="C3369" s="172"/>
    </row>
    <row r="3370" spans="1:3">
      <c r="A3370" s="170"/>
      <c r="B3370" s="171"/>
      <c r="C3370" s="172"/>
    </row>
    <row r="3371" spans="1:3">
      <c r="A3371" s="170"/>
      <c r="B3371" s="171"/>
      <c r="C3371" s="172"/>
    </row>
    <row r="3372" spans="1:3">
      <c r="A3372" s="170"/>
      <c r="B3372" s="171"/>
      <c r="C3372" s="172"/>
    </row>
    <row r="3373" spans="1:3">
      <c r="A3373" s="170"/>
      <c r="B3373" s="171"/>
      <c r="C3373" s="172"/>
    </row>
    <row r="3374" spans="1:3">
      <c r="A3374" s="170"/>
      <c r="B3374" s="171"/>
      <c r="C3374" s="172"/>
    </row>
    <row r="3375" spans="1:3">
      <c r="A3375" s="170"/>
      <c r="B3375" s="171"/>
      <c r="C3375" s="172"/>
    </row>
    <row r="3376" spans="1:3">
      <c r="A3376" s="170"/>
      <c r="B3376" s="171"/>
      <c r="C3376" s="172"/>
    </row>
    <row r="3377" spans="1:3">
      <c r="A3377" s="170"/>
      <c r="B3377" s="171"/>
      <c r="C3377" s="172"/>
    </row>
    <row r="3378" spans="1:3">
      <c r="A3378" s="170"/>
      <c r="B3378" s="171"/>
      <c r="C3378" s="172"/>
    </row>
    <row r="3379" spans="1:3">
      <c r="A3379" s="170"/>
      <c r="B3379" s="171"/>
      <c r="C3379" s="172"/>
    </row>
    <row r="3380" spans="1:3">
      <c r="A3380" s="170"/>
      <c r="B3380" s="171"/>
      <c r="C3380" s="172"/>
    </row>
    <row r="3381" spans="1:3">
      <c r="A3381" s="170"/>
      <c r="B3381" s="171"/>
      <c r="C3381" s="172"/>
    </row>
    <row r="3382" spans="1:3">
      <c r="A3382" s="170"/>
      <c r="B3382" s="171"/>
      <c r="C3382" s="172"/>
    </row>
    <row r="3383" spans="1:3">
      <c r="A3383" s="170"/>
      <c r="B3383" s="171"/>
      <c r="C3383" s="172"/>
    </row>
    <row r="3384" spans="1:3">
      <c r="A3384" s="170"/>
      <c r="B3384" s="171"/>
      <c r="C3384" s="172"/>
    </row>
    <row r="3385" spans="1:3">
      <c r="A3385" s="170"/>
      <c r="B3385" s="171"/>
      <c r="C3385" s="172"/>
    </row>
    <row r="3386" spans="1:3">
      <c r="A3386" s="170"/>
      <c r="B3386" s="171"/>
      <c r="C3386" s="172"/>
    </row>
    <row r="3387" spans="1:3">
      <c r="A3387" s="170"/>
      <c r="B3387" s="171"/>
      <c r="C3387" s="172"/>
    </row>
    <row r="3388" spans="1:3">
      <c r="A3388" s="170"/>
      <c r="B3388" s="171"/>
      <c r="C3388" s="172"/>
    </row>
    <row r="3389" spans="1:3">
      <c r="A3389" s="170"/>
      <c r="B3389" s="171"/>
      <c r="C3389" s="172"/>
    </row>
    <row r="3390" spans="1:3">
      <c r="A3390" s="170"/>
      <c r="B3390" s="171"/>
      <c r="C3390" s="172"/>
    </row>
    <row r="3391" spans="1:3">
      <c r="A3391" s="170"/>
      <c r="B3391" s="171"/>
      <c r="C3391" s="172"/>
    </row>
    <row r="3392" spans="1:3">
      <c r="A3392" s="170"/>
      <c r="B3392" s="171"/>
      <c r="C3392" s="172"/>
    </row>
    <row r="3393" spans="1:3">
      <c r="A3393" s="170"/>
      <c r="B3393" s="171"/>
      <c r="C3393" s="172"/>
    </row>
    <row r="3394" spans="1:3">
      <c r="A3394" s="170"/>
      <c r="B3394" s="171"/>
      <c r="C3394" s="172"/>
    </row>
    <row r="3395" spans="1:3">
      <c r="A3395" s="170"/>
      <c r="B3395" s="171"/>
      <c r="C3395" s="172"/>
    </row>
    <row r="3396" spans="1:3">
      <c r="A3396" s="170"/>
      <c r="B3396" s="171"/>
      <c r="C3396" s="172"/>
    </row>
    <row r="3397" spans="1:3">
      <c r="A3397" s="170"/>
      <c r="B3397" s="171"/>
      <c r="C3397" s="172"/>
    </row>
    <row r="3398" spans="1:3">
      <c r="A3398" s="170"/>
      <c r="B3398" s="171"/>
      <c r="C3398" s="172"/>
    </row>
    <row r="3399" spans="1:3">
      <c r="A3399" s="170"/>
      <c r="B3399" s="171"/>
      <c r="C3399" s="172"/>
    </row>
    <row r="3400" spans="1:3">
      <c r="A3400" s="170"/>
      <c r="B3400" s="171"/>
      <c r="C3400" s="172"/>
    </row>
    <row r="3401" spans="1:3">
      <c r="A3401" s="170"/>
      <c r="B3401" s="171"/>
      <c r="C3401" s="172"/>
    </row>
    <row r="3402" spans="1:3">
      <c r="A3402" s="170"/>
      <c r="B3402" s="171"/>
      <c r="C3402" s="172"/>
    </row>
    <row r="3403" spans="1:3">
      <c r="A3403" s="170"/>
      <c r="B3403" s="171"/>
      <c r="C3403" s="172"/>
    </row>
    <row r="3404" spans="1:3">
      <c r="A3404" s="170"/>
      <c r="B3404" s="171"/>
      <c r="C3404" s="172"/>
    </row>
    <row r="3405" spans="1:3">
      <c r="A3405" s="170"/>
      <c r="B3405" s="171"/>
      <c r="C3405" s="172"/>
    </row>
    <row r="3406" spans="1:3">
      <c r="A3406" s="170"/>
      <c r="B3406" s="171"/>
      <c r="C3406" s="172"/>
    </row>
    <row r="3407" spans="1:3">
      <c r="A3407" s="170"/>
      <c r="B3407" s="171"/>
      <c r="C3407" s="172"/>
    </row>
    <row r="3408" spans="1:3">
      <c r="A3408" s="170"/>
      <c r="B3408" s="171"/>
      <c r="C3408" s="172"/>
    </row>
    <row r="3409" spans="1:3">
      <c r="A3409" s="170"/>
      <c r="B3409" s="171"/>
      <c r="C3409" s="172"/>
    </row>
    <row r="3410" spans="1:3">
      <c r="A3410" s="170"/>
      <c r="B3410" s="171"/>
      <c r="C3410" s="172"/>
    </row>
    <row r="3411" spans="1:3">
      <c r="A3411" s="170"/>
      <c r="B3411" s="171"/>
      <c r="C3411" s="172"/>
    </row>
    <row r="3412" spans="1:3">
      <c r="A3412" s="170"/>
      <c r="B3412" s="171"/>
      <c r="C3412" s="172"/>
    </row>
    <row r="3413" spans="1:3">
      <c r="A3413" s="170"/>
      <c r="B3413" s="171"/>
      <c r="C3413" s="172"/>
    </row>
    <row r="3414" spans="1:3">
      <c r="A3414" s="170"/>
      <c r="B3414" s="171"/>
      <c r="C3414" s="172"/>
    </row>
    <row r="3415" spans="1:3">
      <c r="A3415" s="170"/>
      <c r="B3415" s="171"/>
      <c r="C3415" s="172"/>
    </row>
    <row r="3416" spans="1:3">
      <c r="A3416" s="170"/>
      <c r="B3416" s="171"/>
      <c r="C3416" s="172"/>
    </row>
    <row r="3417" spans="1:3">
      <c r="A3417" s="170"/>
      <c r="B3417" s="171"/>
      <c r="C3417" s="172"/>
    </row>
    <row r="3418" spans="1:3">
      <c r="A3418" s="170"/>
      <c r="B3418" s="171"/>
      <c r="C3418" s="172"/>
    </row>
    <row r="3419" spans="1:3">
      <c r="A3419" s="170"/>
      <c r="B3419" s="171"/>
      <c r="C3419" s="172"/>
    </row>
    <row r="3420" spans="1:3">
      <c r="A3420" s="170"/>
      <c r="B3420" s="171"/>
      <c r="C3420" s="172"/>
    </row>
    <row r="3421" spans="1:3">
      <c r="A3421" s="170"/>
      <c r="B3421" s="171"/>
      <c r="C3421" s="172"/>
    </row>
    <row r="3422" spans="1:3">
      <c r="A3422" s="170"/>
      <c r="B3422" s="171"/>
      <c r="C3422" s="172"/>
    </row>
    <row r="3423" spans="1:3">
      <c r="A3423" s="170"/>
      <c r="B3423" s="171"/>
      <c r="C3423" s="172"/>
    </row>
    <row r="3424" spans="1:3">
      <c r="A3424" s="170"/>
      <c r="B3424" s="171"/>
      <c r="C3424" s="172"/>
    </row>
    <row r="3425" spans="1:3">
      <c r="A3425" s="170"/>
      <c r="B3425" s="171"/>
      <c r="C3425" s="172"/>
    </row>
    <row r="3426" spans="1:3">
      <c r="A3426" s="170"/>
      <c r="B3426" s="171"/>
      <c r="C3426" s="172"/>
    </row>
    <row r="3427" spans="1:3">
      <c r="A3427" s="170"/>
      <c r="B3427" s="171"/>
      <c r="C3427" s="172"/>
    </row>
    <row r="3428" spans="1:3">
      <c r="A3428" s="170"/>
      <c r="B3428" s="171"/>
      <c r="C3428" s="172"/>
    </row>
    <row r="3429" spans="1:3">
      <c r="A3429" s="170"/>
      <c r="B3429" s="171"/>
      <c r="C3429" s="172"/>
    </row>
    <row r="3430" spans="1:3">
      <c r="A3430" s="170"/>
      <c r="B3430" s="171"/>
      <c r="C3430" s="172"/>
    </row>
    <row r="3431" spans="1:3">
      <c r="A3431" s="170"/>
      <c r="B3431" s="171"/>
      <c r="C3431" s="172"/>
    </row>
    <row r="3432" spans="1:3">
      <c r="A3432" s="170"/>
      <c r="B3432" s="171"/>
      <c r="C3432" s="172"/>
    </row>
    <row r="3433" spans="1:3">
      <c r="A3433" s="170"/>
      <c r="B3433" s="171"/>
      <c r="C3433" s="172"/>
    </row>
    <row r="3434" spans="1:3">
      <c r="A3434" s="170"/>
      <c r="B3434" s="171"/>
      <c r="C3434" s="172"/>
    </row>
    <row r="3435" spans="1:3">
      <c r="A3435" s="170"/>
      <c r="B3435" s="171"/>
      <c r="C3435" s="172"/>
    </row>
    <row r="3436" spans="1:3">
      <c r="A3436" s="170"/>
      <c r="B3436" s="171"/>
      <c r="C3436" s="172"/>
    </row>
    <row r="3437" spans="1:3">
      <c r="A3437" s="170"/>
      <c r="B3437" s="171"/>
      <c r="C3437" s="172"/>
    </row>
    <row r="3438" spans="1:3">
      <c r="A3438" s="170"/>
      <c r="B3438" s="171"/>
      <c r="C3438" s="172"/>
    </row>
    <row r="3439" spans="1:3">
      <c r="A3439" s="170"/>
      <c r="B3439" s="171"/>
      <c r="C3439" s="172"/>
    </row>
    <row r="3440" spans="1:3">
      <c r="A3440" s="170"/>
      <c r="B3440" s="171"/>
      <c r="C3440" s="172"/>
    </row>
    <row r="3441" spans="1:3">
      <c r="A3441" s="170"/>
      <c r="B3441" s="171"/>
      <c r="C3441" s="172"/>
    </row>
    <row r="3442" spans="1:3">
      <c r="A3442" s="170"/>
      <c r="B3442" s="171"/>
      <c r="C3442" s="172"/>
    </row>
    <row r="3443" spans="1:3">
      <c r="A3443" s="170"/>
      <c r="B3443" s="171"/>
      <c r="C3443" s="172"/>
    </row>
    <row r="3444" spans="1:3">
      <c r="A3444" s="170"/>
      <c r="B3444" s="171"/>
      <c r="C3444" s="172"/>
    </row>
    <row r="3445" spans="1:3">
      <c r="A3445" s="170"/>
      <c r="B3445" s="171"/>
      <c r="C3445" s="172"/>
    </row>
    <row r="3446" spans="1:3">
      <c r="A3446" s="170"/>
      <c r="B3446" s="171"/>
      <c r="C3446" s="172"/>
    </row>
    <row r="3447" spans="1:3">
      <c r="A3447" s="170"/>
      <c r="B3447" s="171"/>
      <c r="C3447" s="172"/>
    </row>
    <row r="3448" spans="1:3">
      <c r="A3448" s="170"/>
      <c r="B3448" s="171"/>
      <c r="C3448" s="172"/>
    </row>
    <row r="3449" spans="1:3">
      <c r="A3449" s="170"/>
      <c r="B3449" s="171"/>
      <c r="C3449" s="172"/>
    </row>
    <row r="3450" spans="1:3">
      <c r="A3450" s="170"/>
      <c r="B3450" s="171"/>
      <c r="C3450" s="172"/>
    </row>
    <row r="3451" spans="1:3">
      <c r="A3451" s="170"/>
      <c r="B3451" s="171"/>
      <c r="C3451" s="172"/>
    </row>
    <row r="3452" spans="1:3">
      <c r="A3452" s="170"/>
      <c r="B3452" s="171"/>
      <c r="C3452" s="172"/>
    </row>
    <row r="3453" spans="1:3">
      <c r="A3453" s="170"/>
      <c r="B3453" s="171"/>
      <c r="C3453" s="172"/>
    </row>
    <row r="3454" spans="1:3">
      <c r="A3454" s="170"/>
      <c r="B3454" s="171"/>
      <c r="C3454" s="172"/>
    </row>
    <row r="3455" spans="1:3">
      <c r="A3455" s="170"/>
      <c r="B3455" s="171"/>
      <c r="C3455" s="172"/>
    </row>
    <row r="3456" spans="1:3">
      <c r="A3456" s="170"/>
      <c r="B3456" s="171"/>
      <c r="C3456" s="172"/>
    </row>
    <row r="3457" spans="1:3">
      <c r="A3457" s="170"/>
      <c r="B3457" s="171"/>
      <c r="C3457" s="172"/>
    </row>
    <row r="3458" spans="1:3">
      <c r="A3458" s="170"/>
      <c r="B3458" s="171"/>
      <c r="C3458" s="172"/>
    </row>
    <row r="3459" spans="1:3">
      <c r="A3459" s="170"/>
      <c r="B3459" s="171"/>
      <c r="C3459" s="172"/>
    </row>
    <row r="3460" spans="1:3">
      <c r="A3460" s="170"/>
      <c r="B3460" s="171"/>
      <c r="C3460" s="172"/>
    </row>
    <row r="3461" spans="1:3">
      <c r="A3461" s="170"/>
      <c r="B3461" s="171"/>
      <c r="C3461" s="172"/>
    </row>
    <row r="3462" spans="1:3">
      <c r="A3462" s="170"/>
      <c r="B3462" s="171"/>
      <c r="C3462" s="172"/>
    </row>
    <row r="3463" spans="1:3">
      <c r="A3463" s="170"/>
      <c r="B3463" s="171"/>
      <c r="C3463" s="172"/>
    </row>
    <row r="3464" spans="1:3">
      <c r="A3464" s="170"/>
      <c r="B3464" s="171"/>
      <c r="C3464" s="172"/>
    </row>
    <row r="3465" spans="1:3">
      <c r="A3465" s="170"/>
      <c r="B3465" s="171"/>
      <c r="C3465" s="172"/>
    </row>
    <row r="3466" spans="1:3">
      <c r="A3466" s="170"/>
      <c r="B3466" s="171"/>
      <c r="C3466" s="172"/>
    </row>
    <row r="3467" spans="1:3">
      <c r="A3467" s="170"/>
      <c r="B3467" s="171"/>
      <c r="C3467" s="172"/>
    </row>
    <row r="3468" spans="1:3">
      <c r="A3468" s="170"/>
      <c r="B3468" s="171"/>
      <c r="C3468" s="172"/>
    </row>
    <row r="3469" spans="1:3">
      <c r="A3469" s="170"/>
      <c r="B3469" s="171"/>
      <c r="C3469" s="172"/>
    </row>
    <row r="3470" spans="1:3">
      <c r="A3470" s="170"/>
      <c r="B3470" s="171"/>
      <c r="C3470" s="172"/>
    </row>
    <row r="3471" spans="1:3">
      <c r="A3471" s="170"/>
      <c r="B3471" s="171"/>
      <c r="C3471" s="172"/>
    </row>
    <row r="3472" spans="1:3">
      <c r="A3472" s="170"/>
      <c r="B3472" s="171"/>
      <c r="C3472" s="172"/>
    </row>
    <row r="3473" spans="1:3">
      <c r="A3473" s="170"/>
      <c r="B3473" s="171"/>
      <c r="C3473" s="172"/>
    </row>
    <row r="3474" spans="1:3">
      <c r="A3474" s="170"/>
      <c r="B3474" s="171"/>
      <c r="C3474" s="172"/>
    </row>
    <row r="3475" spans="1:3">
      <c r="A3475" s="170"/>
      <c r="B3475" s="171"/>
      <c r="C3475" s="172"/>
    </row>
    <row r="3476" spans="1:3">
      <c r="A3476" s="170"/>
      <c r="B3476" s="171"/>
      <c r="C3476" s="172"/>
    </row>
    <row r="3477" spans="1:3">
      <c r="A3477" s="170"/>
      <c r="B3477" s="171"/>
      <c r="C3477" s="172"/>
    </row>
    <row r="3478" spans="1:3">
      <c r="A3478" s="170"/>
      <c r="B3478" s="171"/>
      <c r="C3478" s="172"/>
    </row>
    <row r="3479" spans="1:3">
      <c r="A3479" s="170"/>
      <c r="B3479" s="171"/>
      <c r="C3479" s="172"/>
    </row>
    <row r="3480" spans="1:3">
      <c r="A3480" s="170"/>
      <c r="B3480" s="171"/>
      <c r="C3480" s="172"/>
    </row>
    <row r="3481" spans="1:3">
      <c r="A3481" s="170"/>
      <c r="B3481" s="171"/>
      <c r="C3481" s="172"/>
    </row>
    <row r="3482" spans="1:3">
      <c r="A3482" s="170"/>
      <c r="B3482" s="171"/>
      <c r="C3482" s="172"/>
    </row>
    <row r="3483" spans="1:3">
      <c r="A3483" s="170"/>
      <c r="B3483" s="171"/>
      <c r="C3483" s="172"/>
    </row>
    <row r="3484" spans="1:3">
      <c r="A3484" s="170"/>
      <c r="B3484" s="171"/>
      <c r="C3484" s="172"/>
    </row>
    <row r="3485" spans="1:3">
      <c r="A3485" s="170"/>
      <c r="B3485" s="171"/>
      <c r="C3485" s="172"/>
    </row>
    <row r="3486" spans="1:3">
      <c r="A3486" s="170"/>
      <c r="B3486" s="171"/>
      <c r="C3486" s="172"/>
    </row>
    <row r="3487" spans="1:3">
      <c r="A3487" s="170"/>
      <c r="B3487" s="171"/>
      <c r="C3487" s="172"/>
    </row>
    <row r="3488" spans="1:3">
      <c r="A3488" s="170"/>
      <c r="B3488" s="171"/>
      <c r="C3488" s="172"/>
    </row>
    <row r="3489" spans="1:3">
      <c r="A3489" s="170"/>
      <c r="B3489" s="171"/>
      <c r="C3489" s="172"/>
    </row>
    <row r="3490" spans="1:3">
      <c r="A3490" s="170"/>
      <c r="B3490" s="171"/>
      <c r="C3490" s="172"/>
    </row>
    <row r="3491" spans="1:3">
      <c r="A3491" s="170"/>
      <c r="B3491" s="171"/>
      <c r="C3491" s="172"/>
    </row>
    <row r="3492" spans="1:3">
      <c r="A3492" s="170"/>
      <c r="B3492" s="171"/>
      <c r="C3492" s="172"/>
    </row>
    <row r="3493" spans="1:3">
      <c r="A3493" s="170"/>
      <c r="B3493" s="171"/>
      <c r="C3493" s="172"/>
    </row>
    <row r="3494" spans="1:3">
      <c r="A3494" s="170"/>
      <c r="B3494" s="171"/>
      <c r="C3494" s="172"/>
    </row>
    <row r="3495" spans="1:3">
      <c r="A3495" s="170"/>
      <c r="B3495" s="171"/>
      <c r="C3495" s="172"/>
    </row>
    <row r="3496" spans="1:3">
      <c r="A3496" s="170"/>
      <c r="B3496" s="171"/>
      <c r="C3496" s="172"/>
    </row>
    <row r="3497" spans="1:3">
      <c r="A3497" s="170"/>
      <c r="B3497" s="171"/>
      <c r="C3497" s="172"/>
    </row>
    <row r="3498" spans="1:3">
      <c r="A3498" s="170"/>
      <c r="B3498" s="171"/>
      <c r="C3498" s="172"/>
    </row>
    <row r="3499" spans="1:3">
      <c r="A3499" s="170"/>
      <c r="B3499" s="171"/>
      <c r="C3499" s="172"/>
    </row>
    <row r="3500" spans="1:3">
      <c r="A3500" s="170"/>
      <c r="B3500" s="171"/>
      <c r="C3500" s="172"/>
    </row>
    <row r="3501" spans="1:3">
      <c r="A3501" s="170"/>
      <c r="B3501" s="171"/>
      <c r="C3501" s="172"/>
    </row>
    <row r="3502" spans="1:3">
      <c r="A3502" s="170"/>
      <c r="B3502" s="171"/>
      <c r="C3502" s="172"/>
    </row>
    <row r="3503" spans="1:3">
      <c r="A3503" s="170"/>
      <c r="B3503" s="171"/>
      <c r="C3503" s="172"/>
    </row>
    <row r="3504" spans="1:3">
      <c r="A3504" s="170"/>
      <c r="B3504" s="171"/>
      <c r="C3504" s="172"/>
    </row>
    <row r="3505" spans="1:3">
      <c r="A3505" s="170"/>
      <c r="B3505" s="171"/>
      <c r="C3505" s="172"/>
    </row>
    <row r="3506" spans="1:3">
      <c r="A3506" s="170"/>
      <c r="B3506" s="171"/>
      <c r="C3506" s="172"/>
    </row>
    <row r="3507" spans="1:3">
      <c r="A3507" s="170"/>
      <c r="B3507" s="171"/>
      <c r="C3507" s="172"/>
    </row>
    <row r="3508" spans="1:3">
      <c r="A3508" s="170"/>
      <c r="B3508" s="171"/>
      <c r="C3508" s="172"/>
    </row>
    <row r="3509" spans="1:3">
      <c r="A3509" s="170"/>
      <c r="B3509" s="171"/>
      <c r="C3509" s="172"/>
    </row>
    <row r="3510" spans="1:3">
      <c r="A3510" s="170"/>
      <c r="B3510" s="171"/>
      <c r="C3510" s="172"/>
    </row>
    <row r="3511" spans="1:3">
      <c r="A3511" s="170"/>
      <c r="B3511" s="171"/>
      <c r="C3511" s="172"/>
    </row>
    <row r="3512" spans="1:3">
      <c r="A3512" s="170"/>
      <c r="B3512" s="171"/>
      <c r="C3512" s="172"/>
    </row>
    <row r="3513" spans="1:3">
      <c r="A3513" s="170"/>
      <c r="B3513" s="171"/>
      <c r="C3513" s="172"/>
    </row>
    <row r="3514" spans="1:3">
      <c r="A3514" s="170"/>
      <c r="B3514" s="171"/>
      <c r="C3514" s="172"/>
    </row>
    <row r="3515" spans="1:3">
      <c r="A3515" s="170"/>
      <c r="B3515" s="171"/>
      <c r="C3515" s="172"/>
    </row>
    <row r="3516" spans="1:3">
      <c r="A3516" s="170"/>
      <c r="B3516" s="171"/>
      <c r="C3516" s="172"/>
    </row>
    <row r="3517" spans="1:3">
      <c r="A3517" s="170"/>
      <c r="B3517" s="171"/>
      <c r="C3517" s="172"/>
    </row>
    <row r="3518" spans="1:3">
      <c r="A3518" s="170"/>
      <c r="B3518" s="171"/>
      <c r="C3518" s="172"/>
    </row>
    <row r="3519" spans="1:3">
      <c r="A3519" s="170"/>
      <c r="B3519" s="171"/>
      <c r="C3519" s="172"/>
    </row>
    <row r="3520" spans="1:3">
      <c r="A3520" s="170"/>
      <c r="B3520" s="171"/>
      <c r="C3520" s="172"/>
    </row>
    <row r="3521" spans="1:3">
      <c r="A3521" s="170"/>
      <c r="B3521" s="171"/>
      <c r="C3521" s="172"/>
    </row>
    <row r="3522" spans="1:3">
      <c r="A3522" s="170"/>
      <c r="B3522" s="171"/>
      <c r="C3522" s="172"/>
    </row>
    <row r="3523" spans="1:3">
      <c r="A3523" s="170"/>
      <c r="B3523" s="171"/>
      <c r="C3523" s="172"/>
    </row>
    <row r="3524" spans="1:3">
      <c r="A3524" s="170"/>
      <c r="B3524" s="171"/>
      <c r="C3524" s="172"/>
    </row>
    <row r="3525" spans="1:3">
      <c r="A3525" s="170"/>
      <c r="B3525" s="171"/>
      <c r="C3525" s="172"/>
    </row>
    <row r="3526" spans="1:3">
      <c r="A3526" s="170"/>
      <c r="B3526" s="171"/>
      <c r="C3526" s="172"/>
    </row>
    <row r="3527" spans="1:3">
      <c r="A3527" s="170"/>
      <c r="B3527" s="171"/>
      <c r="C3527" s="172"/>
    </row>
    <row r="3528" spans="1:3">
      <c r="A3528" s="170"/>
      <c r="B3528" s="171"/>
      <c r="C3528" s="172"/>
    </row>
    <row r="3529" spans="1:3">
      <c r="A3529" s="170"/>
      <c r="B3529" s="171"/>
      <c r="C3529" s="172"/>
    </row>
    <row r="3530" spans="1:3">
      <c r="A3530" s="170"/>
      <c r="B3530" s="171"/>
      <c r="C3530" s="172"/>
    </row>
    <row r="3531" spans="1:3">
      <c r="A3531" s="170"/>
      <c r="B3531" s="171"/>
      <c r="C3531" s="172"/>
    </row>
    <row r="3532" spans="1:3">
      <c r="A3532" s="170"/>
      <c r="B3532" s="171"/>
      <c r="C3532" s="172"/>
    </row>
    <row r="3533" spans="1:3">
      <c r="A3533" s="170"/>
      <c r="B3533" s="171"/>
      <c r="C3533" s="172"/>
    </row>
    <row r="3534" spans="1:3">
      <c r="A3534" s="170"/>
      <c r="B3534" s="171"/>
      <c r="C3534" s="172"/>
    </row>
    <row r="3535" spans="1:3">
      <c r="A3535" s="170"/>
      <c r="B3535" s="171"/>
      <c r="C3535" s="172"/>
    </row>
    <row r="3536" spans="1:3">
      <c r="A3536" s="170"/>
      <c r="B3536" s="171"/>
      <c r="C3536" s="172"/>
    </row>
    <row r="3537" spans="1:3">
      <c r="A3537" s="170"/>
      <c r="B3537" s="171"/>
      <c r="C3537" s="172"/>
    </row>
    <row r="3538" spans="1:3">
      <c r="A3538" s="170"/>
      <c r="B3538" s="171"/>
      <c r="C3538" s="172"/>
    </row>
    <row r="3539" spans="1:3">
      <c r="A3539" s="170"/>
      <c r="B3539" s="171"/>
      <c r="C3539" s="172"/>
    </row>
    <row r="3540" spans="1:3">
      <c r="A3540" s="170"/>
      <c r="B3540" s="171"/>
      <c r="C3540" s="172"/>
    </row>
    <row r="3541" spans="1:3">
      <c r="A3541" s="170"/>
      <c r="B3541" s="171"/>
      <c r="C3541" s="172"/>
    </row>
    <row r="3542" spans="1:3">
      <c r="A3542" s="170"/>
      <c r="B3542" s="171"/>
      <c r="C3542" s="172"/>
    </row>
    <row r="3543" spans="1:3">
      <c r="A3543" s="170"/>
      <c r="B3543" s="171"/>
      <c r="C3543" s="172"/>
    </row>
    <row r="3544" spans="1:3">
      <c r="A3544" s="170"/>
      <c r="B3544" s="171"/>
      <c r="C3544" s="172"/>
    </row>
    <row r="3545" spans="1:3">
      <c r="A3545" s="170"/>
      <c r="B3545" s="171"/>
      <c r="C3545" s="172"/>
    </row>
    <row r="3546" spans="1:3">
      <c r="A3546" s="170"/>
      <c r="B3546" s="171"/>
      <c r="C3546" s="172"/>
    </row>
    <row r="3547" spans="1:3">
      <c r="A3547" s="170"/>
      <c r="B3547" s="171"/>
      <c r="C3547" s="172"/>
    </row>
    <row r="3548" spans="1:3">
      <c r="A3548" s="170"/>
      <c r="B3548" s="171"/>
      <c r="C3548" s="172"/>
    </row>
    <row r="3549" spans="1:3">
      <c r="A3549" s="170"/>
      <c r="B3549" s="171"/>
      <c r="C3549" s="172"/>
    </row>
    <row r="3550" spans="1:3">
      <c r="A3550" s="170"/>
      <c r="B3550" s="171"/>
      <c r="C3550" s="172"/>
    </row>
    <row r="3551" spans="1:3">
      <c r="A3551" s="170"/>
      <c r="B3551" s="171"/>
      <c r="C3551" s="172"/>
    </row>
    <row r="3552" spans="1:3">
      <c r="A3552" s="170"/>
      <c r="B3552" s="171"/>
      <c r="C3552" s="172"/>
    </row>
    <row r="3553" spans="1:3">
      <c r="A3553" s="170"/>
      <c r="B3553" s="171"/>
      <c r="C3553" s="172"/>
    </row>
    <row r="3554" spans="1:3">
      <c r="A3554" s="170"/>
      <c r="B3554" s="171"/>
      <c r="C3554" s="172"/>
    </row>
    <row r="3555" spans="1:3">
      <c r="A3555" s="170"/>
      <c r="B3555" s="171"/>
      <c r="C3555" s="172"/>
    </row>
    <row r="3556" spans="1:3">
      <c r="A3556" s="170"/>
      <c r="B3556" s="171"/>
      <c r="C3556" s="172"/>
    </row>
    <row r="3557" spans="1:3">
      <c r="A3557" s="170"/>
      <c r="B3557" s="171"/>
      <c r="C3557" s="172"/>
    </row>
    <row r="3558" spans="1:3">
      <c r="A3558" s="170"/>
      <c r="B3558" s="171"/>
      <c r="C3558" s="172"/>
    </row>
    <row r="3559" spans="1:3">
      <c r="A3559" s="170"/>
      <c r="B3559" s="171"/>
      <c r="C3559" s="172"/>
    </row>
    <row r="3560" spans="1:3">
      <c r="A3560" s="170"/>
      <c r="B3560" s="171"/>
      <c r="C3560" s="172"/>
    </row>
    <row r="3561" spans="1:3">
      <c r="A3561" s="170"/>
      <c r="B3561" s="171"/>
      <c r="C3561" s="172"/>
    </row>
    <row r="3562" spans="1:3">
      <c r="A3562" s="170"/>
      <c r="B3562" s="171"/>
      <c r="C3562" s="172"/>
    </row>
    <row r="3563" spans="1:3">
      <c r="A3563" s="170"/>
      <c r="B3563" s="171"/>
      <c r="C3563" s="172"/>
    </row>
    <row r="3564" spans="1:3">
      <c r="A3564" s="170"/>
      <c r="B3564" s="171"/>
      <c r="C3564" s="172"/>
    </row>
    <row r="3565" spans="1:3">
      <c r="A3565" s="170"/>
      <c r="B3565" s="171"/>
      <c r="C3565" s="172"/>
    </row>
    <row r="3566" spans="1:3">
      <c r="A3566" s="170"/>
      <c r="B3566" s="171"/>
      <c r="C3566" s="172"/>
    </row>
    <row r="3567" spans="1:3">
      <c r="A3567" s="170"/>
      <c r="B3567" s="171"/>
      <c r="C3567" s="172"/>
    </row>
    <row r="3568" spans="1:3">
      <c r="A3568" s="170"/>
      <c r="B3568" s="171"/>
      <c r="C3568" s="172"/>
    </row>
    <row r="3569" spans="1:3">
      <c r="A3569" s="170"/>
      <c r="B3569" s="171"/>
      <c r="C3569" s="172"/>
    </row>
    <row r="3570" spans="1:3">
      <c r="A3570" s="170"/>
      <c r="B3570" s="171"/>
      <c r="C3570" s="172"/>
    </row>
    <row r="3571" spans="1:3">
      <c r="A3571" s="170"/>
      <c r="B3571" s="171"/>
      <c r="C3571" s="172"/>
    </row>
    <row r="3572" spans="1:3">
      <c r="A3572" s="170"/>
      <c r="B3572" s="171"/>
      <c r="C3572" s="172"/>
    </row>
    <row r="3573" spans="1:3">
      <c r="A3573" s="170"/>
      <c r="B3573" s="171"/>
      <c r="C3573" s="172"/>
    </row>
    <row r="3574" spans="1:3">
      <c r="A3574" s="170"/>
      <c r="B3574" s="171"/>
      <c r="C3574" s="172"/>
    </row>
    <row r="3575" spans="1:3">
      <c r="A3575" s="170"/>
      <c r="B3575" s="171"/>
      <c r="C3575" s="172"/>
    </row>
    <row r="3576" spans="1:3">
      <c r="A3576" s="170"/>
      <c r="B3576" s="171"/>
      <c r="C3576" s="172"/>
    </row>
    <row r="3577" spans="1:3">
      <c r="A3577" s="170"/>
      <c r="B3577" s="171"/>
      <c r="C3577" s="172"/>
    </row>
    <row r="3578" spans="1:3">
      <c r="A3578" s="170"/>
      <c r="B3578" s="171"/>
      <c r="C3578" s="172"/>
    </row>
    <row r="3579" spans="1:3">
      <c r="A3579" s="170"/>
      <c r="B3579" s="171"/>
      <c r="C3579" s="172"/>
    </row>
    <row r="3580" spans="1:3">
      <c r="A3580" s="170"/>
      <c r="B3580" s="171"/>
      <c r="C3580" s="172"/>
    </row>
    <row r="3581" spans="1:3">
      <c r="A3581" s="170"/>
      <c r="B3581" s="171"/>
      <c r="C3581" s="172"/>
    </row>
    <row r="3582" spans="1:3">
      <c r="A3582" s="170"/>
      <c r="B3582" s="171"/>
      <c r="C3582" s="172"/>
    </row>
    <row r="3583" spans="1:3">
      <c r="A3583" s="170"/>
      <c r="B3583" s="171"/>
      <c r="C3583" s="172"/>
    </row>
    <row r="3584" spans="1:3">
      <c r="A3584" s="170"/>
      <c r="B3584" s="171"/>
      <c r="C3584" s="172"/>
    </row>
    <row r="3585" spans="1:3">
      <c r="A3585" s="170"/>
      <c r="B3585" s="171"/>
      <c r="C3585" s="172"/>
    </row>
    <row r="3586" spans="1:3">
      <c r="A3586" s="170"/>
      <c r="B3586" s="171"/>
      <c r="C3586" s="172"/>
    </row>
    <row r="3587" spans="1:3">
      <c r="A3587" s="170"/>
      <c r="B3587" s="171"/>
      <c r="C3587" s="172"/>
    </row>
    <row r="3588" spans="1:3">
      <c r="A3588" s="170"/>
      <c r="B3588" s="171"/>
      <c r="C3588" s="172"/>
    </row>
    <row r="3589" spans="1:3">
      <c r="A3589" s="170"/>
      <c r="B3589" s="171"/>
      <c r="C3589" s="172"/>
    </row>
    <row r="3590" spans="1:3">
      <c r="A3590" s="170"/>
      <c r="B3590" s="171"/>
      <c r="C3590" s="172"/>
    </row>
    <row r="3591" spans="1:3">
      <c r="A3591" s="170"/>
      <c r="B3591" s="171"/>
      <c r="C3591" s="172"/>
    </row>
    <row r="3592" spans="1:3">
      <c r="A3592" s="170"/>
      <c r="B3592" s="171"/>
      <c r="C3592" s="172"/>
    </row>
    <row r="3593" spans="1:3">
      <c r="A3593" s="170"/>
      <c r="B3593" s="171"/>
      <c r="C3593" s="172"/>
    </row>
    <row r="3594" spans="1:3">
      <c r="A3594" s="170"/>
      <c r="B3594" s="171"/>
      <c r="C3594" s="172"/>
    </row>
    <row r="3595" spans="1:3">
      <c r="A3595" s="170"/>
      <c r="B3595" s="171"/>
      <c r="C3595" s="172"/>
    </row>
    <row r="3596" spans="1:3">
      <c r="A3596" s="170"/>
      <c r="B3596" s="171"/>
      <c r="C3596" s="172"/>
    </row>
    <row r="3597" spans="1:3">
      <c r="A3597" s="170"/>
      <c r="B3597" s="171"/>
      <c r="C3597" s="172"/>
    </row>
    <row r="3598" spans="1:3">
      <c r="A3598" s="170"/>
      <c r="B3598" s="171"/>
      <c r="C3598" s="172"/>
    </row>
    <row r="3599" spans="1:3">
      <c r="A3599" s="170"/>
      <c r="B3599" s="171"/>
      <c r="C3599" s="172"/>
    </row>
    <row r="3600" spans="1:3">
      <c r="A3600" s="170"/>
      <c r="B3600" s="171"/>
      <c r="C3600" s="172"/>
    </row>
    <row r="3601" spans="1:3">
      <c r="A3601" s="170"/>
      <c r="B3601" s="171"/>
      <c r="C3601" s="172"/>
    </row>
    <row r="3602" spans="1:3">
      <c r="A3602" s="170"/>
      <c r="B3602" s="171"/>
      <c r="C3602" s="172"/>
    </row>
    <row r="3603" spans="1:3">
      <c r="A3603" s="170"/>
      <c r="B3603" s="171"/>
      <c r="C3603" s="172"/>
    </row>
    <row r="3604" spans="1:3">
      <c r="A3604" s="170"/>
      <c r="B3604" s="171"/>
      <c r="C3604" s="172"/>
    </row>
    <row r="3605" spans="1:3">
      <c r="A3605" s="170"/>
      <c r="B3605" s="171"/>
      <c r="C3605" s="172"/>
    </row>
    <row r="3606" spans="1:3">
      <c r="A3606" s="170"/>
      <c r="B3606" s="171"/>
      <c r="C3606" s="172"/>
    </row>
    <row r="3607" spans="1:3">
      <c r="A3607" s="170"/>
      <c r="B3607" s="171"/>
      <c r="C3607" s="172"/>
    </row>
    <row r="3608" spans="1:3">
      <c r="A3608" s="170"/>
      <c r="B3608" s="171"/>
      <c r="C3608" s="172"/>
    </row>
    <row r="3609" spans="1:3">
      <c r="A3609" s="170"/>
      <c r="B3609" s="171"/>
      <c r="C3609" s="172"/>
    </row>
    <row r="3610" spans="1:3">
      <c r="A3610" s="170"/>
      <c r="B3610" s="171"/>
      <c r="C3610" s="172"/>
    </row>
    <row r="3611" spans="1:3">
      <c r="A3611" s="170"/>
      <c r="B3611" s="171"/>
      <c r="C3611" s="172"/>
    </row>
    <row r="3612" spans="1:3">
      <c r="A3612" s="170"/>
      <c r="B3612" s="171"/>
      <c r="C3612" s="172"/>
    </row>
    <row r="3613" spans="1:3">
      <c r="A3613" s="170"/>
      <c r="B3613" s="171"/>
      <c r="C3613" s="172"/>
    </row>
    <row r="3614" spans="1:3">
      <c r="A3614" s="170"/>
      <c r="B3614" s="171"/>
      <c r="C3614" s="172"/>
    </row>
    <row r="3615" spans="1:3">
      <c r="A3615" s="170"/>
      <c r="B3615" s="171"/>
      <c r="C3615" s="172"/>
    </row>
    <row r="3616" spans="1:3">
      <c r="A3616" s="170"/>
      <c r="B3616" s="171"/>
      <c r="C3616" s="172"/>
    </row>
    <row r="3617" spans="1:3">
      <c r="A3617" s="170"/>
      <c r="B3617" s="171"/>
      <c r="C3617" s="172"/>
    </row>
    <row r="3618" spans="1:3">
      <c r="A3618" s="170"/>
      <c r="B3618" s="171"/>
      <c r="C3618" s="172"/>
    </row>
    <row r="3619" spans="1:3">
      <c r="A3619" s="170"/>
      <c r="B3619" s="171"/>
      <c r="C3619" s="172"/>
    </row>
    <row r="3620" spans="1:3">
      <c r="A3620" s="170"/>
      <c r="B3620" s="171"/>
      <c r="C3620" s="172"/>
    </row>
    <row r="3621" spans="1:3">
      <c r="A3621" s="170"/>
      <c r="B3621" s="171"/>
      <c r="C3621" s="172"/>
    </row>
    <row r="3622" spans="1:3">
      <c r="A3622" s="170"/>
      <c r="B3622" s="171"/>
      <c r="C3622" s="172"/>
    </row>
    <row r="3623" spans="1:3">
      <c r="A3623" s="170"/>
      <c r="B3623" s="171"/>
      <c r="C3623" s="172"/>
    </row>
    <row r="3624" spans="1:3">
      <c r="A3624" s="170"/>
      <c r="B3624" s="171"/>
      <c r="C3624" s="172"/>
    </row>
    <row r="3625" spans="1:3">
      <c r="A3625" s="170"/>
      <c r="B3625" s="171"/>
      <c r="C3625" s="172"/>
    </row>
    <row r="3626" spans="1:3">
      <c r="A3626" s="170"/>
      <c r="B3626" s="171"/>
      <c r="C3626" s="172"/>
    </row>
    <row r="3627" spans="1:3">
      <c r="A3627" s="170"/>
      <c r="B3627" s="171"/>
      <c r="C3627" s="172"/>
    </row>
    <row r="3628" spans="1:3">
      <c r="A3628" s="170"/>
      <c r="B3628" s="171"/>
      <c r="C3628" s="172"/>
    </row>
    <row r="3629" spans="1:3">
      <c r="A3629" s="170"/>
      <c r="B3629" s="171"/>
      <c r="C3629" s="172"/>
    </row>
    <row r="3630" spans="1:3">
      <c r="A3630" s="170"/>
      <c r="B3630" s="171"/>
      <c r="C3630" s="172"/>
    </row>
    <row r="3631" spans="1:3">
      <c r="A3631" s="170"/>
      <c r="B3631" s="171"/>
      <c r="C3631" s="172"/>
    </row>
    <row r="3632" spans="1:3">
      <c r="A3632" s="170"/>
      <c r="B3632" s="171"/>
      <c r="C3632" s="172"/>
    </row>
    <row r="3633" spans="1:3">
      <c r="A3633" s="170"/>
      <c r="B3633" s="171"/>
      <c r="C3633" s="172"/>
    </row>
    <row r="3634" spans="1:3">
      <c r="A3634" s="170"/>
      <c r="B3634" s="171"/>
      <c r="C3634" s="172"/>
    </row>
    <row r="3635" spans="1:3">
      <c r="A3635" s="170"/>
      <c r="B3635" s="171"/>
      <c r="C3635" s="172"/>
    </row>
    <row r="3636" spans="1:3">
      <c r="A3636" s="170"/>
      <c r="B3636" s="171"/>
      <c r="C3636" s="172"/>
    </row>
    <row r="3637" spans="1:3">
      <c r="A3637" s="170"/>
      <c r="B3637" s="171"/>
      <c r="C3637" s="172"/>
    </row>
    <row r="3638" spans="1:3">
      <c r="A3638" s="170"/>
      <c r="B3638" s="171"/>
      <c r="C3638" s="172"/>
    </row>
    <row r="3639" spans="1:3">
      <c r="A3639" s="170"/>
      <c r="B3639" s="171"/>
      <c r="C3639" s="172"/>
    </row>
    <row r="3640" spans="1:3">
      <c r="A3640" s="170"/>
      <c r="B3640" s="171"/>
      <c r="C3640" s="172"/>
    </row>
    <row r="3641" spans="1:3">
      <c r="A3641" s="170"/>
      <c r="B3641" s="171"/>
      <c r="C3641" s="172"/>
    </row>
    <row r="3642" spans="1:3">
      <c r="A3642" s="170"/>
      <c r="B3642" s="171"/>
      <c r="C3642" s="172"/>
    </row>
    <row r="3643" spans="1:3">
      <c r="A3643" s="170"/>
      <c r="B3643" s="171"/>
      <c r="C3643" s="172"/>
    </row>
    <row r="3644" spans="1:3">
      <c r="A3644" s="170"/>
      <c r="B3644" s="171"/>
      <c r="C3644" s="172"/>
    </row>
    <row r="3645" spans="1:3">
      <c r="A3645" s="170"/>
      <c r="B3645" s="171"/>
      <c r="C3645" s="172"/>
    </row>
    <row r="3646" spans="1:3">
      <c r="A3646" s="170"/>
      <c r="B3646" s="171"/>
      <c r="C3646" s="172"/>
    </row>
    <row r="3647" spans="1:3">
      <c r="A3647" s="170"/>
      <c r="B3647" s="171"/>
      <c r="C3647" s="172"/>
    </row>
    <row r="3648" spans="1:3">
      <c r="A3648" s="170"/>
      <c r="B3648" s="171"/>
      <c r="C3648" s="172"/>
    </row>
    <row r="3649" spans="1:3">
      <c r="A3649" s="170"/>
      <c r="B3649" s="171"/>
      <c r="C3649" s="172"/>
    </row>
    <row r="3650" spans="1:3">
      <c r="A3650" s="170"/>
      <c r="B3650" s="171"/>
      <c r="C3650" s="172"/>
    </row>
    <row r="3651" spans="1:3">
      <c r="A3651" s="170"/>
      <c r="B3651" s="171"/>
      <c r="C3651" s="172"/>
    </row>
    <row r="3652" spans="1:3">
      <c r="A3652" s="170"/>
      <c r="B3652" s="171"/>
      <c r="C3652" s="172"/>
    </row>
    <row r="3653" spans="1:3">
      <c r="A3653" s="170"/>
      <c r="B3653" s="171"/>
      <c r="C3653" s="172"/>
    </row>
    <row r="3654" spans="1:3">
      <c r="A3654" s="170"/>
      <c r="B3654" s="171"/>
      <c r="C3654" s="172"/>
    </row>
    <row r="3655" spans="1:3">
      <c r="A3655" s="170"/>
      <c r="B3655" s="171"/>
      <c r="C3655" s="172"/>
    </row>
    <row r="3656" spans="1:3">
      <c r="A3656" s="170"/>
      <c r="B3656" s="171"/>
      <c r="C3656" s="172"/>
    </row>
    <row r="3657" spans="1:3">
      <c r="A3657" s="170"/>
      <c r="B3657" s="171"/>
      <c r="C3657" s="172"/>
    </row>
    <row r="3658" spans="1:3">
      <c r="A3658" s="170"/>
      <c r="B3658" s="171"/>
      <c r="C3658" s="172"/>
    </row>
    <row r="3659" spans="1:3">
      <c r="A3659" s="170"/>
      <c r="B3659" s="171"/>
      <c r="C3659" s="172"/>
    </row>
    <row r="3660" spans="1:3">
      <c r="A3660" s="170"/>
      <c r="B3660" s="171"/>
      <c r="C3660" s="172"/>
    </row>
    <row r="3661" spans="1:3">
      <c r="A3661" s="170"/>
      <c r="B3661" s="171"/>
      <c r="C3661" s="172"/>
    </row>
    <row r="3662" spans="1:3">
      <c r="A3662" s="170"/>
      <c r="B3662" s="171"/>
      <c r="C3662" s="172"/>
    </row>
    <row r="3663" spans="1:3">
      <c r="A3663" s="170"/>
      <c r="B3663" s="171"/>
      <c r="C3663" s="172"/>
    </row>
    <row r="3664" spans="1:3">
      <c r="A3664" s="170"/>
      <c r="B3664" s="171"/>
      <c r="C3664" s="172"/>
    </row>
    <row r="3665" spans="1:3">
      <c r="A3665" s="170"/>
      <c r="B3665" s="171"/>
      <c r="C3665" s="172"/>
    </row>
    <row r="3666" spans="1:3">
      <c r="A3666" s="170"/>
      <c r="B3666" s="171"/>
      <c r="C3666" s="172"/>
    </row>
    <row r="3667" spans="1:3">
      <c r="A3667" s="170"/>
      <c r="B3667" s="171"/>
      <c r="C3667" s="172"/>
    </row>
    <row r="3668" spans="1:3">
      <c r="A3668" s="170"/>
      <c r="B3668" s="171"/>
      <c r="C3668" s="172"/>
    </row>
    <row r="3669" spans="1:3">
      <c r="A3669" s="170"/>
      <c r="B3669" s="171"/>
      <c r="C3669" s="172"/>
    </row>
    <row r="3670" spans="1:3">
      <c r="A3670" s="170"/>
      <c r="B3670" s="171"/>
      <c r="C3670" s="172"/>
    </row>
    <row r="3671" spans="1:3">
      <c r="A3671" s="170"/>
      <c r="B3671" s="171"/>
      <c r="C3671" s="172"/>
    </row>
    <row r="3672" spans="1:3">
      <c r="A3672" s="170"/>
      <c r="B3672" s="171"/>
      <c r="C3672" s="172"/>
    </row>
    <row r="3673" spans="1:3">
      <c r="A3673" s="170"/>
      <c r="B3673" s="171"/>
      <c r="C3673" s="172"/>
    </row>
    <row r="3674" spans="1:3">
      <c r="A3674" s="170"/>
      <c r="B3674" s="171"/>
      <c r="C3674" s="172"/>
    </row>
    <row r="3675" spans="1:3">
      <c r="A3675" s="170"/>
      <c r="B3675" s="171"/>
      <c r="C3675" s="172"/>
    </row>
    <row r="3676" spans="1:3">
      <c r="A3676" s="170"/>
      <c r="B3676" s="171"/>
      <c r="C3676" s="172"/>
    </row>
    <row r="3677" spans="1:3">
      <c r="A3677" s="170"/>
      <c r="B3677" s="171"/>
      <c r="C3677" s="172"/>
    </row>
    <row r="3678" spans="1:3">
      <c r="A3678" s="170"/>
      <c r="B3678" s="171"/>
      <c r="C3678" s="172"/>
    </row>
    <row r="3679" spans="1:3">
      <c r="A3679" s="170"/>
      <c r="B3679" s="171"/>
      <c r="C3679" s="172"/>
    </row>
    <row r="3680" spans="1:3">
      <c r="A3680" s="170"/>
      <c r="B3680" s="171"/>
      <c r="C3680" s="172"/>
    </row>
    <row r="3681" spans="1:3">
      <c r="A3681" s="170"/>
      <c r="B3681" s="171"/>
      <c r="C3681" s="172"/>
    </row>
    <row r="3682" spans="1:3">
      <c r="A3682" s="170"/>
      <c r="B3682" s="171"/>
      <c r="C3682" s="172"/>
    </row>
    <row r="3683" spans="1:3">
      <c r="A3683" s="170"/>
      <c r="B3683" s="171"/>
      <c r="C3683" s="172"/>
    </row>
    <row r="3684" spans="1:3">
      <c r="A3684" s="170"/>
      <c r="B3684" s="171"/>
      <c r="C3684" s="172"/>
    </row>
    <row r="3685" spans="1:3">
      <c r="A3685" s="170"/>
      <c r="B3685" s="171"/>
      <c r="C3685" s="172"/>
    </row>
    <row r="3686" spans="1:3">
      <c r="A3686" s="170"/>
      <c r="B3686" s="171"/>
      <c r="C3686" s="172"/>
    </row>
    <row r="3687" spans="1:3">
      <c r="A3687" s="170"/>
      <c r="B3687" s="171"/>
      <c r="C3687" s="172"/>
    </row>
    <row r="3688" spans="1:3">
      <c r="A3688" s="170"/>
      <c r="B3688" s="171"/>
      <c r="C3688" s="172"/>
    </row>
    <row r="3689" spans="1:3">
      <c r="A3689" s="170"/>
      <c r="B3689" s="171"/>
      <c r="C3689" s="172"/>
    </row>
    <row r="3690" spans="1:3">
      <c r="A3690" s="170"/>
      <c r="B3690" s="171"/>
      <c r="C3690" s="172"/>
    </row>
    <row r="3691" spans="1:3">
      <c r="A3691" s="170"/>
      <c r="B3691" s="171"/>
      <c r="C3691" s="172"/>
    </row>
    <row r="3692" spans="1:3">
      <c r="A3692" s="170"/>
      <c r="B3692" s="171"/>
      <c r="C3692" s="172"/>
    </row>
    <row r="3693" spans="1:3">
      <c r="A3693" s="170"/>
      <c r="B3693" s="171"/>
      <c r="C3693" s="172"/>
    </row>
    <row r="3694" spans="1:3">
      <c r="A3694" s="170"/>
      <c r="B3694" s="171"/>
      <c r="C3694" s="172"/>
    </row>
    <row r="3695" spans="1:3">
      <c r="A3695" s="170"/>
      <c r="B3695" s="171"/>
      <c r="C3695" s="172"/>
    </row>
    <row r="3696" spans="1:3">
      <c r="A3696" s="170"/>
      <c r="B3696" s="171"/>
      <c r="C3696" s="172"/>
    </row>
    <row r="3697" spans="1:3">
      <c r="A3697" s="170"/>
      <c r="B3697" s="171"/>
      <c r="C3697" s="172"/>
    </row>
    <row r="3698" spans="1:3">
      <c r="A3698" s="170"/>
      <c r="B3698" s="171"/>
      <c r="C3698" s="172"/>
    </row>
    <row r="3699" spans="1:3">
      <c r="A3699" s="170"/>
      <c r="B3699" s="171"/>
      <c r="C3699" s="172"/>
    </row>
    <row r="3700" spans="1:3">
      <c r="A3700" s="170"/>
      <c r="B3700" s="171"/>
      <c r="C3700" s="172"/>
    </row>
    <row r="3701" spans="1:3">
      <c r="A3701" s="170"/>
      <c r="B3701" s="171"/>
      <c r="C3701" s="172"/>
    </row>
    <row r="3702" spans="1:3">
      <c r="A3702" s="170"/>
      <c r="B3702" s="171"/>
      <c r="C3702" s="172"/>
    </row>
    <row r="3703" spans="1:3">
      <c r="A3703" s="170"/>
      <c r="B3703" s="171"/>
      <c r="C3703" s="172"/>
    </row>
    <row r="3704" spans="1:3">
      <c r="A3704" s="170"/>
      <c r="B3704" s="171"/>
      <c r="C3704" s="172"/>
    </row>
    <row r="3705" spans="1:3">
      <c r="A3705" s="170"/>
      <c r="B3705" s="171"/>
      <c r="C3705" s="172"/>
    </row>
    <row r="3706" spans="1:3">
      <c r="A3706" s="170"/>
      <c r="B3706" s="171"/>
      <c r="C3706" s="172"/>
    </row>
    <row r="3707" spans="1:3">
      <c r="A3707" s="170"/>
      <c r="B3707" s="171"/>
      <c r="C3707" s="172"/>
    </row>
    <row r="3708" spans="1:3">
      <c r="A3708" s="170"/>
      <c r="B3708" s="171"/>
      <c r="C3708" s="172"/>
    </row>
    <row r="3709" spans="1:3">
      <c r="A3709" s="170"/>
      <c r="B3709" s="171"/>
      <c r="C3709" s="172"/>
    </row>
    <row r="3710" spans="1:3">
      <c r="A3710" s="170"/>
      <c r="B3710" s="171"/>
      <c r="C3710" s="172"/>
    </row>
    <row r="3711" spans="1:3">
      <c r="A3711" s="170"/>
      <c r="B3711" s="171"/>
      <c r="C3711" s="172"/>
    </row>
    <row r="3712" spans="1:3">
      <c r="A3712" s="170"/>
      <c r="B3712" s="171"/>
      <c r="C3712" s="172"/>
    </row>
    <row r="3713" spans="1:3">
      <c r="A3713" s="170"/>
      <c r="B3713" s="171"/>
      <c r="C3713" s="172"/>
    </row>
    <row r="3714" spans="1:3">
      <c r="A3714" s="170"/>
      <c r="B3714" s="171"/>
      <c r="C3714" s="172"/>
    </row>
    <row r="3715" spans="1:3">
      <c r="A3715" s="170"/>
      <c r="B3715" s="171"/>
      <c r="C3715" s="172"/>
    </row>
    <row r="3716" spans="1:3">
      <c r="A3716" s="170"/>
      <c r="B3716" s="171"/>
      <c r="C3716" s="172"/>
    </row>
    <row r="3717" spans="1:3">
      <c r="A3717" s="170"/>
      <c r="B3717" s="171"/>
      <c r="C3717" s="172"/>
    </row>
    <row r="3718" spans="1:3">
      <c r="A3718" s="170"/>
      <c r="B3718" s="171"/>
      <c r="C3718" s="172"/>
    </row>
    <row r="3719" spans="1:3">
      <c r="A3719" s="170"/>
      <c r="B3719" s="171"/>
      <c r="C3719" s="172"/>
    </row>
    <row r="3720" spans="1:3">
      <c r="A3720" s="170"/>
      <c r="B3720" s="171"/>
      <c r="C3720" s="172"/>
    </row>
    <row r="3721" spans="1:3">
      <c r="A3721" s="170"/>
      <c r="B3721" s="171"/>
      <c r="C3721" s="172"/>
    </row>
    <row r="3722" spans="1:3">
      <c r="A3722" s="170"/>
      <c r="B3722" s="171"/>
      <c r="C3722" s="172"/>
    </row>
    <row r="3723" spans="1:3">
      <c r="A3723" s="170"/>
      <c r="B3723" s="171"/>
      <c r="C3723" s="172"/>
    </row>
    <row r="3724" spans="1:3">
      <c r="A3724" s="170"/>
      <c r="B3724" s="171"/>
      <c r="C3724" s="172"/>
    </row>
    <row r="3725" spans="1:3">
      <c r="A3725" s="170"/>
      <c r="B3725" s="171"/>
      <c r="C3725" s="172"/>
    </row>
    <row r="3726" spans="1:3">
      <c r="A3726" s="170"/>
      <c r="B3726" s="171"/>
      <c r="C3726" s="172"/>
    </row>
    <row r="3727" spans="1:3">
      <c r="A3727" s="170"/>
      <c r="B3727" s="171"/>
      <c r="C3727" s="172"/>
    </row>
    <row r="3728" spans="1:3">
      <c r="A3728" s="170"/>
      <c r="B3728" s="171"/>
      <c r="C3728" s="172"/>
    </row>
    <row r="3729" spans="1:3">
      <c r="A3729" s="170"/>
      <c r="B3729" s="171"/>
      <c r="C3729" s="172"/>
    </row>
    <row r="3730" spans="1:3">
      <c r="A3730" s="170"/>
      <c r="B3730" s="171"/>
      <c r="C3730" s="172"/>
    </row>
    <row r="3731" spans="1:3">
      <c r="A3731" s="170"/>
      <c r="B3731" s="171"/>
      <c r="C3731" s="172"/>
    </row>
    <row r="3732" spans="1:3">
      <c r="A3732" s="170"/>
      <c r="B3732" s="171"/>
      <c r="C3732" s="172"/>
    </row>
    <row r="3733" spans="1:3">
      <c r="A3733" s="170"/>
      <c r="B3733" s="171"/>
      <c r="C3733" s="172"/>
    </row>
    <row r="3734" spans="1:3">
      <c r="A3734" s="170"/>
      <c r="B3734" s="171"/>
      <c r="C3734" s="172"/>
    </row>
    <row r="3735" spans="1:3">
      <c r="A3735" s="170"/>
      <c r="B3735" s="171"/>
      <c r="C3735" s="172"/>
    </row>
    <row r="3736" spans="1:3">
      <c r="A3736" s="170"/>
      <c r="B3736" s="171"/>
      <c r="C3736" s="172"/>
    </row>
    <row r="3737" spans="1:3">
      <c r="A3737" s="170"/>
      <c r="B3737" s="171"/>
      <c r="C3737" s="172"/>
    </row>
    <row r="3738" spans="1:3">
      <c r="A3738" s="170"/>
      <c r="B3738" s="171"/>
      <c r="C3738" s="172"/>
    </row>
    <row r="3739" spans="1:3">
      <c r="A3739" s="170"/>
      <c r="B3739" s="171"/>
      <c r="C3739" s="172"/>
    </row>
    <row r="3740" spans="1:3">
      <c r="A3740" s="170"/>
      <c r="B3740" s="171"/>
      <c r="C3740" s="172"/>
    </row>
    <row r="3741" spans="1:3">
      <c r="A3741" s="170"/>
      <c r="B3741" s="171"/>
      <c r="C3741" s="172"/>
    </row>
    <row r="3742" spans="1:3">
      <c r="A3742" s="170"/>
      <c r="B3742" s="171"/>
      <c r="C3742" s="172"/>
    </row>
    <row r="3743" spans="1:3">
      <c r="A3743" s="170"/>
      <c r="B3743" s="171"/>
      <c r="C3743" s="172"/>
    </row>
    <row r="3744" spans="1:3">
      <c r="A3744" s="170"/>
      <c r="B3744" s="171"/>
      <c r="C3744" s="172"/>
    </row>
    <row r="3745" spans="1:3">
      <c r="A3745" s="170"/>
      <c r="B3745" s="171"/>
      <c r="C3745" s="172"/>
    </row>
    <row r="3746" spans="1:3">
      <c r="A3746" s="170"/>
      <c r="B3746" s="171"/>
      <c r="C3746" s="172"/>
    </row>
    <row r="3747" spans="1:3">
      <c r="A3747" s="170"/>
      <c r="B3747" s="171"/>
      <c r="C3747" s="172"/>
    </row>
    <row r="3748" spans="1:3">
      <c r="A3748" s="170"/>
      <c r="B3748" s="171"/>
      <c r="C3748" s="172"/>
    </row>
    <row r="3749" spans="1:3">
      <c r="A3749" s="170"/>
      <c r="B3749" s="171"/>
      <c r="C3749" s="172"/>
    </row>
    <row r="3750" spans="1:3">
      <c r="A3750" s="170"/>
      <c r="B3750" s="171"/>
      <c r="C3750" s="172"/>
    </row>
    <row r="3751" spans="1:3">
      <c r="A3751" s="170"/>
      <c r="B3751" s="171"/>
      <c r="C3751" s="172"/>
    </row>
    <row r="3752" spans="1:3">
      <c r="A3752" s="170"/>
      <c r="B3752" s="171"/>
      <c r="C3752" s="172"/>
    </row>
    <row r="3753" spans="1:3">
      <c r="A3753" s="170"/>
      <c r="B3753" s="171"/>
      <c r="C3753" s="172"/>
    </row>
    <row r="3754" spans="1:3">
      <c r="A3754" s="170"/>
      <c r="B3754" s="171"/>
      <c r="C3754" s="172"/>
    </row>
    <row r="3755" spans="1:3">
      <c r="A3755" s="170"/>
      <c r="B3755" s="171"/>
      <c r="C3755" s="172"/>
    </row>
    <row r="3756" spans="1:3">
      <c r="A3756" s="170"/>
      <c r="B3756" s="171"/>
      <c r="C3756" s="172"/>
    </row>
    <row r="3757" spans="1:3">
      <c r="A3757" s="170"/>
      <c r="B3757" s="171"/>
      <c r="C3757" s="172"/>
    </row>
    <row r="3758" spans="1:3">
      <c r="A3758" s="170"/>
      <c r="B3758" s="171"/>
      <c r="C3758" s="172"/>
    </row>
    <row r="3759" spans="1:3">
      <c r="A3759" s="170"/>
      <c r="B3759" s="171"/>
      <c r="C3759" s="172"/>
    </row>
    <row r="3760" spans="1:3">
      <c r="A3760" s="170"/>
      <c r="B3760" s="171"/>
      <c r="C3760" s="172"/>
    </row>
    <row r="3761" spans="1:3">
      <c r="A3761" s="170"/>
      <c r="B3761" s="171"/>
      <c r="C3761" s="172"/>
    </row>
    <row r="3762" spans="1:3">
      <c r="A3762" s="170"/>
      <c r="B3762" s="171"/>
      <c r="C3762" s="172"/>
    </row>
    <row r="3763" spans="1:3">
      <c r="A3763" s="170"/>
      <c r="B3763" s="171"/>
      <c r="C3763" s="172"/>
    </row>
    <row r="3764" spans="1:3">
      <c r="A3764" s="170"/>
      <c r="B3764" s="171"/>
      <c r="C3764" s="172"/>
    </row>
    <row r="3765" spans="1:3">
      <c r="A3765" s="170"/>
      <c r="B3765" s="171"/>
      <c r="C3765" s="172"/>
    </row>
    <row r="3766" spans="1:3">
      <c r="A3766" s="170"/>
      <c r="B3766" s="171"/>
      <c r="C3766" s="172"/>
    </row>
    <row r="3767" spans="1:3">
      <c r="A3767" s="170"/>
      <c r="B3767" s="171"/>
      <c r="C3767" s="172"/>
    </row>
    <row r="3768" spans="1:3">
      <c r="A3768" s="170"/>
      <c r="B3768" s="171"/>
      <c r="C3768" s="172"/>
    </row>
    <row r="3769" spans="1:3">
      <c r="A3769" s="170"/>
      <c r="B3769" s="171"/>
      <c r="C3769" s="172"/>
    </row>
    <row r="3770" spans="1:3">
      <c r="A3770" s="170"/>
      <c r="B3770" s="171"/>
      <c r="C3770" s="172"/>
    </row>
    <row r="3771" spans="1:3">
      <c r="A3771" s="170"/>
      <c r="B3771" s="171"/>
      <c r="C3771" s="172"/>
    </row>
    <row r="3772" spans="1:3">
      <c r="A3772" s="170"/>
      <c r="B3772" s="171"/>
      <c r="C3772" s="172"/>
    </row>
    <row r="3773" spans="1:3">
      <c r="A3773" s="170"/>
      <c r="B3773" s="171"/>
      <c r="C3773" s="172"/>
    </row>
    <row r="3774" spans="1:3">
      <c r="A3774" s="170"/>
      <c r="B3774" s="171"/>
      <c r="C3774" s="172"/>
    </row>
    <row r="3775" spans="1:3">
      <c r="A3775" s="170"/>
      <c r="B3775" s="171"/>
      <c r="C3775" s="172"/>
    </row>
    <row r="3776" spans="1:3">
      <c r="A3776" s="170"/>
      <c r="B3776" s="171"/>
      <c r="C3776" s="172"/>
    </row>
    <row r="3777" spans="1:3">
      <c r="A3777" s="170"/>
      <c r="B3777" s="171"/>
      <c r="C3777" s="172"/>
    </row>
    <row r="3778" spans="1:3">
      <c r="A3778" s="170"/>
      <c r="B3778" s="171"/>
      <c r="C3778" s="172"/>
    </row>
    <row r="3779" spans="1:3">
      <c r="A3779" s="170"/>
      <c r="B3779" s="171"/>
      <c r="C3779" s="172"/>
    </row>
    <row r="3780" spans="1:3">
      <c r="A3780" s="170"/>
      <c r="B3780" s="171"/>
      <c r="C3780" s="172"/>
    </row>
    <row r="3781" spans="1:3">
      <c r="A3781" s="170"/>
      <c r="B3781" s="171"/>
      <c r="C3781" s="172"/>
    </row>
    <row r="3782" spans="1:3">
      <c r="A3782" s="170"/>
      <c r="B3782" s="171"/>
      <c r="C3782" s="172"/>
    </row>
    <row r="3783" spans="1:3">
      <c r="A3783" s="170"/>
      <c r="B3783" s="171"/>
      <c r="C3783" s="172"/>
    </row>
    <row r="3784" spans="1:3">
      <c r="A3784" s="170"/>
      <c r="B3784" s="171"/>
      <c r="C3784" s="172"/>
    </row>
    <row r="3785" spans="1:3">
      <c r="A3785" s="170"/>
      <c r="B3785" s="171"/>
      <c r="C3785" s="172"/>
    </row>
    <row r="3786" spans="1:3">
      <c r="A3786" s="170"/>
      <c r="B3786" s="171"/>
      <c r="C3786" s="172"/>
    </row>
    <row r="3787" spans="1:3">
      <c r="A3787" s="170"/>
      <c r="B3787" s="171"/>
      <c r="C3787" s="172"/>
    </row>
    <row r="3788" spans="1:3">
      <c r="A3788" s="170"/>
      <c r="B3788" s="171"/>
      <c r="C3788" s="172"/>
    </row>
    <row r="3789" spans="1:3">
      <c r="A3789" s="170"/>
      <c r="B3789" s="171"/>
      <c r="C3789" s="172"/>
    </row>
    <row r="3790" spans="1:3">
      <c r="A3790" s="170"/>
      <c r="B3790" s="171"/>
      <c r="C3790" s="172"/>
    </row>
    <row r="3791" spans="1:3">
      <c r="A3791" s="170"/>
      <c r="B3791" s="171"/>
      <c r="C3791" s="172"/>
    </row>
    <row r="3792" spans="1:3">
      <c r="A3792" s="170"/>
      <c r="B3792" s="171"/>
      <c r="C3792" s="172"/>
    </row>
    <row r="3793" spans="1:3">
      <c r="A3793" s="170"/>
      <c r="B3793" s="171"/>
      <c r="C3793" s="172"/>
    </row>
    <row r="3794" spans="1:3">
      <c r="A3794" s="170"/>
      <c r="B3794" s="171"/>
      <c r="C3794" s="172"/>
    </row>
    <row r="3795" spans="1:3">
      <c r="A3795" s="170"/>
      <c r="B3795" s="171"/>
      <c r="C3795" s="172"/>
    </row>
    <row r="3796" spans="1:3">
      <c r="A3796" s="170"/>
      <c r="B3796" s="171"/>
      <c r="C3796" s="172"/>
    </row>
    <row r="3797" spans="1:3">
      <c r="A3797" s="170"/>
      <c r="B3797" s="171"/>
      <c r="C3797" s="172"/>
    </row>
    <row r="3798" spans="1:3">
      <c r="A3798" s="170"/>
      <c r="B3798" s="171"/>
      <c r="C3798" s="172"/>
    </row>
    <row r="3799" spans="1:3">
      <c r="A3799" s="170"/>
      <c r="B3799" s="171"/>
      <c r="C3799" s="172"/>
    </row>
    <row r="3800" spans="1:3">
      <c r="A3800" s="170"/>
      <c r="B3800" s="171"/>
      <c r="C3800" s="172"/>
    </row>
    <row r="3801" spans="1:3">
      <c r="A3801" s="170"/>
      <c r="B3801" s="171"/>
      <c r="C3801" s="172"/>
    </row>
    <row r="3802" spans="1:3">
      <c r="A3802" s="170"/>
      <c r="B3802" s="171"/>
      <c r="C3802" s="172"/>
    </row>
    <row r="3803" spans="1:3">
      <c r="A3803" s="170"/>
      <c r="B3803" s="171"/>
      <c r="C3803" s="172"/>
    </row>
    <row r="3804" spans="1:3">
      <c r="A3804" s="170"/>
      <c r="B3804" s="171"/>
      <c r="C3804" s="172"/>
    </row>
    <row r="3805" spans="1:3">
      <c r="A3805" s="170"/>
      <c r="B3805" s="171"/>
      <c r="C3805" s="172"/>
    </row>
    <row r="3806" spans="1:3">
      <c r="A3806" s="170"/>
      <c r="B3806" s="171"/>
      <c r="C3806" s="172"/>
    </row>
    <row r="3807" spans="1:3">
      <c r="A3807" s="170"/>
      <c r="B3807" s="171"/>
      <c r="C3807" s="172"/>
    </row>
    <row r="3808" spans="1:3">
      <c r="A3808" s="170"/>
      <c r="B3808" s="171"/>
      <c r="C3808" s="172"/>
    </row>
    <row r="3809" spans="1:3">
      <c r="A3809" s="170"/>
      <c r="B3809" s="171"/>
      <c r="C3809" s="172"/>
    </row>
    <row r="3810" spans="1:3">
      <c r="A3810" s="170"/>
      <c r="B3810" s="171"/>
      <c r="C3810" s="172"/>
    </row>
    <row r="3811" spans="1:3">
      <c r="A3811" s="170"/>
      <c r="B3811" s="171"/>
      <c r="C3811" s="172"/>
    </row>
    <row r="3812" spans="1:3">
      <c r="A3812" s="170"/>
      <c r="B3812" s="171"/>
      <c r="C3812" s="172"/>
    </row>
    <row r="3813" spans="1:3">
      <c r="A3813" s="170"/>
      <c r="B3813" s="171"/>
      <c r="C3813" s="172"/>
    </row>
    <row r="3814" spans="1:3">
      <c r="A3814" s="170"/>
      <c r="B3814" s="171"/>
      <c r="C3814" s="172"/>
    </row>
    <row r="3815" spans="1:3">
      <c r="A3815" s="170"/>
      <c r="B3815" s="171"/>
      <c r="C3815" s="172"/>
    </row>
    <row r="3816" spans="1:3">
      <c r="A3816" s="170"/>
      <c r="B3816" s="171"/>
      <c r="C3816" s="172"/>
    </row>
    <row r="3817" spans="1:3">
      <c r="A3817" s="170"/>
      <c r="B3817" s="171"/>
      <c r="C3817" s="172"/>
    </row>
    <row r="3818" spans="1:3">
      <c r="A3818" s="170"/>
      <c r="B3818" s="171"/>
      <c r="C3818" s="172"/>
    </row>
    <row r="3819" spans="1:3">
      <c r="A3819" s="170"/>
      <c r="B3819" s="171"/>
      <c r="C3819" s="172"/>
    </row>
    <row r="3820" spans="1:3">
      <c r="A3820" s="170"/>
      <c r="B3820" s="171"/>
      <c r="C3820" s="172"/>
    </row>
    <row r="3821" spans="1:3">
      <c r="A3821" s="170"/>
      <c r="B3821" s="171"/>
      <c r="C3821" s="172"/>
    </row>
    <row r="3822" spans="1:3">
      <c r="A3822" s="170"/>
      <c r="B3822" s="171"/>
      <c r="C3822" s="172"/>
    </row>
    <row r="3823" spans="1:3">
      <c r="A3823" s="170"/>
      <c r="B3823" s="171"/>
      <c r="C3823" s="172"/>
    </row>
    <row r="3824" spans="1:3">
      <c r="A3824" s="170"/>
      <c r="B3824" s="171"/>
      <c r="C3824" s="172"/>
    </row>
    <row r="3825" spans="1:3">
      <c r="A3825" s="170"/>
      <c r="B3825" s="171"/>
      <c r="C3825" s="172"/>
    </row>
    <row r="3826" spans="1:3">
      <c r="A3826" s="170"/>
      <c r="B3826" s="171"/>
      <c r="C3826" s="172"/>
    </row>
    <row r="3827" spans="1:3">
      <c r="A3827" s="170"/>
      <c r="B3827" s="171"/>
      <c r="C3827" s="172"/>
    </row>
    <row r="3828" spans="1:3">
      <c r="A3828" s="170"/>
      <c r="B3828" s="171"/>
      <c r="C3828" s="172"/>
    </row>
    <row r="3829" spans="1:3">
      <c r="A3829" s="170"/>
      <c r="B3829" s="171"/>
      <c r="C3829" s="172"/>
    </row>
    <row r="3830" spans="1:3">
      <c r="A3830" s="170"/>
      <c r="B3830" s="171"/>
      <c r="C3830" s="172"/>
    </row>
    <row r="3831" spans="1:3">
      <c r="A3831" s="170"/>
      <c r="B3831" s="171"/>
      <c r="C3831" s="172"/>
    </row>
    <row r="3832" spans="1:3">
      <c r="A3832" s="170"/>
      <c r="B3832" s="171"/>
      <c r="C3832" s="172"/>
    </row>
    <row r="3833" spans="1:3">
      <c r="A3833" s="170"/>
      <c r="B3833" s="171"/>
      <c r="C3833" s="172"/>
    </row>
    <row r="3834" spans="1:3">
      <c r="A3834" s="170"/>
      <c r="B3834" s="171"/>
      <c r="C3834" s="172"/>
    </row>
    <row r="3835" spans="1:3">
      <c r="A3835" s="170"/>
      <c r="B3835" s="171"/>
      <c r="C3835" s="172"/>
    </row>
    <row r="3836" spans="1:3">
      <c r="A3836" s="170"/>
      <c r="B3836" s="171"/>
      <c r="C3836" s="172"/>
    </row>
    <row r="3837" spans="1:3">
      <c r="A3837" s="170"/>
      <c r="B3837" s="171"/>
      <c r="C3837" s="172"/>
    </row>
    <row r="3838" spans="1:3">
      <c r="A3838" s="170"/>
      <c r="B3838" s="171"/>
      <c r="C3838" s="172"/>
    </row>
    <row r="3839" spans="1:3">
      <c r="A3839" s="170"/>
      <c r="B3839" s="171"/>
      <c r="C3839" s="172"/>
    </row>
    <row r="3840" spans="1:3">
      <c r="A3840" s="170"/>
      <c r="B3840" s="171"/>
      <c r="C3840" s="172"/>
    </row>
    <row r="3841" spans="1:3">
      <c r="A3841" s="170"/>
      <c r="B3841" s="171"/>
      <c r="C3841" s="172"/>
    </row>
    <row r="3842" spans="1:3">
      <c r="A3842" s="170"/>
      <c r="B3842" s="171"/>
      <c r="C3842" s="172"/>
    </row>
    <row r="3843" spans="1:3">
      <c r="A3843" s="170"/>
      <c r="B3843" s="171"/>
      <c r="C3843" s="172"/>
    </row>
    <row r="3844" spans="1:3">
      <c r="A3844" s="170"/>
      <c r="B3844" s="171"/>
      <c r="C3844" s="172"/>
    </row>
    <row r="3845" spans="1:3">
      <c r="A3845" s="170"/>
      <c r="B3845" s="171"/>
      <c r="C3845" s="172"/>
    </row>
    <row r="3846" spans="1:3">
      <c r="A3846" s="170"/>
      <c r="B3846" s="171"/>
      <c r="C3846" s="172"/>
    </row>
    <row r="3847" spans="1:3">
      <c r="A3847" s="170"/>
      <c r="B3847" s="171"/>
      <c r="C3847" s="172"/>
    </row>
    <row r="3848" spans="1:3">
      <c r="A3848" s="170"/>
      <c r="B3848" s="171"/>
      <c r="C3848" s="172"/>
    </row>
    <row r="3849" spans="1:3">
      <c r="A3849" s="170"/>
      <c r="B3849" s="171"/>
      <c r="C3849" s="172"/>
    </row>
    <row r="3850" spans="1:3">
      <c r="A3850" s="170"/>
      <c r="B3850" s="171"/>
      <c r="C3850" s="172"/>
    </row>
    <row r="3851" spans="1:3">
      <c r="A3851" s="170"/>
      <c r="B3851" s="171"/>
      <c r="C3851" s="172"/>
    </row>
    <row r="3852" spans="1:3">
      <c r="A3852" s="170"/>
      <c r="B3852" s="171"/>
      <c r="C3852" s="172"/>
    </row>
    <row r="3853" spans="1:3">
      <c r="A3853" s="170"/>
      <c r="B3853" s="171"/>
      <c r="C3853" s="172"/>
    </row>
    <row r="3854" spans="1:3">
      <c r="A3854" s="170"/>
      <c r="B3854" s="171"/>
      <c r="C3854" s="172"/>
    </row>
    <row r="3855" spans="1:3">
      <c r="A3855" s="170"/>
      <c r="B3855" s="171"/>
      <c r="C3855" s="172"/>
    </row>
    <row r="3856" spans="1:3">
      <c r="A3856" s="170"/>
      <c r="B3856" s="171"/>
      <c r="C3856" s="172"/>
    </row>
    <row r="3857" spans="1:3">
      <c r="A3857" s="170"/>
      <c r="B3857" s="171"/>
      <c r="C3857" s="172"/>
    </row>
    <row r="3858" spans="1:3">
      <c r="A3858" s="170"/>
      <c r="B3858" s="171"/>
      <c r="C3858" s="172"/>
    </row>
    <row r="3859" spans="1:3">
      <c r="A3859" s="170"/>
      <c r="B3859" s="171"/>
      <c r="C3859" s="172"/>
    </row>
    <row r="3860" spans="1:3">
      <c r="A3860" s="170"/>
      <c r="B3860" s="171"/>
      <c r="C3860" s="172"/>
    </row>
    <row r="3861" spans="1:3">
      <c r="A3861" s="170"/>
      <c r="B3861" s="171"/>
      <c r="C3861" s="172"/>
    </row>
    <row r="3862" spans="1:3">
      <c r="A3862" s="170"/>
      <c r="B3862" s="171"/>
      <c r="C3862" s="172"/>
    </row>
    <row r="3863" spans="1:3">
      <c r="A3863" s="170"/>
      <c r="B3863" s="171"/>
      <c r="C3863" s="172"/>
    </row>
    <row r="3864" spans="1:3">
      <c r="A3864" s="170"/>
      <c r="B3864" s="171"/>
      <c r="C3864" s="172"/>
    </row>
    <row r="3865" spans="1:3">
      <c r="A3865" s="170"/>
      <c r="B3865" s="171"/>
      <c r="C3865" s="172"/>
    </row>
    <row r="3866" spans="1:3">
      <c r="A3866" s="170"/>
      <c r="B3866" s="171"/>
      <c r="C3866" s="172"/>
    </row>
    <row r="3867" spans="1:3">
      <c r="A3867" s="170"/>
      <c r="B3867" s="171"/>
      <c r="C3867" s="172"/>
    </row>
    <row r="3868" spans="1:3">
      <c r="A3868" s="170"/>
      <c r="B3868" s="171"/>
      <c r="C3868" s="172"/>
    </row>
    <row r="3869" spans="1:3">
      <c r="A3869" s="170"/>
      <c r="B3869" s="171"/>
      <c r="C3869" s="172"/>
    </row>
    <row r="3870" spans="1:3">
      <c r="A3870" s="170"/>
      <c r="B3870" s="171"/>
      <c r="C3870" s="172"/>
    </row>
    <row r="3871" spans="1:3">
      <c r="A3871" s="170"/>
      <c r="B3871" s="171"/>
      <c r="C3871" s="172"/>
    </row>
    <row r="3872" spans="1:3">
      <c r="A3872" s="170"/>
      <c r="B3872" s="171"/>
      <c r="C3872" s="172"/>
    </row>
    <row r="3873" spans="1:3">
      <c r="A3873" s="170"/>
      <c r="B3873" s="171"/>
      <c r="C3873" s="172"/>
    </row>
    <row r="3874" spans="1:3">
      <c r="A3874" s="170"/>
      <c r="B3874" s="171"/>
      <c r="C3874" s="172"/>
    </row>
    <row r="3875" spans="1:3">
      <c r="A3875" s="170"/>
      <c r="B3875" s="171"/>
      <c r="C3875" s="172"/>
    </row>
    <row r="3876" spans="1:3">
      <c r="A3876" s="170"/>
      <c r="B3876" s="171"/>
      <c r="C3876" s="172"/>
    </row>
    <row r="3877" spans="1:3">
      <c r="A3877" s="170"/>
      <c r="B3877" s="171"/>
      <c r="C3877" s="172"/>
    </row>
    <row r="3878" spans="1:3">
      <c r="A3878" s="170"/>
      <c r="B3878" s="171"/>
      <c r="C3878" s="172"/>
    </row>
    <row r="3879" spans="1:3">
      <c r="A3879" s="170"/>
      <c r="B3879" s="171"/>
      <c r="C3879" s="172"/>
    </row>
    <row r="3880" spans="1:3">
      <c r="A3880" s="170"/>
      <c r="B3880" s="171"/>
      <c r="C3880" s="172"/>
    </row>
    <row r="3881" spans="1:3">
      <c r="A3881" s="170"/>
      <c r="B3881" s="171"/>
      <c r="C3881" s="172"/>
    </row>
    <row r="3882" spans="1:3">
      <c r="A3882" s="170"/>
      <c r="B3882" s="171"/>
      <c r="C3882" s="172"/>
    </row>
    <row r="3883" spans="1:3">
      <c r="A3883" s="170"/>
      <c r="B3883" s="171"/>
      <c r="C3883" s="172"/>
    </row>
    <row r="3884" spans="1:3">
      <c r="A3884" s="170"/>
      <c r="B3884" s="171"/>
      <c r="C3884" s="172"/>
    </row>
    <row r="3885" spans="1:3">
      <c r="A3885" s="170"/>
      <c r="B3885" s="171"/>
      <c r="C3885" s="172"/>
    </row>
    <row r="3886" spans="1:3">
      <c r="A3886" s="170"/>
      <c r="B3886" s="171"/>
      <c r="C3886" s="172"/>
    </row>
    <row r="3887" spans="1:3">
      <c r="A3887" s="170"/>
      <c r="B3887" s="171"/>
      <c r="C3887" s="172"/>
    </row>
    <row r="3888" spans="1:3">
      <c r="A3888" s="170"/>
      <c r="B3888" s="171"/>
      <c r="C3888" s="172"/>
    </row>
    <row r="3889" spans="1:3">
      <c r="A3889" s="170"/>
      <c r="B3889" s="171"/>
      <c r="C3889" s="172"/>
    </row>
    <row r="3890" spans="1:3">
      <c r="A3890" s="170"/>
      <c r="B3890" s="171"/>
      <c r="C3890" s="172"/>
    </row>
    <row r="3891" spans="1:3">
      <c r="A3891" s="170"/>
      <c r="B3891" s="171"/>
      <c r="C3891" s="172"/>
    </row>
    <row r="3892" spans="1:3">
      <c r="A3892" s="170"/>
      <c r="B3892" s="171"/>
      <c r="C3892" s="172"/>
    </row>
    <row r="3893" spans="1:3">
      <c r="A3893" s="170"/>
      <c r="B3893" s="171"/>
      <c r="C3893" s="172"/>
    </row>
    <row r="3894" spans="1:3">
      <c r="A3894" s="170"/>
      <c r="B3894" s="171"/>
      <c r="C3894" s="172"/>
    </row>
    <row r="3895" spans="1:3">
      <c r="A3895" s="170"/>
      <c r="B3895" s="171"/>
      <c r="C3895" s="172"/>
    </row>
    <row r="3896" spans="1:3">
      <c r="A3896" s="170"/>
      <c r="B3896" s="171"/>
      <c r="C3896" s="172"/>
    </row>
    <row r="3897" spans="1:3">
      <c r="A3897" s="170"/>
      <c r="B3897" s="171"/>
      <c r="C3897" s="172"/>
    </row>
    <row r="3898" spans="1:3">
      <c r="A3898" s="170"/>
      <c r="B3898" s="171"/>
      <c r="C3898" s="172"/>
    </row>
    <row r="3899" spans="1:3">
      <c r="A3899" s="170"/>
      <c r="B3899" s="171"/>
      <c r="C3899" s="172"/>
    </row>
    <row r="3900" spans="1:3">
      <c r="A3900" s="170"/>
      <c r="B3900" s="171"/>
      <c r="C3900" s="172"/>
    </row>
    <row r="3901" spans="1:3">
      <c r="A3901" s="170"/>
      <c r="B3901" s="171"/>
      <c r="C3901" s="172"/>
    </row>
    <row r="3902" spans="1:3">
      <c r="A3902" s="170"/>
      <c r="B3902" s="171"/>
      <c r="C3902" s="172"/>
    </row>
    <row r="3903" spans="1:3">
      <c r="A3903" s="170"/>
      <c r="B3903" s="171"/>
      <c r="C3903" s="172"/>
    </row>
    <row r="3904" spans="1:3">
      <c r="A3904" s="170"/>
      <c r="B3904" s="171"/>
      <c r="C3904" s="172"/>
    </row>
    <row r="3905" spans="1:3">
      <c r="A3905" s="170"/>
      <c r="B3905" s="171"/>
      <c r="C3905" s="172"/>
    </row>
    <row r="3906" spans="1:3">
      <c r="A3906" s="170"/>
      <c r="B3906" s="171"/>
      <c r="C3906" s="172"/>
    </row>
    <row r="3907" spans="1:3">
      <c r="A3907" s="170"/>
      <c r="B3907" s="171"/>
      <c r="C3907" s="172"/>
    </row>
    <row r="3908" spans="1:3">
      <c r="A3908" s="170"/>
      <c r="B3908" s="171"/>
      <c r="C3908" s="172"/>
    </row>
    <row r="3909" spans="1:3">
      <c r="A3909" s="170"/>
      <c r="B3909" s="171"/>
      <c r="C3909" s="172"/>
    </row>
    <row r="3910" spans="1:3">
      <c r="A3910" s="170"/>
      <c r="B3910" s="171"/>
      <c r="C3910" s="172"/>
    </row>
    <row r="3911" spans="1:3">
      <c r="A3911" s="170"/>
      <c r="B3911" s="171"/>
      <c r="C3911" s="172"/>
    </row>
    <row r="3912" spans="1:3">
      <c r="A3912" s="170"/>
      <c r="B3912" s="171"/>
      <c r="C3912" s="172"/>
    </row>
    <row r="3913" spans="1:3">
      <c r="A3913" s="170"/>
      <c r="B3913" s="171"/>
      <c r="C3913" s="172"/>
    </row>
    <row r="3914" spans="1:3">
      <c r="A3914" s="170"/>
      <c r="B3914" s="171"/>
      <c r="C3914" s="172"/>
    </row>
    <row r="3915" spans="1:3">
      <c r="A3915" s="170"/>
      <c r="B3915" s="171"/>
      <c r="C3915" s="172"/>
    </row>
    <row r="3916" spans="1:3">
      <c r="A3916" s="170"/>
      <c r="B3916" s="171"/>
      <c r="C3916" s="172"/>
    </row>
    <row r="3917" spans="1:3">
      <c r="A3917" s="170"/>
      <c r="B3917" s="171"/>
      <c r="C3917" s="172"/>
    </row>
    <row r="3918" spans="1:3">
      <c r="A3918" s="170"/>
      <c r="B3918" s="171"/>
      <c r="C3918" s="172"/>
    </row>
    <row r="3919" spans="1:3">
      <c r="A3919" s="170"/>
      <c r="B3919" s="171"/>
      <c r="C3919" s="172"/>
    </row>
    <row r="3920" spans="1:3">
      <c r="A3920" s="170"/>
      <c r="B3920" s="171"/>
      <c r="C3920" s="172"/>
    </row>
    <row r="3921" spans="1:3">
      <c r="A3921" s="170"/>
      <c r="B3921" s="171"/>
      <c r="C3921" s="172"/>
    </row>
    <row r="3922" spans="1:3">
      <c r="A3922" s="170"/>
      <c r="B3922" s="171"/>
      <c r="C3922" s="172"/>
    </row>
    <row r="3923" spans="1:3">
      <c r="A3923" s="170"/>
      <c r="B3923" s="171"/>
      <c r="C3923" s="172"/>
    </row>
    <row r="3924" spans="1:3">
      <c r="A3924" s="170"/>
      <c r="B3924" s="171"/>
      <c r="C3924" s="172"/>
    </row>
    <row r="3925" spans="1:3">
      <c r="A3925" s="170"/>
      <c r="B3925" s="171"/>
      <c r="C3925" s="172"/>
    </row>
    <row r="3926" spans="1:3">
      <c r="A3926" s="170"/>
      <c r="B3926" s="171"/>
      <c r="C3926" s="172"/>
    </row>
    <row r="3927" spans="1:3">
      <c r="A3927" s="170"/>
      <c r="B3927" s="171"/>
      <c r="C3927" s="172"/>
    </row>
    <row r="3928" spans="1:3">
      <c r="A3928" s="170"/>
      <c r="B3928" s="171"/>
      <c r="C3928" s="172"/>
    </row>
    <row r="3929" spans="1:3">
      <c r="A3929" s="170"/>
      <c r="B3929" s="171"/>
      <c r="C3929" s="172"/>
    </row>
    <row r="3930" spans="1:3">
      <c r="A3930" s="170"/>
      <c r="B3930" s="171"/>
      <c r="C3930" s="172"/>
    </row>
    <row r="3931" spans="1:3">
      <c r="A3931" s="170"/>
      <c r="B3931" s="171"/>
      <c r="C3931" s="172"/>
    </row>
    <row r="3932" spans="1:3">
      <c r="A3932" s="170"/>
      <c r="B3932" s="171"/>
      <c r="C3932" s="172"/>
    </row>
    <row r="3933" spans="1:3">
      <c r="A3933" s="170"/>
      <c r="B3933" s="171"/>
      <c r="C3933" s="172"/>
    </row>
    <row r="3934" spans="1:3">
      <c r="A3934" s="170"/>
      <c r="B3934" s="171"/>
      <c r="C3934" s="172"/>
    </row>
    <row r="3935" spans="1:3">
      <c r="A3935" s="170"/>
      <c r="B3935" s="171"/>
      <c r="C3935" s="172"/>
    </row>
    <row r="3936" spans="1:3">
      <c r="A3936" s="170"/>
      <c r="B3936" s="171"/>
      <c r="C3936" s="172"/>
    </row>
    <row r="3937" spans="1:3">
      <c r="A3937" s="170"/>
      <c r="B3937" s="171"/>
      <c r="C3937" s="172"/>
    </row>
    <row r="3938" spans="1:3">
      <c r="A3938" s="170"/>
      <c r="B3938" s="171"/>
      <c r="C3938" s="172"/>
    </row>
    <row r="3939" spans="1:3">
      <c r="A3939" s="170"/>
      <c r="B3939" s="171"/>
      <c r="C3939" s="172"/>
    </row>
    <row r="3940" spans="1:3">
      <c r="A3940" s="170"/>
      <c r="B3940" s="171"/>
      <c r="C3940" s="172"/>
    </row>
    <row r="3941" spans="1:3">
      <c r="A3941" s="170"/>
      <c r="B3941" s="171"/>
      <c r="C3941" s="172"/>
    </row>
    <row r="3942" spans="1:3">
      <c r="A3942" s="170"/>
      <c r="B3942" s="171"/>
      <c r="C3942" s="172"/>
    </row>
    <row r="3943" spans="1:3">
      <c r="A3943" s="170"/>
      <c r="B3943" s="171"/>
      <c r="C3943" s="172"/>
    </row>
    <row r="3944" spans="1:3">
      <c r="A3944" s="170"/>
      <c r="B3944" s="171"/>
      <c r="C3944" s="172"/>
    </row>
    <row r="3945" spans="1:3">
      <c r="A3945" s="170"/>
      <c r="B3945" s="171"/>
      <c r="C3945" s="172"/>
    </row>
    <row r="3946" spans="1:3">
      <c r="A3946" s="170"/>
      <c r="B3946" s="171"/>
      <c r="C3946" s="172"/>
    </row>
    <row r="3947" spans="1:3">
      <c r="A3947" s="170"/>
      <c r="B3947" s="171"/>
      <c r="C3947" s="172"/>
    </row>
    <row r="3948" spans="1:3">
      <c r="A3948" s="170"/>
      <c r="B3948" s="171"/>
      <c r="C3948" s="172"/>
    </row>
    <row r="3949" spans="1:3">
      <c r="A3949" s="170"/>
      <c r="B3949" s="171"/>
      <c r="C3949" s="172"/>
    </row>
    <row r="3950" spans="1:3">
      <c r="A3950" s="170"/>
      <c r="B3950" s="171"/>
      <c r="C3950" s="172"/>
    </row>
    <row r="3951" spans="1:3">
      <c r="A3951" s="170"/>
      <c r="B3951" s="171"/>
      <c r="C3951" s="172"/>
    </row>
    <row r="3952" spans="1:3">
      <c r="A3952" s="170"/>
      <c r="B3952" s="171"/>
      <c r="C3952" s="172"/>
    </row>
    <row r="3953" spans="1:3">
      <c r="A3953" s="170"/>
      <c r="B3953" s="171"/>
      <c r="C3953" s="172"/>
    </row>
    <row r="3954" spans="1:3">
      <c r="A3954" s="170"/>
      <c r="B3954" s="171"/>
      <c r="C3954" s="172"/>
    </row>
    <row r="3955" spans="1:3">
      <c r="A3955" s="170"/>
      <c r="B3955" s="171"/>
      <c r="C3955" s="172"/>
    </row>
    <row r="3956" spans="1:3">
      <c r="A3956" s="170"/>
      <c r="B3956" s="171"/>
      <c r="C3956" s="172"/>
    </row>
    <row r="3957" spans="1:3">
      <c r="A3957" s="170"/>
      <c r="B3957" s="171"/>
      <c r="C3957" s="172"/>
    </row>
    <row r="3958" spans="1:3">
      <c r="A3958" s="170"/>
      <c r="B3958" s="171"/>
      <c r="C3958" s="172"/>
    </row>
    <row r="3959" spans="1:3">
      <c r="A3959" s="170"/>
      <c r="B3959" s="171"/>
      <c r="C3959" s="172"/>
    </row>
    <row r="3960" spans="1:3">
      <c r="A3960" s="170"/>
      <c r="B3960" s="171"/>
      <c r="C3960" s="172"/>
    </row>
    <row r="3961" spans="1:3">
      <c r="A3961" s="170"/>
      <c r="B3961" s="171"/>
      <c r="C3961" s="172"/>
    </row>
    <row r="3962" spans="1:3">
      <c r="A3962" s="170"/>
      <c r="B3962" s="171"/>
      <c r="C3962" s="172"/>
    </row>
    <row r="3963" spans="1:3">
      <c r="A3963" s="170"/>
      <c r="B3963" s="171"/>
      <c r="C3963" s="172"/>
    </row>
    <row r="3964" spans="1:3">
      <c r="A3964" s="170"/>
      <c r="B3964" s="171"/>
      <c r="C3964" s="172"/>
    </row>
    <row r="3965" spans="1:3">
      <c r="A3965" s="170"/>
      <c r="B3965" s="171"/>
      <c r="C3965" s="172"/>
    </row>
    <row r="3966" spans="1:3">
      <c r="A3966" s="170"/>
      <c r="B3966" s="171"/>
      <c r="C3966" s="172"/>
    </row>
    <row r="3967" spans="1:3">
      <c r="A3967" s="170"/>
      <c r="B3967" s="171"/>
      <c r="C3967" s="172"/>
    </row>
    <row r="3968" spans="1:3">
      <c r="A3968" s="170"/>
      <c r="B3968" s="171"/>
      <c r="C3968" s="172"/>
    </row>
    <row r="3969" spans="1:3">
      <c r="A3969" s="170"/>
      <c r="B3969" s="171"/>
      <c r="C3969" s="172"/>
    </row>
    <row r="3970" spans="1:3">
      <c r="A3970" s="170"/>
      <c r="B3970" s="171"/>
      <c r="C3970" s="172"/>
    </row>
    <row r="3971" spans="1:3">
      <c r="A3971" s="170"/>
      <c r="B3971" s="171"/>
      <c r="C3971" s="172"/>
    </row>
    <row r="3972" spans="1:3">
      <c r="A3972" s="170"/>
      <c r="B3972" s="171"/>
      <c r="C3972" s="172"/>
    </row>
    <row r="3973" spans="1:3">
      <c r="A3973" s="170"/>
      <c r="B3973" s="171"/>
      <c r="C3973" s="172"/>
    </row>
    <row r="3974" spans="1:3">
      <c r="A3974" s="170"/>
      <c r="B3974" s="171"/>
      <c r="C3974" s="172"/>
    </row>
    <row r="3975" spans="1:3">
      <c r="A3975" s="170"/>
      <c r="B3975" s="171"/>
      <c r="C3975" s="172"/>
    </row>
    <row r="3976" spans="1:3">
      <c r="A3976" s="170"/>
      <c r="B3976" s="171"/>
      <c r="C3976" s="172"/>
    </row>
    <row r="3977" spans="1:3">
      <c r="A3977" s="170"/>
      <c r="B3977" s="171"/>
      <c r="C3977" s="172"/>
    </row>
    <row r="3978" spans="1:3">
      <c r="A3978" s="170"/>
      <c r="B3978" s="171"/>
      <c r="C3978" s="172"/>
    </row>
    <row r="3979" spans="1:3">
      <c r="A3979" s="170"/>
      <c r="B3979" s="171"/>
      <c r="C3979" s="172"/>
    </row>
    <row r="3980" spans="1:3">
      <c r="A3980" s="170"/>
      <c r="B3980" s="171"/>
      <c r="C3980" s="172"/>
    </row>
    <row r="3981" spans="1:3">
      <c r="A3981" s="170"/>
      <c r="B3981" s="171"/>
      <c r="C3981" s="172"/>
    </row>
    <row r="3982" spans="1:3">
      <c r="A3982" s="170"/>
      <c r="B3982" s="171"/>
      <c r="C3982" s="172"/>
    </row>
    <row r="3983" spans="1:3">
      <c r="A3983" s="170"/>
      <c r="B3983" s="171"/>
      <c r="C3983" s="172"/>
    </row>
    <row r="3984" spans="1:3">
      <c r="A3984" s="170"/>
      <c r="B3984" s="171"/>
      <c r="C3984" s="172"/>
    </row>
    <row r="3985" spans="1:3">
      <c r="A3985" s="170"/>
      <c r="B3985" s="171"/>
      <c r="C3985" s="172"/>
    </row>
    <row r="3986" spans="1:3">
      <c r="A3986" s="170"/>
      <c r="B3986" s="171"/>
      <c r="C3986" s="172"/>
    </row>
    <row r="3987" spans="1:3">
      <c r="A3987" s="170"/>
      <c r="B3987" s="171"/>
      <c r="C3987" s="172"/>
    </row>
    <row r="3988" spans="1:3">
      <c r="A3988" s="170"/>
      <c r="B3988" s="171"/>
      <c r="C3988" s="172"/>
    </row>
    <row r="3989" spans="1:3">
      <c r="A3989" s="170"/>
      <c r="B3989" s="171"/>
      <c r="C3989" s="172"/>
    </row>
    <row r="3990" spans="1:3">
      <c r="A3990" s="170"/>
      <c r="B3990" s="171"/>
      <c r="C3990" s="172"/>
    </row>
    <row r="3991" spans="1:3">
      <c r="A3991" s="170"/>
      <c r="B3991" s="171"/>
      <c r="C3991" s="172"/>
    </row>
    <row r="3992" spans="1:3">
      <c r="A3992" s="170"/>
      <c r="B3992" s="171"/>
      <c r="C3992" s="172"/>
    </row>
    <row r="3993" spans="1:3">
      <c r="A3993" s="170"/>
      <c r="B3993" s="171"/>
      <c r="C3993" s="172"/>
    </row>
    <row r="3994" spans="1:3">
      <c r="A3994" s="170"/>
      <c r="B3994" s="171"/>
      <c r="C3994" s="172"/>
    </row>
    <row r="3995" spans="1:3">
      <c r="A3995" s="170"/>
      <c r="B3995" s="171"/>
      <c r="C3995" s="172"/>
    </row>
    <row r="3996" spans="1:3">
      <c r="A3996" s="170"/>
      <c r="B3996" s="171"/>
      <c r="C3996" s="172"/>
    </row>
    <row r="3997" spans="1:3">
      <c r="A3997" s="170"/>
      <c r="B3997" s="171"/>
      <c r="C3997" s="172"/>
    </row>
    <row r="3998" spans="1:3">
      <c r="A3998" s="170"/>
      <c r="B3998" s="171"/>
      <c r="C3998" s="172"/>
    </row>
    <row r="3999" spans="1:3">
      <c r="A3999" s="170"/>
      <c r="B3999" s="171"/>
      <c r="C3999" s="172"/>
    </row>
    <row r="4000" spans="1:3">
      <c r="A4000" s="170"/>
      <c r="B4000" s="171"/>
      <c r="C4000" s="172"/>
    </row>
    <row r="4001" spans="1:3">
      <c r="A4001" s="170"/>
      <c r="B4001" s="171"/>
      <c r="C4001" s="172"/>
    </row>
    <row r="4002" spans="1:3">
      <c r="A4002" s="170"/>
      <c r="B4002" s="171"/>
      <c r="C4002" s="172"/>
    </row>
    <row r="4003" spans="1:3">
      <c r="A4003" s="170"/>
      <c r="B4003" s="171"/>
      <c r="C4003" s="172"/>
    </row>
    <row r="4004" spans="1:3">
      <c r="A4004" s="170"/>
      <c r="B4004" s="171"/>
      <c r="C4004" s="172"/>
    </row>
    <row r="4005" spans="1:3">
      <c r="A4005" s="170"/>
      <c r="B4005" s="171"/>
      <c r="C4005" s="172"/>
    </row>
    <row r="4006" spans="1:3">
      <c r="A4006" s="170"/>
      <c r="B4006" s="171"/>
      <c r="C4006" s="172"/>
    </row>
    <row r="4007" spans="1:3">
      <c r="A4007" s="170"/>
      <c r="B4007" s="171"/>
      <c r="C4007" s="172"/>
    </row>
    <row r="4008" spans="1:3">
      <c r="A4008" s="170"/>
      <c r="B4008" s="171"/>
      <c r="C4008" s="172"/>
    </row>
    <row r="4009" spans="1:3">
      <c r="A4009" s="170"/>
      <c r="B4009" s="171"/>
      <c r="C4009" s="172"/>
    </row>
    <row r="4010" spans="1:3">
      <c r="A4010" s="170"/>
      <c r="B4010" s="171"/>
      <c r="C4010" s="172"/>
    </row>
    <row r="4011" spans="1:3">
      <c r="A4011" s="170"/>
      <c r="B4011" s="171"/>
      <c r="C4011" s="172"/>
    </row>
    <row r="4012" spans="1:3">
      <c r="A4012" s="170"/>
      <c r="B4012" s="171"/>
      <c r="C4012" s="172"/>
    </row>
    <row r="4013" spans="1:3">
      <c r="A4013" s="170"/>
      <c r="B4013" s="171"/>
      <c r="C4013" s="172"/>
    </row>
    <row r="4014" spans="1:3">
      <c r="A4014" s="170"/>
      <c r="B4014" s="171"/>
      <c r="C4014" s="172"/>
    </row>
    <row r="4015" spans="1:3">
      <c r="A4015" s="170"/>
      <c r="B4015" s="171"/>
      <c r="C4015" s="172"/>
    </row>
    <row r="4016" spans="1:3">
      <c r="A4016" s="170"/>
      <c r="B4016" s="171"/>
      <c r="C4016" s="172"/>
    </row>
    <row r="4017" spans="1:3">
      <c r="A4017" s="170"/>
      <c r="B4017" s="171"/>
      <c r="C4017" s="172"/>
    </row>
    <row r="4018" spans="1:3">
      <c r="A4018" s="170"/>
      <c r="B4018" s="171"/>
      <c r="C4018" s="172"/>
    </row>
    <row r="4019" spans="1:3">
      <c r="A4019" s="170"/>
      <c r="B4019" s="171"/>
      <c r="C4019" s="172"/>
    </row>
    <row r="4020" spans="1:3">
      <c r="A4020" s="170"/>
      <c r="B4020" s="171"/>
      <c r="C4020" s="172"/>
    </row>
    <row r="4021" spans="1:3">
      <c r="A4021" s="170"/>
      <c r="B4021" s="171"/>
      <c r="C4021" s="172"/>
    </row>
    <row r="4022" spans="1:3">
      <c r="A4022" s="170"/>
      <c r="B4022" s="171"/>
      <c r="C4022" s="172"/>
    </row>
    <row r="4023" spans="1:3">
      <c r="A4023" s="170"/>
      <c r="B4023" s="171"/>
      <c r="C4023" s="172"/>
    </row>
    <row r="4024" spans="1:3">
      <c r="A4024" s="170"/>
      <c r="B4024" s="171"/>
      <c r="C4024" s="172"/>
    </row>
    <row r="4025" spans="1:3">
      <c r="A4025" s="170"/>
      <c r="B4025" s="171"/>
      <c r="C4025" s="172"/>
    </row>
    <row r="4026" spans="1:3">
      <c r="A4026" s="170"/>
      <c r="B4026" s="171"/>
      <c r="C4026" s="172"/>
    </row>
    <row r="4027" spans="1:3">
      <c r="A4027" s="170"/>
      <c r="B4027" s="171"/>
      <c r="C4027" s="172"/>
    </row>
    <row r="4028" spans="1:3">
      <c r="A4028" s="170"/>
      <c r="B4028" s="171"/>
      <c r="C4028" s="172"/>
    </row>
    <row r="4029" spans="1:3">
      <c r="A4029" s="170"/>
      <c r="B4029" s="171"/>
      <c r="C4029" s="172"/>
    </row>
    <row r="4030" spans="1:3">
      <c r="A4030" s="170"/>
      <c r="B4030" s="171"/>
      <c r="C4030" s="172"/>
    </row>
    <row r="4031" spans="1:3">
      <c r="A4031" s="170"/>
      <c r="B4031" s="171"/>
      <c r="C4031" s="172"/>
    </row>
    <row r="4032" spans="1:3">
      <c r="A4032" s="170"/>
      <c r="B4032" s="171"/>
      <c r="C4032" s="172"/>
    </row>
    <row r="4033" spans="1:3">
      <c r="A4033" s="170"/>
      <c r="B4033" s="171"/>
      <c r="C4033" s="172"/>
    </row>
    <row r="4034" spans="1:3">
      <c r="A4034" s="170"/>
      <c r="B4034" s="171"/>
      <c r="C4034" s="172"/>
    </row>
    <row r="4035" spans="1:3">
      <c r="A4035" s="170"/>
      <c r="B4035" s="171"/>
      <c r="C4035" s="172"/>
    </row>
    <row r="4036" spans="1:3">
      <c r="A4036" s="170"/>
      <c r="B4036" s="171"/>
      <c r="C4036" s="172"/>
    </row>
    <row r="4037" spans="1:3">
      <c r="A4037" s="170"/>
      <c r="B4037" s="171"/>
      <c r="C4037" s="172"/>
    </row>
    <row r="4038" spans="1:3">
      <c r="A4038" s="170"/>
      <c r="B4038" s="171"/>
      <c r="C4038" s="172"/>
    </row>
    <row r="4039" spans="1:3">
      <c r="A4039" s="170"/>
      <c r="B4039" s="171"/>
      <c r="C4039" s="172"/>
    </row>
    <row r="4040" spans="1:3">
      <c r="A4040" s="170"/>
      <c r="B4040" s="171"/>
      <c r="C4040" s="172"/>
    </row>
    <row r="4041" spans="1:3">
      <c r="A4041" s="170"/>
      <c r="B4041" s="171"/>
      <c r="C4041" s="172"/>
    </row>
    <row r="4042" spans="1:3">
      <c r="A4042" s="170"/>
      <c r="B4042" s="171"/>
      <c r="C4042" s="172"/>
    </row>
    <row r="4043" spans="1:3">
      <c r="A4043" s="170"/>
      <c r="B4043" s="171"/>
      <c r="C4043" s="172"/>
    </row>
    <row r="4044" spans="1:3">
      <c r="A4044" s="170"/>
      <c r="B4044" s="171"/>
      <c r="C4044" s="172"/>
    </row>
    <row r="4045" spans="1:3">
      <c r="A4045" s="170"/>
      <c r="B4045" s="171"/>
      <c r="C4045" s="172"/>
    </row>
    <row r="4046" spans="1:3">
      <c r="A4046" s="170"/>
      <c r="B4046" s="171"/>
      <c r="C4046" s="172"/>
    </row>
    <row r="4047" spans="1:3">
      <c r="A4047" s="170"/>
      <c r="B4047" s="171"/>
      <c r="C4047" s="172"/>
    </row>
    <row r="4048" spans="1:3">
      <c r="A4048" s="170"/>
      <c r="B4048" s="171"/>
      <c r="C4048" s="172"/>
    </row>
    <row r="4049" spans="1:3">
      <c r="A4049" s="170"/>
      <c r="B4049" s="171"/>
      <c r="C4049" s="172"/>
    </row>
    <row r="4050" spans="1:3">
      <c r="A4050" s="170"/>
      <c r="B4050" s="171"/>
      <c r="C4050" s="172"/>
    </row>
    <row r="4051" spans="1:3">
      <c r="A4051" s="170"/>
      <c r="B4051" s="171"/>
      <c r="C4051" s="172"/>
    </row>
    <row r="4052" spans="1:3">
      <c r="A4052" s="170"/>
      <c r="B4052" s="171"/>
      <c r="C4052" s="172"/>
    </row>
    <row r="4053" spans="1:3">
      <c r="A4053" s="170"/>
      <c r="B4053" s="171"/>
      <c r="C4053" s="172"/>
    </row>
    <row r="4054" spans="1:3">
      <c r="A4054" s="170"/>
      <c r="B4054" s="171"/>
      <c r="C4054" s="172"/>
    </row>
    <row r="4055" spans="1:3">
      <c r="A4055" s="170"/>
      <c r="B4055" s="171"/>
      <c r="C4055" s="172"/>
    </row>
    <row r="4056" spans="1:3">
      <c r="A4056" s="170"/>
      <c r="B4056" s="171"/>
      <c r="C4056" s="172"/>
    </row>
    <row r="4057" spans="1:3">
      <c r="A4057" s="170"/>
      <c r="B4057" s="171"/>
      <c r="C4057" s="172"/>
    </row>
    <row r="4058" spans="1:3">
      <c r="A4058" s="170"/>
      <c r="B4058" s="171"/>
      <c r="C4058" s="172"/>
    </row>
    <row r="4059" spans="1:3">
      <c r="A4059" s="170"/>
      <c r="B4059" s="171"/>
      <c r="C4059" s="172"/>
    </row>
    <row r="4060" spans="1:3">
      <c r="A4060" s="170"/>
      <c r="B4060" s="171"/>
      <c r="C4060" s="172"/>
    </row>
    <row r="4061" spans="1:3">
      <c r="A4061" s="170"/>
      <c r="B4061" s="171"/>
      <c r="C4061" s="172"/>
    </row>
    <row r="4062" spans="1:3">
      <c r="A4062" s="170"/>
      <c r="B4062" s="171"/>
      <c r="C4062" s="172"/>
    </row>
    <row r="4063" spans="1:3">
      <c r="A4063" s="170"/>
      <c r="B4063" s="171"/>
      <c r="C4063" s="172"/>
    </row>
    <row r="4064" spans="1:3">
      <c r="A4064" s="170"/>
      <c r="B4064" s="171"/>
      <c r="C4064" s="172"/>
    </row>
    <row r="4065" spans="1:3">
      <c r="A4065" s="170"/>
      <c r="B4065" s="171"/>
      <c r="C4065" s="172"/>
    </row>
    <row r="4066" spans="1:3">
      <c r="A4066" s="170"/>
      <c r="B4066" s="171"/>
      <c r="C4066" s="172"/>
    </row>
    <row r="4067" spans="1:3">
      <c r="A4067" s="170"/>
      <c r="B4067" s="171"/>
      <c r="C4067" s="172"/>
    </row>
    <row r="4068" spans="1:3">
      <c r="A4068" s="170"/>
      <c r="B4068" s="171"/>
      <c r="C4068" s="172"/>
    </row>
    <row r="4069" spans="1:3">
      <c r="A4069" s="170"/>
      <c r="B4069" s="171"/>
      <c r="C4069" s="172"/>
    </row>
    <row r="4070" spans="1:3">
      <c r="A4070" s="170"/>
      <c r="B4070" s="171"/>
      <c r="C4070" s="172"/>
    </row>
    <row r="4071" spans="1:3">
      <c r="A4071" s="170"/>
      <c r="B4071" s="171"/>
      <c r="C4071" s="172"/>
    </row>
    <row r="4072" spans="1:3">
      <c r="A4072" s="170"/>
      <c r="B4072" s="171"/>
      <c r="C4072" s="172"/>
    </row>
    <row r="4073" spans="1:3">
      <c r="A4073" s="170"/>
      <c r="B4073" s="171"/>
      <c r="C4073" s="172"/>
    </row>
    <row r="4074" spans="1:3">
      <c r="A4074" s="170"/>
      <c r="B4074" s="171"/>
      <c r="C4074" s="172"/>
    </row>
    <row r="4075" spans="1:3">
      <c r="A4075" s="170"/>
      <c r="B4075" s="171"/>
      <c r="C4075" s="172"/>
    </row>
    <row r="4076" spans="1:3">
      <c r="A4076" s="170"/>
      <c r="B4076" s="171"/>
      <c r="C4076" s="172"/>
    </row>
    <row r="4077" spans="1:3">
      <c r="A4077" s="170"/>
      <c r="B4077" s="171"/>
      <c r="C4077" s="172"/>
    </row>
    <row r="4078" spans="1:3">
      <c r="A4078" s="170"/>
      <c r="B4078" s="171"/>
      <c r="C4078" s="172"/>
    </row>
    <row r="4079" spans="1:3">
      <c r="A4079" s="170"/>
      <c r="B4079" s="171"/>
      <c r="C4079" s="172"/>
    </row>
    <row r="4080" spans="1:3">
      <c r="A4080" s="170"/>
      <c r="B4080" s="171"/>
      <c r="C4080" s="172"/>
    </row>
    <row r="4081" spans="1:3">
      <c r="A4081" s="170"/>
      <c r="B4081" s="171"/>
      <c r="C4081" s="172"/>
    </row>
    <row r="4082" spans="1:3">
      <c r="A4082" s="170"/>
      <c r="B4082" s="171"/>
      <c r="C4082" s="172"/>
    </row>
    <row r="4083" spans="1:3">
      <c r="A4083" s="170"/>
      <c r="B4083" s="171"/>
      <c r="C4083" s="172"/>
    </row>
    <row r="4084" spans="1:3">
      <c r="A4084" s="170"/>
      <c r="B4084" s="171"/>
      <c r="C4084" s="172"/>
    </row>
    <row r="4085" spans="1:3">
      <c r="A4085" s="170"/>
      <c r="B4085" s="171"/>
      <c r="C4085" s="172"/>
    </row>
    <row r="4086" spans="1:3">
      <c r="A4086" s="170"/>
      <c r="B4086" s="171"/>
      <c r="C4086" s="172"/>
    </row>
    <row r="4087" spans="1:3">
      <c r="A4087" s="170"/>
      <c r="B4087" s="171"/>
      <c r="C4087" s="172"/>
    </row>
    <row r="4088" spans="1:3">
      <c r="A4088" s="170"/>
      <c r="B4088" s="171"/>
      <c r="C4088" s="172"/>
    </row>
    <row r="4089" spans="1:3">
      <c r="A4089" s="170"/>
      <c r="B4089" s="171"/>
      <c r="C4089" s="172"/>
    </row>
    <row r="4090" spans="1:3">
      <c r="A4090" s="170"/>
      <c r="B4090" s="171"/>
      <c r="C4090" s="172"/>
    </row>
    <row r="4091" spans="1:3">
      <c r="A4091" s="170"/>
      <c r="B4091" s="171"/>
      <c r="C4091" s="172"/>
    </row>
    <row r="4092" spans="1:3">
      <c r="A4092" s="170"/>
      <c r="B4092" s="171"/>
      <c r="C4092" s="172"/>
    </row>
    <row r="4093" spans="1:3">
      <c r="A4093" s="170"/>
      <c r="B4093" s="171"/>
      <c r="C4093" s="172"/>
    </row>
    <row r="4094" spans="1:3">
      <c r="A4094" s="170"/>
      <c r="B4094" s="171"/>
      <c r="C4094" s="172"/>
    </row>
    <row r="4095" spans="1:3">
      <c r="A4095" s="170"/>
      <c r="B4095" s="171"/>
      <c r="C4095" s="172"/>
    </row>
    <row r="4096" spans="1:3">
      <c r="A4096" s="170"/>
      <c r="B4096" s="171"/>
      <c r="C4096" s="172"/>
    </row>
    <row r="4097" spans="1:3">
      <c r="A4097" s="170"/>
      <c r="B4097" s="171"/>
      <c r="C4097" s="172"/>
    </row>
    <row r="4098" spans="1:3">
      <c r="A4098" s="170"/>
      <c r="B4098" s="171"/>
      <c r="C4098" s="172"/>
    </row>
    <row r="4099" spans="1:3">
      <c r="A4099" s="170"/>
      <c r="B4099" s="171"/>
      <c r="C4099" s="172"/>
    </row>
    <row r="4100" spans="1:3">
      <c r="A4100" s="170"/>
      <c r="B4100" s="171"/>
      <c r="C4100" s="172"/>
    </row>
    <row r="4101" spans="1:3">
      <c r="A4101" s="170"/>
      <c r="B4101" s="171"/>
      <c r="C4101" s="172"/>
    </row>
    <row r="4102" spans="1:3">
      <c r="A4102" s="170"/>
      <c r="B4102" s="171"/>
      <c r="C4102" s="172"/>
    </row>
    <row r="4103" spans="1:3">
      <c r="A4103" s="170"/>
      <c r="B4103" s="171"/>
      <c r="C4103" s="172"/>
    </row>
    <row r="4104" spans="1:3">
      <c r="A4104" s="170"/>
      <c r="B4104" s="171"/>
      <c r="C4104" s="172"/>
    </row>
    <row r="4105" spans="1:3">
      <c r="A4105" s="170"/>
      <c r="B4105" s="171"/>
      <c r="C4105" s="172"/>
    </row>
    <row r="4106" spans="1:3">
      <c r="A4106" s="170"/>
      <c r="B4106" s="171"/>
      <c r="C4106" s="172"/>
    </row>
    <row r="4107" spans="1:3">
      <c r="A4107" s="170"/>
      <c r="B4107" s="171"/>
      <c r="C4107" s="172"/>
    </row>
    <row r="4108" spans="1:3">
      <c r="A4108" s="170"/>
      <c r="B4108" s="171"/>
      <c r="C4108" s="172"/>
    </row>
    <row r="4109" spans="1:3">
      <c r="A4109" s="170"/>
      <c r="B4109" s="171"/>
      <c r="C4109" s="172"/>
    </row>
    <row r="4110" spans="1:3">
      <c r="A4110" s="170"/>
      <c r="B4110" s="171"/>
      <c r="C4110" s="172"/>
    </row>
    <row r="4111" spans="1:3">
      <c r="A4111" s="170"/>
      <c r="B4111" s="171"/>
      <c r="C4111" s="172"/>
    </row>
    <row r="4112" spans="1:3">
      <c r="A4112" s="170"/>
      <c r="B4112" s="171"/>
      <c r="C4112" s="172"/>
    </row>
    <row r="4113" spans="1:3">
      <c r="A4113" s="170"/>
      <c r="B4113" s="171"/>
      <c r="C4113" s="172"/>
    </row>
    <row r="4114" spans="1:3">
      <c r="A4114" s="170"/>
      <c r="B4114" s="171"/>
      <c r="C4114" s="172"/>
    </row>
    <row r="4115" spans="1:3">
      <c r="A4115" s="170"/>
      <c r="B4115" s="171"/>
      <c r="C4115" s="172"/>
    </row>
    <row r="4116" spans="1:3">
      <c r="A4116" s="170"/>
      <c r="B4116" s="171"/>
      <c r="C4116" s="172"/>
    </row>
    <row r="4117" spans="1:3">
      <c r="A4117" s="170"/>
      <c r="B4117" s="171"/>
      <c r="C4117" s="172"/>
    </row>
    <row r="4118" spans="1:3">
      <c r="A4118" s="170"/>
      <c r="B4118" s="171"/>
      <c r="C4118" s="172"/>
    </row>
    <row r="4119" spans="1:3">
      <c r="A4119" s="170"/>
      <c r="B4119" s="171"/>
      <c r="C4119" s="172"/>
    </row>
    <row r="4120" spans="1:3">
      <c r="A4120" s="170"/>
      <c r="B4120" s="171"/>
      <c r="C4120" s="172"/>
    </row>
    <row r="4121" spans="1:3">
      <c r="A4121" s="170"/>
      <c r="B4121" s="171"/>
      <c r="C4121" s="172"/>
    </row>
    <row r="4122" spans="1:3">
      <c r="A4122" s="170"/>
      <c r="B4122" s="171"/>
      <c r="C4122" s="172"/>
    </row>
    <row r="4123" spans="1:3">
      <c r="A4123" s="170"/>
      <c r="B4123" s="171"/>
      <c r="C4123" s="172"/>
    </row>
    <row r="4124" spans="1:3">
      <c r="A4124" s="170"/>
      <c r="B4124" s="171"/>
      <c r="C4124" s="172"/>
    </row>
    <row r="4125" spans="1:3">
      <c r="A4125" s="170"/>
      <c r="B4125" s="171"/>
      <c r="C4125" s="172"/>
    </row>
    <row r="4126" spans="1:3">
      <c r="A4126" s="170"/>
      <c r="B4126" s="171"/>
      <c r="C4126" s="172"/>
    </row>
    <row r="4127" spans="1:3">
      <c r="A4127" s="170"/>
      <c r="B4127" s="171"/>
      <c r="C4127" s="172"/>
    </row>
    <row r="4128" spans="1:3">
      <c r="A4128" s="170"/>
      <c r="B4128" s="171"/>
      <c r="C4128" s="172"/>
    </row>
    <row r="4129" spans="1:3">
      <c r="A4129" s="170"/>
      <c r="B4129" s="171"/>
      <c r="C4129" s="172"/>
    </row>
    <row r="4130" spans="1:3">
      <c r="A4130" s="170"/>
      <c r="B4130" s="171"/>
      <c r="C4130" s="172"/>
    </row>
    <row r="4131" spans="1:3">
      <c r="A4131" s="170"/>
      <c r="B4131" s="171"/>
      <c r="C4131" s="172"/>
    </row>
    <row r="4132" spans="1:3">
      <c r="A4132" s="170"/>
      <c r="B4132" s="171"/>
      <c r="C4132" s="172"/>
    </row>
    <row r="4133" spans="1:3">
      <c r="A4133" s="170"/>
      <c r="B4133" s="171"/>
      <c r="C4133" s="172"/>
    </row>
    <row r="4134" spans="1:3">
      <c r="A4134" s="170"/>
      <c r="B4134" s="171"/>
      <c r="C4134" s="172"/>
    </row>
    <row r="4135" spans="1:3">
      <c r="A4135" s="170"/>
      <c r="B4135" s="171"/>
      <c r="C4135" s="172"/>
    </row>
    <row r="4136" spans="1:3">
      <c r="A4136" s="170"/>
      <c r="B4136" s="171"/>
      <c r="C4136" s="172"/>
    </row>
    <row r="4137" spans="1:3">
      <c r="A4137" s="170"/>
      <c r="B4137" s="171"/>
      <c r="C4137" s="172"/>
    </row>
    <row r="4138" spans="1:3">
      <c r="A4138" s="170"/>
      <c r="B4138" s="171"/>
      <c r="C4138" s="172"/>
    </row>
    <row r="4139" spans="1:3">
      <c r="A4139" s="170"/>
      <c r="B4139" s="171"/>
      <c r="C4139" s="172"/>
    </row>
    <row r="4140" spans="1:3">
      <c r="A4140" s="170"/>
      <c r="B4140" s="171"/>
      <c r="C4140" s="172"/>
    </row>
    <row r="4141" spans="1:3">
      <c r="A4141" s="170"/>
      <c r="B4141" s="171"/>
      <c r="C4141" s="172"/>
    </row>
    <row r="4142" spans="1:3">
      <c r="A4142" s="170"/>
      <c r="B4142" s="171"/>
      <c r="C4142" s="172"/>
    </row>
    <row r="4143" spans="1:3">
      <c r="A4143" s="170"/>
      <c r="B4143" s="171"/>
      <c r="C4143" s="172"/>
    </row>
    <row r="4144" spans="1:3">
      <c r="A4144" s="170"/>
      <c r="B4144" s="171"/>
      <c r="C4144" s="172"/>
    </row>
    <row r="4145" spans="1:3">
      <c r="A4145" s="170"/>
      <c r="B4145" s="171"/>
      <c r="C4145" s="172"/>
    </row>
    <row r="4146" spans="1:3">
      <c r="A4146" s="170"/>
      <c r="B4146" s="171"/>
      <c r="C4146" s="172"/>
    </row>
    <row r="4147" spans="1:3">
      <c r="A4147" s="170"/>
      <c r="B4147" s="171"/>
      <c r="C4147" s="172"/>
    </row>
    <row r="4148" spans="1:3">
      <c r="A4148" s="170"/>
      <c r="B4148" s="171"/>
      <c r="C4148" s="172"/>
    </row>
    <row r="4149" spans="1:3">
      <c r="A4149" s="170"/>
      <c r="B4149" s="171"/>
      <c r="C4149" s="172"/>
    </row>
    <row r="4150" spans="1:3">
      <c r="A4150" s="170"/>
      <c r="B4150" s="171"/>
      <c r="C4150" s="172"/>
    </row>
    <row r="4151" spans="1:3">
      <c r="A4151" s="170"/>
      <c r="B4151" s="171"/>
      <c r="C4151" s="172"/>
    </row>
    <row r="4152" spans="1:3">
      <c r="A4152" s="170"/>
      <c r="B4152" s="171"/>
      <c r="C4152" s="172"/>
    </row>
    <row r="4153" spans="1:3">
      <c r="A4153" s="170"/>
      <c r="B4153" s="171"/>
      <c r="C4153" s="172"/>
    </row>
    <row r="4154" spans="1:3">
      <c r="A4154" s="170"/>
      <c r="B4154" s="171"/>
      <c r="C4154" s="172"/>
    </row>
    <row r="4155" spans="1:3">
      <c r="A4155" s="170"/>
      <c r="B4155" s="171"/>
      <c r="C4155" s="172"/>
    </row>
    <row r="4156" spans="1:3">
      <c r="A4156" s="170"/>
      <c r="B4156" s="171"/>
      <c r="C4156" s="172"/>
    </row>
    <row r="4157" spans="1:3">
      <c r="A4157" s="170"/>
      <c r="B4157" s="171"/>
      <c r="C4157" s="172"/>
    </row>
    <row r="4158" spans="1:3">
      <c r="A4158" s="170"/>
      <c r="B4158" s="171"/>
      <c r="C4158" s="172"/>
    </row>
    <row r="4159" spans="1:3">
      <c r="A4159" s="170"/>
      <c r="B4159" s="171"/>
      <c r="C4159" s="172"/>
    </row>
    <row r="4160" spans="1:3">
      <c r="A4160" s="170"/>
      <c r="B4160" s="171"/>
      <c r="C4160" s="172"/>
    </row>
    <row r="4161" spans="1:3">
      <c r="A4161" s="170"/>
      <c r="B4161" s="171"/>
      <c r="C4161" s="172"/>
    </row>
    <row r="4162" spans="1:3">
      <c r="A4162" s="170"/>
      <c r="B4162" s="171"/>
      <c r="C4162" s="172"/>
    </row>
    <row r="4163" spans="1:3">
      <c r="A4163" s="170"/>
      <c r="B4163" s="171"/>
      <c r="C4163" s="172"/>
    </row>
    <row r="4164" spans="1:3">
      <c r="A4164" s="170"/>
      <c r="B4164" s="171"/>
      <c r="C4164" s="172"/>
    </row>
    <row r="4165" spans="1:3">
      <c r="A4165" s="170"/>
      <c r="B4165" s="171"/>
      <c r="C4165" s="172"/>
    </row>
    <row r="4166" spans="1:3">
      <c r="A4166" s="170"/>
      <c r="B4166" s="171"/>
      <c r="C4166" s="172"/>
    </row>
    <row r="4167" spans="1:3">
      <c r="A4167" s="170"/>
      <c r="B4167" s="171"/>
      <c r="C4167" s="172"/>
    </row>
    <row r="4168" spans="1:3">
      <c r="A4168" s="170"/>
      <c r="B4168" s="171"/>
      <c r="C4168" s="172"/>
    </row>
    <row r="4169" spans="1:3">
      <c r="A4169" s="170"/>
      <c r="B4169" s="171"/>
      <c r="C4169" s="172"/>
    </row>
    <row r="4170" spans="1:3">
      <c r="A4170" s="170"/>
      <c r="B4170" s="171"/>
      <c r="C4170" s="172"/>
    </row>
    <row r="4171" spans="1:3">
      <c r="A4171" s="170"/>
      <c r="B4171" s="171"/>
      <c r="C4171" s="172"/>
    </row>
    <row r="4172" spans="1:3">
      <c r="A4172" s="170"/>
      <c r="B4172" s="171"/>
      <c r="C4172" s="172"/>
    </row>
    <row r="4173" spans="1:3">
      <c r="A4173" s="170"/>
      <c r="B4173" s="171"/>
      <c r="C4173" s="172"/>
    </row>
    <row r="4174" spans="1:3">
      <c r="A4174" s="170"/>
      <c r="B4174" s="171"/>
      <c r="C4174" s="172"/>
    </row>
    <row r="4175" spans="1:3">
      <c r="A4175" s="170"/>
      <c r="B4175" s="171"/>
      <c r="C4175" s="172"/>
    </row>
    <row r="4176" spans="1:3">
      <c r="A4176" s="170"/>
      <c r="B4176" s="171"/>
      <c r="C4176" s="172"/>
    </row>
    <row r="4177" spans="1:3">
      <c r="A4177" s="170"/>
      <c r="B4177" s="171"/>
      <c r="C4177" s="172"/>
    </row>
    <row r="4178" spans="1:3">
      <c r="A4178" s="170"/>
      <c r="B4178" s="171"/>
      <c r="C4178" s="172"/>
    </row>
    <row r="4179" spans="1:3">
      <c r="A4179" s="170"/>
      <c r="B4179" s="171"/>
      <c r="C4179" s="172"/>
    </row>
    <row r="4180" spans="1:3">
      <c r="A4180" s="170"/>
      <c r="B4180" s="171"/>
      <c r="C4180" s="172"/>
    </row>
    <row r="4181" spans="1:3">
      <c r="A4181" s="170"/>
      <c r="B4181" s="171"/>
      <c r="C4181" s="172"/>
    </row>
    <row r="4182" spans="1:3">
      <c r="A4182" s="170"/>
      <c r="B4182" s="171"/>
      <c r="C4182" s="172"/>
    </row>
    <row r="4183" spans="1:3">
      <c r="A4183" s="170"/>
      <c r="B4183" s="171"/>
      <c r="C4183" s="172"/>
    </row>
    <row r="4184" spans="1:3">
      <c r="A4184" s="170"/>
      <c r="B4184" s="171"/>
      <c r="C4184" s="172"/>
    </row>
    <row r="4185" spans="1:3">
      <c r="A4185" s="170"/>
      <c r="B4185" s="171"/>
      <c r="C4185" s="172"/>
    </row>
    <row r="4186" spans="1:3">
      <c r="A4186" s="170"/>
      <c r="B4186" s="171"/>
      <c r="C4186" s="172"/>
    </row>
    <row r="4187" spans="1:3">
      <c r="A4187" s="170"/>
      <c r="B4187" s="171"/>
      <c r="C4187" s="172"/>
    </row>
    <row r="4188" spans="1:3">
      <c r="A4188" s="170"/>
      <c r="B4188" s="171"/>
      <c r="C4188" s="172"/>
    </row>
    <row r="4189" spans="1:3">
      <c r="A4189" s="170"/>
      <c r="B4189" s="171"/>
      <c r="C4189" s="172"/>
    </row>
    <row r="4190" spans="1:3">
      <c r="A4190" s="170"/>
      <c r="B4190" s="171"/>
      <c r="C4190" s="172"/>
    </row>
    <row r="4191" spans="1:3">
      <c r="A4191" s="170"/>
      <c r="B4191" s="171"/>
      <c r="C4191" s="172"/>
    </row>
    <row r="4192" spans="1:3">
      <c r="A4192" s="170"/>
      <c r="B4192" s="171"/>
      <c r="C4192" s="172"/>
    </row>
    <row r="4193" spans="1:3">
      <c r="A4193" s="170"/>
      <c r="B4193" s="171"/>
      <c r="C4193" s="172"/>
    </row>
    <row r="4194" spans="1:3">
      <c r="A4194" s="170"/>
      <c r="B4194" s="171"/>
      <c r="C4194" s="172"/>
    </row>
    <row r="4195" spans="1:3">
      <c r="A4195" s="170"/>
      <c r="B4195" s="171"/>
      <c r="C4195" s="172"/>
    </row>
    <row r="4196" spans="1:3">
      <c r="A4196" s="170"/>
      <c r="B4196" s="171"/>
      <c r="C4196" s="172"/>
    </row>
    <row r="4197" spans="1:3">
      <c r="A4197" s="170"/>
      <c r="B4197" s="171"/>
      <c r="C4197" s="172"/>
    </row>
    <row r="4198" spans="1:3">
      <c r="A4198" s="170"/>
      <c r="B4198" s="171"/>
      <c r="C4198" s="172"/>
    </row>
    <row r="4199" spans="1:3">
      <c r="A4199" s="170"/>
      <c r="B4199" s="171"/>
      <c r="C4199" s="172"/>
    </row>
    <row r="4200" spans="1:3">
      <c r="A4200" s="170"/>
      <c r="B4200" s="171"/>
      <c r="C4200" s="172"/>
    </row>
    <row r="4201" spans="1:3">
      <c r="A4201" s="170"/>
      <c r="B4201" s="171"/>
      <c r="C4201" s="172"/>
    </row>
    <row r="4202" spans="1:3">
      <c r="A4202" s="170"/>
      <c r="B4202" s="171"/>
      <c r="C4202" s="172"/>
    </row>
    <row r="4203" spans="1:3">
      <c r="A4203" s="170"/>
      <c r="B4203" s="171"/>
      <c r="C4203" s="172"/>
    </row>
    <row r="4204" spans="1:3">
      <c r="A4204" s="170"/>
      <c r="B4204" s="171"/>
      <c r="C4204" s="172"/>
    </row>
    <row r="4205" spans="1:3">
      <c r="A4205" s="170"/>
      <c r="B4205" s="171"/>
      <c r="C4205" s="172"/>
    </row>
    <row r="4206" spans="1:3">
      <c r="A4206" s="170"/>
      <c r="B4206" s="171"/>
      <c r="C4206" s="172"/>
    </row>
    <row r="4207" spans="1:3">
      <c r="A4207" s="170"/>
      <c r="B4207" s="171"/>
      <c r="C4207" s="172"/>
    </row>
    <row r="4208" spans="1:3">
      <c r="A4208" s="170"/>
      <c r="B4208" s="171"/>
      <c r="C4208" s="172"/>
    </row>
    <row r="4209" spans="1:3">
      <c r="A4209" s="170"/>
      <c r="B4209" s="171"/>
      <c r="C4209" s="172"/>
    </row>
    <row r="4210" spans="1:3">
      <c r="A4210" s="170"/>
      <c r="B4210" s="171"/>
      <c r="C4210" s="172"/>
    </row>
    <row r="4211" spans="1:3">
      <c r="A4211" s="170"/>
      <c r="B4211" s="171"/>
      <c r="C4211" s="172"/>
    </row>
    <row r="4212" spans="1:3">
      <c r="A4212" s="170"/>
      <c r="B4212" s="171"/>
      <c r="C4212" s="172"/>
    </row>
    <row r="4213" spans="1:3">
      <c r="A4213" s="170"/>
      <c r="B4213" s="171"/>
      <c r="C4213" s="172"/>
    </row>
    <row r="4214" spans="1:3">
      <c r="A4214" s="170"/>
      <c r="B4214" s="171"/>
      <c r="C4214" s="172"/>
    </row>
    <row r="4215" spans="1:3">
      <c r="A4215" s="170"/>
      <c r="B4215" s="171"/>
      <c r="C4215" s="172"/>
    </row>
    <row r="4216" spans="1:3">
      <c r="A4216" s="170"/>
      <c r="B4216" s="171"/>
      <c r="C4216" s="172"/>
    </row>
    <row r="4217" spans="1:3">
      <c r="A4217" s="170"/>
      <c r="B4217" s="171"/>
      <c r="C4217" s="172"/>
    </row>
    <row r="4218" spans="1:3">
      <c r="A4218" s="170"/>
      <c r="B4218" s="171"/>
      <c r="C4218" s="172"/>
    </row>
    <row r="4219" spans="1:3">
      <c r="A4219" s="170"/>
      <c r="B4219" s="171"/>
      <c r="C4219" s="172"/>
    </row>
    <row r="4220" spans="1:3">
      <c r="A4220" s="170"/>
      <c r="B4220" s="171"/>
      <c r="C4220" s="172"/>
    </row>
    <row r="4221" spans="1:3">
      <c r="A4221" s="170"/>
      <c r="B4221" s="171"/>
      <c r="C4221" s="172"/>
    </row>
    <row r="4222" spans="1:3">
      <c r="A4222" s="170"/>
      <c r="B4222" s="171"/>
      <c r="C4222" s="172"/>
    </row>
    <row r="4223" spans="1:3">
      <c r="A4223" s="170"/>
      <c r="B4223" s="171"/>
      <c r="C4223" s="172"/>
    </row>
    <row r="4224" spans="1:3">
      <c r="A4224" s="170"/>
      <c r="B4224" s="171"/>
      <c r="C4224" s="172"/>
    </row>
    <row r="4225" spans="1:3">
      <c r="A4225" s="170"/>
      <c r="B4225" s="171"/>
      <c r="C4225" s="172"/>
    </row>
    <row r="4226" spans="1:3">
      <c r="A4226" s="170"/>
      <c r="B4226" s="171"/>
      <c r="C4226" s="172"/>
    </row>
    <row r="4227" spans="1:3">
      <c r="A4227" s="170"/>
      <c r="B4227" s="171"/>
      <c r="C4227" s="172"/>
    </row>
    <row r="4228" spans="1:3">
      <c r="A4228" s="170"/>
      <c r="B4228" s="171"/>
      <c r="C4228" s="172"/>
    </row>
    <row r="4229" spans="1:3">
      <c r="A4229" s="170"/>
      <c r="B4229" s="171"/>
      <c r="C4229" s="172"/>
    </row>
    <row r="4230" spans="1:3">
      <c r="A4230" s="170"/>
      <c r="B4230" s="171"/>
      <c r="C4230" s="172"/>
    </row>
    <row r="4231" spans="1:3">
      <c r="A4231" s="170"/>
      <c r="B4231" s="171"/>
      <c r="C4231" s="172"/>
    </row>
    <row r="4232" spans="1:3">
      <c r="A4232" s="170"/>
      <c r="B4232" s="171"/>
      <c r="C4232" s="172"/>
    </row>
    <row r="4233" spans="1:3">
      <c r="A4233" s="170"/>
      <c r="B4233" s="171"/>
      <c r="C4233" s="172"/>
    </row>
    <row r="4234" spans="1:3">
      <c r="A4234" s="170"/>
      <c r="B4234" s="171"/>
      <c r="C4234" s="172"/>
    </row>
    <row r="4235" spans="1:3">
      <c r="A4235" s="170"/>
      <c r="B4235" s="171"/>
      <c r="C4235" s="172"/>
    </row>
    <row r="4236" spans="1:3">
      <c r="A4236" s="170"/>
      <c r="B4236" s="171"/>
      <c r="C4236" s="172"/>
    </row>
    <row r="4237" spans="1:3">
      <c r="A4237" s="170"/>
      <c r="B4237" s="171"/>
      <c r="C4237" s="172"/>
    </row>
    <row r="4238" spans="1:3">
      <c r="A4238" s="170"/>
      <c r="B4238" s="171"/>
      <c r="C4238" s="172"/>
    </row>
    <row r="4239" spans="1:3">
      <c r="A4239" s="170"/>
      <c r="B4239" s="171"/>
      <c r="C4239" s="172"/>
    </row>
    <row r="4240" spans="1:3">
      <c r="A4240" s="170"/>
      <c r="B4240" s="171"/>
      <c r="C4240" s="172"/>
    </row>
    <row r="4241" spans="1:3">
      <c r="A4241" s="170"/>
      <c r="B4241" s="171"/>
      <c r="C4241" s="172"/>
    </row>
    <row r="4242" spans="1:3">
      <c r="A4242" s="170"/>
      <c r="B4242" s="171"/>
      <c r="C4242" s="172"/>
    </row>
    <row r="4243" spans="1:3">
      <c r="A4243" s="170"/>
      <c r="B4243" s="171"/>
      <c r="C4243" s="172"/>
    </row>
    <row r="4244" spans="1:3">
      <c r="A4244" s="170"/>
      <c r="B4244" s="171"/>
      <c r="C4244" s="172"/>
    </row>
    <row r="4245" spans="1:3">
      <c r="A4245" s="170"/>
      <c r="B4245" s="171"/>
      <c r="C4245" s="172"/>
    </row>
    <row r="4246" spans="1:3">
      <c r="A4246" s="170"/>
      <c r="B4246" s="171"/>
      <c r="C4246" s="172"/>
    </row>
    <row r="4247" spans="1:3">
      <c r="A4247" s="170"/>
      <c r="B4247" s="171"/>
      <c r="C4247" s="172"/>
    </row>
    <row r="4248" spans="1:3">
      <c r="A4248" s="170"/>
      <c r="B4248" s="171"/>
      <c r="C4248" s="172"/>
    </row>
    <row r="4249" spans="1:3">
      <c r="A4249" s="170"/>
      <c r="B4249" s="171"/>
      <c r="C4249" s="172"/>
    </row>
    <row r="4250" spans="1:3">
      <c r="A4250" s="170"/>
      <c r="B4250" s="171"/>
      <c r="C4250" s="172"/>
    </row>
    <row r="4251" spans="1:3">
      <c r="A4251" s="170"/>
      <c r="B4251" s="171"/>
      <c r="C4251" s="172"/>
    </row>
    <row r="4252" spans="1:3">
      <c r="A4252" s="170"/>
      <c r="B4252" s="171"/>
      <c r="C4252" s="172"/>
    </row>
    <row r="4253" spans="1:3">
      <c r="A4253" s="170"/>
      <c r="B4253" s="171"/>
      <c r="C4253" s="172"/>
    </row>
    <row r="4254" spans="1:3">
      <c r="A4254" s="170"/>
      <c r="B4254" s="171"/>
      <c r="C4254" s="172"/>
    </row>
    <row r="4255" spans="1:3">
      <c r="A4255" s="170"/>
      <c r="B4255" s="171"/>
      <c r="C4255" s="172"/>
    </row>
    <row r="4256" spans="1:3">
      <c r="A4256" s="170"/>
      <c r="B4256" s="171"/>
      <c r="C4256" s="172"/>
    </row>
    <row r="4257" spans="1:3">
      <c r="A4257" s="170"/>
      <c r="B4257" s="171"/>
      <c r="C4257" s="172"/>
    </row>
    <row r="4258" spans="1:3">
      <c r="A4258" s="170"/>
      <c r="B4258" s="171"/>
      <c r="C4258" s="172"/>
    </row>
    <row r="4259" spans="1:3">
      <c r="A4259" s="170"/>
      <c r="B4259" s="171"/>
      <c r="C4259" s="172"/>
    </row>
    <row r="4260" spans="1:3">
      <c r="A4260" s="170"/>
      <c r="B4260" s="171"/>
      <c r="C4260" s="172"/>
    </row>
    <row r="4261" spans="1:3">
      <c r="A4261" s="170"/>
      <c r="B4261" s="171"/>
      <c r="C4261" s="172"/>
    </row>
    <row r="4262" spans="1:3">
      <c r="A4262" s="170"/>
      <c r="B4262" s="171"/>
      <c r="C4262" s="172"/>
    </row>
    <row r="4263" spans="1:3">
      <c r="A4263" s="170"/>
      <c r="B4263" s="171"/>
      <c r="C4263" s="172"/>
    </row>
    <row r="4264" spans="1:3">
      <c r="A4264" s="170"/>
      <c r="B4264" s="171"/>
      <c r="C4264" s="172"/>
    </row>
    <row r="4265" spans="1:3">
      <c r="A4265" s="170"/>
      <c r="B4265" s="171"/>
      <c r="C4265" s="172"/>
    </row>
    <row r="4266" spans="1:3">
      <c r="A4266" s="170"/>
      <c r="B4266" s="171"/>
      <c r="C4266" s="172"/>
    </row>
    <row r="4267" spans="1:3">
      <c r="A4267" s="170"/>
      <c r="B4267" s="171"/>
      <c r="C4267" s="172"/>
    </row>
    <row r="4268" spans="1:3">
      <c r="A4268" s="170"/>
      <c r="B4268" s="171"/>
      <c r="C4268" s="172"/>
    </row>
    <row r="4269" spans="1:3">
      <c r="A4269" s="170"/>
      <c r="B4269" s="171"/>
      <c r="C4269" s="172"/>
    </row>
    <row r="4270" spans="1:3">
      <c r="A4270" s="170"/>
      <c r="B4270" s="171"/>
      <c r="C4270" s="172"/>
    </row>
    <row r="4271" spans="1:3">
      <c r="A4271" s="170"/>
      <c r="B4271" s="171"/>
      <c r="C4271" s="172"/>
    </row>
    <row r="4272" spans="1:3">
      <c r="A4272" s="170"/>
      <c r="B4272" s="171"/>
      <c r="C4272" s="172"/>
    </row>
    <row r="4273" spans="1:3">
      <c r="A4273" s="170"/>
      <c r="B4273" s="171"/>
      <c r="C4273" s="172"/>
    </row>
    <row r="4274" spans="1:3">
      <c r="A4274" s="170"/>
      <c r="B4274" s="171"/>
      <c r="C4274" s="172"/>
    </row>
    <row r="4275" spans="1:3">
      <c r="A4275" s="170"/>
      <c r="B4275" s="171"/>
      <c r="C4275" s="172"/>
    </row>
    <row r="4276" spans="1:3">
      <c r="A4276" s="170"/>
      <c r="B4276" s="171"/>
      <c r="C4276" s="172"/>
    </row>
    <row r="4277" spans="1:3">
      <c r="A4277" s="170"/>
      <c r="B4277" s="171"/>
      <c r="C4277" s="172"/>
    </row>
    <row r="4278" spans="1:3">
      <c r="A4278" s="170"/>
      <c r="B4278" s="171"/>
      <c r="C4278" s="172"/>
    </row>
    <row r="4279" spans="1:3">
      <c r="A4279" s="170"/>
      <c r="B4279" s="171"/>
      <c r="C4279" s="172"/>
    </row>
    <row r="4280" spans="1:3">
      <c r="A4280" s="170"/>
      <c r="B4280" s="171"/>
      <c r="C4280" s="172"/>
    </row>
    <row r="4281" spans="1:3">
      <c r="A4281" s="170"/>
      <c r="B4281" s="171"/>
      <c r="C4281" s="172"/>
    </row>
    <row r="4282" spans="1:3">
      <c r="A4282" s="170"/>
      <c r="B4282" s="171"/>
      <c r="C4282" s="172"/>
    </row>
    <row r="4283" spans="1:3">
      <c r="A4283" s="170"/>
      <c r="B4283" s="171"/>
      <c r="C4283" s="172"/>
    </row>
    <row r="4284" spans="1:3">
      <c r="A4284" s="170"/>
      <c r="B4284" s="171"/>
      <c r="C4284" s="172"/>
    </row>
    <row r="4285" spans="1:3">
      <c r="A4285" s="170"/>
      <c r="B4285" s="171"/>
      <c r="C4285" s="172"/>
    </row>
    <row r="4286" spans="1:3">
      <c r="A4286" s="170"/>
      <c r="B4286" s="171"/>
      <c r="C4286" s="172"/>
    </row>
    <row r="4287" spans="1:3">
      <c r="A4287" s="170"/>
      <c r="B4287" s="171"/>
      <c r="C4287" s="172"/>
    </row>
    <row r="4288" spans="1:3">
      <c r="A4288" s="170"/>
      <c r="B4288" s="171"/>
      <c r="C4288" s="172"/>
    </row>
    <row r="4289" spans="1:3">
      <c r="A4289" s="170"/>
      <c r="B4289" s="171"/>
      <c r="C4289" s="172"/>
    </row>
    <row r="4290" spans="1:3">
      <c r="A4290" s="170"/>
      <c r="B4290" s="171"/>
      <c r="C4290" s="172"/>
    </row>
    <row r="4291" spans="1:3">
      <c r="A4291" s="170"/>
      <c r="B4291" s="171"/>
      <c r="C4291" s="172"/>
    </row>
    <row r="4292" spans="1:3">
      <c r="A4292" s="170"/>
      <c r="B4292" s="171"/>
      <c r="C4292" s="172"/>
    </row>
    <row r="4293" spans="1:3">
      <c r="A4293" s="170"/>
      <c r="B4293" s="171"/>
      <c r="C4293" s="172"/>
    </row>
    <row r="4294" spans="1:3">
      <c r="A4294" s="170"/>
      <c r="B4294" s="171"/>
      <c r="C4294" s="172"/>
    </row>
    <row r="4295" spans="1:3">
      <c r="A4295" s="170"/>
      <c r="B4295" s="171"/>
      <c r="C4295" s="172"/>
    </row>
    <row r="4296" spans="1:3">
      <c r="A4296" s="170"/>
      <c r="B4296" s="171"/>
      <c r="C4296" s="172"/>
    </row>
    <row r="4297" spans="1:3">
      <c r="A4297" s="170"/>
      <c r="B4297" s="171"/>
      <c r="C4297" s="172"/>
    </row>
    <row r="4298" spans="1:3">
      <c r="A4298" s="170"/>
      <c r="B4298" s="171"/>
      <c r="C4298" s="172"/>
    </row>
    <row r="4299" spans="1:3">
      <c r="A4299" s="170"/>
      <c r="B4299" s="171"/>
      <c r="C4299" s="172"/>
    </row>
    <row r="4300" spans="1:3">
      <c r="A4300" s="170"/>
      <c r="B4300" s="171"/>
      <c r="C4300" s="172"/>
    </row>
    <row r="4301" spans="1:3">
      <c r="A4301" s="170"/>
      <c r="B4301" s="171"/>
      <c r="C4301" s="172"/>
    </row>
    <row r="4302" spans="1:3">
      <c r="A4302" s="170"/>
      <c r="B4302" s="171"/>
      <c r="C4302" s="172"/>
    </row>
    <row r="4303" spans="1:3">
      <c r="A4303" s="170"/>
      <c r="B4303" s="171"/>
      <c r="C4303" s="172"/>
    </row>
    <row r="4304" spans="1:3">
      <c r="A4304" s="170"/>
      <c r="B4304" s="171"/>
      <c r="C4304" s="172"/>
    </row>
    <row r="4305" spans="1:3">
      <c r="A4305" s="170"/>
      <c r="B4305" s="171"/>
      <c r="C4305" s="172"/>
    </row>
    <row r="4306" spans="1:3">
      <c r="A4306" s="170"/>
      <c r="B4306" s="171"/>
      <c r="C4306" s="172"/>
    </row>
    <row r="4307" spans="1:3">
      <c r="A4307" s="170"/>
      <c r="B4307" s="171"/>
      <c r="C4307" s="172"/>
    </row>
    <row r="4308" spans="1:3">
      <c r="A4308" s="170"/>
      <c r="B4308" s="171"/>
      <c r="C4308" s="172"/>
    </row>
    <row r="4309" spans="1:3">
      <c r="A4309" s="170"/>
      <c r="B4309" s="171"/>
      <c r="C4309" s="172"/>
    </row>
    <row r="4310" spans="1:3">
      <c r="A4310" s="170"/>
      <c r="B4310" s="171"/>
      <c r="C4310" s="172"/>
    </row>
    <row r="4311" spans="1:3">
      <c r="A4311" s="170"/>
      <c r="B4311" s="171"/>
      <c r="C4311" s="172"/>
    </row>
    <row r="4312" spans="1:3">
      <c r="A4312" s="170"/>
      <c r="B4312" s="171"/>
      <c r="C4312" s="172"/>
    </row>
    <row r="4313" spans="1:3">
      <c r="A4313" s="170"/>
      <c r="B4313" s="171"/>
      <c r="C4313" s="172"/>
    </row>
    <row r="4314" spans="1:3">
      <c r="A4314" s="170"/>
      <c r="B4314" s="171"/>
      <c r="C4314" s="172"/>
    </row>
    <row r="4315" spans="1:3">
      <c r="A4315" s="170"/>
      <c r="B4315" s="171"/>
      <c r="C4315" s="172"/>
    </row>
    <row r="4316" spans="1:3">
      <c r="A4316" s="170"/>
      <c r="B4316" s="171"/>
      <c r="C4316" s="172"/>
    </row>
    <row r="4317" spans="1:3">
      <c r="A4317" s="170"/>
      <c r="B4317" s="171"/>
      <c r="C4317" s="172"/>
    </row>
    <row r="4318" spans="1:3">
      <c r="A4318" s="170"/>
      <c r="B4318" s="171"/>
      <c r="C4318" s="172"/>
    </row>
    <row r="4319" spans="1:3">
      <c r="A4319" s="170"/>
      <c r="B4319" s="171"/>
      <c r="C4319" s="172"/>
    </row>
    <row r="4320" spans="1:3">
      <c r="A4320" s="170"/>
      <c r="B4320" s="171"/>
      <c r="C4320" s="172"/>
    </row>
    <row r="4321" spans="1:3">
      <c r="A4321" s="170"/>
      <c r="B4321" s="171"/>
      <c r="C4321" s="172"/>
    </row>
    <row r="4322" spans="1:3">
      <c r="A4322" s="170"/>
      <c r="B4322" s="171"/>
      <c r="C4322" s="172"/>
    </row>
    <row r="4323" spans="1:3">
      <c r="A4323" s="170"/>
      <c r="B4323" s="171"/>
      <c r="C4323" s="172"/>
    </row>
    <row r="4324" spans="1:3">
      <c r="A4324" s="170"/>
      <c r="B4324" s="171"/>
      <c r="C4324" s="172"/>
    </row>
    <row r="4325" spans="1:3">
      <c r="A4325" s="170"/>
      <c r="B4325" s="171"/>
      <c r="C4325" s="172"/>
    </row>
    <row r="4326" spans="1:3">
      <c r="A4326" s="170"/>
      <c r="B4326" s="171"/>
      <c r="C4326" s="172"/>
    </row>
    <row r="4327" spans="1:3">
      <c r="A4327" s="170"/>
      <c r="B4327" s="171"/>
      <c r="C4327" s="172"/>
    </row>
    <row r="4328" spans="1:3">
      <c r="A4328" s="170"/>
      <c r="B4328" s="171"/>
      <c r="C4328" s="172"/>
    </row>
    <row r="4329" spans="1:3">
      <c r="A4329" s="170"/>
      <c r="B4329" s="171"/>
      <c r="C4329" s="172"/>
    </row>
    <row r="4330" spans="1:3">
      <c r="A4330" s="173"/>
      <c r="B4330" s="171"/>
      <c r="C4330" s="174"/>
    </row>
    <row r="4331" spans="1:3">
      <c r="A4331" s="173"/>
      <c r="B4331" s="171"/>
      <c r="C4331" s="174"/>
    </row>
    <row r="4332" spans="1:3">
      <c r="A4332" s="173"/>
      <c r="B4332" s="171"/>
      <c r="C4332" s="174"/>
    </row>
    <row r="4333" spans="1:3">
      <c r="A4333" s="173"/>
      <c r="B4333" s="171"/>
      <c r="C4333" s="174"/>
    </row>
    <row r="4334" spans="1:3">
      <c r="A4334" s="173"/>
      <c r="B4334" s="171"/>
      <c r="C4334" s="174"/>
    </row>
    <row r="4335" spans="1:3">
      <c r="A4335" s="173"/>
      <c r="B4335" s="171"/>
      <c r="C4335" s="174"/>
    </row>
    <row r="4336" spans="1:3">
      <c r="A4336" s="173"/>
      <c r="B4336" s="171"/>
      <c r="C4336" s="174"/>
    </row>
    <row r="4337" spans="1:3">
      <c r="A4337" s="173"/>
      <c r="B4337" s="171"/>
      <c r="C4337" s="174"/>
    </row>
    <row r="4338" spans="1:3">
      <c r="A4338" s="173"/>
      <c r="B4338" s="171"/>
      <c r="C4338" s="174"/>
    </row>
    <row r="4339" spans="1:3">
      <c r="A4339" s="173"/>
      <c r="B4339" s="171"/>
      <c r="C4339" s="174"/>
    </row>
    <row r="4340" spans="1:3">
      <c r="A4340" s="173"/>
      <c r="B4340" s="171"/>
      <c r="C4340" s="174"/>
    </row>
    <row r="4341" spans="1:3">
      <c r="A4341" s="173"/>
      <c r="B4341" s="171"/>
      <c r="C4341" s="174"/>
    </row>
    <row r="4342" spans="1:3">
      <c r="A4342" s="173"/>
      <c r="B4342" s="171"/>
      <c r="C4342" s="174"/>
    </row>
    <row r="4343" spans="1:3">
      <c r="A4343" s="173"/>
      <c r="B4343" s="171"/>
      <c r="C4343" s="174"/>
    </row>
    <row r="4344" spans="1:3">
      <c r="A4344" s="173"/>
      <c r="B4344" s="171"/>
      <c r="C4344" s="174"/>
    </row>
    <row r="4345" spans="1:3">
      <c r="A4345" s="173"/>
      <c r="B4345" s="171"/>
      <c r="C4345" s="174"/>
    </row>
    <row r="4346" spans="1:3">
      <c r="A4346" s="173"/>
      <c r="B4346" s="171"/>
      <c r="C4346" s="174"/>
    </row>
    <row r="4347" spans="1:3">
      <c r="A4347" s="173"/>
      <c r="B4347" s="171"/>
      <c r="C4347" s="174"/>
    </row>
    <row r="4348" spans="1:3">
      <c r="A4348" s="173"/>
      <c r="B4348" s="171"/>
      <c r="C4348" s="174"/>
    </row>
    <row r="4349" spans="1:3">
      <c r="A4349" s="173"/>
      <c r="B4349" s="171"/>
      <c r="C4349" s="174"/>
    </row>
    <row r="4350" spans="1:3">
      <c r="A4350" s="173"/>
      <c r="B4350" s="171"/>
      <c r="C4350" s="174"/>
    </row>
    <row r="4351" spans="1:3">
      <c r="A4351" s="173"/>
      <c r="B4351" s="171"/>
      <c r="C4351" s="174"/>
    </row>
    <row r="4352" spans="1:3">
      <c r="A4352" s="173"/>
      <c r="B4352" s="171"/>
      <c r="C4352" s="174"/>
    </row>
    <row r="4353" spans="1:3">
      <c r="A4353" s="173"/>
      <c r="B4353" s="171"/>
      <c r="C4353" s="174"/>
    </row>
    <row r="4354" spans="1:3">
      <c r="A4354" s="173"/>
      <c r="B4354" s="171"/>
      <c r="C4354" s="174"/>
    </row>
    <row r="4355" spans="1:3">
      <c r="A4355" s="173"/>
      <c r="B4355" s="171"/>
      <c r="C4355" s="174"/>
    </row>
    <row r="4356" spans="1:3">
      <c r="A4356" s="173"/>
      <c r="B4356" s="171"/>
      <c r="C4356" s="174"/>
    </row>
    <row r="4357" spans="1:3">
      <c r="A4357" s="173"/>
      <c r="B4357" s="171"/>
      <c r="C4357" s="174"/>
    </row>
    <row r="4358" spans="1:3">
      <c r="A4358" s="173"/>
      <c r="B4358" s="171"/>
      <c r="C4358" s="174"/>
    </row>
    <row r="4359" spans="1:3">
      <c r="A4359" s="173"/>
      <c r="B4359" s="171"/>
      <c r="C4359" s="174"/>
    </row>
    <row r="4360" spans="1:3">
      <c r="A4360" s="173"/>
      <c r="B4360" s="171"/>
      <c r="C4360" s="174"/>
    </row>
    <row r="4361" spans="1:3">
      <c r="A4361" s="173"/>
      <c r="B4361" s="171"/>
      <c r="C4361" s="174"/>
    </row>
    <row r="4362" spans="1:3">
      <c r="A4362" s="173"/>
      <c r="B4362" s="171"/>
      <c r="C4362" s="174"/>
    </row>
    <row r="4363" spans="1:3">
      <c r="A4363" s="173"/>
      <c r="B4363" s="171"/>
      <c r="C4363" s="174"/>
    </row>
    <row r="4364" spans="1:3">
      <c r="A4364" s="173"/>
      <c r="B4364" s="171"/>
      <c r="C4364" s="174"/>
    </row>
    <row r="4365" spans="1:3">
      <c r="A4365" s="173"/>
      <c r="B4365" s="171"/>
      <c r="C4365" s="174"/>
    </row>
    <row r="4366" spans="1:3">
      <c r="A4366" s="173"/>
      <c r="B4366" s="171"/>
      <c r="C4366" s="174"/>
    </row>
    <row r="4367" spans="1:3">
      <c r="A4367" s="173"/>
      <c r="B4367" s="171"/>
      <c r="C4367" s="174"/>
    </row>
    <row r="4368" spans="1:3">
      <c r="A4368" s="173"/>
      <c r="B4368" s="171"/>
      <c r="C4368" s="174"/>
    </row>
    <row r="4369" spans="1:3">
      <c r="A4369" s="173"/>
      <c r="B4369" s="171"/>
      <c r="C4369" s="174"/>
    </row>
    <row r="4370" spans="1:3">
      <c r="A4370" s="173"/>
      <c r="B4370" s="171"/>
      <c r="C4370" s="174"/>
    </row>
    <row r="4371" spans="1:3">
      <c r="A4371" s="173"/>
      <c r="B4371" s="171"/>
      <c r="C4371" s="174"/>
    </row>
    <row r="4372" spans="1:3">
      <c r="A4372" s="173"/>
      <c r="B4372" s="171"/>
      <c r="C4372" s="174"/>
    </row>
    <row r="4373" spans="1:3">
      <c r="A4373" s="173"/>
      <c r="B4373" s="171"/>
      <c r="C4373" s="174"/>
    </row>
    <row r="4374" spans="1:3">
      <c r="A4374" s="173"/>
      <c r="B4374" s="171"/>
      <c r="C4374" s="174"/>
    </row>
    <row r="4375" spans="1:3">
      <c r="A4375" s="173"/>
      <c r="B4375" s="171"/>
      <c r="C4375" s="174"/>
    </row>
    <row r="4376" spans="1:3">
      <c r="A4376" s="173"/>
      <c r="B4376" s="171"/>
      <c r="C4376" s="174"/>
    </row>
    <row r="4377" spans="1:3">
      <c r="A4377" s="173"/>
      <c r="B4377" s="171"/>
      <c r="C4377" s="174"/>
    </row>
    <row r="4378" spans="1:3">
      <c r="A4378" s="173"/>
      <c r="B4378" s="171"/>
      <c r="C4378" s="174"/>
    </row>
    <row r="4379" spans="1:3">
      <c r="A4379" s="173"/>
      <c r="B4379" s="171"/>
      <c r="C4379" s="174"/>
    </row>
    <row r="4380" spans="1:3">
      <c r="A4380" s="173"/>
      <c r="B4380" s="171"/>
      <c r="C4380" s="174"/>
    </row>
    <row r="4381" spans="1:3">
      <c r="A4381" s="173"/>
      <c r="B4381" s="171"/>
      <c r="C4381" s="174"/>
    </row>
    <row r="4382" spans="1:3">
      <c r="A4382" s="173"/>
      <c r="B4382" s="171"/>
      <c r="C4382" s="174"/>
    </row>
    <row r="4383" spans="1:3">
      <c r="A4383" s="173"/>
      <c r="B4383" s="171"/>
      <c r="C4383" s="174"/>
    </row>
    <row r="4384" spans="1:3">
      <c r="A4384" s="173"/>
      <c r="B4384" s="171"/>
      <c r="C4384" s="174"/>
    </row>
    <row r="4385" spans="1:3">
      <c r="A4385" s="173"/>
      <c r="B4385" s="171"/>
      <c r="C4385" s="174"/>
    </row>
    <row r="4386" spans="1:3">
      <c r="A4386" s="173"/>
      <c r="B4386" s="171"/>
      <c r="C4386" s="174"/>
    </row>
    <row r="4387" spans="1:3">
      <c r="A4387" s="173"/>
      <c r="B4387" s="171"/>
      <c r="C4387" s="174"/>
    </row>
    <row r="4388" spans="1:3">
      <c r="A4388" s="173"/>
      <c r="B4388" s="171"/>
      <c r="C4388" s="174"/>
    </row>
    <row r="4389" spans="1:3">
      <c r="A4389" s="173"/>
      <c r="B4389" s="171"/>
      <c r="C4389" s="174"/>
    </row>
    <row r="4390" spans="1:3">
      <c r="A4390" s="173"/>
      <c r="B4390" s="171"/>
      <c r="C4390" s="174"/>
    </row>
    <row r="4391" spans="1:3">
      <c r="A4391" s="173"/>
      <c r="B4391" s="171"/>
      <c r="C4391" s="174"/>
    </row>
    <row r="4392" spans="1:3">
      <c r="A4392" s="173"/>
      <c r="B4392" s="171"/>
      <c r="C4392" s="174"/>
    </row>
    <row r="4393" spans="1:3">
      <c r="A4393" s="173"/>
      <c r="B4393" s="171"/>
      <c r="C4393" s="174"/>
    </row>
    <row r="4394" spans="1:3">
      <c r="A4394" s="173"/>
      <c r="B4394" s="171"/>
      <c r="C4394" s="174"/>
    </row>
    <row r="4395" spans="1:3">
      <c r="A4395" s="173"/>
      <c r="B4395" s="171"/>
      <c r="C4395" s="174"/>
    </row>
    <row r="4396" spans="1:3">
      <c r="A4396" s="173"/>
      <c r="B4396" s="171"/>
      <c r="C4396" s="174"/>
    </row>
    <row r="4397" spans="1:3">
      <c r="A4397" s="173"/>
      <c r="B4397" s="171"/>
      <c r="C4397" s="174"/>
    </row>
    <row r="4398" spans="1:3">
      <c r="A4398" s="173"/>
      <c r="B4398" s="171"/>
      <c r="C4398" s="174"/>
    </row>
    <row r="4399" spans="1:3">
      <c r="A4399" s="173"/>
      <c r="B4399" s="171"/>
      <c r="C4399" s="174"/>
    </row>
    <row r="4400" spans="1:3">
      <c r="A4400" s="173"/>
      <c r="B4400" s="171"/>
      <c r="C4400" s="174"/>
    </row>
    <row r="4401" spans="1:3">
      <c r="A4401" s="173"/>
      <c r="B4401" s="171"/>
      <c r="C4401" s="174"/>
    </row>
    <row r="4402" spans="1:3">
      <c r="A4402" s="173"/>
      <c r="B4402" s="171"/>
      <c r="C4402" s="174"/>
    </row>
    <row r="4403" spans="1:3">
      <c r="A4403" s="173"/>
      <c r="B4403" s="171"/>
      <c r="C4403" s="174"/>
    </row>
    <row r="4404" spans="1:3">
      <c r="A4404" s="173"/>
      <c r="B4404" s="171"/>
      <c r="C4404" s="174"/>
    </row>
    <row r="4405" spans="1:3">
      <c r="A4405" s="173"/>
      <c r="B4405" s="171"/>
      <c r="C4405" s="174"/>
    </row>
    <row r="4406" spans="1:3">
      <c r="A4406" s="173"/>
      <c r="B4406" s="171"/>
      <c r="C4406" s="174"/>
    </row>
    <row r="4407" spans="1:3">
      <c r="A4407" s="173"/>
      <c r="B4407" s="171"/>
      <c r="C4407" s="174"/>
    </row>
    <row r="4408" spans="1:3">
      <c r="A4408" s="173"/>
      <c r="B4408" s="171"/>
      <c r="C4408" s="174"/>
    </row>
    <row r="4409" spans="1:3">
      <c r="A4409" s="173"/>
      <c r="B4409" s="171"/>
      <c r="C4409" s="174"/>
    </row>
    <row r="4410" spans="1:3">
      <c r="A4410" s="173"/>
      <c r="B4410" s="171"/>
      <c r="C4410" s="174"/>
    </row>
    <row r="4411" spans="1:3">
      <c r="A4411" s="173"/>
      <c r="B4411" s="171"/>
      <c r="C4411" s="174"/>
    </row>
    <row r="4412" spans="1:3">
      <c r="A4412" s="173"/>
      <c r="B4412" s="171"/>
      <c r="C4412" s="174"/>
    </row>
    <row r="4413" spans="1:3">
      <c r="A4413" s="173"/>
      <c r="B4413" s="171"/>
      <c r="C4413" s="174"/>
    </row>
    <row r="4414" spans="1:3">
      <c r="A4414" s="173"/>
      <c r="B4414" s="171"/>
      <c r="C4414" s="174"/>
    </row>
    <row r="4415" spans="1:3">
      <c r="A4415" s="173"/>
      <c r="B4415" s="171"/>
      <c r="C4415" s="174"/>
    </row>
    <row r="4416" spans="1:3">
      <c r="A4416" s="173"/>
      <c r="B4416" s="171"/>
      <c r="C4416" s="174"/>
    </row>
    <row r="4417" spans="1:3">
      <c r="A4417" s="173"/>
      <c r="B4417" s="171"/>
      <c r="C4417" s="174"/>
    </row>
    <row r="4418" spans="1:3">
      <c r="A4418" s="173"/>
      <c r="B4418" s="171"/>
      <c r="C4418" s="174"/>
    </row>
    <row r="4419" spans="1:3">
      <c r="A4419" s="173"/>
      <c r="B4419" s="171"/>
      <c r="C4419" s="174"/>
    </row>
    <row r="4420" spans="1:3">
      <c r="A4420" s="173"/>
      <c r="B4420" s="171"/>
      <c r="C4420" s="174"/>
    </row>
    <row r="4421" spans="1:3">
      <c r="A4421" s="173"/>
      <c r="B4421" s="171"/>
      <c r="C4421" s="174"/>
    </row>
    <row r="4422" spans="1:3">
      <c r="A4422" s="173"/>
      <c r="B4422" s="171"/>
      <c r="C4422" s="174"/>
    </row>
    <row r="4423" spans="1:3">
      <c r="A4423" s="173"/>
      <c r="B4423" s="171"/>
      <c r="C4423" s="174"/>
    </row>
    <row r="4424" spans="1:3">
      <c r="A4424" s="173"/>
      <c r="B4424" s="171"/>
      <c r="C4424" s="174"/>
    </row>
    <row r="4425" spans="1:3">
      <c r="A4425" s="173"/>
      <c r="B4425" s="171"/>
      <c r="C4425" s="174"/>
    </row>
    <row r="4426" spans="1:3">
      <c r="A4426" s="173"/>
      <c r="B4426" s="171"/>
      <c r="C4426" s="174"/>
    </row>
    <row r="4427" spans="1:3">
      <c r="A4427" s="173"/>
      <c r="B4427" s="171"/>
      <c r="C4427" s="174"/>
    </row>
    <row r="4428" spans="1:3">
      <c r="A4428" s="173"/>
      <c r="B4428" s="171"/>
      <c r="C4428" s="174"/>
    </row>
    <row r="4429" spans="1:3">
      <c r="A4429" s="173"/>
      <c r="B4429" s="171"/>
      <c r="C4429" s="174"/>
    </row>
    <row r="4430" spans="1:3">
      <c r="A4430" s="173"/>
      <c r="B4430" s="171"/>
      <c r="C4430" s="174"/>
    </row>
    <row r="4431" spans="1:3">
      <c r="A4431" s="173"/>
      <c r="B4431" s="171"/>
      <c r="C4431" s="174"/>
    </row>
    <row r="4432" spans="1:3">
      <c r="A4432" s="173"/>
      <c r="B4432" s="171"/>
      <c r="C4432" s="174"/>
    </row>
    <row r="4433" spans="1:3">
      <c r="A4433" s="173"/>
      <c r="B4433" s="171"/>
      <c r="C4433" s="174"/>
    </row>
    <row r="4434" spans="1:3">
      <c r="A4434" s="173"/>
      <c r="B4434" s="171"/>
      <c r="C4434" s="174"/>
    </row>
    <row r="4435" spans="1:3">
      <c r="A4435" s="173"/>
      <c r="B4435" s="171"/>
      <c r="C4435" s="174"/>
    </row>
    <row r="4436" spans="1:3">
      <c r="A4436" s="173"/>
      <c r="B4436" s="171"/>
      <c r="C4436" s="174"/>
    </row>
    <row r="4437" spans="1:3">
      <c r="A4437" s="173"/>
      <c r="B4437" s="171"/>
      <c r="C4437" s="174"/>
    </row>
    <row r="4438" spans="1:3">
      <c r="A4438" s="173"/>
      <c r="B4438" s="171"/>
      <c r="C4438" s="174"/>
    </row>
    <row r="4439" spans="1:3">
      <c r="A4439" s="173"/>
      <c r="B4439" s="171"/>
      <c r="C4439" s="174"/>
    </row>
    <row r="4440" spans="1:3">
      <c r="A4440" s="173"/>
      <c r="B4440" s="171"/>
      <c r="C4440" s="174"/>
    </row>
    <row r="4441" spans="1:3">
      <c r="A4441" s="173"/>
      <c r="B4441" s="171"/>
      <c r="C4441" s="174"/>
    </row>
    <row r="4442" spans="1:3">
      <c r="A4442" s="173"/>
      <c r="B4442" s="171"/>
      <c r="C4442" s="174"/>
    </row>
    <row r="4443" spans="1:3">
      <c r="A4443" s="173"/>
      <c r="B4443" s="171"/>
      <c r="C4443" s="174"/>
    </row>
    <row r="4444" spans="1:3">
      <c r="A4444" s="173"/>
      <c r="B4444" s="171"/>
      <c r="C4444" s="174"/>
    </row>
    <row r="4445" spans="1:3">
      <c r="A4445" s="173"/>
      <c r="B4445" s="171"/>
      <c r="C4445" s="174"/>
    </row>
    <row r="4446" spans="1:3">
      <c r="A4446" s="173"/>
      <c r="B4446" s="171"/>
      <c r="C4446" s="174"/>
    </row>
    <row r="4447" spans="1:3">
      <c r="A4447" s="173"/>
      <c r="B4447" s="171"/>
      <c r="C4447" s="174"/>
    </row>
    <row r="4448" spans="1:3">
      <c r="A4448" s="173"/>
      <c r="B4448" s="171"/>
      <c r="C4448" s="174"/>
    </row>
    <row r="4449" spans="1:3">
      <c r="A4449" s="173"/>
      <c r="B4449" s="171"/>
      <c r="C4449" s="174"/>
    </row>
    <row r="4450" spans="1:3">
      <c r="A4450" s="173"/>
      <c r="B4450" s="171"/>
      <c r="C4450" s="174"/>
    </row>
    <row r="4451" spans="1:3">
      <c r="A4451" s="173"/>
      <c r="B4451" s="171"/>
      <c r="C4451" s="174"/>
    </row>
    <row r="4452" spans="1:3">
      <c r="A4452" s="173"/>
      <c r="B4452" s="171"/>
      <c r="C4452" s="174"/>
    </row>
    <row r="4453" spans="1:3">
      <c r="A4453" s="173"/>
      <c r="B4453" s="171"/>
      <c r="C4453" s="174"/>
    </row>
    <row r="4454" spans="1:3">
      <c r="A4454" s="173"/>
      <c r="B4454" s="171"/>
      <c r="C4454" s="174"/>
    </row>
    <row r="4455" spans="1:3">
      <c r="A4455" s="173"/>
      <c r="B4455" s="171"/>
      <c r="C4455" s="174"/>
    </row>
    <row r="4456" spans="1:3">
      <c r="A4456" s="173"/>
      <c r="B4456" s="171"/>
      <c r="C4456" s="174"/>
    </row>
    <row r="4457" spans="1:3">
      <c r="A4457" s="173"/>
      <c r="B4457" s="171"/>
      <c r="C4457" s="174"/>
    </row>
    <row r="4458" spans="1:3">
      <c r="A4458" s="173"/>
      <c r="B4458" s="171"/>
      <c r="C4458" s="174"/>
    </row>
    <row r="4459" spans="1:3">
      <c r="A4459" s="173"/>
      <c r="B4459" s="171"/>
      <c r="C4459" s="174"/>
    </row>
    <row r="4460" spans="1:3">
      <c r="A4460" s="173"/>
      <c r="B4460" s="171"/>
      <c r="C4460" s="174"/>
    </row>
    <row r="4461" spans="1:3">
      <c r="A4461" s="173"/>
      <c r="B4461" s="171"/>
      <c r="C4461" s="174"/>
    </row>
    <row r="4462" spans="1:3">
      <c r="A4462" s="173"/>
      <c r="B4462" s="171"/>
      <c r="C4462" s="174"/>
    </row>
    <row r="4463" spans="1:3">
      <c r="A4463" s="173"/>
      <c r="B4463" s="171"/>
      <c r="C4463" s="174"/>
    </row>
    <row r="4464" spans="1:3">
      <c r="A4464" s="173"/>
      <c r="B4464" s="171"/>
      <c r="C4464" s="174"/>
    </row>
    <row r="4465" spans="1:3">
      <c r="A4465" s="173"/>
      <c r="B4465" s="171"/>
      <c r="C4465" s="174"/>
    </row>
    <row r="4466" spans="1:3">
      <c r="A4466" s="173"/>
      <c r="B4466" s="171"/>
      <c r="C4466" s="174"/>
    </row>
    <row r="4467" spans="1:3">
      <c r="A4467" s="173"/>
      <c r="B4467" s="171"/>
      <c r="C4467" s="174"/>
    </row>
    <row r="4468" spans="1:3">
      <c r="A4468" s="173"/>
      <c r="B4468" s="171"/>
      <c r="C4468" s="174"/>
    </row>
    <row r="4469" spans="1:3">
      <c r="A4469" s="173"/>
      <c r="B4469" s="171"/>
      <c r="C4469" s="174"/>
    </row>
    <row r="4470" spans="1:3">
      <c r="A4470" s="173"/>
      <c r="B4470" s="171"/>
      <c r="C4470" s="174"/>
    </row>
    <row r="4471" spans="1:3">
      <c r="A4471" s="173"/>
      <c r="B4471" s="171"/>
      <c r="C4471" s="174"/>
    </row>
    <row r="4472" spans="1:3">
      <c r="A4472" s="173"/>
      <c r="B4472" s="171"/>
      <c r="C4472" s="174"/>
    </row>
    <row r="4473" spans="1:3">
      <c r="A4473" s="173"/>
      <c r="B4473" s="171"/>
      <c r="C4473" s="174"/>
    </row>
    <row r="4474" spans="1:3">
      <c r="A4474" s="173"/>
      <c r="B4474" s="171"/>
      <c r="C4474" s="174"/>
    </row>
    <row r="4475" spans="1:3">
      <c r="A4475" s="173"/>
      <c r="B4475" s="171"/>
      <c r="C4475" s="174"/>
    </row>
    <row r="4476" spans="1:3">
      <c r="A4476" s="173"/>
      <c r="B4476" s="171"/>
      <c r="C4476" s="174"/>
    </row>
    <row r="4477" spans="1:3">
      <c r="A4477" s="173"/>
      <c r="B4477" s="171"/>
      <c r="C4477" s="174"/>
    </row>
    <row r="4478" spans="1:3">
      <c r="A4478" s="173"/>
      <c r="B4478" s="171"/>
      <c r="C4478" s="174"/>
    </row>
    <row r="4479" spans="1:3">
      <c r="A4479" s="173"/>
      <c r="B4479" s="171"/>
      <c r="C4479" s="174"/>
    </row>
    <row r="4480" spans="1:3">
      <c r="A4480" s="173"/>
      <c r="B4480" s="171"/>
      <c r="C4480" s="174"/>
    </row>
    <row r="4481" spans="1:3">
      <c r="A4481" s="173"/>
      <c r="B4481" s="171"/>
      <c r="C4481" s="174"/>
    </row>
    <row r="4482" spans="1:3">
      <c r="A4482" s="173"/>
      <c r="B4482" s="171"/>
      <c r="C4482" s="174"/>
    </row>
    <row r="4483" spans="1:3">
      <c r="A4483" s="173"/>
      <c r="B4483" s="171"/>
      <c r="C4483" s="174"/>
    </row>
    <row r="4484" spans="1:3">
      <c r="A4484" s="173"/>
      <c r="B4484" s="171"/>
      <c r="C4484" s="174"/>
    </row>
    <row r="4485" spans="1:3">
      <c r="A4485" s="173"/>
      <c r="B4485" s="171"/>
      <c r="C4485" s="174"/>
    </row>
    <row r="4486" spans="1:3">
      <c r="A4486" s="173"/>
      <c r="B4486" s="171"/>
      <c r="C4486" s="174"/>
    </row>
    <row r="4487" spans="1:3">
      <c r="A4487" s="173"/>
      <c r="B4487" s="171"/>
      <c r="C4487" s="174"/>
    </row>
    <row r="4488" spans="1:3">
      <c r="A4488" s="173"/>
      <c r="B4488" s="171"/>
      <c r="C4488" s="174"/>
    </row>
    <row r="4489" spans="1:3">
      <c r="A4489" s="173"/>
      <c r="B4489" s="171"/>
      <c r="C4489" s="174"/>
    </row>
    <row r="4490" spans="1:3">
      <c r="A4490" s="173"/>
      <c r="B4490" s="171"/>
      <c r="C4490" s="174"/>
    </row>
    <row r="4491" spans="1:3">
      <c r="A4491" s="173"/>
      <c r="B4491" s="171"/>
      <c r="C4491" s="174"/>
    </row>
    <row r="4492" spans="1:3">
      <c r="A4492" s="173"/>
      <c r="B4492" s="171"/>
      <c r="C4492" s="174"/>
    </row>
    <row r="4493" spans="1:3">
      <c r="A4493" s="173"/>
      <c r="B4493" s="171"/>
      <c r="C4493" s="174"/>
    </row>
    <row r="4494" spans="1:3">
      <c r="A4494" s="173"/>
      <c r="B4494" s="171"/>
      <c r="C4494" s="174"/>
    </row>
    <row r="4495" spans="1:3">
      <c r="A4495" s="173"/>
      <c r="B4495" s="171"/>
      <c r="C4495" s="174"/>
    </row>
    <row r="4496" spans="1:3">
      <c r="A4496" s="173"/>
      <c r="B4496" s="171"/>
      <c r="C4496" s="174"/>
    </row>
    <row r="4497" spans="1:3">
      <c r="A4497" s="173"/>
      <c r="B4497" s="172"/>
      <c r="C4497" s="174"/>
    </row>
    <row r="4498" spans="1:3">
      <c r="A4498" s="173"/>
      <c r="B4498" s="172"/>
      <c r="C4498" s="174"/>
    </row>
    <row r="4499" spans="1:3">
      <c r="A4499" s="173"/>
      <c r="B4499" s="172"/>
      <c r="C4499" s="174"/>
    </row>
    <row r="4500" spans="1:3">
      <c r="A4500" s="173"/>
      <c r="B4500" s="172"/>
      <c r="C4500" s="174"/>
    </row>
    <row r="4501" spans="1:3">
      <c r="A4501" s="173"/>
      <c r="B4501" s="172"/>
      <c r="C4501" s="174"/>
    </row>
    <row r="4502" spans="1:3">
      <c r="A4502" s="173"/>
      <c r="B4502" s="172"/>
      <c r="C4502" s="174"/>
    </row>
    <row r="4503" spans="1:3">
      <c r="A4503" s="173"/>
      <c r="B4503" s="172"/>
      <c r="C4503" s="174"/>
    </row>
    <row r="4504" spans="1:3">
      <c r="A4504" s="173"/>
      <c r="B4504" s="172"/>
      <c r="C4504" s="174"/>
    </row>
    <row r="4505" spans="1:3">
      <c r="A4505" s="173"/>
      <c r="B4505" s="172"/>
      <c r="C4505" s="174"/>
    </row>
    <row r="4506" spans="1:3">
      <c r="A4506" s="173"/>
      <c r="B4506" s="172"/>
      <c r="C4506" s="174"/>
    </row>
    <row r="4507" spans="1:3">
      <c r="A4507" s="173"/>
      <c r="B4507" s="172"/>
      <c r="C4507" s="174"/>
    </row>
    <row r="4508" spans="1:3">
      <c r="A4508" s="173"/>
      <c r="B4508" s="172"/>
      <c r="C4508" s="174"/>
    </row>
    <row r="4509" spans="1:3">
      <c r="A4509" s="173"/>
      <c r="B4509" s="172"/>
      <c r="C4509" s="174"/>
    </row>
    <row r="4510" spans="1:3">
      <c r="A4510" s="173"/>
      <c r="B4510" s="172"/>
      <c r="C4510" s="174"/>
    </row>
    <row r="4511" spans="1:3">
      <c r="A4511" s="173"/>
      <c r="B4511" s="172"/>
      <c r="C4511" s="174"/>
    </row>
    <row r="4512" spans="1:3">
      <c r="A4512" s="173"/>
      <c r="B4512" s="172"/>
      <c r="C4512" s="174"/>
    </row>
    <row r="4513" spans="1:3">
      <c r="A4513" s="173"/>
      <c r="B4513" s="172"/>
      <c r="C4513" s="174"/>
    </row>
    <row r="4514" spans="1:3">
      <c r="A4514" s="173"/>
      <c r="B4514" s="172"/>
      <c r="C4514" s="174"/>
    </row>
    <row r="4515" spans="1:3">
      <c r="A4515" s="173"/>
      <c r="B4515" s="172"/>
      <c r="C4515" s="174"/>
    </row>
    <row r="4516" spans="1:3">
      <c r="A4516" s="173"/>
      <c r="B4516" s="172"/>
      <c r="C4516" s="174"/>
    </row>
    <row r="4517" spans="1:3">
      <c r="A4517" s="173"/>
      <c r="B4517" s="172"/>
      <c r="C4517" s="174"/>
    </row>
    <row r="4518" spans="1:3">
      <c r="A4518" s="173"/>
      <c r="B4518" s="172"/>
      <c r="C4518" s="174"/>
    </row>
    <row r="4519" spans="1:3">
      <c r="A4519" s="173"/>
      <c r="B4519" s="172"/>
      <c r="C4519" s="174"/>
    </row>
    <row r="4520" spans="1:3">
      <c r="A4520" s="173"/>
      <c r="B4520" s="172"/>
      <c r="C4520" s="174"/>
    </row>
    <row r="4521" spans="1:3">
      <c r="A4521" s="173"/>
      <c r="B4521" s="172"/>
      <c r="C4521" s="174"/>
    </row>
    <row r="4522" spans="1:3">
      <c r="A4522" s="173"/>
      <c r="B4522" s="172"/>
      <c r="C4522" s="174"/>
    </row>
    <row r="4523" spans="1:3">
      <c r="A4523" s="173"/>
      <c r="B4523" s="172"/>
      <c r="C4523" s="174"/>
    </row>
    <row r="4524" spans="1:3">
      <c r="A4524" s="173"/>
      <c r="B4524" s="172"/>
      <c r="C4524" s="174"/>
    </row>
    <row r="4525" spans="1:3">
      <c r="A4525" s="173"/>
      <c r="B4525" s="172"/>
      <c r="C4525" s="174"/>
    </row>
    <row r="4526" spans="1:3">
      <c r="A4526" s="173"/>
      <c r="B4526" s="172"/>
      <c r="C4526" s="174"/>
    </row>
    <row r="4527" spans="1:3">
      <c r="A4527" s="173"/>
      <c r="B4527" s="172"/>
      <c r="C4527" s="174"/>
    </row>
    <row r="4528" spans="1:3">
      <c r="A4528" s="173"/>
      <c r="B4528" s="172"/>
      <c r="C4528" s="174"/>
    </row>
    <row r="4529" spans="1:3">
      <c r="A4529" s="173"/>
      <c r="B4529" s="172"/>
      <c r="C4529" s="174"/>
    </row>
    <row r="4530" spans="1:3">
      <c r="A4530" s="173"/>
      <c r="B4530" s="172"/>
      <c r="C4530" s="174"/>
    </row>
    <row r="4531" spans="1:3">
      <c r="A4531" s="173"/>
      <c r="B4531" s="172"/>
      <c r="C4531" s="174"/>
    </row>
    <row r="4532" spans="1:3">
      <c r="A4532" s="173"/>
      <c r="B4532" s="172"/>
      <c r="C4532" s="174"/>
    </row>
    <row r="4533" spans="1:3">
      <c r="A4533" s="173"/>
      <c r="B4533" s="172"/>
      <c r="C4533" s="174"/>
    </row>
    <row r="4534" spans="1:3">
      <c r="A4534" s="173"/>
      <c r="B4534" s="172"/>
      <c r="C4534" s="174"/>
    </row>
    <row r="4535" spans="1:3">
      <c r="A4535" s="173"/>
      <c r="B4535" s="172"/>
      <c r="C4535" s="174"/>
    </row>
    <row r="4536" spans="1:3">
      <c r="A4536" s="173"/>
      <c r="B4536" s="172"/>
      <c r="C4536" s="174"/>
    </row>
    <row r="4537" spans="1:3">
      <c r="A4537" s="173"/>
      <c r="B4537" s="172"/>
      <c r="C4537" s="174"/>
    </row>
    <row r="4538" spans="1:3">
      <c r="A4538" s="173"/>
      <c r="B4538" s="172"/>
      <c r="C4538" s="174"/>
    </row>
    <row r="4539" spans="1:3">
      <c r="A4539" s="173"/>
      <c r="B4539" s="172"/>
      <c r="C4539" s="174"/>
    </row>
    <row r="4540" spans="1:3">
      <c r="A4540" s="173"/>
      <c r="B4540" s="172"/>
      <c r="C4540" s="174"/>
    </row>
    <row r="4541" spans="1:3">
      <c r="A4541" s="173"/>
      <c r="B4541" s="172"/>
      <c r="C4541" s="174"/>
    </row>
    <row r="4542" spans="1:3">
      <c r="A4542" s="173"/>
      <c r="B4542" s="172"/>
      <c r="C4542" s="174"/>
    </row>
    <row r="4543" spans="1:3">
      <c r="A4543" s="173"/>
      <c r="B4543" s="172"/>
      <c r="C4543" s="174"/>
    </row>
    <row r="4544" spans="1:3">
      <c r="A4544" s="173"/>
      <c r="B4544" s="172"/>
      <c r="C4544" s="174"/>
    </row>
    <row r="4545" spans="1:3">
      <c r="A4545" s="173"/>
      <c r="B4545" s="172"/>
      <c r="C4545" s="174"/>
    </row>
    <row r="4546" spans="1:3">
      <c r="A4546" s="173"/>
      <c r="B4546" s="172"/>
      <c r="C4546" s="174"/>
    </row>
    <row r="4547" spans="1:3">
      <c r="A4547" s="173"/>
      <c r="B4547" s="172"/>
      <c r="C4547" s="174"/>
    </row>
    <row r="4548" spans="1:3">
      <c r="A4548" s="173"/>
      <c r="B4548" s="172"/>
      <c r="C4548" s="174"/>
    </row>
    <row r="4549" spans="1:3">
      <c r="A4549" s="173"/>
      <c r="B4549" s="172"/>
      <c r="C4549" s="174"/>
    </row>
    <row r="4550" spans="1:3">
      <c r="A4550" s="173"/>
      <c r="B4550" s="172"/>
      <c r="C4550" s="174"/>
    </row>
    <row r="4551" spans="1:3">
      <c r="A4551" s="173"/>
      <c r="B4551" s="172"/>
      <c r="C4551" s="174"/>
    </row>
    <row r="4552" spans="1:3">
      <c r="A4552" s="173"/>
      <c r="B4552" s="172"/>
      <c r="C4552" s="174"/>
    </row>
    <row r="4553" spans="1:3">
      <c r="A4553" s="173"/>
      <c r="B4553" s="172"/>
      <c r="C4553" s="174"/>
    </row>
    <row r="4554" spans="1:3">
      <c r="A4554" s="173"/>
      <c r="B4554" s="172"/>
      <c r="C4554" s="174"/>
    </row>
    <row r="4555" spans="1:3">
      <c r="A4555" s="173"/>
      <c r="B4555" s="172"/>
      <c r="C4555" s="174"/>
    </row>
    <row r="4556" spans="1:3">
      <c r="A4556" s="173"/>
      <c r="B4556" s="172"/>
      <c r="C4556" s="174"/>
    </row>
    <row r="4557" spans="1:3">
      <c r="A4557" s="173"/>
      <c r="B4557" s="172"/>
      <c r="C4557" s="174"/>
    </row>
    <row r="4558" spans="1:3">
      <c r="A4558" s="173"/>
      <c r="B4558" s="172"/>
      <c r="C4558" s="174"/>
    </row>
    <row r="4559" spans="1:3">
      <c r="A4559" s="173"/>
      <c r="B4559" s="172"/>
      <c r="C4559" s="174"/>
    </row>
    <row r="4560" spans="1:3">
      <c r="A4560" s="173"/>
      <c r="B4560" s="172"/>
      <c r="C4560" s="174"/>
    </row>
    <row r="4561" spans="1:3">
      <c r="A4561" s="173"/>
      <c r="B4561" s="172"/>
      <c r="C4561" s="174"/>
    </row>
    <row r="4562" spans="1:3">
      <c r="A4562" s="173"/>
      <c r="B4562" s="172"/>
      <c r="C4562" s="174"/>
    </row>
    <row r="4563" spans="1:3">
      <c r="A4563" s="173"/>
      <c r="B4563" s="172"/>
      <c r="C4563" s="174"/>
    </row>
    <row r="4564" spans="1:3">
      <c r="A4564" s="173"/>
      <c r="B4564" s="172"/>
      <c r="C4564" s="174"/>
    </row>
    <row r="4565" spans="1:3">
      <c r="A4565" s="173"/>
      <c r="B4565" s="172"/>
      <c r="C4565" s="174"/>
    </row>
    <row r="4566" spans="1:3">
      <c r="A4566" s="173"/>
      <c r="B4566" s="172"/>
      <c r="C4566" s="174"/>
    </row>
    <row r="4567" spans="1:3">
      <c r="A4567" s="173"/>
      <c r="B4567" s="172"/>
      <c r="C4567" s="174"/>
    </row>
    <row r="4568" spans="1:3">
      <c r="A4568" s="173"/>
      <c r="B4568" s="172"/>
      <c r="C4568" s="174"/>
    </row>
    <row r="4569" spans="1:3">
      <c r="A4569" s="173"/>
      <c r="B4569" s="172"/>
      <c r="C4569" s="174"/>
    </row>
    <row r="4570" spans="1:3">
      <c r="A4570" s="173"/>
      <c r="B4570" s="172"/>
      <c r="C4570" s="174"/>
    </row>
    <row r="4571" spans="1:3">
      <c r="A4571" s="173"/>
      <c r="B4571" s="172"/>
      <c r="C4571" s="174"/>
    </row>
    <row r="4572" spans="1:3">
      <c r="A4572" s="173"/>
      <c r="B4572" s="172"/>
      <c r="C4572" s="174"/>
    </row>
    <row r="4573" spans="1:3">
      <c r="A4573" s="173"/>
      <c r="B4573" s="172"/>
      <c r="C4573" s="174"/>
    </row>
    <row r="4574" spans="1:3">
      <c r="A4574" s="173"/>
      <c r="B4574" s="172"/>
      <c r="C4574" s="174"/>
    </row>
    <row r="4575" spans="1:3">
      <c r="A4575" s="173"/>
      <c r="B4575" s="172"/>
      <c r="C4575" s="174"/>
    </row>
    <row r="4576" spans="1:3">
      <c r="A4576" s="173"/>
      <c r="B4576" s="172"/>
      <c r="C4576" s="174"/>
    </row>
    <row r="4577" spans="1:3">
      <c r="A4577" s="173"/>
      <c r="B4577" s="172"/>
      <c r="C4577" s="174"/>
    </row>
    <row r="4578" spans="1:3">
      <c r="A4578" s="173"/>
      <c r="B4578" s="172"/>
      <c r="C4578" s="174"/>
    </row>
    <row r="4579" spans="1:3">
      <c r="A4579" s="173"/>
      <c r="B4579" s="172"/>
      <c r="C4579" s="174"/>
    </row>
    <row r="4580" spans="1:3">
      <c r="A4580" s="173"/>
      <c r="B4580" s="172"/>
      <c r="C4580" s="174"/>
    </row>
    <row r="4581" spans="1:3">
      <c r="A4581" s="173"/>
      <c r="B4581" s="172"/>
      <c r="C4581" s="174"/>
    </row>
    <row r="4582" spans="1:3">
      <c r="A4582" s="173"/>
      <c r="B4582" s="172"/>
      <c r="C4582" s="174"/>
    </row>
    <row r="4583" spans="1:3">
      <c r="A4583" s="173"/>
      <c r="B4583" s="172"/>
      <c r="C4583" s="174"/>
    </row>
    <row r="4584" spans="1:3">
      <c r="A4584" s="173"/>
      <c r="B4584" s="172"/>
      <c r="C4584" s="174"/>
    </row>
    <row r="4585" spans="1:3">
      <c r="A4585" s="173"/>
      <c r="B4585" s="172"/>
      <c r="C4585" s="174"/>
    </row>
    <row r="4586" spans="1:3">
      <c r="A4586" s="173"/>
      <c r="B4586" s="172"/>
      <c r="C4586" s="174"/>
    </row>
    <row r="4587" spans="1:3">
      <c r="A4587" s="173"/>
      <c r="B4587" s="172"/>
      <c r="C4587" s="174"/>
    </row>
    <row r="4588" spans="1:3">
      <c r="A4588" s="173"/>
      <c r="B4588" s="172"/>
      <c r="C4588" s="174"/>
    </row>
    <row r="4589" spans="1:3">
      <c r="A4589" s="173"/>
      <c r="B4589" s="172"/>
      <c r="C4589" s="174"/>
    </row>
    <row r="4590" spans="1:3">
      <c r="A4590" s="173"/>
      <c r="B4590" s="172"/>
      <c r="C4590" s="174"/>
    </row>
    <row r="4591" spans="1:3">
      <c r="A4591" s="173"/>
      <c r="B4591" s="172"/>
      <c r="C4591" s="174"/>
    </row>
    <row r="4592" spans="1:3">
      <c r="A4592" s="173"/>
      <c r="B4592" s="172"/>
      <c r="C4592" s="174"/>
    </row>
    <row r="4593" spans="1:3">
      <c r="A4593" s="173"/>
      <c r="B4593" s="172"/>
      <c r="C4593" s="174"/>
    </row>
    <row r="4594" spans="1:3">
      <c r="A4594" s="173"/>
      <c r="B4594" s="172"/>
      <c r="C4594" s="174"/>
    </row>
    <row r="4595" spans="1:3">
      <c r="A4595" s="173"/>
      <c r="B4595" s="172"/>
      <c r="C4595" s="174"/>
    </row>
    <row r="4596" spans="1:3">
      <c r="A4596" s="173"/>
      <c r="B4596" s="172"/>
      <c r="C4596" s="174"/>
    </row>
    <row r="4597" spans="1:3">
      <c r="A4597" s="173"/>
      <c r="B4597" s="172"/>
      <c r="C4597" s="174"/>
    </row>
    <row r="4598" spans="1:3">
      <c r="A4598" s="173"/>
      <c r="B4598" s="172"/>
      <c r="C4598" s="174"/>
    </row>
    <row r="4599" spans="1:3">
      <c r="A4599" s="173"/>
      <c r="B4599" s="172"/>
      <c r="C4599" s="174"/>
    </row>
    <row r="4600" spans="1:3">
      <c r="A4600" s="173"/>
      <c r="B4600" s="172"/>
      <c r="C4600" s="174"/>
    </row>
    <row r="4601" spans="1:3">
      <c r="A4601" s="173"/>
      <c r="B4601" s="172"/>
      <c r="C4601" s="174"/>
    </row>
    <row r="4602" spans="1:3">
      <c r="A4602" s="173"/>
      <c r="B4602" s="172"/>
      <c r="C4602" s="174"/>
    </row>
    <row r="4603" spans="1:3">
      <c r="A4603" s="173"/>
      <c r="B4603" s="172"/>
      <c r="C4603" s="174"/>
    </row>
    <row r="4604" spans="1:3">
      <c r="A4604" s="173"/>
      <c r="B4604" s="172"/>
      <c r="C4604" s="174"/>
    </row>
    <row r="4605" spans="1:3">
      <c r="A4605" s="173"/>
      <c r="B4605" s="172"/>
      <c r="C4605" s="174"/>
    </row>
    <row r="4606" spans="1:3">
      <c r="A4606" s="173"/>
      <c r="B4606" s="172"/>
      <c r="C4606" s="174"/>
    </row>
    <row r="4607" spans="1:3">
      <c r="A4607" s="173"/>
      <c r="B4607" s="172"/>
      <c r="C4607" s="174"/>
    </row>
    <row r="4608" spans="1:3">
      <c r="A4608" s="173"/>
      <c r="B4608" s="172"/>
      <c r="C4608" s="174"/>
    </row>
    <row r="4609" spans="1:3">
      <c r="A4609" s="173"/>
      <c r="B4609" s="172"/>
      <c r="C4609" s="174"/>
    </row>
    <row r="4610" spans="1:3">
      <c r="A4610" s="173"/>
      <c r="B4610" s="172"/>
      <c r="C4610" s="174"/>
    </row>
    <row r="4611" spans="1:3">
      <c r="A4611" s="173"/>
      <c r="B4611" s="172"/>
      <c r="C4611" s="174"/>
    </row>
    <row r="4612" spans="1:3">
      <c r="A4612" s="173"/>
      <c r="B4612" s="172"/>
      <c r="C4612" s="174"/>
    </row>
    <row r="4613" spans="1:3">
      <c r="A4613" s="173"/>
      <c r="B4613" s="172"/>
      <c r="C4613" s="174"/>
    </row>
    <row r="4614" spans="1:3">
      <c r="A4614" s="173"/>
      <c r="B4614" s="172"/>
      <c r="C4614" s="174"/>
    </row>
    <row r="4615" spans="1:3">
      <c r="A4615" s="173"/>
      <c r="B4615" s="172"/>
      <c r="C4615" s="174"/>
    </row>
    <row r="4616" spans="1:3">
      <c r="A4616" s="173"/>
      <c r="B4616" s="172"/>
      <c r="C4616" s="174"/>
    </row>
    <row r="4617" spans="1:3">
      <c r="A4617" s="173"/>
      <c r="B4617" s="172"/>
      <c r="C4617" s="174"/>
    </row>
    <row r="4618" spans="1:3">
      <c r="A4618" s="173"/>
      <c r="B4618" s="172"/>
      <c r="C4618" s="174"/>
    </row>
    <row r="4619" spans="1:3">
      <c r="A4619" s="173"/>
      <c r="B4619" s="172"/>
      <c r="C4619" s="174"/>
    </row>
    <row r="4620" spans="1:3">
      <c r="A4620" s="173"/>
      <c r="B4620" s="172"/>
      <c r="C4620" s="174"/>
    </row>
    <row r="4621" spans="1:3">
      <c r="A4621" s="173"/>
      <c r="B4621" s="172"/>
      <c r="C4621" s="174"/>
    </row>
    <row r="4622" spans="1:3">
      <c r="A4622" s="173"/>
      <c r="B4622" s="172"/>
      <c r="C4622" s="174"/>
    </row>
    <row r="4623" spans="1:3">
      <c r="A4623" s="173"/>
      <c r="B4623" s="172"/>
      <c r="C4623" s="174"/>
    </row>
    <row r="4624" spans="1:3">
      <c r="A4624" s="173"/>
      <c r="B4624" s="172"/>
      <c r="C4624" s="174"/>
    </row>
    <row r="4625" spans="1:3">
      <c r="A4625" s="173"/>
      <c r="B4625" s="172"/>
      <c r="C4625" s="174"/>
    </row>
    <row r="4626" spans="1:3">
      <c r="A4626" s="173"/>
      <c r="B4626" s="172"/>
      <c r="C4626" s="174"/>
    </row>
    <row r="4627" spans="1:3">
      <c r="A4627" s="173"/>
      <c r="B4627" s="172"/>
      <c r="C4627" s="174"/>
    </row>
    <row r="4628" spans="1:3">
      <c r="A4628" s="173"/>
      <c r="B4628" s="172"/>
      <c r="C4628" s="174"/>
    </row>
    <row r="4629" spans="1:3">
      <c r="A4629" s="173"/>
      <c r="B4629" s="172"/>
      <c r="C4629" s="174"/>
    </row>
    <row r="4630" spans="1:3">
      <c r="A4630" s="173"/>
      <c r="B4630" s="172"/>
      <c r="C4630" s="174"/>
    </row>
    <row r="4631" spans="1:3">
      <c r="A4631" s="173"/>
      <c r="B4631" s="172"/>
      <c r="C4631" s="174"/>
    </row>
    <row r="4632" spans="1:3">
      <c r="A4632" s="173"/>
      <c r="B4632" s="172"/>
      <c r="C4632" s="174"/>
    </row>
    <row r="4633" spans="1:3">
      <c r="A4633" s="173"/>
      <c r="B4633" s="172"/>
      <c r="C4633" s="174"/>
    </row>
    <row r="4634" spans="1:3">
      <c r="A4634" s="173"/>
      <c r="B4634" s="172"/>
      <c r="C4634" s="174"/>
    </row>
    <row r="4635" spans="1:3">
      <c r="A4635" s="173"/>
      <c r="B4635" s="172"/>
      <c r="C4635" s="174"/>
    </row>
    <row r="4636" spans="1:3">
      <c r="A4636" s="173"/>
      <c r="B4636" s="172"/>
      <c r="C4636" s="174"/>
    </row>
    <row r="4637" spans="1:3">
      <c r="A4637" s="173"/>
      <c r="B4637" s="172"/>
      <c r="C4637" s="174"/>
    </row>
    <row r="4638" spans="1:3">
      <c r="A4638" s="173"/>
      <c r="B4638" s="172"/>
      <c r="C4638" s="174"/>
    </row>
    <row r="4639" spans="1:3">
      <c r="A4639" s="173"/>
      <c r="B4639" s="172"/>
      <c r="C4639" s="174"/>
    </row>
    <row r="4640" spans="1:3">
      <c r="A4640" s="173"/>
      <c r="B4640" s="172"/>
      <c r="C4640" s="174"/>
    </row>
    <row r="4641" spans="1:3">
      <c r="A4641" s="173"/>
      <c r="B4641" s="172"/>
      <c r="C4641" s="174"/>
    </row>
    <row r="4642" spans="1:3">
      <c r="A4642" s="173"/>
      <c r="B4642" s="172"/>
      <c r="C4642" s="174"/>
    </row>
    <row r="4643" spans="1:3">
      <c r="A4643" s="173"/>
      <c r="B4643" s="172"/>
      <c r="C4643" s="174"/>
    </row>
    <row r="4644" spans="1:3">
      <c r="A4644" s="173"/>
      <c r="B4644" s="172"/>
      <c r="C4644" s="174"/>
    </row>
    <row r="4645" spans="1:3">
      <c r="A4645" s="173"/>
      <c r="B4645" s="172"/>
      <c r="C4645" s="174"/>
    </row>
    <row r="4646" spans="1:3">
      <c r="A4646" s="173"/>
      <c r="B4646" s="172"/>
      <c r="C4646" s="174"/>
    </row>
    <row r="4647" spans="1:3">
      <c r="A4647" s="173"/>
      <c r="B4647" s="172"/>
      <c r="C4647" s="174"/>
    </row>
    <row r="4648" spans="1:3">
      <c r="A4648" s="173"/>
      <c r="B4648" s="172"/>
      <c r="C4648" s="174"/>
    </row>
    <row r="4649" spans="1:3">
      <c r="A4649" s="173"/>
      <c r="B4649" s="172"/>
      <c r="C4649" s="174"/>
    </row>
    <row r="4650" spans="1:3">
      <c r="A4650" s="173"/>
      <c r="B4650" s="172"/>
      <c r="C4650" s="174"/>
    </row>
    <row r="4651" spans="1:3">
      <c r="A4651" s="173"/>
      <c r="B4651" s="172"/>
      <c r="C4651" s="174"/>
    </row>
    <row r="4652" spans="1:3">
      <c r="A4652" s="173"/>
      <c r="B4652" s="172"/>
      <c r="C4652" s="174"/>
    </row>
    <row r="4653" spans="1:3">
      <c r="A4653" s="173"/>
      <c r="B4653" s="172"/>
      <c r="C4653" s="174"/>
    </row>
    <row r="4654" spans="1:3">
      <c r="A4654" s="173"/>
      <c r="B4654" s="172"/>
      <c r="C4654" s="174"/>
    </row>
    <row r="4655" spans="1:3">
      <c r="A4655" s="173"/>
      <c r="B4655" s="172"/>
      <c r="C4655" s="174"/>
    </row>
    <row r="4656" spans="1:3">
      <c r="A4656" s="173"/>
      <c r="B4656" s="172"/>
      <c r="C4656" s="174"/>
    </row>
    <row r="4657" spans="1:3">
      <c r="A4657" s="173"/>
      <c r="B4657" s="172"/>
      <c r="C4657" s="174"/>
    </row>
    <row r="4658" spans="1:3">
      <c r="A4658" s="173"/>
      <c r="B4658" s="172"/>
      <c r="C4658" s="174"/>
    </row>
    <row r="4659" spans="1:3">
      <c r="A4659" s="173"/>
      <c r="B4659" s="172"/>
      <c r="C4659" s="174"/>
    </row>
    <row r="4660" spans="1:3">
      <c r="A4660" s="173"/>
      <c r="B4660" s="172"/>
      <c r="C4660" s="174"/>
    </row>
    <row r="4661" spans="1:3">
      <c r="A4661" s="173"/>
      <c r="B4661" s="172"/>
      <c r="C4661" s="174"/>
    </row>
    <row r="4662" spans="1:3">
      <c r="A4662" s="173"/>
      <c r="B4662" s="172"/>
      <c r="C4662" s="174"/>
    </row>
    <row r="4663" spans="1:3">
      <c r="A4663" s="173"/>
      <c r="B4663" s="172"/>
      <c r="C4663" s="174"/>
    </row>
    <row r="4664" spans="1:3">
      <c r="A4664" s="173"/>
      <c r="B4664" s="172"/>
      <c r="C4664" s="174"/>
    </row>
    <row r="4665" spans="1:3">
      <c r="A4665" s="173"/>
      <c r="B4665" s="172"/>
      <c r="C4665" s="174"/>
    </row>
    <row r="4666" spans="1:3">
      <c r="A4666" s="173"/>
      <c r="B4666" s="172"/>
      <c r="C4666" s="174"/>
    </row>
    <row r="4667" spans="1:3">
      <c r="A4667" s="173"/>
      <c r="B4667" s="172"/>
      <c r="C4667" s="174"/>
    </row>
    <row r="4668" spans="1:3">
      <c r="A4668" s="173"/>
      <c r="B4668" s="172"/>
      <c r="C4668" s="174"/>
    </row>
    <row r="4669" spans="1:3">
      <c r="A4669" s="173"/>
      <c r="B4669" s="172"/>
      <c r="C4669" s="174"/>
    </row>
    <row r="4670" spans="1:3">
      <c r="A4670" s="173"/>
      <c r="B4670" s="172"/>
      <c r="C4670" s="174"/>
    </row>
    <row r="4671" spans="1:3">
      <c r="A4671" s="173"/>
      <c r="B4671" s="172"/>
      <c r="C4671" s="174"/>
    </row>
    <row r="4672" spans="1:3">
      <c r="A4672" s="173"/>
      <c r="B4672" s="172"/>
      <c r="C4672" s="174"/>
    </row>
    <row r="4673" spans="1:3">
      <c r="A4673" s="173"/>
      <c r="B4673" s="172"/>
      <c r="C4673" s="174"/>
    </row>
    <row r="4674" spans="1:3">
      <c r="A4674" s="173"/>
      <c r="B4674" s="172"/>
      <c r="C4674" s="174"/>
    </row>
    <row r="4675" spans="1:3">
      <c r="A4675" s="173"/>
      <c r="B4675" s="172"/>
      <c r="C4675" s="174"/>
    </row>
    <row r="4676" spans="1:3">
      <c r="A4676" s="173"/>
      <c r="B4676" s="172"/>
      <c r="C4676" s="174"/>
    </row>
    <row r="4677" spans="1:3">
      <c r="A4677" s="173"/>
      <c r="B4677" s="172"/>
      <c r="C4677" s="174"/>
    </row>
    <row r="4678" spans="1:3">
      <c r="A4678" s="173"/>
      <c r="B4678" s="172"/>
      <c r="C4678" s="174"/>
    </row>
    <row r="4679" spans="1:3">
      <c r="A4679" s="173"/>
      <c r="B4679" s="172"/>
      <c r="C4679" s="174"/>
    </row>
    <row r="4680" spans="1:3">
      <c r="A4680" s="173"/>
      <c r="B4680" s="172"/>
      <c r="C4680" s="174"/>
    </row>
    <row r="4681" spans="1:3">
      <c r="A4681" s="173"/>
      <c r="B4681" s="172"/>
      <c r="C4681" s="174"/>
    </row>
    <row r="4682" spans="1:3">
      <c r="A4682" s="173"/>
      <c r="B4682" s="172"/>
      <c r="C4682" s="174"/>
    </row>
    <row r="4683" spans="1:3">
      <c r="A4683" s="173"/>
      <c r="B4683" s="172"/>
      <c r="C4683" s="174"/>
    </row>
    <row r="4684" spans="1:3">
      <c r="A4684" s="173"/>
      <c r="B4684" s="172"/>
      <c r="C4684" s="174"/>
    </row>
    <row r="4685" spans="1:3">
      <c r="A4685" s="173"/>
      <c r="B4685" s="172"/>
      <c r="C4685" s="174"/>
    </row>
    <row r="4686" spans="1:3">
      <c r="A4686" s="173"/>
      <c r="B4686" s="172"/>
      <c r="C4686" s="174"/>
    </row>
    <row r="4687" spans="1:3">
      <c r="A4687" s="173"/>
      <c r="B4687" s="172"/>
      <c r="C4687" s="174"/>
    </row>
    <row r="4688" spans="1:3">
      <c r="A4688" s="173"/>
      <c r="B4688" s="172"/>
      <c r="C4688" s="174"/>
    </row>
    <row r="4689" spans="1:3">
      <c r="A4689" s="173"/>
      <c r="B4689" s="172"/>
      <c r="C4689" s="174"/>
    </row>
    <row r="4690" spans="1:3">
      <c r="A4690" s="173"/>
      <c r="B4690" s="172"/>
      <c r="C4690" s="174"/>
    </row>
    <row r="4691" spans="1:3">
      <c r="A4691" s="173"/>
      <c r="B4691" s="172"/>
      <c r="C4691" s="174"/>
    </row>
    <row r="4692" spans="1:3">
      <c r="A4692" s="173"/>
      <c r="B4692" s="172"/>
      <c r="C4692" s="174"/>
    </row>
    <row r="4693" spans="1:3">
      <c r="A4693" s="173"/>
      <c r="B4693" s="172"/>
      <c r="C4693" s="174"/>
    </row>
    <row r="4694" spans="1:3">
      <c r="A4694" s="173"/>
      <c r="B4694" s="172"/>
      <c r="C4694" s="174"/>
    </row>
    <row r="4695" spans="1:3">
      <c r="A4695" s="173"/>
      <c r="B4695" s="172"/>
      <c r="C4695" s="174"/>
    </row>
    <row r="4696" spans="1:3">
      <c r="A4696" s="173"/>
      <c r="B4696" s="172"/>
      <c r="C4696" s="174"/>
    </row>
    <row r="4697" spans="1:3">
      <c r="A4697" s="173"/>
      <c r="B4697" s="172"/>
      <c r="C4697" s="174"/>
    </row>
    <row r="4698" spans="1:3">
      <c r="A4698" s="173"/>
      <c r="B4698" s="172"/>
      <c r="C4698" s="174"/>
    </row>
    <row r="4699" spans="1:3">
      <c r="A4699" s="173"/>
      <c r="B4699" s="172"/>
      <c r="C4699" s="174"/>
    </row>
    <row r="4700" spans="1:3">
      <c r="A4700" s="173"/>
      <c r="B4700" s="172"/>
      <c r="C4700" s="174"/>
    </row>
    <row r="4701" spans="1:3">
      <c r="A4701" s="173"/>
      <c r="B4701" s="172"/>
      <c r="C4701" s="174"/>
    </row>
    <row r="4702" spans="1:3">
      <c r="A4702" s="173"/>
      <c r="B4702" s="172"/>
      <c r="C4702" s="174"/>
    </row>
    <row r="4703" spans="1:3">
      <c r="A4703" s="173"/>
      <c r="B4703" s="172"/>
      <c r="C4703" s="174"/>
    </row>
    <row r="4704" spans="1:3">
      <c r="A4704" s="173"/>
      <c r="B4704" s="172"/>
      <c r="C4704" s="174"/>
    </row>
    <row r="4705" spans="1:3">
      <c r="A4705" s="173"/>
      <c r="B4705" s="172"/>
      <c r="C4705" s="174"/>
    </row>
    <row r="4706" spans="1:3">
      <c r="A4706" s="173"/>
      <c r="B4706" s="172"/>
      <c r="C4706" s="174"/>
    </row>
    <row r="4707" spans="1:3">
      <c r="A4707" s="173"/>
      <c r="B4707" s="172"/>
      <c r="C4707" s="174"/>
    </row>
    <row r="4708" spans="1:3">
      <c r="A4708" s="173"/>
      <c r="B4708" s="172"/>
      <c r="C4708" s="174"/>
    </row>
    <row r="4709" spans="1:3">
      <c r="A4709" s="173"/>
      <c r="B4709" s="172"/>
      <c r="C4709" s="174"/>
    </row>
    <row r="4710" spans="1:3">
      <c r="A4710" s="173"/>
      <c r="B4710" s="172"/>
      <c r="C4710" s="174"/>
    </row>
    <row r="4711" spans="1:3">
      <c r="A4711" s="173"/>
      <c r="B4711" s="172"/>
      <c r="C4711" s="174"/>
    </row>
    <row r="4712" spans="1:3">
      <c r="A4712" s="173"/>
      <c r="B4712" s="172"/>
      <c r="C4712" s="174"/>
    </row>
    <row r="4713" spans="1:3">
      <c r="A4713" s="173"/>
      <c r="B4713" s="172"/>
      <c r="C4713" s="174"/>
    </row>
    <row r="4714" spans="1:3">
      <c r="A4714" s="173"/>
      <c r="B4714" s="172"/>
      <c r="C4714" s="174"/>
    </row>
    <row r="4715" spans="1:3">
      <c r="A4715" s="173"/>
      <c r="B4715" s="172"/>
      <c r="C4715" s="174"/>
    </row>
    <row r="4716" spans="1:3">
      <c r="A4716" s="173"/>
      <c r="B4716" s="172"/>
      <c r="C4716" s="174"/>
    </row>
    <row r="4717" spans="1:3">
      <c r="A4717" s="173"/>
      <c r="B4717" s="172"/>
      <c r="C4717" s="174"/>
    </row>
    <row r="4718" spans="1:3">
      <c r="A4718" s="173"/>
      <c r="B4718" s="172"/>
      <c r="C4718" s="174"/>
    </row>
    <row r="4719" spans="1:3">
      <c r="A4719" s="173"/>
      <c r="B4719" s="172"/>
      <c r="C4719" s="174"/>
    </row>
    <row r="4720" spans="1:3">
      <c r="A4720" s="173"/>
      <c r="B4720" s="172"/>
      <c r="C4720" s="174"/>
    </row>
    <row r="4721" spans="1:3">
      <c r="A4721" s="173"/>
      <c r="B4721" s="172"/>
      <c r="C4721" s="174"/>
    </row>
    <row r="4722" spans="1:3">
      <c r="A4722" s="173"/>
      <c r="B4722" s="172"/>
      <c r="C4722" s="174"/>
    </row>
    <row r="4723" spans="1:3">
      <c r="A4723" s="173"/>
      <c r="B4723" s="172"/>
      <c r="C4723" s="174"/>
    </row>
    <row r="4724" spans="1:3">
      <c r="A4724" s="173"/>
      <c r="B4724" s="172"/>
      <c r="C4724" s="174"/>
    </row>
    <row r="4725" spans="1:3">
      <c r="A4725" s="173"/>
      <c r="B4725" s="172"/>
      <c r="C4725" s="174"/>
    </row>
    <row r="4726" spans="1:3">
      <c r="A4726" s="173"/>
      <c r="B4726" s="172"/>
      <c r="C4726" s="174"/>
    </row>
    <row r="4727" spans="1:3">
      <c r="A4727" s="173"/>
      <c r="B4727" s="172"/>
      <c r="C4727" s="174"/>
    </row>
    <row r="4728" spans="1:3">
      <c r="A4728" s="173"/>
      <c r="B4728" s="172"/>
      <c r="C4728" s="174"/>
    </row>
    <row r="4729" spans="1:3">
      <c r="A4729" s="173"/>
      <c r="B4729" s="172"/>
      <c r="C4729" s="174"/>
    </row>
    <row r="4730" spans="1:3">
      <c r="A4730" s="173"/>
      <c r="B4730" s="172"/>
      <c r="C4730" s="174"/>
    </row>
    <row r="4731" spans="1:3">
      <c r="A4731" s="173"/>
      <c r="B4731" s="172"/>
      <c r="C4731" s="174"/>
    </row>
    <row r="4732" spans="1:3">
      <c r="A4732" s="173"/>
      <c r="B4732" s="172"/>
      <c r="C4732" s="174"/>
    </row>
    <row r="4733" spans="1:3">
      <c r="A4733" s="173"/>
      <c r="B4733" s="172"/>
      <c r="C4733" s="174"/>
    </row>
    <row r="4734" spans="1:3">
      <c r="A4734" s="173"/>
      <c r="B4734" s="172"/>
      <c r="C4734" s="174"/>
    </row>
    <row r="4735" spans="1:3">
      <c r="A4735" s="173"/>
      <c r="B4735" s="172"/>
      <c r="C4735" s="174"/>
    </row>
    <row r="4736" spans="1:3">
      <c r="A4736" s="173"/>
      <c r="B4736" s="172"/>
      <c r="C4736" s="174"/>
    </row>
    <row r="4737" spans="1:3">
      <c r="A4737" s="173"/>
      <c r="B4737" s="172"/>
      <c r="C4737" s="174"/>
    </row>
    <row r="4738" spans="1:3">
      <c r="A4738" s="173"/>
      <c r="B4738" s="172"/>
      <c r="C4738" s="174"/>
    </row>
    <row r="4739" spans="1:3">
      <c r="A4739" s="173"/>
      <c r="B4739" s="172"/>
      <c r="C4739" s="174"/>
    </row>
    <row r="4740" spans="1:3">
      <c r="A4740" s="173"/>
      <c r="B4740" s="172"/>
      <c r="C4740" s="174"/>
    </row>
    <row r="4741" spans="1:3">
      <c r="A4741" s="173"/>
      <c r="B4741" s="172"/>
      <c r="C4741" s="174"/>
    </row>
    <row r="4742" spans="1:3">
      <c r="A4742" s="173"/>
      <c r="B4742" s="172"/>
      <c r="C4742" s="174"/>
    </row>
    <row r="4743" spans="1:3">
      <c r="A4743" s="173"/>
      <c r="B4743" s="172"/>
      <c r="C4743" s="174"/>
    </row>
    <row r="4744" spans="1:3">
      <c r="A4744" s="173"/>
      <c r="B4744" s="172"/>
      <c r="C4744" s="174"/>
    </row>
    <row r="4745" spans="1:3">
      <c r="A4745" s="173"/>
      <c r="B4745" s="172"/>
      <c r="C4745" s="174"/>
    </row>
    <row r="4746" spans="1:3">
      <c r="A4746" s="173"/>
      <c r="B4746" s="172"/>
      <c r="C4746" s="174"/>
    </row>
    <row r="4747" spans="1:3">
      <c r="A4747" s="173"/>
      <c r="B4747" s="172"/>
      <c r="C4747" s="174"/>
    </row>
    <row r="4748" spans="1:3">
      <c r="A4748" s="173"/>
      <c r="B4748" s="172"/>
      <c r="C4748" s="174"/>
    </row>
    <row r="4749" spans="1:3">
      <c r="A4749" s="173"/>
      <c r="B4749" s="172"/>
      <c r="C4749" s="174"/>
    </row>
    <row r="4750" spans="1:3">
      <c r="A4750" s="173"/>
      <c r="B4750" s="172"/>
      <c r="C4750" s="174"/>
    </row>
    <row r="4751" spans="1:3">
      <c r="A4751" s="173"/>
      <c r="B4751" s="172"/>
      <c r="C4751" s="174"/>
    </row>
    <row r="4752" spans="1:3">
      <c r="A4752" s="173"/>
      <c r="B4752" s="172"/>
      <c r="C4752" s="174"/>
    </row>
    <row r="4753" spans="1:3">
      <c r="A4753" s="173"/>
      <c r="B4753" s="172"/>
      <c r="C4753" s="174"/>
    </row>
    <row r="4754" spans="1:3">
      <c r="A4754" s="173"/>
      <c r="B4754" s="172"/>
      <c r="C4754" s="174"/>
    </row>
    <row r="4755" spans="1:3">
      <c r="A4755" s="173"/>
      <c r="B4755" s="172"/>
      <c r="C4755" s="174"/>
    </row>
    <row r="4756" spans="1:3">
      <c r="A4756" s="173"/>
      <c r="B4756" s="172"/>
      <c r="C4756" s="174"/>
    </row>
    <row r="4757" spans="1:3">
      <c r="A4757" s="173"/>
      <c r="B4757" s="172"/>
      <c r="C4757" s="174"/>
    </row>
    <row r="4758" spans="1:3">
      <c r="A4758" s="173"/>
      <c r="B4758" s="172"/>
      <c r="C4758" s="174"/>
    </row>
    <row r="4759" spans="1:3">
      <c r="A4759" s="173"/>
      <c r="B4759" s="172"/>
      <c r="C4759" s="174"/>
    </row>
    <row r="4760" spans="1:3">
      <c r="A4760" s="173"/>
      <c r="B4760" s="172"/>
      <c r="C4760" s="174"/>
    </row>
    <row r="4761" spans="1:3">
      <c r="A4761" s="173"/>
      <c r="B4761" s="172"/>
      <c r="C4761" s="174"/>
    </row>
    <row r="4762" spans="1:3">
      <c r="A4762" s="173"/>
      <c r="B4762" s="172"/>
      <c r="C4762" s="174"/>
    </row>
    <row r="4763" spans="1:3">
      <c r="A4763" s="173"/>
      <c r="B4763" s="172"/>
      <c r="C4763" s="174"/>
    </row>
    <row r="4764" spans="1:3">
      <c r="A4764" s="173"/>
      <c r="B4764" s="172"/>
      <c r="C4764" s="174"/>
    </row>
    <row r="4765" spans="1:3">
      <c r="A4765" s="173"/>
      <c r="B4765" s="172"/>
      <c r="C4765" s="174"/>
    </row>
    <row r="4766" spans="1:3">
      <c r="A4766" s="173"/>
      <c r="B4766" s="172"/>
      <c r="C4766" s="174"/>
    </row>
    <row r="4767" spans="1:3">
      <c r="A4767" s="173"/>
      <c r="B4767" s="172"/>
      <c r="C4767" s="174"/>
    </row>
    <row r="4768" spans="1:3">
      <c r="A4768" s="173"/>
      <c r="B4768" s="172"/>
      <c r="C4768" s="174"/>
    </row>
    <row r="4769" spans="1:3">
      <c r="A4769" s="173"/>
      <c r="B4769" s="172"/>
      <c r="C4769" s="174"/>
    </row>
    <row r="4770" spans="1:3">
      <c r="A4770" s="173"/>
      <c r="B4770" s="172"/>
      <c r="C4770" s="174"/>
    </row>
    <row r="4771" spans="1:3">
      <c r="A4771" s="173"/>
      <c r="B4771" s="172"/>
      <c r="C4771" s="174"/>
    </row>
    <row r="4772" spans="1:3">
      <c r="A4772" s="173"/>
      <c r="B4772" s="172"/>
      <c r="C4772" s="174"/>
    </row>
    <row r="4773" spans="1:3">
      <c r="A4773" s="173"/>
      <c r="B4773" s="172"/>
      <c r="C4773" s="174"/>
    </row>
    <row r="4774" spans="1:3">
      <c r="A4774" s="173"/>
      <c r="B4774" s="172"/>
      <c r="C4774" s="174"/>
    </row>
    <row r="4775" spans="1:3">
      <c r="A4775" s="173"/>
      <c r="B4775" s="172"/>
      <c r="C4775" s="174"/>
    </row>
    <row r="4776" spans="1:3">
      <c r="A4776" s="173"/>
      <c r="B4776" s="172"/>
      <c r="C4776" s="174"/>
    </row>
    <row r="4777" spans="1:3">
      <c r="A4777" s="173"/>
      <c r="B4777" s="172"/>
      <c r="C4777" s="174"/>
    </row>
    <row r="4778" spans="1:3">
      <c r="A4778" s="173"/>
      <c r="B4778" s="172"/>
      <c r="C4778" s="174"/>
    </row>
    <row r="4779" spans="1:3">
      <c r="A4779" s="173"/>
      <c r="B4779" s="172"/>
      <c r="C4779" s="174"/>
    </row>
    <row r="4780" spans="1:3">
      <c r="A4780" s="173"/>
      <c r="B4780" s="172"/>
      <c r="C4780" s="174"/>
    </row>
    <row r="4781" spans="1:3">
      <c r="A4781" s="173"/>
      <c r="B4781" s="172"/>
      <c r="C4781" s="174"/>
    </row>
    <row r="4782" spans="1:3">
      <c r="A4782" s="173"/>
      <c r="B4782" s="172"/>
      <c r="C4782" s="174"/>
    </row>
    <row r="4783" spans="1:3">
      <c r="A4783" s="173"/>
      <c r="B4783" s="172"/>
      <c r="C4783" s="174"/>
    </row>
    <row r="4784" spans="1:3">
      <c r="A4784" s="173"/>
      <c r="B4784" s="172"/>
      <c r="C4784" s="174"/>
    </row>
    <row r="4785" spans="1:3">
      <c r="A4785" s="173"/>
      <c r="B4785" s="172"/>
      <c r="C4785" s="174"/>
    </row>
    <row r="4786" spans="1:3">
      <c r="A4786" s="173"/>
      <c r="B4786" s="172"/>
      <c r="C4786" s="174"/>
    </row>
    <row r="4787" spans="1:3">
      <c r="A4787" s="173"/>
      <c r="B4787" s="172"/>
      <c r="C4787" s="174"/>
    </row>
    <row r="4788" spans="1:3">
      <c r="A4788" s="173"/>
      <c r="B4788" s="172"/>
      <c r="C4788" s="174"/>
    </row>
    <row r="4789" spans="1:3">
      <c r="A4789" s="173"/>
      <c r="B4789" s="172"/>
      <c r="C4789" s="174"/>
    </row>
    <row r="4790" spans="1:3">
      <c r="A4790" s="173"/>
      <c r="B4790" s="172"/>
      <c r="C4790" s="174"/>
    </row>
    <row r="4791" spans="1:3">
      <c r="A4791" s="173"/>
      <c r="B4791" s="172"/>
      <c r="C4791" s="174"/>
    </row>
    <row r="4792" spans="1:3">
      <c r="A4792" s="173"/>
      <c r="B4792" s="172"/>
      <c r="C4792" s="174"/>
    </row>
    <row r="4793" spans="1:3">
      <c r="A4793" s="173"/>
      <c r="B4793" s="172"/>
      <c r="C4793" s="174"/>
    </row>
    <row r="4794" spans="1:3">
      <c r="A4794" s="173"/>
      <c r="B4794" s="172"/>
      <c r="C4794" s="174"/>
    </row>
    <row r="4795" spans="1:3">
      <c r="A4795" s="173"/>
      <c r="B4795" s="172"/>
      <c r="C4795" s="174"/>
    </row>
    <row r="4796" spans="1:3">
      <c r="A4796" s="173"/>
      <c r="B4796" s="172"/>
      <c r="C4796" s="174"/>
    </row>
    <row r="4797" spans="1:3">
      <c r="A4797" s="173"/>
      <c r="B4797" s="172"/>
      <c r="C4797" s="174"/>
    </row>
    <row r="4798" spans="1:3">
      <c r="A4798" s="173"/>
      <c r="B4798" s="172"/>
      <c r="C4798" s="174"/>
    </row>
    <row r="4799" spans="1:3">
      <c r="A4799" s="173"/>
      <c r="B4799" s="172"/>
      <c r="C4799" s="174"/>
    </row>
    <row r="4800" spans="1:3">
      <c r="A4800" s="173"/>
      <c r="B4800" s="172"/>
      <c r="C4800" s="174"/>
    </row>
    <row r="4801" spans="1:3">
      <c r="A4801" s="173"/>
      <c r="B4801" s="172"/>
      <c r="C4801" s="174"/>
    </row>
    <row r="4802" spans="1:3">
      <c r="A4802" s="173"/>
      <c r="B4802" s="172"/>
      <c r="C4802" s="174"/>
    </row>
    <row r="4803" spans="1:3">
      <c r="A4803" s="173"/>
      <c r="B4803" s="172"/>
      <c r="C4803" s="174"/>
    </row>
    <row r="4804" spans="1:3">
      <c r="A4804" s="173"/>
      <c r="B4804" s="172"/>
      <c r="C4804" s="174"/>
    </row>
    <row r="4805" spans="1:3">
      <c r="A4805" s="173"/>
      <c r="B4805" s="172"/>
      <c r="C4805" s="174"/>
    </row>
    <row r="4806" spans="1:3">
      <c r="A4806" s="173"/>
      <c r="B4806" s="172"/>
      <c r="C4806" s="174"/>
    </row>
    <row r="4807" spans="1:3">
      <c r="A4807" s="173"/>
      <c r="B4807" s="172"/>
      <c r="C4807" s="174"/>
    </row>
    <row r="4808" spans="1:3">
      <c r="A4808" s="173"/>
      <c r="B4808" s="172"/>
      <c r="C4808" s="174"/>
    </row>
    <row r="4809" spans="1:3">
      <c r="A4809" s="173"/>
      <c r="B4809" s="172"/>
      <c r="C4809" s="174"/>
    </row>
    <row r="4810" spans="1:3">
      <c r="A4810" s="173"/>
      <c r="B4810" s="172"/>
      <c r="C4810" s="174"/>
    </row>
    <row r="4811" spans="1:3">
      <c r="A4811" s="173"/>
      <c r="B4811" s="172"/>
      <c r="C4811" s="174"/>
    </row>
    <row r="4812" spans="1:3">
      <c r="A4812" s="173"/>
      <c r="B4812" s="172"/>
      <c r="C4812" s="174"/>
    </row>
    <row r="4813" spans="1:3">
      <c r="A4813" s="173"/>
      <c r="B4813" s="172"/>
      <c r="C4813" s="174"/>
    </row>
    <row r="4814" spans="1:3">
      <c r="A4814" s="173"/>
      <c r="B4814" s="172"/>
      <c r="C4814" s="174"/>
    </row>
    <row r="4815" spans="1:3">
      <c r="A4815" s="173"/>
      <c r="B4815" s="172"/>
      <c r="C4815" s="174"/>
    </row>
    <row r="4816" spans="1:3">
      <c r="A4816" s="173"/>
      <c r="B4816" s="172"/>
      <c r="C4816" s="174"/>
    </row>
    <row r="4817" spans="1:3">
      <c r="A4817" s="173"/>
      <c r="B4817" s="172"/>
      <c r="C4817" s="174"/>
    </row>
    <row r="4818" spans="1:3">
      <c r="A4818" s="173"/>
      <c r="B4818" s="172"/>
      <c r="C4818" s="174"/>
    </row>
    <row r="4819" spans="1:3">
      <c r="A4819" s="173"/>
      <c r="B4819" s="172"/>
      <c r="C4819" s="174"/>
    </row>
    <row r="4820" spans="1:3">
      <c r="A4820" s="173"/>
      <c r="B4820" s="172"/>
      <c r="C4820" s="174"/>
    </row>
    <row r="4821" spans="1:3">
      <c r="A4821" s="173"/>
      <c r="B4821" s="172"/>
      <c r="C4821" s="174"/>
    </row>
    <row r="4822" spans="1:3">
      <c r="A4822" s="173"/>
      <c r="B4822" s="172"/>
      <c r="C4822" s="174"/>
    </row>
    <row r="4823" spans="1:3">
      <c r="A4823" s="173"/>
      <c r="B4823" s="172"/>
      <c r="C4823" s="174"/>
    </row>
    <row r="4824" spans="1:3">
      <c r="A4824" s="173"/>
      <c r="B4824" s="172"/>
      <c r="C4824" s="174"/>
    </row>
    <row r="4825" spans="1:3">
      <c r="A4825" s="173"/>
      <c r="B4825" s="172"/>
      <c r="C4825" s="174"/>
    </row>
    <row r="4826" spans="1:3">
      <c r="A4826" s="173"/>
      <c r="B4826" s="172"/>
      <c r="C4826" s="174"/>
    </row>
    <row r="4827" spans="1:3">
      <c r="A4827" s="173"/>
      <c r="B4827" s="172"/>
      <c r="C4827" s="174"/>
    </row>
    <row r="4828" spans="1:3">
      <c r="A4828" s="173"/>
      <c r="B4828" s="172"/>
      <c r="C4828" s="174"/>
    </row>
    <row r="4829" spans="1:3">
      <c r="A4829" s="173"/>
      <c r="B4829" s="172"/>
      <c r="C4829" s="174"/>
    </row>
    <row r="4830" spans="1:3">
      <c r="A4830" s="173"/>
      <c r="B4830" s="172"/>
      <c r="C4830" s="174"/>
    </row>
    <row r="4831" spans="1:3">
      <c r="A4831" s="173"/>
      <c r="B4831" s="172"/>
      <c r="C4831" s="174"/>
    </row>
    <row r="4832" spans="1:3">
      <c r="A4832" s="173"/>
      <c r="B4832" s="172"/>
      <c r="C4832" s="174"/>
    </row>
    <row r="4833" spans="1:3">
      <c r="A4833" s="173"/>
      <c r="B4833" s="172"/>
      <c r="C4833" s="174"/>
    </row>
    <row r="4834" spans="1:3">
      <c r="A4834" s="173"/>
      <c r="B4834" s="172"/>
      <c r="C4834" s="174"/>
    </row>
    <row r="4835" spans="1:3">
      <c r="A4835" s="173"/>
      <c r="B4835" s="172"/>
      <c r="C4835" s="174"/>
    </row>
    <row r="4836" spans="1:3">
      <c r="A4836" s="173"/>
      <c r="B4836" s="172"/>
      <c r="C4836" s="174"/>
    </row>
    <row r="4837" spans="1:3">
      <c r="A4837" s="173"/>
      <c r="B4837" s="172"/>
      <c r="C4837" s="174"/>
    </row>
    <row r="4838" spans="1:3">
      <c r="A4838" s="173"/>
      <c r="B4838" s="172"/>
      <c r="C4838" s="174"/>
    </row>
    <row r="4839" spans="1:3">
      <c r="A4839" s="173"/>
      <c r="B4839" s="172"/>
      <c r="C4839" s="174"/>
    </row>
    <row r="4840" spans="1:3">
      <c r="A4840" s="173"/>
      <c r="B4840" s="172"/>
      <c r="C4840" s="174"/>
    </row>
    <row r="4841" spans="1:3">
      <c r="A4841" s="173"/>
      <c r="B4841" s="172"/>
      <c r="C4841" s="174"/>
    </row>
    <row r="4842" spans="1:3">
      <c r="A4842" s="173"/>
      <c r="B4842" s="172"/>
      <c r="C4842" s="174"/>
    </row>
    <row r="4843" spans="1:3">
      <c r="A4843" s="173"/>
      <c r="B4843" s="172"/>
      <c r="C4843" s="174"/>
    </row>
    <row r="4844" spans="1:3">
      <c r="A4844" s="173"/>
      <c r="B4844" s="172"/>
      <c r="C4844" s="174"/>
    </row>
    <row r="4845" spans="1:3">
      <c r="A4845" s="173"/>
      <c r="B4845" s="172"/>
      <c r="C4845" s="174"/>
    </row>
    <row r="4846" spans="1:3">
      <c r="A4846" s="173"/>
      <c r="B4846" s="172"/>
      <c r="C4846" s="174"/>
    </row>
    <row r="4847" spans="1:3">
      <c r="A4847" s="173"/>
      <c r="B4847" s="172"/>
      <c r="C4847" s="174"/>
    </row>
    <row r="4848" spans="1:3">
      <c r="A4848" s="173"/>
      <c r="B4848" s="172"/>
      <c r="C4848" s="174"/>
    </row>
    <row r="4849" spans="1:3">
      <c r="A4849" s="173"/>
      <c r="B4849" s="172"/>
      <c r="C4849" s="174"/>
    </row>
    <row r="4850" spans="1:3">
      <c r="A4850" s="173"/>
      <c r="B4850" s="172"/>
      <c r="C4850" s="174"/>
    </row>
    <row r="4851" spans="1:3">
      <c r="A4851" s="173"/>
      <c r="B4851" s="172"/>
      <c r="C4851" s="174"/>
    </row>
    <row r="4852" spans="1:3">
      <c r="A4852" s="173"/>
      <c r="B4852" s="172"/>
      <c r="C4852" s="174"/>
    </row>
    <row r="4853" spans="1:3">
      <c r="A4853" s="173"/>
      <c r="B4853" s="172"/>
      <c r="C4853" s="174"/>
    </row>
    <row r="4854" spans="1:3">
      <c r="A4854" s="173"/>
      <c r="B4854" s="172"/>
      <c r="C4854" s="174"/>
    </row>
    <row r="4855" spans="1:3">
      <c r="A4855" s="173"/>
      <c r="B4855" s="172"/>
      <c r="C4855" s="174"/>
    </row>
    <row r="4856" spans="1:3">
      <c r="A4856" s="173"/>
      <c r="B4856" s="172"/>
      <c r="C4856" s="174"/>
    </row>
    <row r="4857" spans="1:3">
      <c r="A4857" s="173"/>
      <c r="B4857" s="172"/>
      <c r="C4857" s="174"/>
    </row>
    <row r="4858" spans="1:3">
      <c r="A4858" s="173"/>
      <c r="B4858" s="172"/>
      <c r="C4858" s="174"/>
    </row>
    <row r="4859" spans="1:3">
      <c r="A4859" s="173"/>
      <c r="B4859" s="172"/>
      <c r="C4859" s="174"/>
    </row>
    <row r="4860" spans="1:3">
      <c r="A4860" s="173"/>
      <c r="B4860" s="172"/>
      <c r="C4860" s="174"/>
    </row>
    <row r="4861" spans="1:3">
      <c r="A4861" s="173"/>
      <c r="B4861" s="172"/>
      <c r="C4861" s="174"/>
    </row>
    <row r="4862" spans="1:3">
      <c r="A4862" s="173"/>
      <c r="B4862" s="172"/>
      <c r="C4862" s="174"/>
    </row>
    <row r="4863" spans="1:3">
      <c r="A4863" s="173"/>
      <c r="B4863" s="172"/>
      <c r="C4863" s="174"/>
    </row>
    <row r="4864" spans="1:3">
      <c r="A4864" s="173"/>
      <c r="B4864" s="172"/>
      <c r="C4864" s="174"/>
    </row>
    <row r="4865" spans="1:3">
      <c r="A4865" s="173"/>
      <c r="B4865" s="172"/>
      <c r="C4865" s="174"/>
    </row>
    <row r="4866" spans="1:3">
      <c r="A4866" s="175"/>
      <c r="B4866" s="172"/>
      <c r="C4866" s="172"/>
    </row>
    <row r="4867" spans="1:3">
      <c r="A4867" s="175"/>
      <c r="B4867" s="172"/>
      <c r="C4867" s="172"/>
    </row>
    <row r="4868" spans="1:3">
      <c r="A4868" s="175"/>
      <c r="B4868" s="172"/>
      <c r="C4868" s="172"/>
    </row>
    <row r="4869" spans="1:3">
      <c r="A4869" s="175"/>
      <c r="B4869" s="172"/>
      <c r="C4869" s="172"/>
    </row>
    <row r="4870" spans="1:3">
      <c r="A4870" s="175"/>
      <c r="B4870" s="172"/>
      <c r="C4870" s="172"/>
    </row>
    <row r="4871" spans="1:3">
      <c r="A4871" s="175"/>
      <c r="B4871" s="172"/>
      <c r="C4871" s="172"/>
    </row>
    <row r="4872" spans="1:3">
      <c r="A4872" s="175"/>
      <c r="B4872" s="172"/>
      <c r="C4872" s="172"/>
    </row>
    <row r="4873" spans="1:3">
      <c r="A4873" s="175"/>
      <c r="B4873" s="172"/>
      <c r="C4873" s="172"/>
    </row>
    <row r="4874" spans="1:3">
      <c r="A4874" s="165"/>
      <c r="B4874" s="166"/>
      <c r="C4874" s="166"/>
    </row>
    <row r="4875" spans="1:3">
      <c r="A4875" s="13"/>
      <c r="B4875" s="12"/>
      <c r="C4875" s="12"/>
    </row>
    <row r="4876" spans="1:3">
      <c r="A4876" s="13"/>
      <c r="B4876" s="12"/>
      <c r="C4876" s="12"/>
    </row>
    <row r="4877" spans="1:3">
      <c r="A4877" s="13"/>
      <c r="B4877" s="12"/>
      <c r="C4877" s="12"/>
    </row>
    <row r="4878" spans="1:3">
      <c r="A4878" s="13"/>
      <c r="B4878" s="12"/>
      <c r="C4878" s="12"/>
    </row>
    <row r="4879" spans="1:3">
      <c r="A4879" s="13"/>
      <c r="B4879" s="12"/>
      <c r="C4879" s="12"/>
    </row>
    <row r="4880" spans="1:3">
      <c r="A4880" s="13"/>
      <c r="B4880" s="12"/>
      <c r="C4880" s="12"/>
    </row>
    <row r="4881" spans="1:3">
      <c r="A4881" s="13"/>
      <c r="B4881" s="12"/>
      <c r="C4881" s="12"/>
    </row>
    <row r="4882" spans="1:3">
      <c r="A4882" s="13"/>
      <c r="B4882" s="12"/>
      <c r="C4882" s="12"/>
    </row>
    <row r="4883" spans="1:3">
      <c r="A4883" s="13"/>
      <c r="B4883" s="12"/>
      <c r="C4883" s="12"/>
    </row>
    <row r="4884" spans="1:3">
      <c r="A4884" s="13"/>
      <c r="B4884" s="12"/>
      <c r="C4884" s="12"/>
    </row>
    <row r="4885" spans="1:3">
      <c r="A4885" s="13"/>
      <c r="B4885" s="12"/>
      <c r="C4885" s="12"/>
    </row>
    <row r="4886" spans="1:3">
      <c r="A4886" s="13"/>
      <c r="B4886" s="12"/>
      <c r="C4886" s="12"/>
    </row>
    <row r="4887" spans="1:3">
      <c r="A4887" s="13"/>
      <c r="B4887" s="12"/>
      <c r="C4887" s="12"/>
    </row>
    <row r="4888" spans="1:3">
      <c r="A4888" s="13"/>
      <c r="B4888" s="12"/>
      <c r="C4888" s="12"/>
    </row>
    <row r="4889" spans="1:3">
      <c r="A4889" s="13"/>
      <c r="B4889" s="12"/>
      <c r="C4889" s="12"/>
    </row>
    <row r="4890" spans="1:3">
      <c r="A4890" s="13"/>
      <c r="B4890" s="12"/>
      <c r="C4890" s="12"/>
    </row>
    <row r="4891" spans="1:3">
      <c r="A4891" s="13"/>
      <c r="B4891" s="12"/>
      <c r="C4891" s="12"/>
    </row>
    <row r="4892" spans="1:3">
      <c r="A4892" s="13"/>
      <c r="B4892" s="12"/>
      <c r="C4892" s="12"/>
    </row>
    <row r="4893" spans="1:3">
      <c r="A4893" s="13"/>
      <c r="B4893" s="12"/>
      <c r="C4893" s="12"/>
    </row>
    <row r="4894" spans="1:3">
      <c r="A4894" s="13"/>
      <c r="B4894" s="12"/>
      <c r="C4894" s="12"/>
    </row>
    <row r="4895" spans="1:3">
      <c r="A4895" s="13"/>
      <c r="B4895" s="12"/>
      <c r="C4895" s="12"/>
    </row>
    <row r="4896" spans="1:3">
      <c r="A4896" s="13"/>
      <c r="B4896" s="12"/>
      <c r="C4896" s="12"/>
    </row>
    <row r="4897" spans="1:3">
      <c r="A4897" s="13"/>
      <c r="B4897" s="12"/>
      <c r="C4897" s="12"/>
    </row>
    <row r="4898" spans="1:3">
      <c r="A4898" s="13"/>
      <c r="B4898" s="12"/>
      <c r="C4898" s="12"/>
    </row>
    <row r="4899" spans="1:3">
      <c r="A4899" s="13"/>
      <c r="B4899" s="12"/>
      <c r="C4899" s="12"/>
    </row>
    <row r="4900" spans="1:3">
      <c r="A4900" s="13"/>
      <c r="B4900" s="12"/>
      <c r="C4900" s="12"/>
    </row>
    <row r="4901" spans="1:3">
      <c r="A4901" s="13"/>
      <c r="B4901" s="12"/>
      <c r="C4901" s="12"/>
    </row>
    <row r="4902" spans="1:3">
      <c r="A4902" s="13"/>
      <c r="B4902" s="12"/>
      <c r="C4902" s="12"/>
    </row>
    <row r="4903" spans="1:3">
      <c r="A4903" s="13"/>
      <c r="B4903" s="12"/>
      <c r="C4903" s="12"/>
    </row>
    <row r="4904" spans="1:3">
      <c r="A4904" s="13"/>
      <c r="B4904" s="12"/>
      <c r="C4904" s="12"/>
    </row>
    <row r="4905" spans="1:3">
      <c r="A4905" s="13"/>
      <c r="B4905" s="12"/>
      <c r="C4905" s="12"/>
    </row>
    <row r="4906" spans="1:3">
      <c r="A4906" s="13"/>
      <c r="B4906" s="12"/>
      <c r="C4906" s="12"/>
    </row>
    <row r="4907" spans="1:3">
      <c r="A4907" s="13"/>
      <c r="B4907" s="12"/>
      <c r="C4907" s="12"/>
    </row>
    <row r="4908" spans="1:3">
      <c r="A4908" s="13"/>
      <c r="B4908" s="12"/>
      <c r="C4908" s="12"/>
    </row>
    <row r="4909" spans="1:3">
      <c r="A4909" s="13"/>
      <c r="B4909" s="12"/>
      <c r="C4909" s="12"/>
    </row>
    <row r="4910" spans="1:3">
      <c r="A4910" s="13"/>
      <c r="B4910" s="12"/>
      <c r="C4910" s="12"/>
    </row>
    <row r="4911" spans="1:3">
      <c r="A4911" s="13"/>
      <c r="B4911" s="12"/>
      <c r="C4911" s="12"/>
    </row>
    <row r="4912" spans="1:3">
      <c r="A4912" s="13"/>
      <c r="B4912" s="12"/>
      <c r="C4912" s="12"/>
    </row>
    <row r="4913" spans="1:3">
      <c r="A4913" s="13"/>
      <c r="B4913" s="12"/>
      <c r="C4913" s="12"/>
    </row>
    <row r="4914" spans="1:3">
      <c r="A4914" s="13"/>
      <c r="B4914" s="12"/>
      <c r="C4914" s="12"/>
    </row>
    <row r="4915" spans="1:3">
      <c r="A4915" s="13"/>
      <c r="B4915" s="12"/>
      <c r="C4915" s="12"/>
    </row>
    <row r="4916" spans="1:3">
      <c r="A4916" s="13"/>
      <c r="B4916" s="12"/>
      <c r="C4916" s="12"/>
    </row>
    <row r="4917" spans="1:3">
      <c r="A4917" s="13"/>
      <c r="B4917" s="12"/>
      <c r="C4917" s="12"/>
    </row>
    <row r="4918" spans="1:3">
      <c r="A4918" s="13"/>
      <c r="B4918" s="12"/>
      <c r="C4918" s="12"/>
    </row>
    <row r="4919" spans="1:3">
      <c r="A4919" s="13"/>
      <c r="B4919" s="12"/>
      <c r="C4919" s="12"/>
    </row>
    <row r="4920" spans="1:3">
      <c r="A4920" s="13"/>
      <c r="B4920" s="12"/>
      <c r="C4920" s="12"/>
    </row>
    <row r="4921" spans="1:3">
      <c r="A4921" s="13"/>
      <c r="B4921" s="12"/>
      <c r="C4921" s="12"/>
    </row>
    <row r="4922" spans="1:3">
      <c r="A4922" s="13"/>
      <c r="B4922" s="12"/>
      <c r="C4922" s="12"/>
    </row>
    <row r="4923" spans="1:3">
      <c r="A4923" s="13"/>
      <c r="B4923" s="12"/>
      <c r="C4923" s="12"/>
    </row>
    <row r="4924" spans="1:3">
      <c r="A4924" s="13"/>
      <c r="B4924" s="12"/>
      <c r="C4924" s="12"/>
    </row>
    <row r="4925" spans="1:3">
      <c r="A4925" s="13"/>
      <c r="B4925" s="12"/>
      <c r="C4925" s="12"/>
    </row>
    <row r="4926" spans="1:3">
      <c r="A4926" s="13"/>
      <c r="B4926" s="12"/>
      <c r="C4926" s="12"/>
    </row>
    <row r="4927" spans="1:3">
      <c r="A4927" s="13"/>
      <c r="B4927" s="12"/>
      <c r="C4927" s="12"/>
    </row>
    <row r="4928" spans="1:3">
      <c r="A4928" s="13"/>
      <c r="B4928" s="12"/>
      <c r="C4928" s="12"/>
    </row>
    <row r="4929" spans="1:3">
      <c r="A4929" s="13"/>
      <c r="B4929" s="12"/>
      <c r="C4929" s="12"/>
    </row>
    <row r="4930" spans="1:3">
      <c r="A4930" s="13"/>
      <c r="B4930" s="12"/>
      <c r="C4930" s="12"/>
    </row>
    <row r="4931" spans="1:3">
      <c r="A4931" s="13"/>
      <c r="B4931" s="12"/>
      <c r="C4931" s="12"/>
    </row>
    <row r="4932" spans="1:3">
      <c r="A4932" s="13"/>
      <c r="B4932" s="12"/>
      <c r="C4932" s="12"/>
    </row>
    <row r="4933" spans="1:3">
      <c r="A4933" s="13"/>
      <c r="B4933" s="12"/>
      <c r="C4933" s="12"/>
    </row>
    <row r="4934" spans="1:3">
      <c r="A4934" s="13"/>
      <c r="B4934" s="12"/>
      <c r="C4934" s="12"/>
    </row>
    <row r="4935" spans="1:3">
      <c r="A4935" s="13"/>
      <c r="B4935" s="12"/>
      <c r="C4935" s="12"/>
    </row>
    <row r="4936" spans="1:3">
      <c r="A4936" s="13"/>
      <c r="B4936" s="12"/>
      <c r="C4936" s="12"/>
    </row>
    <row r="4937" spans="1:3">
      <c r="A4937" s="13"/>
      <c r="B4937" s="12"/>
      <c r="C4937" s="12"/>
    </row>
    <row r="4938" spans="1:3">
      <c r="A4938" s="13"/>
      <c r="B4938" s="12"/>
      <c r="C4938" s="12"/>
    </row>
    <row r="4939" spans="1:3">
      <c r="A4939" s="13"/>
      <c r="B4939" s="12"/>
      <c r="C4939" s="12"/>
    </row>
    <row r="4940" spans="1:3">
      <c r="A4940" s="13"/>
      <c r="B4940" s="12"/>
      <c r="C4940" s="12"/>
    </row>
    <row r="4941" spans="1:3">
      <c r="A4941" s="13"/>
      <c r="B4941" s="12"/>
      <c r="C4941" s="12"/>
    </row>
    <row r="4942" spans="1:3">
      <c r="A4942" s="13"/>
      <c r="B4942" s="12"/>
      <c r="C4942" s="12"/>
    </row>
    <row r="4943" spans="1:3">
      <c r="A4943" s="13"/>
      <c r="B4943" s="12"/>
      <c r="C4943" s="12"/>
    </row>
    <row r="4944" spans="1:3">
      <c r="A4944" s="13"/>
      <c r="B4944" s="12"/>
      <c r="C4944" s="12"/>
    </row>
    <row r="4945" spans="1:3">
      <c r="A4945" s="13"/>
      <c r="B4945" s="12"/>
      <c r="C4945" s="12"/>
    </row>
    <row r="4946" spans="1:3">
      <c r="A4946" s="13"/>
      <c r="B4946" s="12"/>
      <c r="C4946" s="12"/>
    </row>
    <row r="4947" spans="1:3">
      <c r="A4947" s="13"/>
      <c r="B4947" s="12"/>
      <c r="C4947" s="12"/>
    </row>
    <row r="4948" spans="1:3">
      <c r="A4948" s="13"/>
      <c r="B4948" s="12"/>
      <c r="C4948" s="12"/>
    </row>
    <row r="4949" spans="1:3">
      <c r="A4949" s="13"/>
      <c r="B4949" s="12"/>
      <c r="C4949" s="12"/>
    </row>
    <row r="4950" spans="1:3">
      <c r="A4950" s="13"/>
      <c r="B4950" s="12"/>
      <c r="C4950" s="12"/>
    </row>
    <row r="4951" spans="1:3">
      <c r="A4951" s="13"/>
      <c r="B4951" s="12"/>
      <c r="C4951" s="12"/>
    </row>
    <row r="4952" spans="1:3">
      <c r="A4952" s="13"/>
      <c r="B4952" s="12"/>
      <c r="C4952" s="12"/>
    </row>
    <row r="4953" spans="1:3">
      <c r="A4953" s="13"/>
      <c r="B4953" s="12"/>
      <c r="C4953" s="12"/>
    </row>
    <row r="4954" spans="1:3">
      <c r="A4954" s="13"/>
      <c r="B4954" s="12"/>
      <c r="C4954" s="12"/>
    </row>
    <row r="4955" spans="1:3">
      <c r="A4955" s="13"/>
      <c r="B4955" s="12"/>
      <c r="C4955" s="12"/>
    </row>
    <row r="4956" spans="1:3">
      <c r="A4956" s="13"/>
      <c r="B4956" s="12"/>
      <c r="C4956" s="12"/>
    </row>
    <row r="4957" spans="1:3">
      <c r="A4957" s="13"/>
      <c r="B4957" s="12"/>
      <c r="C4957" s="12"/>
    </row>
    <row r="4958" spans="1:3">
      <c r="A4958" s="13"/>
      <c r="B4958" s="12"/>
      <c r="C4958" s="12"/>
    </row>
    <row r="4959" spans="1:3">
      <c r="A4959" s="13"/>
      <c r="B4959" s="12"/>
      <c r="C4959" s="12"/>
    </row>
    <row r="4960" spans="1:3">
      <c r="A4960" s="13"/>
      <c r="B4960" s="12"/>
      <c r="C4960" s="12"/>
    </row>
    <row r="4961" spans="1:3">
      <c r="A4961" s="13"/>
      <c r="B4961" s="12"/>
      <c r="C4961" s="12"/>
    </row>
    <row r="4962" spans="1:3">
      <c r="A4962" s="13"/>
      <c r="B4962" s="12"/>
      <c r="C4962" s="12"/>
    </row>
    <row r="4963" spans="1:3">
      <c r="A4963" s="13"/>
      <c r="B4963" s="12"/>
      <c r="C4963" s="12"/>
    </row>
    <row r="4964" spans="1:3">
      <c r="A4964" s="13"/>
      <c r="B4964" s="12"/>
      <c r="C4964" s="12"/>
    </row>
    <row r="4965" spans="1:3">
      <c r="A4965" s="13"/>
      <c r="B4965" s="12"/>
      <c r="C4965" s="12"/>
    </row>
    <row r="4966" spans="1:3">
      <c r="A4966" s="13"/>
      <c r="B4966" s="12"/>
      <c r="C4966" s="12"/>
    </row>
    <row r="4967" spans="1:3">
      <c r="A4967" s="13"/>
      <c r="B4967" s="12"/>
      <c r="C4967" s="12"/>
    </row>
    <row r="4968" spans="1:3">
      <c r="A4968" s="13"/>
      <c r="B4968" s="12"/>
      <c r="C4968" s="12"/>
    </row>
    <row r="4969" spans="1:3">
      <c r="A4969" s="13"/>
      <c r="B4969" s="12"/>
      <c r="C4969" s="12"/>
    </row>
    <row r="4970" spans="1:3">
      <c r="A4970" s="13"/>
      <c r="B4970" s="12"/>
      <c r="C4970" s="12"/>
    </row>
    <row r="4971" spans="1:3">
      <c r="A4971" s="13"/>
      <c r="B4971" s="12"/>
      <c r="C4971" s="12"/>
    </row>
    <row r="4972" spans="1:3">
      <c r="A4972" s="13"/>
      <c r="B4972" s="12"/>
      <c r="C4972" s="12"/>
    </row>
    <row r="4973" spans="1:3">
      <c r="A4973" s="13"/>
      <c r="B4973" s="12"/>
      <c r="C4973" s="12"/>
    </row>
    <row r="4974" spans="1:3">
      <c r="A4974" s="13"/>
      <c r="B4974" s="12"/>
      <c r="C4974" s="12"/>
    </row>
    <row r="4975" spans="1:3">
      <c r="A4975" s="13"/>
      <c r="B4975" s="12"/>
      <c r="C4975" s="12"/>
    </row>
    <row r="4976" spans="1:3">
      <c r="A4976" s="13"/>
      <c r="B4976" s="12"/>
      <c r="C4976" s="12"/>
    </row>
    <row r="4977" spans="1:3">
      <c r="A4977" s="13"/>
      <c r="B4977" s="12"/>
      <c r="C4977" s="12"/>
    </row>
    <row r="4978" spans="1:3">
      <c r="A4978" s="13"/>
      <c r="B4978" s="12"/>
      <c r="C4978" s="12"/>
    </row>
    <row r="4979" spans="1:3">
      <c r="A4979" s="13"/>
      <c r="B4979" s="12"/>
      <c r="C4979" s="12"/>
    </row>
    <row r="4980" spans="1:3">
      <c r="A4980" s="13"/>
      <c r="B4980" s="12"/>
      <c r="C4980" s="12"/>
    </row>
    <row r="4981" spans="1:3">
      <c r="A4981" s="13"/>
      <c r="B4981" s="12"/>
      <c r="C4981" s="12"/>
    </row>
    <row r="4982" spans="1:3">
      <c r="A4982" s="13"/>
      <c r="B4982" s="12"/>
      <c r="C4982" s="12"/>
    </row>
    <row r="4983" spans="1:3">
      <c r="A4983" s="13"/>
      <c r="B4983" s="12"/>
      <c r="C4983" s="12"/>
    </row>
    <row r="4984" spans="1:3">
      <c r="A4984" s="13"/>
      <c r="B4984" s="12"/>
      <c r="C4984" s="12"/>
    </row>
    <row r="4985" spans="1:3">
      <c r="A4985" s="13"/>
      <c r="B4985" s="12"/>
      <c r="C4985" s="12"/>
    </row>
    <row r="4986" spans="1:3">
      <c r="A4986" s="13"/>
      <c r="B4986" s="12"/>
      <c r="C4986" s="12"/>
    </row>
    <row r="4987" spans="1:3">
      <c r="A4987" s="13"/>
      <c r="B4987" s="12"/>
      <c r="C4987" s="12"/>
    </row>
    <row r="4988" spans="1:3">
      <c r="A4988" s="13"/>
      <c r="B4988" s="12"/>
      <c r="C4988" s="12"/>
    </row>
    <row r="4989" spans="1:3">
      <c r="A4989" s="13"/>
      <c r="B4989" s="12"/>
      <c r="C4989" s="12"/>
    </row>
    <row r="4990" spans="1:3">
      <c r="A4990" s="13"/>
      <c r="B4990" s="12"/>
      <c r="C4990" s="12"/>
    </row>
    <row r="4991" spans="1:3">
      <c r="A4991" s="13"/>
      <c r="B4991" s="12"/>
      <c r="C4991" s="12"/>
    </row>
    <row r="4992" spans="1:3">
      <c r="A4992" s="13"/>
      <c r="B4992" s="12"/>
      <c r="C4992" s="12"/>
    </row>
    <row r="4993" spans="1:3">
      <c r="A4993" s="13"/>
      <c r="B4993" s="12"/>
      <c r="C4993" s="12"/>
    </row>
    <row r="4994" spans="1:3">
      <c r="A4994" s="13"/>
      <c r="B4994" s="12"/>
      <c r="C4994" s="12"/>
    </row>
    <row r="4995" spans="1:3">
      <c r="A4995" s="13"/>
      <c r="B4995" s="12"/>
      <c r="C4995" s="12"/>
    </row>
    <row r="4996" spans="1:3">
      <c r="A4996" s="13"/>
      <c r="B4996" s="12"/>
      <c r="C4996" s="12"/>
    </row>
    <row r="4997" spans="1:3">
      <c r="A4997" s="13"/>
      <c r="B4997" s="12"/>
      <c r="C4997" s="12"/>
    </row>
    <row r="4998" spans="1:3">
      <c r="A4998" s="13"/>
      <c r="B4998" s="12"/>
      <c r="C4998" s="12"/>
    </row>
    <row r="4999" spans="1:3">
      <c r="A4999" s="13"/>
      <c r="B4999" s="12"/>
      <c r="C4999" s="12"/>
    </row>
    <row r="5000" spans="1:3">
      <c r="A5000" s="13"/>
      <c r="B5000" s="12"/>
      <c r="C5000" s="12"/>
    </row>
    <row r="5001" spans="1:3">
      <c r="A5001" s="13"/>
      <c r="B5001" s="12"/>
      <c r="C5001" s="12"/>
    </row>
    <row r="5002" spans="1:3">
      <c r="A5002" s="13"/>
      <c r="B5002" s="12"/>
      <c r="C5002" s="12"/>
    </row>
    <row r="5003" spans="1:3">
      <c r="A5003" s="13"/>
      <c r="B5003" s="12"/>
      <c r="C5003" s="12"/>
    </row>
    <row r="5004" spans="1:3">
      <c r="A5004" s="13"/>
      <c r="B5004" s="12"/>
      <c r="C5004" s="12"/>
    </row>
    <row r="5005" spans="1:3">
      <c r="A5005" s="13"/>
      <c r="B5005" s="12"/>
      <c r="C5005" s="12"/>
    </row>
    <row r="5006" spans="1:3">
      <c r="A5006" s="13"/>
      <c r="B5006" s="12"/>
      <c r="C5006" s="12"/>
    </row>
    <row r="5007" spans="1:3">
      <c r="A5007" s="13"/>
      <c r="B5007" s="12"/>
      <c r="C5007" s="12"/>
    </row>
    <row r="5008" spans="1:3">
      <c r="A5008" s="13"/>
      <c r="B5008" s="12"/>
      <c r="C5008" s="12"/>
    </row>
    <row r="5009" spans="1:3">
      <c r="A5009" s="13"/>
      <c r="B5009" s="12"/>
      <c r="C5009" s="12"/>
    </row>
    <row r="5010" spans="1:3">
      <c r="A5010" s="13"/>
      <c r="B5010" s="12"/>
      <c r="C5010" s="12"/>
    </row>
    <row r="5011" spans="1:3">
      <c r="A5011" s="13"/>
      <c r="B5011" s="12"/>
      <c r="C5011" s="12"/>
    </row>
    <row r="5012" spans="1:3">
      <c r="A5012" s="13"/>
      <c r="B5012" s="12"/>
      <c r="C5012" s="12"/>
    </row>
    <row r="5013" spans="1:3">
      <c r="A5013" s="13"/>
      <c r="B5013" s="12"/>
      <c r="C5013" s="12"/>
    </row>
    <row r="5014" spans="1:3">
      <c r="A5014" s="13"/>
      <c r="B5014" s="12"/>
      <c r="C5014" s="12"/>
    </row>
    <row r="5015" spans="1:3">
      <c r="A5015" s="13"/>
      <c r="B5015" s="12"/>
      <c r="C5015" s="12"/>
    </row>
    <row r="5016" spans="1:3">
      <c r="A5016" s="13"/>
      <c r="B5016" s="12"/>
      <c r="C5016" s="12"/>
    </row>
    <row r="5017" spans="1:3">
      <c r="A5017" s="13"/>
      <c r="B5017" s="12"/>
      <c r="C5017" s="12"/>
    </row>
    <row r="5018" spans="1:3">
      <c r="A5018" s="13"/>
      <c r="B5018" s="12"/>
      <c r="C5018" s="12"/>
    </row>
    <row r="5019" spans="1:3">
      <c r="A5019" s="13"/>
      <c r="B5019" s="12"/>
      <c r="C5019" s="12"/>
    </row>
    <row r="5020" spans="1:3">
      <c r="A5020" s="13"/>
      <c r="B5020" s="12"/>
      <c r="C5020" s="12"/>
    </row>
    <row r="5021" spans="1:3">
      <c r="A5021" s="13"/>
      <c r="B5021" s="12"/>
      <c r="C5021" s="12"/>
    </row>
    <row r="5022" spans="1:3">
      <c r="A5022" s="13"/>
      <c r="B5022" s="12"/>
      <c r="C5022" s="12"/>
    </row>
    <row r="5023" spans="1:3">
      <c r="A5023" s="13"/>
      <c r="B5023" s="12"/>
      <c r="C5023" s="12"/>
    </row>
    <row r="5024" spans="1:3">
      <c r="A5024" s="13"/>
      <c r="B5024" s="12"/>
      <c r="C5024" s="12"/>
    </row>
    <row r="5025" spans="1:3">
      <c r="A5025" s="13"/>
      <c r="B5025" s="12"/>
      <c r="C5025" s="12"/>
    </row>
    <row r="5026" spans="1:3">
      <c r="A5026" s="13"/>
      <c r="B5026" s="12"/>
      <c r="C5026" s="12"/>
    </row>
    <row r="5027" spans="1:3">
      <c r="A5027" s="13"/>
      <c r="B5027" s="12"/>
      <c r="C5027" s="12"/>
    </row>
    <row r="5028" spans="1:3">
      <c r="A5028" s="13"/>
      <c r="B5028" s="12"/>
      <c r="C5028" s="12"/>
    </row>
    <row r="5029" spans="1:3">
      <c r="A5029" s="13"/>
      <c r="B5029" s="12"/>
      <c r="C5029" s="12"/>
    </row>
    <row r="5030" spans="1:3">
      <c r="A5030" s="13"/>
      <c r="B5030" s="12"/>
      <c r="C5030" s="12"/>
    </row>
    <row r="5031" spans="1:3">
      <c r="A5031" s="13"/>
      <c r="B5031" s="12"/>
      <c r="C5031" s="12"/>
    </row>
    <row r="5032" spans="1:3">
      <c r="A5032" s="13"/>
      <c r="B5032" s="12"/>
      <c r="C5032" s="12"/>
    </row>
    <row r="5033" spans="1:3">
      <c r="A5033" s="13"/>
      <c r="B5033" s="12"/>
      <c r="C5033" s="12"/>
    </row>
    <row r="5034" spans="1:3">
      <c r="A5034" s="13"/>
      <c r="B5034" s="12"/>
      <c r="C5034" s="12"/>
    </row>
    <row r="5035" spans="1:3">
      <c r="A5035" s="13"/>
      <c r="B5035" s="12"/>
      <c r="C5035" s="12"/>
    </row>
    <row r="5036" spans="1:3">
      <c r="A5036" s="13"/>
      <c r="B5036" s="12"/>
      <c r="C5036" s="12"/>
    </row>
    <row r="5037" spans="1:3">
      <c r="A5037" s="13"/>
      <c r="B5037" s="12"/>
      <c r="C5037" s="12"/>
    </row>
    <row r="5038" spans="1:3">
      <c r="A5038" s="13"/>
      <c r="B5038" s="12"/>
      <c r="C5038" s="12"/>
    </row>
    <row r="5039" spans="1:3">
      <c r="A5039" s="13"/>
      <c r="B5039" s="12"/>
      <c r="C5039" s="12"/>
    </row>
    <row r="5040" spans="1:3">
      <c r="A5040" s="13"/>
      <c r="B5040" s="12"/>
      <c r="C5040" s="12"/>
    </row>
    <row r="5041" spans="1:3">
      <c r="A5041" s="13"/>
      <c r="B5041" s="12"/>
      <c r="C5041" s="12"/>
    </row>
    <row r="5042" spans="1:3">
      <c r="A5042" s="13"/>
      <c r="B5042" s="12"/>
      <c r="C5042" s="12"/>
    </row>
    <row r="5043" spans="1:3">
      <c r="A5043" s="13"/>
      <c r="B5043" s="12"/>
      <c r="C5043" s="12"/>
    </row>
    <row r="5044" spans="1:3">
      <c r="A5044" s="13"/>
      <c r="B5044" s="12"/>
      <c r="C5044" s="12"/>
    </row>
    <row r="5045" spans="1:3">
      <c r="A5045" s="13"/>
      <c r="B5045" s="12"/>
      <c r="C5045" s="12"/>
    </row>
    <row r="5046" spans="1:3">
      <c r="A5046" s="13"/>
      <c r="B5046" s="12"/>
      <c r="C5046" s="12"/>
    </row>
    <row r="5047" spans="1:3">
      <c r="A5047" s="13"/>
      <c r="B5047" s="12"/>
      <c r="C5047" s="12"/>
    </row>
    <row r="5048" spans="1:3">
      <c r="A5048" s="13"/>
      <c r="B5048" s="12"/>
      <c r="C5048" s="12"/>
    </row>
    <row r="5049" spans="1:3">
      <c r="A5049" s="13"/>
      <c r="B5049" s="12"/>
      <c r="C5049" s="12"/>
    </row>
    <row r="5050" spans="1:3">
      <c r="A5050" s="13"/>
      <c r="B5050" s="12"/>
      <c r="C5050" s="12"/>
    </row>
    <row r="5051" spans="1:3">
      <c r="A5051" s="13"/>
      <c r="B5051" s="12"/>
      <c r="C5051" s="12"/>
    </row>
    <row r="5052" spans="1:3">
      <c r="A5052" s="13"/>
      <c r="B5052" s="12"/>
      <c r="C5052" s="12"/>
    </row>
    <row r="5053" spans="1:3">
      <c r="A5053" s="13"/>
      <c r="B5053" s="12"/>
      <c r="C5053" s="12"/>
    </row>
    <row r="5054" spans="1:3">
      <c r="A5054" s="13"/>
      <c r="B5054" s="12"/>
      <c r="C5054" s="12"/>
    </row>
    <row r="5055" spans="1:3">
      <c r="A5055" s="13"/>
      <c r="B5055" s="12"/>
      <c r="C5055" s="12"/>
    </row>
    <row r="5056" spans="1:3">
      <c r="A5056" s="13"/>
      <c r="B5056" s="12"/>
      <c r="C5056" s="12"/>
    </row>
    <row r="5057" spans="1:3">
      <c r="A5057" s="13"/>
      <c r="B5057" s="12"/>
      <c r="C5057" s="12"/>
    </row>
    <row r="5058" spans="1:3">
      <c r="A5058" s="13"/>
      <c r="B5058" s="12"/>
      <c r="C5058" s="12"/>
    </row>
    <row r="5059" spans="1:3">
      <c r="A5059" s="13"/>
      <c r="B5059" s="12"/>
      <c r="C5059" s="12"/>
    </row>
    <row r="5060" spans="1:3">
      <c r="A5060" s="13"/>
      <c r="B5060" s="12"/>
      <c r="C5060" s="12"/>
    </row>
    <row r="5061" spans="1:3">
      <c r="A5061" s="13"/>
      <c r="B5061" s="12"/>
      <c r="C5061" s="12"/>
    </row>
    <row r="5062" spans="1:3">
      <c r="A5062" s="13"/>
      <c r="B5062" s="12"/>
      <c r="C5062" s="12"/>
    </row>
    <row r="5063" spans="1:3">
      <c r="A5063" s="13"/>
      <c r="B5063" s="12"/>
      <c r="C5063" s="12"/>
    </row>
    <row r="5064" spans="1:3">
      <c r="A5064" s="13"/>
      <c r="B5064" s="12"/>
      <c r="C5064" s="12"/>
    </row>
    <row r="5065" spans="1:3">
      <c r="A5065" s="13"/>
      <c r="B5065" s="12"/>
      <c r="C5065" s="12"/>
    </row>
    <row r="5066" spans="1:3">
      <c r="A5066" s="13"/>
      <c r="B5066" s="12"/>
      <c r="C5066" s="12"/>
    </row>
    <row r="5067" spans="1:3">
      <c r="A5067" s="13"/>
      <c r="B5067" s="12"/>
      <c r="C5067" s="12"/>
    </row>
    <row r="5068" spans="1:3">
      <c r="A5068" s="13"/>
      <c r="B5068" s="12"/>
      <c r="C5068" s="12"/>
    </row>
    <row r="5069" spans="1:3">
      <c r="A5069" s="13"/>
      <c r="B5069" s="12"/>
      <c r="C5069" s="12"/>
    </row>
    <row r="5070" spans="1:3">
      <c r="A5070" s="13"/>
      <c r="B5070" s="12"/>
      <c r="C5070" s="12"/>
    </row>
    <row r="5071" spans="1:3">
      <c r="A5071" s="13"/>
      <c r="B5071" s="12"/>
      <c r="C5071" s="12"/>
    </row>
    <row r="5072" spans="1:3">
      <c r="A5072" s="13"/>
      <c r="B5072" s="12"/>
      <c r="C5072" s="12"/>
    </row>
    <row r="5073" spans="1:3">
      <c r="A5073" s="13"/>
      <c r="B5073" s="12"/>
      <c r="C5073" s="12"/>
    </row>
    <row r="5074" spans="1:3">
      <c r="A5074" s="13"/>
      <c r="B5074" s="12"/>
      <c r="C5074" s="12"/>
    </row>
    <row r="5075" spans="1:3">
      <c r="A5075" s="13"/>
      <c r="B5075" s="12"/>
      <c r="C5075" s="12"/>
    </row>
    <row r="5076" spans="1:3">
      <c r="A5076" s="13"/>
      <c r="B5076" s="12"/>
      <c r="C5076" s="12"/>
    </row>
    <row r="5077" spans="1:3">
      <c r="A5077" s="13"/>
      <c r="B5077" s="12"/>
      <c r="C5077" s="12"/>
    </row>
    <row r="5078" spans="1:3">
      <c r="A5078" s="13"/>
      <c r="B5078" s="12"/>
      <c r="C5078" s="12"/>
    </row>
    <row r="5079" spans="1:3">
      <c r="A5079" s="13"/>
      <c r="B5079" s="12"/>
      <c r="C5079" s="12"/>
    </row>
    <row r="5080" spans="1:3">
      <c r="A5080" s="13"/>
      <c r="B5080" s="12"/>
      <c r="C5080" s="12"/>
    </row>
    <row r="5081" spans="1:3">
      <c r="A5081" s="13"/>
      <c r="B5081" s="12"/>
      <c r="C5081" s="12"/>
    </row>
    <row r="5082" spans="1:3">
      <c r="A5082" s="13"/>
      <c r="B5082" s="12"/>
      <c r="C5082" s="12"/>
    </row>
    <row r="5083" spans="1:3">
      <c r="A5083" s="13"/>
      <c r="B5083" s="12"/>
      <c r="C5083" s="12"/>
    </row>
    <row r="5084" spans="1:3">
      <c r="A5084" s="13"/>
      <c r="B5084" s="12"/>
      <c r="C5084" s="12"/>
    </row>
    <row r="5085" spans="1:3">
      <c r="A5085" s="13"/>
      <c r="B5085" s="12"/>
      <c r="C5085" s="12"/>
    </row>
    <row r="5086" spans="1:3">
      <c r="A5086" s="13"/>
      <c r="B5086" s="12"/>
      <c r="C5086" s="12"/>
    </row>
    <row r="5087" spans="1:3">
      <c r="A5087" s="13"/>
      <c r="B5087" s="12"/>
      <c r="C5087" s="12"/>
    </row>
    <row r="5088" spans="1:3">
      <c r="A5088" s="13"/>
      <c r="B5088" s="12"/>
      <c r="C5088" s="12"/>
    </row>
    <row r="5089" spans="1:3">
      <c r="A5089" s="13"/>
      <c r="B5089" s="12"/>
      <c r="C5089" s="12"/>
    </row>
    <row r="5090" spans="1:3">
      <c r="A5090" s="13"/>
      <c r="B5090" s="12"/>
      <c r="C5090" s="12"/>
    </row>
    <row r="5091" spans="1:3">
      <c r="A5091" s="13"/>
      <c r="B5091" s="12"/>
      <c r="C5091" s="12"/>
    </row>
    <row r="5092" spans="1:3">
      <c r="A5092" s="13"/>
      <c r="B5092" s="12"/>
      <c r="C5092" s="12"/>
    </row>
    <row r="5093" spans="1:3">
      <c r="A5093" s="13"/>
      <c r="B5093" s="12"/>
      <c r="C5093" s="12"/>
    </row>
    <row r="5094" spans="1:3">
      <c r="A5094" s="13"/>
      <c r="B5094" s="12"/>
      <c r="C5094" s="12"/>
    </row>
    <row r="5095" spans="1:3">
      <c r="A5095" s="13"/>
      <c r="B5095" s="12"/>
      <c r="C5095" s="12"/>
    </row>
    <row r="5096" spans="1:3">
      <c r="A5096" s="13"/>
      <c r="B5096" s="12"/>
      <c r="C5096" s="12"/>
    </row>
    <row r="5097" spans="1:3">
      <c r="A5097" s="13"/>
      <c r="B5097" s="12"/>
      <c r="C5097" s="12"/>
    </row>
    <row r="5098" spans="1:3">
      <c r="A5098" s="13"/>
      <c r="B5098" s="12"/>
      <c r="C5098" s="12"/>
    </row>
    <row r="5099" spans="1:3">
      <c r="A5099" s="13"/>
      <c r="B5099" s="12"/>
      <c r="C5099" s="12"/>
    </row>
    <row r="5100" spans="1:3">
      <c r="A5100" s="13"/>
      <c r="B5100" s="12"/>
      <c r="C5100" s="12"/>
    </row>
    <row r="5101" spans="1:3">
      <c r="A5101" s="13"/>
      <c r="B5101" s="12"/>
      <c r="C5101" s="12"/>
    </row>
    <row r="5102" spans="1:3">
      <c r="A5102" s="13"/>
      <c r="B5102" s="12"/>
      <c r="C5102" s="12"/>
    </row>
    <row r="5103" spans="1:3">
      <c r="A5103" s="13"/>
      <c r="B5103" s="12"/>
      <c r="C5103" s="12"/>
    </row>
    <row r="5104" spans="1:3">
      <c r="A5104" s="13"/>
      <c r="B5104" s="12"/>
      <c r="C5104" s="12"/>
    </row>
    <row r="5105" spans="1:3">
      <c r="A5105" s="13"/>
      <c r="B5105" s="12"/>
      <c r="C5105" s="12"/>
    </row>
    <row r="5106" spans="1:3">
      <c r="A5106" s="13"/>
      <c r="B5106" s="12"/>
      <c r="C5106" s="12"/>
    </row>
    <row r="5107" spans="1:3">
      <c r="A5107" s="13"/>
      <c r="B5107" s="12"/>
      <c r="C5107" s="12"/>
    </row>
    <row r="5108" spans="1:3">
      <c r="A5108" s="13"/>
      <c r="B5108" s="12"/>
      <c r="C5108" s="12"/>
    </row>
    <row r="5109" spans="1:3">
      <c r="A5109" s="13"/>
      <c r="B5109" s="12"/>
      <c r="C5109" s="12"/>
    </row>
    <row r="5110" spans="1:3">
      <c r="A5110" s="13"/>
      <c r="B5110" s="12"/>
      <c r="C5110" s="12"/>
    </row>
    <row r="5111" spans="1:3">
      <c r="A5111" s="13"/>
      <c r="B5111" s="12"/>
      <c r="C5111" s="12"/>
    </row>
    <row r="5112" spans="1:3">
      <c r="A5112" s="13"/>
      <c r="B5112" s="12"/>
      <c r="C5112" s="12"/>
    </row>
    <row r="5113" spans="1:3">
      <c r="A5113" s="13"/>
      <c r="B5113" s="12"/>
      <c r="C5113" s="12"/>
    </row>
    <row r="5114" spans="1:3">
      <c r="A5114" s="13"/>
      <c r="B5114" s="12"/>
      <c r="C5114" s="12"/>
    </row>
    <row r="5115" spans="1:3">
      <c r="A5115" s="13"/>
      <c r="B5115" s="12"/>
      <c r="C5115" s="12"/>
    </row>
    <row r="5116" spans="1:3">
      <c r="A5116" s="13"/>
      <c r="B5116" s="12"/>
      <c r="C5116" s="12"/>
    </row>
    <row r="5117" spans="1:3">
      <c r="A5117" s="13"/>
      <c r="B5117" s="12"/>
      <c r="C5117" s="12"/>
    </row>
    <row r="5118" spans="1:3">
      <c r="A5118" s="13"/>
      <c r="B5118" s="12"/>
      <c r="C5118" s="12"/>
    </row>
    <row r="5119" spans="1:3">
      <c r="A5119" s="13"/>
      <c r="B5119" s="12"/>
      <c r="C5119" s="12"/>
    </row>
    <row r="5120" spans="1:3">
      <c r="A5120" s="13"/>
      <c r="B5120" s="12"/>
      <c r="C5120" s="12"/>
    </row>
    <row r="5121" spans="1:3">
      <c r="A5121" s="13"/>
      <c r="B5121" s="12"/>
      <c r="C5121" s="12"/>
    </row>
    <row r="5122" spans="1:3">
      <c r="A5122" s="13"/>
      <c r="B5122" s="12"/>
      <c r="C5122" s="12"/>
    </row>
    <row r="5123" spans="1:3">
      <c r="A5123" s="13"/>
      <c r="B5123" s="12"/>
      <c r="C5123" s="12"/>
    </row>
    <row r="5124" spans="1:3">
      <c r="A5124" s="13"/>
      <c r="B5124" s="12"/>
      <c r="C5124" s="12"/>
    </row>
    <row r="5125" spans="1:3">
      <c r="A5125" s="13"/>
      <c r="B5125" s="12"/>
      <c r="C5125" s="12"/>
    </row>
    <row r="5126" spans="1:3">
      <c r="A5126" s="13"/>
      <c r="B5126" s="12"/>
      <c r="C5126" s="12"/>
    </row>
    <row r="5127" spans="1:3">
      <c r="A5127" s="13"/>
      <c r="B5127" s="12"/>
      <c r="C5127" s="12"/>
    </row>
    <row r="5128" spans="1:3">
      <c r="A5128" s="13"/>
      <c r="B5128" s="12"/>
      <c r="C5128" s="12"/>
    </row>
    <row r="5129" spans="1:3">
      <c r="A5129" s="13"/>
      <c r="B5129" s="12"/>
      <c r="C5129" s="12"/>
    </row>
    <row r="5130" spans="1:3">
      <c r="A5130" s="13"/>
      <c r="B5130" s="12"/>
      <c r="C5130" s="12"/>
    </row>
    <row r="5131" spans="1:3">
      <c r="A5131" s="13"/>
      <c r="B5131" s="12"/>
      <c r="C5131" s="12"/>
    </row>
    <row r="5132" spans="1:3">
      <c r="A5132" s="13"/>
      <c r="B5132" s="12"/>
      <c r="C5132" s="12"/>
    </row>
    <row r="5133" spans="1:3">
      <c r="A5133" s="13"/>
      <c r="B5133" s="12"/>
      <c r="C5133" s="12"/>
    </row>
    <row r="5134" spans="1:3">
      <c r="A5134" s="13"/>
      <c r="B5134" s="12"/>
      <c r="C5134" s="12"/>
    </row>
    <row r="5135" spans="1:3">
      <c r="A5135" s="13"/>
      <c r="B5135" s="12"/>
      <c r="C5135" s="12"/>
    </row>
    <row r="5136" spans="1:3">
      <c r="A5136" s="13"/>
      <c r="B5136" s="12"/>
      <c r="C5136" s="12"/>
    </row>
    <row r="5137" spans="1:3">
      <c r="A5137" s="13"/>
      <c r="B5137" s="12"/>
      <c r="C5137" s="12"/>
    </row>
    <row r="5138" spans="1:3">
      <c r="A5138" s="13"/>
      <c r="B5138" s="12"/>
      <c r="C5138" s="12"/>
    </row>
    <row r="5139" spans="1:3">
      <c r="A5139" s="13"/>
      <c r="B5139" s="12"/>
      <c r="C5139" s="12"/>
    </row>
    <row r="5140" spans="1:3">
      <c r="A5140" s="13"/>
      <c r="B5140" s="12"/>
      <c r="C5140" s="12"/>
    </row>
    <row r="5141" spans="1:3">
      <c r="A5141" s="13"/>
      <c r="B5141" s="12"/>
      <c r="C5141" s="12"/>
    </row>
    <row r="5142" spans="1:3">
      <c r="A5142" s="13"/>
      <c r="B5142" s="12"/>
      <c r="C5142" s="12"/>
    </row>
    <row r="5143" spans="1:3">
      <c r="A5143" s="13"/>
      <c r="B5143" s="12"/>
      <c r="C5143" s="12"/>
    </row>
    <row r="5144" spans="1:3">
      <c r="A5144" s="13"/>
      <c r="B5144" s="12"/>
      <c r="C5144" s="12"/>
    </row>
    <row r="5145" spans="1:3">
      <c r="A5145" s="13"/>
      <c r="B5145" s="12"/>
      <c r="C5145" s="12"/>
    </row>
    <row r="5146" spans="1:3">
      <c r="A5146" s="13"/>
      <c r="B5146" s="12"/>
      <c r="C5146" s="12"/>
    </row>
    <row r="5147" spans="1:3">
      <c r="A5147" s="13"/>
      <c r="B5147" s="12"/>
      <c r="C5147" s="12"/>
    </row>
    <row r="5148" spans="1:3">
      <c r="A5148" s="13"/>
      <c r="B5148" s="12"/>
      <c r="C5148" s="12"/>
    </row>
    <row r="5149" spans="1:3">
      <c r="A5149" s="13"/>
      <c r="B5149" s="12"/>
      <c r="C5149" s="12"/>
    </row>
    <row r="5150" spans="1:3">
      <c r="A5150" s="13"/>
      <c r="B5150" s="12"/>
      <c r="C5150" s="12"/>
    </row>
    <row r="5151" spans="1:3">
      <c r="A5151" s="13"/>
      <c r="B5151" s="12"/>
      <c r="C5151" s="12"/>
    </row>
    <row r="5152" spans="1:3">
      <c r="A5152" s="13"/>
      <c r="B5152" s="12"/>
      <c r="C5152" s="12"/>
    </row>
    <row r="5153" spans="1:3">
      <c r="A5153" s="13"/>
      <c r="B5153" s="12"/>
      <c r="C5153" s="12"/>
    </row>
    <row r="5154" spans="1:3">
      <c r="A5154" s="13"/>
      <c r="B5154" s="12"/>
      <c r="C5154" s="12"/>
    </row>
    <row r="5155" spans="1:3">
      <c r="A5155" s="13"/>
      <c r="B5155" s="12"/>
      <c r="C5155" s="12"/>
    </row>
    <row r="5156" spans="1:3">
      <c r="A5156" s="13"/>
      <c r="B5156" s="12"/>
      <c r="C5156" s="12"/>
    </row>
    <row r="5157" spans="1:3">
      <c r="A5157" s="13"/>
      <c r="B5157" s="12"/>
      <c r="C5157" s="12"/>
    </row>
    <row r="5158" spans="1:3">
      <c r="A5158" s="13"/>
      <c r="B5158" s="12"/>
      <c r="C5158" s="12"/>
    </row>
    <row r="5159" spans="1:3">
      <c r="A5159" s="13"/>
      <c r="B5159" s="12"/>
      <c r="C5159" s="12"/>
    </row>
    <row r="5160" spans="1:3">
      <c r="A5160" s="13"/>
      <c r="B5160" s="12"/>
      <c r="C5160" s="12"/>
    </row>
    <row r="5161" spans="1:3">
      <c r="A5161" s="13"/>
      <c r="B5161" s="12"/>
      <c r="C5161" s="12"/>
    </row>
    <row r="5162" spans="1:3">
      <c r="A5162" s="13"/>
      <c r="B5162" s="12"/>
      <c r="C5162" s="12"/>
    </row>
    <row r="5163" spans="1:3">
      <c r="A5163" s="13"/>
      <c r="B5163" s="12"/>
      <c r="C5163" s="12"/>
    </row>
    <row r="5164" spans="1:3">
      <c r="A5164" s="13"/>
      <c r="B5164" s="12"/>
      <c r="C5164" s="12"/>
    </row>
    <row r="5165" spans="1:3">
      <c r="A5165" s="13"/>
      <c r="B5165" s="12"/>
      <c r="C5165" s="12"/>
    </row>
    <row r="5166" spans="1:3">
      <c r="A5166" s="13"/>
      <c r="B5166" s="12"/>
      <c r="C5166" s="12"/>
    </row>
    <row r="5167" spans="1:3">
      <c r="A5167" s="13"/>
      <c r="B5167" s="12"/>
      <c r="C5167" s="12"/>
    </row>
    <row r="5168" spans="1:3">
      <c r="A5168" s="13"/>
      <c r="B5168" s="12"/>
      <c r="C5168" s="12"/>
    </row>
    <row r="5169" spans="1:3">
      <c r="A5169" s="13"/>
      <c r="B5169" s="12"/>
      <c r="C5169" s="12"/>
    </row>
    <row r="5170" spans="1:3">
      <c r="A5170" s="13"/>
      <c r="B5170" s="12"/>
      <c r="C5170" s="12"/>
    </row>
    <row r="5171" spans="1:3">
      <c r="A5171" s="13"/>
      <c r="B5171" s="12"/>
      <c r="C5171" s="12"/>
    </row>
    <row r="5172" spans="1:3">
      <c r="A5172" s="13"/>
      <c r="B5172" s="12"/>
      <c r="C5172" s="12"/>
    </row>
    <row r="5173" spans="1:3">
      <c r="A5173" s="13"/>
      <c r="B5173" s="12"/>
      <c r="C5173" s="12"/>
    </row>
    <row r="5174" spans="1:3">
      <c r="A5174" s="13"/>
      <c r="B5174" s="12"/>
      <c r="C5174" s="12"/>
    </row>
    <row r="5175" spans="1:3">
      <c r="A5175" s="13"/>
      <c r="B5175" s="12"/>
      <c r="C5175" s="12"/>
    </row>
    <row r="5176" spans="1:3">
      <c r="A5176" s="13"/>
      <c r="B5176" s="12"/>
      <c r="C5176" s="12"/>
    </row>
    <row r="5177" spans="1:3">
      <c r="A5177" s="13"/>
      <c r="B5177" s="12"/>
      <c r="C5177" s="12"/>
    </row>
    <row r="5178" spans="1:3">
      <c r="A5178" s="13"/>
      <c r="B5178" s="12"/>
      <c r="C5178" s="12"/>
    </row>
    <row r="5179" spans="1:3">
      <c r="A5179" s="13"/>
      <c r="B5179" s="12"/>
      <c r="C5179" s="12"/>
    </row>
    <row r="5180" spans="1:3">
      <c r="A5180" s="13"/>
      <c r="B5180" s="12"/>
      <c r="C5180" s="12"/>
    </row>
    <row r="5181" spans="1:3">
      <c r="A5181" s="13"/>
      <c r="B5181" s="12"/>
      <c r="C5181" s="12"/>
    </row>
    <row r="5182" spans="1:3">
      <c r="A5182" s="13"/>
      <c r="B5182" s="12"/>
      <c r="C5182" s="12"/>
    </row>
    <row r="5183" spans="1:3">
      <c r="A5183" s="13"/>
      <c r="B5183" s="12"/>
      <c r="C5183" s="12"/>
    </row>
    <row r="5184" spans="1:3">
      <c r="A5184" s="13"/>
      <c r="B5184" s="12"/>
      <c r="C5184" s="12"/>
    </row>
    <row r="5185" spans="1:3">
      <c r="A5185" s="13"/>
      <c r="B5185" s="12"/>
      <c r="C5185" s="12"/>
    </row>
    <row r="5186" spans="1:3">
      <c r="A5186" s="13"/>
      <c r="B5186" s="12"/>
      <c r="C5186" s="12"/>
    </row>
    <row r="5187" spans="1:3">
      <c r="A5187" s="13"/>
      <c r="B5187" s="12"/>
      <c r="C5187" s="12"/>
    </row>
    <row r="5188" spans="1:3">
      <c r="A5188" s="13"/>
      <c r="B5188" s="12"/>
      <c r="C5188" s="12"/>
    </row>
    <row r="5189" spans="1:3">
      <c r="A5189" s="13"/>
      <c r="B5189" s="12"/>
      <c r="C5189" s="12"/>
    </row>
    <row r="5190" spans="1:3">
      <c r="A5190" s="13"/>
      <c r="B5190" s="12"/>
      <c r="C5190" s="12"/>
    </row>
    <row r="5191" spans="1:3">
      <c r="A5191" s="13"/>
      <c r="B5191" s="12"/>
      <c r="C5191" s="12"/>
    </row>
    <row r="5192" spans="1:3">
      <c r="A5192" s="13"/>
      <c r="B5192" s="12"/>
      <c r="C5192" s="12"/>
    </row>
    <row r="5193" spans="1:3">
      <c r="A5193" s="13"/>
      <c r="B5193" s="12"/>
      <c r="C5193" s="12"/>
    </row>
    <row r="5194" spans="1:3">
      <c r="A5194" s="13"/>
      <c r="B5194" s="12"/>
      <c r="C5194" s="12"/>
    </row>
    <row r="5195" spans="1:3">
      <c r="A5195" s="13"/>
      <c r="B5195" s="12"/>
      <c r="C5195" s="12"/>
    </row>
    <row r="5196" spans="1:3">
      <c r="A5196" s="13"/>
      <c r="B5196" s="12"/>
      <c r="C5196" s="12"/>
    </row>
    <row r="5197" spans="1:3">
      <c r="A5197" s="13"/>
      <c r="B5197" s="12"/>
      <c r="C5197" s="12"/>
    </row>
    <row r="5198" spans="1:3">
      <c r="A5198" s="13"/>
      <c r="B5198" s="12"/>
      <c r="C5198" s="12"/>
    </row>
    <row r="5199" spans="1:3">
      <c r="A5199" s="13"/>
      <c r="B5199" s="12"/>
      <c r="C5199" s="12"/>
    </row>
    <row r="5200" spans="1:3">
      <c r="A5200" s="13"/>
      <c r="B5200" s="12"/>
      <c r="C5200" s="12"/>
    </row>
    <row r="5201" spans="1:3">
      <c r="A5201" s="13"/>
      <c r="B5201" s="12"/>
      <c r="C5201" s="12"/>
    </row>
    <row r="5202" spans="1:3">
      <c r="A5202" s="13"/>
      <c r="B5202" s="12"/>
      <c r="C5202" s="12"/>
    </row>
    <row r="5203" spans="1:3">
      <c r="A5203" s="13"/>
      <c r="B5203" s="12"/>
      <c r="C5203" s="12"/>
    </row>
    <row r="5204" spans="1:3">
      <c r="A5204" s="13"/>
      <c r="B5204" s="12"/>
      <c r="C5204" s="12"/>
    </row>
    <row r="5205" spans="1:3">
      <c r="A5205" s="13"/>
      <c r="B5205" s="12"/>
      <c r="C5205" s="12"/>
    </row>
    <row r="5206" spans="1:3">
      <c r="A5206" s="13"/>
      <c r="B5206" s="12"/>
      <c r="C5206" s="12"/>
    </row>
    <row r="5207" spans="1:3">
      <c r="A5207" s="13"/>
      <c r="B5207" s="12"/>
      <c r="C5207" s="12"/>
    </row>
    <row r="5208" spans="1:3">
      <c r="A5208" s="13"/>
      <c r="B5208" s="12"/>
      <c r="C5208" s="12"/>
    </row>
    <row r="5209" spans="1:3">
      <c r="A5209" s="13"/>
      <c r="B5209" s="12"/>
      <c r="C5209" s="12"/>
    </row>
    <row r="5210" spans="1:3">
      <c r="A5210" s="13"/>
      <c r="B5210" s="12"/>
      <c r="C5210" s="12"/>
    </row>
    <row r="5211" spans="1:3">
      <c r="A5211" s="13"/>
      <c r="B5211" s="12"/>
      <c r="C5211" s="12"/>
    </row>
    <row r="5212" spans="1:3">
      <c r="A5212" s="13"/>
      <c r="B5212" s="12"/>
      <c r="C5212" s="12"/>
    </row>
    <row r="5213" spans="1:3">
      <c r="A5213" s="13"/>
      <c r="B5213" s="12"/>
      <c r="C5213" s="12"/>
    </row>
    <row r="5214" spans="1:3">
      <c r="A5214" s="13"/>
      <c r="B5214" s="12"/>
      <c r="C5214" s="12"/>
    </row>
    <row r="5215" spans="1:3">
      <c r="A5215" s="13"/>
      <c r="B5215" s="12"/>
      <c r="C5215" s="12"/>
    </row>
    <row r="5216" spans="1:3">
      <c r="A5216" s="13"/>
      <c r="B5216" s="12"/>
      <c r="C5216" s="12"/>
    </row>
    <row r="5217" spans="1:3">
      <c r="A5217" s="13"/>
      <c r="B5217" s="12"/>
      <c r="C5217" s="12"/>
    </row>
    <row r="5218" spans="1:3">
      <c r="A5218" s="13"/>
      <c r="B5218" s="12"/>
      <c r="C5218" s="12"/>
    </row>
    <row r="5219" spans="1:3">
      <c r="A5219" s="13"/>
      <c r="B5219" s="12"/>
      <c r="C5219" s="12"/>
    </row>
    <row r="5220" spans="1:3">
      <c r="A5220" s="13"/>
      <c r="B5220" s="12"/>
      <c r="C5220" s="12"/>
    </row>
    <row r="5221" spans="1:3">
      <c r="A5221" s="13"/>
      <c r="B5221" s="12"/>
      <c r="C5221" s="12"/>
    </row>
    <row r="5222" spans="1:3">
      <c r="A5222" s="13"/>
      <c r="B5222" s="12"/>
      <c r="C5222" s="12"/>
    </row>
    <row r="5223" spans="1:3">
      <c r="A5223" s="13"/>
      <c r="B5223" s="12"/>
      <c r="C5223" s="12"/>
    </row>
    <row r="5224" spans="1:3">
      <c r="A5224" s="13"/>
      <c r="B5224" s="12"/>
      <c r="C5224" s="12"/>
    </row>
    <row r="5225" spans="1:3">
      <c r="A5225" s="13"/>
      <c r="B5225" s="12"/>
      <c r="C5225" s="12"/>
    </row>
    <row r="5226" spans="1:3">
      <c r="A5226" s="13"/>
      <c r="B5226" s="12"/>
      <c r="C5226" s="12"/>
    </row>
    <row r="5227" spans="1:3">
      <c r="A5227" s="13"/>
      <c r="B5227" s="12"/>
      <c r="C5227" s="12"/>
    </row>
    <row r="5228" spans="1:3">
      <c r="A5228" s="13"/>
      <c r="B5228" s="12"/>
      <c r="C5228" s="12"/>
    </row>
    <row r="5229" spans="1:3">
      <c r="A5229" s="13"/>
      <c r="B5229" s="12"/>
      <c r="C5229" s="12"/>
    </row>
    <row r="5230" spans="1:3">
      <c r="A5230" s="13"/>
      <c r="B5230" s="12"/>
      <c r="C5230" s="12"/>
    </row>
    <row r="5231" spans="1:3">
      <c r="A5231" s="13"/>
      <c r="B5231" s="12"/>
      <c r="C5231" s="12"/>
    </row>
    <row r="5232" spans="1:3">
      <c r="A5232" s="13"/>
      <c r="B5232" s="12"/>
      <c r="C5232" s="12"/>
    </row>
    <row r="5233" spans="1:3">
      <c r="A5233" s="13"/>
      <c r="B5233" s="12"/>
      <c r="C5233" s="12"/>
    </row>
    <row r="5234" spans="1:3">
      <c r="A5234" s="13"/>
      <c r="B5234" s="12"/>
      <c r="C5234" s="12"/>
    </row>
    <row r="5235" spans="1:3">
      <c r="A5235" s="13"/>
      <c r="B5235" s="12"/>
      <c r="C5235" s="12"/>
    </row>
    <row r="5236" spans="1:3">
      <c r="A5236" s="13"/>
      <c r="B5236" s="12"/>
      <c r="C5236" s="12"/>
    </row>
    <row r="5237" spans="1:3">
      <c r="A5237" s="13"/>
      <c r="B5237" s="12"/>
      <c r="C5237" s="12"/>
    </row>
    <row r="5238" spans="1:3">
      <c r="A5238" s="13"/>
      <c r="B5238" s="12"/>
      <c r="C5238" s="12"/>
    </row>
    <row r="5239" spans="1:3">
      <c r="A5239" s="13"/>
      <c r="B5239" s="12"/>
      <c r="C5239" s="12"/>
    </row>
    <row r="5240" spans="1:3">
      <c r="A5240" s="13"/>
      <c r="B5240" s="12"/>
      <c r="C5240" s="12"/>
    </row>
    <row r="5241" spans="1:3">
      <c r="A5241" s="13"/>
      <c r="B5241" s="12"/>
      <c r="C5241" s="12"/>
    </row>
    <row r="5242" spans="1:3">
      <c r="A5242" s="13"/>
      <c r="B5242" s="12"/>
      <c r="C5242" s="12"/>
    </row>
    <row r="5243" spans="1:3">
      <c r="A5243" s="13"/>
      <c r="B5243" s="12"/>
      <c r="C5243" s="12"/>
    </row>
    <row r="5244" spans="1:3">
      <c r="A5244" s="13"/>
      <c r="B5244" s="12"/>
      <c r="C5244" s="12"/>
    </row>
    <row r="5245" spans="1:3">
      <c r="A5245" s="13"/>
      <c r="B5245" s="12"/>
      <c r="C5245" s="12"/>
    </row>
    <row r="5246" spans="1:3">
      <c r="A5246" s="13"/>
      <c r="B5246" s="12"/>
      <c r="C5246" s="12"/>
    </row>
    <row r="5247" spans="1:3">
      <c r="A5247" s="13"/>
      <c r="B5247" s="12"/>
      <c r="C5247" s="12"/>
    </row>
    <row r="5248" spans="1:3">
      <c r="A5248" s="13"/>
      <c r="B5248" s="12"/>
      <c r="C5248" s="12"/>
    </row>
    <row r="5249" spans="1:3">
      <c r="A5249" s="13"/>
      <c r="B5249" s="12"/>
      <c r="C5249" s="12"/>
    </row>
    <row r="5250" spans="1:3">
      <c r="A5250" s="13"/>
      <c r="B5250" s="12"/>
      <c r="C5250" s="12"/>
    </row>
    <row r="5251" spans="1:3">
      <c r="A5251" s="13"/>
      <c r="B5251" s="12"/>
      <c r="C5251" s="12"/>
    </row>
    <row r="5252" spans="1:3">
      <c r="A5252" s="13"/>
      <c r="B5252" s="12"/>
      <c r="C5252" s="12"/>
    </row>
    <row r="5253" spans="1:3">
      <c r="A5253" s="13"/>
      <c r="B5253" s="12"/>
      <c r="C5253" s="12"/>
    </row>
    <row r="5254" spans="1:3">
      <c r="A5254" s="13"/>
      <c r="B5254" s="12"/>
      <c r="C5254" s="12"/>
    </row>
    <row r="5255" spans="1:3">
      <c r="A5255" s="13"/>
      <c r="B5255" s="12"/>
      <c r="C5255" s="12"/>
    </row>
    <row r="5256" spans="1:3">
      <c r="A5256" s="13"/>
      <c r="B5256" s="12"/>
      <c r="C5256" s="12"/>
    </row>
    <row r="5257" spans="1:3">
      <c r="A5257" s="13"/>
      <c r="B5257" s="12"/>
      <c r="C5257" s="12"/>
    </row>
    <row r="5258" spans="1:3">
      <c r="A5258" s="13"/>
      <c r="B5258" s="12"/>
      <c r="C5258" s="12"/>
    </row>
    <row r="5259" spans="1:3">
      <c r="A5259" s="13"/>
      <c r="B5259" s="12"/>
      <c r="C5259" s="12"/>
    </row>
    <row r="5260" spans="1:3">
      <c r="A5260" s="13"/>
      <c r="B5260" s="12"/>
      <c r="C5260" s="12"/>
    </row>
    <row r="5261" spans="1:3">
      <c r="A5261" s="13"/>
      <c r="B5261" s="12"/>
      <c r="C5261" s="12"/>
    </row>
    <row r="5262" spans="1:3">
      <c r="A5262" s="13"/>
      <c r="B5262" s="12"/>
      <c r="C5262" s="12"/>
    </row>
    <row r="5263" spans="1:3">
      <c r="A5263" s="13"/>
      <c r="B5263" s="12"/>
      <c r="C5263" s="12"/>
    </row>
    <row r="5264" spans="1:3">
      <c r="A5264" s="13"/>
      <c r="B5264" s="12"/>
      <c r="C5264" s="12"/>
    </row>
    <row r="5265" spans="1:3">
      <c r="A5265" s="13"/>
      <c r="B5265" s="12"/>
      <c r="C5265" s="12"/>
    </row>
    <row r="5266" spans="1:3">
      <c r="A5266" s="13"/>
      <c r="B5266" s="12"/>
      <c r="C5266" s="12"/>
    </row>
    <row r="5267" spans="1:3">
      <c r="A5267" s="13"/>
      <c r="B5267" s="12"/>
      <c r="C5267" s="12"/>
    </row>
    <row r="5268" spans="1:3">
      <c r="A5268" s="13"/>
      <c r="B5268" s="12"/>
      <c r="C5268" s="12"/>
    </row>
    <row r="5269" spans="1:3">
      <c r="A5269" s="13"/>
      <c r="B5269" s="12"/>
      <c r="C5269" s="12"/>
    </row>
    <row r="5270" spans="1:3">
      <c r="A5270" s="13"/>
      <c r="B5270" s="12"/>
      <c r="C5270" s="12"/>
    </row>
    <row r="5271" spans="1:3">
      <c r="A5271" s="13"/>
      <c r="B5271" s="12"/>
      <c r="C5271" s="12"/>
    </row>
    <row r="5272" spans="1:3">
      <c r="A5272" s="13"/>
      <c r="B5272" s="12"/>
      <c r="C5272" s="12"/>
    </row>
    <row r="5273" spans="1:3">
      <c r="A5273" s="13"/>
      <c r="B5273" s="12"/>
      <c r="C5273" s="12"/>
    </row>
    <row r="5274" spans="1:3">
      <c r="A5274" s="13"/>
      <c r="B5274" s="12"/>
      <c r="C5274" s="12"/>
    </row>
    <row r="5275" spans="1:3">
      <c r="A5275" s="13"/>
      <c r="B5275" s="12"/>
      <c r="C5275" s="12"/>
    </row>
    <row r="5276" spans="1:3">
      <c r="A5276" s="13"/>
      <c r="B5276" s="12"/>
      <c r="C5276" s="12"/>
    </row>
    <row r="5277" spans="1:3">
      <c r="A5277" s="13"/>
      <c r="B5277" s="12"/>
      <c r="C5277" s="12"/>
    </row>
    <row r="5278" spans="1:3">
      <c r="A5278" s="13"/>
      <c r="B5278" s="12"/>
      <c r="C5278" s="12"/>
    </row>
    <row r="5279" spans="1:3">
      <c r="A5279" s="13"/>
      <c r="B5279" s="12"/>
      <c r="C5279" s="12"/>
    </row>
    <row r="5280" spans="1:3">
      <c r="A5280" s="13"/>
      <c r="B5280" s="12"/>
      <c r="C5280" s="12"/>
    </row>
    <row r="5281" spans="1:3">
      <c r="A5281" s="13"/>
      <c r="B5281" s="12"/>
      <c r="C5281" s="12"/>
    </row>
    <row r="5282" spans="1:3">
      <c r="A5282" s="13"/>
      <c r="B5282" s="12"/>
      <c r="C5282" s="12"/>
    </row>
    <row r="5283" spans="1:3">
      <c r="A5283" s="13"/>
      <c r="B5283" s="12"/>
      <c r="C5283" s="12"/>
    </row>
    <row r="5284" spans="1:3">
      <c r="A5284" s="13"/>
      <c r="B5284" s="12"/>
      <c r="C5284" s="12"/>
    </row>
    <row r="5285" spans="1:3">
      <c r="A5285" s="13"/>
      <c r="B5285" s="12"/>
      <c r="C5285" s="12"/>
    </row>
    <row r="5286" spans="1:3">
      <c r="A5286" s="13"/>
      <c r="B5286" s="12"/>
      <c r="C5286" s="12"/>
    </row>
    <row r="5287" spans="1:3">
      <c r="A5287" s="13"/>
      <c r="B5287" s="12"/>
      <c r="C5287" s="12"/>
    </row>
    <row r="5288" spans="1:3">
      <c r="A5288" s="13"/>
      <c r="B5288" s="12"/>
      <c r="C5288" s="12"/>
    </row>
    <row r="5289" spans="1:3">
      <c r="A5289" s="13"/>
      <c r="B5289" s="12"/>
      <c r="C5289" s="12"/>
    </row>
    <row r="5290" spans="1:3">
      <c r="A5290" s="13"/>
      <c r="B5290" s="12"/>
      <c r="C5290" s="12"/>
    </row>
    <row r="5291" spans="1:3">
      <c r="A5291" s="13"/>
      <c r="B5291" s="12"/>
      <c r="C5291" s="12"/>
    </row>
    <row r="5292" spans="1:3">
      <c r="A5292" s="13"/>
      <c r="B5292" s="12"/>
      <c r="C5292" s="12"/>
    </row>
    <row r="5293" spans="1:3">
      <c r="A5293" s="13"/>
      <c r="B5293" s="12"/>
      <c r="C5293" s="12"/>
    </row>
    <row r="5294" spans="1:3">
      <c r="A5294" s="13"/>
      <c r="B5294" s="12"/>
      <c r="C5294" s="12"/>
    </row>
    <row r="5295" spans="1:3">
      <c r="A5295" s="13"/>
      <c r="B5295" s="12"/>
      <c r="C5295" s="12"/>
    </row>
    <row r="5296" spans="1:3">
      <c r="A5296" s="13"/>
      <c r="B5296" s="12"/>
      <c r="C5296" s="12"/>
    </row>
    <row r="5297" spans="1:3">
      <c r="A5297" s="13"/>
      <c r="B5297" s="12"/>
      <c r="C5297" s="12"/>
    </row>
    <row r="5298" spans="1:3">
      <c r="A5298" s="13"/>
      <c r="B5298" s="12"/>
      <c r="C5298" s="12"/>
    </row>
    <row r="5299" spans="1:3">
      <c r="A5299" s="13"/>
      <c r="B5299" s="12"/>
      <c r="C5299" s="12"/>
    </row>
    <row r="5300" spans="1:3">
      <c r="A5300" s="13"/>
      <c r="B5300" s="12"/>
      <c r="C5300" s="12"/>
    </row>
    <row r="5301" spans="1:3">
      <c r="A5301" s="13"/>
      <c r="B5301" s="12"/>
      <c r="C5301" s="12"/>
    </row>
    <row r="5302" spans="1:3">
      <c r="A5302" s="13"/>
      <c r="B5302" s="12"/>
      <c r="C5302" s="12"/>
    </row>
    <row r="5303" spans="1:3">
      <c r="A5303" s="13"/>
      <c r="B5303" s="12"/>
      <c r="C5303" s="12"/>
    </row>
    <row r="5304" spans="1:3">
      <c r="A5304" s="13"/>
      <c r="B5304" s="12"/>
      <c r="C5304" s="12"/>
    </row>
    <row r="5305" spans="1:3">
      <c r="A5305" s="13"/>
      <c r="B5305" s="12"/>
      <c r="C5305" s="12"/>
    </row>
    <row r="5306" spans="1:3">
      <c r="A5306" s="13"/>
      <c r="B5306" s="12"/>
      <c r="C5306" s="12"/>
    </row>
    <row r="5307" spans="1:3">
      <c r="A5307" s="13"/>
      <c r="B5307" s="12"/>
      <c r="C5307" s="12"/>
    </row>
    <row r="5308" spans="1:3">
      <c r="A5308" s="13"/>
      <c r="B5308" s="12"/>
      <c r="C5308" s="12"/>
    </row>
    <row r="5309" spans="1:3">
      <c r="A5309" s="13"/>
      <c r="B5309" s="12"/>
      <c r="C5309" s="12"/>
    </row>
    <row r="5310" spans="1:3">
      <c r="A5310" s="13"/>
      <c r="B5310" s="12"/>
      <c r="C5310" s="12"/>
    </row>
    <row r="5311" spans="1:3">
      <c r="A5311" s="13"/>
      <c r="B5311" s="12"/>
      <c r="C5311" s="12"/>
    </row>
    <row r="5312" spans="1:3">
      <c r="A5312" s="13"/>
      <c r="B5312" s="12"/>
      <c r="C5312" s="12"/>
    </row>
    <row r="5313" spans="1:3">
      <c r="A5313" s="13"/>
      <c r="B5313" s="12"/>
      <c r="C5313" s="12"/>
    </row>
    <row r="5314" spans="1:3">
      <c r="A5314" s="13"/>
      <c r="B5314" s="12"/>
      <c r="C5314" s="12"/>
    </row>
    <row r="5315" spans="1:3">
      <c r="A5315" s="13"/>
      <c r="B5315" s="12"/>
      <c r="C5315" s="12"/>
    </row>
    <row r="5316" spans="1:3">
      <c r="A5316" s="13"/>
      <c r="B5316" s="12"/>
      <c r="C5316" s="12"/>
    </row>
    <row r="5317" spans="1:3">
      <c r="A5317" s="13"/>
      <c r="B5317" s="12"/>
      <c r="C5317" s="12"/>
    </row>
    <row r="5318" spans="1:3">
      <c r="A5318" s="13"/>
      <c r="B5318" s="12"/>
      <c r="C5318" s="12"/>
    </row>
    <row r="5319" spans="1:3">
      <c r="A5319" s="13"/>
      <c r="B5319" s="12"/>
      <c r="C5319" s="12"/>
    </row>
    <row r="5320" spans="1:3">
      <c r="A5320" s="13"/>
      <c r="B5320" s="12"/>
      <c r="C5320" s="12"/>
    </row>
    <row r="5321" spans="1:3">
      <c r="A5321" s="13"/>
      <c r="B5321" s="12"/>
      <c r="C5321" s="12"/>
    </row>
    <row r="5322" spans="1:3">
      <c r="A5322" s="13"/>
      <c r="B5322" s="12"/>
      <c r="C5322" s="12"/>
    </row>
    <row r="5323" spans="1:3">
      <c r="A5323" s="13"/>
      <c r="B5323" s="12"/>
      <c r="C5323" s="12"/>
    </row>
    <row r="5324" spans="1:3">
      <c r="A5324" s="13"/>
      <c r="B5324" s="12"/>
      <c r="C5324" s="12"/>
    </row>
    <row r="5325" spans="1:3">
      <c r="A5325" s="13"/>
      <c r="B5325" s="12"/>
      <c r="C5325" s="12"/>
    </row>
    <row r="5326" spans="1:3">
      <c r="A5326" s="13"/>
      <c r="B5326" s="12"/>
      <c r="C5326" s="12"/>
    </row>
    <row r="5327" spans="1:3">
      <c r="A5327" s="13"/>
      <c r="B5327" s="12"/>
      <c r="C5327" s="12"/>
    </row>
    <row r="5328" spans="1:3">
      <c r="A5328" s="13"/>
      <c r="B5328" s="12"/>
      <c r="C5328" s="12"/>
    </row>
    <row r="5329" spans="1:3">
      <c r="A5329" s="13"/>
      <c r="B5329" s="12"/>
      <c r="C5329" s="12"/>
    </row>
    <row r="5330" spans="1:3">
      <c r="A5330" s="13"/>
      <c r="B5330" s="12"/>
      <c r="C5330" s="12"/>
    </row>
    <row r="5331" spans="1:3">
      <c r="A5331" s="13"/>
      <c r="B5331" s="12"/>
      <c r="C5331" s="12"/>
    </row>
    <row r="5332" spans="1:3">
      <c r="A5332" s="13"/>
      <c r="B5332" s="12"/>
      <c r="C5332" s="12"/>
    </row>
    <row r="5333" spans="1:3">
      <c r="A5333" s="13"/>
      <c r="B5333" s="12"/>
      <c r="C5333" s="12"/>
    </row>
    <row r="5334" spans="1:3">
      <c r="A5334" s="13"/>
      <c r="B5334" s="12"/>
      <c r="C5334" s="12"/>
    </row>
    <row r="5335" spans="1:3">
      <c r="A5335" s="13"/>
      <c r="B5335" s="12"/>
      <c r="C5335" s="12"/>
    </row>
    <row r="5336" spans="1:3">
      <c r="A5336" s="13"/>
      <c r="B5336" s="12"/>
      <c r="C5336" s="12"/>
    </row>
    <row r="5337" spans="1:3">
      <c r="A5337" s="13"/>
      <c r="B5337" s="12"/>
      <c r="C5337" s="12"/>
    </row>
    <row r="5338" spans="1:3">
      <c r="A5338" s="13"/>
      <c r="B5338" s="12"/>
      <c r="C5338" s="12"/>
    </row>
    <row r="5339" spans="1:3">
      <c r="A5339" s="13"/>
      <c r="B5339" s="12"/>
      <c r="C5339" s="12"/>
    </row>
    <row r="5340" spans="1:3">
      <c r="A5340" s="13"/>
      <c r="B5340" s="12"/>
      <c r="C5340" s="12"/>
    </row>
    <row r="5341" spans="1:3">
      <c r="A5341" s="13"/>
      <c r="B5341" s="12"/>
      <c r="C5341" s="12"/>
    </row>
    <row r="5342" spans="1:3">
      <c r="A5342" s="13"/>
      <c r="B5342" s="12"/>
      <c r="C5342" s="12"/>
    </row>
    <row r="5343" spans="1:3">
      <c r="A5343" s="13"/>
      <c r="B5343" s="12"/>
      <c r="C5343" s="12"/>
    </row>
    <row r="5344" spans="1:3">
      <c r="A5344" s="13"/>
      <c r="B5344" s="12"/>
      <c r="C5344" s="12"/>
    </row>
    <row r="5345" spans="1:3">
      <c r="A5345" s="13"/>
      <c r="B5345" s="12"/>
      <c r="C5345" s="12"/>
    </row>
    <row r="5346" spans="1:3">
      <c r="A5346" s="13"/>
      <c r="B5346" s="12"/>
      <c r="C5346" s="12"/>
    </row>
    <row r="5347" spans="1:3">
      <c r="A5347" s="13"/>
      <c r="B5347" s="12"/>
      <c r="C5347" s="12"/>
    </row>
    <row r="5348" spans="1:3">
      <c r="A5348" s="13"/>
      <c r="B5348" s="12"/>
      <c r="C5348" s="12"/>
    </row>
    <row r="5349" spans="1:3">
      <c r="A5349" s="13"/>
      <c r="B5349" s="12"/>
      <c r="C5349" s="12"/>
    </row>
    <row r="5350" spans="1:3">
      <c r="A5350" s="13"/>
      <c r="B5350" s="12"/>
      <c r="C5350" s="12"/>
    </row>
    <row r="5351" spans="1:3">
      <c r="A5351" s="13"/>
      <c r="B5351" s="12"/>
      <c r="C5351" s="12"/>
    </row>
    <row r="5352" spans="1:3">
      <c r="A5352" s="13"/>
      <c r="B5352" s="12"/>
      <c r="C5352" s="12"/>
    </row>
    <row r="5353" spans="1:3">
      <c r="A5353" s="13"/>
      <c r="B5353" s="12"/>
      <c r="C5353" s="12"/>
    </row>
    <row r="5354" spans="1:3">
      <c r="A5354" s="13"/>
      <c r="B5354" s="12"/>
      <c r="C5354" s="12"/>
    </row>
    <row r="5355" spans="1:3">
      <c r="A5355" s="13"/>
      <c r="B5355" s="12"/>
      <c r="C5355" s="12"/>
    </row>
    <row r="5356" spans="1:3">
      <c r="A5356" s="13"/>
      <c r="B5356" s="12"/>
      <c r="C5356" s="12"/>
    </row>
    <row r="5357" spans="1:3">
      <c r="A5357" s="13"/>
      <c r="B5357" s="12"/>
      <c r="C5357" s="12"/>
    </row>
    <row r="5358" spans="1:3">
      <c r="A5358" s="13"/>
      <c r="B5358" s="12"/>
      <c r="C5358" s="12"/>
    </row>
    <row r="5359" spans="1:3">
      <c r="A5359" s="13"/>
      <c r="B5359" s="12"/>
      <c r="C5359" s="12"/>
    </row>
    <row r="5360" spans="1:3">
      <c r="A5360" s="13"/>
      <c r="B5360" s="12"/>
      <c r="C5360" s="12"/>
    </row>
    <row r="5361" spans="1:3">
      <c r="A5361" s="13"/>
      <c r="B5361" s="12"/>
      <c r="C5361" s="12"/>
    </row>
    <row r="5362" spans="1:3">
      <c r="A5362" s="13"/>
      <c r="B5362" s="12"/>
      <c r="C5362" s="12"/>
    </row>
    <row r="5363" spans="1:3">
      <c r="A5363" s="13"/>
      <c r="B5363" s="12"/>
      <c r="C5363" s="12"/>
    </row>
    <row r="5364" spans="1:3">
      <c r="A5364" s="13"/>
      <c r="B5364" s="12"/>
      <c r="C5364" s="12"/>
    </row>
    <row r="5365" spans="1:3">
      <c r="A5365" s="13"/>
      <c r="B5365" s="12"/>
      <c r="C5365" s="12"/>
    </row>
    <row r="5366" spans="1:3">
      <c r="A5366" s="13"/>
      <c r="B5366" s="12"/>
      <c r="C5366" s="12"/>
    </row>
    <row r="5367" spans="1:3">
      <c r="A5367" s="13"/>
      <c r="B5367" s="12"/>
      <c r="C5367" s="12"/>
    </row>
    <row r="5368" spans="1:3">
      <c r="A5368" s="13"/>
      <c r="B5368" s="12"/>
      <c r="C5368" s="12"/>
    </row>
    <row r="5369" spans="1:3">
      <c r="A5369" s="13"/>
      <c r="B5369" s="12"/>
      <c r="C5369" s="12"/>
    </row>
    <row r="5370" spans="1:3">
      <c r="A5370" s="13"/>
      <c r="B5370" s="12"/>
      <c r="C5370" s="12"/>
    </row>
    <row r="5371" spans="1:3">
      <c r="A5371" s="13"/>
      <c r="B5371" s="12"/>
      <c r="C5371" s="12"/>
    </row>
    <row r="5372" spans="1:3">
      <c r="A5372" s="13"/>
      <c r="B5372" s="12"/>
      <c r="C5372" s="12"/>
    </row>
    <row r="5373" spans="1:3">
      <c r="A5373" s="13"/>
      <c r="B5373" s="12"/>
      <c r="C5373" s="12"/>
    </row>
    <row r="5374" spans="1:3">
      <c r="A5374" s="13"/>
      <c r="B5374" s="12"/>
      <c r="C5374" s="12"/>
    </row>
    <row r="5375" spans="1:3">
      <c r="A5375" s="13"/>
      <c r="B5375" s="12"/>
      <c r="C5375" s="12"/>
    </row>
    <row r="5376" spans="1:3">
      <c r="A5376" s="13"/>
      <c r="B5376" s="12"/>
      <c r="C5376" s="12"/>
    </row>
    <row r="5377" spans="1:3">
      <c r="A5377" s="13"/>
      <c r="B5377" s="12"/>
      <c r="C5377" s="12"/>
    </row>
    <row r="5378" spans="1:3">
      <c r="A5378" s="13"/>
      <c r="B5378" s="12"/>
      <c r="C5378" s="12"/>
    </row>
    <row r="5379" spans="1:3">
      <c r="A5379" s="13"/>
      <c r="B5379" s="12"/>
      <c r="C5379" s="12"/>
    </row>
    <row r="5380" spans="1:3">
      <c r="A5380" s="13"/>
      <c r="B5380" s="12"/>
      <c r="C5380" s="12"/>
    </row>
    <row r="5381" spans="1:3">
      <c r="A5381" s="13"/>
      <c r="B5381" s="12"/>
      <c r="C5381" s="12"/>
    </row>
    <row r="5382" spans="1:3">
      <c r="A5382" s="13"/>
      <c r="B5382" s="12"/>
      <c r="C5382" s="12"/>
    </row>
    <row r="5383" spans="1:3">
      <c r="A5383" s="13"/>
      <c r="B5383" s="12"/>
      <c r="C5383" s="12"/>
    </row>
    <row r="5384" spans="1:3">
      <c r="A5384" s="13"/>
      <c r="B5384" s="12"/>
      <c r="C5384" s="12"/>
    </row>
    <row r="5385" spans="1:3">
      <c r="A5385" s="13"/>
      <c r="B5385" s="12"/>
      <c r="C5385" s="12"/>
    </row>
    <row r="5386" spans="1:3">
      <c r="A5386" s="13"/>
      <c r="B5386" s="12"/>
      <c r="C5386" s="12"/>
    </row>
    <row r="5387" spans="1:3">
      <c r="A5387" s="13"/>
      <c r="B5387" s="12"/>
      <c r="C5387" s="12"/>
    </row>
    <row r="5388" spans="1:3">
      <c r="A5388" s="13"/>
      <c r="B5388" s="12"/>
      <c r="C5388" s="12"/>
    </row>
    <row r="5389" spans="1:3">
      <c r="A5389" s="13"/>
      <c r="B5389" s="12"/>
      <c r="C5389" s="12"/>
    </row>
    <row r="5390" spans="1:3">
      <c r="A5390" s="13"/>
      <c r="B5390" s="12"/>
      <c r="C5390" s="12"/>
    </row>
    <row r="5391" spans="1:3">
      <c r="A5391" s="13"/>
      <c r="B5391" s="12"/>
      <c r="C5391" s="12"/>
    </row>
    <row r="5392" spans="1:3">
      <c r="A5392" s="13"/>
      <c r="B5392" s="12"/>
      <c r="C5392" s="12"/>
    </row>
    <row r="5393" spans="1:3">
      <c r="A5393" s="13"/>
      <c r="B5393" s="12"/>
      <c r="C5393" s="12"/>
    </row>
    <row r="5394" spans="1:3">
      <c r="A5394" s="13"/>
      <c r="B5394" s="12"/>
      <c r="C5394" s="12"/>
    </row>
    <row r="5395" spans="1:3">
      <c r="A5395" s="13"/>
      <c r="B5395" s="12"/>
      <c r="C5395" s="12"/>
    </row>
    <row r="5396" spans="1:3">
      <c r="A5396" s="13"/>
      <c r="B5396" s="12"/>
      <c r="C5396" s="12"/>
    </row>
    <row r="5397" spans="1:3">
      <c r="A5397" s="13"/>
      <c r="B5397" s="12"/>
      <c r="C5397" s="12"/>
    </row>
    <row r="5398" spans="1:3">
      <c r="A5398" s="13"/>
      <c r="B5398" s="12"/>
      <c r="C5398" s="12"/>
    </row>
    <row r="5399" spans="1:3">
      <c r="A5399" s="13"/>
      <c r="B5399" s="12"/>
      <c r="C5399" s="12"/>
    </row>
    <row r="5400" spans="1:3">
      <c r="A5400" s="13"/>
      <c r="B5400" s="12"/>
      <c r="C5400" s="12"/>
    </row>
    <row r="5401" spans="1:3">
      <c r="A5401" s="13"/>
      <c r="B5401" s="12"/>
      <c r="C5401" s="12"/>
    </row>
    <row r="5402" spans="1:3">
      <c r="A5402" s="13"/>
      <c r="B5402" s="12"/>
      <c r="C5402" s="12"/>
    </row>
    <row r="5403" spans="1:3">
      <c r="A5403" s="13"/>
      <c r="B5403" s="12"/>
      <c r="C5403" s="12"/>
    </row>
    <row r="5404" spans="1:3">
      <c r="A5404" s="13"/>
      <c r="B5404" s="12"/>
      <c r="C5404" s="12"/>
    </row>
    <row r="5405" spans="1:3">
      <c r="A5405" s="13"/>
      <c r="B5405" s="12"/>
      <c r="C5405" s="12"/>
    </row>
    <row r="5406" spans="1:3">
      <c r="A5406" s="13"/>
      <c r="B5406" s="12"/>
      <c r="C5406" s="12"/>
    </row>
    <row r="5407" spans="1:3">
      <c r="A5407" s="13"/>
      <c r="B5407" s="12"/>
      <c r="C5407" s="12"/>
    </row>
    <row r="5408" spans="1:3">
      <c r="A5408" s="13"/>
      <c r="B5408" s="12"/>
      <c r="C5408" s="12"/>
    </row>
    <row r="5409" spans="1:3">
      <c r="A5409" s="13"/>
      <c r="B5409" s="12"/>
      <c r="C5409" s="12"/>
    </row>
    <row r="5410" spans="1:3">
      <c r="A5410" s="13"/>
      <c r="B5410" s="12"/>
      <c r="C5410" s="12"/>
    </row>
    <row r="5411" spans="1:3">
      <c r="A5411" s="13"/>
      <c r="B5411" s="12"/>
      <c r="C5411" s="12"/>
    </row>
    <row r="5412" spans="1:3">
      <c r="A5412" s="13"/>
      <c r="B5412" s="12"/>
      <c r="C5412" s="12"/>
    </row>
    <row r="5413" spans="1:3">
      <c r="A5413" s="13"/>
      <c r="B5413" s="12"/>
      <c r="C5413" s="12"/>
    </row>
    <row r="5414" spans="1:3">
      <c r="A5414" s="13"/>
      <c r="B5414" s="12"/>
      <c r="C5414" s="12"/>
    </row>
    <row r="5415" spans="1:3">
      <c r="A5415" s="13"/>
      <c r="B5415" s="12"/>
      <c r="C5415" s="12"/>
    </row>
    <row r="5416" spans="1:3">
      <c r="A5416" s="13"/>
      <c r="B5416" s="12"/>
      <c r="C5416" s="12"/>
    </row>
    <row r="5417" spans="1:3">
      <c r="A5417" s="13"/>
      <c r="B5417" s="12"/>
      <c r="C5417" s="12"/>
    </row>
    <row r="5418" spans="1:3">
      <c r="A5418" s="13"/>
      <c r="B5418" s="12"/>
      <c r="C5418" s="12"/>
    </row>
    <row r="5419" spans="1:3">
      <c r="A5419" s="13"/>
      <c r="B5419" s="12"/>
      <c r="C5419" s="12"/>
    </row>
    <row r="5420" spans="1:3">
      <c r="A5420" s="13"/>
      <c r="B5420" s="12"/>
      <c r="C5420" s="12"/>
    </row>
    <row r="5421" spans="1:3">
      <c r="A5421" s="13"/>
      <c r="B5421" s="12"/>
      <c r="C5421" s="12"/>
    </row>
    <row r="5422" spans="1:3">
      <c r="A5422" s="13"/>
      <c r="B5422" s="12"/>
      <c r="C5422" s="12"/>
    </row>
    <row r="5423" spans="1:3">
      <c r="A5423" s="13"/>
      <c r="B5423" s="12"/>
      <c r="C5423" s="12"/>
    </row>
    <row r="5424" spans="1:3">
      <c r="A5424" s="13"/>
      <c r="B5424" s="12"/>
      <c r="C5424" s="12"/>
    </row>
    <row r="5425" spans="1:3">
      <c r="A5425" s="31"/>
      <c r="B5425" s="12"/>
      <c r="C5425" s="12"/>
    </row>
    <row r="5426" spans="1:3">
      <c r="A5426" s="31"/>
      <c r="B5426" s="12"/>
      <c r="C5426" s="12"/>
    </row>
    <row r="5427" spans="1:3">
      <c r="A5427" s="31"/>
      <c r="B5427" s="12"/>
      <c r="C5427" s="12"/>
    </row>
    <row r="5428" spans="1:3">
      <c r="A5428" s="31"/>
      <c r="B5428" s="12"/>
      <c r="C5428" s="12"/>
    </row>
    <row r="5429" spans="1:3">
      <c r="A5429" s="32"/>
      <c r="B5429" s="33"/>
      <c r="C5429" s="33"/>
    </row>
    <row r="5430" spans="1:3">
      <c r="A5430" s="32"/>
      <c r="B5430" s="33"/>
      <c r="C5430" s="33"/>
    </row>
    <row r="5431" spans="1:3">
      <c r="A5431" s="32"/>
      <c r="B5431" s="33"/>
      <c r="C5431" s="33"/>
    </row>
    <row r="5432" spans="1:3">
      <c r="A5432" s="32"/>
      <c r="B5432" s="33"/>
      <c r="C5432" s="33"/>
    </row>
    <row r="5433" spans="1:3">
      <c r="A5433" s="32"/>
      <c r="B5433" s="33"/>
      <c r="C5433" s="33"/>
    </row>
    <row r="5434" spans="1:3">
      <c r="A5434" s="32"/>
      <c r="B5434" s="33"/>
      <c r="C5434" s="33"/>
    </row>
    <row r="5435" spans="1:3">
      <c r="A5435" s="32"/>
      <c r="B5435" s="33"/>
      <c r="C5435" s="33"/>
    </row>
    <row r="5436" spans="1:3">
      <c r="A5436" s="32"/>
      <c r="B5436" s="33"/>
      <c r="C5436" s="33"/>
    </row>
    <row r="5437" spans="1:3">
      <c r="A5437" s="32"/>
      <c r="B5437" s="33"/>
      <c r="C5437" s="33"/>
    </row>
    <row r="5438" spans="1:3">
      <c r="A5438" s="32"/>
      <c r="B5438" s="33"/>
      <c r="C5438" s="33"/>
    </row>
    <row r="5439" spans="1:3">
      <c r="A5439" s="32"/>
      <c r="B5439" s="33"/>
      <c r="C5439" s="33"/>
    </row>
    <row r="5440" spans="1:3">
      <c r="A5440" s="32"/>
      <c r="B5440" s="33"/>
      <c r="C5440" s="33"/>
    </row>
    <row r="5441" spans="1:3">
      <c r="A5441" s="32"/>
      <c r="B5441" s="33"/>
      <c r="C5441" s="33"/>
    </row>
    <row r="5442" spans="1:3">
      <c r="A5442" s="32"/>
      <c r="B5442" s="33"/>
      <c r="C5442" s="33"/>
    </row>
    <row r="5443" spans="1:3">
      <c r="A5443" s="32"/>
      <c r="B5443" s="33"/>
      <c r="C5443" s="33"/>
    </row>
    <row r="5444" spans="1:3">
      <c r="A5444" s="32"/>
      <c r="B5444" s="33"/>
      <c r="C5444" s="33"/>
    </row>
    <row r="5445" spans="1:3">
      <c r="A5445" s="32"/>
      <c r="B5445" s="33"/>
      <c r="C5445" s="33"/>
    </row>
    <row r="5446" spans="1:3">
      <c r="A5446" s="32"/>
      <c r="B5446" s="33"/>
      <c r="C5446" s="33"/>
    </row>
    <row r="5447" spans="1:3">
      <c r="A5447" s="32"/>
      <c r="B5447" s="33"/>
      <c r="C5447" s="33"/>
    </row>
    <row r="5448" spans="1:3">
      <c r="A5448" s="32"/>
      <c r="B5448" s="33"/>
      <c r="C5448" s="33"/>
    </row>
    <row r="5449" spans="1:3">
      <c r="A5449" s="32"/>
      <c r="B5449" s="33"/>
      <c r="C5449" s="33"/>
    </row>
    <row r="5450" spans="1:3">
      <c r="A5450" s="32"/>
      <c r="B5450" s="33"/>
      <c r="C5450" s="33"/>
    </row>
    <row r="5451" spans="1:3">
      <c r="A5451" s="32"/>
      <c r="B5451" s="33"/>
      <c r="C5451" s="33"/>
    </row>
    <row r="5452" spans="1:3">
      <c r="A5452" s="32"/>
      <c r="B5452" s="33"/>
      <c r="C5452" s="33"/>
    </row>
    <row r="5453" spans="1:3">
      <c r="A5453" s="32"/>
      <c r="B5453" s="33"/>
      <c r="C5453" s="33"/>
    </row>
    <row r="5454" spans="1:3">
      <c r="A5454" s="32"/>
      <c r="B5454" s="33"/>
      <c r="C5454" s="33"/>
    </row>
    <row r="5455" spans="1:3">
      <c r="A5455" s="32"/>
      <c r="B5455" s="33"/>
      <c r="C5455" s="33"/>
    </row>
    <row r="5456" spans="1:3">
      <c r="A5456" s="32"/>
      <c r="B5456" s="33"/>
      <c r="C5456" s="33"/>
    </row>
    <row r="5457" spans="1:3">
      <c r="A5457" s="32"/>
      <c r="B5457" s="33"/>
      <c r="C5457" s="33"/>
    </row>
    <row r="5458" spans="1:3">
      <c r="A5458" s="32"/>
      <c r="B5458" s="33"/>
      <c r="C5458" s="33"/>
    </row>
    <row r="5459" spans="1:3">
      <c r="A5459" s="32"/>
      <c r="B5459" s="33"/>
      <c r="C5459" s="33"/>
    </row>
    <row r="5460" spans="1:3">
      <c r="A5460" s="32"/>
      <c r="B5460" s="33"/>
      <c r="C5460" s="33"/>
    </row>
    <row r="5461" spans="1:3">
      <c r="A5461" s="32"/>
      <c r="B5461" s="33"/>
      <c r="C5461" s="33"/>
    </row>
    <row r="5462" spans="1:3">
      <c r="A5462" s="32"/>
      <c r="B5462" s="33"/>
      <c r="C5462" s="33"/>
    </row>
    <row r="5463" spans="1:3">
      <c r="A5463" s="32"/>
      <c r="B5463" s="33"/>
      <c r="C5463" s="33"/>
    </row>
    <row r="5464" spans="1:3">
      <c r="A5464" s="32"/>
      <c r="B5464" s="33"/>
      <c r="C5464" s="33"/>
    </row>
    <row r="5465" spans="1:3">
      <c r="A5465" s="32"/>
      <c r="B5465" s="33"/>
      <c r="C5465" s="33"/>
    </row>
    <row r="5466" spans="1:3">
      <c r="A5466" s="32"/>
      <c r="B5466" s="33"/>
      <c r="C5466" s="33"/>
    </row>
    <row r="5467" spans="1:3">
      <c r="A5467" s="32"/>
      <c r="B5467" s="33"/>
      <c r="C5467" s="33"/>
    </row>
    <row r="5468" spans="1:3">
      <c r="A5468" s="32"/>
      <c r="B5468" s="33"/>
      <c r="C5468" s="33"/>
    </row>
    <row r="5469" spans="1:3">
      <c r="A5469" s="32"/>
      <c r="B5469" s="33"/>
      <c r="C5469" s="33"/>
    </row>
    <row r="5470" spans="1:3">
      <c r="A5470" s="32"/>
      <c r="B5470" s="33"/>
      <c r="C5470" s="33"/>
    </row>
    <row r="5471" spans="1:3">
      <c r="A5471" s="32"/>
      <c r="B5471" s="33"/>
      <c r="C5471" s="33"/>
    </row>
    <row r="5472" spans="1:3">
      <c r="A5472" s="32"/>
      <c r="B5472" s="33"/>
      <c r="C5472" s="33"/>
    </row>
    <row r="5473" spans="1:3">
      <c r="A5473" s="32"/>
      <c r="B5473" s="33"/>
      <c r="C5473" s="33"/>
    </row>
    <row r="5474" spans="1:3">
      <c r="A5474" s="32"/>
      <c r="B5474" s="33"/>
      <c r="C5474" s="33"/>
    </row>
    <row r="5475" spans="1:3">
      <c r="A5475" s="32"/>
      <c r="B5475" s="33"/>
      <c r="C5475" s="33"/>
    </row>
    <row r="5476" spans="1:3">
      <c r="A5476" s="32"/>
      <c r="B5476" s="33"/>
      <c r="C5476" s="33"/>
    </row>
    <row r="5477" spans="1:3">
      <c r="A5477" s="32"/>
      <c r="B5477" s="33"/>
      <c r="C5477" s="33"/>
    </row>
    <row r="5478" spans="1:3">
      <c r="A5478" s="32"/>
      <c r="B5478" s="33"/>
      <c r="C5478" s="33"/>
    </row>
    <row r="5479" spans="1:3">
      <c r="A5479" s="32"/>
      <c r="B5479" s="33"/>
      <c r="C5479" s="33"/>
    </row>
    <row r="5480" spans="1:3">
      <c r="A5480" s="32"/>
      <c r="B5480" s="33"/>
      <c r="C5480" s="33"/>
    </row>
    <row r="5481" spans="1:3">
      <c r="A5481" s="32"/>
      <c r="B5481" s="33"/>
      <c r="C5481" s="33"/>
    </row>
    <row r="5482" spans="1:3">
      <c r="A5482" s="32"/>
      <c r="B5482" s="33"/>
      <c r="C5482" s="33"/>
    </row>
    <row r="5483" spans="1:3">
      <c r="A5483" s="32"/>
      <c r="B5483" s="33"/>
      <c r="C5483" s="33"/>
    </row>
    <row r="5484" spans="1:3">
      <c r="A5484" s="32"/>
      <c r="B5484" s="33"/>
      <c r="C5484" s="33"/>
    </row>
    <row r="5485" spans="1:3">
      <c r="A5485" s="32"/>
      <c r="B5485" s="33"/>
      <c r="C5485" s="33"/>
    </row>
    <row r="5486" spans="1:3">
      <c r="A5486" s="32"/>
      <c r="B5486" s="33"/>
      <c r="C5486" s="33"/>
    </row>
    <row r="5487" spans="1:3">
      <c r="A5487" s="32"/>
      <c r="B5487" s="33"/>
      <c r="C5487" s="33"/>
    </row>
    <row r="5488" spans="1:3">
      <c r="A5488" s="32"/>
      <c r="B5488" s="33"/>
      <c r="C5488" s="33"/>
    </row>
    <row r="5489" spans="1:3">
      <c r="A5489" s="32"/>
      <c r="B5489" s="33"/>
      <c r="C5489" s="33"/>
    </row>
    <row r="5490" spans="1:3">
      <c r="A5490" s="32"/>
      <c r="B5490" s="33"/>
      <c r="C5490" s="33"/>
    </row>
    <row r="5491" spans="1:3">
      <c r="A5491" s="32"/>
      <c r="B5491" s="33"/>
      <c r="C5491" s="33"/>
    </row>
    <row r="5492" spans="1:3">
      <c r="A5492" s="32"/>
      <c r="B5492" s="33"/>
      <c r="C5492" s="33"/>
    </row>
    <row r="5493" spans="1:3">
      <c r="A5493" s="32"/>
      <c r="B5493" s="33"/>
      <c r="C5493" s="33"/>
    </row>
    <row r="5494" spans="1:3">
      <c r="A5494" s="32"/>
      <c r="B5494" s="33"/>
      <c r="C5494" s="33"/>
    </row>
    <row r="5495" spans="1:3">
      <c r="A5495" s="32"/>
      <c r="B5495" s="33"/>
      <c r="C5495" s="33"/>
    </row>
    <row r="5496" spans="1:3">
      <c r="A5496" s="32"/>
      <c r="B5496" s="33"/>
      <c r="C5496" s="33"/>
    </row>
    <row r="5497" spans="1:3">
      <c r="A5497" s="32"/>
      <c r="B5497" s="33"/>
      <c r="C5497" s="33"/>
    </row>
    <row r="5498" spans="1:3">
      <c r="A5498" s="32"/>
      <c r="B5498" s="33"/>
      <c r="C5498" s="33"/>
    </row>
    <row r="5499" spans="1:3">
      <c r="A5499" s="32"/>
      <c r="B5499" s="33"/>
      <c r="C5499" s="33"/>
    </row>
    <row r="5500" spans="1:3">
      <c r="A5500" s="32"/>
      <c r="B5500" s="33"/>
      <c r="C5500" s="33"/>
    </row>
    <row r="5501" spans="1:3">
      <c r="A5501" s="32"/>
      <c r="B5501" s="33"/>
      <c r="C5501" s="33"/>
    </row>
    <row r="5502" spans="1:3">
      <c r="A5502" s="32"/>
      <c r="B5502" s="33"/>
      <c r="C5502" s="33"/>
    </row>
    <row r="5503" spans="1:3">
      <c r="A5503" s="32"/>
      <c r="B5503" s="33"/>
      <c r="C5503" s="33"/>
    </row>
    <row r="5504" spans="1:3">
      <c r="A5504" s="32"/>
      <c r="B5504" s="33"/>
      <c r="C5504" s="33"/>
    </row>
    <row r="5505" spans="1:3">
      <c r="A5505" s="32"/>
      <c r="B5505" s="33"/>
      <c r="C5505" s="33"/>
    </row>
    <row r="5506" spans="1:3">
      <c r="A5506" s="32"/>
      <c r="B5506" s="33"/>
      <c r="C5506" s="33"/>
    </row>
    <row r="5507" spans="1:3">
      <c r="A5507" s="32"/>
      <c r="B5507" s="33"/>
      <c r="C5507" s="33"/>
    </row>
    <row r="5508" spans="1:3">
      <c r="A5508" s="32"/>
      <c r="B5508" s="33"/>
      <c r="C5508" s="33"/>
    </row>
    <row r="5509" spans="1:3">
      <c r="A5509" s="32"/>
      <c r="B5509" s="33"/>
      <c r="C5509" s="33"/>
    </row>
    <row r="5510" spans="1:3">
      <c r="A5510" s="32"/>
      <c r="B5510" s="33"/>
      <c r="C5510" s="33"/>
    </row>
    <row r="5511" spans="1:3">
      <c r="A5511" s="32"/>
      <c r="B5511" s="33"/>
      <c r="C5511" s="33"/>
    </row>
    <row r="5512" spans="1:3">
      <c r="A5512" s="32"/>
      <c r="B5512" s="33"/>
      <c r="C5512" s="33"/>
    </row>
    <row r="5513" spans="1:3">
      <c r="A5513" s="32"/>
      <c r="B5513" s="33"/>
      <c r="C5513" s="33"/>
    </row>
    <row r="5514" spans="1:3">
      <c r="A5514" s="32"/>
      <c r="B5514" s="33"/>
      <c r="C5514" s="33"/>
    </row>
    <row r="5515" spans="1:3">
      <c r="A5515" s="32"/>
      <c r="B5515" s="33"/>
      <c r="C5515" s="33"/>
    </row>
    <row r="5516" spans="1:3">
      <c r="A5516" s="32"/>
      <c r="B5516" s="33"/>
      <c r="C5516" s="33"/>
    </row>
    <row r="5517" spans="1:3">
      <c r="A5517" s="32"/>
      <c r="B5517" s="33"/>
      <c r="C5517" s="33"/>
    </row>
    <row r="5518" spans="1:3">
      <c r="A5518" s="32"/>
      <c r="B5518" s="33"/>
      <c r="C5518" s="33"/>
    </row>
    <row r="5519" spans="1:3">
      <c r="A5519" s="32"/>
      <c r="B5519" s="33"/>
      <c r="C5519" s="33"/>
    </row>
    <row r="5520" spans="1:3">
      <c r="A5520" s="32"/>
      <c r="B5520" s="33"/>
      <c r="C5520" s="33"/>
    </row>
    <row r="5521" spans="1:3">
      <c r="A5521" s="32"/>
      <c r="B5521" s="33"/>
      <c r="C5521" s="33"/>
    </row>
    <row r="5522" spans="1:3">
      <c r="A5522" s="32"/>
      <c r="B5522" s="33"/>
      <c r="C5522" s="33"/>
    </row>
    <row r="5523" spans="1:3">
      <c r="A5523" s="32"/>
      <c r="B5523" s="33"/>
      <c r="C5523" s="33"/>
    </row>
    <row r="5524" spans="1:3">
      <c r="A5524" s="32"/>
      <c r="B5524" s="33"/>
      <c r="C5524" s="33"/>
    </row>
    <row r="5525" spans="1:3">
      <c r="A5525" s="32"/>
      <c r="B5525" s="33"/>
      <c r="C5525" s="33"/>
    </row>
    <row r="5526" spans="1:3">
      <c r="A5526" s="32"/>
      <c r="B5526" s="33"/>
      <c r="C5526" s="33"/>
    </row>
    <row r="5527" spans="1:3">
      <c r="A5527" s="32"/>
      <c r="B5527" s="33"/>
      <c r="C5527" s="33"/>
    </row>
    <row r="5528" spans="1:3">
      <c r="A5528" s="32"/>
      <c r="B5528" s="33"/>
      <c r="C5528" s="33"/>
    </row>
    <row r="5529" spans="1:3">
      <c r="A5529" s="32"/>
      <c r="B5529" s="33"/>
      <c r="C5529" s="33"/>
    </row>
    <row r="5530" spans="1:3">
      <c r="A5530" s="32"/>
      <c r="B5530" s="33"/>
      <c r="C5530" s="33"/>
    </row>
    <row r="5531" spans="1:3">
      <c r="A5531" s="32"/>
      <c r="B5531" s="33"/>
      <c r="C5531" s="33"/>
    </row>
    <row r="5532" spans="1:3">
      <c r="A5532" s="32"/>
      <c r="B5532" s="33"/>
      <c r="C5532" s="33"/>
    </row>
    <row r="5533" spans="1:3">
      <c r="A5533" s="32"/>
      <c r="B5533" s="33"/>
      <c r="C5533" s="33"/>
    </row>
    <row r="5534" spans="1:3">
      <c r="A5534" s="32"/>
      <c r="B5534" s="33"/>
      <c r="C5534" s="33"/>
    </row>
    <row r="5535" spans="1:3">
      <c r="A5535" s="32"/>
      <c r="B5535" s="33"/>
      <c r="C5535" s="33"/>
    </row>
    <row r="5536" spans="1:3">
      <c r="A5536" s="32"/>
      <c r="B5536" s="33"/>
      <c r="C5536" s="33"/>
    </row>
    <row r="5537" spans="1:3">
      <c r="A5537" s="32"/>
      <c r="B5537" s="33"/>
      <c r="C5537" s="33"/>
    </row>
    <row r="5538" spans="1:3">
      <c r="A5538" s="32"/>
      <c r="B5538" s="33"/>
      <c r="C5538" s="33"/>
    </row>
    <row r="5539" spans="1:3">
      <c r="A5539" s="32"/>
      <c r="B5539" s="33"/>
      <c r="C5539" s="33"/>
    </row>
    <row r="5540" spans="1:3">
      <c r="A5540" s="32"/>
      <c r="B5540" s="33"/>
      <c r="C5540" s="33"/>
    </row>
    <row r="5541" spans="1:3">
      <c r="A5541" s="32"/>
      <c r="B5541" s="33"/>
      <c r="C5541" s="33"/>
    </row>
    <row r="5542" spans="1:3">
      <c r="A5542" s="32"/>
      <c r="B5542" s="33"/>
      <c r="C5542" s="33"/>
    </row>
    <row r="5543" spans="1:3">
      <c r="A5543" s="32"/>
      <c r="B5543" s="33"/>
      <c r="C5543" s="33"/>
    </row>
    <row r="5544" spans="1:3">
      <c r="A5544" s="32"/>
      <c r="B5544" s="33"/>
      <c r="C5544" s="33"/>
    </row>
    <row r="5545" spans="1:3">
      <c r="A5545" s="32"/>
      <c r="B5545" s="33"/>
      <c r="C5545" s="33"/>
    </row>
    <row r="5546" spans="1:3">
      <c r="A5546" s="32"/>
      <c r="B5546" s="33"/>
      <c r="C5546" s="33"/>
    </row>
    <row r="5547" spans="1:3">
      <c r="A5547" s="32"/>
      <c r="B5547" s="33"/>
      <c r="C5547" s="33"/>
    </row>
    <row r="5548" spans="1:3">
      <c r="A5548" s="32"/>
      <c r="B5548" s="33"/>
      <c r="C5548" s="33"/>
    </row>
    <row r="5549" spans="1:3">
      <c r="A5549" s="32"/>
      <c r="B5549" s="33"/>
      <c r="C5549" s="33"/>
    </row>
    <row r="5550" spans="1:3">
      <c r="A5550" s="32"/>
      <c r="B5550" s="33"/>
      <c r="C5550" s="33"/>
    </row>
    <row r="5551" spans="1:3">
      <c r="A5551" s="32"/>
      <c r="B5551" s="33"/>
      <c r="C5551" s="33"/>
    </row>
    <row r="5552" spans="1:3">
      <c r="A5552" s="32"/>
      <c r="B5552" s="33"/>
      <c r="C5552" s="33"/>
    </row>
    <row r="5553" spans="1:3">
      <c r="A5553" s="32"/>
      <c r="B5553" s="33"/>
      <c r="C5553" s="33"/>
    </row>
    <row r="5554" spans="1:3">
      <c r="A5554" s="32"/>
      <c r="B5554" s="33"/>
      <c r="C5554" s="33"/>
    </row>
    <row r="5555" spans="1:3">
      <c r="A5555" s="32"/>
      <c r="B5555" s="33"/>
      <c r="C5555" s="33"/>
    </row>
    <row r="5556" spans="1:3">
      <c r="A5556" s="32"/>
      <c r="B5556" s="33"/>
      <c r="C5556" s="33"/>
    </row>
    <row r="5557" spans="1:3">
      <c r="A5557" s="32"/>
      <c r="B5557" s="33"/>
      <c r="C5557" s="33"/>
    </row>
    <row r="5558" spans="1:3">
      <c r="A5558" s="32"/>
      <c r="B5558" s="33"/>
      <c r="C5558" s="33"/>
    </row>
    <row r="5559" spans="1:3">
      <c r="A5559" s="32"/>
      <c r="B5559" s="33"/>
      <c r="C5559" s="33"/>
    </row>
    <row r="5560" spans="1:3">
      <c r="A5560" s="32"/>
      <c r="B5560" s="33"/>
      <c r="C5560" s="33"/>
    </row>
    <row r="5561" spans="1:3">
      <c r="A5561" s="32"/>
      <c r="B5561" s="33"/>
      <c r="C5561" s="33"/>
    </row>
    <row r="5562" spans="1:3">
      <c r="A5562" s="32"/>
      <c r="B5562" s="33"/>
      <c r="C5562" s="33"/>
    </row>
    <row r="5563" spans="1:3">
      <c r="A5563" s="32"/>
      <c r="B5563" s="33"/>
      <c r="C5563" s="33"/>
    </row>
    <row r="5564" spans="1:3">
      <c r="A5564" s="32"/>
      <c r="B5564" s="33"/>
      <c r="C5564" s="33"/>
    </row>
    <row r="5565" spans="1:3">
      <c r="A5565" s="32"/>
      <c r="B5565" s="33"/>
      <c r="C5565" s="33"/>
    </row>
    <row r="5566" spans="1:3">
      <c r="A5566" s="32"/>
      <c r="B5566" s="33"/>
      <c r="C5566" s="33"/>
    </row>
    <row r="5567" spans="1:3">
      <c r="A5567" s="32"/>
      <c r="B5567" s="33"/>
      <c r="C5567" s="33"/>
    </row>
    <row r="5568" spans="1:3">
      <c r="A5568" s="32"/>
      <c r="B5568" s="33"/>
      <c r="C5568" s="33"/>
    </row>
    <row r="5569" spans="1:3">
      <c r="A5569" s="32"/>
      <c r="B5569" s="33"/>
      <c r="C5569" s="33"/>
    </row>
    <row r="5570" spans="1:3">
      <c r="A5570" s="32"/>
      <c r="B5570" s="33"/>
      <c r="C5570" s="33"/>
    </row>
    <row r="5571" spans="1:3">
      <c r="A5571" s="32"/>
      <c r="B5571" s="33"/>
      <c r="C5571" s="33"/>
    </row>
    <row r="5572" spans="1:3">
      <c r="A5572" s="32"/>
      <c r="B5572" s="33"/>
      <c r="C5572" s="33"/>
    </row>
    <row r="5573" spans="1:3">
      <c r="A5573" s="32"/>
      <c r="B5573" s="33"/>
      <c r="C5573" s="33"/>
    </row>
    <row r="5574" spans="1:3">
      <c r="A5574" s="32"/>
      <c r="B5574" s="33"/>
      <c r="C5574" s="33"/>
    </row>
    <row r="5575" spans="1:3">
      <c r="A5575" s="32"/>
      <c r="B5575" s="33"/>
      <c r="C5575" s="33"/>
    </row>
    <row r="5576" spans="1:3">
      <c r="A5576" s="32"/>
      <c r="B5576" s="33"/>
      <c r="C5576" s="33"/>
    </row>
    <row r="5577" spans="1:3">
      <c r="A5577" s="32"/>
      <c r="B5577" s="33"/>
      <c r="C5577" s="33"/>
    </row>
    <row r="5578" spans="1:3">
      <c r="A5578" s="32"/>
      <c r="B5578" s="33"/>
      <c r="C5578" s="33"/>
    </row>
    <row r="5579" spans="1:3">
      <c r="A5579" s="32"/>
      <c r="B5579" s="33"/>
      <c r="C5579" s="33"/>
    </row>
    <row r="5580" spans="1:3">
      <c r="A5580" s="32"/>
      <c r="B5580" s="33"/>
      <c r="C5580" s="33"/>
    </row>
    <row r="5581" spans="1:3">
      <c r="A5581" s="32"/>
      <c r="B5581" s="33"/>
      <c r="C5581" s="33"/>
    </row>
    <row r="5582" spans="1:3">
      <c r="A5582" s="32"/>
      <c r="B5582" s="33"/>
      <c r="C5582" s="33"/>
    </row>
    <row r="5583" spans="1:3">
      <c r="A5583" s="32"/>
      <c r="B5583" s="33"/>
      <c r="C5583" s="33"/>
    </row>
    <row r="5584" spans="1:3">
      <c r="A5584" s="32"/>
      <c r="B5584" s="33"/>
      <c r="C5584" s="33"/>
    </row>
    <row r="5585" spans="1:3">
      <c r="A5585" s="32"/>
      <c r="B5585" s="33"/>
      <c r="C5585" s="33"/>
    </row>
    <row r="5586" spans="1:3">
      <c r="A5586" s="32"/>
      <c r="B5586" s="33"/>
      <c r="C5586" s="33"/>
    </row>
    <row r="5587" spans="1:3">
      <c r="A5587" s="32"/>
      <c r="B5587" s="33"/>
      <c r="C5587" s="33"/>
    </row>
    <row r="5588" spans="1:3">
      <c r="A5588" s="32"/>
      <c r="B5588" s="33"/>
      <c r="C5588" s="33"/>
    </row>
    <row r="5589" spans="1:3">
      <c r="A5589" s="32"/>
      <c r="B5589" s="33"/>
      <c r="C5589" s="33"/>
    </row>
    <row r="5590" spans="1:3">
      <c r="A5590" s="32"/>
      <c r="B5590" s="33"/>
      <c r="C5590" s="33"/>
    </row>
    <row r="5591" spans="1:3">
      <c r="A5591" s="32"/>
      <c r="B5591" s="33"/>
      <c r="C5591" s="33"/>
    </row>
    <row r="5592" spans="1:3">
      <c r="A5592" s="32"/>
      <c r="B5592" s="33"/>
      <c r="C5592" s="33"/>
    </row>
    <row r="5593" spans="1:3">
      <c r="A5593" s="32"/>
      <c r="B5593" s="33"/>
      <c r="C5593" s="33"/>
    </row>
    <row r="5594" spans="1:3">
      <c r="A5594" s="32"/>
      <c r="B5594" s="33"/>
      <c r="C5594" s="33"/>
    </row>
    <row r="5595" spans="1:3">
      <c r="A5595" s="32"/>
      <c r="B5595" s="33"/>
      <c r="C5595" s="33"/>
    </row>
    <row r="5596" spans="1:3">
      <c r="A5596" s="32"/>
      <c r="B5596" s="33"/>
      <c r="C5596" s="33"/>
    </row>
    <row r="5597" spans="1:3">
      <c r="A5597" s="32"/>
      <c r="B5597" s="33"/>
      <c r="C5597" s="33"/>
    </row>
    <row r="5598" spans="1:3">
      <c r="A5598" s="32"/>
      <c r="B5598" s="33"/>
      <c r="C5598" s="33"/>
    </row>
    <row r="5599" spans="1:3">
      <c r="A5599" s="32"/>
      <c r="B5599" s="33"/>
      <c r="C5599" s="33"/>
    </row>
    <row r="5600" spans="1:3">
      <c r="A5600" s="32"/>
      <c r="B5600" s="33"/>
      <c r="C5600" s="33"/>
    </row>
    <row r="5601" spans="1:3">
      <c r="A5601" s="32"/>
      <c r="B5601" s="33"/>
      <c r="C5601" s="33"/>
    </row>
    <row r="5602" spans="1:3">
      <c r="A5602" s="32"/>
      <c r="B5602" s="33"/>
      <c r="C5602" s="33"/>
    </row>
    <row r="5603" spans="1:3">
      <c r="A5603" s="32"/>
      <c r="B5603" s="33"/>
      <c r="C5603" s="33"/>
    </row>
    <row r="5604" spans="1:3">
      <c r="A5604" s="32"/>
      <c r="B5604" s="33"/>
      <c r="C5604" s="33"/>
    </row>
    <row r="5605" spans="1:3">
      <c r="A5605" s="32"/>
      <c r="B5605" s="33"/>
      <c r="C5605" s="33"/>
    </row>
    <row r="5606" spans="1:3">
      <c r="A5606" s="32"/>
      <c r="B5606" s="33"/>
      <c r="C5606" s="33"/>
    </row>
    <row r="5607" spans="1:3">
      <c r="A5607" s="32"/>
      <c r="B5607" s="33"/>
      <c r="C5607" s="33"/>
    </row>
    <row r="5608" spans="1:3">
      <c r="A5608" s="32"/>
      <c r="B5608" s="33"/>
      <c r="C5608" s="33"/>
    </row>
    <row r="5609" spans="1:3">
      <c r="A5609" s="32"/>
      <c r="B5609" s="33"/>
      <c r="C5609" s="33"/>
    </row>
    <row r="5610" spans="1:3">
      <c r="A5610" s="32"/>
      <c r="B5610" s="33"/>
      <c r="C5610" s="33"/>
    </row>
    <row r="5611" spans="1:3">
      <c r="A5611" s="32"/>
      <c r="B5611" s="33"/>
      <c r="C5611" s="33"/>
    </row>
    <row r="5612" spans="1:3">
      <c r="A5612" s="32"/>
      <c r="B5612" s="33"/>
      <c r="C5612" s="33"/>
    </row>
    <row r="5613" spans="1:3">
      <c r="A5613" s="32"/>
      <c r="B5613" s="33"/>
      <c r="C5613" s="33"/>
    </row>
    <row r="5614" spans="1:3">
      <c r="A5614" s="32"/>
      <c r="B5614" s="33"/>
      <c r="C5614" s="33"/>
    </row>
    <row r="5615" spans="1:3">
      <c r="A5615" s="32"/>
      <c r="B5615" s="33"/>
      <c r="C5615" s="33"/>
    </row>
    <row r="5616" spans="1:3">
      <c r="A5616" s="32"/>
      <c r="B5616" s="33"/>
      <c r="C5616" s="33"/>
    </row>
    <row r="5617" spans="1:3">
      <c r="A5617" s="32"/>
      <c r="B5617" s="33"/>
      <c r="C5617" s="33"/>
    </row>
    <row r="5618" spans="1:3">
      <c r="A5618" s="32"/>
      <c r="B5618" s="33"/>
      <c r="C5618" s="33"/>
    </row>
    <row r="5619" spans="1:3">
      <c r="A5619" s="32"/>
      <c r="B5619" s="33"/>
      <c r="C5619" s="33"/>
    </row>
    <row r="5620" spans="1:3">
      <c r="A5620" s="32"/>
      <c r="B5620" s="33"/>
      <c r="C5620" s="33"/>
    </row>
    <row r="5621" spans="1:3">
      <c r="A5621" s="32"/>
      <c r="B5621" s="33"/>
      <c r="C5621" s="33"/>
    </row>
    <row r="5622" spans="1:3">
      <c r="A5622" s="32"/>
      <c r="B5622" s="33"/>
      <c r="C5622" s="33"/>
    </row>
    <row r="5623" spans="1:3">
      <c r="A5623" s="32"/>
      <c r="B5623" s="33"/>
      <c r="C5623" s="33"/>
    </row>
    <row r="5624" spans="1:3">
      <c r="A5624" s="32"/>
      <c r="B5624" s="33"/>
      <c r="C5624" s="33"/>
    </row>
    <row r="5625" spans="1:3">
      <c r="A5625" s="32"/>
      <c r="B5625" s="33"/>
      <c r="C5625" s="33"/>
    </row>
    <row r="5626" spans="1:3">
      <c r="A5626" s="32"/>
      <c r="B5626" s="33"/>
      <c r="C5626" s="33"/>
    </row>
    <row r="5627" spans="1:3">
      <c r="A5627" s="32"/>
      <c r="B5627" s="33"/>
      <c r="C5627" s="33"/>
    </row>
    <row r="5628" spans="1:3">
      <c r="A5628" s="32"/>
      <c r="B5628" s="33"/>
      <c r="C5628" s="33"/>
    </row>
    <row r="5629" spans="1:3">
      <c r="A5629" s="32"/>
      <c r="B5629" s="33"/>
      <c r="C5629" s="33"/>
    </row>
    <row r="5630" spans="1:3">
      <c r="A5630" s="32"/>
      <c r="B5630" s="33"/>
      <c r="C5630" s="33"/>
    </row>
    <row r="5631" spans="1:3">
      <c r="A5631" s="32"/>
      <c r="B5631" s="33"/>
      <c r="C5631" s="33"/>
    </row>
    <row r="5632" spans="1:3">
      <c r="A5632" s="32"/>
      <c r="B5632" s="33"/>
      <c r="C5632" s="33"/>
    </row>
    <row r="5633" spans="1:3">
      <c r="A5633" s="32"/>
      <c r="B5633" s="33"/>
      <c r="C5633" s="33"/>
    </row>
    <row r="5634" spans="1:3">
      <c r="A5634" s="32"/>
      <c r="B5634" s="33"/>
      <c r="C5634" s="33"/>
    </row>
    <row r="5635" spans="1:3">
      <c r="A5635" s="32"/>
      <c r="B5635" s="33"/>
      <c r="C5635" s="33"/>
    </row>
    <row r="5636" spans="1:3">
      <c r="A5636" s="32"/>
      <c r="B5636" s="33"/>
      <c r="C5636" s="33"/>
    </row>
    <row r="5637" spans="1:3">
      <c r="A5637" s="32"/>
      <c r="B5637" s="33"/>
      <c r="C5637" s="33"/>
    </row>
    <row r="5638" spans="1:3">
      <c r="A5638" s="32"/>
      <c r="B5638" s="33"/>
      <c r="C5638" s="33"/>
    </row>
    <row r="5639" spans="1:3">
      <c r="A5639" s="32"/>
      <c r="B5639" s="33"/>
      <c r="C5639" s="33"/>
    </row>
    <row r="5640" spans="1:3">
      <c r="A5640" s="32"/>
      <c r="B5640" s="33"/>
      <c r="C5640" s="33"/>
    </row>
    <row r="5641" spans="1:3">
      <c r="A5641" s="32"/>
      <c r="B5641" s="33"/>
      <c r="C5641" s="33"/>
    </row>
    <row r="5642" spans="1:3">
      <c r="A5642" s="32"/>
      <c r="B5642" s="33"/>
      <c r="C5642" s="33"/>
    </row>
    <row r="5643" spans="1:3">
      <c r="A5643" s="32"/>
      <c r="B5643" s="33"/>
      <c r="C5643" s="33"/>
    </row>
    <row r="5644" spans="1:3">
      <c r="A5644" s="32"/>
      <c r="B5644" s="33"/>
      <c r="C5644" s="33"/>
    </row>
    <row r="5645" spans="1:3">
      <c r="A5645" s="32"/>
      <c r="B5645" s="33"/>
      <c r="C5645" s="33"/>
    </row>
    <row r="5646" spans="1:3">
      <c r="A5646" s="32"/>
      <c r="B5646" s="33"/>
      <c r="C5646" s="33"/>
    </row>
    <row r="5647" spans="1:3">
      <c r="A5647" s="32"/>
      <c r="B5647" s="33"/>
      <c r="C5647" s="33"/>
    </row>
    <row r="5648" spans="1:3">
      <c r="A5648" s="32"/>
      <c r="B5648" s="33"/>
      <c r="C5648" s="33"/>
    </row>
    <row r="5649" spans="1:3">
      <c r="A5649" s="32"/>
      <c r="B5649" s="33"/>
      <c r="C5649" s="33"/>
    </row>
    <row r="5650" spans="1:3">
      <c r="A5650" s="32"/>
      <c r="B5650" s="33"/>
      <c r="C5650" s="33"/>
    </row>
    <row r="5651" spans="1:3">
      <c r="A5651" s="32"/>
      <c r="B5651" s="33"/>
      <c r="C5651" s="33"/>
    </row>
    <row r="5652" spans="1:3">
      <c r="A5652" s="32"/>
      <c r="B5652" s="33"/>
      <c r="C5652" s="33"/>
    </row>
    <row r="5653" spans="1:3">
      <c r="A5653" s="32"/>
      <c r="B5653" s="33"/>
      <c r="C5653" s="33"/>
    </row>
    <row r="5654" spans="1:3">
      <c r="A5654" s="32"/>
      <c r="B5654" s="33"/>
      <c r="C5654" s="33"/>
    </row>
    <row r="5655" spans="1:3">
      <c r="A5655" s="32"/>
      <c r="B5655" s="33"/>
      <c r="C5655" s="33"/>
    </row>
    <row r="5656" spans="1:3">
      <c r="A5656" s="32"/>
      <c r="B5656" s="33"/>
      <c r="C5656" s="33"/>
    </row>
    <row r="5657" spans="1:3">
      <c r="A5657" s="32"/>
      <c r="B5657" s="33"/>
      <c r="C5657" s="33"/>
    </row>
    <row r="5658" spans="1:3">
      <c r="A5658" s="32"/>
      <c r="B5658" s="33"/>
      <c r="C5658" s="33"/>
    </row>
    <row r="5659" spans="1:3">
      <c r="A5659" s="32"/>
      <c r="B5659" s="33"/>
      <c r="C5659" s="33"/>
    </row>
    <row r="5660" spans="1:3">
      <c r="A5660" s="32"/>
      <c r="B5660" s="33"/>
      <c r="C5660" s="33"/>
    </row>
    <row r="5661" spans="1:3">
      <c r="A5661" s="32"/>
      <c r="B5661" s="33"/>
      <c r="C5661" s="33"/>
    </row>
    <row r="5662" spans="1:3">
      <c r="A5662" s="32"/>
      <c r="B5662" s="33"/>
      <c r="C5662" s="33"/>
    </row>
    <row r="5663" spans="1:3">
      <c r="A5663" s="32"/>
      <c r="B5663" s="33"/>
      <c r="C5663" s="33"/>
    </row>
    <row r="5664" spans="1:3">
      <c r="A5664" s="32"/>
      <c r="B5664" s="33"/>
      <c r="C5664" s="33"/>
    </row>
    <row r="5665" spans="1:3">
      <c r="A5665" s="32"/>
      <c r="B5665" s="33"/>
      <c r="C5665" s="33"/>
    </row>
    <row r="5666" spans="1:3">
      <c r="A5666" s="32"/>
      <c r="B5666" s="33"/>
      <c r="C5666" s="33"/>
    </row>
    <row r="5667" spans="1:3">
      <c r="A5667" s="32"/>
      <c r="B5667" s="33"/>
      <c r="C5667" s="33"/>
    </row>
    <row r="5668" spans="1:3">
      <c r="A5668" s="32"/>
      <c r="B5668" s="33"/>
      <c r="C5668" s="33"/>
    </row>
    <row r="5669" spans="1:3">
      <c r="A5669" s="32"/>
      <c r="B5669" s="33"/>
      <c r="C5669" s="33"/>
    </row>
    <row r="5670" spans="1:3">
      <c r="A5670" s="32"/>
      <c r="B5670" s="33"/>
      <c r="C5670" s="33"/>
    </row>
    <row r="5671" spans="1:3">
      <c r="A5671" s="32"/>
      <c r="B5671" s="33"/>
      <c r="C5671" s="33"/>
    </row>
    <row r="5672" spans="1:3">
      <c r="A5672" s="32"/>
      <c r="B5672" s="33"/>
      <c r="C5672" s="33"/>
    </row>
    <row r="5673" spans="1:3">
      <c r="A5673" s="32"/>
      <c r="B5673" s="33"/>
      <c r="C5673" s="33"/>
    </row>
    <row r="5674" spans="1:3">
      <c r="A5674" s="32"/>
      <c r="B5674" s="33"/>
      <c r="C5674" s="33"/>
    </row>
    <row r="5675" spans="1:3">
      <c r="A5675" s="32"/>
      <c r="B5675" s="33"/>
      <c r="C5675" s="33"/>
    </row>
    <row r="5676" spans="1:3">
      <c r="A5676" s="32"/>
      <c r="B5676" s="33"/>
      <c r="C5676" s="33"/>
    </row>
    <row r="5677" spans="1:3">
      <c r="A5677" s="32"/>
      <c r="B5677" s="33"/>
      <c r="C5677" s="33"/>
    </row>
    <row r="5678" spans="1:3">
      <c r="A5678" s="32"/>
      <c r="B5678" s="33"/>
      <c r="C5678" s="33"/>
    </row>
    <row r="5679" spans="1:3">
      <c r="A5679" s="32"/>
      <c r="B5679" s="33"/>
      <c r="C5679" s="33"/>
    </row>
    <row r="5680" spans="1:3">
      <c r="A5680" s="32"/>
      <c r="B5680" s="33"/>
      <c r="C5680" s="33"/>
    </row>
    <row r="5681" spans="1:3">
      <c r="A5681" s="32"/>
      <c r="B5681" s="33"/>
      <c r="C5681" s="33"/>
    </row>
    <row r="5682" spans="1:3">
      <c r="A5682" s="32"/>
      <c r="B5682" s="33"/>
      <c r="C5682" s="33"/>
    </row>
    <row r="5683" spans="1:3">
      <c r="A5683" s="32"/>
      <c r="B5683" s="33"/>
      <c r="C5683" s="33"/>
    </row>
    <row r="5684" spans="1:3">
      <c r="A5684" s="32"/>
      <c r="B5684" s="33"/>
      <c r="C5684" s="33"/>
    </row>
    <row r="5685" spans="1:3">
      <c r="A5685" s="32"/>
      <c r="B5685" s="33"/>
      <c r="C5685" s="33"/>
    </row>
    <row r="5686" spans="1:3">
      <c r="A5686" s="32"/>
      <c r="B5686" s="33"/>
      <c r="C5686" s="33"/>
    </row>
    <row r="5687" spans="1:3">
      <c r="A5687" s="32"/>
      <c r="B5687" s="33"/>
      <c r="C5687" s="33"/>
    </row>
    <row r="5688" spans="1:3">
      <c r="A5688" s="32"/>
      <c r="B5688" s="33"/>
      <c r="C5688" s="33"/>
    </row>
    <row r="5689" spans="1:3">
      <c r="A5689" s="32"/>
      <c r="B5689" s="33"/>
      <c r="C5689" s="33"/>
    </row>
    <row r="5690" spans="1:3">
      <c r="A5690" s="32"/>
      <c r="B5690" s="33"/>
      <c r="C5690" s="33"/>
    </row>
    <row r="5691" spans="1:3">
      <c r="A5691" s="32"/>
      <c r="B5691" s="33"/>
      <c r="C5691" s="33"/>
    </row>
    <row r="5692" spans="1:3">
      <c r="A5692" s="32"/>
      <c r="B5692" s="33"/>
      <c r="C5692" s="33"/>
    </row>
    <row r="5693" spans="1:3">
      <c r="A5693" s="32"/>
      <c r="B5693" s="33"/>
      <c r="C5693" s="33"/>
    </row>
    <row r="5694" spans="1:3">
      <c r="A5694" s="32"/>
      <c r="B5694" s="33"/>
      <c r="C5694" s="33"/>
    </row>
    <row r="5695" spans="1:3">
      <c r="A5695" s="32"/>
      <c r="B5695" s="33"/>
      <c r="C5695" s="33"/>
    </row>
    <row r="5696" spans="1:3">
      <c r="A5696" s="32"/>
      <c r="B5696" s="33"/>
      <c r="C5696" s="33"/>
    </row>
    <row r="5697" spans="1:3">
      <c r="A5697" s="32"/>
      <c r="B5697" s="33"/>
      <c r="C5697" s="33"/>
    </row>
    <row r="5698" spans="1:3">
      <c r="A5698" s="32"/>
      <c r="B5698" s="33"/>
      <c r="C5698" s="33"/>
    </row>
    <row r="5699" spans="1:3">
      <c r="A5699" s="32"/>
      <c r="B5699" s="33"/>
      <c r="C5699" s="33"/>
    </row>
    <row r="5700" spans="1:3">
      <c r="A5700" s="32"/>
      <c r="B5700" s="33"/>
      <c r="C5700" s="33"/>
    </row>
    <row r="5701" spans="1:3">
      <c r="A5701" s="32"/>
      <c r="B5701" s="33"/>
      <c r="C5701" s="33"/>
    </row>
    <row r="5702" spans="1:3">
      <c r="A5702" s="32"/>
      <c r="B5702" s="33"/>
      <c r="C5702" s="33"/>
    </row>
    <row r="5703" spans="1:3">
      <c r="A5703" s="32"/>
      <c r="B5703" s="33"/>
      <c r="C5703" s="33"/>
    </row>
    <row r="5704" spans="1:3">
      <c r="A5704" s="32"/>
      <c r="B5704" s="33"/>
      <c r="C5704" s="33"/>
    </row>
    <row r="5705" spans="1:3">
      <c r="A5705" s="32"/>
      <c r="B5705" s="33"/>
      <c r="C5705" s="33"/>
    </row>
    <row r="5706" spans="1:3">
      <c r="A5706" s="32"/>
      <c r="B5706" s="33"/>
      <c r="C5706" s="33"/>
    </row>
    <row r="5707" spans="1:3">
      <c r="A5707" s="32"/>
      <c r="B5707" s="33"/>
      <c r="C5707" s="33"/>
    </row>
    <row r="5708" spans="1:3">
      <c r="A5708" s="32"/>
      <c r="B5708" s="33"/>
      <c r="C5708" s="33"/>
    </row>
    <row r="5709" spans="1:3">
      <c r="A5709" s="32"/>
      <c r="B5709" s="33"/>
      <c r="C5709" s="33"/>
    </row>
    <row r="5710" spans="1:3">
      <c r="A5710" s="32"/>
      <c r="B5710" s="33"/>
      <c r="C5710" s="33"/>
    </row>
    <row r="5711" spans="1:3">
      <c r="A5711" s="32"/>
      <c r="B5711" s="33"/>
      <c r="C5711" s="33"/>
    </row>
    <row r="5712" spans="1:3">
      <c r="A5712" s="32"/>
      <c r="B5712" s="33"/>
      <c r="C5712" s="33"/>
    </row>
    <row r="5713" spans="1:3">
      <c r="A5713" s="32"/>
      <c r="B5713" s="33"/>
      <c r="C5713" s="33"/>
    </row>
    <row r="5714" spans="1:3">
      <c r="A5714" s="32"/>
      <c r="B5714" s="33"/>
      <c r="C5714" s="33"/>
    </row>
    <row r="5715" spans="1:3">
      <c r="A5715" s="32"/>
      <c r="B5715" s="33"/>
      <c r="C5715" s="33"/>
    </row>
    <row r="5716" spans="1:3">
      <c r="A5716" s="32"/>
      <c r="B5716" s="33"/>
      <c r="C5716" s="33"/>
    </row>
    <row r="5717" spans="1:3">
      <c r="A5717" s="32"/>
      <c r="B5717" s="33"/>
      <c r="C5717" s="33"/>
    </row>
    <row r="5718" spans="1:3">
      <c r="A5718" s="32"/>
      <c r="B5718" s="33"/>
      <c r="C5718" s="33"/>
    </row>
    <row r="5719" spans="1:3">
      <c r="A5719" s="32"/>
      <c r="B5719" s="33"/>
      <c r="C5719" s="33"/>
    </row>
    <row r="5720" spans="1:3">
      <c r="A5720" s="32"/>
      <c r="B5720" s="33"/>
      <c r="C5720" s="33"/>
    </row>
    <row r="5721" spans="1:3">
      <c r="A5721" s="32"/>
      <c r="B5721" s="33"/>
      <c r="C5721" s="33"/>
    </row>
    <row r="5722" spans="1:3">
      <c r="A5722" s="32"/>
      <c r="B5722" s="33"/>
      <c r="C5722" s="33"/>
    </row>
    <row r="5723" spans="1:3">
      <c r="A5723" s="32"/>
      <c r="B5723" s="33"/>
      <c r="C5723" s="33"/>
    </row>
    <row r="5724" spans="1:3">
      <c r="A5724" s="32"/>
      <c r="B5724" s="33"/>
      <c r="C5724" s="33"/>
    </row>
    <row r="5725" spans="1:3">
      <c r="A5725" s="32"/>
      <c r="B5725" s="33"/>
      <c r="C5725" s="33"/>
    </row>
    <row r="5726" spans="1:3">
      <c r="A5726" s="32"/>
      <c r="B5726" s="33"/>
      <c r="C5726" s="33"/>
    </row>
    <row r="5727" spans="1:3">
      <c r="A5727" s="32"/>
      <c r="B5727" s="33"/>
      <c r="C5727" s="33"/>
    </row>
    <row r="5728" spans="1:3">
      <c r="A5728" s="32"/>
      <c r="B5728" s="33"/>
      <c r="C5728" s="33"/>
    </row>
    <row r="5729" spans="1:3">
      <c r="A5729" s="32"/>
      <c r="B5729" s="33"/>
      <c r="C5729" s="33"/>
    </row>
    <row r="5730" spans="1:3">
      <c r="A5730" s="32"/>
      <c r="B5730" s="33"/>
      <c r="C5730" s="33"/>
    </row>
    <row r="5731" spans="1:3">
      <c r="A5731" s="32"/>
      <c r="B5731" s="33"/>
      <c r="C5731" s="33"/>
    </row>
    <row r="5732" spans="1:3">
      <c r="A5732" s="32"/>
      <c r="B5732" s="33"/>
      <c r="C5732" s="33"/>
    </row>
    <row r="5733" spans="1:3">
      <c r="A5733" s="32"/>
      <c r="B5733" s="33"/>
      <c r="C5733" s="33"/>
    </row>
    <row r="5734" spans="1:3">
      <c r="A5734" s="32"/>
      <c r="B5734" s="33"/>
      <c r="C5734" s="33"/>
    </row>
    <row r="5735" spans="1:3">
      <c r="A5735" s="32"/>
      <c r="B5735" s="33"/>
      <c r="C5735" s="33"/>
    </row>
    <row r="5736" spans="1:3">
      <c r="A5736" s="32"/>
      <c r="B5736" s="33"/>
      <c r="C5736" s="33"/>
    </row>
    <row r="5737" spans="1:3">
      <c r="A5737" s="32"/>
      <c r="B5737" s="33"/>
      <c r="C5737" s="33"/>
    </row>
    <row r="5738" spans="1:3">
      <c r="A5738" s="32"/>
      <c r="B5738" s="33"/>
      <c r="C5738" s="33"/>
    </row>
    <row r="5739" spans="1:3">
      <c r="A5739" s="32"/>
      <c r="B5739" s="33"/>
      <c r="C5739" s="33"/>
    </row>
    <row r="5740" spans="1:3">
      <c r="A5740" s="32"/>
      <c r="B5740" s="33"/>
      <c r="C5740" s="33"/>
    </row>
    <row r="5741" spans="1:3">
      <c r="A5741" s="32"/>
      <c r="B5741" s="33"/>
      <c r="C5741" s="33"/>
    </row>
    <row r="5742" spans="1:3">
      <c r="A5742" s="32"/>
      <c r="B5742" s="33"/>
      <c r="C5742" s="33"/>
    </row>
    <row r="5743" spans="1:3">
      <c r="A5743" s="32"/>
      <c r="B5743" s="33"/>
      <c r="C5743" s="33"/>
    </row>
    <row r="5744" spans="1:3">
      <c r="A5744" s="32"/>
      <c r="B5744" s="33"/>
      <c r="C5744" s="33"/>
    </row>
    <row r="5745" spans="1:3">
      <c r="A5745" s="32"/>
      <c r="B5745" s="33"/>
      <c r="C5745" s="33"/>
    </row>
    <row r="5746" spans="1:3">
      <c r="A5746" s="32"/>
      <c r="B5746" s="33"/>
      <c r="C5746" s="33"/>
    </row>
    <row r="5747" spans="1:3">
      <c r="A5747" s="32"/>
      <c r="B5747" s="33"/>
      <c r="C5747" s="33"/>
    </row>
    <row r="5748" spans="1:3">
      <c r="A5748" s="32"/>
      <c r="B5748" s="33"/>
      <c r="C5748" s="33"/>
    </row>
    <row r="5749" spans="1:3">
      <c r="A5749" s="32"/>
      <c r="B5749" s="33"/>
      <c r="C5749" s="33"/>
    </row>
    <row r="5750" spans="1:3">
      <c r="A5750" s="32"/>
      <c r="B5750" s="33"/>
      <c r="C5750" s="33"/>
    </row>
    <row r="5751" spans="1:3">
      <c r="A5751" s="32"/>
      <c r="B5751" s="33"/>
      <c r="C5751" s="33"/>
    </row>
    <row r="5752" spans="1:3">
      <c r="A5752" s="32"/>
      <c r="B5752" s="33"/>
      <c r="C5752" s="33"/>
    </row>
    <row r="5753" spans="1:3">
      <c r="A5753" s="32"/>
      <c r="B5753" s="33"/>
      <c r="C5753" s="33"/>
    </row>
    <row r="5754" spans="1:3">
      <c r="A5754" s="32"/>
      <c r="B5754" s="33"/>
      <c r="C5754" s="33"/>
    </row>
    <row r="5755" spans="1:3">
      <c r="A5755" s="32"/>
      <c r="B5755" s="33"/>
      <c r="C5755" s="33"/>
    </row>
    <row r="5756" spans="1:3">
      <c r="A5756" s="32"/>
      <c r="B5756" s="33"/>
      <c r="C5756" s="33"/>
    </row>
    <row r="5757" spans="1:3">
      <c r="A5757" s="32"/>
      <c r="B5757" s="33"/>
      <c r="C5757" s="33"/>
    </row>
    <row r="5758" spans="1:3">
      <c r="A5758" s="32"/>
      <c r="B5758" s="33"/>
      <c r="C5758" s="33"/>
    </row>
    <row r="5759" spans="1:3">
      <c r="A5759" s="32"/>
      <c r="B5759" s="33"/>
      <c r="C5759" s="33"/>
    </row>
    <row r="5760" spans="1:3">
      <c r="A5760" s="32"/>
      <c r="B5760" s="33"/>
      <c r="C5760" s="33"/>
    </row>
    <row r="5761" spans="1:3">
      <c r="A5761" s="32"/>
      <c r="B5761" s="33"/>
      <c r="C5761" s="33"/>
    </row>
    <row r="5762" spans="1:3">
      <c r="A5762" s="32"/>
      <c r="B5762" s="33"/>
      <c r="C5762" s="33"/>
    </row>
    <row r="5763" spans="1:3">
      <c r="A5763" s="32"/>
      <c r="B5763" s="33"/>
      <c r="C5763" s="33"/>
    </row>
    <row r="5764" spans="1:3">
      <c r="A5764" s="32"/>
      <c r="B5764" s="33"/>
      <c r="C5764" s="33"/>
    </row>
    <row r="5765" spans="1:3">
      <c r="A5765" s="32"/>
      <c r="B5765" s="33"/>
      <c r="C5765" s="33"/>
    </row>
    <row r="5766" spans="1:3">
      <c r="A5766" s="32"/>
      <c r="B5766" s="33"/>
      <c r="C5766" s="33"/>
    </row>
    <row r="5767" spans="1:3">
      <c r="A5767" s="32"/>
      <c r="B5767" s="33"/>
      <c r="C5767" s="33"/>
    </row>
    <row r="5768" spans="1:3">
      <c r="A5768" s="32"/>
      <c r="B5768" s="33"/>
      <c r="C5768" s="33"/>
    </row>
    <row r="5769" spans="1:3">
      <c r="A5769" s="32"/>
      <c r="B5769" s="33"/>
      <c r="C5769" s="33"/>
    </row>
    <row r="5770" spans="1:3">
      <c r="A5770" s="32"/>
      <c r="B5770" s="33"/>
      <c r="C5770" s="33"/>
    </row>
    <row r="5771" spans="1:3">
      <c r="A5771" s="32"/>
      <c r="B5771" s="33"/>
      <c r="C5771" s="33"/>
    </row>
    <row r="5772" spans="1:3">
      <c r="A5772" s="32"/>
      <c r="B5772" s="33"/>
      <c r="C5772" s="33"/>
    </row>
    <row r="5773" spans="1:3">
      <c r="A5773" s="32"/>
      <c r="B5773" s="33"/>
      <c r="C5773" s="33"/>
    </row>
    <row r="5774" spans="1:3">
      <c r="A5774" s="32"/>
      <c r="B5774" s="33"/>
      <c r="C5774" s="33"/>
    </row>
    <row r="5775" spans="1:3">
      <c r="A5775" s="32"/>
      <c r="B5775" s="33"/>
      <c r="C5775" s="33"/>
    </row>
    <row r="5776" spans="1:3">
      <c r="A5776" s="32"/>
      <c r="B5776" s="33"/>
      <c r="C5776" s="33"/>
    </row>
    <row r="5777" spans="1:3">
      <c r="A5777" s="32"/>
      <c r="B5777" s="33"/>
      <c r="C5777" s="33"/>
    </row>
    <row r="5778" spans="1:3">
      <c r="A5778" s="32"/>
      <c r="B5778" s="33"/>
      <c r="C5778" s="33"/>
    </row>
    <row r="5779" spans="1:3">
      <c r="A5779" s="32"/>
      <c r="B5779" s="33"/>
      <c r="C5779" s="33"/>
    </row>
    <row r="5780" spans="1:3">
      <c r="A5780" s="32"/>
      <c r="B5780" s="33"/>
      <c r="C5780" s="33"/>
    </row>
    <row r="5781" spans="1:3">
      <c r="A5781" s="32"/>
      <c r="B5781" s="33"/>
      <c r="C5781" s="33"/>
    </row>
    <row r="5782" spans="1:3">
      <c r="A5782" s="32"/>
      <c r="B5782" s="33"/>
      <c r="C5782" s="33"/>
    </row>
    <row r="5783" spans="1:3">
      <c r="A5783" s="32"/>
      <c r="B5783" s="33"/>
      <c r="C5783" s="33"/>
    </row>
    <row r="5784" spans="1:3">
      <c r="A5784" s="32"/>
      <c r="B5784" s="33"/>
      <c r="C5784" s="33"/>
    </row>
    <row r="5785" spans="1:3">
      <c r="A5785" s="32"/>
      <c r="B5785" s="33"/>
      <c r="C5785" s="33"/>
    </row>
    <row r="5786" spans="1:3">
      <c r="A5786" s="32"/>
      <c r="B5786" s="33"/>
      <c r="C5786" s="33"/>
    </row>
    <row r="5787" spans="1:3">
      <c r="A5787" s="32"/>
      <c r="B5787" s="33"/>
      <c r="C5787" s="33"/>
    </row>
    <row r="5788" spans="1:3">
      <c r="A5788" s="32"/>
      <c r="B5788" s="33"/>
      <c r="C5788" s="33"/>
    </row>
    <row r="5789" spans="1:3">
      <c r="A5789" s="32"/>
      <c r="B5789" s="33"/>
      <c r="C5789" s="33"/>
    </row>
    <row r="5790" spans="1:3">
      <c r="A5790" s="32"/>
      <c r="B5790" s="33"/>
      <c r="C5790" s="33"/>
    </row>
    <row r="5791" spans="1:3">
      <c r="A5791" s="32"/>
      <c r="B5791" s="33"/>
      <c r="C5791" s="33"/>
    </row>
    <row r="5792" spans="1:3">
      <c r="A5792" s="32"/>
      <c r="B5792" s="33"/>
      <c r="C5792" s="33"/>
    </row>
    <row r="5793" spans="1:3">
      <c r="A5793" s="32"/>
      <c r="B5793" s="33"/>
      <c r="C5793" s="33"/>
    </row>
    <row r="5794" spans="1:3">
      <c r="A5794" s="32"/>
      <c r="B5794" s="33"/>
      <c r="C5794" s="33"/>
    </row>
    <row r="5795" spans="1:3">
      <c r="A5795" s="32"/>
      <c r="B5795" s="33"/>
      <c r="C5795" s="33"/>
    </row>
    <row r="5796" spans="1:3">
      <c r="A5796" s="32"/>
      <c r="B5796" s="33"/>
      <c r="C5796" s="33"/>
    </row>
    <row r="5797" spans="1:3">
      <c r="A5797" s="32"/>
      <c r="B5797" s="33"/>
      <c r="C5797" s="33"/>
    </row>
    <row r="5798" spans="1:3">
      <c r="A5798" s="32"/>
      <c r="B5798" s="33"/>
      <c r="C5798" s="33"/>
    </row>
    <row r="5799" spans="1:3">
      <c r="A5799" s="32"/>
      <c r="B5799" s="33"/>
      <c r="C5799" s="33"/>
    </row>
    <row r="5800" spans="1:3">
      <c r="A5800" s="32"/>
      <c r="B5800" s="33"/>
      <c r="C5800" s="33"/>
    </row>
    <row r="5801" spans="1:3">
      <c r="A5801" s="32"/>
      <c r="B5801" s="33"/>
      <c r="C5801" s="33"/>
    </row>
    <row r="5802" spans="1:3">
      <c r="A5802" s="32"/>
      <c r="B5802" s="33"/>
      <c r="C5802" s="33"/>
    </row>
    <row r="5803" spans="1:3">
      <c r="A5803" s="32"/>
      <c r="B5803" s="33"/>
      <c r="C5803" s="33"/>
    </row>
    <row r="5804" spans="1:3">
      <c r="A5804" s="32"/>
      <c r="B5804" s="33"/>
      <c r="C5804" s="33"/>
    </row>
    <row r="5805" spans="1:3">
      <c r="A5805" s="32"/>
      <c r="B5805" s="33"/>
      <c r="C5805" s="33"/>
    </row>
    <row r="5806" spans="1:3">
      <c r="A5806" s="32"/>
      <c r="B5806" s="33"/>
      <c r="C5806" s="33"/>
    </row>
    <row r="5807" spans="1:3">
      <c r="A5807" s="32"/>
      <c r="B5807" s="33"/>
      <c r="C5807" s="33"/>
    </row>
    <row r="5808" spans="1:3">
      <c r="A5808" s="32"/>
      <c r="B5808" s="33"/>
      <c r="C5808" s="33"/>
    </row>
    <row r="5809" spans="1:3">
      <c r="A5809" s="32"/>
      <c r="B5809" s="33"/>
      <c r="C5809" s="33"/>
    </row>
    <row r="5810" spans="1:3">
      <c r="A5810" s="32"/>
      <c r="B5810" s="33"/>
      <c r="C5810" s="33"/>
    </row>
    <row r="5811" spans="1:3">
      <c r="A5811" s="32"/>
      <c r="B5811" s="33"/>
      <c r="C5811" s="33"/>
    </row>
    <row r="5812" spans="1:3">
      <c r="A5812" s="32"/>
      <c r="B5812" s="33"/>
      <c r="C5812" s="33"/>
    </row>
    <row r="5813" spans="1:3">
      <c r="A5813" s="32"/>
      <c r="B5813" s="33"/>
      <c r="C5813" s="33"/>
    </row>
    <row r="5814" spans="1:3">
      <c r="A5814" s="32"/>
      <c r="B5814" s="33"/>
      <c r="C5814" s="33"/>
    </row>
    <row r="5815" spans="1:3">
      <c r="A5815" s="32"/>
      <c r="B5815" s="33"/>
      <c r="C5815" s="33"/>
    </row>
    <row r="5816" spans="1:3">
      <c r="A5816" s="32"/>
      <c r="B5816" s="33"/>
      <c r="C5816" s="33"/>
    </row>
    <row r="5817" spans="1:3">
      <c r="A5817" s="32"/>
      <c r="B5817" s="33"/>
      <c r="C5817" s="33"/>
    </row>
    <row r="5818" spans="1:3">
      <c r="A5818" s="32"/>
      <c r="B5818" s="33"/>
      <c r="C5818" s="33"/>
    </row>
    <row r="5819" spans="1:3">
      <c r="A5819" s="32"/>
      <c r="B5819" s="33"/>
      <c r="C5819" s="33"/>
    </row>
    <row r="5820" spans="1:3">
      <c r="A5820" s="32"/>
      <c r="B5820" s="33"/>
      <c r="C5820" s="33"/>
    </row>
    <row r="5821" spans="1:3">
      <c r="A5821" s="32"/>
      <c r="B5821" s="33"/>
      <c r="C5821" s="33"/>
    </row>
    <row r="5822" spans="1:3">
      <c r="A5822" s="32"/>
      <c r="B5822" s="33"/>
      <c r="C5822" s="33"/>
    </row>
    <row r="5823" spans="1:3">
      <c r="A5823" s="32"/>
      <c r="B5823" s="33"/>
      <c r="C5823" s="33"/>
    </row>
    <row r="5824" spans="1:3">
      <c r="A5824" s="32"/>
      <c r="B5824" s="33"/>
      <c r="C5824" s="33"/>
    </row>
    <row r="5825" spans="1:3">
      <c r="A5825" s="32"/>
      <c r="B5825" s="33"/>
      <c r="C5825" s="33"/>
    </row>
    <row r="5826" spans="1:3">
      <c r="A5826" s="32"/>
      <c r="B5826" s="33"/>
      <c r="C5826" s="33"/>
    </row>
    <row r="5827" spans="1:3">
      <c r="A5827" s="32"/>
      <c r="B5827" s="33"/>
      <c r="C5827" s="33"/>
    </row>
    <row r="5828" spans="1:3">
      <c r="A5828" s="32"/>
      <c r="B5828" s="33"/>
      <c r="C5828" s="33"/>
    </row>
    <row r="5829" spans="1:3">
      <c r="A5829" s="32"/>
      <c r="B5829" s="33"/>
      <c r="C5829" s="33"/>
    </row>
    <row r="5830" spans="1:3">
      <c r="A5830" s="32"/>
      <c r="B5830" s="33"/>
      <c r="C5830" s="33"/>
    </row>
    <row r="5831" spans="1:3">
      <c r="A5831" s="32"/>
      <c r="B5831" s="33"/>
      <c r="C5831" s="33"/>
    </row>
    <row r="5832" spans="1:3">
      <c r="A5832" s="32"/>
      <c r="B5832" s="33"/>
      <c r="C5832" s="33"/>
    </row>
    <row r="5833" spans="1:3">
      <c r="A5833" s="32"/>
      <c r="B5833" s="33"/>
      <c r="C5833" s="33"/>
    </row>
    <row r="5834" spans="1:3">
      <c r="A5834" s="32"/>
      <c r="B5834" s="33"/>
      <c r="C5834" s="33"/>
    </row>
    <row r="5835" spans="1:3">
      <c r="A5835" s="32"/>
      <c r="B5835" s="33"/>
      <c r="C5835" s="33"/>
    </row>
    <row r="5836" spans="1:3">
      <c r="A5836" s="32"/>
      <c r="B5836" s="33"/>
      <c r="C5836" s="33"/>
    </row>
    <row r="5837" spans="1:3">
      <c r="A5837" s="32"/>
      <c r="B5837" s="33"/>
      <c r="C5837" s="33"/>
    </row>
    <row r="5838" spans="1:3">
      <c r="A5838" s="32"/>
      <c r="B5838" s="33"/>
      <c r="C5838" s="33"/>
    </row>
    <row r="5839" spans="1:3">
      <c r="A5839" s="32"/>
      <c r="B5839" s="33"/>
      <c r="C5839" s="33"/>
    </row>
    <row r="5840" spans="1:3">
      <c r="A5840" s="32"/>
      <c r="B5840" s="33"/>
      <c r="C5840" s="33"/>
    </row>
    <row r="5841" spans="1:3">
      <c r="A5841" s="32"/>
      <c r="B5841" s="33"/>
      <c r="C5841" s="33"/>
    </row>
    <row r="5842" spans="1:3">
      <c r="A5842" s="32"/>
      <c r="B5842" s="33"/>
      <c r="C5842" s="33"/>
    </row>
    <row r="5843" spans="1:3">
      <c r="A5843" s="32"/>
      <c r="B5843" s="33"/>
      <c r="C5843" s="33"/>
    </row>
    <row r="5844" spans="1:3">
      <c r="A5844" s="32"/>
      <c r="B5844" s="33"/>
      <c r="C5844" s="33"/>
    </row>
    <row r="5845" spans="1:3">
      <c r="A5845" s="32"/>
      <c r="B5845" s="33"/>
      <c r="C5845" s="33"/>
    </row>
    <row r="5846" spans="1:3">
      <c r="A5846" s="32"/>
      <c r="B5846" s="33"/>
      <c r="C5846" s="33"/>
    </row>
    <row r="5847" spans="1:3">
      <c r="A5847" s="32"/>
      <c r="B5847" s="33"/>
      <c r="C5847" s="33"/>
    </row>
    <row r="5848" spans="1:3">
      <c r="A5848" s="32"/>
      <c r="B5848" s="33"/>
      <c r="C5848" s="33"/>
    </row>
    <row r="5849" spans="1:3">
      <c r="A5849" s="32"/>
      <c r="B5849" s="33"/>
      <c r="C5849" s="33"/>
    </row>
    <row r="5850" spans="1:3">
      <c r="A5850" s="32"/>
      <c r="B5850" s="33"/>
      <c r="C5850" s="33"/>
    </row>
    <row r="5851" spans="1:3">
      <c r="A5851" s="32"/>
      <c r="B5851" s="33"/>
      <c r="C5851" s="33"/>
    </row>
    <row r="5852" spans="1:3">
      <c r="A5852" s="32"/>
      <c r="B5852" s="33"/>
      <c r="C5852" s="33"/>
    </row>
    <row r="5853" spans="1:3">
      <c r="A5853" s="32"/>
      <c r="B5853" s="33"/>
      <c r="C5853" s="33"/>
    </row>
    <row r="5854" spans="1:3">
      <c r="A5854" s="32"/>
      <c r="B5854" s="33"/>
      <c r="C5854" s="33"/>
    </row>
    <row r="5855" spans="1:3">
      <c r="A5855" s="32"/>
      <c r="B5855" s="33"/>
      <c r="C5855" s="33"/>
    </row>
    <row r="5856" spans="1:3">
      <c r="A5856" s="32"/>
      <c r="B5856" s="33"/>
      <c r="C5856" s="33"/>
    </row>
    <row r="5857" spans="1:3">
      <c r="A5857" s="32"/>
      <c r="B5857" s="33"/>
      <c r="C5857" s="33"/>
    </row>
    <row r="5858" spans="1:3">
      <c r="A5858" s="32"/>
      <c r="B5858" s="33"/>
      <c r="C5858" s="33"/>
    </row>
    <row r="5859" spans="1:3">
      <c r="A5859" s="32"/>
      <c r="B5859" s="33"/>
      <c r="C5859" s="33"/>
    </row>
    <row r="5860" spans="1:3">
      <c r="A5860" s="32"/>
      <c r="B5860" s="33"/>
      <c r="C5860" s="33"/>
    </row>
    <row r="5861" spans="1:3">
      <c r="A5861" s="32"/>
      <c r="B5861" s="33"/>
      <c r="C5861" s="33"/>
    </row>
    <row r="5862" spans="1:3">
      <c r="A5862" s="32"/>
      <c r="B5862" s="33"/>
      <c r="C5862" s="33"/>
    </row>
    <row r="5863" spans="1:3">
      <c r="A5863" s="32"/>
      <c r="B5863" s="33"/>
      <c r="C5863" s="33"/>
    </row>
    <row r="5864" spans="1:3">
      <c r="A5864" s="32"/>
      <c r="B5864" s="33"/>
      <c r="C5864" s="33"/>
    </row>
    <row r="5865" spans="1:3">
      <c r="A5865" s="32"/>
      <c r="B5865" s="33"/>
      <c r="C5865" s="33"/>
    </row>
    <row r="5866" spans="1:3">
      <c r="A5866" s="32"/>
      <c r="B5866" s="33"/>
      <c r="C5866" s="33"/>
    </row>
    <row r="5867" spans="1:3">
      <c r="A5867" s="32"/>
      <c r="B5867" s="33"/>
      <c r="C5867" s="33"/>
    </row>
    <row r="5868" spans="1:3">
      <c r="A5868" s="32"/>
      <c r="B5868" s="33"/>
      <c r="C5868" s="33"/>
    </row>
    <row r="5869" spans="1:3">
      <c r="A5869" s="32"/>
      <c r="B5869" s="33"/>
      <c r="C5869" s="33"/>
    </row>
    <row r="5870" spans="1:3">
      <c r="A5870" s="32"/>
      <c r="B5870" s="33"/>
      <c r="C5870" s="33"/>
    </row>
    <row r="5871" spans="1:3">
      <c r="A5871" s="32"/>
      <c r="B5871" s="33"/>
      <c r="C5871" s="33"/>
    </row>
    <row r="5872" spans="1:3">
      <c r="A5872" s="32"/>
      <c r="B5872" s="33"/>
      <c r="C5872" s="33"/>
    </row>
    <row r="5873" spans="1:3">
      <c r="A5873" s="32"/>
      <c r="B5873" s="33"/>
      <c r="C5873" s="33"/>
    </row>
    <row r="5874" spans="1:3">
      <c r="A5874" s="32"/>
      <c r="B5874" s="33"/>
      <c r="C5874" s="33"/>
    </row>
    <row r="5875" spans="1:3">
      <c r="A5875" s="32"/>
      <c r="B5875" s="33"/>
      <c r="C5875" s="33"/>
    </row>
    <row r="5876" spans="1:3">
      <c r="A5876" s="32"/>
      <c r="B5876" s="33"/>
      <c r="C5876" s="33"/>
    </row>
    <row r="5877" spans="1:3">
      <c r="A5877" s="32"/>
      <c r="B5877" s="33"/>
      <c r="C5877" s="33"/>
    </row>
    <row r="5878" spans="1:3">
      <c r="A5878" s="32"/>
      <c r="B5878" s="33"/>
      <c r="C5878" s="33"/>
    </row>
    <row r="5879" spans="1:3">
      <c r="A5879" s="32"/>
      <c r="B5879" s="33"/>
      <c r="C5879" s="33"/>
    </row>
    <row r="5880" spans="1:3">
      <c r="A5880" s="32"/>
      <c r="B5880" s="33"/>
      <c r="C5880" s="33"/>
    </row>
    <row r="5881" spans="1:3">
      <c r="A5881" s="32"/>
      <c r="B5881" s="33"/>
      <c r="C5881" s="33"/>
    </row>
    <row r="5882" spans="1:3">
      <c r="A5882" s="32"/>
      <c r="B5882" s="33"/>
      <c r="C5882" s="33"/>
    </row>
    <row r="5883" spans="1:3">
      <c r="A5883" s="32"/>
      <c r="B5883" s="33"/>
      <c r="C5883" s="33"/>
    </row>
    <row r="5884" spans="1:3">
      <c r="A5884" s="32"/>
      <c r="B5884" s="33"/>
      <c r="C5884" s="33"/>
    </row>
    <row r="5885" spans="1:3">
      <c r="A5885" s="32"/>
      <c r="B5885" s="33"/>
      <c r="C5885" s="33"/>
    </row>
    <row r="5886" spans="1:3">
      <c r="A5886" s="32"/>
      <c r="B5886" s="33"/>
      <c r="C5886" s="33"/>
    </row>
    <row r="5887" spans="1:3">
      <c r="A5887" s="32"/>
      <c r="B5887" s="33"/>
      <c r="C5887" s="33"/>
    </row>
    <row r="5888" spans="1:3">
      <c r="A5888" s="32"/>
      <c r="B5888" s="33"/>
      <c r="C5888" s="33"/>
    </row>
    <row r="5889" spans="1:3">
      <c r="A5889" s="32"/>
      <c r="B5889" s="33"/>
      <c r="C5889" s="33"/>
    </row>
    <row r="5890" spans="1:3">
      <c r="A5890" s="32"/>
      <c r="B5890" s="33"/>
      <c r="C5890" s="33"/>
    </row>
    <row r="5891" spans="1:3">
      <c r="A5891" s="32"/>
      <c r="B5891" s="33"/>
      <c r="C5891" s="33"/>
    </row>
    <row r="5892" spans="1:3">
      <c r="A5892" s="32"/>
      <c r="B5892" s="33"/>
      <c r="C5892" s="33"/>
    </row>
    <row r="5893" spans="1:3">
      <c r="A5893" s="32"/>
      <c r="B5893" s="33"/>
      <c r="C5893" s="33"/>
    </row>
    <row r="5894" spans="1:3">
      <c r="A5894" s="32"/>
      <c r="B5894" s="33"/>
      <c r="C5894" s="33"/>
    </row>
    <row r="5895" spans="1:3">
      <c r="A5895" s="32"/>
      <c r="B5895" s="33"/>
      <c r="C5895" s="33"/>
    </row>
    <row r="5896" spans="1:3">
      <c r="A5896" s="32"/>
      <c r="B5896" s="33"/>
      <c r="C5896" s="33"/>
    </row>
    <row r="5897" spans="1:3">
      <c r="A5897" s="32"/>
      <c r="B5897" s="33"/>
      <c r="C5897" s="33"/>
    </row>
    <row r="5898" spans="1:3">
      <c r="A5898" s="32"/>
      <c r="B5898" s="33"/>
      <c r="C5898" s="33"/>
    </row>
    <row r="5899" spans="1:3">
      <c r="A5899" s="32"/>
      <c r="B5899" s="33"/>
      <c r="C5899" s="33"/>
    </row>
    <row r="5900" spans="1:3">
      <c r="A5900" s="32"/>
      <c r="B5900" s="33"/>
      <c r="C5900" s="33"/>
    </row>
    <row r="5901" spans="1:3">
      <c r="A5901" s="32"/>
      <c r="B5901" s="33"/>
      <c r="C5901" s="33"/>
    </row>
    <row r="5902" spans="1:3">
      <c r="A5902" s="32"/>
      <c r="B5902" s="33"/>
      <c r="C5902" s="33"/>
    </row>
    <row r="5903" spans="1:3">
      <c r="A5903" s="32"/>
      <c r="B5903" s="33"/>
      <c r="C5903" s="33"/>
    </row>
    <row r="5904" spans="1:3">
      <c r="A5904" s="32"/>
      <c r="B5904" s="33"/>
      <c r="C5904" s="33"/>
    </row>
    <row r="5905" spans="1:3">
      <c r="A5905" s="32"/>
      <c r="B5905" s="33"/>
      <c r="C5905" s="33"/>
    </row>
    <row r="5906" spans="1:3">
      <c r="A5906" s="32"/>
      <c r="B5906" s="33"/>
      <c r="C5906" s="33"/>
    </row>
    <row r="5907" spans="1:3">
      <c r="A5907" s="32"/>
      <c r="B5907" s="33"/>
      <c r="C5907" s="33"/>
    </row>
    <row r="5908" spans="1:3">
      <c r="A5908" s="32"/>
      <c r="B5908" s="33"/>
      <c r="C5908" s="33"/>
    </row>
    <row r="5909" spans="1:3">
      <c r="A5909" s="32"/>
      <c r="B5909" s="33"/>
      <c r="C5909" s="33"/>
    </row>
    <row r="5910" spans="1:3">
      <c r="A5910" s="32"/>
      <c r="B5910" s="33"/>
      <c r="C5910" s="33"/>
    </row>
    <row r="5911" spans="1:3">
      <c r="A5911" s="32"/>
      <c r="B5911" s="33"/>
      <c r="C5911" s="33"/>
    </row>
    <row r="5912" spans="1:3">
      <c r="A5912" s="32"/>
      <c r="B5912" s="33"/>
      <c r="C5912" s="33"/>
    </row>
    <row r="5913" spans="1:3">
      <c r="A5913" s="32"/>
      <c r="B5913" s="33"/>
      <c r="C5913" s="33"/>
    </row>
    <row r="5914" spans="1:3">
      <c r="A5914" s="32"/>
      <c r="B5914" s="33"/>
      <c r="C5914" s="33"/>
    </row>
    <row r="5915" spans="1:3">
      <c r="A5915" s="32"/>
      <c r="B5915" s="33"/>
      <c r="C5915" s="33"/>
    </row>
    <row r="5916" spans="1:3">
      <c r="A5916" s="32"/>
      <c r="B5916" s="33"/>
      <c r="C5916" s="33"/>
    </row>
    <row r="5917" spans="1:3">
      <c r="A5917" s="32"/>
      <c r="B5917" s="33"/>
      <c r="C5917" s="33"/>
    </row>
    <row r="5918" spans="1:3">
      <c r="A5918" s="32"/>
      <c r="B5918" s="33"/>
      <c r="C5918" s="33"/>
    </row>
    <row r="5919" spans="1:3">
      <c r="A5919" s="32"/>
      <c r="B5919" s="33"/>
      <c r="C5919" s="33"/>
    </row>
    <row r="5920" spans="1:3">
      <c r="A5920" s="32"/>
      <c r="B5920" s="33"/>
      <c r="C5920" s="33"/>
    </row>
    <row r="5921" spans="1:3">
      <c r="A5921" s="32"/>
      <c r="B5921" s="33"/>
      <c r="C5921" s="33"/>
    </row>
    <row r="5922" spans="1:3">
      <c r="A5922" s="32"/>
      <c r="B5922" s="33"/>
      <c r="C5922" s="33"/>
    </row>
    <row r="5923" spans="1:3">
      <c r="A5923" s="32"/>
      <c r="B5923" s="33"/>
      <c r="C5923" s="33"/>
    </row>
    <row r="5924" spans="1:3">
      <c r="A5924" s="32"/>
      <c r="B5924" s="33"/>
      <c r="C5924" s="33"/>
    </row>
    <row r="5925" spans="1:3">
      <c r="A5925" s="32"/>
      <c r="B5925" s="33"/>
      <c r="C5925" s="33"/>
    </row>
    <row r="5926" spans="1:3">
      <c r="A5926" s="32"/>
      <c r="B5926" s="33"/>
      <c r="C5926" s="33"/>
    </row>
    <row r="5927" spans="1:3">
      <c r="A5927" s="32"/>
      <c r="B5927" s="33"/>
      <c r="C5927" s="33"/>
    </row>
    <row r="5928" spans="1:3">
      <c r="A5928" s="32"/>
      <c r="B5928" s="33"/>
      <c r="C5928" s="33"/>
    </row>
    <row r="5929" spans="1:3">
      <c r="A5929" s="32"/>
      <c r="B5929" s="33"/>
      <c r="C5929" s="33"/>
    </row>
    <row r="5930" spans="1:3">
      <c r="A5930" s="32"/>
      <c r="B5930" s="33"/>
      <c r="C5930" s="33"/>
    </row>
    <row r="5931" spans="1:3">
      <c r="A5931" s="32"/>
      <c r="B5931" s="33"/>
      <c r="C5931" s="33"/>
    </row>
    <row r="5932" spans="1:3">
      <c r="A5932" s="32"/>
      <c r="B5932" s="33"/>
      <c r="C5932" s="33"/>
    </row>
    <row r="5933" spans="1:3">
      <c r="A5933" s="32"/>
      <c r="B5933" s="33"/>
      <c r="C5933" s="33"/>
    </row>
    <row r="5934" spans="1:3">
      <c r="A5934" s="32"/>
      <c r="B5934" s="33"/>
      <c r="C5934" s="33"/>
    </row>
    <row r="5935" spans="1:3">
      <c r="A5935" s="32"/>
      <c r="B5935" s="33"/>
      <c r="C5935" s="33"/>
    </row>
    <row r="5936" spans="1:3">
      <c r="A5936" s="32"/>
      <c r="B5936" s="33"/>
      <c r="C5936" s="33"/>
    </row>
    <row r="5937" spans="1:3">
      <c r="A5937" s="32"/>
      <c r="B5937" s="33"/>
      <c r="C5937" s="33"/>
    </row>
    <row r="5938" spans="1:3">
      <c r="A5938" s="32"/>
      <c r="B5938" s="33"/>
      <c r="C5938" s="33"/>
    </row>
    <row r="5939" spans="1:3">
      <c r="A5939" s="32"/>
      <c r="B5939" s="33"/>
      <c r="C5939" s="33"/>
    </row>
    <row r="5940" spans="1:3">
      <c r="A5940" s="32"/>
      <c r="B5940" s="33"/>
      <c r="C5940" s="33"/>
    </row>
    <row r="5941" spans="1:3">
      <c r="A5941" s="32"/>
      <c r="B5941" s="33"/>
      <c r="C5941" s="33"/>
    </row>
    <row r="5942" spans="1:3">
      <c r="A5942" s="32"/>
      <c r="B5942" s="33"/>
      <c r="C5942" s="33"/>
    </row>
    <row r="5943" spans="1:3">
      <c r="A5943" s="32"/>
      <c r="B5943" s="33"/>
      <c r="C5943" s="33"/>
    </row>
    <row r="5944" spans="1:3">
      <c r="A5944" s="32"/>
      <c r="B5944" s="33"/>
      <c r="C5944" s="33"/>
    </row>
    <row r="5945" spans="1:3">
      <c r="A5945" s="32"/>
      <c r="B5945" s="33"/>
      <c r="C5945" s="33"/>
    </row>
    <row r="5946" spans="1:3">
      <c r="A5946" s="32"/>
      <c r="B5946" s="33"/>
      <c r="C5946" s="33"/>
    </row>
    <row r="5947" spans="1:3">
      <c r="A5947" s="32"/>
      <c r="B5947" s="33"/>
      <c r="C5947" s="33"/>
    </row>
    <row r="5948" spans="1:3">
      <c r="A5948" s="32"/>
      <c r="B5948" s="33"/>
      <c r="C5948" s="33"/>
    </row>
    <row r="5949" spans="1:3">
      <c r="A5949" s="32"/>
      <c r="B5949" s="33"/>
      <c r="C5949" s="33"/>
    </row>
    <row r="5950" spans="1:3">
      <c r="A5950" s="32"/>
      <c r="B5950" s="33"/>
      <c r="C5950" s="33"/>
    </row>
    <row r="5951" spans="1:3">
      <c r="A5951" s="32"/>
      <c r="B5951" s="33"/>
      <c r="C5951" s="33"/>
    </row>
    <row r="5952" spans="1:3">
      <c r="A5952" s="32"/>
      <c r="B5952" s="33"/>
      <c r="C5952" s="33"/>
    </row>
    <row r="5953" spans="1:3">
      <c r="A5953" s="32"/>
      <c r="B5953" s="33"/>
      <c r="C5953" s="33"/>
    </row>
    <row r="5954" spans="1:3">
      <c r="A5954" s="32"/>
      <c r="B5954" s="33"/>
      <c r="C5954" s="33"/>
    </row>
    <row r="5955" spans="1:3">
      <c r="A5955" s="32"/>
      <c r="B5955" s="33"/>
      <c r="C5955" s="33"/>
    </row>
    <row r="5956" spans="1:3">
      <c r="A5956" s="32"/>
      <c r="B5956" s="33"/>
      <c r="C5956" s="33"/>
    </row>
    <row r="5957" spans="1:3">
      <c r="A5957" s="32"/>
      <c r="B5957" s="33"/>
      <c r="C5957" s="33"/>
    </row>
    <row r="5958" spans="1:3">
      <c r="A5958" s="32"/>
      <c r="B5958" s="33"/>
      <c r="C5958" s="33"/>
    </row>
    <row r="5959" spans="1:3">
      <c r="A5959" s="32"/>
      <c r="B5959" s="33"/>
      <c r="C5959" s="33"/>
    </row>
    <row r="5960" spans="1:3">
      <c r="A5960" s="32"/>
      <c r="B5960" s="33"/>
      <c r="C5960" s="33"/>
    </row>
    <row r="5961" spans="1:3">
      <c r="A5961" s="32"/>
      <c r="B5961" s="33"/>
      <c r="C5961" s="33"/>
    </row>
    <row r="5962" spans="1:3">
      <c r="A5962" s="32"/>
      <c r="B5962" s="33"/>
      <c r="C5962" s="33"/>
    </row>
    <row r="5963" spans="1:3">
      <c r="A5963" s="32"/>
      <c r="B5963" s="33"/>
      <c r="C5963" s="33"/>
    </row>
    <row r="5964" spans="1:3">
      <c r="A5964" s="32"/>
      <c r="B5964" s="33"/>
      <c r="C5964" s="33"/>
    </row>
    <row r="5965" spans="1:3">
      <c r="A5965" s="32"/>
      <c r="B5965" s="33"/>
      <c r="C5965" s="33"/>
    </row>
    <row r="5966" spans="1:3">
      <c r="A5966" s="32"/>
      <c r="B5966" s="33"/>
      <c r="C5966" s="33"/>
    </row>
    <row r="5967" spans="1:3">
      <c r="A5967" s="32"/>
      <c r="B5967" s="33"/>
      <c r="C5967" s="33"/>
    </row>
    <row r="5968" spans="1:3">
      <c r="A5968" s="32"/>
      <c r="B5968" s="33"/>
      <c r="C5968" s="33"/>
    </row>
    <row r="5969" spans="1:3">
      <c r="A5969" s="32"/>
      <c r="B5969" s="33"/>
      <c r="C5969" s="33"/>
    </row>
    <row r="5970" spans="1:3">
      <c r="A5970" s="32"/>
      <c r="B5970" s="33"/>
      <c r="C5970" s="33"/>
    </row>
    <row r="5971" spans="1:3">
      <c r="A5971" s="32"/>
      <c r="B5971" s="33"/>
      <c r="C5971" s="33"/>
    </row>
    <row r="5972" spans="1:3">
      <c r="A5972" s="32"/>
      <c r="B5972" s="33"/>
      <c r="C5972" s="33"/>
    </row>
    <row r="5973" spans="1:3">
      <c r="A5973" s="32"/>
      <c r="B5973" s="33"/>
      <c r="C5973" s="33"/>
    </row>
    <row r="5974" spans="1:3">
      <c r="A5974" s="32"/>
      <c r="B5974" s="33"/>
      <c r="C5974" s="33"/>
    </row>
    <row r="5975" spans="1:3">
      <c r="A5975" s="32"/>
      <c r="B5975" s="33"/>
      <c r="C5975" s="33"/>
    </row>
    <row r="5976" spans="1:3">
      <c r="A5976" s="32"/>
      <c r="B5976" s="33"/>
      <c r="C5976" s="33"/>
    </row>
    <row r="5977" spans="1:3">
      <c r="A5977" s="32"/>
      <c r="B5977" s="33"/>
      <c r="C5977" s="33"/>
    </row>
    <row r="5978" spans="1:3">
      <c r="A5978" s="32"/>
      <c r="B5978" s="33"/>
      <c r="C5978" s="33"/>
    </row>
    <row r="5979" spans="1:3">
      <c r="A5979" s="32"/>
      <c r="B5979" s="33"/>
      <c r="C5979" s="33"/>
    </row>
    <row r="5980" spans="1:3">
      <c r="A5980" s="32"/>
      <c r="B5980" s="33"/>
      <c r="C5980" s="33"/>
    </row>
    <row r="5981" spans="1:3">
      <c r="A5981" s="32"/>
      <c r="B5981" s="33"/>
      <c r="C5981" s="33"/>
    </row>
    <row r="5982" spans="1:3">
      <c r="A5982" s="32"/>
      <c r="B5982" s="33"/>
      <c r="C5982" s="33"/>
    </row>
    <row r="5983" spans="1:3">
      <c r="A5983" s="32"/>
      <c r="B5983" s="33"/>
      <c r="C5983" s="33"/>
    </row>
    <row r="5984" spans="1:3">
      <c r="A5984" s="32"/>
      <c r="B5984" s="33"/>
      <c r="C5984" s="33"/>
    </row>
    <row r="5985" spans="1:3">
      <c r="A5985" s="32"/>
      <c r="B5985" s="33"/>
      <c r="C5985" s="33"/>
    </row>
    <row r="5986" spans="1:3">
      <c r="A5986" s="32"/>
      <c r="B5986" s="33"/>
      <c r="C5986" s="33"/>
    </row>
    <row r="5987" spans="1:3">
      <c r="A5987" s="32"/>
      <c r="B5987" s="33"/>
      <c r="C5987" s="33"/>
    </row>
    <row r="5988" spans="1:3">
      <c r="A5988" s="32"/>
      <c r="B5988" s="33"/>
      <c r="C5988" s="33"/>
    </row>
    <row r="5989" spans="1:3">
      <c r="A5989" s="32"/>
      <c r="B5989" s="33"/>
      <c r="C5989" s="33"/>
    </row>
    <row r="5990" spans="1:3">
      <c r="A5990" s="32"/>
      <c r="B5990" s="33"/>
      <c r="C5990" s="33"/>
    </row>
    <row r="5991" spans="1:3">
      <c r="A5991" s="32"/>
      <c r="B5991" s="33"/>
      <c r="C5991" s="33"/>
    </row>
    <row r="5992" spans="1:3">
      <c r="A5992" s="32"/>
      <c r="B5992" s="33"/>
      <c r="C5992" s="33"/>
    </row>
    <row r="5993" spans="1:3">
      <c r="A5993" s="32"/>
      <c r="B5993" s="33"/>
      <c r="C5993" s="33"/>
    </row>
    <row r="5994" spans="1:3">
      <c r="A5994" s="32"/>
      <c r="B5994" s="33"/>
      <c r="C5994" s="33"/>
    </row>
    <row r="5995" spans="1:3">
      <c r="A5995" s="32"/>
      <c r="B5995" s="33"/>
      <c r="C5995" s="33"/>
    </row>
    <row r="5996" spans="1:3">
      <c r="A5996" s="32"/>
      <c r="B5996" s="33"/>
      <c r="C5996" s="33"/>
    </row>
    <row r="5997" spans="1:3">
      <c r="A5997" s="32"/>
      <c r="B5997" s="33"/>
      <c r="C5997" s="33"/>
    </row>
    <row r="5998" spans="1:3">
      <c r="A5998" s="32"/>
      <c r="B5998" s="33"/>
      <c r="C5998" s="33"/>
    </row>
    <row r="5999" spans="1:3">
      <c r="A5999" s="32"/>
      <c r="B5999" s="33"/>
      <c r="C5999" s="33"/>
    </row>
    <row r="6000" spans="1:3">
      <c r="A6000" s="32"/>
      <c r="B6000" s="33"/>
      <c r="C6000" s="33"/>
    </row>
    <row r="6001" spans="1:3">
      <c r="A6001" s="32"/>
      <c r="B6001" s="33"/>
      <c r="C6001" s="33"/>
    </row>
    <row r="6002" spans="1:3">
      <c r="A6002" s="32"/>
      <c r="B6002" s="33"/>
      <c r="C6002" s="33"/>
    </row>
    <row r="6003" spans="1:3">
      <c r="A6003" s="32"/>
      <c r="B6003" s="33"/>
      <c r="C6003" s="33"/>
    </row>
    <row r="6004" spans="1:3">
      <c r="A6004" s="32"/>
      <c r="B6004" s="33"/>
      <c r="C6004" s="33"/>
    </row>
    <row r="6005" spans="1:3">
      <c r="A6005" s="32"/>
      <c r="B6005" s="33"/>
      <c r="C6005" s="33"/>
    </row>
    <row r="6006" spans="1:3">
      <c r="A6006" s="32"/>
      <c r="B6006" s="33"/>
      <c r="C6006" s="33"/>
    </row>
    <row r="6007" spans="1:3">
      <c r="A6007" s="32"/>
      <c r="B6007" s="33"/>
      <c r="C6007" s="33"/>
    </row>
    <row r="6008" spans="1:3">
      <c r="A6008" s="32"/>
      <c r="B6008" s="33"/>
      <c r="C6008" s="33"/>
    </row>
    <row r="6009" spans="1:3">
      <c r="A6009" s="32"/>
      <c r="B6009" s="33"/>
      <c r="C6009" s="33"/>
    </row>
    <row r="6010" spans="1:3">
      <c r="A6010" s="32"/>
      <c r="B6010" s="33"/>
      <c r="C6010" s="33"/>
    </row>
    <row r="6011" spans="1:3">
      <c r="A6011" s="32"/>
      <c r="B6011" s="33"/>
      <c r="C6011" s="33"/>
    </row>
    <row r="6012" spans="1:3">
      <c r="A6012" s="32"/>
      <c r="B6012" s="33"/>
      <c r="C6012" s="33"/>
    </row>
    <row r="6013" spans="1:3">
      <c r="A6013" s="32"/>
      <c r="B6013" s="33"/>
      <c r="C6013" s="33"/>
    </row>
    <row r="6014" spans="1:3">
      <c r="A6014" s="32"/>
      <c r="B6014" s="33"/>
      <c r="C6014" s="33"/>
    </row>
    <row r="6015" spans="1:3">
      <c r="A6015" s="32"/>
      <c r="B6015" s="33"/>
      <c r="C6015" s="33"/>
    </row>
    <row r="6016" spans="1:3">
      <c r="A6016" s="32"/>
      <c r="B6016" s="33"/>
      <c r="C6016" s="33"/>
    </row>
    <row r="6017" spans="1:3">
      <c r="A6017" s="32"/>
      <c r="B6017" s="33"/>
      <c r="C6017" s="33"/>
    </row>
    <row r="6018" spans="1:3">
      <c r="A6018" s="32"/>
      <c r="B6018" s="33"/>
      <c r="C6018" s="33"/>
    </row>
    <row r="6019" spans="1:3">
      <c r="A6019" s="32"/>
      <c r="B6019" s="33"/>
      <c r="C6019" s="33"/>
    </row>
    <row r="6020" spans="1:3">
      <c r="A6020" s="32"/>
      <c r="B6020" s="33"/>
      <c r="C6020" s="33"/>
    </row>
    <row r="6021" spans="1:3">
      <c r="A6021" s="32"/>
      <c r="B6021" s="33"/>
      <c r="C6021" s="33"/>
    </row>
    <row r="6022" spans="1:3">
      <c r="A6022" s="32"/>
      <c r="B6022" s="33"/>
      <c r="C6022" s="33"/>
    </row>
    <row r="6023" spans="1:3">
      <c r="A6023" s="32"/>
      <c r="B6023" s="33"/>
      <c r="C6023" s="33"/>
    </row>
    <row r="6024" spans="1:3">
      <c r="A6024" s="32"/>
      <c r="B6024" s="33"/>
      <c r="C6024" s="33"/>
    </row>
    <row r="6025" spans="1:3">
      <c r="A6025" s="32"/>
      <c r="B6025" s="33"/>
      <c r="C6025" s="33"/>
    </row>
    <row r="6026" spans="1:3">
      <c r="A6026" s="32"/>
      <c r="B6026" s="33"/>
      <c r="C6026" s="33"/>
    </row>
    <row r="6027" spans="1:3">
      <c r="A6027" s="32"/>
      <c r="B6027" s="33"/>
      <c r="C6027" s="33"/>
    </row>
    <row r="6028" spans="1:3">
      <c r="A6028" s="32"/>
      <c r="B6028" s="33"/>
      <c r="C6028" s="33"/>
    </row>
    <row r="6029" spans="1:3">
      <c r="A6029" s="32"/>
      <c r="B6029" s="33"/>
      <c r="C6029" s="33"/>
    </row>
    <row r="6030" spans="1:3">
      <c r="A6030" s="32"/>
      <c r="B6030" s="33"/>
      <c r="C6030" s="33"/>
    </row>
    <row r="6031" spans="1:3">
      <c r="A6031" s="32"/>
      <c r="B6031" s="33"/>
      <c r="C6031" s="33"/>
    </row>
    <row r="6032" spans="1:3">
      <c r="A6032" s="32"/>
      <c r="B6032" s="33"/>
      <c r="C6032" s="33"/>
    </row>
    <row r="6033" spans="1:3">
      <c r="A6033" s="32"/>
      <c r="B6033" s="33"/>
      <c r="C6033" s="33"/>
    </row>
    <row r="6034" spans="1:3">
      <c r="A6034" s="32"/>
      <c r="B6034" s="33"/>
      <c r="C6034" s="33"/>
    </row>
    <row r="6035" spans="1:3">
      <c r="A6035" s="32"/>
      <c r="B6035" s="33"/>
      <c r="C6035" s="33"/>
    </row>
    <row r="6036" spans="1:3">
      <c r="A6036" s="32"/>
      <c r="B6036" s="33"/>
      <c r="C6036" s="33"/>
    </row>
    <row r="6037" spans="1:3">
      <c r="A6037" s="32"/>
      <c r="B6037" s="33"/>
      <c r="C6037" s="33"/>
    </row>
    <row r="6038" spans="1:3">
      <c r="A6038" s="32"/>
      <c r="B6038" s="33"/>
      <c r="C6038" s="33"/>
    </row>
    <row r="6039" spans="1:3">
      <c r="A6039" s="32"/>
      <c r="B6039" s="33"/>
      <c r="C6039" s="33"/>
    </row>
    <row r="6040" spans="1:3">
      <c r="A6040" s="32"/>
      <c r="B6040" s="33"/>
      <c r="C6040" s="33"/>
    </row>
    <row r="6041" spans="1:3">
      <c r="A6041" s="32"/>
      <c r="B6041" s="33"/>
      <c r="C6041" s="33"/>
    </row>
    <row r="6042" spans="1:3">
      <c r="A6042" s="32"/>
      <c r="B6042" s="33"/>
      <c r="C6042" s="33"/>
    </row>
    <row r="6043" spans="1:3">
      <c r="A6043" s="32"/>
      <c r="B6043" s="33"/>
      <c r="C6043" s="33"/>
    </row>
    <row r="6044" spans="1:3">
      <c r="A6044" s="32"/>
      <c r="B6044" s="33"/>
      <c r="C6044" s="33"/>
    </row>
    <row r="6045" spans="1:3">
      <c r="A6045" s="32"/>
      <c r="B6045" s="33"/>
      <c r="C6045" s="33"/>
    </row>
    <row r="6046" spans="1:3">
      <c r="A6046" s="32"/>
      <c r="B6046" s="33"/>
      <c r="C6046" s="33"/>
    </row>
    <row r="6047" spans="1:3">
      <c r="A6047" s="32"/>
      <c r="B6047" s="33"/>
      <c r="C6047" s="33"/>
    </row>
    <row r="6048" spans="1:3">
      <c r="A6048" s="32"/>
      <c r="B6048" s="33"/>
      <c r="C6048" s="33"/>
    </row>
    <row r="6049" spans="1:3">
      <c r="A6049" s="32"/>
      <c r="B6049" s="33"/>
      <c r="C6049" s="33"/>
    </row>
    <row r="6050" spans="1:3">
      <c r="A6050" s="32"/>
      <c r="B6050" s="33"/>
      <c r="C6050" s="33"/>
    </row>
    <row r="6051" spans="1:3">
      <c r="A6051" s="32"/>
      <c r="B6051" s="33"/>
      <c r="C6051" s="33"/>
    </row>
    <row r="6052" spans="1:3">
      <c r="A6052" s="32"/>
      <c r="B6052" s="33"/>
      <c r="C6052" s="33"/>
    </row>
    <row r="6053" spans="1:3">
      <c r="A6053" s="32"/>
      <c r="B6053" s="33"/>
      <c r="C6053" s="33"/>
    </row>
    <row r="6054" spans="1:3">
      <c r="A6054" s="32"/>
      <c r="B6054" s="33"/>
      <c r="C6054" s="33"/>
    </row>
    <row r="6055" spans="1:3">
      <c r="A6055" s="32"/>
      <c r="B6055" s="33"/>
      <c r="C6055" s="33"/>
    </row>
    <row r="6056" spans="1:3">
      <c r="A6056" s="32"/>
      <c r="B6056" s="33"/>
      <c r="C6056" s="33"/>
    </row>
    <row r="6057" spans="1:3">
      <c r="A6057" s="32"/>
      <c r="B6057" s="33"/>
      <c r="C6057" s="33"/>
    </row>
    <row r="6058" spans="1:3">
      <c r="A6058" s="32"/>
      <c r="B6058" s="33"/>
      <c r="C6058" s="33"/>
    </row>
    <row r="6059" spans="1:3">
      <c r="A6059" s="32"/>
      <c r="B6059" s="33"/>
      <c r="C6059" s="33"/>
    </row>
    <row r="6060" spans="1:3">
      <c r="A6060" s="32"/>
      <c r="B6060" s="33"/>
      <c r="C6060" s="33"/>
    </row>
    <row r="6061" spans="1:3">
      <c r="A6061" s="32"/>
      <c r="B6061" s="33"/>
      <c r="C6061" s="33"/>
    </row>
    <row r="6062" spans="1:3">
      <c r="A6062" s="32"/>
      <c r="B6062" s="33"/>
      <c r="C6062" s="33"/>
    </row>
    <row r="6063" spans="1:3">
      <c r="A6063" s="32"/>
      <c r="B6063" s="33"/>
      <c r="C6063" s="33"/>
    </row>
    <row r="6064" spans="1:3">
      <c r="A6064" s="32"/>
      <c r="B6064" s="33"/>
      <c r="C6064" s="33"/>
    </row>
    <row r="6065" spans="1:3">
      <c r="A6065" s="32"/>
      <c r="B6065" s="33"/>
      <c r="C6065" s="33"/>
    </row>
    <row r="6066" spans="1:3">
      <c r="A6066" s="32"/>
      <c r="B6066" s="33"/>
      <c r="C6066" s="33"/>
    </row>
    <row r="6067" spans="1:3">
      <c r="A6067" s="32"/>
      <c r="B6067" s="33"/>
      <c r="C6067" s="33"/>
    </row>
    <row r="6068" spans="1:3">
      <c r="A6068" s="32"/>
      <c r="B6068" s="33"/>
      <c r="C6068" s="33"/>
    </row>
    <row r="6069" spans="1:3">
      <c r="A6069" s="32"/>
      <c r="B6069" s="33"/>
      <c r="C6069" s="33"/>
    </row>
    <row r="6070" spans="1:3">
      <c r="A6070" s="32"/>
      <c r="B6070" s="33"/>
      <c r="C6070" s="33"/>
    </row>
    <row r="6071" spans="1:3">
      <c r="A6071" s="32"/>
      <c r="B6071" s="33"/>
      <c r="C6071" s="33"/>
    </row>
    <row r="6072" spans="1:3">
      <c r="A6072" s="32"/>
      <c r="B6072" s="33"/>
      <c r="C6072" s="33"/>
    </row>
    <row r="6073" spans="1:3">
      <c r="A6073" s="32"/>
      <c r="B6073" s="33"/>
      <c r="C6073" s="33"/>
    </row>
    <row r="6074" spans="1:3">
      <c r="A6074" s="32"/>
      <c r="B6074" s="33"/>
      <c r="C6074" s="33"/>
    </row>
    <row r="6075" spans="1:3">
      <c r="A6075" s="32"/>
      <c r="B6075" s="33"/>
      <c r="C6075" s="33"/>
    </row>
    <row r="6076" spans="1:3">
      <c r="A6076" s="32"/>
      <c r="B6076" s="33"/>
      <c r="C6076" s="33"/>
    </row>
    <row r="6077" spans="1:3">
      <c r="A6077" s="32"/>
      <c r="B6077" s="33"/>
      <c r="C6077" s="33"/>
    </row>
    <row r="6078" spans="1:3">
      <c r="A6078" s="32"/>
      <c r="B6078" s="33"/>
      <c r="C6078" s="33"/>
    </row>
    <row r="6079" spans="1:3">
      <c r="A6079" s="32"/>
      <c r="B6079" s="33"/>
      <c r="C6079" s="33"/>
    </row>
    <row r="6080" spans="1:3">
      <c r="A6080" s="32"/>
      <c r="B6080" s="33"/>
      <c r="C6080" s="33"/>
    </row>
    <row r="6081" spans="1:3">
      <c r="A6081" s="32"/>
      <c r="B6081" s="33"/>
      <c r="C6081" s="33"/>
    </row>
    <row r="6082" spans="1:3">
      <c r="A6082" s="32"/>
      <c r="B6082" s="33"/>
      <c r="C6082" s="33"/>
    </row>
    <row r="6083" spans="1:3">
      <c r="A6083" s="32"/>
      <c r="B6083" s="33"/>
      <c r="C6083" s="33"/>
    </row>
    <row r="6084" spans="1:3">
      <c r="A6084" s="32"/>
      <c r="B6084" s="33"/>
      <c r="C6084" s="33"/>
    </row>
    <row r="6085" spans="1:3">
      <c r="A6085" s="32"/>
      <c r="B6085" s="33"/>
      <c r="C6085" s="33"/>
    </row>
    <row r="6086" spans="1:3">
      <c r="A6086" s="32"/>
      <c r="B6086" s="33"/>
      <c r="C6086" s="33"/>
    </row>
    <row r="6087" spans="1:3">
      <c r="A6087" s="32"/>
      <c r="B6087" s="33"/>
      <c r="C6087" s="33"/>
    </row>
    <row r="6088" spans="1:3">
      <c r="A6088" s="32"/>
      <c r="B6088" s="33"/>
      <c r="C6088" s="33"/>
    </row>
    <row r="6089" spans="1:3">
      <c r="A6089" s="32"/>
      <c r="B6089" s="33"/>
      <c r="C6089" s="33"/>
    </row>
    <row r="6090" spans="1:3">
      <c r="A6090" s="32"/>
      <c r="B6090" s="33"/>
      <c r="C6090" s="33"/>
    </row>
    <row r="6091" spans="1:3">
      <c r="A6091" s="32"/>
      <c r="B6091" s="33"/>
      <c r="C6091" s="33"/>
    </row>
    <row r="6092" spans="1:3">
      <c r="A6092" s="32"/>
      <c r="B6092" s="33"/>
      <c r="C6092" s="33"/>
    </row>
    <row r="6093" spans="1:3">
      <c r="A6093" s="32"/>
      <c r="B6093" s="33"/>
      <c r="C6093" s="33"/>
    </row>
    <row r="6094" spans="1:3">
      <c r="A6094" s="32"/>
      <c r="B6094" s="33"/>
      <c r="C6094" s="33"/>
    </row>
    <row r="6095" spans="1:3">
      <c r="A6095" s="32"/>
      <c r="B6095" s="33"/>
      <c r="C6095" s="33"/>
    </row>
    <row r="6096" spans="1:3">
      <c r="A6096" s="32"/>
      <c r="B6096" s="33"/>
      <c r="C6096" s="33"/>
    </row>
    <row r="6097" spans="1:3">
      <c r="A6097" s="32"/>
      <c r="B6097" s="33"/>
      <c r="C6097" s="33"/>
    </row>
    <row r="6098" spans="1:3">
      <c r="A6098" s="32"/>
      <c r="B6098" s="33"/>
      <c r="C6098" s="33"/>
    </row>
    <row r="6099" spans="1:3">
      <c r="A6099" s="32"/>
      <c r="B6099" s="33"/>
      <c r="C6099" s="33"/>
    </row>
    <row r="6100" spans="1:3">
      <c r="A6100" s="32"/>
      <c r="B6100" s="33"/>
      <c r="C6100" s="33"/>
    </row>
    <row r="6101" spans="1:3">
      <c r="A6101" s="32"/>
      <c r="B6101" s="33"/>
      <c r="C6101" s="33"/>
    </row>
    <row r="6102" spans="1:3">
      <c r="A6102" s="32"/>
      <c r="B6102" s="33"/>
      <c r="C6102" s="33"/>
    </row>
    <row r="6103" spans="1:3">
      <c r="A6103" s="32"/>
      <c r="B6103" s="33"/>
      <c r="C6103" s="33"/>
    </row>
    <row r="6104" spans="1:3">
      <c r="A6104" s="32"/>
      <c r="B6104" s="33"/>
      <c r="C6104" s="33"/>
    </row>
    <row r="6105" spans="1:3">
      <c r="A6105" s="32"/>
      <c r="B6105" s="33"/>
      <c r="C6105" s="33"/>
    </row>
    <row r="6106" spans="1:3">
      <c r="A6106" s="32"/>
      <c r="B6106" s="33"/>
      <c r="C6106" s="33"/>
    </row>
    <row r="6107" spans="1:3">
      <c r="A6107" s="32"/>
      <c r="B6107" s="33"/>
      <c r="C6107" s="33"/>
    </row>
    <row r="6108" spans="1:3">
      <c r="A6108" s="32"/>
      <c r="B6108" s="33"/>
      <c r="C6108" s="33"/>
    </row>
    <row r="6109" spans="1:3">
      <c r="A6109" s="32"/>
      <c r="B6109" s="33"/>
      <c r="C6109" s="33"/>
    </row>
    <row r="6110" spans="1:3">
      <c r="A6110" s="32"/>
      <c r="B6110" s="33"/>
      <c r="C6110" s="33"/>
    </row>
    <row r="6111" spans="1:3">
      <c r="A6111" s="32"/>
      <c r="B6111" s="33"/>
      <c r="C6111" s="33"/>
    </row>
    <row r="6112" spans="1:3">
      <c r="A6112" s="32"/>
      <c r="B6112" s="33"/>
      <c r="C6112" s="33"/>
    </row>
    <row r="6113" spans="1:3">
      <c r="A6113" s="32"/>
      <c r="B6113" s="33"/>
      <c r="C6113" s="33"/>
    </row>
    <row r="6114" spans="1:3">
      <c r="A6114" s="32"/>
      <c r="B6114" s="33"/>
      <c r="C6114" s="33"/>
    </row>
    <row r="6115" spans="1:3">
      <c r="A6115" s="32"/>
      <c r="B6115" s="33"/>
      <c r="C6115" s="33"/>
    </row>
    <row r="6116" spans="1:3">
      <c r="A6116" s="32"/>
      <c r="B6116" s="33"/>
      <c r="C6116" s="33"/>
    </row>
    <row r="6117" spans="1:3">
      <c r="A6117" s="32"/>
      <c r="B6117" s="33"/>
      <c r="C6117" s="33"/>
    </row>
    <row r="6118" spans="1:3">
      <c r="A6118" s="32"/>
      <c r="B6118" s="33"/>
      <c r="C6118" s="33"/>
    </row>
    <row r="6119" spans="1:3">
      <c r="A6119" s="32"/>
      <c r="B6119" s="33"/>
      <c r="C6119" s="33"/>
    </row>
    <row r="6120" spans="1:3">
      <c r="A6120" s="32"/>
      <c r="B6120" s="33"/>
      <c r="C6120" s="33"/>
    </row>
    <row r="6121" spans="1:3">
      <c r="A6121" s="32"/>
      <c r="B6121" s="33"/>
      <c r="C6121" s="33"/>
    </row>
    <row r="6122" spans="1:3">
      <c r="A6122" s="32"/>
      <c r="B6122" s="33"/>
      <c r="C6122" s="33"/>
    </row>
    <row r="6123" spans="1:3">
      <c r="A6123" s="32"/>
      <c r="B6123" s="33"/>
      <c r="C6123" s="33"/>
    </row>
    <row r="6124" spans="1:3">
      <c r="A6124" s="32"/>
      <c r="B6124" s="33"/>
      <c r="C6124" s="33"/>
    </row>
    <row r="6125" spans="1:3">
      <c r="A6125" s="32"/>
      <c r="B6125" s="33"/>
      <c r="C6125" s="33"/>
    </row>
    <row r="6126" spans="1:3">
      <c r="A6126" s="32"/>
      <c r="B6126" s="33"/>
      <c r="C6126" s="33"/>
    </row>
    <row r="6127" spans="1:3">
      <c r="A6127" s="32"/>
      <c r="B6127" s="33"/>
      <c r="C6127" s="33"/>
    </row>
    <row r="6128" spans="1:3">
      <c r="A6128" s="32"/>
      <c r="B6128" s="33"/>
      <c r="C6128" s="33"/>
    </row>
    <row r="6129" spans="1:3">
      <c r="A6129" s="32"/>
      <c r="B6129" s="33"/>
      <c r="C6129" s="33"/>
    </row>
    <row r="6130" spans="1:3">
      <c r="A6130" s="32"/>
      <c r="B6130" s="33"/>
      <c r="C6130" s="33"/>
    </row>
    <row r="6131" spans="1:3">
      <c r="A6131" s="32"/>
      <c r="B6131" s="33"/>
      <c r="C6131" s="33"/>
    </row>
    <row r="6132" spans="1:3">
      <c r="A6132" s="32"/>
      <c r="B6132" s="33"/>
      <c r="C6132" s="33"/>
    </row>
    <row r="6133" spans="1:3">
      <c r="A6133" s="32"/>
      <c r="B6133" s="33"/>
      <c r="C6133" s="33"/>
    </row>
    <row r="6134" spans="1:3">
      <c r="A6134" s="32"/>
      <c r="B6134" s="33"/>
      <c r="C6134" s="33"/>
    </row>
    <row r="6135" spans="1:3">
      <c r="A6135" s="32"/>
      <c r="B6135" s="33"/>
      <c r="C6135" s="33"/>
    </row>
    <row r="6136" spans="1:3">
      <c r="A6136" s="32"/>
      <c r="B6136" s="33"/>
      <c r="C6136" s="33"/>
    </row>
    <row r="6137" spans="1:3">
      <c r="A6137" s="32"/>
      <c r="B6137" s="33"/>
      <c r="C6137" s="33"/>
    </row>
    <row r="6138" spans="1:3">
      <c r="A6138" s="32"/>
      <c r="B6138" s="33"/>
      <c r="C6138" s="33"/>
    </row>
    <row r="6139" spans="1:3">
      <c r="A6139" s="32"/>
      <c r="B6139" s="33"/>
      <c r="C6139" s="33"/>
    </row>
    <row r="6140" spans="1:3">
      <c r="A6140" s="32"/>
      <c r="B6140" s="33"/>
      <c r="C6140" s="33"/>
    </row>
    <row r="6141" spans="1:3">
      <c r="A6141" s="32"/>
      <c r="B6141" s="33"/>
      <c r="C6141" s="33"/>
    </row>
    <row r="6142" spans="1:3">
      <c r="A6142" s="32"/>
      <c r="B6142" s="33"/>
      <c r="C6142" s="33"/>
    </row>
    <row r="6143" spans="1:3">
      <c r="A6143" s="32"/>
      <c r="B6143" s="33"/>
      <c r="C6143" s="33"/>
    </row>
    <row r="6144" spans="1:3">
      <c r="A6144" s="32"/>
      <c r="B6144" s="33"/>
      <c r="C6144" s="33"/>
    </row>
    <row r="6145" spans="1:3">
      <c r="A6145" s="32"/>
      <c r="B6145" s="33"/>
      <c r="C6145" s="33"/>
    </row>
    <row r="6146" spans="1:3">
      <c r="A6146" s="32"/>
      <c r="B6146" s="33"/>
      <c r="C6146" s="33"/>
    </row>
    <row r="6147" spans="1:3">
      <c r="A6147" s="32"/>
      <c r="B6147" s="33"/>
      <c r="C6147" s="33"/>
    </row>
    <row r="6148" spans="1:3">
      <c r="A6148" s="32"/>
      <c r="B6148" s="33"/>
      <c r="C6148" s="33"/>
    </row>
    <row r="6149" spans="1:3">
      <c r="A6149" s="32"/>
      <c r="B6149" s="33"/>
      <c r="C6149" s="33"/>
    </row>
    <row r="6150" spans="1:3">
      <c r="A6150" s="32"/>
      <c r="B6150" s="33"/>
      <c r="C6150" s="33"/>
    </row>
    <row r="6151" spans="1:3">
      <c r="A6151" s="32"/>
      <c r="B6151" s="33"/>
      <c r="C6151" s="33"/>
    </row>
    <row r="6152" spans="1:3">
      <c r="A6152" s="32"/>
      <c r="B6152" s="33"/>
      <c r="C6152" s="33"/>
    </row>
    <row r="6153" spans="1:3">
      <c r="A6153" s="32"/>
      <c r="B6153" s="33"/>
      <c r="C6153" s="33"/>
    </row>
    <row r="6154" spans="1:3">
      <c r="A6154" s="32"/>
      <c r="B6154" s="33"/>
      <c r="C6154" s="33"/>
    </row>
    <row r="6155" spans="1:3">
      <c r="A6155" s="32"/>
      <c r="B6155" s="33"/>
      <c r="C6155" s="33"/>
    </row>
    <row r="6156" spans="1:3">
      <c r="A6156" s="32"/>
      <c r="B6156" s="33"/>
      <c r="C6156" s="33"/>
    </row>
    <row r="6157" spans="1:3">
      <c r="A6157" s="32"/>
      <c r="B6157" s="33"/>
      <c r="C6157" s="33"/>
    </row>
    <row r="6158" spans="1:3">
      <c r="A6158" s="32"/>
      <c r="B6158" s="33"/>
      <c r="C6158" s="33"/>
    </row>
    <row r="6159" spans="1:3">
      <c r="A6159" s="32"/>
      <c r="B6159" s="33"/>
      <c r="C6159" s="33"/>
    </row>
    <row r="6160" spans="1:3">
      <c r="A6160" s="32"/>
      <c r="B6160" s="33"/>
      <c r="C6160" s="33"/>
    </row>
    <row r="6161" spans="1:3">
      <c r="A6161" s="32"/>
      <c r="B6161" s="33"/>
      <c r="C6161" s="33"/>
    </row>
    <row r="6162" spans="1:3">
      <c r="A6162" s="32"/>
      <c r="B6162" s="33"/>
      <c r="C6162" s="33"/>
    </row>
    <row r="6163" spans="1:3">
      <c r="A6163" s="32"/>
      <c r="B6163" s="33"/>
      <c r="C6163" s="33"/>
    </row>
    <row r="6164" spans="1:3">
      <c r="A6164" s="32"/>
      <c r="B6164" s="33"/>
      <c r="C6164" s="33"/>
    </row>
    <row r="6165" spans="1:3">
      <c r="A6165" s="32"/>
      <c r="B6165" s="33"/>
      <c r="C6165" s="33"/>
    </row>
    <row r="6166" spans="1:3">
      <c r="A6166" s="32"/>
      <c r="B6166" s="33"/>
      <c r="C6166" s="33"/>
    </row>
    <row r="6167" spans="1:3">
      <c r="A6167" s="32"/>
      <c r="B6167" s="33"/>
      <c r="C6167" s="33"/>
    </row>
    <row r="6168" spans="1:3">
      <c r="A6168" s="32"/>
      <c r="B6168" s="33"/>
      <c r="C6168" s="33"/>
    </row>
    <row r="6169" spans="1:3">
      <c r="A6169" s="32"/>
      <c r="B6169" s="33"/>
      <c r="C6169" s="33"/>
    </row>
    <row r="6170" spans="1:3">
      <c r="A6170" s="32"/>
      <c r="B6170" s="33"/>
      <c r="C6170" s="33"/>
    </row>
    <row r="6171" spans="1:3">
      <c r="A6171" s="32"/>
      <c r="B6171" s="33"/>
      <c r="C6171" s="33"/>
    </row>
    <row r="6172" spans="1:3">
      <c r="A6172" s="32"/>
      <c r="B6172" s="33"/>
      <c r="C6172" s="33"/>
    </row>
    <row r="6173" spans="1:3">
      <c r="A6173" s="32"/>
      <c r="B6173" s="33"/>
      <c r="C6173" s="33"/>
    </row>
    <row r="6174" spans="1:3">
      <c r="A6174" s="32"/>
      <c r="B6174" s="33"/>
      <c r="C6174" s="33"/>
    </row>
    <row r="6175" spans="1:3">
      <c r="A6175" s="32"/>
      <c r="B6175" s="33"/>
      <c r="C6175" s="33"/>
    </row>
    <row r="6176" spans="1:3">
      <c r="A6176" s="32"/>
      <c r="B6176" s="33"/>
      <c r="C6176" s="33"/>
    </row>
    <row r="6177" spans="1:3">
      <c r="A6177" s="32"/>
      <c r="B6177" s="33"/>
      <c r="C6177" s="33"/>
    </row>
    <row r="6178" spans="1:3">
      <c r="A6178" s="32"/>
      <c r="B6178" s="33"/>
      <c r="C6178" s="33"/>
    </row>
    <row r="6179" spans="1:3">
      <c r="A6179" s="32"/>
      <c r="B6179" s="33"/>
      <c r="C6179" s="33"/>
    </row>
    <row r="6180" spans="1:3">
      <c r="A6180" s="32"/>
      <c r="B6180" s="33"/>
      <c r="C6180" s="33"/>
    </row>
    <row r="6181" spans="1:3">
      <c r="A6181" s="32"/>
      <c r="B6181" s="33"/>
      <c r="C6181" s="33"/>
    </row>
    <row r="6182" spans="1:3">
      <c r="A6182" s="32"/>
      <c r="B6182" s="33"/>
      <c r="C6182" s="33"/>
    </row>
    <row r="6183" spans="1:3">
      <c r="A6183" s="32"/>
      <c r="B6183" s="33"/>
      <c r="C6183" s="33"/>
    </row>
    <row r="6184" spans="1:3">
      <c r="A6184" s="32"/>
      <c r="B6184" s="33"/>
      <c r="C6184" s="33"/>
    </row>
    <row r="6185" spans="1:3">
      <c r="A6185" s="32"/>
      <c r="B6185" s="33"/>
      <c r="C6185" s="33"/>
    </row>
    <row r="6186" spans="1:3">
      <c r="A6186" s="32"/>
      <c r="B6186" s="33"/>
      <c r="C6186" s="33"/>
    </row>
    <row r="6187" spans="1:3">
      <c r="A6187" s="32"/>
      <c r="B6187" s="33"/>
      <c r="C6187" s="33"/>
    </row>
    <row r="6188" spans="1:3">
      <c r="A6188" s="32"/>
      <c r="B6188" s="33"/>
      <c r="C6188" s="33"/>
    </row>
    <row r="6189" spans="1:3">
      <c r="A6189" s="32"/>
      <c r="B6189" s="33"/>
      <c r="C6189" s="33"/>
    </row>
    <row r="6190" spans="1:3">
      <c r="A6190" s="32"/>
      <c r="B6190" s="33"/>
      <c r="C6190" s="33"/>
    </row>
    <row r="6191" spans="1:3">
      <c r="A6191" s="32"/>
      <c r="B6191" s="33"/>
      <c r="C6191" s="33"/>
    </row>
    <row r="6192" spans="1:3">
      <c r="A6192" s="32"/>
      <c r="B6192" s="33"/>
      <c r="C6192" s="33"/>
    </row>
    <row r="6193" spans="1:3">
      <c r="A6193" s="32"/>
      <c r="B6193" s="33"/>
      <c r="C6193" s="33"/>
    </row>
    <row r="6194" spans="1:3">
      <c r="A6194" s="32"/>
      <c r="B6194" s="33"/>
      <c r="C6194" s="33"/>
    </row>
    <row r="6195" spans="1:3">
      <c r="A6195" s="32"/>
      <c r="B6195" s="33"/>
      <c r="C6195" s="33"/>
    </row>
    <row r="6196" spans="1:3">
      <c r="A6196" s="32"/>
      <c r="B6196" s="33"/>
      <c r="C6196" s="33"/>
    </row>
    <row r="6197" spans="1:3">
      <c r="A6197" s="32"/>
      <c r="B6197" s="33"/>
      <c r="C6197" s="33"/>
    </row>
    <row r="6198" spans="1:3">
      <c r="A6198" s="32"/>
      <c r="B6198" s="33"/>
      <c r="C6198" s="33"/>
    </row>
    <row r="6199" spans="1:3">
      <c r="A6199" s="32"/>
      <c r="B6199" s="33"/>
      <c r="C6199" s="33"/>
    </row>
    <row r="6200" spans="1:3">
      <c r="A6200" s="32"/>
      <c r="B6200" s="33"/>
      <c r="C6200" s="33"/>
    </row>
    <row r="6201" spans="1:3">
      <c r="A6201" s="32"/>
      <c r="B6201" s="33"/>
      <c r="C6201" s="33"/>
    </row>
    <row r="6202" spans="1:3">
      <c r="A6202" s="32"/>
      <c r="B6202" s="33"/>
      <c r="C6202" s="33"/>
    </row>
    <row r="6203" spans="1:3">
      <c r="A6203" s="32"/>
      <c r="B6203" s="33"/>
      <c r="C6203" s="33"/>
    </row>
    <row r="6204" spans="1:3">
      <c r="A6204" s="32"/>
      <c r="B6204" s="33"/>
      <c r="C6204" s="33"/>
    </row>
    <row r="6205" spans="1:3">
      <c r="A6205" s="32"/>
      <c r="B6205" s="33"/>
      <c r="C6205" s="33"/>
    </row>
    <row r="6206" spans="1:3">
      <c r="A6206" s="32"/>
      <c r="B6206" s="33"/>
      <c r="C6206" s="33"/>
    </row>
    <row r="6207" spans="1:3">
      <c r="A6207" s="32"/>
      <c r="B6207" s="33"/>
      <c r="C6207" s="33"/>
    </row>
    <row r="6208" spans="1:3">
      <c r="A6208" s="32"/>
      <c r="B6208" s="33"/>
      <c r="C6208" s="33"/>
    </row>
    <row r="6209" spans="1:3">
      <c r="A6209" s="32"/>
      <c r="B6209" s="33"/>
      <c r="C6209" s="33"/>
    </row>
    <row r="6210" spans="1:3">
      <c r="A6210" s="32"/>
      <c r="B6210" s="33"/>
      <c r="C6210" s="33"/>
    </row>
    <row r="6211" spans="1:3">
      <c r="A6211" s="32"/>
      <c r="B6211" s="33"/>
      <c r="C6211" s="33"/>
    </row>
    <row r="6212" spans="1:3">
      <c r="A6212" s="32"/>
      <c r="B6212" s="33"/>
      <c r="C6212" s="33"/>
    </row>
    <row r="6213" spans="1:3">
      <c r="A6213" s="32"/>
      <c r="B6213" s="33"/>
      <c r="C6213" s="33"/>
    </row>
    <row r="6214" spans="1:3">
      <c r="A6214" s="32"/>
      <c r="B6214" s="33"/>
      <c r="C6214" s="33"/>
    </row>
    <row r="6215" spans="1:3">
      <c r="A6215" s="32"/>
      <c r="B6215" s="33"/>
      <c r="C6215" s="33"/>
    </row>
    <row r="6216" spans="1:3">
      <c r="A6216" s="32"/>
      <c r="B6216" s="33"/>
      <c r="C6216" s="33"/>
    </row>
    <row r="6217" spans="1:3">
      <c r="A6217" s="32"/>
      <c r="B6217" s="33"/>
      <c r="C6217" s="33"/>
    </row>
    <row r="6218" spans="1:3">
      <c r="A6218" s="32"/>
      <c r="B6218" s="33"/>
      <c r="C6218" s="33"/>
    </row>
    <row r="6219" spans="1:3">
      <c r="A6219" s="32"/>
      <c r="B6219" s="33"/>
      <c r="C6219" s="33"/>
    </row>
    <row r="6220" spans="1:3">
      <c r="A6220" s="32"/>
      <c r="B6220" s="33"/>
      <c r="C6220" s="33"/>
    </row>
    <row r="6221" spans="1:3">
      <c r="A6221" s="32"/>
      <c r="B6221" s="33"/>
      <c r="C6221" s="33"/>
    </row>
    <row r="6222" spans="1:3">
      <c r="A6222" s="32"/>
      <c r="B6222" s="33"/>
      <c r="C6222" s="33"/>
    </row>
    <row r="6223" spans="1:3">
      <c r="A6223" s="32"/>
      <c r="B6223" s="33"/>
      <c r="C6223" s="33"/>
    </row>
    <row r="6224" spans="1:3">
      <c r="A6224" s="32"/>
      <c r="B6224" s="33"/>
      <c r="C6224" s="33"/>
    </row>
    <row r="6225" spans="1:3">
      <c r="A6225" s="32"/>
      <c r="B6225" s="33"/>
      <c r="C6225" s="33"/>
    </row>
    <row r="6226" spans="1:3">
      <c r="A6226" s="32"/>
      <c r="B6226" s="33"/>
      <c r="C6226" s="33"/>
    </row>
    <row r="6227" spans="1:3">
      <c r="A6227" s="32"/>
      <c r="B6227" s="33"/>
      <c r="C6227" s="33"/>
    </row>
    <row r="6228" spans="1:3">
      <c r="A6228" s="32"/>
      <c r="B6228" s="33"/>
      <c r="C6228" s="33"/>
    </row>
    <row r="6229" spans="1:3">
      <c r="A6229" s="32"/>
      <c r="B6229" s="33"/>
      <c r="C6229" s="33"/>
    </row>
    <row r="6230" spans="1:3">
      <c r="A6230" s="32"/>
      <c r="B6230" s="33"/>
      <c r="C6230" s="33"/>
    </row>
    <row r="6231" spans="1:3">
      <c r="A6231" s="32"/>
      <c r="B6231" s="33"/>
      <c r="C6231" s="33"/>
    </row>
    <row r="6232" spans="1:3">
      <c r="A6232" s="32"/>
      <c r="B6232" s="33"/>
      <c r="C6232" s="33"/>
    </row>
    <row r="6233" spans="1:3">
      <c r="A6233" s="32"/>
      <c r="B6233" s="33"/>
      <c r="C6233" s="33"/>
    </row>
    <row r="6234" spans="1:3">
      <c r="A6234" s="32"/>
      <c r="B6234" s="33"/>
      <c r="C6234" s="33"/>
    </row>
    <row r="6235" spans="1:3">
      <c r="A6235" s="32"/>
      <c r="B6235" s="33"/>
      <c r="C6235" s="33"/>
    </row>
    <row r="6236" spans="1:3">
      <c r="A6236" s="32"/>
      <c r="B6236" s="33"/>
      <c r="C6236" s="33"/>
    </row>
    <row r="6237" spans="1:3">
      <c r="A6237" s="32"/>
      <c r="B6237" s="33"/>
      <c r="C6237" s="33"/>
    </row>
    <row r="6238" spans="1:3">
      <c r="A6238" s="32"/>
      <c r="B6238" s="33"/>
      <c r="C6238" s="33"/>
    </row>
    <row r="6239" spans="1:3">
      <c r="A6239" s="32"/>
      <c r="B6239" s="33"/>
      <c r="C6239" s="33"/>
    </row>
    <row r="6240" spans="1:3">
      <c r="A6240" s="32"/>
      <c r="B6240" s="33"/>
      <c r="C6240" s="33"/>
    </row>
    <row r="6241" spans="1:3">
      <c r="A6241" s="32"/>
      <c r="B6241" s="33"/>
      <c r="C6241" s="33"/>
    </row>
    <row r="6242" spans="1:3">
      <c r="A6242" s="32"/>
      <c r="B6242" s="33"/>
      <c r="C6242" s="33"/>
    </row>
    <row r="6243" spans="1:3">
      <c r="A6243" s="32"/>
      <c r="B6243" s="33"/>
      <c r="C6243" s="33"/>
    </row>
    <row r="6244" spans="1:3">
      <c r="A6244" s="32"/>
      <c r="B6244" s="33"/>
      <c r="C6244" s="33"/>
    </row>
    <row r="6245" spans="1:3">
      <c r="A6245" s="32"/>
      <c r="B6245" s="33"/>
      <c r="C6245" s="33"/>
    </row>
    <row r="6246" spans="1:3">
      <c r="A6246" s="32"/>
      <c r="B6246" s="33"/>
      <c r="C6246" s="33"/>
    </row>
    <row r="6247" spans="1:3">
      <c r="A6247" s="32"/>
      <c r="B6247" s="33"/>
      <c r="C6247" s="33"/>
    </row>
    <row r="6248" spans="1:3">
      <c r="A6248" s="32"/>
      <c r="B6248" s="33"/>
      <c r="C6248" s="33"/>
    </row>
    <row r="6249" spans="1:3">
      <c r="A6249" s="32"/>
      <c r="B6249" s="33"/>
      <c r="C6249" s="33"/>
    </row>
    <row r="6250" spans="1:3">
      <c r="A6250" s="32"/>
      <c r="B6250" s="33"/>
      <c r="C6250" s="33"/>
    </row>
    <row r="6251" spans="1:3">
      <c r="A6251" s="32"/>
      <c r="B6251" s="33"/>
      <c r="C6251" s="33"/>
    </row>
    <row r="6252" spans="1:3">
      <c r="A6252" s="32"/>
      <c r="B6252" s="33"/>
      <c r="C6252" s="33"/>
    </row>
    <row r="6253" spans="1:3">
      <c r="A6253" s="32"/>
      <c r="B6253" s="33"/>
      <c r="C6253" s="33"/>
    </row>
    <row r="6254" spans="1:3">
      <c r="A6254" s="32"/>
      <c r="B6254" s="33"/>
      <c r="C6254" s="33"/>
    </row>
    <row r="6255" spans="1:3">
      <c r="A6255" s="32"/>
      <c r="B6255" s="33"/>
      <c r="C6255" s="33"/>
    </row>
    <row r="6256" spans="1:3">
      <c r="A6256" s="32"/>
      <c r="B6256" s="33"/>
      <c r="C6256" s="33"/>
    </row>
    <row r="6257" spans="1:3">
      <c r="A6257" s="32"/>
      <c r="B6257" s="33"/>
      <c r="C6257" s="33"/>
    </row>
    <row r="6258" spans="1:3">
      <c r="A6258" s="32"/>
      <c r="B6258" s="33"/>
      <c r="C6258" s="33"/>
    </row>
    <row r="6259" spans="1:3">
      <c r="A6259" s="32"/>
      <c r="B6259" s="33"/>
      <c r="C6259" s="33"/>
    </row>
    <row r="6260" spans="1:3">
      <c r="A6260" s="32"/>
      <c r="B6260" s="33"/>
      <c r="C6260" s="33"/>
    </row>
    <row r="6261" spans="1:3">
      <c r="A6261" s="32"/>
      <c r="B6261" s="33"/>
      <c r="C6261" s="33"/>
    </row>
    <row r="6262" spans="1:3">
      <c r="A6262" s="32"/>
      <c r="B6262" s="33"/>
      <c r="C6262" s="33"/>
    </row>
    <row r="6263" spans="1:3">
      <c r="A6263" s="32"/>
      <c r="B6263" s="33"/>
      <c r="C6263" s="33"/>
    </row>
    <row r="6264" spans="1:3">
      <c r="A6264" s="32"/>
      <c r="B6264" s="33"/>
      <c r="C6264" s="33"/>
    </row>
    <row r="6265" spans="1:3">
      <c r="A6265" s="32"/>
      <c r="B6265" s="33"/>
      <c r="C6265" s="33"/>
    </row>
    <row r="6266" spans="1:3">
      <c r="A6266" s="32"/>
      <c r="B6266" s="33"/>
      <c r="C6266" s="33"/>
    </row>
    <row r="6267" spans="1:3">
      <c r="A6267" s="32"/>
      <c r="B6267" s="33"/>
      <c r="C6267" s="33"/>
    </row>
    <row r="6268" spans="1:3">
      <c r="A6268" s="32"/>
      <c r="B6268" s="33"/>
      <c r="C6268" s="33"/>
    </row>
    <row r="6269" spans="1:3">
      <c r="A6269" s="32"/>
      <c r="B6269" s="33"/>
      <c r="C6269" s="33"/>
    </row>
    <row r="6270" spans="1:3">
      <c r="A6270" s="32"/>
      <c r="B6270" s="33"/>
      <c r="C6270" s="33"/>
    </row>
    <row r="6271" spans="1:3">
      <c r="A6271" s="32"/>
      <c r="B6271" s="33"/>
      <c r="C6271" s="33"/>
    </row>
    <row r="6272" spans="1:3">
      <c r="A6272" s="32"/>
      <c r="B6272" s="33"/>
      <c r="C6272" s="33"/>
    </row>
    <row r="6273" spans="1:3">
      <c r="A6273" s="32"/>
      <c r="B6273" s="33"/>
      <c r="C6273" s="33"/>
    </row>
    <row r="6274" spans="1:3">
      <c r="A6274" s="32"/>
      <c r="B6274" s="33"/>
      <c r="C6274" s="33"/>
    </row>
    <row r="6275" spans="1:3">
      <c r="A6275" s="32"/>
      <c r="B6275" s="33"/>
      <c r="C6275" s="33"/>
    </row>
    <row r="6276" spans="1:3">
      <c r="A6276" s="32"/>
      <c r="B6276" s="33"/>
      <c r="C6276" s="33"/>
    </row>
    <row r="6277" spans="1:3">
      <c r="A6277" s="32"/>
      <c r="B6277" s="33"/>
      <c r="C6277" s="33"/>
    </row>
    <row r="6278" spans="1:3">
      <c r="A6278" s="32"/>
      <c r="B6278" s="33"/>
      <c r="C6278" s="33"/>
    </row>
    <row r="6279" spans="1:3">
      <c r="A6279" s="32"/>
      <c r="B6279" s="33"/>
      <c r="C6279" s="33"/>
    </row>
    <row r="6280" spans="1:3">
      <c r="A6280" s="32"/>
      <c r="B6280" s="33"/>
      <c r="C6280" s="33"/>
    </row>
    <row r="6281" spans="1:3">
      <c r="A6281" s="32"/>
      <c r="B6281" s="33"/>
      <c r="C6281" s="33"/>
    </row>
    <row r="6282" spans="1:3">
      <c r="A6282" s="32"/>
      <c r="B6282" s="33"/>
      <c r="C6282" s="33"/>
    </row>
    <row r="6283" spans="1:3">
      <c r="A6283" s="32"/>
      <c r="B6283" s="33"/>
      <c r="C6283" s="33"/>
    </row>
    <row r="6284" spans="1:3">
      <c r="A6284" s="32"/>
      <c r="B6284" s="33"/>
      <c r="C6284" s="33"/>
    </row>
    <row r="6285" spans="1:3">
      <c r="A6285" s="32"/>
      <c r="B6285" s="33"/>
      <c r="C6285" s="33"/>
    </row>
    <row r="6286" spans="1:3">
      <c r="A6286" s="32"/>
      <c r="B6286" s="33"/>
      <c r="C6286" s="33"/>
    </row>
    <row r="6287" spans="1:3">
      <c r="A6287" s="32"/>
      <c r="B6287" s="33"/>
      <c r="C6287" s="33"/>
    </row>
    <row r="6288" spans="1:3">
      <c r="A6288" s="32"/>
      <c r="B6288" s="33"/>
      <c r="C6288" s="33"/>
    </row>
    <row r="6289" spans="1:3">
      <c r="A6289" s="32"/>
      <c r="B6289" s="33"/>
      <c r="C6289" s="33"/>
    </row>
    <row r="6290" spans="1:3">
      <c r="A6290" s="32"/>
      <c r="B6290" s="33"/>
      <c r="C6290" s="33"/>
    </row>
    <row r="6291" spans="1:3">
      <c r="A6291" s="32"/>
      <c r="B6291" s="33"/>
      <c r="C6291" s="33"/>
    </row>
    <row r="6292" spans="1:3">
      <c r="A6292" s="32"/>
      <c r="B6292" s="33"/>
      <c r="C6292" s="33"/>
    </row>
    <row r="6293" spans="1:3">
      <c r="A6293" s="32"/>
      <c r="B6293" s="33"/>
      <c r="C6293" s="33"/>
    </row>
    <row r="6294" spans="1:3">
      <c r="A6294" s="32"/>
      <c r="B6294" s="33"/>
      <c r="C6294" s="33"/>
    </row>
    <row r="6295" spans="1:3">
      <c r="A6295" s="32"/>
      <c r="B6295" s="33"/>
      <c r="C6295" s="33"/>
    </row>
    <row r="6296" spans="1:3">
      <c r="A6296" s="32"/>
      <c r="B6296" s="33"/>
      <c r="C6296" s="33"/>
    </row>
    <row r="6297" spans="1:3">
      <c r="A6297" s="32"/>
      <c r="B6297" s="33"/>
      <c r="C6297" s="33"/>
    </row>
    <row r="6298" spans="1:3">
      <c r="A6298" s="32"/>
      <c r="B6298" s="33"/>
      <c r="C6298" s="33"/>
    </row>
    <row r="6299" spans="1:3">
      <c r="A6299" s="32"/>
      <c r="B6299" s="33"/>
      <c r="C6299" s="33"/>
    </row>
    <row r="6300" spans="1:3">
      <c r="A6300" s="32"/>
      <c r="B6300" s="33"/>
      <c r="C6300" s="33"/>
    </row>
    <row r="6301" spans="1:3">
      <c r="A6301" s="32"/>
      <c r="B6301" s="33"/>
      <c r="C6301" s="33"/>
    </row>
    <row r="6302" spans="1:3">
      <c r="A6302" s="32"/>
      <c r="B6302" s="33"/>
      <c r="C6302" s="33"/>
    </row>
    <row r="6303" spans="1:3">
      <c r="A6303" s="32"/>
      <c r="B6303" s="33"/>
      <c r="C6303" s="33"/>
    </row>
    <row r="6304" spans="1:3">
      <c r="A6304" s="32"/>
      <c r="B6304" s="33"/>
      <c r="C6304" s="33"/>
    </row>
    <row r="6305" spans="1:3">
      <c r="A6305" s="32"/>
      <c r="B6305" s="33"/>
      <c r="C6305" s="33"/>
    </row>
    <row r="6306" spans="1:3">
      <c r="A6306" s="32"/>
      <c r="B6306" s="33"/>
      <c r="C6306" s="33"/>
    </row>
    <row r="6307" spans="1:3">
      <c r="A6307" s="32"/>
      <c r="B6307" s="33"/>
      <c r="C6307" s="33"/>
    </row>
    <row r="6308" spans="1:3">
      <c r="A6308" s="32"/>
      <c r="B6308" s="33"/>
      <c r="C6308" s="33"/>
    </row>
    <row r="6309" spans="1:3">
      <c r="A6309" s="32"/>
      <c r="B6309" s="33"/>
      <c r="C6309" s="33"/>
    </row>
    <row r="6310" spans="1:3">
      <c r="A6310" s="32"/>
      <c r="B6310" s="33"/>
      <c r="C6310" s="33"/>
    </row>
    <row r="6311" spans="1:3">
      <c r="A6311" s="32"/>
      <c r="B6311" s="33"/>
      <c r="C6311" s="33"/>
    </row>
    <row r="6312" spans="1:3">
      <c r="A6312" s="32"/>
      <c r="B6312" s="33"/>
      <c r="C6312" s="33"/>
    </row>
    <row r="6313" spans="1:3">
      <c r="A6313" s="32"/>
      <c r="B6313" s="33"/>
      <c r="C6313" s="33"/>
    </row>
    <row r="6314" spans="1:3">
      <c r="A6314" s="32"/>
      <c r="B6314" s="33"/>
      <c r="C6314" s="33"/>
    </row>
    <row r="6315" spans="1:3">
      <c r="A6315" s="32"/>
      <c r="B6315" s="33"/>
      <c r="C6315" s="33"/>
    </row>
    <row r="6316" spans="1:3">
      <c r="A6316" s="32"/>
      <c r="B6316" s="33"/>
      <c r="C6316" s="33"/>
    </row>
    <row r="6317" spans="1:3">
      <c r="A6317" s="32"/>
      <c r="B6317" s="33"/>
      <c r="C6317" s="33"/>
    </row>
    <row r="6318" spans="1:3">
      <c r="A6318" s="32"/>
      <c r="B6318" s="33"/>
      <c r="C6318" s="33"/>
    </row>
    <row r="6319" spans="1:3">
      <c r="A6319" s="32"/>
      <c r="B6319" s="33"/>
      <c r="C6319" s="33"/>
    </row>
    <row r="6320" spans="1:3">
      <c r="A6320" s="32"/>
      <c r="B6320" s="33"/>
      <c r="C6320" s="33"/>
    </row>
    <row r="6321" spans="1:3">
      <c r="A6321" s="32"/>
      <c r="B6321" s="33"/>
      <c r="C6321" s="33"/>
    </row>
    <row r="6322" spans="1:3">
      <c r="A6322" s="32"/>
      <c r="B6322" s="33"/>
      <c r="C6322" s="33"/>
    </row>
    <row r="6323" spans="1:3">
      <c r="A6323" s="32"/>
      <c r="B6323" s="33"/>
      <c r="C6323" s="33"/>
    </row>
    <row r="6324" spans="1:3">
      <c r="A6324" s="32"/>
      <c r="B6324" s="33"/>
      <c r="C6324" s="33"/>
    </row>
    <row r="6325" spans="1:3">
      <c r="A6325" s="32"/>
      <c r="B6325" s="33"/>
      <c r="C6325" s="33"/>
    </row>
    <row r="6326" spans="1:3">
      <c r="A6326" s="32"/>
      <c r="B6326" s="33"/>
      <c r="C6326" s="33"/>
    </row>
    <row r="6327" spans="1:3">
      <c r="A6327" s="32"/>
      <c r="B6327" s="33"/>
      <c r="C6327" s="33"/>
    </row>
    <row r="6328" spans="1:3">
      <c r="A6328" s="32"/>
      <c r="B6328" s="33"/>
      <c r="C6328" s="33"/>
    </row>
    <row r="6329" spans="1:3">
      <c r="A6329" s="32"/>
      <c r="B6329" s="33"/>
      <c r="C6329" s="33"/>
    </row>
    <row r="6330" spans="1:3">
      <c r="A6330" s="32"/>
      <c r="B6330" s="33"/>
      <c r="C6330" s="33"/>
    </row>
    <row r="6331" spans="1:3">
      <c r="A6331" s="32"/>
      <c r="B6331" s="33"/>
      <c r="C6331" s="33"/>
    </row>
    <row r="6332" spans="1:3">
      <c r="A6332" s="32"/>
      <c r="B6332" s="33"/>
      <c r="C6332" s="33"/>
    </row>
    <row r="6333" spans="1:3">
      <c r="A6333" s="32"/>
      <c r="B6333" s="33"/>
      <c r="C6333" s="33"/>
    </row>
    <row r="6334" spans="1:3">
      <c r="A6334" s="32"/>
      <c r="B6334" s="33"/>
      <c r="C6334" s="33"/>
    </row>
    <row r="6335" spans="1:3">
      <c r="A6335" s="32"/>
      <c r="B6335" s="33"/>
      <c r="C6335" s="33"/>
    </row>
    <row r="6336" spans="1:3">
      <c r="A6336" s="32"/>
      <c r="B6336" s="33"/>
      <c r="C6336" s="33"/>
    </row>
    <row r="6337" spans="1:3">
      <c r="A6337" s="32"/>
      <c r="B6337" s="33"/>
      <c r="C6337" s="33"/>
    </row>
    <row r="6338" spans="1:3">
      <c r="A6338" s="32"/>
      <c r="B6338" s="33"/>
      <c r="C6338" s="33"/>
    </row>
    <row r="6339" spans="1:3">
      <c r="A6339" s="32"/>
      <c r="B6339" s="33"/>
      <c r="C6339" s="33"/>
    </row>
    <row r="6340" spans="1:3">
      <c r="A6340" s="32"/>
      <c r="B6340" s="33"/>
      <c r="C6340" s="33"/>
    </row>
    <row r="6341" spans="1:3">
      <c r="A6341" s="32"/>
      <c r="B6341" s="33"/>
      <c r="C6341" s="33"/>
    </row>
    <row r="6342" spans="1:3">
      <c r="A6342" s="32"/>
      <c r="B6342" s="33"/>
      <c r="C6342" s="33"/>
    </row>
    <row r="6343" spans="1:3">
      <c r="A6343" s="32"/>
      <c r="B6343" s="33"/>
      <c r="C6343" s="33"/>
    </row>
    <row r="6344" spans="1:3">
      <c r="A6344" s="32"/>
      <c r="B6344" s="33"/>
      <c r="C6344" s="33"/>
    </row>
    <row r="6345" spans="1:3">
      <c r="A6345" s="32"/>
      <c r="B6345" s="33"/>
      <c r="C6345" s="33"/>
    </row>
    <row r="6346" spans="1:3">
      <c r="A6346" s="32"/>
      <c r="B6346" s="33"/>
      <c r="C6346" s="33"/>
    </row>
    <row r="6347" spans="1:3">
      <c r="A6347" s="32"/>
      <c r="B6347" s="33"/>
      <c r="C6347" s="33"/>
    </row>
    <row r="6348" spans="1:3">
      <c r="A6348" s="32"/>
      <c r="B6348" s="33"/>
      <c r="C6348" s="33"/>
    </row>
    <row r="6349" spans="1:3">
      <c r="A6349" s="32"/>
      <c r="B6349" s="33"/>
      <c r="C6349" s="33"/>
    </row>
    <row r="6350" spans="1:3">
      <c r="A6350" s="32"/>
      <c r="B6350" s="33"/>
      <c r="C6350" s="33"/>
    </row>
    <row r="6351" spans="1:3">
      <c r="A6351" s="32"/>
      <c r="B6351" s="33"/>
      <c r="C6351" s="33"/>
    </row>
    <row r="6352" spans="1:3">
      <c r="A6352" s="32"/>
      <c r="B6352" s="33"/>
      <c r="C6352" s="33"/>
    </row>
    <row r="6353" spans="1:3">
      <c r="A6353" s="32"/>
      <c r="B6353" s="33"/>
      <c r="C6353" s="33"/>
    </row>
    <row r="6354" spans="1:3">
      <c r="A6354" s="32"/>
      <c r="B6354" s="33"/>
      <c r="C6354" s="33"/>
    </row>
    <row r="6355" spans="1:3">
      <c r="A6355" s="32"/>
      <c r="B6355" s="33"/>
      <c r="C6355" s="33"/>
    </row>
    <row r="6356" spans="1:3">
      <c r="A6356" s="32"/>
      <c r="B6356" s="33"/>
      <c r="C6356" s="33"/>
    </row>
    <row r="6357" spans="1:3">
      <c r="A6357" s="32"/>
      <c r="B6357" s="33"/>
      <c r="C6357" s="33"/>
    </row>
    <row r="6358" spans="1:3">
      <c r="A6358" s="32"/>
      <c r="B6358" s="33"/>
      <c r="C6358" s="33"/>
    </row>
    <row r="6359" spans="1:3">
      <c r="A6359" s="32"/>
      <c r="B6359" s="33"/>
      <c r="C6359" s="33"/>
    </row>
    <row r="6360" spans="1:3">
      <c r="A6360" s="32"/>
      <c r="B6360" s="33"/>
      <c r="C6360" s="33"/>
    </row>
    <row r="6361" spans="1:3">
      <c r="A6361" s="32"/>
      <c r="B6361" s="33"/>
      <c r="C6361" s="33"/>
    </row>
    <row r="6362" spans="1:3">
      <c r="A6362" s="32"/>
      <c r="B6362" s="33"/>
      <c r="C6362" s="33"/>
    </row>
    <row r="6363" spans="1:3">
      <c r="A6363" s="32"/>
      <c r="B6363" s="33"/>
      <c r="C6363" s="33"/>
    </row>
    <row r="6364" spans="1:3">
      <c r="A6364" s="32"/>
      <c r="B6364" s="33"/>
      <c r="C6364" s="33"/>
    </row>
    <row r="6365" spans="1:3">
      <c r="A6365" s="32"/>
      <c r="B6365" s="33"/>
      <c r="C6365" s="33"/>
    </row>
    <row r="6366" spans="1:3">
      <c r="A6366" s="32"/>
      <c r="B6366" s="33"/>
      <c r="C6366" s="33"/>
    </row>
    <row r="6367" spans="1:3">
      <c r="A6367" s="32"/>
      <c r="B6367" s="33"/>
      <c r="C6367" s="33"/>
    </row>
    <row r="6368" spans="1:3">
      <c r="A6368" s="32"/>
      <c r="B6368" s="33"/>
      <c r="C6368" s="33"/>
    </row>
    <row r="6369" spans="1:3">
      <c r="A6369" s="32"/>
      <c r="B6369" s="33"/>
      <c r="C6369" s="33"/>
    </row>
    <row r="6370" spans="1:3">
      <c r="A6370" s="32"/>
      <c r="B6370" s="33"/>
      <c r="C6370" s="33"/>
    </row>
    <row r="6371" spans="1:3">
      <c r="A6371" s="32"/>
      <c r="B6371" s="33"/>
      <c r="C6371" s="33"/>
    </row>
    <row r="6372" spans="1:3">
      <c r="A6372" s="32"/>
      <c r="B6372" s="33"/>
      <c r="C6372" s="33"/>
    </row>
    <row r="6373" spans="1:3">
      <c r="A6373" s="32"/>
      <c r="B6373" s="33"/>
      <c r="C6373" s="33"/>
    </row>
    <row r="6374" spans="1:3">
      <c r="A6374" s="32"/>
      <c r="B6374" s="33"/>
      <c r="C6374" s="33"/>
    </row>
    <row r="6375" spans="1:3">
      <c r="A6375" s="32"/>
      <c r="B6375" s="33"/>
      <c r="C6375" s="33"/>
    </row>
    <row r="6376" spans="1:3">
      <c r="A6376" s="32"/>
      <c r="B6376" s="33"/>
      <c r="C6376" s="33"/>
    </row>
    <row r="6377" spans="1:3">
      <c r="A6377" s="32"/>
      <c r="B6377" s="33"/>
      <c r="C6377" s="33"/>
    </row>
    <row r="6378" spans="1:3">
      <c r="A6378" s="32"/>
      <c r="B6378" s="33"/>
      <c r="C6378" s="33"/>
    </row>
    <row r="6379" spans="1:3">
      <c r="A6379" s="32"/>
      <c r="B6379" s="33"/>
      <c r="C6379" s="33"/>
    </row>
    <row r="6380" spans="1:3">
      <c r="A6380" s="32"/>
      <c r="B6380" s="33"/>
      <c r="C6380" s="33"/>
    </row>
    <row r="6381" spans="1:3">
      <c r="A6381" s="32"/>
      <c r="B6381" s="33"/>
      <c r="C6381" s="33"/>
    </row>
    <row r="6382" spans="1:3">
      <c r="A6382" s="32"/>
      <c r="B6382" s="33"/>
      <c r="C6382" s="33"/>
    </row>
    <row r="6383" spans="1:3">
      <c r="A6383" s="32"/>
      <c r="B6383" s="33"/>
      <c r="C6383" s="33"/>
    </row>
    <row r="6384" spans="1:3">
      <c r="A6384" s="32"/>
      <c r="B6384" s="33"/>
      <c r="C6384" s="33"/>
    </row>
    <row r="6385" spans="1:3">
      <c r="A6385" s="32"/>
      <c r="B6385" s="33"/>
      <c r="C6385" s="33"/>
    </row>
    <row r="6386" spans="1:3">
      <c r="A6386" s="32"/>
      <c r="B6386" s="33"/>
      <c r="C6386" s="33"/>
    </row>
    <row r="6387" spans="1:3">
      <c r="A6387" s="32"/>
      <c r="B6387" s="33"/>
      <c r="C6387" s="33"/>
    </row>
    <row r="6388" spans="1:3">
      <c r="A6388" s="32"/>
      <c r="B6388" s="33"/>
      <c r="C6388" s="33"/>
    </row>
    <row r="6389" spans="1:3">
      <c r="A6389" s="32"/>
      <c r="B6389" s="33"/>
      <c r="C6389" s="33"/>
    </row>
    <row r="6390" spans="1:3">
      <c r="A6390" s="32"/>
      <c r="B6390" s="33"/>
      <c r="C6390" s="33"/>
    </row>
    <row r="6391" spans="1:3">
      <c r="A6391" s="32"/>
      <c r="B6391" s="33"/>
      <c r="C6391" s="33"/>
    </row>
    <row r="6392" spans="1:3">
      <c r="A6392" s="32"/>
      <c r="B6392" s="33"/>
      <c r="C6392" s="33"/>
    </row>
    <row r="6393" spans="1:3">
      <c r="A6393" s="32"/>
      <c r="B6393" s="33"/>
      <c r="C6393" s="33"/>
    </row>
    <row r="6394" spans="1:3">
      <c r="A6394" s="32"/>
      <c r="B6394" s="33"/>
      <c r="C6394" s="33"/>
    </row>
    <row r="6395" spans="1:3">
      <c r="A6395" s="32"/>
      <c r="B6395" s="33"/>
      <c r="C6395" s="33"/>
    </row>
    <row r="6396" spans="1:3">
      <c r="A6396" s="32"/>
      <c r="B6396" s="33"/>
      <c r="C6396" s="33"/>
    </row>
    <row r="6397" spans="1:3">
      <c r="A6397" s="32"/>
      <c r="B6397" s="33"/>
      <c r="C6397" s="33"/>
    </row>
    <row r="6398" spans="1:3">
      <c r="A6398" s="32"/>
      <c r="B6398" s="33"/>
      <c r="C6398" s="33"/>
    </row>
    <row r="6399" spans="1:3">
      <c r="A6399" s="32"/>
      <c r="B6399" s="33"/>
      <c r="C6399" s="33"/>
    </row>
    <row r="6400" spans="1:3">
      <c r="A6400" s="32"/>
      <c r="B6400" s="33"/>
      <c r="C6400" s="33"/>
    </row>
    <row r="6401" spans="1:3">
      <c r="A6401" s="32"/>
      <c r="B6401" s="33"/>
      <c r="C6401" s="33"/>
    </row>
    <row r="6402" spans="1:3">
      <c r="A6402" s="32"/>
      <c r="B6402" s="33"/>
      <c r="C6402" s="33"/>
    </row>
    <row r="6403" spans="1:3">
      <c r="A6403" s="32"/>
      <c r="B6403" s="33"/>
      <c r="C6403" s="33"/>
    </row>
    <row r="6404" spans="1:3">
      <c r="A6404" s="32"/>
      <c r="B6404" s="33"/>
      <c r="C6404" s="33"/>
    </row>
    <row r="6405" spans="1:3">
      <c r="A6405" s="32"/>
      <c r="B6405" s="33"/>
      <c r="C6405" s="33"/>
    </row>
    <row r="6406" spans="1:3">
      <c r="A6406" s="32"/>
      <c r="B6406" s="33"/>
      <c r="C6406" s="33"/>
    </row>
    <row r="6407" spans="1:3">
      <c r="A6407" s="32"/>
      <c r="B6407" s="33"/>
      <c r="C6407" s="33"/>
    </row>
    <row r="6408" spans="1:3">
      <c r="A6408" s="32"/>
      <c r="B6408" s="33"/>
      <c r="C6408" s="33"/>
    </row>
    <row r="6409" spans="1:3">
      <c r="A6409" s="32"/>
      <c r="B6409" s="33"/>
      <c r="C6409" s="33"/>
    </row>
    <row r="6410" spans="1:3">
      <c r="A6410" s="32"/>
      <c r="B6410" s="33"/>
      <c r="C6410" s="33"/>
    </row>
    <row r="6411" spans="1:3">
      <c r="A6411" s="32"/>
      <c r="B6411" s="33"/>
      <c r="C6411" s="33"/>
    </row>
    <row r="6412" spans="1:3">
      <c r="A6412" s="32"/>
      <c r="B6412" s="33"/>
      <c r="C6412" s="33"/>
    </row>
    <row r="6413" spans="1:3">
      <c r="A6413" s="32"/>
      <c r="B6413" s="33"/>
      <c r="C6413" s="33"/>
    </row>
    <row r="6414" spans="1:3">
      <c r="A6414" s="32"/>
      <c r="B6414" s="33"/>
      <c r="C6414" s="33"/>
    </row>
    <row r="6415" spans="1:3">
      <c r="A6415" s="32"/>
      <c r="B6415" s="33"/>
      <c r="C6415" s="33"/>
    </row>
    <row r="6416" spans="1:3">
      <c r="A6416" s="32"/>
      <c r="B6416" s="33"/>
      <c r="C6416" s="33"/>
    </row>
    <row r="6417" spans="1:3">
      <c r="A6417" s="32"/>
      <c r="B6417" s="33"/>
      <c r="C6417" s="33"/>
    </row>
    <row r="6418" spans="1:3">
      <c r="A6418" s="32"/>
      <c r="B6418" s="33"/>
      <c r="C6418" s="33"/>
    </row>
    <row r="6419" spans="1:3">
      <c r="A6419" s="32"/>
      <c r="B6419" s="33"/>
      <c r="C6419" s="33"/>
    </row>
    <row r="6420" spans="1:3">
      <c r="A6420" s="32"/>
      <c r="B6420" s="33"/>
      <c r="C6420" s="33"/>
    </row>
    <row r="6421" spans="1:3">
      <c r="A6421" s="32"/>
      <c r="B6421" s="33"/>
      <c r="C6421" s="33"/>
    </row>
    <row r="6422" spans="1:3">
      <c r="A6422" s="32"/>
      <c r="B6422" s="33"/>
      <c r="C6422" s="33"/>
    </row>
    <row r="6423" spans="1:3">
      <c r="A6423" s="32"/>
      <c r="B6423" s="33"/>
      <c r="C6423" s="33"/>
    </row>
    <row r="6424" spans="1:3">
      <c r="A6424" s="32"/>
      <c r="B6424" s="33"/>
      <c r="C6424" s="33"/>
    </row>
    <row r="6425" spans="1:3">
      <c r="A6425" s="32"/>
      <c r="B6425" s="33"/>
      <c r="C6425" s="33"/>
    </row>
    <row r="6426" spans="1:3">
      <c r="A6426" s="32"/>
      <c r="B6426" s="33"/>
      <c r="C6426" s="33"/>
    </row>
    <row r="6427" spans="1:3">
      <c r="A6427" s="32"/>
      <c r="B6427" s="33"/>
      <c r="C6427" s="33"/>
    </row>
    <row r="6428" spans="1:3">
      <c r="A6428" s="32"/>
      <c r="B6428" s="33"/>
      <c r="C6428" s="33"/>
    </row>
    <row r="6429" spans="1:3">
      <c r="A6429" s="32"/>
      <c r="B6429" s="33"/>
      <c r="C6429" s="33"/>
    </row>
    <row r="6430" spans="1:3">
      <c r="A6430" s="32"/>
      <c r="B6430" s="33"/>
      <c r="C6430" s="33"/>
    </row>
    <row r="6431" spans="1:3">
      <c r="A6431" s="32"/>
      <c r="B6431" s="33"/>
      <c r="C6431" s="33"/>
    </row>
    <row r="6432" spans="1:3">
      <c r="A6432" s="32"/>
      <c r="B6432" s="33"/>
      <c r="C6432" s="33"/>
    </row>
    <row r="6433" spans="1:3">
      <c r="A6433" s="32"/>
      <c r="B6433" s="33"/>
      <c r="C6433" s="33"/>
    </row>
    <row r="6434" spans="1:3">
      <c r="A6434" s="32"/>
      <c r="B6434" s="33"/>
      <c r="C6434" s="33"/>
    </row>
    <row r="6435" spans="1:3">
      <c r="A6435" s="32"/>
      <c r="B6435" s="33"/>
      <c r="C6435" s="33"/>
    </row>
    <row r="6436" spans="1:3">
      <c r="A6436" s="32"/>
      <c r="B6436" s="33"/>
      <c r="C6436" s="33"/>
    </row>
    <row r="6437" spans="1:3">
      <c r="A6437" s="32"/>
      <c r="B6437" s="33"/>
      <c r="C6437" s="33"/>
    </row>
    <row r="6438" spans="1:3">
      <c r="A6438" s="32"/>
      <c r="B6438" s="33"/>
      <c r="C6438" s="33"/>
    </row>
    <row r="6439" spans="1:3">
      <c r="A6439" s="32"/>
      <c r="B6439" s="33"/>
      <c r="C6439" s="33"/>
    </row>
    <row r="6440" spans="1:3">
      <c r="A6440" s="32"/>
      <c r="B6440" s="33"/>
      <c r="C6440" s="33"/>
    </row>
    <row r="6441" spans="1:3">
      <c r="A6441" s="32"/>
      <c r="B6441" s="33"/>
      <c r="C6441" s="33"/>
    </row>
    <row r="6442" spans="1:3">
      <c r="A6442" s="32"/>
      <c r="B6442" s="33"/>
      <c r="C6442" s="33"/>
    </row>
    <row r="6443" spans="1:3">
      <c r="A6443" s="32"/>
      <c r="B6443" s="33"/>
      <c r="C6443" s="33"/>
    </row>
    <row r="6444" spans="1:3">
      <c r="A6444" s="32"/>
      <c r="B6444" s="33"/>
      <c r="C6444" s="33"/>
    </row>
    <row r="6445" spans="1:3">
      <c r="A6445" s="32"/>
      <c r="B6445" s="33"/>
      <c r="C6445" s="33"/>
    </row>
    <row r="6446" spans="1:3">
      <c r="A6446" s="32"/>
      <c r="B6446" s="33"/>
      <c r="C6446" s="33"/>
    </row>
    <row r="6447" spans="1:3">
      <c r="A6447" s="32"/>
      <c r="B6447" s="33"/>
      <c r="C6447" s="33"/>
    </row>
    <row r="6448" spans="1:3">
      <c r="A6448" s="32"/>
      <c r="B6448" s="33"/>
      <c r="C6448" s="33"/>
    </row>
    <row r="6449" spans="1:3">
      <c r="A6449" s="32"/>
      <c r="B6449" s="33"/>
      <c r="C6449" s="33"/>
    </row>
    <row r="6450" spans="1:3">
      <c r="A6450" s="32"/>
      <c r="B6450" s="33"/>
      <c r="C6450" s="33"/>
    </row>
    <row r="6451" spans="1:3">
      <c r="A6451" s="32"/>
      <c r="B6451" s="33"/>
      <c r="C6451" s="33"/>
    </row>
    <row r="6452" spans="1:3">
      <c r="A6452" s="32"/>
      <c r="B6452" s="33"/>
      <c r="C6452" s="33"/>
    </row>
    <row r="6453" spans="1:3">
      <c r="A6453" s="32"/>
      <c r="B6453" s="33"/>
      <c r="C6453" s="33"/>
    </row>
    <row r="6454" spans="1:3">
      <c r="A6454" s="32"/>
      <c r="B6454" s="33"/>
      <c r="C6454" s="33"/>
    </row>
    <row r="6455" spans="1:3">
      <c r="A6455" s="32"/>
      <c r="B6455" s="33"/>
      <c r="C6455" s="33"/>
    </row>
    <row r="6456" spans="1:3">
      <c r="A6456" s="32"/>
      <c r="B6456" s="33"/>
      <c r="C6456" s="33"/>
    </row>
    <row r="6457" spans="1:3">
      <c r="A6457" s="32"/>
      <c r="B6457" s="33"/>
      <c r="C6457" s="33"/>
    </row>
    <row r="6458" spans="1:3">
      <c r="A6458" s="32"/>
      <c r="B6458" s="33"/>
      <c r="C6458" s="33"/>
    </row>
    <row r="6459" spans="1:3">
      <c r="A6459" s="32"/>
      <c r="B6459" s="33"/>
      <c r="C6459" s="33"/>
    </row>
    <row r="6460" spans="1:3">
      <c r="A6460" s="32"/>
      <c r="B6460" s="33"/>
      <c r="C6460" s="33"/>
    </row>
    <row r="6461" spans="1:3">
      <c r="A6461" s="32"/>
      <c r="B6461" s="33"/>
      <c r="C6461" s="33"/>
    </row>
    <row r="6462" spans="1:3">
      <c r="A6462" s="32"/>
      <c r="B6462" s="33"/>
      <c r="C6462" s="33"/>
    </row>
    <row r="6463" spans="1:3">
      <c r="A6463" s="32"/>
      <c r="B6463" s="33"/>
      <c r="C6463" s="33"/>
    </row>
    <row r="6464" spans="1:3">
      <c r="A6464" s="32"/>
      <c r="B6464" s="33"/>
      <c r="C6464" s="33"/>
    </row>
    <row r="6465" spans="1:3">
      <c r="A6465" s="32"/>
      <c r="B6465" s="33"/>
      <c r="C6465" s="33"/>
    </row>
    <row r="6466" spans="1:3">
      <c r="A6466" s="32"/>
      <c r="B6466" s="33"/>
      <c r="C6466" s="33"/>
    </row>
    <row r="6467" spans="1:3">
      <c r="A6467" s="32"/>
      <c r="B6467" s="33"/>
      <c r="C6467" s="33"/>
    </row>
    <row r="6468" spans="1:3">
      <c r="A6468" s="32"/>
      <c r="B6468" s="33"/>
      <c r="C6468" s="33"/>
    </row>
    <row r="6469" spans="1:3">
      <c r="A6469" s="32"/>
      <c r="B6469" s="33"/>
      <c r="C6469" s="33"/>
    </row>
    <row r="6470" spans="1:3">
      <c r="A6470" s="32"/>
      <c r="B6470" s="33"/>
      <c r="C6470" s="33"/>
    </row>
    <row r="6471" spans="1:3">
      <c r="A6471" s="32"/>
      <c r="B6471" s="33"/>
      <c r="C6471" s="33"/>
    </row>
    <row r="6472" spans="1:3">
      <c r="A6472" s="32"/>
      <c r="B6472" s="33"/>
      <c r="C6472" s="33"/>
    </row>
    <row r="6473" spans="1:3">
      <c r="A6473" s="32"/>
      <c r="B6473" s="33"/>
      <c r="C6473" s="33"/>
    </row>
    <row r="6474" spans="1:3">
      <c r="A6474" s="32"/>
      <c r="B6474" s="33"/>
      <c r="C6474" s="33"/>
    </row>
    <row r="6475" spans="1:3">
      <c r="A6475" s="32"/>
      <c r="B6475" s="33"/>
      <c r="C6475" s="33"/>
    </row>
    <row r="6476" spans="1:3">
      <c r="A6476" s="32"/>
      <c r="B6476" s="33"/>
      <c r="C6476" s="33"/>
    </row>
    <row r="6477" spans="1:3">
      <c r="A6477" s="32"/>
      <c r="B6477" s="33"/>
      <c r="C6477" s="33"/>
    </row>
    <row r="6478" spans="1:3">
      <c r="A6478" s="32"/>
      <c r="B6478" s="33"/>
      <c r="C6478" s="33"/>
    </row>
    <row r="6479" spans="1:3">
      <c r="A6479" s="32"/>
      <c r="B6479" s="33"/>
      <c r="C6479" s="33"/>
    </row>
    <row r="6480" spans="1:3">
      <c r="A6480" s="32"/>
      <c r="B6480" s="33"/>
      <c r="C6480" s="33"/>
    </row>
    <row r="6481" spans="1:3">
      <c r="A6481" s="32"/>
      <c r="B6481" s="33"/>
      <c r="C6481" s="33"/>
    </row>
    <row r="6482" spans="1:3">
      <c r="A6482" s="32"/>
      <c r="B6482" s="33"/>
      <c r="C6482" s="33"/>
    </row>
    <row r="6483" spans="1:3">
      <c r="A6483" s="32"/>
      <c r="B6483" s="33"/>
      <c r="C6483" s="33"/>
    </row>
    <row r="6484" spans="1:3">
      <c r="A6484" s="32"/>
      <c r="B6484" s="33"/>
      <c r="C6484" s="33"/>
    </row>
    <row r="6485" spans="1:3">
      <c r="A6485" s="32"/>
      <c r="B6485" s="33"/>
      <c r="C6485" s="33"/>
    </row>
    <row r="6486" spans="1:3">
      <c r="A6486" s="32"/>
      <c r="B6486" s="33"/>
      <c r="C6486" s="33"/>
    </row>
    <row r="6487" spans="1:3">
      <c r="A6487" s="32"/>
      <c r="B6487" s="33"/>
      <c r="C6487" s="33"/>
    </row>
    <row r="6488" spans="1:3">
      <c r="A6488" s="32"/>
      <c r="B6488" s="33"/>
      <c r="C6488" s="33"/>
    </row>
    <row r="6489" spans="1:3">
      <c r="A6489" s="32"/>
      <c r="B6489" s="33"/>
      <c r="C6489" s="33"/>
    </row>
    <row r="6490" spans="1:3">
      <c r="A6490" s="32"/>
      <c r="B6490" s="33"/>
      <c r="C6490" s="33"/>
    </row>
    <row r="6491" spans="1:3">
      <c r="A6491" s="32"/>
      <c r="B6491" s="33"/>
      <c r="C6491" s="33"/>
    </row>
    <row r="6492" spans="1:3">
      <c r="A6492" s="32"/>
      <c r="B6492" s="33"/>
      <c r="C6492" s="33"/>
    </row>
    <row r="6493" spans="1:3">
      <c r="A6493" s="32"/>
      <c r="B6493" s="33"/>
      <c r="C6493" s="33"/>
    </row>
    <row r="6494" spans="1:3">
      <c r="A6494" s="32"/>
      <c r="B6494" s="33"/>
      <c r="C6494" s="33"/>
    </row>
    <row r="6495" spans="1:3">
      <c r="A6495" s="32"/>
      <c r="B6495" s="33"/>
      <c r="C6495" s="33"/>
    </row>
    <row r="6496" spans="1:3">
      <c r="A6496" s="32"/>
      <c r="B6496" s="33"/>
      <c r="C6496" s="33"/>
    </row>
    <row r="6497" spans="1:3">
      <c r="A6497" s="32"/>
      <c r="B6497" s="33"/>
      <c r="C6497" s="33"/>
    </row>
    <row r="6498" spans="1:3">
      <c r="A6498" s="32"/>
      <c r="B6498" s="33"/>
      <c r="C6498" s="33"/>
    </row>
    <row r="6499" spans="1:3">
      <c r="A6499" s="32"/>
      <c r="B6499" s="33"/>
      <c r="C6499" s="33"/>
    </row>
    <row r="6500" spans="1:3">
      <c r="A6500" s="32"/>
      <c r="B6500" s="33"/>
      <c r="C6500" s="33"/>
    </row>
    <row r="6501" spans="1:3">
      <c r="A6501" s="32"/>
      <c r="B6501" s="33"/>
      <c r="C6501" s="33"/>
    </row>
    <row r="6502" spans="1:3">
      <c r="A6502" s="32"/>
      <c r="B6502" s="33"/>
      <c r="C6502" s="33"/>
    </row>
    <row r="6503" spans="1:3">
      <c r="A6503" s="32"/>
      <c r="B6503" s="33"/>
      <c r="C6503" s="33"/>
    </row>
    <row r="6504" spans="1:3">
      <c r="A6504" s="32"/>
      <c r="B6504" s="33"/>
      <c r="C6504" s="33"/>
    </row>
    <row r="6505" spans="1:3">
      <c r="A6505" s="32"/>
      <c r="B6505" s="33"/>
      <c r="C6505" s="33"/>
    </row>
    <row r="6506" spans="1:3">
      <c r="A6506" s="32"/>
      <c r="B6506" s="33"/>
      <c r="C6506" s="33"/>
    </row>
    <row r="6507" spans="1:3">
      <c r="A6507" s="32"/>
      <c r="B6507" s="33"/>
      <c r="C6507" s="33"/>
    </row>
    <row r="6508" spans="1:3">
      <c r="A6508" s="32"/>
      <c r="B6508" s="33"/>
      <c r="C6508" s="33"/>
    </row>
    <row r="6509" spans="1:3">
      <c r="A6509" s="32"/>
      <c r="B6509" s="33"/>
      <c r="C6509" s="33"/>
    </row>
    <row r="6510" spans="1:3">
      <c r="A6510" s="32"/>
      <c r="B6510" s="33"/>
      <c r="C6510" s="33"/>
    </row>
    <row r="6511" spans="1:3">
      <c r="A6511" s="32"/>
      <c r="B6511" s="33"/>
      <c r="C6511" s="33"/>
    </row>
    <row r="6512" spans="1:3">
      <c r="A6512" s="32"/>
      <c r="B6512" s="33"/>
      <c r="C6512" s="33"/>
    </row>
    <row r="6513" spans="1:3">
      <c r="A6513" s="32"/>
      <c r="B6513" s="33"/>
      <c r="C6513" s="33"/>
    </row>
    <row r="6514" spans="1:3">
      <c r="A6514" s="32"/>
      <c r="B6514" s="33"/>
      <c r="C6514" s="33"/>
    </row>
    <row r="6515" spans="1:3">
      <c r="A6515" s="32"/>
      <c r="B6515" s="33"/>
      <c r="C6515" s="33"/>
    </row>
    <row r="6516" spans="1:3">
      <c r="A6516" s="32"/>
      <c r="B6516" s="33"/>
      <c r="C6516" s="33"/>
    </row>
    <row r="6517" spans="1:3">
      <c r="A6517" s="32"/>
      <c r="B6517" s="33"/>
      <c r="C6517" s="33"/>
    </row>
    <row r="6518" spans="1:3">
      <c r="A6518" s="32"/>
      <c r="B6518" s="33"/>
      <c r="C6518" s="33"/>
    </row>
    <row r="6519" spans="1:3">
      <c r="A6519" s="32"/>
      <c r="B6519" s="33"/>
      <c r="C6519" s="33"/>
    </row>
    <row r="6520" spans="1:3">
      <c r="A6520" s="32"/>
      <c r="B6520" s="33"/>
      <c r="C6520" s="33"/>
    </row>
    <row r="6521" spans="1:3">
      <c r="A6521" s="32"/>
      <c r="B6521" s="33"/>
      <c r="C6521" s="33"/>
    </row>
    <row r="6522" spans="1:3">
      <c r="A6522" s="32"/>
      <c r="B6522" s="33"/>
      <c r="C6522" s="33"/>
    </row>
    <row r="6523" spans="1:3">
      <c r="A6523" s="32"/>
      <c r="B6523" s="33"/>
      <c r="C6523" s="33"/>
    </row>
    <row r="6524" spans="1:3">
      <c r="A6524" s="32"/>
      <c r="B6524" s="33"/>
      <c r="C6524" s="33"/>
    </row>
    <row r="6525" spans="1:3">
      <c r="A6525" s="32"/>
      <c r="B6525" s="33"/>
      <c r="C6525" s="33"/>
    </row>
    <row r="6526" spans="1:3">
      <c r="A6526" s="32"/>
      <c r="B6526" s="33"/>
      <c r="C6526" s="33"/>
    </row>
    <row r="6527" spans="1:3">
      <c r="A6527" s="32"/>
      <c r="B6527" s="33"/>
      <c r="C6527" s="33"/>
    </row>
    <row r="6528" spans="1:3">
      <c r="A6528" s="32"/>
      <c r="B6528" s="33"/>
      <c r="C6528" s="33"/>
    </row>
    <row r="6529" spans="1:3">
      <c r="A6529" s="32"/>
      <c r="B6529" s="33"/>
      <c r="C6529" s="33"/>
    </row>
    <row r="6530" spans="1:3">
      <c r="A6530" s="32"/>
      <c r="B6530" s="33"/>
      <c r="C6530" s="33"/>
    </row>
    <row r="6531" spans="1:3">
      <c r="A6531" s="32"/>
      <c r="B6531" s="33"/>
      <c r="C6531" s="33"/>
    </row>
    <row r="6532" spans="1:3">
      <c r="A6532" s="32"/>
      <c r="B6532" s="33"/>
      <c r="C6532" s="33"/>
    </row>
    <row r="6533" spans="1:3">
      <c r="A6533" s="32"/>
      <c r="B6533" s="33"/>
      <c r="C6533" s="33"/>
    </row>
    <row r="6534" spans="1:3">
      <c r="A6534" s="32"/>
      <c r="B6534" s="33"/>
      <c r="C6534" s="33"/>
    </row>
    <row r="6535" spans="1:3">
      <c r="A6535" s="32"/>
      <c r="B6535" s="33"/>
      <c r="C6535" s="33"/>
    </row>
    <row r="6536" spans="1:3">
      <c r="A6536" s="32"/>
      <c r="B6536" s="33"/>
      <c r="C6536" s="33"/>
    </row>
    <row r="6537" spans="1:3">
      <c r="A6537" s="32"/>
      <c r="B6537" s="33"/>
      <c r="C6537" s="33"/>
    </row>
    <row r="6538" spans="1:3">
      <c r="A6538" s="32"/>
      <c r="B6538" s="33"/>
      <c r="C6538" s="33"/>
    </row>
    <row r="6539" spans="1:3">
      <c r="A6539" s="32"/>
      <c r="B6539" s="33"/>
      <c r="C6539" s="33"/>
    </row>
    <row r="6540" spans="1:3">
      <c r="A6540" s="32"/>
      <c r="B6540" s="33"/>
      <c r="C6540" s="33"/>
    </row>
    <row r="6541" spans="1:3">
      <c r="A6541" s="32"/>
      <c r="B6541" s="33"/>
      <c r="C6541" s="33"/>
    </row>
    <row r="6542" spans="1:3">
      <c r="A6542" s="32"/>
      <c r="B6542" s="33"/>
      <c r="C6542" s="33"/>
    </row>
    <row r="6543" spans="1:3">
      <c r="A6543" s="32"/>
      <c r="B6543" s="33"/>
      <c r="C6543" s="33"/>
    </row>
    <row r="6544" spans="1:3">
      <c r="A6544" s="32"/>
      <c r="B6544" s="33"/>
      <c r="C6544" s="33"/>
    </row>
    <row r="6545" spans="1:3">
      <c r="A6545" s="32"/>
      <c r="B6545" s="33"/>
      <c r="C6545" s="33"/>
    </row>
    <row r="6546" spans="1:3">
      <c r="A6546" s="32"/>
      <c r="B6546" s="33"/>
      <c r="C6546" s="33"/>
    </row>
    <row r="6547" spans="1:3">
      <c r="A6547" s="32"/>
      <c r="B6547" s="33"/>
      <c r="C6547" s="33"/>
    </row>
    <row r="6548" spans="1:3">
      <c r="A6548" s="32"/>
      <c r="B6548" s="33"/>
      <c r="C6548" s="33"/>
    </row>
    <row r="6549" spans="1:3">
      <c r="A6549" s="32"/>
      <c r="B6549" s="33"/>
      <c r="C6549" s="33"/>
    </row>
    <row r="6550" spans="1:3">
      <c r="A6550" s="32"/>
      <c r="B6550" s="33"/>
      <c r="C6550" s="33"/>
    </row>
    <row r="6551" spans="1:3">
      <c r="A6551" s="32"/>
      <c r="B6551" s="33"/>
      <c r="C6551" s="33"/>
    </row>
    <row r="6552" spans="1:3">
      <c r="A6552" s="32"/>
      <c r="B6552" s="33"/>
      <c r="C6552" s="33"/>
    </row>
    <row r="6553" spans="1:3">
      <c r="A6553" s="32"/>
      <c r="B6553" s="33"/>
      <c r="C6553" s="33"/>
    </row>
    <row r="6554" spans="1:3">
      <c r="A6554" s="32"/>
      <c r="B6554" s="33"/>
      <c r="C6554" s="33"/>
    </row>
    <row r="6555" spans="1:3">
      <c r="A6555" s="32"/>
      <c r="B6555" s="33"/>
      <c r="C6555" s="33"/>
    </row>
    <row r="6556" spans="1:3">
      <c r="A6556" s="32"/>
      <c r="B6556" s="33"/>
      <c r="C6556" s="33"/>
    </row>
    <row r="6557" spans="1:3">
      <c r="A6557" s="32"/>
      <c r="B6557" s="33"/>
      <c r="C6557" s="33"/>
    </row>
    <row r="6558" spans="1:3">
      <c r="A6558" s="32"/>
      <c r="B6558" s="33"/>
      <c r="C6558" s="33"/>
    </row>
    <row r="6559" spans="1:3">
      <c r="A6559" s="32"/>
      <c r="B6559" s="33"/>
      <c r="C6559" s="33"/>
    </row>
    <row r="6560" spans="1:3">
      <c r="A6560" s="32"/>
      <c r="B6560" s="33"/>
      <c r="C6560" s="33"/>
    </row>
    <row r="6561" spans="1:3">
      <c r="A6561" s="32"/>
      <c r="B6561" s="33"/>
      <c r="C6561" s="33"/>
    </row>
    <row r="6562" spans="1:3">
      <c r="A6562" s="32"/>
      <c r="B6562" s="33"/>
      <c r="C6562" s="33"/>
    </row>
    <row r="6563" spans="1:3">
      <c r="A6563" s="32"/>
      <c r="B6563" s="33"/>
      <c r="C6563" s="33"/>
    </row>
    <row r="6564" spans="1:3">
      <c r="A6564" s="32"/>
      <c r="B6564" s="33"/>
      <c r="C6564" s="33"/>
    </row>
    <row r="6565" spans="1:3">
      <c r="A6565" s="32"/>
      <c r="B6565" s="33"/>
      <c r="C6565" s="33"/>
    </row>
    <row r="6566" spans="1:3">
      <c r="A6566" s="32"/>
      <c r="B6566" s="33"/>
      <c r="C6566" s="33"/>
    </row>
    <row r="6567" spans="1:3">
      <c r="A6567" s="32"/>
      <c r="B6567" s="33"/>
      <c r="C6567" s="33"/>
    </row>
    <row r="6568" spans="1:3">
      <c r="A6568" s="32"/>
      <c r="B6568" s="33"/>
      <c r="C6568" s="33"/>
    </row>
    <row r="6569" spans="1:3">
      <c r="A6569" s="32"/>
      <c r="B6569" s="33"/>
      <c r="C6569" s="33"/>
    </row>
    <row r="6570" spans="1:3">
      <c r="A6570" s="32"/>
      <c r="B6570" s="33"/>
      <c r="C6570" s="33"/>
    </row>
    <row r="6571" spans="1:3">
      <c r="A6571" s="32"/>
      <c r="B6571" s="33"/>
      <c r="C6571" s="33"/>
    </row>
    <row r="6572" spans="1:3">
      <c r="A6572" s="32"/>
      <c r="B6572" s="33"/>
      <c r="C6572" s="33"/>
    </row>
    <row r="6573" spans="1:3">
      <c r="A6573" s="32"/>
      <c r="B6573" s="33"/>
      <c r="C6573" s="33"/>
    </row>
    <row r="6574" spans="1:3">
      <c r="A6574" s="32"/>
      <c r="B6574" s="33"/>
      <c r="C6574" s="33"/>
    </row>
    <row r="6575" spans="1:3">
      <c r="A6575" s="32"/>
      <c r="B6575" s="33"/>
      <c r="C6575" s="33"/>
    </row>
    <row r="6576" spans="1:3">
      <c r="A6576" s="32"/>
      <c r="B6576" s="33"/>
      <c r="C6576" s="33"/>
    </row>
    <row r="6577" spans="1:3">
      <c r="A6577" s="32"/>
      <c r="B6577" s="33"/>
      <c r="C6577" s="33"/>
    </row>
    <row r="6578" spans="1:3">
      <c r="A6578" s="32"/>
      <c r="B6578" s="33"/>
      <c r="C6578" s="33"/>
    </row>
    <row r="6579" spans="1:3">
      <c r="A6579" s="32"/>
      <c r="B6579" s="33"/>
      <c r="C6579" s="33"/>
    </row>
    <row r="6580" spans="1:3">
      <c r="A6580" s="32"/>
      <c r="B6580" s="33"/>
      <c r="C6580" s="33"/>
    </row>
    <row r="6581" spans="1:3">
      <c r="A6581" s="32"/>
      <c r="B6581" s="33"/>
      <c r="C6581" s="33"/>
    </row>
    <row r="6582" spans="1:3">
      <c r="A6582" s="32"/>
      <c r="B6582" s="33"/>
      <c r="C6582" s="33"/>
    </row>
    <row r="6583" spans="1:3">
      <c r="A6583" s="32"/>
      <c r="B6583" s="33"/>
      <c r="C6583" s="33"/>
    </row>
    <row r="6584" spans="1:3">
      <c r="A6584" s="32"/>
      <c r="B6584" s="33"/>
      <c r="C6584" s="33"/>
    </row>
    <row r="6585" spans="1:3">
      <c r="A6585" s="32"/>
      <c r="B6585" s="33"/>
      <c r="C6585" s="33"/>
    </row>
    <row r="6586" spans="1:3">
      <c r="A6586" s="32"/>
      <c r="B6586" s="33"/>
      <c r="C6586" s="33"/>
    </row>
    <row r="6587" spans="1:3">
      <c r="A6587" s="32"/>
      <c r="B6587" s="33"/>
      <c r="C6587" s="33"/>
    </row>
    <row r="6588" spans="1:3">
      <c r="A6588" s="32"/>
      <c r="B6588" s="33"/>
      <c r="C6588" s="33"/>
    </row>
    <row r="6589" spans="1:3">
      <c r="A6589" s="32"/>
      <c r="B6589" s="33"/>
      <c r="C6589" s="33"/>
    </row>
    <row r="6590" spans="1:3">
      <c r="A6590" s="32"/>
      <c r="B6590" s="33"/>
      <c r="C6590" s="33"/>
    </row>
    <row r="6591" spans="1:3">
      <c r="A6591" s="32"/>
      <c r="B6591" s="33"/>
      <c r="C6591" s="33"/>
    </row>
    <row r="6592" spans="1:3">
      <c r="A6592" s="32"/>
      <c r="B6592" s="33"/>
      <c r="C6592" s="33"/>
    </row>
    <row r="6593" spans="1:3">
      <c r="A6593" s="32"/>
      <c r="B6593" s="33"/>
      <c r="C6593" s="33"/>
    </row>
    <row r="6594" spans="1:3">
      <c r="A6594" s="32"/>
      <c r="B6594" s="33"/>
      <c r="C6594" s="33"/>
    </row>
    <row r="6595" spans="1:3">
      <c r="A6595" s="32"/>
      <c r="B6595" s="33"/>
      <c r="C6595" s="33"/>
    </row>
    <row r="6596" spans="1:3">
      <c r="A6596" s="32"/>
      <c r="B6596" s="33"/>
      <c r="C6596" s="33"/>
    </row>
    <row r="6597" spans="1:3">
      <c r="A6597" s="32"/>
      <c r="B6597" s="33"/>
      <c r="C6597" s="33"/>
    </row>
    <row r="6598" spans="1:3">
      <c r="A6598" s="32"/>
      <c r="B6598" s="33"/>
      <c r="C6598" s="33"/>
    </row>
    <row r="6599" spans="1:3">
      <c r="A6599" s="32"/>
      <c r="B6599" s="33"/>
      <c r="C6599" s="33"/>
    </row>
    <row r="6600" spans="1:3">
      <c r="A6600" s="32"/>
      <c r="B6600" s="33"/>
      <c r="C6600" s="33"/>
    </row>
    <row r="6601" spans="1:3">
      <c r="A6601" s="32"/>
      <c r="B6601" s="33"/>
      <c r="C6601" s="33"/>
    </row>
    <row r="6602" spans="1:3">
      <c r="A6602" s="32"/>
      <c r="B6602" s="33"/>
      <c r="C6602" s="33"/>
    </row>
    <row r="6603" spans="1:3">
      <c r="A6603" s="32"/>
      <c r="B6603" s="33"/>
      <c r="C6603" s="33"/>
    </row>
    <row r="6604" spans="1:3">
      <c r="A6604" s="32"/>
      <c r="B6604" s="33"/>
      <c r="C6604" s="33"/>
    </row>
    <row r="6605" spans="1:3">
      <c r="A6605" s="32"/>
      <c r="B6605" s="33"/>
      <c r="C6605" s="33"/>
    </row>
    <row r="6606" spans="1:3">
      <c r="A6606" s="32"/>
      <c r="B6606" s="33"/>
      <c r="C6606" s="33"/>
    </row>
    <row r="6607" spans="1:3">
      <c r="A6607" s="32"/>
      <c r="B6607" s="33"/>
      <c r="C6607" s="33"/>
    </row>
    <row r="6608" spans="1:3">
      <c r="A6608" s="32"/>
      <c r="B6608" s="33"/>
      <c r="C6608" s="33"/>
    </row>
    <row r="6609" spans="1:3">
      <c r="A6609" s="32"/>
      <c r="B6609" s="33"/>
      <c r="C6609" s="33"/>
    </row>
    <row r="6610" spans="1:3">
      <c r="A6610" s="32"/>
      <c r="B6610" s="33"/>
      <c r="C6610" s="33"/>
    </row>
    <row r="6611" spans="1:3">
      <c r="A6611" s="32"/>
      <c r="B6611" s="33"/>
      <c r="C6611" s="33"/>
    </row>
    <row r="6612" spans="1:3">
      <c r="A6612" s="32"/>
      <c r="B6612" s="33"/>
      <c r="C6612" s="33"/>
    </row>
    <row r="6613" spans="1:3">
      <c r="A6613" s="32"/>
      <c r="B6613" s="33"/>
      <c r="C6613" s="33"/>
    </row>
    <row r="6614" spans="1:3">
      <c r="A6614" s="32"/>
      <c r="B6614" s="33"/>
      <c r="C6614" s="33"/>
    </row>
    <row r="6615" spans="1:3">
      <c r="A6615" s="32"/>
      <c r="B6615" s="33"/>
      <c r="C6615" s="33"/>
    </row>
    <row r="6616" spans="1:3">
      <c r="A6616" s="32"/>
      <c r="B6616" s="33"/>
      <c r="C6616" s="33"/>
    </row>
    <row r="6617" spans="1:3">
      <c r="A6617" s="32"/>
      <c r="B6617" s="33"/>
      <c r="C6617" s="33"/>
    </row>
    <row r="6618" spans="1:3">
      <c r="A6618" s="32"/>
      <c r="B6618" s="33"/>
      <c r="C6618" s="33"/>
    </row>
    <row r="6619" spans="1:3">
      <c r="A6619" s="32"/>
      <c r="B6619" s="33"/>
      <c r="C6619" s="33"/>
    </row>
    <row r="6620" spans="1:3">
      <c r="A6620" s="32"/>
      <c r="B6620" s="33"/>
      <c r="C6620" s="33"/>
    </row>
    <row r="6621" spans="1:3">
      <c r="A6621" s="32"/>
      <c r="B6621" s="33"/>
      <c r="C6621" s="33"/>
    </row>
    <row r="6622" spans="1:3">
      <c r="A6622" s="32"/>
      <c r="B6622" s="33"/>
      <c r="C6622" s="33"/>
    </row>
    <row r="6623" spans="1:3">
      <c r="A6623" s="32"/>
      <c r="B6623" s="33"/>
      <c r="C6623" s="33"/>
    </row>
    <row r="6624" spans="1:3">
      <c r="A6624" s="32"/>
      <c r="B6624" s="33"/>
      <c r="C6624" s="33"/>
    </row>
    <row r="6625" spans="1:3">
      <c r="A6625" s="32"/>
      <c r="B6625" s="33"/>
      <c r="C6625" s="33"/>
    </row>
    <row r="6626" spans="1:3">
      <c r="A6626" s="32"/>
      <c r="B6626" s="33"/>
      <c r="C6626" s="33"/>
    </row>
    <row r="6627" spans="1:3">
      <c r="A6627" s="32"/>
      <c r="B6627" s="33"/>
      <c r="C6627" s="33"/>
    </row>
    <row r="6628" spans="1:3">
      <c r="A6628" s="32"/>
      <c r="B6628" s="33"/>
      <c r="C6628" s="33"/>
    </row>
    <row r="6629" spans="1:3">
      <c r="A6629" s="32"/>
      <c r="B6629" s="33"/>
      <c r="C6629" s="33"/>
    </row>
    <row r="6630" spans="1:3">
      <c r="A6630" s="32"/>
      <c r="B6630" s="33"/>
      <c r="C6630" s="33"/>
    </row>
    <row r="6631" spans="1:3">
      <c r="A6631" s="32"/>
      <c r="B6631" s="33"/>
      <c r="C6631" s="33"/>
    </row>
    <row r="6632" spans="1:3">
      <c r="A6632" s="32"/>
      <c r="B6632" s="33"/>
      <c r="C6632" s="33"/>
    </row>
    <row r="6633" spans="1:3">
      <c r="A6633" s="32"/>
      <c r="B6633" s="33"/>
      <c r="C6633" s="33"/>
    </row>
    <row r="6634" spans="1:3">
      <c r="A6634" s="32"/>
      <c r="B6634" s="33"/>
      <c r="C6634" s="33"/>
    </row>
    <row r="6635" spans="1:3">
      <c r="A6635" s="32"/>
      <c r="B6635" s="33"/>
      <c r="C6635" s="33"/>
    </row>
    <row r="6636" spans="1:3">
      <c r="A6636" s="32"/>
      <c r="B6636" s="33"/>
      <c r="C6636" s="33"/>
    </row>
    <row r="6637" spans="1:3">
      <c r="A6637" s="32"/>
      <c r="B6637" s="33"/>
      <c r="C6637" s="33"/>
    </row>
    <row r="6638" spans="1:3">
      <c r="A6638" s="32"/>
      <c r="B6638" s="33"/>
      <c r="C6638" s="33"/>
    </row>
    <row r="6639" spans="1:3">
      <c r="A6639" s="32"/>
      <c r="B6639" s="33"/>
      <c r="C6639" s="33"/>
    </row>
    <row r="6640" spans="1:3">
      <c r="A6640" s="32"/>
      <c r="B6640" s="33"/>
      <c r="C6640" s="33"/>
    </row>
    <row r="6641" spans="1:3">
      <c r="A6641" s="32"/>
      <c r="B6641" s="33"/>
      <c r="C6641" s="33"/>
    </row>
    <row r="6642" spans="1:3">
      <c r="A6642" s="32"/>
      <c r="B6642" s="33"/>
      <c r="C6642" s="33"/>
    </row>
    <row r="6643" spans="1:3">
      <c r="A6643" s="32"/>
      <c r="B6643" s="33"/>
      <c r="C6643" s="33"/>
    </row>
    <row r="6644" spans="1:3">
      <c r="A6644" s="32"/>
      <c r="B6644" s="33"/>
      <c r="C6644" s="33"/>
    </row>
    <row r="6645" spans="1:3">
      <c r="A6645" s="32"/>
      <c r="B6645" s="33"/>
      <c r="C6645" s="33"/>
    </row>
    <row r="6646" spans="1:3">
      <c r="A6646" s="32"/>
      <c r="B6646" s="33"/>
      <c r="C6646" s="33"/>
    </row>
    <row r="6647" spans="1:3">
      <c r="A6647" s="32"/>
      <c r="B6647" s="33"/>
      <c r="C6647" s="33"/>
    </row>
    <row r="6648" spans="1:3">
      <c r="A6648" s="32"/>
      <c r="B6648" s="33"/>
      <c r="C6648" s="33"/>
    </row>
    <row r="6649" spans="1:3">
      <c r="A6649" s="32"/>
      <c r="B6649" s="33"/>
      <c r="C6649" s="33"/>
    </row>
    <row r="6650" spans="1:3">
      <c r="A6650" s="32"/>
      <c r="B6650" s="33"/>
      <c r="C6650" s="33"/>
    </row>
    <row r="6651" spans="1:3">
      <c r="A6651" s="32"/>
      <c r="B6651" s="33"/>
      <c r="C6651" s="33"/>
    </row>
    <row r="6652" spans="1:3">
      <c r="A6652" s="32"/>
      <c r="B6652" s="33"/>
      <c r="C6652" s="33"/>
    </row>
    <row r="6653" spans="1:3">
      <c r="A6653" s="32"/>
      <c r="B6653" s="33"/>
      <c r="C6653" s="33"/>
    </row>
    <row r="6654" spans="1:3">
      <c r="A6654" s="32"/>
      <c r="B6654" s="33"/>
      <c r="C6654" s="33"/>
    </row>
    <row r="6655" spans="1:3">
      <c r="A6655" s="32"/>
      <c r="B6655" s="33"/>
      <c r="C6655" s="33"/>
    </row>
    <row r="6656" spans="1:3">
      <c r="A6656" s="32"/>
      <c r="B6656" s="33"/>
      <c r="C6656" s="33"/>
    </row>
    <row r="6657" spans="1:3">
      <c r="A6657" s="32"/>
      <c r="B6657" s="33"/>
      <c r="C6657" s="33"/>
    </row>
    <row r="6658" spans="1:3">
      <c r="A6658" s="32"/>
      <c r="B6658" s="33"/>
      <c r="C6658" s="33"/>
    </row>
    <row r="6659" spans="1:3">
      <c r="A6659" s="32"/>
      <c r="B6659" s="33"/>
      <c r="C6659" s="33"/>
    </row>
    <row r="6660" spans="1:3">
      <c r="A6660" s="32"/>
      <c r="B6660" s="33"/>
      <c r="C6660" s="33"/>
    </row>
    <row r="6661" spans="1:3">
      <c r="A6661" s="32"/>
      <c r="B6661" s="33"/>
      <c r="C6661" s="33"/>
    </row>
    <row r="6662" spans="1:3">
      <c r="A6662" s="32"/>
      <c r="B6662" s="33"/>
      <c r="C6662" s="33"/>
    </row>
    <row r="6663" spans="1:3">
      <c r="A6663" s="32"/>
      <c r="B6663" s="33"/>
      <c r="C6663" s="33"/>
    </row>
    <row r="6664" spans="1:3">
      <c r="A6664" s="32"/>
      <c r="B6664" s="33"/>
      <c r="C6664" s="33"/>
    </row>
    <row r="6665" spans="1:3">
      <c r="A6665" s="32"/>
      <c r="B6665" s="33"/>
      <c r="C6665" s="33"/>
    </row>
    <row r="6666" spans="1:3">
      <c r="A6666" s="32"/>
      <c r="B6666" s="33"/>
      <c r="C6666" s="33"/>
    </row>
    <row r="6667" spans="1:3">
      <c r="A6667" s="32"/>
      <c r="B6667" s="33"/>
      <c r="C6667" s="33"/>
    </row>
    <row r="6668" spans="1:3">
      <c r="A6668" s="32"/>
      <c r="B6668" s="33"/>
      <c r="C6668" s="33"/>
    </row>
    <row r="6669" spans="1:3">
      <c r="A6669" s="32"/>
      <c r="B6669" s="33"/>
      <c r="C6669" s="33"/>
    </row>
    <row r="6670" spans="1:3">
      <c r="A6670" s="32"/>
      <c r="B6670" s="33"/>
      <c r="C6670" s="33"/>
    </row>
    <row r="6671" spans="1:3">
      <c r="A6671" s="32"/>
      <c r="B6671" s="33"/>
      <c r="C6671" s="33"/>
    </row>
    <row r="6672" spans="1:3">
      <c r="A6672" s="32"/>
      <c r="B6672" s="33"/>
      <c r="C6672" s="33"/>
    </row>
    <row r="6673" spans="1:3">
      <c r="A6673" s="32"/>
      <c r="B6673" s="33"/>
      <c r="C6673" s="33"/>
    </row>
    <row r="6674" spans="1:3">
      <c r="A6674" s="32"/>
      <c r="B6674" s="33"/>
      <c r="C6674" s="33"/>
    </row>
    <row r="6675" spans="1:3">
      <c r="A6675" s="32"/>
      <c r="B6675" s="33"/>
      <c r="C6675" s="33"/>
    </row>
    <row r="6676" spans="1:3">
      <c r="A6676" s="32"/>
      <c r="B6676" s="33"/>
      <c r="C6676" s="33"/>
    </row>
    <row r="6677" spans="1:3">
      <c r="A6677" s="32"/>
      <c r="B6677" s="33"/>
      <c r="C6677" s="33"/>
    </row>
    <row r="6678" spans="1:3">
      <c r="A6678" s="32"/>
      <c r="B6678" s="33"/>
      <c r="C6678" s="33"/>
    </row>
    <row r="6679" spans="1:3">
      <c r="A6679" s="32"/>
      <c r="B6679" s="33"/>
      <c r="C6679" s="33"/>
    </row>
    <row r="6680" spans="1:3">
      <c r="A6680" s="32"/>
      <c r="B6680" s="33"/>
      <c r="C6680" s="33"/>
    </row>
    <row r="6681" spans="1:3">
      <c r="A6681" s="32"/>
      <c r="B6681" s="33"/>
      <c r="C6681" s="33"/>
    </row>
    <row r="6682" spans="1:3">
      <c r="A6682" s="32"/>
      <c r="B6682" s="33"/>
      <c r="C6682" s="33"/>
    </row>
    <row r="6683" spans="1:3">
      <c r="A6683" s="32"/>
      <c r="B6683" s="33"/>
      <c r="C6683" s="33"/>
    </row>
    <row r="6684" spans="1:3">
      <c r="A6684" s="32"/>
      <c r="B6684" s="33"/>
      <c r="C6684" s="33"/>
    </row>
    <row r="6685" spans="1:3">
      <c r="A6685" s="32"/>
      <c r="B6685" s="33"/>
      <c r="C6685" s="33"/>
    </row>
    <row r="6686" spans="1:3">
      <c r="A6686" s="32"/>
      <c r="B6686" s="33"/>
      <c r="C6686" s="33"/>
    </row>
    <row r="6687" spans="1:3">
      <c r="A6687" s="32"/>
      <c r="B6687" s="33"/>
      <c r="C6687" s="33"/>
    </row>
    <row r="6688" spans="1:3">
      <c r="A6688" s="32"/>
      <c r="B6688" s="33"/>
      <c r="C6688" s="33"/>
    </row>
    <row r="6689" spans="1:3">
      <c r="A6689" s="32"/>
      <c r="B6689" s="33"/>
      <c r="C6689" s="33"/>
    </row>
    <row r="6690" spans="1:3">
      <c r="A6690" s="32"/>
      <c r="B6690" s="33"/>
      <c r="C6690" s="33"/>
    </row>
    <row r="6691" spans="1:3">
      <c r="A6691" s="32"/>
      <c r="B6691" s="33"/>
      <c r="C6691" s="33"/>
    </row>
    <row r="6692" spans="1:3">
      <c r="A6692" s="32"/>
      <c r="B6692" s="33"/>
      <c r="C6692" s="33"/>
    </row>
    <row r="6693" spans="1:3">
      <c r="A6693" s="32"/>
      <c r="B6693" s="33"/>
      <c r="C6693" s="33"/>
    </row>
    <row r="6694" spans="1:3">
      <c r="A6694" s="32"/>
      <c r="B6694" s="33"/>
      <c r="C6694" s="33"/>
    </row>
    <row r="6695" spans="1:3">
      <c r="A6695" s="32"/>
      <c r="B6695" s="33"/>
      <c r="C6695" s="33"/>
    </row>
    <row r="6696" spans="1:3">
      <c r="A6696" s="32"/>
      <c r="B6696" s="33"/>
      <c r="C6696" s="33"/>
    </row>
    <row r="6697" spans="1:3">
      <c r="A6697" s="32"/>
      <c r="B6697" s="33"/>
      <c r="C6697" s="33"/>
    </row>
    <row r="6698" spans="1:3">
      <c r="A6698" s="32"/>
      <c r="B6698" s="33"/>
      <c r="C6698" s="33"/>
    </row>
    <row r="6699" spans="1:3">
      <c r="A6699" s="32"/>
      <c r="B6699" s="33"/>
      <c r="C6699" s="33"/>
    </row>
    <row r="6700" spans="1:3">
      <c r="A6700" s="32"/>
      <c r="B6700" s="33"/>
      <c r="C6700" s="33"/>
    </row>
    <row r="6701" spans="1:3">
      <c r="A6701" s="32"/>
      <c r="B6701" s="33"/>
      <c r="C6701" s="33"/>
    </row>
    <row r="6702" spans="1:3">
      <c r="A6702" s="32"/>
      <c r="B6702" s="33"/>
      <c r="C6702" s="33"/>
    </row>
    <row r="6703" spans="1:3">
      <c r="A6703" s="32"/>
      <c r="B6703" s="33"/>
      <c r="C6703" s="33"/>
    </row>
    <row r="6704" spans="1:3">
      <c r="A6704" s="32"/>
      <c r="B6704" s="33"/>
      <c r="C6704" s="33"/>
    </row>
    <row r="6705" spans="1:3">
      <c r="A6705" s="32"/>
      <c r="B6705" s="33"/>
      <c r="C6705" s="33"/>
    </row>
    <row r="6706" spans="1:3">
      <c r="A6706" s="32"/>
      <c r="B6706" s="33"/>
      <c r="C6706" s="33"/>
    </row>
    <row r="6707" spans="1:3">
      <c r="A6707" s="32"/>
      <c r="B6707" s="33"/>
      <c r="C6707" s="33"/>
    </row>
    <row r="6708" spans="1:3">
      <c r="A6708" s="32"/>
      <c r="B6708" s="33"/>
      <c r="C6708" s="33"/>
    </row>
    <row r="6709" spans="1:3">
      <c r="A6709" s="32"/>
      <c r="B6709" s="33"/>
      <c r="C6709" s="33"/>
    </row>
    <row r="6710" spans="1:3">
      <c r="A6710" s="32"/>
      <c r="B6710" s="33"/>
      <c r="C6710" s="33"/>
    </row>
    <row r="6711" spans="1:3">
      <c r="A6711" s="32"/>
      <c r="B6711" s="33"/>
      <c r="C6711" s="33"/>
    </row>
    <row r="6712" spans="1:3">
      <c r="A6712" s="32"/>
      <c r="B6712" s="33"/>
      <c r="C6712" s="33"/>
    </row>
    <row r="6713" spans="1:3">
      <c r="A6713" s="32"/>
      <c r="B6713" s="33"/>
      <c r="C6713" s="33"/>
    </row>
    <row r="6714" spans="1:3">
      <c r="A6714" s="32"/>
      <c r="B6714" s="33"/>
      <c r="C6714" s="33"/>
    </row>
    <row r="6715" spans="1:3">
      <c r="A6715" s="32"/>
      <c r="B6715" s="33"/>
      <c r="C6715" s="33"/>
    </row>
    <row r="6716" spans="1:3">
      <c r="A6716" s="32"/>
      <c r="B6716" s="33"/>
      <c r="C6716" s="33"/>
    </row>
    <row r="6717" spans="1:3">
      <c r="A6717" s="32"/>
      <c r="B6717" s="33"/>
      <c r="C6717" s="33"/>
    </row>
    <row r="6718" spans="1:3">
      <c r="A6718" s="32"/>
      <c r="B6718" s="33"/>
      <c r="C6718" s="33"/>
    </row>
    <row r="6719" spans="1:3">
      <c r="A6719" s="32"/>
      <c r="B6719" s="33"/>
      <c r="C6719" s="33"/>
    </row>
    <row r="6720" spans="1:3">
      <c r="A6720" s="32"/>
      <c r="B6720" s="33"/>
      <c r="C6720" s="33"/>
    </row>
    <row r="6721" spans="1:3">
      <c r="A6721" s="32"/>
      <c r="B6721" s="33"/>
      <c r="C6721" s="33"/>
    </row>
    <row r="6722" spans="1:3">
      <c r="A6722" s="32"/>
      <c r="B6722" s="33"/>
      <c r="C6722" s="33"/>
    </row>
    <row r="6723" spans="1:3">
      <c r="A6723" s="32"/>
      <c r="B6723" s="33"/>
      <c r="C6723" s="33"/>
    </row>
    <row r="6724" spans="1:3">
      <c r="A6724" s="32"/>
      <c r="B6724" s="33"/>
      <c r="C6724" s="33"/>
    </row>
    <row r="6725" spans="1:3">
      <c r="A6725" s="32"/>
      <c r="B6725" s="33"/>
      <c r="C6725" s="33"/>
    </row>
    <row r="6726" spans="1:3">
      <c r="A6726" s="32"/>
      <c r="B6726" s="33"/>
      <c r="C6726" s="33"/>
    </row>
    <row r="6727" spans="1:3">
      <c r="A6727" s="32"/>
      <c r="B6727" s="33"/>
      <c r="C6727" s="33"/>
    </row>
    <row r="6728" spans="1:3">
      <c r="A6728" s="32"/>
      <c r="B6728" s="33"/>
      <c r="C6728" s="33"/>
    </row>
    <row r="6729" spans="1:3">
      <c r="A6729" s="32"/>
      <c r="B6729" s="33"/>
      <c r="C6729" s="33"/>
    </row>
    <row r="6730" spans="1:3">
      <c r="A6730" s="32"/>
      <c r="B6730" s="33"/>
      <c r="C6730" s="33"/>
    </row>
    <row r="6731" spans="1:3">
      <c r="A6731" s="32"/>
      <c r="B6731" s="33"/>
      <c r="C6731" s="33"/>
    </row>
    <row r="6732" spans="1:3">
      <c r="A6732" s="32"/>
      <c r="B6732" s="33"/>
      <c r="C6732" s="33"/>
    </row>
    <row r="6733" spans="1:3">
      <c r="A6733" s="32"/>
      <c r="B6733" s="33"/>
      <c r="C6733" s="33"/>
    </row>
    <row r="6734" spans="1:3">
      <c r="A6734" s="32"/>
      <c r="B6734" s="33"/>
      <c r="C6734" s="33"/>
    </row>
    <row r="6735" spans="1:3">
      <c r="A6735" s="32"/>
      <c r="B6735" s="33"/>
      <c r="C6735" s="33"/>
    </row>
    <row r="6736" spans="1:3">
      <c r="A6736" s="32"/>
      <c r="B6736" s="33"/>
      <c r="C6736" s="33"/>
    </row>
    <row r="6737" spans="1:3">
      <c r="A6737" s="32"/>
      <c r="B6737" s="33"/>
      <c r="C6737" s="33"/>
    </row>
    <row r="6738" spans="1:3">
      <c r="A6738" s="32"/>
      <c r="B6738" s="33"/>
      <c r="C6738" s="33"/>
    </row>
    <row r="6739" spans="1:3">
      <c r="A6739" s="32"/>
      <c r="B6739" s="33"/>
      <c r="C6739" s="33"/>
    </row>
    <row r="6740" spans="1:3">
      <c r="A6740" s="32"/>
      <c r="B6740" s="33"/>
      <c r="C6740" s="33"/>
    </row>
    <row r="6741" spans="1:3">
      <c r="A6741" s="32"/>
      <c r="B6741" s="33"/>
      <c r="C6741" s="33"/>
    </row>
    <row r="6742" spans="1:3">
      <c r="A6742" s="32"/>
      <c r="B6742" s="33"/>
      <c r="C6742" s="33"/>
    </row>
    <row r="6743" spans="1:3">
      <c r="A6743" s="32"/>
      <c r="B6743" s="33"/>
      <c r="C6743" s="33"/>
    </row>
    <row r="6744" spans="1:3">
      <c r="A6744" s="32"/>
      <c r="B6744" s="33"/>
      <c r="C6744" s="33"/>
    </row>
    <row r="6745" spans="1:3">
      <c r="A6745" s="32"/>
      <c r="B6745" s="33"/>
      <c r="C6745" s="33"/>
    </row>
    <row r="6746" spans="1:3">
      <c r="A6746" s="32"/>
      <c r="B6746" s="33"/>
      <c r="C6746" s="33"/>
    </row>
    <row r="6747" spans="1:3">
      <c r="A6747" s="32"/>
      <c r="B6747" s="33"/>
      <c r="C6747" s="33"/>
    </row>
    <row r="6748" spans="1:3">
      <c r="A6748" s="32"/>
      <c r="B6748" s="33"/>
      <c r="C6748" s="33"/>
    </row>
    <row r="6749" spans="1:3">
      <c r="A6749" s="32"/>
      <c r="B6749" s="33"/>
      <c r="C6749" s="33"/>
    </row>
    <row r="6750" spans="1:3">
      <c r="A6750" s="32"/>
      <c r="B6750" s="33"/>
      <c r="C6750" s="33"/>
    </row>
    <row r="6751" spans="1:3">
      <c r="A6751" s="32"/>
      <c r="B6751" s="33"/>
      <c r="C6751" s="33"/>
    </row>
    <row r="6752" spans="1:3">
      <c r="A6752" s="32"/>
      <c r="B6752" s="33"/>
      <c r="C6752" s="33"/>
    </row>
    <row r="6753" spans="1:3">
      <c r="A6753" s="32"/>
      <c r="B6753" s="33"/>
      <c r="C6753" s="33"/>
    </row>
    <row r="6754" spans="1:3">
      <c r="A6754" s="32"/>
      <c r="B6754" s="33"/>
      <c r="C6754" s="33"/>
    </row>
    <row r="6755" spans="1:3">
      <c r="A6755" s="32"/>
      <c r="B6755" s="33"/>
      <c r="C6755" s="33"/>
    </row>
    <row r="6756" spans="1:3">
      <c r="A6756" s="32"/>
      <c r="B6756" s="33"/>
      <c r="C6756" s="33"/>
    </row>
    <row r="6757" spans="1:3">
      <c r="A6757" s="32"/>
      <c r="B6757" s="33"/>
      <c r="C6757" s="33"/>
    </row>
    <row r="6758" spans="1:3">
      <c r="A6758" s="32"/>
      <c r="B6758" s="33"/>
      <c r="C6758" s="33"/>
    </row>
    <row r="6759" spans="1:3">
      <c r="A6759" s="32"/>
      <c r="B6759" s="33"/>
      <c r="C6759" s="33"/>
    </row>
    <row r="6760" spans="1:3">
      <c r="A6760" s="32"/>
      <c r="B6760" s="33"/>
      <c r="C6760" s="33"/>
    </row>
    <row r="6761" spans="1:3">
      <c r="A6761" s="32"/>
      <c r="B6761" s="33"/>
      <c r="C6761" s="33"/>
    </row>
    <row r="6762" spans="1:3">
      <c r="A6762" s="32"/>
      <c r="B6762" s="33"/>
      <c r="C6762" s="33"/>
    </row>
    <row r="6763" spans="1:3">
      <c r="A6763" s="32"/>
      <c r="B6763" s="33"/>
      <c r="C6763" s="33"/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D46"/>
  <sheetViews>
    <sheetView zoomScale="235" zoomScaleNormal="235" workbookViewId="0">
      <pane xSplit="3" ySplit="6" topLeftCell="N13" activePane="bottomRight" state="frozen"/>
      <selection activeCell="A1047" sqref="A1047"/>
      <selection pane="topRight" activeCell="A1047" sqref="A1047"/>
      <selection pane="bottomLeft" activeCell="A1047" sqref="A1047"/>
      <selection pane="bottomRight" activeCell="B41" sqref="B41"/>
    </sheetView>
  </sheetViews>
  <sheetFormatPr defaultRowHeight="11.25"/>
  <cols>
    <col min="1" max="1" width="9.140625" style="58"/>
    <col min="2" max="2" width="39.28515625" style="58" customWidth="1"/>
    <col min="3" max="3" width="3.140625" style="58" customWidth="1"/>
    <col min="4" max="35" width="15" style="58" customWidth="1"/>
    <col min="36" max="36" width="16.42578125" style="58" customWidth="1"/>
    <col min="37" max="81" width="15" style="58" customWidth="1"/>
    <col min="82" max="82" width="28.28515625" style="58" customWidth="1"/>
    <col min="83" max="16384" width="9.140625" style="58"/>
  </cols>
  <sheetData>
    <row r="1" spans="1:82" ht="14.25" customHeight="1">
      <c r="A1" s="434" t="s">
        <v>44</v>
      </c>
      <c r="B1" s="434"/>
      <c r="C1" s="56"/>
      <c r="D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</row>
    <row r="2" spans="1:82" ht="25.5" customHeight="1">
      <c r="A2" s="435" t="s">
        <v>45</v>
      </c>
      <c r="B2" s="435"/>
      <c r="C2" s="5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</row>
    <row r="3" spans="1:82" ht="14.25" customHeight="1">
      <c r="A3" s="436"/>
      <c r="B3" s="436"/>
      <c r="C3" s="61"/>
      <c r="D3" s="437" t="s">
        <v>46</v>
      </c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57"/>
    </row>
    <row r="4" spans="1:82">
      <c r="A4" s="433" t="s">
        <v>47</v>
      </c>
      <c r="B4" s="433" t="s">
        <v>48</v>
      </c>
      <c r="C4" s="62"/>
      <c r="D4" s="63">
        <v>1</v>
      </c>
      <c r="E4" s="63">
        <v>2</v>
      </c>
      <c r="F4" s="63">
        <v>3</v>
      </c>
      <c r="G4" s="63">
        <v>4</v>
      </c>
      <c r="H4" s="63">
        <v>5</v>
      </c>
      <c r="I4" s="63">
        <v>6</v>
      </c>
      <c r="J4" s="63">
        <v>7</v>
      </c>
      <c r="K4" s="63">
        <v>8</v>
      </c>
      <c r="L4" s="63">
        <v>9</v>
      </c>
      <c r="M4" s="63">
        <v>10</v>
      </c>
      <c r="N4" s="63">
        <v>11</v>
      </c>
      <c r="O4" s="63">
        <v>12</v>
      </c>
      <c r="P4" s="63">
        <v>13</v>
      </c>
      <c r="Q4" s="63">
        <v>14</v>
      </c>
      <c r="R4" s="63">
        <v>15</v>
      </c>
      <c r="S4" s="63">
        <v>16</v>
      </c>
      <c r="T4" s="63">
        <v>17</v>
      </c>
      <c r="U4" s="63">
        <v>18</v>
      </c>
      <c r="V4" s="63">
        <v>19</v>
      </c>
      <c r="W4" s="63">
        <v>20</v>
      </c>
      <c r="X4" s="63">
        <v>21</v>
      </c>
      <c r="Y4" s="63">
        <v>22</v>
      </c>
      <c r="Z4" s="63">
        <v>23</v>
      </c>
      <c r="AA4" s="63">
        <v>24</v>
      </c>
      <c r="AB4" s="63">
        <v>25</v>
      </c>
      <c r="AC4" s="63">
        <v>26</v>
      </c>
      <c r="AD4" s="63">
        <v>27</v>
      </c>
      <c r="AE4" s="63">
        <v>28</v>
      </c>
      <c r="AF4" s="63">
        <v>29</v>
      </c>
      <c r="AG4" s="63">
        <v>30</v>
      </c>
      <c r="AH4" s="63">
        <v>31</v>
      </c>
      <c r="AI4" s="63">
        <v>32</v>
      </c>
      <c r="AJ4" s="63">
        <v>33</v>
      </c>
      <c r="AK4" s="63">
        <v>34</v>
      </c>
      <c r="AL4" s="63">
        <v>35</v>
      </c>
      <c r="AM4" s="63">
        <v>36</v>
      </c>
      <c r="AN4" s="63">
        <v>37</v>
      </c>
      <c r="AO4" s="63">
        <v>38</v>
      </c>
      <c r="AP4" s="63">
        <v>39</v>
      </c>
      <c r="AQ4" s="63">
        <v>40</v>
      </c>
      <c r="AR4" s="63">
        <v>41</v>
      </c>
      <c r="AS4" s="63">
        <v>42</v>
      </c>
      <c r="AT4" s="63">
        <v>43</v>
      </c>
      <c r="AU4" s="63">
        <v>44</v>
      </c>
      <c r="AV4" s="63">
        <v>45</v>
      </c>
      <c r="AW4" s="63">
        <v>46</v>
      </c>
      <c r="AX4" s="63">
        <v>47</v>
      </c>
      <c r="AY4" s="63">
        <v>48</v>
      </c>
      <c r="AZ4" s="63">
        <v>49</v>
      </c>
      <c r="BA4" s="63">
        <v>50</v>
      </c>
      <c r="BB4" s="63">
        <v>51</v>
      </c>
      <c r="BC4" s="63">
        <v>52</v>
      </c>
      <c r="BD4" s="63">
        <v>53</v>
      </c>
      <c r="BE4" s="63">
        <v>54</v>
      </c>
      <c r="BF4" s="63">
        <v>55</v>
      </c>
      <c r="BG4" s="63">
        <v>56</v>
      </c>
      <c r="BH4" s="63">
        <v>57</v>
      </c>
      <c r="BI4" s="63">
        <v>58</v>
      </c>
      <c r="BJ4" s="63">
        <v>59</v>
      </c>
      <c r="BK4" s="63">
        <v>60</v>
      </c>
      <c r="BL4" s="63">
        <v>61</v>
      </c>
      <c r="BM4" s="63">
        <v>62</v>
      </c>
      <c r="BN4" s="63">
        <v>63</v>
      </c>
      <c r="BO4" s="63">
        <v>64</v>
      </c>
      <c r="BP4" s="63">
        <v>65</v>
      </c>
      <c r="BQ4" s="63">
        <v>66</v>
      </c>
      <c r="BR4" s="63">
        <v>67</v>
      </c>
      <c r="BS4" s="63">
        <v>68</v>
      </c>
      <c r="BT4" s="63">
        <v>69</v>
      </c>
      <c r="BU4" s="63">
        <v>70</v>
      </c>
      <c r="BV4" s="63">
        <v>71</v>
      </c>
      <c r="BW4" s="63">
        <v>72</v>
      </c>
      <c r="BX4" s="63">
        <v>73</v>
      </c>
      <c r="BY4" s="63">
        <v>74</v>
      </c>
      <c r="BZ4" s="63">
        <v>75</v>
      </c>
      <c r="CA4" s="63">
        <v>76</v>
      </c>
      <c r="CB4" s="63">
        <v>77</v>
      </c>
      <c r="CC4" s="63">
        <v>78</v>
      </c>
      <c r="CD4" s="433" t="s">
        <v>31</v>
      </c>
    </row>
    <row r="5" spans="1:82">
      <c r="A5" s="433"/>
      <c r="B5" s="433"/>
      <c r="C5" s="62"/>
      <c r="D5" s="63" t="s">
        <v>49</v>
      </c>
      <c r="E5" s="63" t="s">
        <v>50</v>
      </c>
      <c r="F5" s="63" t="s">
        <v>51</v>
      </c>
      <c r="G5" s="63" t="s">
        <v>52</v>
      </c>
      <c r="H5" s="63" t="s">
        <v>53</v>
      </c>
      <c r="I5" s="63" t="s">
        <v>54</v>
      </c>
      <c r="J5" s="63" t="s">
        <v>55</v>
      </c>
      <c r="K5" s="63" t="s">
        <v>56</v>
      </c>
      <c r="L5" s="63" t="s">
        <v>57</v>
      </c>
      <c r="M5" s="63" t="s">
        <v>58</v>
      </c>
      <c r="N5" s="63" t="s">
        <v>59</v>
      </c>
      <c r="O5" s="63" t="s">
        <v>60</v>
      </c>
      <c r="P5" s="63" t="s">
        <v>61</v>
      </c>
      <c r="Q5" s="63" t="s">
        <v>62</v>
      </c>
      <c r="R5" s="63" t="s">
        <v>63</v>
      </c>
      <c r="S5" s="63" t="s">
        <v>64</v>
      </c>
      <c r="T5" s="63" t="s">
        <v>65</v>
      </c>
      <c r="U5" s="63" t="s">
        <v>66</v>
      </c>
      <c r="V5" s="63" t="s">
        <v>67</v>
      </c>
      <c r="W5" s="63" t="s">
        <v>68</v>
      </c>
      <c r="X5" s="63" t="s">
        <v>69</v>
      </c>
      <c r="Y5" s="63" t="s">
        <v>70</v>
      </c>
      <c r="Z5" s="63" t="s">
        <v>71</v>
      </c>
      <c r="AA5" s="63" t="s">
        <v>72</v>
      </c>
      <c r="AB5" s="63" t="s">
        <v>73</v>
      </c>
      <c r="AC5" s="63" t="s">
        <v>74</v>
      </c>
      <c r="AD5" s="63" t="s">
        <v>75</v>
      </c>
      <c r="AE5" s="63" t="s">
        <v>76</v>
      </c>
      <c r="AF5" s="63" t="s">
        <v>77</v>
      </c>
      <c r="AG5" s="63" t="s">
        <v>78</v>
      </c>
      <c r="AH5" s="63" t="s">
        <v>79</v>
      </c>
      <c r="AI5" s="63" t="s">
        <v>80</v>
      </c>
      <c r="AJ5" s="63" t="s">
        <v>81</v>
      </c>
      <c r="AK5" s="63" t="s">
        <v>82</v>
      </c>
      <c r="AL5" s="63" t="s">
        <v>83</v>
      </c>
      <c r="AM5" s="63" t="s">
        <v>84</v>
      </c>
      <c r="AN5" s="63" t="s">
        <v>85</v>
      </c>
      <c r="AO5" s="63" t="s">
        <v>86</v>
      </c>
      <c r="AP5" s="63" t="s">
        <v>87</v>
      </c>
      <c r="AQ5" s="63" t="s">
        <v>88</v>
      </c>
      <c r="AR5" s="63" t="s">
        <v>89</v>
      </c>
      <c r="AS5" s="63" t="s">
        <v>90</v>
      </c>
      <c r="AT5" s="63" t="s">
        <v>91</v>
      </c>
      <c r="AU5" s="63" t="s">
        <v>92</v>
      </c>
      <c r="AV5" s="63" t="s">
        <v>93</v>
      </c>
      <c r="AW5" s="63" t="s">
        <v>94</v>
      </c>
      <c r="AX5" s="63" t="s">
        <v>95</v>
      </c>
      <c r="AY5" s="63" t="s">
        <v>96</v>
      </c>
      <c r="AZ5" s="63" t="s">
        <v>97</v>
      </c>
      <c r="BA5" s="63" t="s">
        <v>98</v>
      </c>
      <c r="BB5" s="63" t="s">
        <v>99</v>
      </c>
      <c r="BC5" s="63" t="s">
        <v>100</v>
      </c>
      <c r="BD5" s="63" t="s">
        <v>101</v>
      </c>
      <c r="BE5" s="63" t="s">
        <v>102</v>
      </c>
      <c r="BF5" s="63" t="s">
        <v>103</v>
      </c>
      <c r="BG5" s="63" t="s">
        <v>104</v>
      </c>
      <c r="BH5" s="63" t="s">
        <v>105</v>
      </c>
      <c r="BI5" s="63" t="s">
        <v>106</v>
      </c>
      <c r="BJ5" s="63" t="s">
        <v>107</v>
      </c>
      <c r="BK5" s="63" t="s">
        <v>108</v>
      </c>
      <c r="BL5" s="63" t="s">
        <v>109</v>
      </c>
      <c r="BM5" s="63" t="s">
        <v>110</v>
      </c>
      <c r="BN5" s="63" t="s">
        <v>111</v>
      </c>
      <c r="BO5" s="63" t="s">
        <v>112</v>
      </c>
      <c r="BP5" s="63" t="s">
        <v>113</v>
      </c>
      <c r="BQ5" s="63" t="s">
        <v>114</v>
      </c>
      <c r="BR5" s="63" t="s">
        <v>115</v>
      </c>
      <c r="BS5" s="63" t="s">
        <v>116</v>
      </c>
      <c r="BT5" s="63" t="s">
        <v>117</v>
      </c>
      <c r="BU5" s="63" t="s">
        <v>118</v>
      </c>
      <c r="BV5" s="63" t="s">
        <v>119</v>
      </c>
      <c r="BW5" s="63" t="s">
        <v>120</v>
      </c>
      <c r="BX5" s="63" t="s">
        <v>121</v>
      </c>
      <c r="BY5" s="63" t="s">
        <v>122</v>
      </c>
      <c r="BZ5" s="63" t="s">
        <v>123</v>
      </c>
      <c r="CA5" s="63" t="s">
        <v>124</v>
      </c>
      <c r="CB5" s="63" t="s">
        <v>125</v>
      </c>
      <c r="CC5" s="63"/>
      <c r="CD5" s="433"/>
    </row>
    <row r="6" spans="1:82">
      <c r="A6" s="64">
        <v>0</v>
      </c>
      <c r="B6" s="64">
        <v>0</v>
      </c>
      <c r="C6" s="64"/>
      <c r="D6" s="64">
        <v>0</v>
      </c>
      <c r="E6" s="64">
        <v>0</v>
      </c>
      <c r="F6" s="64">
        <v>0</v>
      </c>
      <c r="G6" s="64">
        <v>0</v>
      </c>
      <c r="H6" s="64">
        <v>0</v>
      </c>
      <c r="I6" s="64">
        <v>0</v>
      </c>
      <c r="J6" s="64">
        <v>0</v>
      </c>
      <c r="K6" s="64">
        <v>0</v>
      </c>
      <c r="L6" s="64">
        <v>0</v>
      </c>
      <c r="M6" s="64">
        <v>0</v>
      </c>
      <c r="N6" s="64">
        <v>0</v>
      </c>
      <c r="O6" s="64">
        <v>0</v>
      </c>
      <c r="P6" s="64">
        <v>0</v>
      </c>
      <c r="Q6" s="64">
        <v>0</v>
      </c>
      <c r="R6" s="64">
        <v>0</v>
      </c>
      <c r="S6" s="64">
        <v>0</v>
      </c>
      <c r="T6" s="64">
        <v>0</v>
      </c>
      <c r="U6" s="64">
        <v>0</v>
      </c>
      <c r="V6" s="64">
        <v>0</v>
      </c>
      <c r="W6" s="64">
        <v>0</v>
      </c>
      <c r="X6" s="64">
        <v>0</v>
      </c>
      <c r="Y6" s="64">
        <v>0</v>
      </c>
      <c r="Z6" s="64">
        <v>0</v>
      </c>
      <c r="AA6" s="64">
        <v>0</v>
      </c>
      <c r="AB6" s="64">
        <v>0</v>
      </c>
      <c r="AC6" s="64">
        <v>0</v>
      </c>
      <c r="AD6" s="64">
        <v>0</v>
      </c>
      <c r="AE6" s="64">
        <v>0</v>
      </c>
      <c r="AF6" s="64">
        <v>0</v>
      </c>
      <c r="AG6" s="64">
        <v>0</v>
      </c>
      <c r="AH6" s="64">
        <v>0</v>
      </c>
      <c r="AI6" s="64">
        <v>0</v>
      </c>
      <c r="AJ6" s="64">
        <v>0</v>
      </c>
      <c r="AK6" s="64">
        <v>0</v>
      </c>
      <c r="AL6" s="64">
        <v>0</v>
      </c>
      <c r="AM6" s="64">
        <v>0</v>
      </c>
      <c r="AN6" s="64">
        <v>0</v>
      </c>
      <c r="AO6" s="64">
        <v>0</v>
      </c>
      <c r="AP6" s="64">
        <v>0</v>
      </c>
      <c r="AQ6" s="64">
        <v>0</v>
      </c>
      <c r="AR6" s="64">
        <v>0</v>
      </c>
      <c r="AS6" s="64">
        <v>0</v>
      </c>
      <c r="AT6" s="64">
        <v>0</v>
      </c>
      <c r="AU6" s="64">
        <v>0</v>
      </c>
      <c r="AV6" s="64">
        <v>0</v>
      </c>
      <c r="AW6" s="64">
        <v>0</v>
      </c>
      <c r="AX6" s="64">
        <v>0</v>
      </c>
      <c r="AY6" s="64">
        <v>0</v>
      </c>
      <c r="AZ6" s="64">
        <v>0</v>
      </c>
      <c r="BA6" s="64">
        <v>0</v>
      </c>
      <c r="BB6" s="64">
        <v>0</v>
      </c>
      <c r="BC6" s="64">
        <v>0</v>
      </c>
      <c r="BD6" s="64">
        <v>0</v>
      </c>
      <c r="BE6" s="64">
        <v>0</v>
      </c>
      <c r="BF6" s="64">
        <v>0</v>
      </c>
      <c r="BG6" s="64">
        <v>0</v>
      </c>
      <c r="BH6" s="64">
        <v>0</v>
      </c>
      <c r="BI6" s="64">
        <v>0</v>
      </c>
      <c r="BJ6" s="64">
        <v>0</v>
      </c>
      <c r="BK6" s="64">
        <v>0</v>
      </c>
      <c r="BL6" s="64">
        <v>0</v>
      </c>
      <c r="BM6" s="64">
        <v>0</v>
      </c>
      <c r="BN6" s="64">
        <v>0</v>
      </c>
      <c r="BO6" s="64">
        <v>0</v>
      </c>
      <c r="BP6" s="64">
        <v>0</v>
      </c>
      <c r="BQ6" s="64">
        <v>0</v>
      </c>
      <c r="BR6" s="64">
        <v>0</v>
      </c>
      <c r="BS6" s="64">
        <v>0</v>
      </c>
      <c r="BT6" s="64">
        <v>0</v>
      </c>
      <c r="BU6" s="64">
        <v>0</v>
      </c>
      <c r="BV6" s="64">
        <v>0</v>
      </c>
      <c r="BW6" s="64">
        <v>0</v>
      </c>
      <c r="BX6" s="64">
        <v>0</v>
      </c>
      <c r="BY6" s="64">
        <v>0</v>
      </c>
      <c r="BZ6" s="64">
        <v>0</v>
      </c>
      <c r="CA6" s="64">
        <v>0</v>
      </c>
      <c r="CB6" s="64">
        <v>0</v>
      </c>
      <c r="CC6" s="65"/>
      <c r="CD6" s="65"/>
    </row>
    <row r="7" spans="1:82">
      <c r="A7" s="66">
        <v>100</v>
      </c>
      <c r="B7" s="66" t="s">
        <v>126</v>
      </c>
      <c r="C7" s="67"/>
      <c r="D7" s="68">
        <v>7250</v>
      </c>
      <c r="E7" s="68">
        <v>7500</v>
      </c>
      <c r="F7" s="68">
        <v>6600</v>
      </c>
      <c r="G7" s="68">
        <v>6950</v>
      </c>
      <c r="H7" s="68">
        <v>6500</v>
      </c>
      <c r="I7" s="68">
        <v>6850</v>
      </c>
      <c r="J7" s="68">
        <v>7350</v>
      </c>
      <c r="K7" s="68">
        <v>6800</v>
      </c>
      <c r="L7" s="68">
        <v>7250</v>
      </c>
      <c r="M7" s="68">
        <v>6650</v>
      </c>
      <c r="N7" s="68">
        <v>6500</v>
      </c>
      <c r="O7" s="68">
        <v>6700</v>
      </c>
      <c r="P7" s="68">
        <v>6750</v>
      </c>
      <c r="Q7" s="68">
        <v>6750</v>
      </c>
      <c r="R7" s="68">
        <v>7200</v>
      </c>
      <c r="S7" s="68">
        <v>6550</v>
      </c>
      <c r="T7" s="68">
        <v>6550</v>
      </c>
      <c r="U7" s="68">
        <v>6800</v>
      </c>
      <c r="V7" s="68">
        <v>6450</v>
      </c>
      <c r="W7" s="68">
        <v>6700</v>
      </c>
      <c r="X7" s="68">
        <v>6500</v>
      </c>
      <c r="Y7" s="68">
        <v>6750</v>
      </c>
      <c r="Z7" s="68">
        <v>6500</v>
      </c>
      <c r="AA7" s="68">
        <v>6750</v>
      </c>
      <c r="AB7" s="68">
        <v>7000</v>
      </c>
      <c r="AC7" s="68">
        <v>6700</v>
      </c>
      <c r="AD7" s="68">
        <v>6400</v>
      </c>
      <c r="AE7" s="68">
        <v>6400</v>
      </c>
      <c r="AF7" s="68">
        <v>6750</v>
      </c>
      <c r="AG7" s="68">
        <v>6900</v>
      </c>
      <c r="AH7" s="68">
        <v>6450</v>
      </c>
      <c r="AI7" s="68">
        <v>7050</v>
      </c>
      <c r="AJ7" s="68">
        <v>6700</v>
      </c>
      <c r="AK7" s="68">
        <v>6850</v>
      </c>
      <c r="AL7" s="68">
        <v>7250</v>
      </c>
      <c r="AM7" s="68">
        <v>7250</v>
      </c>
      <c r="AN7" s="68">
        <v>6450</v>
      </c>
      <c r="AO7" s="68">
        <v>6700</v>
      </c>
      <c r="AP7" s="68">
        <v>6900</v>
      </c>
      <c r="AQ7" s="68">
        <v>6700</v>
      </c>
      <c r="AR7" s="68">
        <v>6650</v>
      </c>
      <c r="AS7" s="68">
        <v>7350</v>
      </c>
      <c r="AT7" s="68">
        <v>6650</v>
      </c>
      <c r="AU7" s="68">
        <v>6800</v>
      </c>
      <c r="AV7" s="68">
        <v>7400</v>
      </c>
      <c r="AW7" s="68">
        <v>6350</v>
      </c>
      <c r="AX7" s="68">
        <v>6850</v>
      </c>
      <c r="AY7" s="68">
        <v>6900</v>
      </c>
      <c r="AZ7" s="68">
        <v>6700</v>
      </c>
      <c r="BA7" s="68">
        <v>7250</v>
      </c>
      <c r="BB7" s="68">
        <v>6600</v>
      </c>
      <c r="BC7" s="68">
        <v>6650</v>
      </c>
      <c r="BD7" s="68">
        <v>6800</v>
      </c>
      <c r="BE7" s="68">
        <v>6750</v>
      </c>
      <c r="BF7" s="68">
        <v>6500</v>
      </c>
      <c r="BG7" s="68">
        <v>6550</v>
      </c>
      <c r="BH7" s="68">
        <v>6800</v>
      </c>
      <c r="BI7" s="68">
        <v>6850</v>
      </c>
      <c r="BJ7" s="68">
        <v>7000</v>
      </c>
      <c r="BK7" s="68">
        <v>6650</v>
      </c>
      <c r="BL7" s="68">
        <v>7150</v>
      </c>
      <c r="BM7" s="68">
        <v>6900</v>
      </c>
      <c r="BN7" s="68">
        <v>6450</v>
      </c>
      <c r="BO7" s="68">
        <v>6500</v>
      </c>
      <c r="BP7" s="68">
        <v>6650</v>
      </c>
      <c r="BQ7" s="68">
        <v>6700</v>
      </c>
      <c r="BR7" s="68">
        <v>6600</v>
      </c>
      <c r="BS7" s="68">
        <v>6550</v>
      </c>
      <c r="BT7" s="68">
        <v>6500</v>
      </c>
      <c r="BU7" s="68">
        <v>6400</v>
      </c>
      <c r="BV7" s="68">
        <v>6800</v>
      </c>
      <c r="BW7" s="68">
        <v>6650</v>
      </c>
      <c r="BX7" s="68">
        <v>6350</v>
      </c>
      <c r="BY7" s="68">
        <v>6400</v>
      </c>
      <c r="BZ7" s="68">
        <v>6700</v>
      </c>
      <c r="CA7" s="68">
        <v>6500</v>
      </c>
      <c r="CB7" s="68">
        <v>6350</v>
      </c>
      <c r="CC7" s="68"/>
      <c r="CD7" s="69"/>
    </row>
    <row r="8" spans="1:82">
      <c r="A8" s="66">
        <v>200</v>
      </c>
      <c r="B8" s="66" t="s">
        <v>127</v>
      </c>
      <c r="C8" s="67"/>
      <c r="D8" s="68">
        <v>7550</v>
      </c>
      <c r="E8" s="68">
        <v>7450</v>
      </c>
      <c r="F8" s="68">
        <v>6600</v>
      </c>
      <c r="G8" s="68">
        <v>7200</v>
      </c>
      <c r="H8" s="68">
        <v>6450</v>
      </c>
      <c r="I8" s="68">
        <v>7100</v>
      </c>
      <c r="J8" s="68">
        <v>7300</v>
      </c>
      <c r="K8" s="68">
        <v>7100</v>
      </c>
      <c r="L8" s="68">
        <v>7100</v>
      </c>
      <c r="M8" s="68">
        <v>6600</v>
      </c>
      <c r="N8" s="68">
        <v>6800</v>
      </c>
      <c r="O8" s="68">
        <v>7050</v>
      </c>
      <c r="P8" s="68">
        <v>6800</v>
      </c>
      <c r="Q8" s="68">
        <v>7150</v>
      </c>
      <c r="R8" s="68">
        <v>7150</v>
      </c>
      <c r="S8" s="68">
        <v>6750</v>
      </c>
      <c r="T8" s="68">
        <v>6550</v>
      </c>
      <c r="U8" s="68">
        <v>6950</v>
      </c>
      <c r="V8" s="68">
        <v>6650</v>
      </c>
      <c r="W8" s="68">
        <v>6650</v>
      </c>
      <c r="X8" s="68">
        <v>6800</v>
      </c>
      <c r="Y8" s="68">
        <v>6750</v>
      </c>
      <c r="Z8" s="68">
        <v>6400</v>
      </c>
      <c r="AA8" s="68">
        <v>6950</v>
      </c>
      <c r="AB8" s="68">
        <v>7150</v>
      </c>
      <c r="AC8" s="68">
        <v>6650</v>
      </c>
      <c r="AD8" s="68">
        <v>6450</v>
      </c>
      <c r="AE8" s="68">
        <v>6700</v>
      </c>
      <c r="AF8" s="68">
        <v>6950</v>
      </c>
      <c r="AG8" s="68">
        <v>7250</v>
      </c>
      <c r="AH8" s="68">
        <v>6800</v>
      </c>
      <c r="AI8" s="68">
        <v>7200</v>
      </c>
      <c r="AJ8" s="68">
        <v>6650</v>
      </c>
      <c r="AK8" s="68">
        <v>7000</v>
      </c>
      <c r="AL8" s="68">
        <v>7550</v>
      </c>
      <c r="AM8" s="68">
        <v>7550</v>
      </c>
      <c r="AN8" s="68">
        <v>6400</v>
      </c>
      <c r="AO8" s="68">
        <v>6600</v>
      </c>
      <c r="AP8" s="68">
        <v>7250</v>
      </c>
      <c r="AQ8" s="68">
        <v>6650</v>
      </c>
      <c r="AR8" s="68">
        <v>6850</v>
      </c>
      <c r="AS8" s="68">
        <v>7600</v>
      </c>
      <c r="AT8" s="68">
        <v>6850</v>
      </c>
      <c r="AU8" s="68">
        <v>6850</v>
      </c>
      <c r="AV8" s="68">
        <v>7550</v>
      </c>
      <c r="AW8" s="68">
        <v>6650</v>
      </c>
      <c r="AX8" s="68">
        <v>7100</v>
      </c>
      <c r="AY8" s="68">
        <v>7100</v>
      </c>
      <c r="AZ8" s="68">
        <v>7100</v>
      </c>
      <c r="BA8" s="68">
        <v>7150</v>
      </c>
      <c r="BB8" s="68">
        <v>6650</v>
      </c>
      <c r="BC8" s="68">
        <v>6600</v>
      </c>
      <c r="BD8" s="68">
        <v>7100</v>
      </c>
      <c r="BE8" s="68">
        <v>7000</v>
      </c>
      <c r="BF8" s="68">
        <v>6550</v>
      </c>
      <c r="BG8" s="68">
        <v>6800</v>
      </c>
      <c r="BH8" s="68">
        <v>6800</v>
      </c>
      <c r="BI8" s="68">
        <v>6800</v>
      </c>
      <c r="BJ8" s="68">
        <v>6950</v>
      </c>
      <c r="BK8" s="68">
        <v>7050</v>
      </c>
      <c r="BL8" s="68">
        <v>7250</v>
      </c>
      <c r="BM8" s="68">
        <v>7250</v>
      </c>
      <c r="BN8" s="68">
        <v>6800</v>
      </c>
      <c r="BO8" s="68">
        <v>6600</v>
      </c>
      <c r="BP8" s="68">
        <v>6600</v>
      </c>
      <c r="BQ8" s="68">
        <v>6650</v>
      </c>
      <c r="BR8" s="68">
        <v>6600</v>
      </c>
      <c r="BS8" s="68">
        <v>6750</v>
      </c>
      <c r="BT8" s="68">
        <v>6800</v>
      </c>
      <c r="BU8" s="68">
        <v>6450</v>
      </c>
      <c r="BV8" s="68">
        <v>6500</v>
      </c>
      <c r="BW8" s="68">
        <v>6600</v>
      </c>
      <c r="BX8" s="68">
        <v>6750</v>
      </c>
      <c r="BY8" s="68">
        <v>6450</v>
      </c>
      <c r="BZ8" s="68">
        <v>6650</v>
      </c>
      <c r="CA8" s="68">
        <v>6450</v>
      </c>
      <c r="CB8" s="68">
        <v>6700</v>
      </c>
      <c r="CC8" s="68"/>
      <c r="CD8" s="69"/>
    </row>
    <row r="9" spans="1:82">
      <c r="A9" s="66">
        <v>300</v>
      </c>
      <c r="B9" s="66" t="s">
        <v>128</v>
      </c>
      <c r="C9" s="67"/>
      <c r="D9" s="68">
        <v>7200</v>
      </c>
      <c r="E9" s="68">
        <v>7200</v>
      </c>
      <c r="F9" s="68">
        <v>6400</v>
      </c>
      <c r="G9" s="68">
        <v>6500</v>
      </c>
      <c r="H9" s="68">
        <v>6450</v>
      </c>
      <c r="I9" s="68">
        <v>6700</v>
      </c>
      <c r="J9" s="68">
        <v>7050</v>
      </c>
      <c r="K9" s="68">
        <v>6750</v>
      </c>
      <c r="L9" s="68">
        <v>6800</v>
      </c>
      <c r="M9" s="68">
        <v>6850</v>
      </c>
      <c r="N9" s="68">
        <v>6300</v>
      </c>
      <c r="O9" s="68">
        <v>6500</v>
      </c>
      <c r="P9" s="68">
        <v>6600</v>
      </c>
      <c r="Q9" s="68">
        <v>7400</v>
      </c>
      <c r="R9" s="68">
        <v>6750</v>
      </c>
      <c r="S9" s="68">
        <v>6700</v>
      </c>
      <c r="T9" s="68">
        <v>6500</v>
      </c>
      <c r="U9" s="68">
        <v>6850</v>
      </c>
      <c r="V9" s="68">
        <v>6850</v>
      </c>
      <c r="W9" s="68">
        <v>6450</v>
      </c>
      <c r="X9" s="68">
        <v>6400</v>
      </c>
      <c r="Y9" s="68">
        <v>6600</v>
      </c>
      <c r="Z9" s="68">
        <v>6500</v>
      </c>
      <c r="AA9" s="68">
        <v>6550</v>
      </c>
      <c r="AB9" s="68">
        <v>6750</v>
      </c>
      <c r="AC9" s="68">
        <v>6550</v>
      </c>
      <c r="AD9" s="68">
        <v>6300</v>
      </c>
      <c r="AE9" s="68">
        <v>6250</v>
      </c>
      <c r="AF9" s="68">
        <v>6600</v>
      </c>
      <c r="AG9" s="68">
        <v>6900</v>
      </c>
      <c r="AH9" s="68">
        <v>6550</v>
      </c>
      <c r="AI9" s="68">
        <v>6950</v>
      </c>
      <c r="AJ9" s="68">
        <v>6850</v>
      </c>
      <c r="AK9" s="68">
        <v>6800</v>
      </c>
      <c r="AL9" s="68">
        <v>7200</v>
      </c>
      <c r="AM9" s="68">
        <v>7150</v>
      </c>
      <c r="AN9" s="68">
        <v>6500</v>
      </c>
      <c r="AO9" s="68">
        <v>6600</v>
      </c>
      <c r="AP9" s="68">
        <v>6900</v>
      </c>
      <c r="AQ9" s="68">
        <v>6400</v>
      </c>
      <c r="AR9" s="68">
        <v>6750</v>
      </c>
      <c r="AS9" s="68">
        <v>7100</v>
      </c>
      <c r="AT9" s="68">
        <v>6250</v>
      </c>
      <c r="AU9" s="68">
        <v>6450</v>
      </c>
      <c r="AV9" s="68">
        <v>7500</v>
      </c>
      <c r="AW9" s="68">
        <v>6500</v>
      </c>
      <c r="AX9" s="68">
        <v>6750</v>
      </c>
      <c r="AY9" s="68">
        <v>6350</v>
      </c>
      <c r="AZ9" s="68">
        <v>6750</v>
      </c>
      <c r="BA9" s="68">
        <v>7000</v>
      </c>
      <c r="BB9" s="68">
        <v>6450</v>
      </c>
      <c r="BC9" s="68">
        <v>6850</v>
      </c>
      <c r="BD9" s="68">
        <v>7100</v>
      </c>
      <c r="BE9" s="68">
        <v>6900</v>
      </c>
      <c r="BF9" s="68">
        <v>6450</v>
      </c>
      <c r="BG9" s="68">
        <v>6700</v>
      </c>
      <c r="BH9" s="68">
        <v>6450</v>
      </c>
      <c r="BI9" s="68">
        <v>6500</v>
      </c>
      <c r="BJ9" s="68">
        <v>6550</v>
      </c>
      <c r="BK9" s="68">
        <v>6800</v>
      </c>
      <c r="BL9" s="68">
        <v>6900</v>
      </c>
      <c r="BM9" s="68">
        <v>6900</v>
      </c>
      <c r="BN9" s="68">
        <v>6550</v>
      </c>
      <c r="BO9" s="68">
        <v>6650</v>
      </c>
      <c r="BP9" s="68">
        <v>6850</v>
      </c>
      <c r="BQ9" s="68">
        <v>6400</v>
      </c>
      <c r="BR9" s="68">
        <v>6400</v>
      </c>
      <c r="BS9" s="68">
        <v>6650</v>
      </c>
      <c r="BT9" s="68">
        <v>6300</v>
      </c>
      <c r="BU9" s="68">
        <v>6300</v>
      </c>
      <c r="BV9" s="68">
        <v>6300</v>
      </c>
      <c r="BW9" s="68">
        <v>6850</v>
      </c>
      <c r="BX9" s="68">
        <v>6300</v>
      </c>
      <c r="BY9" s="68">
        <v>6300</v>
      </c>
      <c r="BZ9" s="68">
        <v>6500</v>
      </c>
      <c r="CA9" s="68">
        <v>6450</v>
      </c>
      <c r="CB9" s="68">
        <v>6650</v>
      </c>
      <c r="CC9" s="68"/>
      <c r="CD9" s="69"/>
    </row>
    <row r="10" spans="1:82">
      <c r="A10" s="66">
        <v>400</v>
      </c>
      <c r="B10" s="66" t="s">
        <v>129</v>
      </c>
      <c r="C10" s="67"/>
      <c r="D10" s="68">
        <v>8100</v>
      </c>
      <c r="E10" s="68">
        <v>7600</v>
      </c>
      <c r="F10" s="68">
        <v>7400</v>
      </c>
      <c r="G10" s="68">
        <v>7900</v>
      </c>
      <c r="H10" s="68">
        <v>6900</v>
      </c>
      <c r="I10" s="68">
        <v>7400</v>
      </c>
      <c r="J10" s="68">
        <v>7700</v>
      </c>
      <c r="K10" s="68">
        <v>7350</v>
      </c>
      <c r="L10" s="68">
        <v>7500</v>
      </c>
      <c r="M10" s="68">
        <v>7450</v>
      </c>
      <c r="N10" s="68">
        <v>7350</v>
      </c>
      <c r="O10" s="68">
        <v>7650</v>
      </c>
      <c r="P10" s="68">
        <v>7150</v>
      </c>
      <c r="Q10" s="68">
        <v>7300</v>
      </c>
      <c r="R10" s="68">
        <v>7850</v>
      </c>
      <c r="S10" s="68">
        <v>7650</v>
      </c>
      <c r="T10" s="68">
        <v>6950</v>
      </c>
      <c r="U10" s="68">
        <v>7950</v>
      </c>
      <c r="V10" s="68">
        <v>7550</v>
      </c>
      <c r="W10" s="68">
        <v>7400</v>
      </c>
      <c r="X10" s="68">
        <v>7300</v>
      </c>
      <c r="Y10" s="68">
        <v>7450</v>
      </c>
      <c r="Z10" s="68">
        <v>6850</v>
      </c>
      <c r="AA10" s="68">
        <v>7300</v>
      </c>
      <c r="AB10" s="68">
        <v>8100</v>
      </c>
      <c r="AC10" s="68">
        <v>7000</v>
      </c>
      <c r="AD10" s="68">
        <v>7150</v>
      </c>
      <c r="AE10" s="68">
        <v>7000</v>
      </c>
      <c r="AF10" s="68">
        <v>7300</v>
      </c>
      <c r="AG10" s="68">
        <v>7700</v>
      </c>
      <c r="AH10" s="68">
        <v>7700</v>
      </c>
      <c r="AI10" s="68">
        <v>7950</v>
      </c>
      <c r="AJ10" s="68">
        <v>7250</v>
      </c>
      <c r="AK10" s="68">
        <v>7450</v>
      </c>
      <c r="AL10" s="68">
        <v>8200</v>
      </c>
      <c r="AM10" s="68">
        <v>8000</v>
      </c>
      <c r="AN10" s="68">
        <v>6850</v>
      </c>
      <c r="AO10" s="68">
        <v>7050</v>
      </c>
      <c r="AP10" s="68">
        <v>7700</v>
      </c>
      <c r="AQ10" s="68">
        <v>7150</v>
      </c>
      <c r="AR10" s="68">
        <v>7500</v>
      </c>
      <c r="AS10" s="68">
        <v>8250</v>
      </c>
      <c r="AT10" s="68">
        <v>7200</v>
      </c>
      <c r="AU10" s="68">
        <v>7550</v>
      </c>
      <c r="AV10" s="68">
        <v>8250</v>
      </c>
      <c r="AW10" s="68">
        <v>7150</v>
      </c>
      <c r="AX10" s="68">
        <v>7700</v>
      </c>
      <c r="AY10" s="68">
        <v>7550</v>
      </c>
      <c r="AZ10" s="68">
        <v>7750</v>
      </c>
      <c r="BA10" s="68">
        <v>7600</v>
      </c>
      <c r="BB10" s="68">
        <v>7450</v>
      </c>
      <c r="BC10" s="68">
        <v>7450</v>
      </c>
      <c r="BD10" s="68">
        <v>7800</v>
      </c>
      <c r="BE10" s="68">
        <v>7800</v>
      </c>
      <c r="BF10" s="68">
        <v>7500</v>
      </c>
      <c r="BG10" s="68">
        <v>7350</v>
      </c>
      <c r="BH10" s="68">
        <v>7550</v>
      </c>
      <c r="BI10" s="68">
        <v>7500</v>
      </c>
      <c r="BJ10" s="68">
        <v>7600</v>
      </c>
      <c r="BK10" s="68">
        <v>7400</v>
      </c>
      <c r="BL10" s="68">
        <v>7700</v>
      </c>
      <c r="BM10" s="68">
        <v>7700</v>
      </c>
      <c r="BN10" s="68">
        <v>7600</v>
      </c>
      <c r="BO10" s="68">
        <v>7200</v>
      </c>
      <c r="BP10" s="68">
        <v>7450</v>
      </c>
      <c r="BQ10" s="68">
        <v>7150</v>
      </c>
      <c r="BR10" s="68">
        <v>7400</v>
      </c>
      <c r="BS10" s="68">
        <v>7550</v>
      </c>
      <c r="BT10" s="68">
        <v>7300</v>
      </c>
      <c r="BU10" s="68">
        <v>7150</v>
      </c>
      <c r="BV10" s="68">
        <v>7300</v>
      </c>
      <c r="BW10" s="68">
        <v>7450</v>
      </c>
      <c r="BX10" s="68">
        <v>7050</v>
      </c>
      <c r="BY10" s="68">
        <v>7150</v>
      </c>
      <c r="BZ10" s="68">
        <v>7150</v>
      </c>
      <c r="CA10" s="68">
        <v>6850</v>
      </c>
      <c r="CB10" s="68">
        <v>7150</v>
      </c>
      <c r="CC10" s="68"/>
      <c r="CD10" s="69"/>
    </row>
    <row r="11" spans="1:82">
      <c r="A11" s="66">
        <v>501</v>
      </c>
      <c r="B11" s="66" t="s">
        <v>130</v>
      </c>
      <c r="C11" s="67"/>
      <c r="D11" s="70">
        <v>5800</v>
      </c>
      <c r="E11" s="70">
        <v>5500</v>
      </c>
      <c r="F11" s="70">
        <v>5350</v>
      </c>
      <c r="G11" s="70">
        <v>5700</v>
      </c>
      <c r="H11" s="70">
        <v>5200</v>
      </c>
      <c r="I11" s="70">
        <v>5350</v>
      </c>
      <c r="J11" s="70">
        <v>5500</v>
      </c>
      <c r="K11" s="70">
        <v>5650</v>
      </c>
      <c r="L11" s="70">
        <v>5450</v>
      </c>
      <c r="M11" s="70">
        <v>5650</v>
      </c>
      <c r="N11" s="70">
        <v>5500</v>
      </c>
      <c r="O11" s="70">
        <v>5500</v>
      </c>
      <c r="P11" s="70">
        <v>5500</v>
      </c>
      <c r="Q11" s="70">
        <v>5650</v>
      </c>
      <c r="R11" s="70">
        <v>5800</v>
      </c>
      <c r="S11" s="70">
        <v>5500</v>
      </c>
      <c r="T11" s="70">
        <v>5300</v>
      </c>
      <c r="U11" s="70">
        <v>5700</v>
      </c>
      <c r="V11" s="70">
        <v>5400</v>
      </c>
      <c r="W11" s="70">
        <v>5500</v>
      </c>
      <c r="X11" s="70">
        <v>5400</v>
      </c>
      <c r="Y11" s="70">
        <v>5500</v>
      </c>
      <c r="Z11" s="70">
        <v>5200</v>
      </c>
      <c r="AA11" s="70">
        <v>5400</v>
      </c>
      <c r="AB11" s="70">
        <v>5800</v>
      </c>
      <c r="AC11" s="70">
        <v>5450</v>
      </c>
      <c r="AD11" s="70">
        <v>5100</v>
      </c>
      <c r="AE11" s="70">
        <v>5300</v>
      </c>
      <c r="AF11" s="70">
        <v>5400</v>
      </c>
      <c r="AG11" s="70">
        <v>5600</v>
      </c>
      <c r="AH11" s="70">
        <v>5550</v>
      </c>
      <c r="AI11" s="70">
        <v>5750</v>
      </c>
      <c r="AJ11" s="70">
        <v>5400</v>
      </c>
      <c r="AK11" s="70">
        <v>5700</v>
      </c>
      <c r="AL11" s="70">
        <v>5800</v>
      </c>
      <c r="AM11" s="70">
        <v>5750</v>
      </c>
      <c r="AN11" s="70">
        <v>5200</v>
      </c>
      <c r="AO11" s="70">
        <v>5400</v>
      </c>
      <c r="AP11" s="70">
        <v>5600</v>
      </c>
      <c r="AQ11" s="70">
        <v>5450</v>
      </c>
      <c r="AR11" s="70">
        <v>5600</v>
      </c>
      <c r="AS11" s="70">
        <v>5900</v>
      </c>
      <c r="AT11" s="70">
        <v>5250</v>
      </c>
      <c r="AU11" s="70">
        <v>5650</v>
      </c>
      <c r="AV11" s="70">
        <v>6050</v>
      </c>
      <c r="AW11" s="70">
        <v>5250</v>
      </c>
      <c r="AX11" s="70">
        <v>5650</v>
      </c>
      <c r="AY11" s="70">
        <v>5500</v>
      </c>
      <c r="AZ11" s="70">
        <v>5550</v>
      </c>
      <c r="BA11" s="70">
        <v>5500</v>
      </c>
      <c r="BB11" s="70">
        <v>5350</v>
      </c>
      <c r="BC11" s="70">
        <v>5650</v>
      </c>
      <c r="BD11" s="70">
        <v>5600</v>
      </c>
      <c r="BE11" s="70">
        <v>5700</v>
      </c>
      <c r="BF11" s="70">
        <v>5400</v>
      </c>
      <c r="BG11" s="70">
        <v>5300</v>
      </c>
      <c r="BH11" s="70">
        <v>5550</v>
      </c>
      <c r="BI11" s="70">
        <v>5650</v>
      </c>
      <c r="BJ11" s="70">
        <v>5600</v>
      </c>
      <c r="BK11" s="70">
        <v>5350</v>
      </c>
      <c r="BL11" s="70">
        <v>5600</v>
      </c>
      <c r="BM11" s="70">
        <v>5600</v>
      </c>
      <c r="BN11" s="70">
        <v>5300</v>
      </c>
      <c r="BO11" s="70">
        <v>5450</v>
      </c>
      <c r="BP11" s="70">
        <v>5650</v>
      </c>
      <c r="BQ11" s="70">
        <v>5400</v>
      </c>
      <c r="BR11" s="70">
        <v>5400</v>
      </c>
      <c r="BS11" s="70">
        <v>5600</v>
      </c>
      <c r="BT11" s="70">
        <v>5350</v>
      </c>
      <c r="BU11" s="70">
        <v>5100</v>
      </c>
      <c r="BV11" s="70">
        <v>5250</v>
      </c>
      <c r="BW11" s="70">
        <v>5450</v>
      </c>
      <c r="BX11" s="70">
        <v>5150</v>
      </c>
      <c r="BY11" s="70">
        <v>5100</v>
      </c>
      <c r="BZ11" s="70">
        <v>5450</v>
      </c>
      <c r="CA11" s="70">
        <v>5200</v>
      </c>
      <c r="CB11" s="70">
        <v>5300</v>
      </c>
      <c r="CC11" s="70"/>
      <c r="CD11" s="66"/>
    </row>
    <row r="12" spans="1:82">
      <c r="A12" s="66">
        <v>502</v>
      </c>
      <c r="B12" s="66" t="s">
        <v>131</v>
      </c>
      <c r="C12" s="67"/>
      <c r="D12" s="70">
        <v>3600</v>
      </c>
      <c r="E12" s="70">
        <v>3400</v>
      </c>
      <c r="F12" s="70">
        <v>3350</v>
      </c>
      <c r="G12" s="70">
        <v>3400</v>
      </c>
      <c r="H12" s="70">
        <v>3150</v>
      </c>
      <c r="I12" s="70">
        <v>3350</v>
      </c>
      <c r="J12" s="70">
        <v>3400</v>
      </c>
      <c r="K12" s="70">
        <v>3550</v>
      </c>
      <c r="L12" s="70">
        <v>3350</v>
      </c>
      <c r="M12" s="70">
        <v>3450</v>
      </c>
      <c r="N12" s="70">
        <v>3350</v>
      </c>
      <c r="O12" s="70">
        <v>3400</v>
      </c>
      <c r="P12" s="70">
        <v>3400</v>
      </c>
      <c r="Q12" s="70">
        <v>3450</v>
      </c>
      <c r="R12" s="70">
        <v>3550</v>
      </c>
      <c r="S12" s="70">
        <v>3350</v>
      </c>
      <c r="T12" s="70">
        <v>3200</v>
      </c>
      <c r="U12" s="70">
        <v>3650</v>
      </c>
      <c r="V12" s="70">
        <v>3400</v>
      </c>
      <c r="W12" s="70">
        <v>3350</v>
      </c>
      <c r="X12" s="70">
        <v>3300</v>
      </c>
      <c r="Y12" s="70">
        <v>3400</v>
      </c>
      <c r="Z12" s="70">
        <v>3100</v>
      </c>
      <c r="AA12" s="70">
        <v>3300</v>
      </c>
      <c r="AB12" s="70">
        <v>3650</v>
      </c>
      <c r="AC12" s="70">
        <v>3300</v>
      </c>
      <c r="AD12" s="70">
        <v>3250</v>
      </c>
      <c r="AE12" s="70">
        <v>3200</v>
      </c>
      <c r="AF12" s="70">
        <v>3300</v>
      </c>
      <c r="AG12" s="70">
        <v>3450</v>
      </c>
      <c r="AH12" s="70">
        <v>3500</v>
      </c>
      <c r="AI12" s="70">
        <v>3600</v>
      </c>
      <c r="AJ12" s="70">
        <v>3300</v>
      </c>
      <c r="AK12" s="70">
        <v>3600</v>
      </c>
      <c r="AL12" s="70">
        <v>3600</v>
      </c>
      <c r="AM12" s="70">
        <v>3600</v>
      </c>
      <c r="AN12" s="70">
        <v>3150</v>
      </c>
      <c r="AO12" s="70">
        <v>3250</v>
      </c>
      <c r="AP12" s="70">
        <v>3450</v>
      </c>
      <c r="AQ12" s="70">
        <v>3300</v>
      </c>
      <c r="AR12" s="70">
        <v>3500</v>
      </c>
      <c r="AS12" s="70">
        <v>3750</v>
      </c>
      <c r="AT12" s="70">
        <v>3200</v>
      </c>
      <c r="AU12" s="70">
        <v>3450</v>
      </c>
      <c r="AV12" s="70">
        <v>3800</v>
      </c>
      <c r="AW12" s="70">
        <v>3300</v>
      </c>
      <c r="AX12" s="70">
        <v>3550</v>
      </c>
      <c r="AY12" s="70">
        <v>3350</v>
      </c>
      <c r="AZ12" s="70">
        <v>3450</v>
      </c>
      <c r="BA12" s="70">
        <v>3400</v>
      </c>
      <c r="BB12" s="70">
        <v>3350</v>
      </c>
      <c r="BC12" s="70">
        <v>3450</v>
      </c>
      <c r="BD12" s="70">
        <v>3500</v>
      </c>
      <c r="BE12" s="70">
        <v>3500</v>
      </c>
      <c r="BF12" s="70">
        <v>3450</v>
      </c>
      <c r="BG12" s="70">
        <v>3350</v>
      </c>
      <c r="BH12" s="70">
        <v>3400</v>
      </c>
      <c r="BI12" s="70">
        <v>3500</v>
      </c>
      <c r="BJ12" s="70">
        <v>3500</v>
      </c>
      <c r="BK12" s="70">
        <v>3350</v>
      </c>
      <c r="BL12" s="70">
        <v>3450</v>
      </c>
      <c r="BM12" s="70">
        <v>3450</v>
      </c>
      <c r="BN12" s="70">
        <v>3350</v>
      </c>
      <c r="BO12" s="70">
        <v>3350</v>
      </c>
      <c r="BP12" s="70">
        <v>3450</v>
      </c>
      <c r="BQ12" s="70">
        <v>3300</v>
      </c>
      <c r="BR12" s="70">
        <v>3350</v>
      </c>
      <c r="BS12" s="70">
        <v>3300</v>
      </c>
      <c r="BT12" s="70">
        <v>3350</v>
      </c>
      <c r="BU12" s="70">
        <v>3250</v>
      </c>
      <c r="BV12" s="70">
        <v>3300</v>
      </c>
      <c r="BW12" s="70">
        <v>3350</v>
      </c>
      <c r="BX12" s="70">
        <v>3250</v>
      </c>
      <c r="BY12" s="70">
        <v>3250</v>
      </c>
      <c r="BZ12" s="70">
        <v>3300</v>
      </c>
      <c r="CA12" s="70">
        <v>3150</v>
      </c>
      <c r="CB12" s="70">
        <v>3300</v>
      </c>
      <c r="CC12" s="70"/>
      <c r="CD12" s="66"/>
    </row>
    <row r="13" spans="1:82">
      <c r="A13" s="66">
        <v>504</v>
      </c>
      <c r="B13" s="66" t="s">
        <v>132</v>
      </c>
      <c r="C13" s="67"/>
      <c r="D13" s="70">
        <v>2700</v>
      </c>
      <c r="E13" s="70">
        <v>2550</v>
      </c>
      <c r="F13" s="70">
        <v>2500</v>
      </c>
      <c r="G13" s="70">
        <v>2600</v>
      </c>
      <c r="H13" s="70">
        <v>2400</v>
      </c>
      <c r="I13" s="70">
        <v>2650</v>
      </c>
      <c r="J13" s="70">
        <v>2600</v>
      </c>
      <c r="K13" s="70">
        <v>2550</v>
      </c>
      <c r="L13" s="70">
        <v>2500</v>
      </c>
      <c r="M13" s="70">
        <v>2600</v>
      </c>
      <c r="N13" s="70">
        <v>2500</v>
      </c>
      <c r="O13" s="70">
        <v>2600</v>
      </c>
      <c r="P13" s="70">
        <v>2650</v>
      </c>
      <c r="Q13" s="70">
        <v>2550</v>
      </c>
      <c r="R13" s="70">
        <v>2700</v>
      </c>
      <c r="S13" s="70">
        <v>2600</v>
      </c>
      <c r="T13" s="70">
        <v>2450</v>
      </c>
      <c r="U13" s="70">
        <v>2550</v>
      </c>
      <c r="V13" s="70">
        <v>2650</v>
      </c>
      <c r="W13" s="70">
        <v>2650</v>
      </c>
      <c r="X13" s="70">
        <v>2400</v>
      </c>
      <c r="Y13" s="70">
        <v>2450</v>
      </c>
      <c r="Z13" s="70">
        <v>2400</v>
      </c>
      <c r="AA13" s="70">
        <v>2500</v>
      </c>
      <c r="AB13" s="70">
        <v>2600</v>
      </c>
      <c r="AC13" s="70">
        <v>2600</v>
      </c>
      <c r="AD13" s="70">
        <v>2500</v>
      </c>
      <c r="AE13" s="70">
        <v>2450</v>
      </c>
      <c r="AF13" s="70">
        <v>2500</v>
      </c>
      <c r="AG13" s="70">
        <v>2600</v>
      </c>
      <c r="AH13" s="70">
        <v>2550</v>
      </c>
      <c r="AI13" s="70">
        <v>2600</v>
      </c>
      <c r="AJ13" s="70">
        <v>2500</v>
      </c>
      <c r="AK13" s="70">
        <v>2700</v>
      </c>
      <c r="AL13" s="70">
        <v>2600</v>
      </c>
      <c r="AM13" s="70">
        <v>2700</v>
      </c>
      <c r="AN13" s="70">
        <v>2400</v>
      </c>
      <c r="AO13" s="70">
        <v>2500</v>
      </c>
      <c r="AP13" s="70">
        <v>2600</v>
      </c>
      <c r="AQ13" s="70">
        <v>2600</v>
      </c>
      <c r="AR13" s="70">
        <v>2650</v>
      </c>
      <c r="AS13" s="70">
        <v>2700</v>
      </c>
      <c r="AT13" s="70">
        <v>2500</v>
      </c>
      <c r="AU13" s="70">
        <v>2600</v>
      </c>
      <c r="AV13" s="70">
        <v>2950</v>
      </c>
      <c r="AW13" s="70">
        <v>2500</v>
      </c>
      <c r="AX13" s="70">
        <v>2550</v>
      </c>
      <c r="AY13" s="70">
        <v>2550</v>
      </c>
      <c r="AZ13" s="70">
        <v>2750</v>
      </c>
      <c r="BA13" s="70">
        <v>2450</v>
      </c>
      <c r="BB13" s="70">
        <v>2550</v>
      </c>
      <c r="BC13" s="70">
        <v>2600</v>
      </c>
      <c r="BD13" s="70">
        <v>2850</v>
      </c>
      <c r="BE13" s="70">
        <v>2550</v>
      </c>
      <c r="BF13" s="70">
        <v>2600</v>
      </c>
      <c r="BG13" s="70">
        <v>2500</v>
      </c>
      <c r="BH13" s="70">
        <v>2550</v>
      </c>
      <c r="BI13" s="70">
        <v>2600</v>
      </c>
      <c r="BJ13" s="70">
        <v>2600</v>
      </c>
      <c r="BK13" s="70">
        <v>2500</v>
      </c>
      <c r="BL13" s="70">
        <v>2600</v>
      </c>
      <c r="BM13" s="70">
        <v>2600</v>
      </c>
      <c r="BN13" s="70">
        <v>2500</v>
      </c>
      <c r="BO13" s="70">
        <v>2550</v>
      </c>
      <c r="BP13" s="70">
        <v>2600</v>
      </c>
      <c r="BQ13" s="70">
        <v>2600</v>
      </c>
      <c r="BR13" s="70">
        <v>2500</v>
      </c>
      <c r="BS13" s="70">
        <v>2500</v>
      </c>
      <c r="BT13" s="70">
        <v>2500</v>
      </c>
      <c r="BU13" s="70">
        <v>2500</v>
      </c>
      <c r="BV13" s="70">
        <v>2550</v>
      </c>
      <c r="BW13" s="70">
        <v>2550</v>
      </c>
      <c r="BX13" s="70">
        <v>2650</v>
      </c>
      <c r="BY13" s="70">
        <v>2500</v>
      </c>
      <c r="BZ13" s="70">
        <v>2650</v>
      </c>
      <c r="CA13" s="70">
        <v>2450</v>
      </c>
      <c r="CB13" s="70">
        <v>2500</v>
      </c>
      <c r="CC13" s="70"/>
      <c r="CD13" s="66"/>
    </row>
    <row r="14" spans="1:82">
      <c r="A14" s="66">
        <v>505</v>
      </c>
      <c r="B14" s="66" t="s">
        <v>133</v>
      </c>
      <c r="C14" s="67"/>
      <c r="D14" s="70">
        <v>7650</v>
      </c>
      <c r="E14" s="70">
        <v>7500</v>
      </c>
      <c r="F14" s="70">
        <v>6900</v>
      </c>
      <c r="G14" s="70">
        <v>7300</v>
      </c>
      <c r="H14" s="70">
        <v>6550</v>
      </c>
      <c r="I14" s="70">
        <v>7250</v>
      </c>
      <c r="J14" s="70">
        <v>7600</v>
      </c>
      <c r="K14" s="70">
        <v>7300</v>
      </c>
      <c r="L14" s="70">
        <v>7300</v>
      </c>
      <c r="M14" s="70">
        <v>6900</v>
      </c>
      <c r="N14" s="70">
        <v>7050</v>
      </c>
      <c r="O14" s="70">
        <v>7050</v>
      </c>
      <c r="P14" s="70">
        <v>6850</v>
      </c>
      <c r="Q14" s="70">
        <v>7300</v>
      </c>
      <c r="R14" s="70">
        <v>7350</v>
      </c>
      <c r="S14" s="70">
        <v>7050</v>
      </c>
      <c r="T14" s="70">
        <v>6600</v>
      </c>
      <c r="U14" s="70">
        <v>7400</v>
      </c>
      <c r="V14" s="70">
        <v>7050</v>
      </c>
      <c r="W14" s="70">
        <v>6800</v>
      </c>
      <c r="X14" s="70">
        <v>7100</v>
      </c>
      <c r="Y14" s="70">
        <v>7050</v>
      </c>
      <c r="Z14" s="70">
        <v>6500</v>
      </c>
      <c r="AA14" s="70">
        <v>6950</v>
      </c>
      <c r="AB14" s="70">
        <v>7650</v>
      </c>
      <c r="AC14" s="70">
        <v>6650</v>
      </c>
      <c r="AD14" s="70">
        <v>6500</v>
      </c>
      <c r="AE14" s="70">
        <v>6900</v>
      </c>
      <c r="AF14" s="70">
        <v>6950</v>
      </c>
      <c r="AG14" s="70">
        <v>7250</v>
      </c>
      <c r="AH14" s="70">
        <v>7350</v>
      </c>
      <c r="AI14" s="70">
        <v>7550</v>
      </c>
      <c r="AJ14" s="70">
        <v>6850</v>
      </c>
      <c r="AK14" s="70">
        <v>6850</v>
      </c>
      <c r="AL14" s="70">
        <v>7650</v>
      </c>
      <c r="AM14" s="70">
        <v>7600</v>
      </c>
      <c r="AN14" s="70">
        <v>6500</v>
      </c>
      <c r="AO14" s="70">
        <v>6750</v>
      </c>
      <c r="AP14" s="70">
        <v>7250</v>
      </c>
      <c r="AQ14" s="70">
        <v>6700</v>
      </c>
      <c r="AR14" s="70">
        <v>6950</v>
      </c>
      <c r="AS14" s="70">
        <v>7650</v>
      </c>
      <c r="AT14" s="70">
        <v>6900</v>
      </c>
      <c r="AU14" s="70">
        <v>6900</v>
      </c>
      <c r="AV14" s="70">
        <v>7750</v>
      </c>
      <c r="AW14" s="70">
        <v>6700</v>
      </c>
      <c r="AX14" s="70">
        <v>7400</v>
      </c>
      <c r="AY14" s="70">
        <v>7100</v>
      </c>
      <c r="AZ14" s="70">
        <v>7300</v>
      </c>
      <c r="BA14" s="70">
        <v>7550</v>
      </c>
      <c r="BB14" s="70">
        <v>6900</v>
      </c>
      <c r="BC14" s="70">
        <v>6900</v>
      </c>
      <c r="BD14" s="70">
        <v>7250</v>
      </c>
      <c r="BE14" s="70">
        <v>7250</v>
      </c>
      <c r="BF14" s="70">
        <v>6750</v>
      </c>
      <c r="BG14" s="70">
        <v>7000</v>
      </c>
      <c r="BH14" s="70">
        <v>6900</v>
      </c>
      <c r="BI14" s="70">
        <v>6900</v>
      </c>
      <c r="BJ14" s="70">
        <v>7050</v>
      </c>
      <c r="BK14" s="70">
        <v>7100</v>
      </c>
      <c r="BL14" s="70">
        <v>7250</v>
      </c>
      <c r="BM14" s="70">
        <v>7250</v>
      </c>
      <c r="BN14" s="70">
        <v>7250</v>
      </c>
      <c r="BO14" s="70">
        <v>6700</v>
      </c>
      <c r="BP14" s="70">
        <v>6900</v>
      </c>
      <c r="BQ14" s="70">
        <v>6700</v>
      </c>
      <c r="BR14" s="70">
        <v>6950</v>
      </c>
      <c r="BS14" s="70">
        <v>6950</v>
      </c>
      <c r="BT14" s="70">
        <v>7000</v>
      </c>
      <c r="BU14" s="70">
        <v>6500</v>
      </c>
      <c r="BV14" s="70">
        <v>7100</v>
      </c>
      <c r="BW14" s="70">
        <v>6900</v>
      </c>
      <c r="BX14" s="70">
        <v>7400</v>
      </c>
      <c r="BY14" s="70">
        <v>6500</v>
      </c>
      <c r="BZ14" s="70">
        <v>6700</v>
      </c>
      <c r="CA14" s="70">
        <v>6500</v>
      </c>
      <c r="CB14" s="70">
        <v>6850</v>
      </c>
      <c r="CC14" s="70"/>
      <c r="CD14" s="66"/>
    </row>
    <row r="15" spans="1:82">
      <c r="A15" s="66" t="s">
        <v>134</v>
      </c>
      <c r="B15" s="66" t="s">
        <v>135</v>
      </c>
      <c r="C15" s="67"/>
      <c r="D15" s="70">
        <v>9750</v>
      </c>
      <c r="E15" s="70">
        <v>9500</v>
      </c>
      <c r="F15" s="70">
        <v>9750</v>
      </c>
      <c r="G15" s="70">
        <v>9550</v>
      </c>
      <c r="H15" s="70">
        <v>9000</v>
      </c>
      <c r="I15" s="70">
        <v>9300</v>
      </c>
      <c r="J15" s="70">
        <v>9400</v>
      </c>
      <c r="K15" s="70">
        <v>9350</v>
      </c>
      <c r="L15" s="70">
        <v>9050</v>
      </c>
      <c r="M15" s="70">
        <v>9200</v>
      </c>
      <c r="N15" s="70">
        <v>8950</v>
      </c>
      <c r="O15" s="70">
        <v>9350</v>
      </c>
      <c r="P15" s="70">
        <v>9200</v>
      </c>
      <c r="Q15" s="70">
        <v>9650</v>
      </c>
      <c r="R15" s="70">
        <v>9550</v>
      </c>
      <c r="S15" s="70">
        <v>8950</v>
      </c>
      <c r="T15" s="70">
        <v>9050</v>
      </c>
      <c r="U15" s="70">
        <v>9300</v>
      </c>
      <c r="V15" s="70">
        <v>8900</v>
      </c>
      <c r="W15" s="70">
        <v>9150</v>
      </c>
      <c r="X15" s="70">
        <v>9050</v>
      </c>
      <c r="Y15" s="70">
        <v>9350</v>
      </c>
      <c r="Z15" s="70">
        <v>8950</v>
      </c>
      <c r="AA15" s="70">
        <v>9100</v>
      </c>
      <c r="AB15" s="70">
        <v>9400</v>
      </c>
      <c r="AC15" s="70">
        <v>9050</v>
      </c>
      <c r="AD15" s="70">
        <v>8650</v>
      </c>
      <c r="AE15" s="70">
        <v>8950</v>
      </c>
      <c r="AF15" s="70">
        <v>9100</v>
      </c>
      <c r="AG15" s="70">
        <v>9300</v>
      </c>
      <c r="AH15" s="70">
        <v>9150</v>
      </c>
      <c r="AI15" s="70">
        <v>9300</v>
      </c>
      <c r="AJ15" s="70">
        <v>9100</v>
      </c>
      <c r="AK15" s="70">
        <v>9200</v>
      </c>
      <c r="AL15" s="70">
        <v>9800</v>
      </c>
      <c r="AM15" s="70">
        <v>9800</v>
      </c>
      <c r="AN15" s="70">
        <v>9000</v>
      </c>
      <c r="AO15" s="70">
        <v>9050</v>
      </c>
      <c r="AP15" s="70">
        <v>9300</v>
      </c>
      <c r="AQ15" s="70">
        <v>9250</v>
      </c>
      <c r="AR15" s="70">
        <v>8950</v>
      </c>
      <c r="AS15" s="70">
        <v>9800</v>
      </c>
      <c r="AT15" s="70">
        <v>8950</v>
      </c>
      <c r="AU15" s="70">
        <v>9250</v>
      </c>
      <c r="AV15" s="70">
        <v>10000</v>
      </c>
      <c r="AW15" s="70">
        <v>8700</v>
      </c>
      <c r="AX15" s="70">
        <v>9300</v>
      </c>
      <c r="AY15" s="70">
        <v>9450</v>
      </c>
      <c r="AZ15" s="70">
        <v>9400</v>
      </c>
      <c r="BA15" s="70">
        <v>9050</v>
      </c>
      <c r="BB15" s="70">
        <v>9750</v>
      </c>
      <c r="BC15" s="70">
        <v>9200</v>
      </c>
      <c r="BD15" s="70">
        <v>9350</v>
      </c>
      <c r="BE15" s="70">
        <v>9250</v>
      </c>
      <c r="BF15" s="70">
        <v>8850</v>
      </c>
      <c r="BG15" s="70">
        <v>9050</v>
      </c>
      <c r="BH15" s="70">
        <v>9250</v>
      </c>
      <c r="BI15" s="70">
        <v>9200</v>
      </c>
      <c r="BJ15" s="70">
        <v>9300</v>
      </c>
      <c r="BK15" s="70">
        <v>9350</v>
      </c>
      <c r="BL15" s="70">
        <v>9300</v>
      </c>
      <c r="BM15" s="70">
        <v>9300</v>
      </c>
      <c r="BN15" s="70">
        <v>9150</v>
      </c>
      <c r="BO15" s="70">
        <v>8950</v>
      </c>
      <c r="BP15" s="70">
        <v>9150</v>
      </c>
      <c r="BQ15" s="70">
        <v>9200</v>
      </c>
      <c r="BR15" s="70">
        <v>9750</v>
      </c>
      <c r="BS15" s="70">
        <v>9600</v>
      </c>
      <c r="BT15" s="70">
        <v>8950</v>
      </c>
      <c r="BU15" s="70">
        <v>8650</v>
      </c>
      <c r="BV15" s="70">
        <v>9150</v>
      </c>
      <c r="BW15" s="70">
        <v>9200</v>
      </c>
      <c r="BX15" s="70">
        <v>8850</v>
      </c>
      <c r="BY15" s="70">
        <v>8650</v>
      </c>
      <c r="BZ15" s="70">
        <v>9200</v>
      </c>
      <c r="CA15" s="70">
        <v>8950</v>
      </c>
      <c r="CB15" s="70">
        <v>8900</v>
      </c>
      <c r="CC15" s="70"/>
      <c r="CD15" s="66"/>
    </row>
    <row r="16" spans="1:82">
      <c r="A16" s="66" t="s">
        <v>136</v>
      </c>
      <c r="B16" s="66" t="s">
        <v>137</v>
      </c>
      <c r="C16" s="67"/>
      <c r="D16" s="70">
        <v>10500</v>
      </c>
      <c r="E16" s="70">
        <v>9800</v>
      </c>
      <c r="F16" s="70">
        <v>9900</v>
      </c>
      <c r="G16" s="70">
        <v>10500</v>
      </c>
      <c r="H16" s="70">
        <v>9400</v>
      </c>
      <c r="I16" s="70">
        <v>9900</v>
      </c>
      <c r="J16" s="70">
        <v>9950</v>
      </c>
      <c r="K16" s="70">
        <v>10000</v>
      </c>
      <c r="L16" s="70">
        <v>9900</v>
      </c>
      <c r="M16" s="70">
        <v>9900</v>
      </c>
      <c r="N16" s="70">
        <v>9600</v>
      </c>
      <c r="O16" s="70">
        <v>9750</v>
      </c>
      <c r="P16" s="70">
        <v>9700</v>
      </c>
      <c r="Q16" s="70">
        <v>10000</v>
      </c>
      <c r="R16" s="70">
        <v>10000</v>
      </c>
      <c r="S16" s="70">
        <v>9750</v>
      </c>
      <c r="T16" s="70">
        <v>9600</v>
      </c>
      <c r="U16" s="70">
        <v>10000</v>
      </c>
      <c r="V16" s="70">
        <v>9650</v>
      </c>
      <c r="W16" s="70">
        <v>9850</v>
      </c>
      <c r="X16" s="70">
        <v>9400</v>
      </c>
      <c r="Y16" s="70">
        <v>9700</v>
      </c>
      <c r="Z16" s="70">
        <v>9350</v>
      </c>
      <c r="AA16" s="70">
        <v>9550</v>
      </c>
      <c r="AB16" s="70">
        <v>10000</v>
      </c>
      <c r="AC16" s="70">
        <v>9550</v>
      </c>
      <c r="AD16" s="70">
        <v>9200</v>
      </c>
      <c r="AE16" s="70">
        <v>9250</v>
      </c>
      <c r="AF16" s="70">
        <v>9550</v>
      </c>
      <c r="AG16" s="70">
        <v>9850</v>
      </c>
      <c r="AH16" s="70">
        <v>9900</v>
      </c>
      <c r="AI16" s="70">
        <v>10000</v>
      </c>
      <c r="AJ16" s="70">
        <v>9650</v>
      </c>
      <c r="AK16" s="70">
        <v>9800</v>
      </c>
      <c r="AL16" s="70">
        <v>10500</v>
      </c>
      <c r="AM16" s="70">
        <v>10500</v>
      </c>
      <c r="AN16" s="70">
        <v>9400</v>
      </c>
      <c r="AO16" s="70">
        <v>9550</v>
      </c>
      <c r="AP16" s="70">
        <v>9850</v>
      </c>
      <c r="AQ16" s="70">
        <v>9600</v>
      </c>
      <c r="AR16" s="70">
        <v>9800</v>
      </c>
      <c r="AS16" s="70">
        <v>10500</v>
      </c>
      <c r="AT16" s="70">
        <v>9250</v>
      </c>
      <c r="AU16" s="70">
        <v>10000</v>
      </c>
      <c r="AV16" s="70">
        <v>11000</v>
      </c>
      <c r="AW16" s="70">
        <v>9400</v>
      </c>
      <c r="AX16" s="70">
        <v>9800</v>
      </c>
      <c r="AY16" s="70">
        <v>10000</v>
      </c>
      <c r="AZ16" s="70">
        <v>9900</v>
      </c>
      <c r="BA16" s="70">
        <v>9850</v>
      </c>
      <c r="BB16" s="70">
        <v>9950</v>
      </c>
      <c r="BC16" s="70">
        <v>9900</v>
      </c>
      <c r="BD16" s="70">
        <v>9900</v>
      </c>
      <c r="BE16" s="70">
        <v>9700</v>
      </c>
      <c r="BF16" s="70">
        <v>9600</v>
      </c>
      <c r="BG16" s="70">
        <v>9550</v>
      </c>
      <c r="BH16" s="70">
        <v>9950</v>
      </c>
      <c r="BI16" s="70">
        <v>9800</v>
      </c>
      <c r="BJ16" s="70">
        <v>9900</v>
      </c>
      <c r="BK16" s="70">
        <v>9650</v>
      </c>
      <c r="BL16" s="70">
        <v>9850</v>
      </c>
      <c r="BM16" s="70">
        <v>9850</v>
      </c>
      <c r="BN16" s="70">
        <v>9850</v>
      </c>
      <c r="BO16" s="70">
        <v>9600</v>
      </c>
      <c r="BP16" s="70">
        <v>9900</v>
      </c>
      <c r="BQ16" s="70">
        <v>9600</v>
      </c>
      <c r="BR16" s="70">
        <v>9900</v>
      </c>
      <c r="BS16" s="70">
        <v>9800</v>
      </c>
      <c r="BT16" s="70">
        <v>9550</v>
      </c>
      <c r="BU16" s="70">
        <v>9200</v>
      </c>
      <c r="BV16" s="70">
        <v>9400</v>
      </c>
      <c r="BW16" s="70">
        <v>9900</v>
      </c>
      <c r="BX16" s="70">
        <v>9500</v>
      </c>
      <c r="BY16" s="70">
        <v>9200</v>
      </c>
      <c r="BZ16" s="70">
        <v>9650</v>
      </c>
      <c r="CA16" s="70">
        <v>9350</v>
      </c>
      <c r="CB16" s="70">
        <v>9250</v>
      </c>
      <c r="CC16" s="70"/>
      <c r="CD16" s="66"/>
    </row>
    <row r="17" spans="1:82">
      <c r="A17" s="66">
        <v>507</v>
      </c>
      <c r="B17" s="66" t="s">
        <v>138</v>
      </c>
      <c r="C17" s="67"/>
      <c r="D17" s="70">
        <v>8300</v>
      </c>
      <c r="E17" s="70">
        <v>7850</v>
      </c>
      <c r="F17" s="70">
        <v>7700</v>
      </c>
      <c r="G17" s="70">
        <v>7950</v>
      </c>
      <c r="H17" s="70">
        <v>7150</v>
      </c>
      <c r="I17" s="70">
        <v>7950</v>
      </c>
      <c r="J17" s="70">
        <v>7950</v>
      </c>
      <c r="K17" s="70">
        <v>8000</v>
      </c>
      <c r="L17" s="70">
        <v>7800</v>
      </c>
      <c r="M17" s="70">
        <v>7650</v>
      </c>
      <c r="N17" s="70">
        <v>7650</v>
      </c>
      <c r="O17" s="70">
        <v>7550</v>
      </c>
      <c r="P17" s="70">
        <v>7800</v>
      </c>
      <c r="Q17" s="70">
        <v>7900</v>
      </c>
      <c r="R17" s="70">
        <v>8150</v>
      </c>
      <c r="S17" s="70">
        <v>7700</v>
      </c>
      <c r="T17" s="70">
        <v>7250</v>
      </c>
      <c r="U17" s="70">
        <v>8050</v>
      </c>
      <c r="V17" s="70">
        <v>7700</v>
      </c>
      <c r="W17" s="70">
        <v>7600</v>
      </c>
      <c r="X17" s="70">
        <v>7650</v>
      </c>
      <c r="Y17" s="70">
        <v>7450</v>
      </c>
      <c r="Z17" s="70">
        <v>7200</v>
      </c>
      <c r="AA17" s="70">
        <v>7550</v>
      </c>
      <c r="AB17" s="70">
        <v>8300</v>
      </c>
      <c r="AC17" s="70">
        <v>7450</v>
      </c>
      <c r="AD17" s="70">
        <v>7350</v>
      </c>
      <c r="AE17" s="70">
        <v>7350</v>
      </c>
      <c r="AF17" s="70">
        <v>7550</v>
      </c>
      <c r="AG17" s="70">
        <v>8000</v>
      </c>
      <c r="AH17" s="70">
        <v>7950</v>
      </c>
      <c r="AI17" s="70">
        <v>8200</v>
      </c>
      <c r="AJ17" s="70">
        <v>7700</v>
      </c>
      <c r="AK17" s="70">
        <v>7800</v>
      </c>
      <c r="AL17" s="70">
        <v>8400</v>
      </c>
      <c r="AM17" s="70">
        <v>8250</v>
      </c>
      <c r="AN17" s="70">
        <v>7250</v>
      </c>
      <c r="AO17" s="70">
        <v>7450</v>
      </c>
      <c r="AP17" s="70">
        <v>8000</v>
      </c>
      <c r="AQ17" s="70">
        <v>7500</v>
      </c>
      <c r="AR17" s="70">
        <v>7800</v>
      </c>
      <c r="AS17" s="70">
        <v>8500</v>
      </c>
      <c r="AT17" s="70">
        <v>7450</v>
      </c>
      <c r="AU17" s="70">
        <v>7700</v>
      </c>
      <c r="AV17" s="70">
        <v>8500</v>
      </c>
      <c r="AW17" s="70">
        <v>7350</v>
      </c>
      <c r="AX17" s="70">
        <v>7900</v>
      </c>
      <c r="AY17" s="70">
        <v>7700</v>
      </c>
      <c r="AZ17" s="70">
        <v>7800</v>
      </c>
      <c r="BA17" s="70">
        <v>7900</v>
      </c>
      <c r="BB17" s="70">
        <v>7700</v>
      </c>
      <c r="BC17" s="70">
        <v>7650</v>
      </c>
      <c r="BD17" s="70">
        <v>8050</v>
      </c>
      <c r="BE17" s="70">
        <v>8100</v>
      </c>
      <c r="BF17" s="70">
        <v>7600</v>
      </c>
      <c r="BG17" s="70">
        <v>7500</v>
      </c>
      <c r="BH17" s="70">
        <v>7650</v>
      </c>
      <c r="BI17" s="70">
        <v>7850</v>
      </c>
      <c r="BJ17" s="70">
        <v>7750</v>
      </c>
      <c r="BK17" s="70">
        <v>7600</v>
      </c>
      <c r="BL17" s="70">
        <v>8000</v>
      </c>
      <c r="BM17" s="70">
        <v>8000</v>
      </c>
      <c r="BN17" s="70">
        <v>7850</v>
      </c>
      <c r="BO17" s="70">
        <v>7350</v>
      </c>
      <c r="BP17" s="70">
        <v>7650</v>
      </c>
      <c r="BQ17" s="70">
        <v>7450</v>
      </c>
      <c r="BR17" s="70">
        <v>7750</v>
      </c>
      <c r="BS17" s="70">
        <v>7500</v>
      </c>
      <c r="BT17" s="70">
        <v>7600</v>
      </c>
      <c r="BU17" s="70">
        <v>7350</v>
      </c>
      <c r="BV17" s="70">
        <v>7800</v>
      </c>
      <c r="BW17" s="70">
        <v>7650</v>
      </c>
      <c r="BX17" s="70">
        <v>7550</v>
      </c>
      <c r="BY17" s="70">
        <v>7350</v>
      </c>
      <c r="BZ17" s="70">
        <v>7500</v>
      </c>
      <c r="CA17" s="70">
        <v>7250</v>
      </c>
      <c r="CB17" s="70">
        <v>7400</v>
      </c>
      <c r="CC17" s="70"/>
      <c r="CD17" s="66"/>
    </row>
    <row r="18" spans="1:82">
      <c r="A18" s="66">
        <v>508</v>
      </c>
      <c r="B18" s="66" t="s">
        <v>139</v>
      </c>
      <c r="C18" s="67"/>
      <c r="D18" s="70">
        <v>9600</v>
      </c>
      <c r="E18" s="70">
        <v>9200</v>
      </c>
      <c r="F18" s="70">
        <v>9350</v>
      </c>
      <c r="G18" s="70">
        <v>9350</v>
      </c>
      <c r="H18" s="70">
        <v>8600</v>
      </c>
      <c r="I18" s="70">
        <v>9250</v>
      </c>
      <c r="J18" s="70">
        <v>9400</v>
      </c>
      <c r="K18" s="70">
        <v>9150</v>
      </c>
      <c r="L18" s="70">
        <v>9050</v>
      </c>
      <c r="M18" s="70">
        <v>9100</v>
      </c>
      <c r="N18" s="70">
        <v>8850</v>
      </c>
      <c r="O18" s="70">
        <v>9200</v>
      </c>
      <c r="P18" s="70">
        <v>9000</v>
      </c>
      <c r="Q18" s="70">
        <v>9150</v>
      </c>
      <c r="R18" s="70">
        <v>9550</v>
      </c>
      <c r="S18" s="70">
        <v>9100</v>
      </c>
      <c r="T18" s="70">
        <v>8700</v>
      </c>
      <c r="U18" s="70">
        <v>9550</v>
      </c>
      <c r="V18" s="70">
        <v>9100</v>
      </c>
      <c r="W18" s="70">
        <v>8900</v>
      </c>
      <c r="X18" s="70">
        <v>8850</v>
      </c>
      <c r="Y18" s="70">
        <v>9100</v>
      </c>
      <c r="Z18" s="70">
        <v>8550</v>
      </c>
      <c r="AA18" s="70">
        <v>8800</v>
      </c>
      <c r="AB18" s="70">
        <v>9500</v>
      </c>
      <c r="AC18" s="70">
        <v>8750</v>
      </c>
      <c r="AD18" s="70">
        <v>8550</v>
      </c>
      <c r="AE18" s="70">
        <v>8750</v>
      </c>
      <c r="AF18" s="70">
        <v>8850</v>
      </c>
      <c r="AG18" s="70">
        <v>9200</v>
      </c>
      <c r="AH18" s="70">
        <v>9350</v>
      </c>
      <c r="AI18" s="70">
        <v>9450</v>
      </c>
      <c r="AJ18" s="70">
        <v>8950</v>
      </c>
      <c r="AK18" s="70">
        <v>9050</v>
      </c>
      <c r="AL18" s="70">
        <v>9700</v>
      </c>
      <c r="AM18" s="70">
        <v>9800</v>
      </c>
      <c r="AN18" s="70">
        <v>8600</v>
      </c>
      <c r="AO18" s="70">
        <v>8800</v>
      </c>
      <c r="AP18" s="70">
        <v>9200</v>
      </c>
      <c r="AQ18" s="70">
        <v>8900</v>
      </c>
      <c r="AR18" s="70">
        <v>9050</v>
      </c>
      <c r="AS18" s="70">
        <v>10000</v>
      </c>
      <c r="AT18" s="70">
        <v>8650</v>
      </c>
      <c r="AU18" s="70">
        <v>9050</v>
      </c>
      <c r="AV18" s="70">
        <v>10000</v>
      </c>
      <c r="AW18" s="70">
        <v>8650</v>
      </c>
      <c r="AX18" s="70">
        <v>9250</v>
      </c>
      <c r="AY18" s="70">
        <v>8950</v>
      </c>
      <c r="AZ18" s="70">
        <v>9400</v>
      </c>
      <c r="BA18" s="70">
        <v>9300</v>
      </c>
      <c r="BB18" s="70">
        <v>9350</v>
      </c>
      <c r="BC18" s="70">
        <v>9100</v>
      </c>
      <c r="BD18" s="70">
        <v>9300</v>
      </c>
      <c r="BE18" s="70">
        <v>9300</v>
      </c>
      <c r="BF18" s="70">
        <v>8800</v>
      </c>
      <c r="BG18" s="70">
        <v>8900</v>
      </c>
      <c r="BH18" s="70">
        <v>9000</v>
      </c>
      <c r="BI18" s="70">
        <v>9100</v>
      </c>
      <c r="BJ18" s="70">
        <v>9200</v>
      </c>
      <c r="BK18" s="70">
        <v>9000</v>
      </c>
      <c r="BL18" s="70">
        <v>9200</v>
      </c>
      <c r="BM18" s="70">
        <v>9200</v>
      </c>
      <c r="BN18" s="70">
        <v>9200</v>
      </c>
      <c r="BO18" s="70">
        <v>8700</v>
      </c>
      <c r="BP18" s="70">
        <v>9100</v>
      </c>
      <c r="BQ18" s="70">
        <v>8850</v>
      </c>
      <c r="BR18" s="70">
        <v>9450</v>
      </c>
      <c r="BS18" s="70">
        <v>9150</v>
      </c>
      <c r="BT18" s="70">
        <v>9000</v>
      </c>
      <c r="BU18" s="70">
        <v>8550</v>
      </c>
      <c r="BV18" s="70">
        <v>9000</v>
      </c>
      <c r="BW18" s="70">
        <v>9050</v>
      </c>
      <c r="BX18" s="70">
        <v>8650</v>
      </c>
      <c r="BY18" s="70">
        <v>8550</v>
      </c>
      <c r="BZ18" s="70">
        <v>8850</v>
      </c>
      <c r="CA18" s="70">
        <v>8600</v>
      </c>
      <c r="CB18" s="70">
        <v>8650</v>
      </c>
      <c r="CC18" s="70"/>
      <c r="CD18" s="66"/>
    </row>
    <row r="19" spans="1:82">
      <c r="A19" s="66" t="s">
        <v>140</v>
      </c>
      <c r="B19" s="66" t="s">
        <v>141</v>
      </c>
      <c r="C19" s="67"/>
      <c r="D19" s="70">
        <v>7600</v>
      </c>
      <c r="E19" s="70">
        <v>7400</v>
      </c>
      <c r="F19" s="70">
        <v>6900</v>
      </c>
      <c r="G19" s="70">
        <v>7600</v>
      </c>
      <c r="H19" s="70">
        <v>6850</v>
      </c>
      <c r="I19" s="70">
        <v>7200</v>
      </c>
      <c r="J19" s="70">
        <v>7550</v>
      </c>
      <c r="K19" s="70">
        <v>7300</v>
      </c>
      <c r="L19" s="70">
        <v>7200</v>
      </c>
      <c r="M19" s="70">
        <v>7100</v>
      </c>
      <c r="N19" s="70">
        <v>6950</v>
      </c>
      <c r="O19" s="70">
        <v>7200</v>
      </c>
      <c r="P19" s="70">
        <v>7200</v>
      </c>
      <c r="Q19" s="70">
        <v>7000</v>
      </c>
      <c r="R19" s="70">
        <v>7350</v>
      </c>
      <c r="S19" s="70">
        <v>6950</v>
      </c>
      <c r="T19" s="70">
        <v>6950</v>
      </c>
      <c r="U19" s="70">
        <v>7500</v>
      </c>
      <c r="V19" s="70">
        <v>6900</v>
      </c>
      <c r="W19" s="70">
        <v>7200</v>
      </c>
      <c r="X19" s="70">
        <v>7050</v>
      </c>
      <c r="Y19" s="70">
        <v>6800</v>
      </c>
      <c r="Z19" s="70">
        <v>6900</v>
      </c>
      <c r="AA19" s="70">
        <v>7150</v>
      </c>
      <c r="AB19" s="70">
        <v>7400</v>
      </c>
      <c r="AC19" s="70">
        <v>7000</v>
      </c>
      <c r="AD19" s="70">
        <v>6800</v>
      </c>
      <c r="AE19" s="70">
        <v>6900</v>
      </c>
      <c r="AF19" s="70">
        <v>7150</v>
      </c>
      <c r="AG19" s="70">
        <v>7350</v>
      </c>
      <c r="AH19" s="70">
        <v>7100</v>
      </c>
      <c r="AI19" s="70">
        <v>7450</v>
      </c>
      <c r="AJ19" s="70">
        <v>7250</v>
      </c>
      <c r="AK19" s="70">
        <v>7200</v>
      </c>
      <c r="AL19" s="70">
        <v>7650</v>
      </c>
      <c r="AM19" s="70">
        <v>7600</v>
      </c>
      <c r="AN19" s="70">
        <v>6900</v>
      </c>
      <c r="AO19" s="70">
        <v>7000</v>
      </c>
      <c r="AP19" s="70">
        <v>7350</v>
      </c>
      <c r="AQ19" s="70">
        <v>7050</v>
      </c>
      <c r="AR19" s="70">
        <v>7150</v>
      </c>
      <c r="AS19" s="70">
        <v>7900</v>
      </c>
      <c r="AT19" s="70">
        <v>7050</v>
      </c>
      <c r="AU19" s="70">
        <v>7300</v>
      </c>
      <c r="AV19" s="70">
        <v>7700</v>
      </c>
      <c r="AW19" s="70">
        <v>6800</v>
      </c>
      <c r="AX19" s="70">
        <v>7250</v>
      </c>
      <c r="AY19" s="70">
        <v>7400</v>
      </c>
      <c r="AZ19" s="70">
        <v>7200</v>
      </c>
      <c r="BA19" s="70">
        <v>7250</v>
      </c>
      <c r="BB19" s="70">
        <v>6900</v>
      </c>
      <c r="BC19" s="70">
        <v>7100</v>
      </c>
      <c r="BD19" s="70">
        <v>7250</v>
      </c>
      <c r="BE19" s="70">
        <v>7200</v>
      </c>
      <c r="BF19" s="70">
        <v>6900</v>
      </c>
      <c r="BG19" s="70">
        <v>6800</v>
      </c>
      <c r="BH19" s="70">
        <v>7250</v>
      </c>
      <c r="BI19" s="70">
        <v>7400</v>
      </c>
      <c r="BJ19" s="70">
        <v>7550</v>
      </c>
      <c r="BK19" s="70">
        <v>7000</v>
      </c>
      <c r="BL19" s="70">
        <v>7350</v>
      </c>
      <c r="BM19" s="70">
        <v>7350</v>
      </c>
      <c r="BN19" s="70">
        <v>7100</v>
      </c>
      <c r="BO19" s="70">
        <v>6900</v>
      </c>
      <c r="BP19" s="70">
        <v>7100</v>
      </c>
      <c r="BQ19" s="70">
        <v>7000</v>
      </c>
      <c r="BR19" s="70">
        <v>6950</v>
      </c>
      <c r="BS19" s="70">
        <v>7050</v>
      </c>
      <c r="BT19" s="70">
        <v>6950</v>
      </c>
      <c r="BU19" s="70">
        <v>6800</v>
      </c>
      <c r="BV19" s="70">
        <v>7100</v>
      </c>
      <c r="BW19" s="70">
        <v>7100</v>
      </c>
      <c r="BX19" s="70">
        <v>6700</v>
      </c>
      <c r="BY19" s="70">
        <v>6800</v>
      </c>
      <c r="BZ19" s="70">
        <v>7050</v>
      </c>
      <c r="CA19" s="70">
        <v>6900</v>
      </c>
      <c r="CB19" s="70">
        <v>6600</v>
      </c>
      <c r="CC19" s="70"/>
      <c r="CD19" s="66"/>
    </row>
    <row r="20" spans="1:82">
      <c r="A20" s="66" t="s">
        <v>142</v>
      </c>
      <c r="B20" s="66" t="s">
        <v>143</v>
      </c>
      <c r="C20" s="67"/>
      <c r="D20" s="70">
        <v>9000</v>
      </c>
      <c r="E20" s="70">
        <v>8600</v>
      </c>
      <c r="F20" s="70">
        <v>9000</v>
      </c>
      <c r="G20" s="70">
        <v>8750</v>
      </c>
      <c r="H20" s="70">
        <v>8100</v>
      </c>
      <c r="I20" s="70">
        <v>8500</v>
      </c>
      <c r="J20" s="70">
        <v>8450</v>
      </c>
      <c r="K20" s="70">
        <v>9200</v>
      </c>
      <c r="L20" s="70">
        <v>8500</v>
      </c>
      <c r="M20" s="70">
        <v>8350</v>
      </c>
      <c r="N20" s="70">
        <v>8250</v>
      </c>
      <c r="O20" s="70">
        <v>8650</v>
      </c>
      <c r="P20" s="70">
        <v>8500</v>
      </c>
      <c r="Q20" s="70">
        <v>8950</v>
      </c>
      <c r="R20" s="70">
        <v>8450</v>
      </c>
      <c r="S20" s="70">
        <v>8450</v>
      </c>
      <c r="T20" s="70">
        <v>8150</v>
      </c>
      <c r="U20" s="70">
        <v>8650</v>
      </c>
      <c r="V20" s="70">
        <v>8300</v>
      </c>
      <c r="W20" s="70">
        <v>8450</v>
      </c>
      <c r="X20" s="70">
        <v>8350</v>
      </c>
      <c r="Y20" s="70">
        <v>8500</v>
      </c>
      <c r="Z20" s="70">
        <v>8100</v>
      </c>
      <c r="AA20" s="70">
        <v>8100</v>
      </c>
      <c r="AB20" s="70">
        <v>8750</v>
      </c>
      <c r="AC20" s="70">
        <v>8250</v>
      </c>
      <c r="AD20" s="70">
        <v>8100</v>
      </c>
      <c r="AE20" s="70">
        <v>8250</v>
      </c>
      <c r="AF20" s="70">
        <v>8100</v>
      </c>
      <c r="AG20" s="70">
        <v>8500</v>
      </c>
      <c r="AH20" s="70">
        <v>8250</v>
      </c>
      <c r="AI20" s="70">
        <v>9000</v>
      </c>
      <c r="AJ20" s="70">
        <v>8200</v>
      </c>
      <c r="AK20" s="70">
        <v>8350</v>
      </c>
      <c r="AL20" s="70">
        <v>9050</v>
      </c>
      <c r="AM20" s="70">
        <v>9000</v>
      </c>
      <c r="AN20" s="70">
        <v>8150</v>
      </c>
      <c r="AO20" s="70">
        <v>8250</v>
      </c>
      <c r="AP20" s="70">
        <v>8500</v>
      </c>
      <c r="AQ20" s="70">
        <v>8400</v>
      </c>
      <c r="AR20" s="70">
        <v>8300</v>
      </c>
      <c r="AS20" s="70">
        <v>9050</v>
      </c>
      <c r="AT20" s="70">
        <v>8150</v>
      </c>
      <c r="AU20" s="70">
        <v>8450</v>
      </c>
      <c r="AV20" s="70">
        <v>9400</v>
      </c>
      <c r="AW20" s="70">
        <v>8050</v>
      </c>
      <c r="AX20" s="70">
        <v>8550</v>
      </c>
      <c r="AY20" s="70">
        <v>8600</v>
      </c>
      <c r="AZ20" s="70">
        <v>8750</v>
      </c>
      <c r="BA20" s="70">
        <v>8400</v>
      </c>
      <c r="BB20" s="70">
        <v>9000</v>
      </c>
      <c r="BC20" s="70">
        <v>8350</v>
      </c>
      <c r="BD20" s="70">
        <v>8500</v>
      </c>
      <c r="BE20" s="70">
        <v>8500</v>
      </c>
      <c r="BF20" s="70">
        <v>8300</v>
      </c>
      <c r="BG20" s="70">
        <v>8050</v>
      </c>
      <c r="BH20" s="70">
        <v>8450</v>
      </c>
      <c r="BI20" s="70">
        <v>8350</v>
      </c>
      <c r="BJ20" s="70">
        <v>8500</v>
      </c>
      <c r="BK20" s="70">
        <v>8300</v>
      </c>
      <c r="BL20" s="70">
        <v>8500</v>
      </c>
      <c r="BM20" s="70">
        <v>8500</v>
      </c>
      <c r="BN20" s="70">
        <v>8300</v>
      </c>
      <c r="BO20" s="70">
        <v>8050</v>
      </c>
      <c r="BP20" s="70">
        <v>8350</v>
      </c>
      <c r="BQ20" s="70">
        <v>8400</v>
      </c>
      <c r="BR20" s="70">
        <v>9000</v>
      </c>
      <c r="BS20" s="70">
        <v>8700</v>
      </c>
      <c r="BT20" s="70">
        <v>7950</v>
      </c>
      <c r="BU20" s="70">
        <v>8100</v>
      </c>
      <c r="BV20" s="70">
        <v>8250</v>
      </c>
      <c r="BW20" s="70">
        <v>8350</v>
      </c>
      <c r="BX20" s="70">
        <v>8400</v>
      </c>
      <c r="BY20" s="70">
        <v>8100</v>
      </c>
      <c r="BZ20" s="70">
        <v>8400</v>
      </c>
      <c r="CA20" s="70">
        <v>8100</v>
      </c>
      <c r="CB20" s="70">
        <v>8050</v>
      </c>
      <c r="CC20" s="70"/>
      <c r="CD20" s="66"/>
    </row>
    <row r="21" spans="1:82">
      <c r="A21" s="66">
        <v>510</v>
      </c>
      <c r="B21" s="66" t="s">
        <v>144</v>
      </c>
      <c r="C21" s="67"/>
      <c r="D21" s="70">
        <v>7050</v>
      </c>
      <c r="E21" s="70">
        <v>6750</v>
      </c>
      <c r="F21" s="70">
        <v>6350</v>
      </c>
      <c r="G21" s="70">
        <v>6900</v>
      </c>
      <c r="H21" s="70">
        <v>6250</v>
      </c>
      <c r="I21" s="70">
        <v>6650</v>
      </c>
      <c r="J21" s="70">
        <v>6550</v>
      </c>
      <c r="K21" s="70">
        <v>6750</v>
      </c>
      <c r="L21" s="70">
        <v>6450</v>
      </c>
      <c r="M21" s="70">
        <v>6400</v>
      </c>
      <c r="N21" s="70">
        <v>6300</v>
      </c>
      <c r="O21" s="70">
        <v>6750</v>
      </c>
      <c r="P21" s="70">
        <v>6600</v>
      </c>
      <c r="Q21" s="70">
        <v>6650</v>
      </c>
      <c r="R21" s="70">
        <v>6800</v>
      </c>
      <c r="S21" s="70">
        <v>6400</v>
      </c>
      <c r="T21" s="70">
        <v>6400</v>
      </c>
      <c r="U21" s="70">
        <v>7000</v>
      </c>
      <c r="V21" s="70">
        <v>6350</v>
      </c>
      <c r="W21" s="70">
        <v>6650</v>
      </c>
      <c r="X21" s="70">
        <v>6300</v>
      </c>
      <c r="Y21" s="70">
        <v>6200</v>
      </c>
      <c r="Z21" s="70">
        <v>6200</v>
      </c>
      <c r="AA21" s="70">
        <v>6500</v>
      </c>
      <c r="AB21" s="70">
        <v>6800</v>
      </c>
      <c r="AC21" s="70">
        <v>6400</v>
      </c>
      <c r="AD21" s="70">
        <v>6100</v>
      </c>
      <c r="AE21" s="70">
        <v>6100</v>
      </c>
      <c r="AF21" s="70">
        <v>6500</v>
      </c>
      <c r="AG21" s="70">
        <v>6700</v>
      </c>
      <c r="AH21" s="70">
        <v>6400</v>
      </c>
      <c r="AI21" s="70">
        <v>6750</v>
      </c>
      <c r="AJ21" s="70">
        <v>6500</v>
      </c>
      <c r="AK21" s="70">
        <v>6500</v>
      </c>
      <c r="AL21" s="70">
        <v>7050</v>
      </c>
      <c r="AM21" s="70">
        <v>7050</v>
      </c>
      <c r="AN21" s="70">
        <v>6200</v>
      </c>
      <c r="AO21" s="70">
        <v>6400</v>
      </c>
      <c r="AP21" s="70">
        <v>6700</v>
      </c>
      <c r="AQ21" s="70">
        <v>6450</v>
      </c>
      <c r="AR21" s="70">
        <v>6350</v>
      </c>
      <c r="AS21" s="70">
        <v>7100</v>
      </c>
      <c r="AT21" s="70">
        <v>6400</v>
      </c>
      <c r="AU21" s="70">
        <v>6650</v>
      </c>
      <c r="AV21" s="70">
        <v>7300</v>
      </c>
      <c r="AW21" s="70">
        <v>6200</v>
      </c>
      <c r="AX21" s="70">
        <v>6700</v>
      </c>
      <c r="AY21" s="70">
        <v>6700</v>
      </c>
      <c r="AZ21" s="70">
        <v>6900</v>
      </c>
      <c r="BA21" s="70">
        <v>6400</v>
      </c>
      <c r="BB21" s="70">
        <v>6350</v>
      </c>
      <c r="BC21" s="70">
        <v>6400</v>
      </c>
      <c r="BD21" s="70">
        <v>6600</v>
      </c>
      <c r="BE21" s="70">
        <v>6650</v>
      </c>
      <c r="BF21" s="70">
        <v>6300</v>
      </c>
      <c r="BG21" s="70">
        <v>6450</v>
      </c>
      <c r="BH21" s="70">
        <v>6600</v>
      </c>
      <c r="BI21" s="70">
        <v>6500</v>
      </c>
      <c r="BJ21" s="70">
        <v>6600</v>
      </c>
      <c r="BK21" s="70">
        <v>6500</v>
      </c>
      <c r="BL21" s="70">
        <v>6700</v>
      </c>
      <c r="BM21" s="70">
        <v>6700</v>
      </c>
      <c r="BN21" s="70">
        <v>6500</v>
      </c>
      <c r="BO21" s="70">
        <v>6300</v>
      </c>
      <c r="BP21" s="70">
        <v>6400</v>
      </c>
      <c r="BQ21" s="70">
        <v>6400</v>
      </c>
      <c r="BR21" s="70">
        <v>6350</v>
      </c>
      <c r="BS21" s="70">
        <v>6450</v>
      </c>
      <c r="BT21" s="70">
        <v>6350</v>
      </c>
      <c r="BU21" s="70">
        <v>6100</v>
      </c>
      <c r="BV21" s="70">
        <v>6150</v>
      </c>
      <c r="BW21" s="70">
        <v>6300</v>
      </c>
      <c r="BX21" s="70">
        <v>6250</v>
      </c>
      <c r="BY21" s="70">
        <v>6100</v>
      </c>
      <c r="BZ21" s="70">
        <v>6450</v>
      </c>
      <c r="CA21" s="70">
        <v>6200</v>
      </c>
      <c r="CB21" s="70">
        <v>6350</v>
      </c>
      <c r="CC21" s="70"/>
      <c r="CD21" s="66"/>
    </row>
    <row r="22" spans="1:82">
      <c r="A22" s="66" t="s">
        <v>145</v>
      </c>
      <c r="B22" s="66" t="s">
        <v>146</v>
      </c>
      <c r="C22" s="67"/>
      <c r="D22" s="70">
        <v>9650</v>
      </c>
      <c r="E22" s="70">
        <v>9350</v>
      </c>
      <c r="F22" s="70">
        <v>9150</v>
      </c>
      <c r="G22" s="70">
        <v>9350</v>
      </c>
      <c r="H22" s="70">
        <v>8800</v>
      </c>
      <c r="I22" s="70">
        <v>9150</v>
      </c>
      <c r="J22" s="70">
        <v>9150</v>
      </c>
      <c r="K22" s="70">
        <v>9450</v>
      </c>
      <c r="L22" s="70">
        <v>9050</v>
      </c>
      <c r="M22" s="70">
        <v>9400</v>
      </c>
      <c r="N22" s="70">
        <v>8900</v>
      </c>
      <c r="O22" s="70">
        <v>9400</v>
      </c>
      <c r="P22" s="70">
        <v>9350</v>
      </c>
      <c r="Q22" s="70">
        <v>9450</v>
      </c>
      <c r="R22" s="70">
        <v>9300</v>
      </c>
      <c r="S22" s="70">
        <v>8850</v>
      </c>
      <c r="T22" s="70">
        <v>8950</v>
      </c>
      <c r="U22" s="70">
        <v>9450</v>
      </c>
      <c r="V22" s="70">
        <v>9000</v>
      </c>
      <c r="W22" s="70">
        <v>8950</v>
      </c>
      <c r="X22" s="70">
        <v>8850</v>
      </c>
      <c r="Y22" s="70">
        <v>9200</v>
      </c>
      <c r="Z22" s="70">
        <v>8950</v>
      </c>
      <c r="AA22" s="70">
        <v>9000</v>
      </c>
      <c r="AB22" s="70">
        <v>9400</v>
      </c>
      <c r="AC22" s="70">
        <v>9000</v>
      </c>
      <c r="AD22" s="70">
        <v>8550</v>
      </c>
      <c r="AE22" s="70">
        <v>8400</v>
      </c>
      <c r="AF22" s="70">
        <v>9000</v>
      </c>
      <c r="AG22" s="70">
        <v>9050</v>
      </c>
      <c r="AH22" s="70">
        <v>9400</v>
      </c>
      <c r="AI22" s="70">
        <v>9350</v>
      </c>
      <c r="AJ22" s="70">
        <v>8900</v>
      </c>
      <c r="AK22" s="70">
        <v>9250</v>
      </c>
      <c r="AL22" s="70">
        <v>9700</v>
      </c>
      <c r="AM22" s="70">
        <v>9700</v>
      </c>
      <c r="AN22" s="70">
        <v>9000</v>
      </c>
      <c r="AO22" s="70">
        <v>9150</v>
      </c>
      <c r="AP22" s="70">
        <v>9050</v>
      </c>
      <c r="AQ22" s="70">
        <v>8900</v>
      </c>
      <c r="AR22" s="70">
        <v>9350</v>
      </c>
      <c r="AS22" s="70">
        <v>9700</v>
      </c>
      <c r="AT22" s="70">
        <v>8800</v>
      </c>
      <c r="AU22" s="70">
        <v>9050</v>
      </c>
      <c r="AV22" s="70">
        <v>10000</v>
      </c>
      <c r="AW22" s="70">
        <v>8800</v>
      </c>
      <c r="AX22" s="70">
        <v>9100</v>
      </c>
      <c r="AY22" s="70">
        <v>9150</v>
      </c>
      <c r="AZ22" s="70">
        <v>9400</v>
      </c>
      <c r="BA22" s="70">
        <v>9050</v>
      </c>
      <c r="BB22" s="70">
        <v>9200</v>
      </c>
      <c r="BC22" s="70">
        <v>9400</v>
      </c>
      <c r="BD22" s="70">
        <v>9400</v>
      </c>
      <c r="BE22" s="70">
        <v>9600</v>
      </c>
      <c r="BF22" s="70">
        <v>8800</v>
      </c>
      <c r="BG22" s="70">
        <v>8950</v>
      </c>
      <c r="BH22" s="70">
        <v>9050</v>
      </c>
      <c r="BI22" s="70">
        <v>9150</v>
      </c>
      <c r="BJ22" s="70">
        <v>9300</v>
      </c>
      <c r="BK22" s="70">
        <v>8750</v>
      </c>
      <c r="BL22" s="70">
        <v>9050</v>
      </c>
      <c r="BM22" s="70">
        <v>9050</v>
      </c>
      <c r="BN22" s="70">
        <v>9050</v>
      </c>
      <c r="BO22" s="70">
        <v>8700</v>
      </c>
      <c r="BP22" s="70">
        <v>9400</v>
      </c>
      <c r="BQ22" s="70">
        <v>8850</v>
      </c>
      <c r="BR22" s="70">
        <v>9200</v>
      </c>
      <c r="BS22" s="70">
        <v>9100</v>
      </c>
      <c r="BT22" s="70">
        <v>8850</v>
      </c>
      <c r="BU22" s="70">
        <v>8550</v>
      </c>
      <c r="BV22" s="70">
        <v>8900</v>
      </c>
      <c r="BW22" s="70">
        <v>9400</v>
      </c>
      <c r="BX22" s="70">
        <v>8700</v>
      </c>
      <c r="BY22" s="70">
        <v>8550</v>
      </c>
      <c r="BZ22" s="70">
        <v>8800</v>
      </c>
      <c r="CA22" s="70">
        <v>9000</v>
      </c>
      <c r="CB22" s="70">
        <v>8650</v>
      </c>
      <c r="CC22" s="70"/>
      <c r="CD22" s="66"/>
    </row>
    <row r="23" spans="1:82">
      <c r="A23" s="66" t="s">
        <v>147</v>
      </c>
      <c r="B23" s="66" t="s">
        <v>148</v>
      </c>
      <c r="C23" s="67"/>
      <c r="D23" s="70">
        <v>8300</v>
      </c>
      <c r="E23" s="70">
        <v>7750</v>
      </c>
      <c r="F23" s="70">
        <v>7700</v>
      </c>
      <c r="G23" s="70">
        <v>8100</v>
      </c>
      <c r="H23" s="70">
        <v>7450</v>
      </c>
      <c r="I23" s="70">
        <v>7800</v>
      </c>
      <c r="J23" s="70">
        <v>7950</v>
      </c>
      <c r="K23" s="70">
        <v>7900</v>
      </c>
      <c r="L23" s="70">
        <v>7800</v>
      </c>
      <c r="M23" s="70">
        <v>8000</v>
      </c>
      <c r="N23" s="70">
        <v>7650</v>
      </c>
      <c r="O23" s="70">
        <v>7800</v>
      </c>
      <c r="P23" s="70">
        <v>7850</v>
      </c>
      <c r="Q23" s="70">
        <v>7850</v>
      </c>
      <c r="R23" s="70">
        <v>8000</v>
      </c>
      <c r="S23" s="70">
        <v>7550</v>
      </c>
      <c r="T23" s="70">
        <v>7500</v>
      </c>
      <c r="U23" s="70">
        <v>8150</v>
      </c>
      <c r="V23" s="70">
        <v>7700</v>
      </c>
      <c r="W23" s="70">
        <v>7800</v>
      </c>
      <c r="X23" s="70">
        <v>7600</v>
      </c>
      <c r="Y23" s="70">
        <v>7500</v>
      </c>
      <c r="Z23" s="70">
        <v>7500</v>
      </c>
      <c r="AA23" s="70">
        <v>7550</v>
      </c>
      <c r="AB23" s="70">
        <v>8100</v>
      </c>
      <c r="AC23" s="70">
        <v>7650</v>
      </c>
      <c r="AD23" s="70">
        <v>7350</v>
      </c>
      <c r="AE23" s="70">
        <v>7400</v>
      </c>
      <c r="AF23" s="70">
        <v>7550</v>
      </c>
      <c r="AG23" s="70">
        <v>7900</v>
      </c>
      <c r="AH23" s="70">
        <v>8050</v>
      </c>
      <c r="AI23" s="70">
        <v>8050</v>
      </c>
      <c r="AJ23" s="70">
        <v>7600</v>
      </c>
      <c r="AK23" s="70">
        <v>8000</v>
      </c>
      <c r="AL23" s="70">
        <v>8350</v>
      </c>
      <c r="AM23" s="70">
        <v>8300</v>
      </c>
      <c r="AN23" s="70">
        <v>7550</v>
      </c>
      <c r="AO23" s="70">
        <v>7700</v>
      </c>
      <c r="AP23" s="70">
        <v>7900</v>
      </c>
      <c r="AQ23" s="70">
        <v>7550</v>
      </c>
      <c r="AR23" s="70">
        <v>8350</v>
      </c>
      <c r="AS23" s="70">
        <v>8400</v>
      </c>
      <c r="AT23" s="70">
        <v>7500</v>
      </c>
      <c r="AU23" s="70">
        <v>7900</v>
      </c>
      <c r="AV23" s="70">
        <v>8750</v>
      </c>
      <c r="AW23" s="70">
        <v>7550</v>
      </c>
      <c r="AX23" s="70">
        <v>7750</v>
      </c>
      <c r="AY23" s="70">
        <v>7900</v>
      </c>
      <c r="AZ23" s="70">
        <v>7900</v>
      </c>
      <c r="BA23" s="70">
        <v>7850</v>
      </c>
      <c r="BB23" s="70">
        <v>7800</v>
      </c>
      <c r="BC23" s="70">
        <v>7950</v>
      </c>
      <c r="BD23" s="70">
        <v>8200</v>
      </c>
      <c r="BE23" s="70">
        <v>8450</v>
      </c>
      <c r="BF23" s="70">
        <v>7600</v>
      </c>
      <c r="BG23" s="70">
        <v>7650</v>
      </c>
      <c r="BH23" s="70">
        <v>7850</v>
      </c>
      <c r="BI23" s="70">
        <v>8000</v>
      </c>
      <c r="BJ23" s="70">
        <v>8050</v>
      </c>
      <c r="BK23" s="70">
        <v>7500</v>
      </c>
      <c r="BL23" s="70">
        <v>7900</v>
      </c>
      <c r="BM23" s="70">
        <v>7900</v>
      </c>
      <c r="BN23" s="70">
        <v>7750</v>
      </c>
      <c r="BO23" s="70">
        <v>7450</v>
      </c>
      <c r="BP23" s="70">
        <v>7950</v>
      </c>
      <c r="BQ23" s="70">
        <v>7500</v>
      </c>
      <c r="BR23" s="70">
        <v>7800</v>
      </c>
      <c r="BS23" s="70">
        <v>7300</v>
      </c>
      <c r="BT23" s="70">
        <v>7600</v>
      </c>
      <c r="BU23" s="70">
        <v>7350</v>
      </c>
      <c r="BV23" s="70">
        <v>7700</v>
      </c>
      <c r="BW23" s="70">
        <v>7950</v>
      </c>
      <c r="BX23" s="70">
        <v>7550</v>
      </c>
      <c r="BY23" s="70">
        <v>7350</v>
      </c>
      <c r="BZ23" s="70">
        <v>7550</v>
      </c>
      <c r="CA23" s="70">
        <v>7550</v>
      </c>
      <c r="CB23" s="70">
        <v>7350</v>
      </c>
      <c r="CC23" s="70"/>
      <c r="CD23" s="66"/>
    </row>
    <row r="24" spans="1:82">
      <c r="A24" s="66">
        <v>512</v>
      </c>
      <c r="B24" s="66" t="s">
        <v>149</v>
      </c>
      <c r="C24" s="67"/>
      <c r="D24" s="70">
        <v>5650</v>
      </c>
      <c r="E24" s="70">
        <v>5400</v>
      </c>
      <c r="F24" s="70">
        <v>5000</v>
      </c>
      <c r="G24" s="70">
        <v>5300</v>
      </c>
      <c r="H24" s="70">
        <v>5050</v>
      </c>
      <c r="I24" s="70">
        <v>5400</v>
      </c>
      <c r="J24" s="70">
        <v>5400</v>
      </c>
      <c r="K24" s="70">
        <v>5700</v>
      </c>
      <c r="L24" s="70">
        <v>5300</v>
      </c>
      <c r="M24" s="70">
        <v>5350</v>
      </c>
      <c r="N24" s="70">
        <v>5150</v>
      </c>
      <c r="O24" s="70">
        <v>5600</v>
      </c>
      <c r="P24" s="70">
        <v>5650</v>
      </c>
      <c r="Q24" s="70">
        <v>5400</v>
      </c>
      <c r="R24" s="70">
        <v>5300</v>
      </c>
      <c r="S24" s="70">
        <v>5300</v>
      </c>
      <c r="T24" s="70">
        <v>5200</v>
      </c>
      <c r="U24" s="70">
        <v>5600</v>
      </c>
      <c r="V24" s="70">
        <v>5250</v>
      </c>
      <c r="W24" s="70">
        <v>5250</v>
      </c>
      <c r="X24" s="70">
        <v>5100</v>
      </c>
      <c r="Y24" s="70">
        <v>5000</v>
      </c>
      <c r="Z24" s="70">
        <v>5100</v>
      </c>
      <c r="AA24" s="70">
        <v>5200</v>
      </c>
      <c r="AB24" s="70">
        <v>5450</v>
      </c>
      <c r="AC24" s="70">
        <v>5250</v>
      </c>
      <c r="AD24" s="70">
        <v>4950</v>
      </c>
      <c r="AE24" s="70">
        <v>5100</v>
      </c>
      <c r="AF24" s="70">
        <v>5200</v>
      </c>
      <c r="AG24" s="70">
        <v>5400</v>
      </c>
      <c r="AH24" s="70">
        <v>5150</v>
      </c>
      <c r="AI24" s="70">
        <v>5550</v>
      </c>
      <c r="AJ24" s="70">
        <v>5050</v>
      </c>
      <c r="AK24" s="70">
        <v>5500</v>
      </c>
      <c r="AL24" s="70">
        <v>5650</v>
      </c>
      <c r="AM24" s="70">
        <v>5600</v>
      </c>
      <c r="AN24" s="70">
        <v>5100</v>
      </c>
      <c r="AO24" s="70">
        <v>5250</v>
      </c>
      <c r="AP24" s="70">
        <v>5400</v>
      </c>
      <c r="AQ24" s="70">
        <v>5200</v>
      </c>
      <c r="AR24" s="70">
        <v>5500</v>
      </c>
      <c r="AS24" s="70">
        <v>5550</v>
      </c>
      <c r="AT24" s="70">
        <v>4900</v>
      </c>
      <c r="AU24" s="70">
        <v>5250</v>
      </c>
      <c r="AV24" s="70">
        <v>6200</v>
      </c>
      <c r="AW24" s="70">
        <v>5150</v>
      </c>
      <c r="AX24" s="70">
        <v>5500</v>
      </c>
      <c r="AY24" s="70">
        <v>5250</v>
      </c>
      <c r="AZ24" s="70">
        <v>5500</v>
      </c>
      <c r="BA24" s="70">
        <v>5250</v>
      </c>
      <c r="BB24" s="70">
        <v>5100</v>
      </c>
      <c r="BC24" s="70">
        <v>5350</v>
      </c>
      <c r="BD24" s="70">
        <v>5250</v>
      </c>
      <c r="BE24" s="70">
        <v>5550</v>
      </c>
      <c r="BF24" s="70">
        <v>5000</v>
      </c>
      <c r="BG24" s="70">
        <v>5100</v>
      </c>
      <c r="BH24" s="70">
        <v>5200</v>
      </c>
      <c r="BI24" s="70">
        <v>5100</v>
      </c>
      <c r="BJ24" s="70">
        <v>5150</v>
      </c>
      <c r="BK24" s="70">
        <v>5200</v>
      </c>
      <c r="BL24" s="70">
        <v>5400</v>
      </c>
      <c r="BM24" s="70">
        <v>5400</v>
      </c>
      <c r="BN24" s="70">
        <v>5150</v>
      </c>
      <c r="BO24" s="70">
        <v>5050</v>
      </c>
      <c r="BP24" s="70">
        <v>5350</v>
      </c>
      <c r="BQ24" s="70">
        <v>5200</v>
      </c>
      <c r="BR24" s="70">
        <v>5100</v>
      </c>
      <c r="BS24" s="70">
        <v>5350</v>
      </c>
      <c r="BT24" s="70">
        <v>5250</v>
      </c>
      <c r="BU24" s="70">
        <v>4950</v>
      </c>
      <c r="BV24" s="70">
        <v>5000</v>
      </c>
      <c r="BW24" s="70">
        <v>5250</v>
      </c>
      <c r="BX24" s="70">
        <v>5200</v>
      </c>
      <c r="BY24" s="70">
        <v>4950</v>
      </c>
      <c r="BZ24" s="70">
        <v>5200</v>
      </c>
      <c r="CA24" s="70">
        <v>5100</v>
      </c>
      <c r="CB24" s="70">
        <v>5150</v>
      </c>
      <c r="CC24" s="70"/>
      <c r="CD24" s="66" t="s">
        <v>150</v>
      </c>
    </row>
    <row r="25" spans="1:82">
      <c r="A25" s="66">
        <v>513</v>
      </c>
      <c r="B25" s="66" t="s">
        <v>151</v>
      </c>
      <c r="C25" s="67"/>
      <c r="D25" s="70">
        <v>6300</v>
      </c>
      <c r="E25" s="70">
        <v>6000</v>
      </c>
      <c r="F25" s="70">
        <v>5500</v>
      </c>
      <c r="G25" s="70">
        <v>5700</v>
      </c>
      <c r="H25" s="70">
        <v>5450</v>
      </c>
      <c r="I25" s="70">
        <v>6050</v>
      </c>
      <c r="J25" s="70">
        <v>6150</v>
      </c>
      <c r="K25" s="70">
        <v>6300</v>
      </c>
      <c r="L25" s="70">
        <v>6000</v>
      </c>
      <c r="M25" s="70">
        <v>6000</v>
      </c>
      <c r="N25" s="70">
        <v>5850</v>
      </c>
      <c r="O25" s="70">
        <v>6050</v>
      </c>
      <c r="P25" s="70">
        <v>6100</v>
      </c>
      <c r="Q25" s="70">
        <v>6100</v>
      </c>
      <c r="R25" s="70">
        <v>5950</v>
      </c>
      <c r="S25" s="70">
        <v>5900</v>
      </c>
      <c r="T25" s="70">
        <v>5500</v>
      </c>
      <c r="U25" s="70">
        <v>6300</v>
      </c>
      <c r="V25" s="70">
        <v>5900</v>
      </c>
      <c r="W25" s="70">
        <v>5650</v>
      </c>
      <c r="X25" s="70">
        <v>5900</v>
      </c>
      <c r="Y25" s="70">
        <v>5700</v>
      </c>
      <c r="Z25" s="70">
        <v>5450</v>
      </c>
      <c r="AA25" s="70">
        <v>5850</v>
      </c>
      <c r="AB25" s="70">
        <v>6100</v>
      </c>
      <c r="AC25" s="70">
        <v>5600</v>
      </c>
      <c r="AD25" s="70">
        <v>5450</v>
      </c>
      <c r="AE25" s="70">
        <v>5850</v>
      </c>
      <c r="AF25" s="70">
        <v>5850</v>
      </c>
      <c r="AG25" s="70">
        <v>6100</v>
      </c>
      <c r="AH25" s="70">
        <v>5950</v>
      </c>
      <c r="AI25" s="70">
        <v>5950</v>
      </c>
      <c r="AJ25" s="70">
        <v>5550</v>
      </c>
      <c r="AK25" s="70">
        <v>6000</v>
      </c>
      <c r="AL25" s="70">
        <v>6350</v>
      </c>
      <c r="AM25" s="70">
        <v>6350</v>
      </c>
      <c r="AN25" s="70">
        <v>5400</v>
      </c>
      <c r="AO25" s="70">
        <v>5600</v>
      </c>
      <c r="AP25" s="70">
        <v>6100</v>
      </c>
      <c r="AQ25" s="70">
        <v>5750</v>
      </c>
      <c r="AR25" s="70">
        <v>6150</v>
      </c>
      <c r="AS25" s="70">
        <v>6450</v>
      </c>
      <c r="AT25" s="70">
        <v>5450</v>
      </c>
      <c r="AU25" s="70">
        <v>5700</v>
      </c>
      <c r="AV25" s="70">
        <v>6800</v>
      </c>
      <c r="AW25" s="70">
        <v>5750</v>
      </c>
      <c r="AX25" s="70">
        <v>6000</v>
      </c>
      <c r="AY25" s="70">
        <v>5650</v>
      </c>
      <c r="AZ25" s="70">
        <v>6100</v>
      </c>
      <c r="BA25" s="70">
        <v>6000</v>
      </c>
      <c r="BB25" s="70">
        <v>5600</v>
      </c>
      <c r="BC25" s="70">
        <v>6000</v>
      </c>
      <c r="BD25" s="70">
        <v>6050</v>
      </c>
      <c r="BE25" s="70">
        <v>6200</v>
      </c>
      <c r="BF25" s="70">
        <v>5750</v>
      </c>
      <c r="BG25" s="70">
        <v>5850</v>
      </c>
      <c r="BH25" s="70">
        <v>5700</v>
      </c>
      <c r="BI25" s="70">
        <v>5750</v>
      </c>
      <c r="BJ25" s="70">
        <v>5950</v>
      </c>
      <c r="BK25" s="70">
        <v>5850</v>
      </c>
      <c r="BL25" s="70">
        <v>6100</v>
      </c>
      <c r="BM25" s="70">
        <v>6100</v>
      </c>
      <c r="BN25" s="70">
        <v>5850</v>
      </c>
      <c r="BO25" s="70">
        <v>5600</v>
      </c>
      <c r="BP25" s="70">
        <v>6000</v>
      </c>
      <c r="BQ25" s="70">
        <v>5650</v>
      </c>
      <c r="BR25" s="70">
        <v>5600</v>
      </c>
      <c r="BS25" s="70">
        <v>6000</v>
      </c>
      <c r="BT25" s="70">
        <v>5850</v>
      </c>
      <c r="BU25" s="70">
        <v>5450</v>
      </c>
      <c r="BV25" s="70">
        <v>5650</v>
      </c>
      <c r="BW25" s="70">
        <v>5950</v>
      </c>
      <c r="BX25" s="70">
        <v>5600</v>
      </c>
      <c r="BY25" s="70">
        <v>5450</v>
      </c>
      <c r="BZ25" s="70">
        <v>5700</v>
      </c>
      <c r="CA25" s="70">
        <v>5450</v>
      </c>
      <c r="CB25" s="70">
        <v>5750</v>
      </c>
      <c r="CC25" s="70"/>
      <c r="CD25" s="66"/>
    </row>
    <row r="26" spans="1:82">
      <c r="A26" s="66">
        <v>514</v>
      </c>
      <c r="B26" s="66" t="s">
        <v>152</v>
      </c>
      <c r="C26" s="67"/>
      <c r="D26" s="70">
        <v>3750</v>
      </c>
      <c r="E26" s="70">
        <v>3550</v>
      </c>
      <c r="F26" s="70">
        <v>3450</v>
      </c>
      <c r="G26" s="70">
        <v>3500</v>
      </c>
      <c r="H26" s="70">
        <v>3350</v>
      </c>
      <c r="I26" s="70">
        <v>3550</v>
      </c>
      <c r="J26" s="70">
        <v>3550</v>
      </c>
      <c r="K26" s="70">
        <v>3700</v>
      </c>
      <c r="L26" s="70">
        <v>3450</v>
      </c>
      <c r="M26" s="70">
        <v>3550</v>
      </c>
      <c r="N26" s="70">
        <v>3450</v>
      </c>
      <c r="O26" s="70">
        <v>3500</v>
      </c>
      <c r="P26" s="70">
        <v>3600</v>
      </c>
      <c r="Q26" s="70">
        <v>3600</v>
      </c>
      <c r="R26" s="70">
        <v>3700</v>
      </c>
      <c r="S26" s="70">
        <v>3500</v>
      </c>
      <c r="T26" s="70">
        <v>3450</v>
      </c>
      <c r="U26" s="70">
        <v>3500</v>
      </c>
      <c r="V26" s="70">
        <v>3400</v>
      </c>
      <c r="W26" s="70">
        <v>3450</v>
      </c>
      <c r="X26" s="70">
        <v>3400</v>
      </c>
      <c r="Y26" s="70">
        <v>3450</v>
      </c>
      <c r="Z26" s="70">
        <v>3350</v>
      </c>
      <c r="AA26" s="70">
        <v>3500</v>
      </c>
      <c r="AB26" s="70">
        <v>3550</v>
      </c>
      <c r="AC26" s="70">
        <v>3550</v>
      </c>
      <c r="AD26" s="70">
        <v>3400</v>
      </c>
      <c r="AE26" s="70">
        <v>3350</v>
      </c>
      <c r="AF26" s="70">
        <v>3500</v>
      </c>
      <c r="AG26" s="70">
        <v>3650</v>
      </c>
      <c r="AH26" s="70">
        <v>3550</v>
      </c>
      <c r="AI26" s="70">
        <v>3600</v>
      </c>
      <c r="AJ26" s="70">
        <v>3500</v>
      </c>
      <c r="AK26" s="70">
        <v>3750</v>
      </c>
      <c r="AL26" s="70">
        <v>3600</v>
      </c>
      <c r="AM26" s="70">
        <v>3700</v>
      </c>
      <c r="AN26" s="70">
        <v>3300</v>
      </c>
      <c r="AO26" s="70">
        <v>3450</v>
      </c>
      <c r="AP26" s="70">
        <v>3650</v>
      </c>
      <c r="AQ26" s="70">
        <v>3500</v>
      </c>
      <c r="AR26" s="70">
        <v>3650</v>
      </c>
      <c r="AS26" s="70">
        <v>3900</v>
      </c>
      <c r="AT26" s="70">
        <v>3350</v>
      </c>
      <c r="AU26" s="70">
        <v>3500</v>
      </c>
      <c r="AV26" s="70">
        <v>3800</v>
      </c>
      <c r="AW26" s="70">
        <v>3400</v>
      </c>
      <c r="AX26" s="70">
        <v>3600</v>
      </c>
      <c r="AY26" s="70">
        <v>3450</v>
      </c>
      <c r="AZ26" s="70">
        <v>3550</v>
      </c>
      <c r="BA26" s="70">
        <v>3400</v>
      </c>
      <c r="BB26" s="70">
        <v>3450</v>
      </c>
      <c r="BC26" s="70">
        <v>3550</v>
      </c>
      <c r="BD26" s="70">
        <v>3650</v>
      </c>
      <c r="BE26" s="70">
        <v>3450</v>
      </c>
      <c r="BF26" s="70">
        <v>3550</v>
      </c>
      <c r="BG26" s="70">
        <v>3300</v>
      </c>
      <c r="BH26" s="70">
        <v>3450</v>
      </c>
      <c r="BI26" s="70">
        <v>3650</v>
      </c>
      <c r="BJ26" s="70">
        <v>3550</v>
      </c>
      <c r="BK26" s="70">
        <v>3500</v>
      </c>
      <c r="BL26" s="70">
        <v>3650</v>
      </c>
      <c r="BM26" s="70">
        <v>3650</v>
      </c>
      <c r="BN26" s="70">
        <v>3500</v>
      </c>
      <c r="BO26" s="70">
        <v>3450</v>
      </c>
      <c r="BP26" s="70">
        <v>3550</v>
      </c>
      <c r="BQ26" s="70">
        <v>3450</v>
      </c>
      <c r="BR26" s="70">
        <v>3450</v>
      </c>
      <c r="BS26" s="70">
        <v>3500</v>
      </c>
      <c r="BT26" s="70">
        <v>3450</v>
      </c>
      <c r="BU26" s="70">
        <v>3400</v>
      </c>
      <c r="BV26" s="70">
        <v>3450</v>
      </c>
      <c r="BW26" s="70">
        <v>3500</v>
      </c>
      <c r="BX26" s="70">
        <v>3450</v>
      </c>
      <c r="BY26" s="70">
        <v>3400</v>
      </c>
      <c r="BZ26" s="70">
        <v>3500</v>
      </c>
      <c r="CA26" s="70">
        <v>3350</v>
      </c>
      <c r="CB26" s="70">
        <v>3350</v>
      </c>
      <c r="CC26" s="70"/>
      <c r="CD26" s="66" t="s">
        <v>153</v>
      </c>
    </row>
    <row r="27" spans="1:82">
      <c r="A27" s="66">
        <v>515</v>
      </c>
      <c r="B27" s="66" t="s">
        <v>154</v>
      </c>
      <c r="C27" s="67"/>
      <c r="D27" s="70">
        <v>3950</v>
      </c>
      <c r="E27" s="70">
        <v>3800</v>
      </c>
      <c r="F27" s="70">
        <v>3700</v>
      </c>
      <c r="G27" s="70">
        <v>3850</v>
      </c>
      <c r="H27" s="70">
        <v>3500</v>
      </c>
      <c r="I27" s="70">
        <v>3800</v>
      </c>
      <c r="J27" s="70">
        <v>3800</v>
      </c>
      <c r="K27" s="70">
        <v>3800</v>
      </c>
      <c r="L27" s="70">
        <v>3750</v>
      </c>
      <c r="M27" s="70">
        <v>3750</v>
      </c>
      <c r="N27" s="70">
        <v>3650</v>
      </c>
      <c r="O27" s="70">
        <v>3750</v>
      </c>
      <c r="P27" s="70">
        <v>3800</v>
      </c>
      <c r="Q27" s="70">
        <v>3700</v>
      </c>
      <c r="R27" s="70">
        <v>3850</v>
      </c>
      <c r="S27" s="70">
        <v>3700</v>
      </c>
      <c r="T27" s="70">
        <v>3550</v>
      </c>
      <c r="U27" s="70">
        <v>3850</v>
      </c>
      <c r="V27" s="70">
        <v>3700</v>
      </c>
      <c r="W27" s="70">
        <v>3700</v>
      </c>
      <c r="X27" s="70">
        <v>3800</v>
      </c>
      <c r="Y27" s="70">
        <v>3600</v>
      </c>
      <c r="Z27" s="70">
        <v>3500</v>
      </c>
      <c r="AA27" s="70">
        <v>3700</v>
      </c>
      <c r="AB27" s="70">
        <v>3850</v>
      </c>
      <c r="AC27" s="70">
        <v>3700</v>
      </c>
      <c r="AD27" s="70">
        <v>3550</v>
      </c>
      <c r="AE27" s="70">
        <v>3600</v>
      </c>
      <c r="AF27" s="70">
        <v>3700</v>
      </c>
      <c r="AG27" s="70">
        <v>3900</v>
      </c>
      <c r="AH27" s="70">
        <v>3800</v>
      </c>
      <c r="AI27" s="70">
        <v>3950</v>
      </c>
      <c r="AJ27" s="70">
        <v>3700</v>
      </c>
      <c r="AK27" s="70">
        <v>4000</v>
      </c>
      <c r="AL27" s="70">
        <v>3900</v>
      </c>
      <c r="AM27" s="70">
        <v>3950</v>
      </c>
      <c r="AN27" s="70">
        <v>3500</v>
      </c>
      <c r="AO27" s="70">
        <v>3650</v>
      </c>
      <c r="AP27" s="70">
        <v>3900</v>
      </c>
      <c r="AQ27" s="70">
        <v>3700</v>
      </c>
      <c r="AR27" s="70">
        <v>3850</v>
      </c>
      <c r="AS27" s="70">
        <v>4100</v>
      </c>
      <c r="AT27" s="70">
        <v>3700</v>
      </c>
      <c r="AU27" s="70">
        <v>3750</v>
      </c>
      <c r="AV27" s="70">
        <v>4150</v>
      </c>
      <c r="AW27" s="70">
        <v>3650</v>
      </c>
      <c r="AX27" s="70">
        <v>3850</v>
      </c>
      <c r="AY27" s="70">
        <v>3800</v>
      </c>
      <c r="AZ27" s="70">
        <v>3800</v>
      </c>
      <c r="BA27" s="70">
        <v>3750</v>
      </c>
      <c r="BB27" s="70">
        <v>3700</v>
      </c>
      <c r="BC27" s="70">
        <v>3750</v>
      </c>
      <c r="BD27" s="70">
        <v>4000</v>
      </c>
      <c r="BE27" s="70">
        <v>3800</v>
      </c>
      <c r="BF27" s="70">
        <v>3650</v>
      </c>
      <c r="BG27" s="70">
        <v>3650</v>
      </c>
      <c r="BH27" s="70">
        <v>3750</v>
      </c>
      <c r="BI27" s="70">
        <v>3850</v>
      </c>
      <c r="BJ27" s="70">
        <v>3800</v>
      </c>
      <c r="BK27" s="70">
        <v>3700</v>
      </c>
      <c r="BL27" s="70">
        <v>3900</v>
      </c>
      <c r="BM27" s="70">
        <v>3900</v>
      </c>
      <c r="BN27" s="70">
        <v>3700</v>
      </c>
      <c r="BO27" s="70">
        <v>3700</v>
      </c>
      <c r="BP27" s="70">
        <v>3750</v>
      </c>
      <c r="BQ27" s="70">
        <v>3650</v>
      </c>
      <c r="BR27" s="70">
        <v>3700</v>
      </c>
      <c r="BS27" s="70">
        <v>3650</v>
      </c>
      <c r="BT27" s="70">
        <v>3650</v>
      </c>
      <c r="BU27" s="70">
        <v>3550</v>
      </c>
      <c r="BV27" s="70">
        <v>3600</v>
      </c>
      <c r="BW27" s="70">
        <v>3750</v>
      </c>
      <c r="BX27" s="70">
        <v>3500</v>
      </c>
      <c r="BY27" s="70">
        <v>3550</v>
      </c>
      <c r="BZ27" s="70">
        <v>3600</v>
      </c>
      <c r="CA27" s="70">
        <v>3550</v>
      </c>
      <c r="CB27" s="70">
        <v>3650</v>
      </c>
      <c r="CC27" s="70"/>
      <c r="CD27" s="66" t="s">
        <v>153</v>
      </c>
    </row>
    <row r="28" spans="1:82">
      <c r="A28" s="66">
        <v>516</v>
      </c>
      <c r="B28" s="66" t="s">
        <v>155</v>
      </c>
      <c r="C28" s="67"/>
      <c r="D28" s="70">
        <v>9100</v>
      </c>
      <c r="E28" s="70">
        <v>9150</v>
      </c>
      <c r="F28" s="70">
        <v>8450</v>
      </c>
      <c r="G28" s="70">
        <v>9000</v>
      </c>
      <c r="H28" s="70">
        <v>8300</v>
      </c>
      <c r="I28" s="70">
        <v>8800</v>
      </c>
      <c r="J28" s="70">
        <v>8950</v>
      </c>
      <c r="K28" s="70">
        <v>8750</v>
      </c>
      <c r="L28" s="70">
        <v>8550</v>
      </c>
      <c r="M28" s="70">
        <v>8550</v>
      </c>
      <c r="N28" s="70">
        <v>8500</v>
      </c>
      <c r="O28" s="70">
        <v>8750</v>
      </c>
      <c r="P28" s="70">
        <v>8500</v>
      </c>
      <c r="Q28" s="70">
        <v>9000</v>
      </c>
      <c r="R28" s="70">
        <v>8800</v>
      </c>
      <c r="S28" s="70">
        <v>8400</v>
      </c>
      <c r="T28" s="70">
        <v>8400</v>
      </c>
      <c r="U28" s="70">
        <v>8550</v>
      </c>
      <c r="V28" s="70">
        <v>8400</v>
      </c>
      <c r="W28" s="70">
        <v>8600</v>
      </c>
      <c r="X28" s="70">
        <v>8450</v>
      </c>
      <c r="Y28" s="70">
        <v>8450</v>
      </c>
      <c r="Z28" s="70">
        <v>8250</v>
      </c>
      <c r="AA28" s="70">
        <v>8550</v>
      </c>
      <c r="AB28" s="70">
        <v>8850</v>
      </c>
      <c r="AC28" s="70">
        <v>8400</v>
      </c>
      <c r="AD28" s="70">
        <v>8100</v>
      </c>
      <c r="AE28" s="70">
        <v>8350</v>
      </c>
      <c r="AF28" s="70">
        <v>8550</v>
      </c>
      <c r="AG28" s="70">
        <v>8900</v>
      </c>
      <c r="AH28" s="70">
        <v>8550</v>
      </c>
      <c r="AI28" s="70">
        <v>8900</v>
      </c>
      <c r="AJ28" s="70">
        <v>8350</v>
      </c>
      <c r="AK28" s="70">
        <v>8700</v>
      </c>
      <c r="AL28" s="70">
        <v>9200</v>
      </c>
      <c r="AM28" s="70">
        <v>9150</v>
      </c>
      <c r="AN28" s="70">
        <v>8250</v>
      </c>
      <c r="AO28" s="70">
        <v>8400</v>
      </c>
      <c r="AP28" s="70">
        <v>8900</v>
      </c>
      <c r="AQ28" s="70">
        <v>8600</v>
      </c>
      <c r="AR28" s="70">
        <v>8550</v>
      </c>
      <c r="AS28" s="70">
        <v>8950</v>
      </c>
      <c r="AT28" s="70">
        <v>8200</v>
      </c>
      <c r="AU28" s="70">
        <v>8650</v>
      </c>
      <c r="AV28" s="70">
        <v>9450</v>
      </c>
      <c r="AW28" s="70">
        <v>8150</v>
      </c>
      <c r="AX28" s="70">
        <v>8750</v>
      </c>
      <c r="AY28" s="70">
        <v>8900</v>
      </c>
      <c r="AZ28" s="70">
        <v>8750</v>
      </c>
      <c r="BA28" s="70">
        <v>8500</v>
      </c>
      <c r="BB28" s="70">
        <v>8350</v>
      </c>
      <c r="BC28" s="70">
        <v>8450</v>
      </c>
      <c r="BD28" s="70">
        <v>8700</v>
      </c>
      <c r="BE28" s="70">
        <v>8600</v>
      </c>
      <c r="BF28" s="70">
        <v>8300</v>
      </c>
      <c r="BG28" s="70">
        <v>8500</v>
      </c>
      <c r="BH28" s="70">
        <v>8650</v>
      </c>
      <c r="BI28" s="70">
        <v>8500</v>
      </c>
      <c r="BJ28" s="70">
        <v>8600</v>
      </c>
      <c r="BK28" s="70">
        <v>8700</v>
      </c>
      <c r="BL28" s="70">
        <v>8900</v>
      </c>
      <c r="BM28" s="70">
        <v>8900</v>
      </c>
      <c r="BN28" s="70">
        <v>8550</v>
      </c>
      <c r="BO28" s="70">
        <v>8350</v>
      </c>
      <c r="BP28" s="70">
        <v>8400</v>
      </c>
      <c r="BQ28" s="70">
        <v>8600</v>
      </c>
      <c r="BR28" s="70">
        <v>8400</v>
      </c>
      <c r="BS28" s="70">
        <v>8900</v>
      </c>
      <c r="BT28" s="70">
        <v>8350</v>
      </c>
      <c r="BU28" s="70">
        <v>8100</v>
      </c>
      <c r="BV28" s="70">
        <v>8250</v>
      </c>
      <c r="BW28" s="70">
        <v>8550</v>
      </c>
      <c r="BX28" s="70">
        <v>8250</v>
      </c>
      <c r="BY28" s="70">
        <v>8100</v>
      </c>
      <c r="BZ28" s="70">
        <v>8600</v>
      </c>
      <c r="CA28" s="70">
        <v>8250</v>
      </c>
      <c r="CB28" s="70">
        <v>8400</v>
      </c>
      <c r="CC28" s="70"/>
      <c r="CD28" s="66"/>
    </row>
    <row r="29" spans="1:82">
      <c r="A29" s="66">
        <v>518</v>
      </c>
      <c r="B29" s="66" t="s">
        <v>156</v>
      </c>
      <c r="C29" s="67"/>
      <c r="D29" s="70">
        <v>5800</v>
      </c>
      <c r="E29" s="70">
        <v>5650</v>
      </c>
      <c r="F29" s="70">
        <v>5500</v>
      </c>
      <c r="G29" s="70">
        <v>5450</v>
      </c>
      <c r="H29" s="70">
        <v>5050</v>
      </c>
      <c r="I29" s="70">
        <v>5650</v>
      </c>
      <c r="J29" s="70">
        <v>5600</v>
      </c>
      <c r="K29" s="70">
        <v>5650</v>
      </c>
      <c r="L29" s="70">
        <v>5550</v>
      </c>
      <c r="M29" s="70">
        <v>5550</v>
      </c>
      <c r="N29" s="70">
        <v>5400</v>
      </c>
      <c r="O29" s="70">
        <v>5850</v>
      </c>
      <c r="P29" s="70">
        <v>5600</v>
      </c>
      <c r="Q29" s="70">
        <v>5550</v>
      </c>
      <c r="R29" s="70">
        <v>5650</v>
      </c>
      <c r="S29" s="70">
        <v>5500</v>
      </c>
      <c r="T29" s="70">
        <v>5100</v>
      </c>
      <c r="U29" s="70">
        <v>6100</v>
      </c>
      <c r="V29" s="70">
        <v>5550</v>
      </c>
      <c r="W29" s="70">
        <v>5400</v>
      </c>
      <c r="X29" s="70">
        <v>5350</v>
      </c>
      <c r="Y29" s="70">
        <v>5500</v>
      </c>
      <c r="Z29" s="70">
        <v>5000</v>
      </c>
      <c r="AA29" s="70">
        <v>5400</v>
      </c>
      <c r="AB29" s="70">
        <v>6000</v>
      </c>
      <c r="AC29" s="70">
        <v>5250</v>
      </c>
      <c r="AD29" s="70">
        <v>5350</v>
      </c>
      <c r="AE29" s="70">
        <v>5350</v>
      </c>
      <c r="AF29" s="70">
        <v>5400</v>
      </c>
      <c r="AG29" s="70">
        <v>5650</v>
      </c>
      <c r="AH29" s="70">
        <v>5500</v>
      </c>
      <c r="AI29" s="70">
        <v>6000</v>
      </c>
      <c r="AJ29" s="70">
        <v>5350</v>
      </c>
      <c r="AK29" s="70">
        <v>5850</v>
      </c>
      <c r="AL29" s="70">
        <v>5900</v>
      </c>
      <c r="AM29" s="70">
        <v>5900</v>
      </c>
      <c r="AN29" s="70">
        <v>5050</v>
      </c>
      <c r="AO29" s="70">
        <v>5300</v>
      </c>
      <c r="AP29" s="70">
        <v>5650</v>
      </c>
      <c r="AQ29" s="70">
        <v>5250</v>
      </c>
      <c r="AR29" s="70">
        <v>5550</v>
      </c>
      <c r="AS29" s="70">
        <v>5950</v>
      </c>
      <c r="AT29" s="70">
        <v>5250</v>
      </c>
      <c r="AU29" s="70">
        <v>5400</v>
      </c>
      <c r="AV29" s="70">
        <v>6150</v>
      </c>
      <c r="AW29" s="70">
        <v>5450</v>
      </c>
      <c r="AX29" s="70">
        <v>5900</v>
      </c>
      <c r="AY29" s="70">
        <v>5450</v>
      </c>
      <c r="AZ29" s="70">
        <v>5750</v>
      </c>
      <c r="BA29" s="70">
        <v>5600</v>
      </c>
      <c r="BB29" s="70">
        <v>5500</v>
      </c>
      <c r="BC29" s="70">
        <v>5550</v>
      </c>
      <c r="BD29" s="70">
        <v>5650</v>
      </c>
      <c r="BE29" s="70">
        <v>5650</v>
      </c>
      <c r="BF29" s="70">
        <v>5550</v>
      </c>
      <c r="BG29" s="70">
        <v>5400</v>
      </c>
      <c r="BH29" s="70">
        <v>5350</v>
      </c>
      <c r="BI29" s="70">
        <v>5600</v>
      </c>
      <c r="BJ29" s="70">
        <v>5650</v>
      </c>
      <c r="BK29" s="70">
        <v>5450</v>
      </c>
      <c r="BL29" s="70">
        <v>5650</v>
      </c>
      <c r="BM29" s="70">
        <v>5650</v>
      </c>
      <c r="BN29" s="70">
        <v>5550</v>
      </c>
      <c r="BO29" s="70">
        <v>5450</v>
      </c>
      <c r="BP29" s="70">
        <v>5550</v>
      </c>
      <c r="BQ29" s="70">
        <v>5150</v>
      </c>
      <c r="BR29" s="70">
        <v>5500</v>
      </c>
      <c r="BS29" s="70">
        <v>5550</v>
      </c>
      <c r="BT29" s="70">
        <v>5450</v>
      </c>
      <c r="BU29" s="70">
        <v>5350</v>
      </c>
      <c r="BV29" s="70">
        <v>5450</v>
      </c>
      <c r="BW29" s="70">
        <v>5500</v>
      </c>
      <c r="BX29" s="70">
        <v>5300</v>
      </c>
      <c r="BY29" s="70">
        <v>5350</v>
      </c>
      <c r="BZ29" s="70">
        <v>5200</v>
      </c>
      <c r="CA29" s="70">
        <v>5050</v>
      </c>
      <c r="CB29" s="70">
        <v>5450</v>
      </c>
      <c r="CC29" s="70"/>
      <c r="CD29" s="66"/>
    </row>
    <row r="30" spans="1:82">
      <c r="A30" s="66">
        <v>519</v>
      </c>
      <c r="B30" s="66" t="s">
        <v>157</v>
      </c>
      <c r="C30" s="67"/>
      <c r="D30" s="70">
        <v>6100</v>
      </c>
      <c r="E30" s="70">
        <v>5650</v>
      </c>
      <c r="F30" s="70">
        <v>6000</v>
      </c>
      <c r="G30" s="70">
        <v>6200</v>
      </c>
      <c r="H30" s="70">
        <v>5600</v>
      </c>
      <c r="I30" s="70">
        <v>5850</v>
      </c>
      <c r="J30" s="70">
        <v>5750</v>
      </c>
      <c r="K30" s="70">
        <v>5650</v>
      </c>
      <c r="L30" s="70">
        <v>5750</v>
      </c>
      <c r="M30" s="70">
        <v>5950</v>
      </c>
      <c r="N30" s="70">
        <v>5600</v>
      </c>
      <c r="O30" s="70">
        <v>5900</v>
      </c>
      <c r="P30" s="70">
        <v>5800</v>
      </c>
      <c r="Q30" s="70">
        <v>5600</v>
      </c>
      <c r="R30" s="70">
        <v>6200</v>
      </c>
      <c r="S30" s="70">
        <v>5850</v>
      </c>
      <c r="T30" s="70">
        <v>5650</v>
      </c>
      <c r="U30" s="70">
        <v>6050</v>
      </c>
      <c r="V30" s="70">
        <v>5700</v>
      </c>
      <c r="W30" s="70">
        <v>5950</v>
      </c>
      <c r="X30" s="70">
        <v>5550</v>
      </c>
      <c r="Y30" s="70">
        <v>5700</v>
      </c>
      <c r="Z30" s="70">
        <v>5600</v>
      </c>
      <c r="AA30" s="70">
        <v>5700</v>
      </c>
      <c r="AB30" s="70">
        <v>6000</v>
      </c>
      <c r="AC30" s="70">
        <v>5750</v>
      </c>
      <c r="AD30" s="70">
        <v>5600</v>
      </c>
      <c r="AE30" s="70">
        <v>5500</v>
      </c>
      <c r="AF30" s="70">
        <v>5700</v>
      </c>
      <c r="AG30" s="70">
        <v>5750</v>
      </c>
      <c r="AH30" s="70">
        <v>5950</v>
      </c>
      <c r="AI30" s="70">
        <v>6150</v>
      </c>
      <c r="AJ30" s="70">
        <v>5800</v>
      </c>
      <c r="AK30" s="70">
        <v>5850</v>
      </c>
      <c r="AL30" s="70">
        <v>6250</v>
      </c>
      <c r="AM30" s="70">
        <v>6150</v>
      </c>
      <c r="AN30" s="70">
        <v>5600</v>
      </c>
      <c r="AO30" s="70">
        <v>5650</v>
      </c>
      <c r="AP30" s="70">
        <v>5750</v>
      </c>
      <c r="AQ30" s="70">
        <v>5750</v>
      </c>
      <c r="AR30" s="70">
        <v>5950</v>
      </c>
      <c r="AS30" s="70">
        <v>6550</v>
      </c>
      <c r="AT30" s="70">
        <v>5750</v>
      </c>
      <c r="AU30" s="70">
        <v>6050</v>
      </c>
      <c r="AV30" s="70">
        <v>6100</v>
      </c>
      <c r="AW30" s="70">
        <v>5500</v>
      </c>
      <c r="AX30" s="70">
        <v>5800</v>
      </c>
      <c r="AY30" s="70">
        <v>5950</v>
      </c>
      <c r="AZ30" s="70">
        <v>5850</v>
      </c>
      <c r="BA30" s="70">
        <v>5750</v>
      </c>
      <c r="BB30" s="70">
        <v>6050</v>
      </c>
      <c r="BC30" s="70">
        <v>5950</v>
      </c>
      <c r="BD30" s="70">
        <v>5900</v>
      </c>
      <c r="BE30" s="70">
        <v>5950</v>
      </c>
      <c r="BF30" s="70">
        <v>5800</v>
      </c>
      <c r="BG30" s="70">
        <v>5500</v>
      </c>
      <c r="BH30" s="70">
        <v>6000</v>
      </c>
      <c r="BI30" s="70">
        <v>6100</v>
      </c>
      <c r="BJ30" s="70">
        <v>6100</v>
      </c>
      <c r="BK30" s="70">
        <v>5500</v>
      </c>
      <c r="BL30" s="70">
        <v>5750</v>
      </c>
      <c r="BM30" s="70">
        <v>5750</v>
      </c>
      <c r="BN30" s="70">
        <v>5700</v>
      </c>
      <c r="BO30" s="70">
        <v>5650</v>
      </c>
      <c r="BP30" s="70">
        <v>5900</v>
      </c>
      <c r="BQ30" s="70">
        <v>5700</v>
      </c>
      <c r="BR30" s="70">
        <v>6000</v>
      </c>
      <c r="BS30" s="70">
        <v>5500</v>
      </c>
      <c r="BT30" s="70">
        <v>5550</v>
      </c>
      <c r="BU30" s="70">
        <v>5600</v>
      </c>
      <c r="BV30" s="70">
        <v>5600</v>
      </c>
      <c r="BW30" s="70">
        <v>5950</v>
      </c>
      <c r="BX30" s="70">
        <v>5450</v>
      </c>
      <c r="BY30" s="70">
        <v>5600</v>
      </c>
      <c r="BZ30" s="70">
        <v>5750</v>
      </c>
      <c r="CA30" s="70">
        <v>5600</v>
      </c>
      <c r="CB30" s="70">
        <v>5250</v>
      </c>
      <c r="CC30" s="70"/>
      <c r="CD30" s="66"/>
    </row>
    <row r="31" spans="1:82">
      <c r="A31" s="66" t="s">
        <v>158</v>
      </c>
      <c r="B31" s="66" t="s">
        <v>159</v>
      </c>
      <c r="C31" s="67"/>
      <c r="D31" s="70">
        <v>8100</v>
      </c>
      <c r="E31" s="70">
        <v>7800</v>
      </c>
      <c r="F31" s="70">
        <v>7350</v>
      </c>
      <c r="G31" s="70">
        <v>7850</v>
      </c>
      <c r="H31" s="70">
        <v>7100</v>
      </c>
      <c r="I31" s="70">
        <v>7850</v>
      </c>
      <c r="J31" s="70">
        <v>7850</v>
      </c>
      <c r="K31" s="70">
        <v>7800</v>
      </c>
      <c r="L31" s="70">
        <v>7400</v>
      </c>
      <c r="M31" s="70">
        <v>7300</v>
      </c>
      <c r="N31" s="70">
        <v>7550</v>
      </c>
      <c r="O31" s="70">
        <v>7650</v>
      </c>
      <c r="P31" s="70">
        <v>7500</v>
      </c>
      <c r="Q31" s="70">
        <v>7700</v>
      </c>
      <c r="R31" s="70">
        <v>7900</v>
      </c>
      <c r="S31" s="70">
        <v>7450</v>
      </c>
      <c r="T31" s="70">
        <v>7200</v>
      </c>
      <c r="U31" s="70">
        <v>7700</v>
      </c>
      <c r="V31" s="70">
        <v>7450</v>
      </c>
      <c r="W31" s="70">
        <v>7400</v>
      </c>
      <c r="X31" s="70">
        <v>7600</v>
      </c>
      <c r="Y31" s="70">
        <v>7500</v>
      </c>
      <c r="Z31" s="70">
        <v>7100</v>
      </c>
      <c r="AA31" s="70">
        <v>7450</v>
      </c>
      <c r="AB31" s="70">
        <v>8000</v>
      </c>
      <c r="AC31" s="70">
        <v>7250</v>
      </c>
      <c r="AD31" s="70">
        <v>7150</v>
      </c>
      <c r="AE31" s="70">
        <v>7500</v>
      </c>
      <c r="AF31" s="70">
        <v>7450</v>
      </c>
      <c r="AG31" s="70">
        <v>7800</v>
      </c>
      <c r="AH31" s="70">
        <v>7750</v>
      </c>
      <c r="AI31" s="70">
        <v>8000</v>
      </c>
      <c r="AJ31" s="70">
        <v>7300</v>
      </c>
      <c r="AK31" s="70">
        <v>7700</v>
      </c>
      <c r="AL31" s="70">
        <v>8150</v>
      </c>
      <c r="AM31" s="70">
        <v>8150</v>
      </c>
      <c r="AN31" s="70">
        <v>7100</v>
      </c>
      <c r="AO31" s="70">
        <v>7300</v>
      </c>
      <c r="AP31" s="70">
        <v>7800</v>
      </c>
      <c r="AQ31" s="70">
        <v>7350</v>
      </c>
      <c r="AR31" s="70">
        <v>7700</v>
      </c>
      <c r="AS31" s="70">
        <v>8300</v>
      </c>
      <c r="AT31" s="70">
        <v>7450</v>
      </c>
      <c r="AU31" s="70">
        <v>7550</v>
      </c>
      <c r="AV31" s="70">
        <v>8150</v>
      </c>
      <c r="AW31" s="70">
        <v>7250</v>
      </c>
      <c r="AX31" s="70">
        <v>7950</v>
      </c>
      <c r="AY31" s="70">
        <v>7750</v>
      </c>
      <c r="AZ31" s="70">
        <v>7800</v>
      </c>
      <c r="BA31" s="70">
        <v>7650</v>
      </c>
      <c r="BB31" s="70">
        <v>7350</v>
      </c>
      <c r="BC31" s="70">
        <v>7300</v>
      </c>
      <c r="BD31" s="70">
        <v>7850</v>
      </c>
      <c r="BE31" s="70">
        <v>7700</v>
      </c>
      <c r="BF31" s="70">
        <v>7350</v>
      </c>
      <c r="BG31" s="70">
        <v>7400</v>
      </c>
      <c r="BH31" s="70">
        <v>7500</v>
      </c>
      <c r="BI31" s="70">
        <v>7500</v>
      </c>
      <c r="BJ31" s="70">
        <v>7650</v>
      </c>
      <c r="BK31" s="70">
        <v>7600</v>
      </c>
      <c r="BL31" s="70">
        <v>7800</v>
      </c>
      <c r="BM31" s="70">
        <v>7800</v>
      </c>
      <c r="BN31" s="70">
        <v>7650</v>
      </c>
      <c r="BO31" s="70">
        <v>7200</v>
      </c>
      <c r="BP31" s="70">
        <v>7300</v>
      </c>
      <c r="BQ31" s="70">
        <v>7350</v>
      </c>
      <c r="BR31" s="70">
        <v>7400</v>
      </c>
      <c r="BS31" s="70">
        <v>7600</v>
      </c>
      <c r="BT31" s="70">
        <v>7500</v>
      </c>
      <c r="BU31" s="70">
        <v>7150</v>
      </c>
      <c r="BV31" s="70">
        <v>7700</v>
      </c>
      <c r="BW31" s="70">
        <v>7300</v>
      </c>
      <c r="BX31" s="70">
        <v>7200</v>
      </c>
      <c r="BY31" s="70">
        <v>7150</v>
      </c>
      <c r="BZ31" s="70">
        <v>7350</v>
      </c>
      <c r="CA31" s="70">
        <v>7150</v>
      </c>
      <c r="CB31" s="70">
        <v>7300</v>
      </c>
      <c r="CC31" s="70"/>
      <c r="CD31" s="66"/>
    </row>
    <row r="32" spans="1:82">
      <c r="A32" s="66" t="s">
        <v>160</v>
      </c>
      <c r="B32" s="66" t="s">
        <v>161</v>
      </c>
      <c r="C32" s="67"/>
      <c r="D32" s="70">
        <v>9400</v>
      </c>
      <c r="E32" s="70">
        <v>9000</v>
      </c>
      <c r="F32" s="70">
        <v>8350</v>
      </c>
      <c r="G32" s="70">
        <v>8950</v>
      </c>
      <c r="H32" s="70">
        <v>8150</v>
      </c>
      <c r="I32" s="70">
        <v>9050</v>
      </c>
      <c r="J32" s="70">
        <v>8900</v>
      </c>
      <c r="K32" s="70">
        <v>8900</v>
      </c>
      <c r="L32" s="70">
        <v>8650</v>
      </c>
      <c r="M32" s="70">
        <v>8200</v>
      </c>
      <c r="N32" s="70">
        <v>8500</v>
      </c>
      <c r="O32" s="70">
        <v>9000</v>
      </c>
      <c r="P32" s="70">
        <v>8700</v>
      </c>
      <c r="Q32" s="70">
        <v>8850</v>
      </c>
      <c r="R32" s="70">
        <v>8800</v>
      </c>
      <c r="S32" s="70">
        <v>8500</v>
      </c>
      <c r="T32" s="70">
        <v>8550</v>
      </c>
      <c r="U32" s="70">
        <v>8950</v>
      </c>
      <c r="V32" s="70">
        <v>8450</v>
      </c>
      <c r="W32" s="70">
        <v>8450</v>
      </c>
      <c r="X32" s="70">
        <v>8250</v>
      </c>
      <c r="Y32" s="70">
        <v>8650</v>
      </c>
      <c r="Z32" s="70">
        <v>8050</v>
      </c>
      <c r="AA32" s="70">
        <v>8350</v>
      </c>
      <c r="AB32" s="70">
        <v>9050</v>
      </c>
      <c r="AC32" s="70">
        <v>8350</v>
      </c>
      <c r="AD32" s="70">
        <v>8000</v>
      </c>
      <c r="AE32" s="70">
        <v>8050</v>
      </c>
      <c r="AF32" s="70">
        <v>8400</v>
      </c>
      <c r="AG32" s="70">
        <v>9000</v>
      </c>
      <c r="AH32" s="70">
        <v>8650</v>
      </c>
      <c r="AI32" s="70">
        <v>9050</v>
      </c>
      <c r="AJ32" s="70">
        <v>8200</v>
      </c>
      <c r="AK32" s="70">
        <v>8650</v>
      </c>
      <c r="AL32" s="70">
        <v>9450</v>
      </c>
      <c r="AM32" s="70">
        <v>9450</v>
      </c>
      <c r="AN32" s="70">
        <v>8100</v>
      </c>
      <c r="AO32" s="70">
        <v>8250</v>
      </c>
      <c r="AP32" s="70">
        <v>9000</v>
      </c>
      <c r="AQ32" s="70">
        <v>8400</v>
      </c>
      <c r="AR32" s="70">
        <v>8550</v>
      </c>
      <c r="AS32" s="70">
        <v>9400</v>
      </c>
      <c r="AT32" s="70">
        <v>8400</v>
      </c>
      <c r="AU32" s="70">
        <v>8600</v>
      </c>
      <c r="AV32" s="70">
        <v>9650</v>
      </c>
      <c r="AW32" s="70">
        <v>8300</v>
      </c>
      <c r="AX32" s="70">
        <v>8900</v>
      </c>
      <c r="AY32" s="70">
        <v>8800</v>
      </c>
      <c r="AZ32" s="70">
        <v>9150</v>
      </c>
      <c r="BA32" s="70">
        <v>8650</v>
      </c>
      <c r="BB32" s="70">
        <v>8350</v>
      </c>
      <c r="BC32" s="70">
        <v>8200</v>
      </c>
      <c r="BD32" s="70">
        <v>8800</v>
      </c>
      <c r="BE32" s="70">
        <v>8750</v>
      </c>
      <c r="BF32" s="70">
        <v>8150</v>
      </c>
      <c r="BG32" s="70">
        <v>8550</v>
      </c>
      <c r="BH32" s="70">
        <v>8550</v>
      </c>
      <c r="BI32" s="70">
        <v>8450</v>
      </c>
      <c r="BJ32" s="70">
        <v>8550</v>
      </c>
      <c r="BK32" s="70">
        <v>8750</v>
      </c>
      <c r="BL32" s="70">
        <v>9000</v>
      </c>
      <c r="BM32" s="70">
        <v>9000</v>
      </c>
      <c r="BN32" s="70">
        <v>8700</v>
      </c>
      <c r="BO32" s="70">
        <v>8100</v>
      </c>
      <c r="BP32" s="70">
        <v>8200</v>
      </c>
      <c r="BQ32" s="70">
        <v>8400</v>
      </c>
      <c r="BR32" s="70">
        <v>8350</v>
      </c>
      <c r="BS32" s="70">
        <v>8950</v>
      </c>
      <c r="BT32" s="70">
        <v>8500</v>
      </c>
      <c r="BU32" s="70">
        <v>8000</v>
      </c>
      <c r="BV32" s="70">
        <v>8200</v>
      </c>
      <c r="BW32" s="70">
        <v>8200</v>
      </c>
      <c r="BX32" s="70">
        <v>8250</v>
      </c>
      <c r="BY32" s="70">
        <v>8000</v>
      </c>
      <c r="BZ32" s="70">
        <v>8450</v>
      </c>
      <c r="CA32" s="70">
        <v>8100</v>
      </c>
      <c r="CB32" s="70">
        <v>8450</v>
      </c>
      <c r="CC32" s="70"/>
      <c r="CD32" s="66"/>
    </row>
    <row r="33" spans="1:82">
      <c r="A33" s="66">
        <v>522</v>
      </c>
      <c r="B33" s="66" t="s">
        <v>162</v>
      </c>
      <c r="C33" s="67"/>
      <c r="D33" s="70">
        <v>5750</v>
      </c>
      <c r="E33" s="70">
        <v>5500</v>
      </c>
      <c r="F33" s="70">
        <v>5250</v>
      </c>
      <c r="G33" s="70">
        <v>5600</v>
      </c>
      <c r="H33" s="70">
        <v>5100</v>
      </c>
      <c r="I33" s="70">
        <v>5450</v>
      </c>
      <c r="J33" s="70">
        <v>5450</v>
      </c>
      <c r="K33" s="70">
        <v>5500</v>
      </c>
      <c r="L33" s="70">
        <v>5300</v>
      </c>
      <c r="M33" s="70">
        <v>5400</v>
      </c>
      <c r="N33" s="70">
        <v>5300</v>
      </c>
      <c r="O33" s="70">
        <v>5250</v>
      </c>
      <c r="P33" s="70">
        <v>5400</v>
      </c>
      <c r="Q33" s="70">
        <v>5550</v>
      </c>
      <c r="R33" s="70">
        <v>5600</v>
      </c>
      <c r="S33" s="70">
        <v>5300</v>
      </c>
      <c r="T33" s="70">
        <v>5200</v>
      </c>
      <c r="U33" s="70">
        <v>5450</v>
      </c>
      <c r="V33" s="70">
        <v>5350</v>
      </c>
      <c r="W33" s="70">
        <v>5300</v>
      </c>
      <c r="X33" s="70">
        <v>5250</v>
      </c>
      <c r="Y33" s="70">
        <v>5150</v>
      </c>
      <c r="Z33" s="70">
        <v>4950</v>
      </c>
      <c r="AA33" s="70">
        <v>5250</v>
      </c>
      <c r="AB33" s="70">
        <v>5650</v>
      </c>
      <c r="AC33" s="70">
        <v>5200</v>
      </c>
      <c r="AD33" s="70">
        <v>4950</v>
      </c>
      <c r="AE33" s="70">
        <v>5150</v>
      </c>
      <c r="AF33" s="70">
        <v>5250</v>
      </c>
      <c r="AG33" s="70">
        <v>5450</v>
      </c>
      <c r="AH33" s="70">
        <v>5350</v>
      </c>
      <c r="AI33" s="70">
        <v>5600</v>
      </c>
      <c r="AJ33" s="70">
        <v>5150</v>
      </c>
      <c r="AK33" s="70">
        <v>5350</v>
      </c>
      <c r="AL33" s="70">
        <v>5750</v>
      </c>
      <c r="AM33" s="70">
        <v>5750</v>
      </c>
      <c r="AN33" s="70">
        <v>5100</v>
      </c>
      <c r="AO33" s="70">
        <v>5250</v>
      </c>
      <c r="AP33" s="70">
        <v>5450</v>
      </c>
      <c r="AQ33" s="70">
        <v>5200</v>
      </c>
      <c r="AR33" s="70">
        <v>5200</v>
      </c>
      <c r="AS33" s="70">
        <v>5900</v>
      </c>
      <c r="AT33" s="70">
        <v>5200</v>
      </c>
      <c r="AU33" s="70">
        <v>5400</v>
      </c>
      <c r="AV33" s="70">
        <v>5850</v>
      </c>
      <c r="AW33" s="70">
        <v>5100</v>
      </c>
      <c r="AX33" s="70">
        <v>5500</v>
      </c>
      <c r="AY33" s="70">
        <v>5400</v>
      </c>
      <c r="AZ33" s="70">
        <v>5450</v>
      </c>
      <c r="BA33" s="70">
        <v>5400</v>
      </c>
      <c r="BB33" s="70">
        <v>5250</v>
      </c>
      <c r="BC33" s="70">
        <v>5400</v>
      </c>
      <c r="BD33" s="70">
        <v>5500</v>
      </c>
      <c r="BE33" s="70">
        <v>5550</v>
      </c>
      <c r="BF33" s="70">
        <v>5150</v>
      </c>
      <c r="BG33" s="70">
        <v>5200</v>
      </c>
      <c r="BH33" s="70">
        <v>5350</v>
      </c>
      <c r="BI33" s="70">
        <v>5300</v>
      </c>
      <c r="BJ33" s="70">
        <v>5350</v>
      </c>
      <c r="BK33" s="70">
        <v>5300</v>
      </c>
      <c r="BL33" s="70">
        <v>5450</v>
      </c>
      <c r="BM33" s="70">
        <v>5450</v>
      </c>
      <c r="BN33" s="70">
        <v>5250</v>
      </c>
      <c r="BO33" s="70">
        <v>5100</v>
      </c>
      <c r="BP33" s="70">
        <v>5400</v>
      </c>
      <c r="BQ33" s="70">
        <v>5150</v>
      </c>
      <c r="BR33" s="70">
        <v>5250</v>
      </c>
      <c r="BS33" s="70">
        <v>5200</v>
      </c>
      <c r="BT33" s="70">
        <v>5200</v>
      </c>
      <c r="BU33" s="70">
        <v>4950</v>
      </c>
      <c r="BV33" s="70">
        <v>4950</v>
      </c>
      <c r="BW33" s="70">
        <v>5350</v>
      </c>
      <c r="BX33" s="70">
        <v>5050</v>
      </c>
      <c r="BY33" s="70">
        <v>4950</v>
      </c>
      <c r="BZ33" s="70">
        <v>5200</v>
      </c>
      <c r="CA33" s="70">
        <v>5100</v>
      </c>
      <c r="CB33" s="70">
        <v>5100</v>
      </c>
      <c r="CC33" s="70"/>
      <c r="CD33" s="66" t="s">
        <v>163</v>
      </c>
    </row>
    <row r="34" spans="1:82">
      <c r="A34" s="66">
        <v>523</v>
      </c>
      <c r="B34" s="66" t="s">
        <v>164</v>
      </c>
      <c r="C34" s="67"/>
      <c r="D34" s="70">
        <v>6450</v>
      </c>
      <c r="E34" s="70">
        <v>6150</v>
      </c>
      <c r="F34" s="70">
        <v>5550</v>
      </c>
      <c r="G34" s="70">
        <v>6150</v>
      </c>
      <c r="H34" s="70">
        <v>5800</v>
      </c>
      <c r="I34" s="70">
        <v>6100</v>
      </c>
      <c r="J34" s="70">
        <v>6000</v>
      </c>
      <c r="K34" s="70">
        <v>6050</v>
      </c>
      <c r="L34" s="70">
        <v>5950</v>
      </c>
      <c r="M34" s="70">
        <v>6000</v>
      </c>
      <c r="N34" s="70">
        <v>5850</v>
      </c>
      <c r="O34" s="70">
        <v>6300</v>
      </c>
      <c r="P34" s="70">
        <v>6050</v>
      </c>
      <c r="Q34" s="70">
        <v>5950</v>
      </c>
      <c r="R34" s="70">
        <v>6350</v>
      </c>
      <c r="S34" s="70">
        <v>6050</v>
      </c>
      <c r="T34" s="70">
        <v>5850</v>
      </c>
      <c r="U34" s="70">
        <v>6100</v>
      </c>
      <c r="V34" s="70">
        <v>5850</v>
      </c>
      <c r="W34" s="70">
        <v>6050</v>
      </c>
      <c r="X34" s="70">
        <v>5900</v>
      </c>
      <c r="Y34" s="70">
        <v>5750</v>
      </c>
      <c r="Z34" s="70">
        <v>5750</v>
      </c>
      <c r="AA34" s="70">
        <v>6000</v>
      </c>
      <c r="AB34" s="70">
        <v>6000</v>
      </c>
      <c r="AC34" s="70">
        <v>5900</v>
      </c>
      <c r="AD34" s="70">
        <v>5600</v>
      </c>
      <c r="AE34" s="70">
        <v>5800</v>
      </c>
      <c r="AF34" s="70">
        <v>6000</v>
      </c>
      <c r="AG34" s="70">
        <v>6150</v>
      </c>
      <c r="AH34" s="70">
        <v>5900</v>
      </c>
      <c r="AI34" s="70">
        <v>6000</v>
      </c>
      <c r="AJ34" s="70">
        <v>6100</v>
      </c>
      <c r="AK34" s="70">
        <v>6100</v>
      </c>
      <c r="AL34" s="70">
        <v>6550</v>
      </c>
      <c r="AM34" s="70">
        <v>6500</v>
      </c>
      <c r="AN34" s="70">
        <v>5750</v>
      </c>
      <c r="AO34" s="70">
        <v>5950</v>
      </c>
      <c r="AP34" s="70">
        <v>6150</v>
      </c>
      <c r="AQ34" s="70">
        <v>5900</v>
      </c>
      <c r="AR34" s="70">
        <v>6050</v>
      </c>
      <c r="AS34" s="70">
        <v>6450</v>
      </c>
      <c r="AT34" s="70">
        <v>5800</v>
      </c>
      <c r="AU34" s="70">
        <v>6000</v>
      </c>
      <c r="AV34" s="70">
        <v>6800</v>
      </c>
      <c r="AW34" s="70">
        <v>5700</v>
      </c>
      <c r="AX34" s="70">
        <v>5900</v>
      </c>
      <c r="AY34" s="70">
        <v>6000</v>
      </c>
      <c r="AZ34" s="70">
        <v>6400</v>
      </c>
      <c r="BA34" s="70">
        <v>5750</v>
      </c>
      <c r="BB34" s="70">
        <v>5650</v>
      </c>
      <c r="BC34" s="70">
        <v>5950</v>
      </c>
      <c r="BD34" s="70">
        <v>6000</v>
      </c>
      <c r="BE34" s="70">
        <v>6100</v>
      </c>
      <c r="BF34" s="70">
        <v>5750</v>
      </c>
      <c r="BG34" s="70">
        <v>5850</v>
      </c>
      <c r="BH34" s="70">
        <v>5950</v>
      </c>
      <c r="BI34" s="70">
        <v>6000</v>
      </c>
      <c r="BJ34" s="70">
        <v>6050</v>
      </c>
      <c r="BK34" s="70">
        <v>6200</v>
      </c>
      <c r="BL34" s="70">
        <v>6150</v>
      </c>
      <c r="BM34" s="70">
        <v>6150</v>
      </c>
      <c r="BN34" s="70">
        <v>5950</v>
      </c>
      <c r="BO34" s="70">
        <v>5750</v>
      </c>
      <c r="BP34" s="70">
        <v>6000</v>
      </c>
      <c r="BQ34" s="70">
        <v>5850</v>
      </c>
      <c r="BR34" s="70">
        <v>5650</v>
      </c>
      <c r="BS34" s="70">
        <v>6050</v>
      </c>
      <c r="BT34" s="70">
        <v>5700</v>
      </c>
      <c r="BU34" s="70">
        <v>5600</v>
      </c>
      <c r="BV34" s="70">
        <v>5700</v>
      </c>
      <c r="BW34" s="70">
        <v>5950</v>
      </c>
      <c r="BX34" s="70">
        <v>5650</v>
      </c>
      <c r="BY34" s="70">
        <v>5600</v>
      </c>
      <c r="BZ34" s="70">
        <v>5900</v>
      </c>
      <c r="CA34" s="70">
        <v>5800</v>
      </c>
      <c r="CB34" s="70">
        <v>5850</v>
      </c>
      <c r="CC34" s="70"/>
      <c r="CD34" s="66"/>
    </row>
    <row r="35" spans="1:82">
      <c r="A35" s="66">
        <v>524</v>
      </c>
      <c r="B35" s="66" t="s">
        <v>165</v>
      </c>
      <c r="C35" s="67"/>
      <c r="D35" s="70">
        <v>8250</v>
      </c>
      <c r="E35" s="70">
        <v>8000</v>
      </c>
      <c r="F35" s="70">
        <v>7800</v>
      </c>
      <c r="G35" s="70">
        <v>8350</v>
      </c>
      <c r="H35" s="70">
        <v>7450</v>
      </c>
      <c r="I35" s="70">
        <v>7900</v>
      </c>
      <c r="J35" s="70">
        <v>8000</v>
      </c>
      <c r="K35" s="70">
        <v>8000</v>
      </c>
      <c r="L35" s="70">
        <v>7750</v>
      </c>
      <c r="M35" s="70">
        <v>7850</v>
      </c>
      <c r="N35" s="70">
        <v>7750</v>
      </c>
      <c r="O35" s="70">
        <v>7800</v>
      </c>
      <c r="P35" s="70">
        <v>7900</v>
      </c>
      <c r="Q35" s="70">
        <v>8000</v>
      </c>
      <c r="R35" s="70">
        <v>8300</v>
      </c>
      <c r="S35" s="70">
        <v>8050</v>
      </c>
      <c r="T35" s="70">
        <v>7500</v>
      </c>
      <c r="U35" s="70">
        <v>8000</v>
      </c>
      <c r="V35" s="70">
        <v>7500</v>
      </c>
      <c r="W35" s="70">
        <v>8000</v>
      </c>
      <c r="X35" s="70">
        <v>7750</v>
      </c>
      <c r="Y35" s="70">
        <v>7500</v>
      </c>
      <c r="Z35" s="70">
        <v>7500</v>
      </c>
      <c r="AA35" s="70">
        <v>7850</v>
      </c>
      <c r="AB35" s="70">
        <v>8200</v>
      </c>
      <c r="AC35" s="70">
        <v>7700</v>
      </c>
      <c r="AD35" s="70">
        <v>7250</v>
      </c>
      <c r="AE35" s="70">
        <v>7500</v>
      </c>
      <c r="AF35" s="70">
        <v>7850</v>
      </c>
      <c r="AG35" s="70">
        <v>8400</v>
      </c>
      <c r="AH35" s="70">
        <v>7950</v>
      </c>
      <c r="AI35" s="70">
        <v>8300</v>
      </c>
      <c r="AJ35" s="70">
        <v>7950</v>
      </c>
      <c r="AK35" s="70">
        <v>7850</v>
      </c>
      <c r="AL35" s="70">
        <v>8450</v>
      </c>
      <c r="AM35" s="70">
        <v>8500</v>
      </c>
      <c r="AN35" s="70">
        <v>7500</v>
      </c>
      <c r="AO35" s="70">
        <v>7700</v>
      </c>
      <c r="AP35" s="70">
        <v>8400</v>
      </c>
      <c r="AQ35" s="70">
        <v>7700</v>
      </c>
      <c r="AR35" s="70">
        <v>7850</v>
      </c>
      <c r="AS35" s="70">
        <v>8850</v>
      </c>
      <c r="AT35" s="70">
        <v>7550</v>
      </c>
      <c r="AU35" s="70">
        <v>8100</v>
      </c>
      <c r="AV35" s="70">
        <v>8700</v>
      </c>
      <c r="AW35" s="70">
        <v>7450</v>
      </c>
      <c r="AX35" s="70">
        <v>8000</v>
      </c>
      <c r="AY35" s="70">
        <v>8050</v>
      </c>
      <c r="AZ35" s="70">
        <v>7900</v>
      </c>
      <c r="BA35" s="70">
        <v>7900</v>
      </c>
      <c r="BB35" s="70">
        <v>7800</v>
      </c>
      <c r="BC35" s="70">
        <v>7850</v>
      </c>
      <c r="BD35" s="70">
        <v>8200</v>
      </c>
      <c r="BE35" s="70">
        <v>8200</v>
      </c>
      <c r="BF35" s="70">
        <v>7500</v>
      </c>
      <c r="BG35" s="70">
        <v>7600</v>
      </c>
      <c r="BH35" s="70">
        <v>8100</v>
      </c>
      <c r="BI35" s="70">
        <v>8350</v>
      </c>
      <c r="BJ35" s="70">
        <v>8400</v>
      </c>
      <c r="BK35" s="70">
        <v>7800</v>
      </c>
      <c r="BL35" s="70">
        <v>8400</v>
      </c>
      <c r="BM35" s="70">
        <v>8400</v>
      </c>
      <c r="BN35" s="70">
        <v>7800</v>
      </c>
      <c r="BO35" s="70">
        <v>7550</v>
      </c>
      <c r="BP35" s="70">
        <v>7850</v>
      </c>
      <c r="BQ35" s="70">
        <v>7650</v>
      </c>
      <c r="BR35" s="70">
        <v>7800</v>
      </c>
      <c r="BS35" s="70">
        <v>7450</v>
      </c>
      <c r="BT35" s="70">
        <v>7550</v>
      </c>
      <c r="BU35" s="70">
        <v>7250</v>
      </c>
      <c r="BV35" s="70">
        <v>7350</v>
      </c>
      <c r="BW35" s="70">
        <v>7850</v>
      </c>
      <c r="BX35" s="70">
        <v>7300</v>
      </c>
      <c r="BY35" s="70">
        <v>7250</v>
      </c>
      <c r="BZ35" s="70">
        <v>7700</v>
      </c>
      <c r="CA35" s="70">
        <v>7550</v>
      </c>
      <c r="CB35" s="70">
        <v>7200</v>
      </c>
      <c r="CC35" s="70"/>
      <c r="CD35" s="66"/>
    </row>
    <row r="36" spans="1:82">
      <c r="A36" s="66">
        <v>525</v>
      </c>
      <c r="B36" s="66" t="s">
        <v>166</v>
      </c>
      <c r="C36" s="67"/>
      <c r="D36" s="70">
        <v>800</v>
      </c>
      <c r="E36" s="70">
        <v>750</v>
      </c>
      <c r="F36" s="70">
        <v>800</v>
      </c>
      <c r="G36" s="70">
        <v>850</v>
      </c>
      <c r="H36" s="70">
        <v>675</v>
      </c>
      <c r="I36" s="70">
        <v>700</v>
      </c>
      <c r="J36" s="70">
        <v>800</v>
      </c>
      <c r="K36" s="70">
        <v>750</v>
      </c>
      <c r="L36" s="70">
        <v>750</v>
      </c>
      <c r="M36" s="70">
        <v>800</v>
      </c>
      <c r="N36" s="70">
        <v>750</v>
      </c>
      <c r="O36" s="70">
        <v>750</v>
      </c>
      <c r="P36" s="70">
        <v>700</v>
      </c>
      <c r="Q36" s="70">
        <v>750</v>
      </c>
      <c r="R36" s="70">
        <v>800</v>
      </c>
      <c r="S36" s="70">
        <v>700</v>
      </c>
      <c r="T36" s="70">
        <v>700</v>
      </c>
      <c r="U36" s="70">
        <v>800</v>
      </c>
      <c r="V36" s="70">
        <v>750</v>
      </c>
      <c r="W36" s="70">
        <v>800</v>
      </c>
      <c r="X36" s="70">
        <v>700</v>
      </c>
      <c r="Y36" s="70">
        <v>750</v>
      </c>
      <c r="Z36" s="70">
        <v>700</v>
      </c>
      <c r="AA36" s="70">
        <v>750</v>
      </c>
      <c r="AB36" s="70">
        <v>800</v>
      </c>
      <c r="AC36" s="70">
        <v>700</v>
      </c>
      <c r="AD36" s="70">
        <v>750</v>
      </c>
      <c r="AE36" s="70">
        <v>700</v>
      </c>
      <c r="AF36" s="70">
        <v>750</v>
      </c>
      <c r="AG36" s="70">
        <v>700</v>
      </c>
      <c r="AH36" s="70">
        <v>800</v>
      </c>
      <c r="AI36" s="70">
        <v>800</v>
      </c>
      <c r="AJ36" s="70">
        <v>750</v>
      </c>
      <c r="AK36" s="70">
        <v>700</v>
      </c>
      <c r="AL36" s="70">
        <v>850</v>
      </c>
      <c r="AM36" s="70">
        <v>800</v>
      </c>
      <c r="AN36" s="70">
        <v>675</v>
      </c>
      <c r="AO36" s="70">
        <v>700</v>
      </c>
      <c r="AP36" s="70">
        <v>700</v>
      </c>
      <c r="AQ36" s="70">
        <v>700</v>
      </c>
      <c r="AR36" s="70">
        <v>750</v>
      </c>
      <c r="AS36" s="70">
        <v>850</v>
      </c>
      <c r="AT36" s="70">
        <v>750</v>
      </c>
      <c r="AU36" s="70">
        <v>800</v>
      </c>
      <c r="AV36" s="70">
        <v>800</v>
      </c>
      <c r="AW36" s="70">
        <v>700</v>
      </c>
      <c r="AX36" s="70">
        <v>800</v>
      </c>
      <c r="AY36" s="70">
        <v>800</v>
      </c>
      <c r="AZ36" s="70">
        <v>750</v>
      </c>
      <c r="BA36" s="70">
        <v>800</v>
      </c>
      <c r="BB36" s="70">
        <v>800</v>
      </c>
      <c r="BC36" s="70">
        <v>800</v>
      </c>
      <c r="BD36" s="70">
        <v>800</v>
      </c>
      <c r="BE36" s="70">
        <v>800</v>
      </c>
      <c r="BF36" s="70">
        <v>800</v>
      </c>
      <c r="BG36" s="70">
        <v>750</v>
      </c>
      <c r="BH36" s="70">
        <v>800</v>
      </c>
      <c r="BI36" s="70">
        <v>800</v>
      </c>
      <c r="BJ36" s="70">
        <v>800</v>
      </c>
      <c r="BK36" s="70">
        <v>700</v>
      </c>
      <c r="BL36" s="70">
        <v>700</v>
      </c>
      <c r="BM36" s="70">
        <v>700</v>
      </c>
      <c r="BN36" s="70">
        <v>800</v>
      </c>
      <c r="BO36" s="70">
        <v>750</v>
      </c>
      <c r="BP36" s="70">
        <v>800</v>
      </c>
      <c r="BQ36" s="70">
        <v>725</v>
      </c>
      <c r="BR36" s="70">
        <v>800</v>
      </c>
      <c r="BS36" s="70">
        <v>700</v>
      </c>
      <c r="BT36" s="70">
        <v>750</v>
      </c>
      <c r="BU36" s="70">
        <v>750</v>
      </c>
      <c r="BV36" s="70">
        <v>700</v>
      </c>
      <c r="BW36" s="70">
        <v>800</v>
      </c>
      <c r="BX36" s="70">
        <v>700</v>
      </c>
      <c r="BY36" s="70">
        <v>750</v>
      </c>
      <c r="BZ36" s="70">
        <v>750</v>
      </c>
      <c r="CA36" s="70">
        <v>700</v>
      </c>
      <c r="CB36" s="70">
        <v>750</v>
      </c>
      <c r="CC36" s="70"/>
      <c r="CD36" s="66"/>
    </row>
    <row r="37" spans="1:82">
      <c r="A37" s="66">
        <v>526</v>
      </c>
      <c r="B37" s="66" t="s">
        <v>167</v>
      </c>
      <c r="C37" s="67"/>
      <c r="D37" s="70">
        <v>550</v>
      </c>
      <c r="E37" s="70">
        <v>500</v>
      </c>
      <c r="F37" s="70">
        <v>500</v>
      </c>
      <c r="G37" s="70">
        <v>500</v>
      </c>
      <c r="H37" s="70">
        <v>450</v>
      </c>
      <c r="I37" s="70">
        <v>450</v>
      </c>
      <c r="J37" s="70">
        <v>500</v>
      </c>
      <c r="K37" s="70">
        <v>500</v>
      </c>
      <c r="L37" s="70">
        <v>500</v>
      </c>
      <c r="M37" s="70">
        <v>550</v>
      </c>
      <c r="N37" s="70">
        <v>500</v>
      </c>
      <c r="O37" s="70">
        <v>450</v>
      </c>
      <c r="P37" s="70">
        <v>400</v>
      </c>
      <c r="Q37" s="70">
        <v>500</v>
      </c>
      <c r="R37" s="70">
        <v>550</v>
      </c>
      <c r="S37" s="70">
        <v>450</v>
      </c>
      <c r="T37" s="70">
        <v>450</v>
      </c>
      <c r="U37" s="70">
        <v>500</v>
      </c>
      <c r="V37" s="70">
        <v>500</v>
      </c>
      <c r="W37" s="70">
        <v>500</v>
      </c>
      <c r="X37" s="70">
        <v>450</v>
      </c>
      <c r="Y37" s="70">
        <v>450</v>
      </c>
      <c r="Z37" s="70">
        <v>450</v>
      </c>
      <c r="AA37" s="70">
        <v>500</v>
      </c>
      <c r="AB37" s="70">
        <v>500</v>
      </c>
      <c r="AC37" s="70">
        <v>450</v>
      </c>
      <c r="AD37" s="70">
        <v>450</v>
      </c>
      <c r="AE37" s="70">
        <v>450</v>
      </c>
      <c r="AF37" s="70">
        <v>500</v>
      </c>
      <c r="AG37" s="70">
        <v>500</v>
      </c>
      <c r="AH37" s="70">
        <v>550</v>
      </c>
      <c r="AI37" s="70">
        <v>500</v>
      </c>
      <c r="AJ37" s="70">
        <v>550</v>
      </c>
      <c r="AK37" s="70">
        <v>400</v>
      </c>
      <c r="AL37" s="70">
        <v>550</v>
      </c>
      <c r="AM37" s="70">
        <v>550</v>
      </c>
      <c r="AN37" s="70">
        <v>450</v>
      </c>
      <c r="AO37" s="70">
        <v>450</v>
      </c>
      <c r="AP37" s="70">
        <v>500</v>
      </c>
      <c r="AQ37" s="70">
        <v>450</v>
      </c>
      <c r="AR37" s="70">
        <v>450</v>
      </c>
      <c r="AS37" s="70">
        <v>550</v>
      </c>
      <c r="AT37" s="70">
        <v>450</v>
      </c>
      <c r="AU37" s="70">
        <v>500</v>
      </c>
      <c r="AV37" s="70">
        <v>550</v>
      </c>
      <c r="AW37" s="70">
        <v>500</v>
      </c>
      <c r="AX37" s="70">
        <v>500</v>
      </c>
      <c r="AY37" s="70">
        <v>500</v>
      </c>
      <c r="AZ37" s="70">
        <v>500</v>
      </c>
      <c r="BA37" s="70">
        <v>500</v>
      </c>
      <c r="BB37" s="70">
        <v>500</v>
      </c>
      <c r="BC37" s="70">
        <v>550</v>
      </c>
      <c r="BD37" s="70">
        <v>500</v>
      </c>
      <c r="BE37" s="70">
        <v>500</v>
      </c>
      <c r="BF37" s="70">
        <v>500</v>
      </c>
      <c r="BG37" s="70">
        <v>500</v>
      </c>
      <c r="BH37" s="70">
        <v>500</v>
      </c>
      <c r="BI37" s="70">
        <v>500</v>
      </c>
      <c r="BJ37" s="70">
        <v>500</v>
      </c>
      <c r="BK37" s="70">
        <v>500</v>
      </c>
      <c r="BL37" s="70">
        <v>500</v>
      </c>
      <c r="BM37" s="70">
        <v>500</v>
      </c>
      <c r="BN37" s="70">
        <v>500</v>
      </c>
      <c r="BO37" s="70">
        <v>550</v>
      </c>
      <c r="BP37" s="70">
        <v>500</v>
      </c>
      <c r="BQ37" s="70">
        <v>425</v>
      </c>
      <c r="BR37" s="70">
        <v>500</v>
      </c>
      <c r="BS37" s="70">
        <v>450</v>
      </c>
      <c r="BT37" s="70">
        <v>500</v>
      </c>
      <c r="BU37" s="70">
        <v>450</v>
      </c>
      <c r="BV37" s="70">
        <v>400</v>
      </c>
      <c r="BW37" s="70">
        <v>500</v>
      </c>
      <c r="BX37" s="70">
        <v>500</v>
      </c>
      <c r="BY37" s="70">
        <v>450</v>
      </c>
      <c r="BZ37" s="70">
        <v>450</v>
      </c>
      <c r="CA37" s="70">
        <v>450</v>
      </c>
      <c r="CB37" s="70">
        <v>500</v>
      </c>
      <c r="CC37" s="70"/>
      <c r="CD37" s="66"/>
    </row>
    <row r="38" spans="1:82">
      <c r="A38" s="71">
        <v>527</v>
      </c>
      <c r="B38" s="71" t="s">
        <v>168</v>
      </c>
      <c r="C38" s="72"/>
      <c r="D38" s="73">
        <v>14000</v>
      </c>
      <c r="E38" s="73">
        <v>12000</v>
      </c>
      <c r="F38" s="73">
        <v>12500</v>
      </c>
      <c r="G38" s="73">
        <v>13500</v>
      </c>
      <c r="H38" s="73">
        <v>12500</v>
      </c>
      <c r="I38" s="73">
        <v>12500</v>
      </c>
      <c r="J38" s="73">
        <v>12500</v>
      </c>
      <c r="K38" s="73">
        <v>12000</v>
      </c>
      <c r="L38" s="73">
        <v>12000</v>
      </c>
      <c r="M38" s="73">
        <v>13000</v>
      </c>
      <c r="N38" s="73">
        <v>11500</v>
      </c>
      <c r="O38" s="73">
        <v>13500</v>
      </c>
      <c r="P38" s="73">
        <v>13500</v>
      </c>
      <c r="Q38" s="73">
        <v>12500</v>
      </c>
      <c r="R38" s="73">
        <v>14000</v>
      </c>
      <c r="S38" s="73">
        <v>13000</v>
      </c>
      <c r="T38" s="73">
        <v>12500</v>
      </c>
      <c r="U38" s="73">
        <v>13000</v>
      </c>
      <c r="V38" s="73">
        <v>12500</v>
      </c>
      <c r="W38" s="73">
        <v>13500</v>
      </c>
      <c r="X38" s="73">
        <v>11500</v>
      </c>
      <c r="Y38" s="73">
        <v>12000</v>
      </c>
      <c r="Z38" s="73">
        <v>12500</v>
      </c>
      <c r="AA38" s="73">
        <v>12000</v>
      </c>
      <c r="AB38" s="73">
        <v>13500</v>
      </c>
      <c r="AC38" s="73">
        <v>13500</v>
      </c>
      <c r="AD38" s="73">
        <v>12000</v>
      </c>
      <c r="AE38" s="73">
        <v>11000</v>
      </c>
      <c r="AF38" s="73">
        <v>12000</v>
      </c>
      <c r="AG38" s="73">
        <v>12500</v>
      </c>
      <c r="AH38" s="73">
        <v>12500</v>
      </c>
      <c r="AI38" s="73">
        <v>13500</v>
      </c>
      <c r="AJ38" s="73">
        <v>12500</v>
      </c>
      <c r="AK38" s="73">
        <v>13500</v>
      </c>
      <c r="AL38" s="73">
        <v>14000</v>
      </c>
      <c r="AM38" s="73">
        <v>14000</v>
      </c>
      <c r="AN38" s="73">
        <v>12500</v>
      </c>
      <c r="AO38" s="73">
        <v>13000</v>
      </c>
      <c r="AP38" s="73">
        <v>12500</v>
      </c>
      <c r="AQ38" s="73">
        <v>13000</v>
      </c>
      <c r="AR38" s="73">
        <v>13500</v>
      </c>
      <c r="AS38" s="73">
        <v>14500</v>
      </c>
      <c r="AT38" s="73">
        <v>13000</v>
      </c>
      <c r="AU38" s="73">
        <v>13500</v>
      </c>
      <c r="AV38" s="73">
        <v>13000</v>
      </c>
      <c r="AW38" s="73">
        <v>11000</v>
      </c>
      <c r="AX38" s="73">
        <v>12500</v>
      </c>
      <c r="AY38" s="73">
        <v>13500</v>
      </c>
      <c r="AZ38" s="73">
        <v>12500</v>
      </c>
      <c r="BA38" s="73">
        <v>12000</v>
      </c>
      <c r="BB38" s="73">
        <v>13000</v>
      </c>
      <c r="BC38" s="73">
        <v>13000</v>
      </c>
      <c r="BD38" s="73">
        <v>13000</v>
      </c>
      <c r="BE38" s="73">
        <v>12500</v>
      </c>
      <c r="BF38" s="73">
        <v>12500</v>
      </c>
      <c r="BG38" s="73">
        <v>11000</v>
      </c>
      <c r="BH38" s="73">
        <v>13500</v>
      </c>
      <c r="BI38" s="73">
        <v>12500</v>
      </c>
      <c r="BJ38" s="73">
        <v>12500</v>
      </c>
      <c r="BK38" s="73">
        <v>12000</v>
      </c>
      <c r="BL38" s="73">
        <v>12500</v>
      </c>
      <c r="BM38" s="73">
        <v>12500</v>
      </c>
      <c r="BN38" s="73">
        <v>12500</v>
      </c>
      <c r="BO38" s="73">
        <v>12000</v>
      </c>
      <c r="BP38" s="73">
        <v>13000</v>
      </c>
      <c r="BQ38" s="73">
        <v>13000</v>
      </c>
      <c r="BR38" s="73">
        <v>12500</v>
      </c>
      <c r="BS38" s="73">
        <v>11500</v>
      </c>
      <c r="BT38" s="73">
        <v>11500</v>
      </c>
      <c r="BU38" s="73">
        <v>12000</v>
      </c>
      <c r="BV38" s="73">
        <v>12500</v>
      </c>
      <c r="BW38" s="73">
        <v>13000</v>
      </c>
      <c r="BX38" s="73">
        <v>11500</v>
      </c>
      <c r="BY38" s="73">
        <v>12000</v>
      </c>
      <c r="BZ38" s="73">
        <v>13000</v>
      </c>
      <c r="CA38" s="73">
        <v>12500</v>
      </c>
      <c r="CB38" s="73">
        <v>11000</v>
      </c>
      <c r="CC38" s="73"/>
      <c r="CD38" s="71"/>
    </row>
    <row r="39" spans="1:82">
      <c r="A39" s="74">
        <v>528</v>
      </c>
      <c r="B39" s="71" t="s">
        <v>169</v>
      </c>
      <c r="C39" s="72"/>
      <c r="D39" s="73">
        <v>2200</v>
      </c>
      <c r="E39" s="73">
        <v>2100</v>
      </c>
      <c r="F39" s="73">
        <v>2050</v>
      </c>
      <c r="G39" s="73">
        <v>2100</v>
      </c>
      <c r="H39" s="73">
        <v>2000</v>
      </c>
      <c r="I39" s="73">
        <v>2150</v>
      </c>
      <c r="J39" s="73">
        <v>2000</v>
      </c>
      <c r="K39" s="73">
        <v>0</v>
      </c>
      <c r="L39" s="73">
        <v>2050</v>
      </c>
      <c r="M39" s="73">
        <v>2100</v>
      </c>
      <c r="N39" s="73">
        <v>1950</v>
      </c>
      <c r="O39" s="73">
        <v>2250</v>
      </c>
      <c r="P39" s="73">
        <v>5600</v>
      </c>
      <c r="Q39" s="73">
        <v>2100</v>
      </c>
      <c r="R39" s="73">
        <v>2200</v>
      </c>
      <c r="S39" s="73">
        <v>2150</v>
      </c>
      <c r="T39" s="73">
        <v>2000</v>
      </c>
      <c r="U39" s="73">
        <v>2200</v>
      </c>
      <c r="V39" s="73">
        <v>2200</v>
      </c>
      <c r="W39" s="73">
        <v>2150</v>
      </c>
      <c r="X39" s="73">
        <v>2050</v>
      </c>
      <c r="Y39" s="73">
        <v>2000</v>
      </c>
      <c r="Z39" s="73">
        <v>2050</v>
      </c>
      <c r="AA39" s="73">
        <v>2100</v>
      </c>
      <c r="AB39" s="73">
        <v>2000</v>
      </c>
      <c r="AC39" s="73">
        <v>2100</v>
      </c>
      <c r="AD39" s="73">
        <v>2050</v>
      </c>
      <c r="AE39" s="73">
        <v>1950</v>
      </c>
      <c r="AF39" s="73">
        <v>2150</v>
      </c>
      <c r="AG39" s="73">
        <v>2150</v>
      </c>
      <c r="AH39" s="73">
        <v>2100</v>
      </c>
      <c r="AI39" s="73">
        <v>2050</v>
      </c>
      <c r="AJ39" s="73">
        <v>2250</v>
      </c>
      <c r="AK39" s="73">
        <v>2100</v>
      </c>
      <c r="AL39" s="73">
        <v>2200</v>
      </c>
      <c r="AM39" s="73">
        <v>2150</v>
      </c>
      <c r="AN39" s="73">
        <v>2050</v>
      </c>
      <c r="AO39" s="73">
        <v>2100</v>
      </c>
      <c r="AP39" s="73">
        <v>2150</v>
      </c>
      <c r="AQ39" s="73">
        <v>2100</v>
      </c>
      <c r="AR39" s="73">
        <v>2100</v>
      </c>
      <c r="AS39" s="73">
        <v>2350</v>
      </c>
      <c r="AT39" s="73">
        <v>2050</v>
      </c>
      <c r="AU39" s="73">
        <v>2150</v>
      </c>
      <c r="AV39" s="73">
        <v>2250</v>
      </c>
      <c r="AW39" s="73">
        <v>2100</v>
      </c>
      <c r="AX39" s="73">
        <v>2050</v>
      </c>
      <c r="AY39" s="73">
        <v>2050</v>
      </c>
      <c r="AZ39" s="73">
        <v>2200</v>
      </c>
      <c r="BA39" s="73">
        <v>2000</v>
      </c>
      <c r="BB39" s="73">
        <v>2050</v>
      </c>
      <c r="BC39" s="73">
        <v>2100</v>
      </c>
      <c r="BD39" s="73">
        <v>2150</v>
      </c>
      <c r="BE39" s="73">
        <v>2200</v>
      </c>
      <c r="BF39" s="73">
        <v>2050</v>
      </c>
      <c r="BG39" s="73">
        <v>2100</v>
      </c>
      <c r="BH39" s="73">
        <v>2100</v>
      </c>
      <c r="BI39" s="73">
        <v>2150</v>
      </c>
      <c r="BJ39" s="73">
        <v>2100</v>
      </c>
      <c r="BK39" s="73">
        <v>2050</v>
      </c>
      <c r="BL39" s="73">
        <v>2150</v>
      </c>
      <c r="BM39" s="73">
        <v>2150</v>
      </c>
      <c r="BN39" s="73">
        <v>2050</v>
      </c>
      <c r="BO39" s="73">
        <v>2100</v>
      </c>
      <c r="BP39" s="73">
        <v>2100</v>
      </c>
      <c r="BQ39" s="73">
        <v>2050</v>
      </c>
      <c r="BR39" s="73">
        <v>2050</v>
      </c>
      <c r="BS39" s="73">
        <v>2000</v>
      </c>
      <c r="BT39" s="73">
        <v>2000</v>
      </c>
      <c r="BU39" s="73">
        <v>2050</v>
      </c>
      <c r="BV39" s="73">
        <v>2000</v>
      </c>
      <c r="BW39" s="73">
        <v>2100</v>
      </c>
      <c r="BX39" s="73">
        <v>1900</v>
      </c>
      <c r="BY39" s="73">
        <v>2050</v>
      </c>
      <c r="BZ39" s="73">
        <v>2100</v>
      </c>
      <c r="CA39" s="73">
        <v>2050</v>
      </c>
      <c r="CB39" s="73">
        <v>2050</v>
      </c>
      <c r="CC39" s="73"/>
      <c r="CD39" s="71"/>
    </row>
    <row r="40" spans="1:82">
      <c r="A40" s="71">
        <v>529</v>
      </c>
      <c r="B40" s="71" t="s">
        <v>170</v>
      </c>
      <c r="C40" s="72"/>
      <c r="D40" s="73">
        <v>2050</v>
      </c>
      <c r="E40" s="73">
        <v>1950</v>
      </c>
      <c r="F40" s="73">
        <v>1950</v>
      </c>
      <c r="G40" s="73">
        <v>2000</v>
      </c>
      <c r="H40" s="73">
        <v>1800</v>
      </c>
      <c r="I40" s="73">
        <v>1950</v>
      </c>
      <c r="J40" s="73">
        <v>2000</v>
      </c>
      <c r="K40" s="73">
        <v>1900</v>
      </c>
      <c r="L40" s="73">
        <v>2000</v>
      </c>
      <c r="M40" s="73">
        <v>2050</v>
      </c>
      <c r="N40" s="73">
        <v>1900</v>
      </c>
      <c r="O40" s="73">
        <v>2050</v>
      </c>
      <c r="P40" s="73">
        <v>1900</v>
      </c>
      <c r="Q40" s="73">
        <v>1850</v>
      </c>
      <c r="R40" s="73">
        <v>2050</v>
      </c>
      <c r="S40" s="73">
        <v>1950</v>
      </c>
      <c r="T40" s="73">
        <v>1850</v>
      </c>
      <c r="U40" s="73">
        <v>2000</v>
      </c>
      <c r="V40" s="73">
        <v>1900</v>
      </c>
      <c r="W40" s="73">
        <v>2000</v>
      </c>
      <c r="X40" s="73">
        <v>1900</v>
      </c>
      <c r="Y40" s="73">
        <v>1850</v>
      </c>
      <c r="Z40" s="73">
        <v>1850</v>
      </c>
      <c r="AA40" s="73">
        <v>1950</v>
      </c>
      <c r="AB40" s="73">
        <v>2000</v>
      </c>
      <c r="AC40" s="73">
        <v>1850</v>
      </c>
      <c r="AD40" s="73">
        <v>1900</v>
      </c>
      <c r="AE40" s="73">
        <v>1850</v>
      </c>
      <c r="AF40" s="73">
        <v>1950</v>
      </c>
      <c r="AG40" s="73">
        <v>1950</v>
      </c>
      <c r="AH40" s="73">
        <v>2000</v>
      </c>
      <c r="AI40" s="73">
        <v>2000</v>
      </c>
      <c r="AJ40" s="73">
        <v>2000</v>
      </c>
      <c r="AK40" s="73">
        <v>2050</v>
      </c>
      <c r="AL40" s="73">
        <v>2050</v>
      </c>
      <c r="AM40" s="73">
        <v>2050</v>
      </c>
      <c r="AN40" s="73">
        <v>1800</v>
      </c>
      <c r="AO40" s="73">
        <v>1850</v>
      </c>
      <c r="AP40" s="73">
        <v>1950</v>
      </c>
      <c r="AQ40" s="73">
        <v>1900</v>
      </c>
      <c r="AR40" s="73">
        <v>2050</v>
      </c>
      <c r="AS40" s="73">
        <v>2250</v>
      </c>
      <c r="AT40" s="73">
        <v>1900</v>
      </c>
      <c r="AU40" s="73">
        <v>2000</v>
      </c>
      <c r="AV40" s="73">
        <v>2000</v>
      </c>
      <c r="AW40" s="73">
        <v>1800</v>
      </c>
      <c r="AX40" s="73">
        <v>2000</v>
      </c>
      <c r="AY40" s="73">
        <v>2000</v>
      </c>
      <c r="AZ40" s="73">
        <v>2000</v>
      </c>
      <c r="BA40" s="73">
        <v>1950</v>
      </c>
      <c r="BB40" s="73">
        <v>1950</v>
      </c>
      <c r="BC40" s="73">
        <v>2050</v>
      </c>
      <c r="BD40" s="73">
        <v>2000</v>
      </c>
      <c r="BE40" s="73">
        <v>1950</v>
      </c>
      <c r="BF40" s="73">
        <v>2000</v>
      </c>
      <c r="BG40" s="73">
        <v>1850</v>
      </c>
      <c r="BH40" s="73">
        <v>1950</v>
      </c>
      <c r="BI40" s="73">
        <v>2050</v>
      </c>
      <c r="BJ40" s="73">
        <v>2100</v>
      </c>
      <c r="BK40" s="73">
        <v>1900</v>
      </c>
      <c r="BL40" s="73">
        <v>1950</v>
      </c>
      <c r="BM40" s="73">
        <v>1950</v>
      </c>
      <c r="BN40" s="73">
        <v>1900</v>
      </c>
      <c r="BO40" s="73">
        <v>1950</v>
      </c>
      <c r="BP40" s="73">
        <v>2050</v>
      </c>
      <c r="BQ40" s="73">
        <v>1900</v>
      </c>
      <c r="BR40" s="73">
        <v>1950</v>
      </c>
      <c r="BS40" s="73">
        <v>1850</v>
      </c>
      <c r="BT40" s="73">
        <v>1900</v>
      </c>
      <c r="BU40" s="73">
        <v>1900</v>
      </c>
      <c r="BV40" s="73">
        <v>1900</v>
      </c>
      <c r="BW40" s="73">
        <v>2050</v>
      </c>
      <c r="BX40" s="73">
        <v>1850</v>
      </c>
      <c r="BY40" s="73">
        <v>1900</v>
      </c>
      <c r="BZ40" s="73">
        <v>1900</v>
      </c>
      <c r="CA40" s="73">
        <v>1850</v>
      </c>
      <c r="CB40" s="73">
        <v>1750</v>
      </c>
      <c r="CC40" s="73"/>
      <c r="CD40" s="71" t="s">
        <v>171</v>
      </c>
    </row>
    <row r="41" spans="1:82">
      <c r="A41" s="71">
        <v>530</v>
      </c>
      <c r="B41" s="71" t="s">
        <v>172</v>
      </c>
      <c r="C41" s="72"/>
      <c r="D41" s="73">
        <v>1000</v>
      </c>
      <c r="E41" s="73">
        <v>950</v>
      </c>
      <c r="F41" s="73">
        <v>1000</v>
      </c>
      <c r="G41" s="73">
        <v>900</v>
      </c>
      <c r="H41" s="73">
        <v>875</v>
      </c>
      <c r="I41" s="73">
        <v>900</v>
      </c>
      <c r="J41" s="73">
        <v>900</v>
      </c>
      <c r="K41" s="73">
        <v>950</v>
      </c>
      <c r="L41" s="73">
        <v>950</v>
      </c>
      <c r="M41" s="73">
        <v>1000</v>
      </c>
      <c r="N41" s="73">
        <v>950</v>
      </c>
      <c r="O41" s="73">
        <v>1000</v>
      </c>
      <c r="P41" s="73">
        <v>1000</v>
      </c>
      <c r="Q41" s="73">
        <v>900</v>
      </c>
      <c r="R41" s="73">
        <v>1000</v>
      </c>
      <c r="S41" s="73">
        <v>950</v>
      </c>
      <c r="T41" s="73">
        <v>900</v>
      </c>
      <c r="U41" s="73">
        <v>950</v>
      </c>
      <c r="V41" s="73">
        <v>950</v>
      </c>
      <c r="W41" s="73">
        <v>950</v>
      </c>
      <c r="X41" s="73">
        <v>950</v>
      </c>
      <c r="Y41" s="73">
        <v>900</v>
      </c>
      <c r="Z41" s="73">
        <v>900</v>
      </c>
      <c r="AA41" s="73">
        <v>900</v>
      </c>
      <c r="AB41" s="73">
        <v>900</v>
      </c>
      <c r="AC41" s="73">
        <v>900</v>
      </c>
      <c r="AD41" s="73">
        <v>950</v>
      </c>
      <c r="AE41" s="73">
        <v>950</v>
      </c>
      <c r="AF41" s="73">
        <v>900</v>
      </c>
      <c r="AG41" s="73">
        <v>950</v>
      </c>
      <c r="AH41" s="73">
        <v>900</v>
      </c>
      <c r="AI41" s="73">
        <v>950</v>
      </c>
      <c r="AJ41" s="73">
        <v>900</v>
      </c>
      <c r="AK41" s="73">
        <v>1000</v>
      </c>
      <c r="AL41" s="73">
        <v>1000</v>
      </c>
      <c r="AM41" s="73">
        <v>950</v>
      </c>
      <c r="AN41" s="73">
        <v>875</v>
      </c>
      <c r="AO41" s="73">
        <v>900</v>
      </c>
      <c r="AP41" s="73">
        <v>950</v>
      </c>
      <c r="AQ41" s="73">
        <v>900</v>
      </c>
      <c r="AR41" s="73">
        <v>1000</v>
      </c>
      <c r="AS41" s="73">
        <v>1050</v>
      </c>
      <c r="AT41" s="73">
        <v>900</v>
      </c>
      <c r="AU41" s="73">
        <v>900</v>
      </c>
      <c r="AV41" s="73">
        <v>1050</v>
      </c>
      <c r="AW41" s="73">
        <v>950</v>
      </c>
      <c r="AX41" s="73">
        <v>900</v>
      </c>
      <c r="AY41" s="73">
        <v>900</v>
      </c>
      <c r="AZ41" s="73">
        <v>1000</v>
      </c>
      <c r="BA41" s="73">
        <v>950</v>
      </c>
      <c r="BB41" s="73">
        <v>1000</v>
      </c>
      <c r="BC41" s="73">
        <v>1000</v>
      </c>
      <c r="BD41" s="73">
        <v>900</v>
      </c>
      <c r="BE41" s="73">
        <v>950</v>
      </c>
      <c r="BF41" s="73">
        <v>900</v>
      </c>
      <c r="BG41" s="73">
        <v>900</v>
      </c>
      <c r="BH41" s="73">
        <v>900</v>
      </c>
      <c r="BI41" s="73">
        <v>950</v>
      </c>
      <c r="BJ41" s="73">
        <v>900</v>
      </c>
      <c r="BK41" s="73">
        <v>950</v>
      </c>
      <c r="BL41" s="73">
        <v>950</v>
      </c>
      <c r="BM41" s="73">
        <v>950</v>
      </c>
      <c r="BN41" s="73">
        <v>900</v>
      </c>
      <c r="BO41" s="73">
        <v>900</v>
      </c>
      <c r="BP41" s="73">
        <v>1000</v>
      </c>
      <c r="BQ41" s="73">
        <v>900</v>
      </c>
      <c r="BR41" s="73">
        <v>1000</v>
      </c>
      <c r="BS41" s="73">
        <v>900</v>
      </c>
      <c r="BT41" s="73">
        <v>950</v>
      </c>
      <c r="BU41" s="73">
        <v>950</v>
      </c>
      <c r="BV41" s="73">
        <v>950</v>
      </c>
      <c r="BW41" s="73">
        <v>950</v>
      </c>
      <c r="BX41" s="73">
        <v>850</v>
      </c>
      <c r="BY41" s="73">
        <v>950</v>
      </c>
      <c r="BZ41" s="73">
        <v>900</v>
      </c>
      <c r="CA41" s="73">
        <v>900</v>
      </c>
      <c r="CB41" s="73">
        <v>900</v>
      </c>
      <c r="CC41" s="73"/>
      <c r="CD41" s="71" t="s">
        <v>171</v>
      </c>
    </row>
    <row r="42" spans="1:82">
      <c r="A42" s="71">
        <v>531</v>
      </c>
      <c r="B42" s="71" t="s">
        <v>173</v>
      </c>
      <c r="C42" s="72"/>
      <c r="D42" s="73">
        <v>8100</v>
      </c>
      <c r="E42" s="73">
        <v>7650</v>
      </c>
      <c r="F42" s="73">
        <v>7750</v>
      </c>
      <c r="G42" s="73">
        <v>7650</v>
      </c>
      <c r="H42" s="73">
        <v>7400</v>
      </c>
      <c r="I42" s="73">
        <v>7700</v>
      </c>
      <c r="J42" s="73">
        <v>7650</v>
      </c>
      <c r="K42" s="73">
        <v>8800</v>
      </c>
      <c r="L42" s="73">
        <v>7500</v>
      </c>
      <c r="M42" s="73">
        <v>8050</v>
      </c>
      <c r="N42" s="73">
        <v>7450</v>
      </c>
      <c r="O42" s="73">
        <v>8300</v>
      </c>
      <c r="P42" s="73">
        <v>8400</v>
      </c>
      <c r="Q42" s="73">
        <v>8050</v>
      </c>
      <c r="R42" s="73">
        <v>8000</v>
      </c>
      <c r="S42" s="73">
        <v>7950</v>
      </c>
      <c r="T42" s="73">
        <v>7600</v>
      </c>
      <c r="U42" s="73">
        <v>8550</v>
      </c>
      <c r="V42" s="73">
        <v>7700</v>
      </c>
      <c r="W42" s="73">
        <v>7600</v>
      </c>
      <c r="X42" s="73">
        <v>7350</v>
      </c>
      <c r="Y42" s="73">
        <v>7500</v>
      </c>
      <c r="Z42" s="73">
        <v>7250</v>
      </c>
      <c r="AA42" s="73">
        <v>7400</v>
      </c>
      <c r="AB42" s="73">
        <v>7650</v>
      </c>
      <c r="AC42" s="73">
        <v>7400</v>
      </c>
      <c r="AD42" s="73">
        <v>7150</v>
      </c>
      <c r="AE42" s="73">
        <v>7600</v>
      </c>
      <c r="AF42" s="73">
        <v>7350</v>
      </c>
      <c r="AG42" s="73">
        <v>7850</v>
      </c>
      <c r="AH42" s="73">
        <v>7650</v>
      </c>
      <c r="AI42" s="73">
        <v>8450</v>
      </c>
      <c r="AJ42" s="73">
        <v>7350</v>
      </c>
      <c r="AK42" s="73">
        <v>8500</v>
      </c>
      <c r="AL42" s="73">
        <v>8050</v>
      </c>
      <c r="AM42" s="73">
        <v>8050</v>
      </c>
      <c r="AN42" s="73">
        <v>7400</v>
      </c>
      <c r="AO42" s="73">
        <v>7500</v>
      </c>
      <c r="AP42" s="73">
        <v>7850</v>
      </c>
      <c r="AQ42" s="73">
        <v>7400</v>
      </c>
      <c r="AR42" s="73">
        <v>8200</v>
      </c>
      <c r="AS42" s="73">
        <v>8000</v>
      </c>
      <c r="AT42" s="73">
        <v>7250</v>
      </c>
      <c r="AU42" s="73">
        <v>7600</v>
      </c>
      <c r="AV42" s="73">
        <v>9000</v>
      </c>
      <c r="AW42" s="73">
        <v>7350</v>
      </c>
      <c r="AX42" s="73">
        <v>8100</v>
      </c>
      <c r="AY42" s="73">
        <v>7650</v>
      </c>
      <c r="AZ42" s="73">
        <v>7850</v>
      </c>
      <c r="BA42" s="73">
        <v>7350</v>
      </c>
      <c r="BB42" s="73">
        <v>7850</v>
      </c>
      <c r="BC42" s="73">
        <v>8050</v>
      </c>
      <c r="BD42" s="73">
        <v>7600</v>
      </c>
      <c r="BE42" s="73">
        <v>8000</v>
      </c>
      <c r="BF42" s="73">
        <v>7200</v>
      </c>
      <c r="BG42" s="73">
        <v>7500</v>
      </c>
      <c r="BH42" s="73">
        <v>7600</v>
      </c>
      <c r="BI42" s="73">
        <v>7650</v>
      </c>
      <c r="BJ42" s="73">
        <v>7700</v>
      </c>
      <c r="BK42" s="73">
        <v>7450</v>
      </c>
      <c r="BL42" s="73">
        <v>7850</v>
      </c>
      <c r="BM42" s="73">
        <v>7850</v>
      </c>
      <c r="BN42" s="73">
        <v>7550</v>
      </c>
      <c r="BO42" s="73">
        <v>7650</v>
      </c>
      <c r="BP42" s="73">
        <v>8050</v>
      </c>
      <c r="BQ42" s="73">
        <v>7400</v>
      </c>
      <c r="BR42" s="73">
        <v>7800</v>
      </c>
      <c r="BS42" s="73">
        <v>8100</v>
      </c>
      <c r="BT42" s="73">
        <v>7550</v>
      </c>
      <c r="BU42" s="73">
        <v>7150</v>
      </c>
      <c r="BV42" s="73">
        <v>7700</v>
      </c>
      <c r="BW42" s="73">
        <v>7900</v>
      </c>
      <c r="BX42" s="73">
        <v>7500</v>
      </c>
      <c r="BY42" s="73">
        <v>7150</v>
      </c>
      <c r="BZ42" s="73">
        <v>7400</v>
      </c>
      <c r="CA42" s="73">
        <v>7400</v>
      </c>
      <c r="CB42" s="73">
        <v>7400</v>
      </c>
      <c r="CC42" s="73"/>
      <c r="CD42" s="71" t="s">
        <v>174</v>
      </c>
    </row>
    <row r="43" spans="1:82">
      <c r="A43" s="71"/>
      <c r="B43" s="75" t="s">
        <v>175</v>
      </c>
      <c r="C43" s="72"/>
      <c r="D43" s="73"/>
      <c r="E43" s="76">
        <v>129250</v>
      </c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6">
        <v>129250</v>
      </c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1"/>
    </row>
    <row r="44" spans="1:82">
      <c r="A44" s="71"/>
      <c r="B44" s="75" t="s">
        <v>176</v>
      </c>
      <c r="C44" s="72"/>
      <c r="D44" s="73"/>
      <c r="E44" s="76">
        <v>50000</v>
      </c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6">
        <v>50000</v>
      </c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1"/>
    </row>
    <row r="45" spans="1:82">
      <c r="A45" s="71">
        <v>999</v>
      </c>
      <c r="B45" s="77" t="s">
        <v>39</v>
      </c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1"/>
    </row>
    <row r="46" spans="1:82" ht="23.25" customHeight="1"/>
  </sheetData>
  <mergeCells count="7">
    <mergeCell ref="CD4:CD5"/>
    <mergeCell ref="A1:B1"/>
    <mergeCell ref="A2:B2"/>
    <mergeCell ref="A3:B3"/>
    <mergeCell ref="D3:CC3"/>
    <mergeCell ref="A4:A5"/>
    <mergeCell ref="B4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Z105"/>
  <sheetViews>
    <sheetView zoomScale="190" zoomScaleNormal="190" workbookViewId="0">
      <selection activeCell="E8" sqref="E8"/>
    </sheetView>
  </sheetViews>
  <sheetFormatPr defaultColWidth="10.28515625" defaultRowHeight="15"/>
  <cols>
    <col min="1" max="1" width="16.42578125" style="16" customWidth="1"/>
    <col min="2" max="4" width="12.140625" style="16" customWidth="1"/>
    <col min="5" max="16384" width="10.28515625" style="16"/>
  </cols>
  <sheetData>
    <row r="2" spans="1:26">
      <c r="A2" s="14"/>
      <c r="B2" s="15" t="s">
        <v>177</v>
      </c>
      <c r="C2" s="15" t="s">
        <v>178</v>
      </c>
      <c r="D2" s="15" t="s">
        <v>178</v>
      </c>
    </row>
    <row r="3" spans="1:26">
      <c r="A3" s="17">
        <v>0</v>
      </c>
      <c r="B3" s="18" t="s">
        <v>179</v>
      </c>
      <c r="C3" s="18" t="s">
        <v>180</v>
      </c>
      <c r="D3" s="19" t="s">
        <v>181</v>
      </c>
      <c r="Z3" s="16" t="e">
        <f>INDEX(ค่าเสื่อมสิ่งปลูกสร้าง!C$6:$D$83,MATCH($B8,'[3]ฐานค่าเช่าต่อ ตร'!$A$6:$A$83,0),MATCH($D8,'[3]ฐานค่าเช่าต่อ ตร'!$C$4:$E$4))</f>
        <v>#N/A</v>
      </c>
    </row>
    <row r="4" spans="1:26" ht="14.25" customHeight="1">
      <c r="A4" s="20"/>
      <c r="B4" s="21" t="s">
        <v>182</v>
      </c>
      <c r="C4" s="21" t="s">
        <v>182</v>
      </c>
      <c r="D4" s="21" t="s">
        <v>182</v>
      </c>
    </row>
    <row r="5" spans="1:26">
      <c r="A5" s="22">
        <v>0</v>
      </c>
      <c r="B5" s="22">
        <v>0</v>
      </c>
      <c r="C5" s="22">
        <v>0</v>
      </c>
      <c r="D5" s="22">
        <v>0</v>
      </c>
      <c r="E5" s="16">
        <v>0</v>
      </c>
    </row>
    <row r="6" spans="1:26">
      <c r="A6" s="23">
        <v>1</v>
      </c>
      <c r="B6" s="23">
        <v>1</v>
      </c>
      <c r="C6" s="23">
        <v>2</v>
      </c>
      <c r="D6" s="23">
        <v>3</v>
      </c>
      <c r="E6" s="16">
        <v>0</v>
      </c>
    </row>
    <row r="7" spans="1:26">
      <c r="A7" s="23">
        <v>2</v>
      </c>
      <c r="B7" s="23">
        <v>2</v>
      </c>
      <c r="C7" s="23">
        <v>4</v>
      </c>
      <c r="D7" s="23">
        <v>6</v>
      </c>
      <c r="E7" s="16">
        <v>0</v>
      </c>
    </row>
    <row r="8" spans="1:26">
      <c r="A8" s="23">
        <v>3</v>
      </c>
      <c r="B8" s="23">
        <v>3</v>
      </c>
      <c r="C8" s="23">
        <v>6</v>
      </c>
      <c r="D8" s="23">
        <v>9</v>
      </c>
      <c r="E8" s="16">
        <v>0</v>
      </c>
    </row>
    <row r="9" spans="1:26">
      <c r="A9" s="23">
        <v>4</v>
      </c>
      <c r="B9" s="23">
        <v>4</v>
      </c>
      <c r="C9" s="23">
        <v>8</v>
      </c>
      <c r="D9" s="23">
        <v>12</v>
      </c>
      <c r="E9" s="16">
        <v>0</v>
      </c>
    </row>
    <row r="10" spans="1:26">
      <c r="A10" s="23">
        <v>5</v>
      </c>
      <c r="B10" s="23">
        <v>5</v>
      </c>
      <c r="C10" s="23">
        <v>10</v>
      </c>
      <c r="D10" s="23">
        <v>15</v>
      </c>
      <c r="E10" s="16">
        <v>0</v>
      </c>
    </row>
    <row r="11" spans="1:26">
      <c r="A11" s="23">
        <v>6</v>
      </c>
      <c r="B11" s="23">
        <v>6</v>
      </c>
      <c r="C11" s="23">
        <v>14</v>
      </c>
      <c r="D11" s="23">
        <v>20</v>
      </c>
      <c r="E11" s="16">
        <v>0</v>
      </c>
    </row>
    <row r="12" spans="1:26">
      <c r="A12" s="23">
        <v>7</v>
      </c>
      <c r="B12" s="23">
        <v>7</v>
      </c>
      <c r="C12" s="23">
        <v>18</v>
      </c>
      <c r="D12" s="23">
        <v>25</v>
      </c>
      <c r="E12" s="16">
        <v>0</v>
      </c>
    </row>
    <row r="13" spans="1:26">
      <c r="A13" s="23">
        <v>8</v>
      </c>
      <c r="B13" s="23">
        <v>8</v>
      </c>
      <c r="C13" s="23">
        <v>22</v>
      </c>
      <c r="D13" s="23">
        <v>30</v>
      </c>
      <c r="E13" s="16">
        <v>0</v>
      </c>
    </row>
    <row r="14" spans="1:26">
      <c r="A14" s="23">
        <v>9</v>
      </c>
      <c r="B14" s="23">
        <v>9</v>
      </c>
      <c r="C14" s="23">
        <v>26</v>
      </c>
      <c r="D14" s="23">
        <v>35</v>
      </c>
      <c r="E14" s="16">
        <v>0</v>
      </c>
    </row>
    <row r="15" spans="1:26">
      <c r="A15" s="23">
        <v>10</v>
      </c>
      <c r="B15" s="23">
        <v>10</v>
      </c>
      <c r="C15" s="23">
        <v>30</v>
      </c>
      <c r="D15" s="23">
        <v>40</v>
      </c>
      <c r="E15" s="16">
        <v>0</v>
      </c>
    </row>
    <row r="16" spans="1:26">
      <c r="A16" s="23">
        <v>11</v>
      </c>
      <c r="B16" s="23">
        <v>12</v>
      </c>
      <c r="C16" s="23">
        <v>34</v>
      </c>
      <c r="D16" s="23">
        <v>45</v>
      </c>
      <c r="E16" s="16">
        <v>0</v>
      </c>
    </row>
    <row r="17" spans="1:5">
      <c r="A17" s="23">
        <v>12</v>
      </c>
      <c r="B17" s="23">
        <v>14</v>
      </c>
      <c r="C17" s="23">
        <v>38</v>
      </c>
      <c r="D17" s="23">
        <v>50</v>
      </c>
      <c r="E17" s="16">
        <v>0</v>
      </c>
    </row>
    <row r="18" spans="1:5">
      <c r="A18" s="23">
        <v>13</v>
      </c>
      <c r="B18" s="23">
        <v>16</v>
      </c>
      <c r="C18" s="23">
        <v>42</v>
      </c>
      <c r="D18" s="23">
        <v>55</v>
      </c>
      <c r="E18" s="16">
        <v>0</v>
      </c>
    </row>
    <row r="19" spans="1:5">
      <c r="A19" s="23">
        <v>14</v>
      </c>
      <c r="B19" s="23">
        <v>18</v>
      </c>
      <c r="C19" s="23">
        <v>46</v>
      </c>
      <c r="D19" s="23">
        <v>60</v>
      </c>
      <c r="E19" s="16">
        <v>0</v>
      </c>
    </row>
    <row r="20" spans="1:5">
      <c r="A20" s="23">
        <v>15</v>
      </c>
      <c r="B20" s="23">
        <v>20</v>
      </c>
      <c r="C20" s="23">
        <v>50</v>
      </c>
      <c r="D20" s="23">
        <v>65</v>
      </c>
      <c r="E20" s="16">
        <v>0</v>
      </c>
    </row>
    <row r="21" spans="1:5">
      <c r="A21" s="23">
        <v>16</v>
      </c>
      <c r="B21" s="23">
        <v>22</v>
      </c>
      <c r="C21" s="23">
        <v>55</v>
      </c>
      <c r="D21" s="23">
        <v>72</v>
      </c>
      <c r="E21" s="16">
        <v>0</v>
      </c>
    </row>
    <row r="22" spans="1:5">
      <c r="A22" s="23">
        <v>17</v>
      </c>
      <c r="B22" s="23">
        <v>24</v>
      </c>
      <c r="C22" s="23">
        <v>60</v>
      </c>
      <c r="D22" s="23">
        <v>79</v>
      </c>
      <c r="E22" s="16">
        <v>0</v>
      </c>
    </row>
    <row r="23" spans="1:5">
      <c r="A23" s="23">
        <v>18</v>
      </c>
      <c r="B23" s="23">
        <v>26</v>
      </c>
      <c r="C23" s="23">
        <v>65</v>
      </c>
      <c r="D23" s="23">
        <v>86</v>
      </c>
      <c r="E23" s="16">
        <v>0</v>
      </c>
    </row>
    <row r="24" spans="1:5">
      <c r="A24" s="23">
        <v>19</v>
      </c>
      <c r="B24" s="23">
        <v>28</v>
      </c>
      <c r="C24" s="23">
        <v>70</v>
      </c>
      <c r="D24" s="23">
        <v>93</v>
      </c>
      <c r="E24" s="16">
        <v>0</v>
      </c>
    </row>
    <row r="25" spans="1:5">
      <c r="A25" s="23">
        <v>20</v>
      </c>
      <c r="B25" s="23">
        <v>30</v>
      </c>
      <c r="C25" s="23">
        <v>75</v>
      </c>
      <c r="D25" s="23">
        <v>93</v>
      </c>
      <c r="E25" s="16">
        <v>0</v>
      </c>
    </row>
    <row r="26" spans="1:5">
      <c r="A26" s="23">
        <v>21</v>
      </c>
      <c r="B26" s="23">
        <v>32</v>
      </c>
      <c r="C26" s="23">
        <v>80</v>
      </c>
      <c r="D26" s="23">
        <v>93</v>
      </c>
      <c r="E26" s="16">
        <v>0</v>
      </c>
    </row>
    <row r="27" spans="1:5">
      <c r="A27" s="23">
        <v>22</v>
      </c>
      <c r="B27" s="23">
        <v>34</v>
      </c>
      <c r="C27" s="23">
        <v>85</v>
      </c>
      <c r="D27" s="23">
        <v>93</v>
      </c>
      <c r="E27" s="16">
        <v>0</v>
      </c>
    </row>
    <row r="28" spans="1:5">
      <c r="A28" s="23">
        <v>23</v>
      </c>
      <c r="B28" s="23">
        <v>36</v>
      </c>
      <c r="C28" s="23">
        <v>85</v>
      </c>
      <c r="D28" s="23">
        <v>93</v>
      </c>
      <c r="E28" s="16">
        <v>0</v>
      </c>
    </row>
    <row r="29" spans="1:5">
      <c r="A29" s="23">
        <v>24</v>
      </c>
      <c r="B29" s="23">
        <v>38</v>
      </c>
      <c r="C29" s="23">
        <v>85</v>
      </c>
      <c r="D29" s="23">
        <v>93</v>
      </c>
      <c r="E29" s="16">
        <v>0</v>
      </c>
    </row>
    <row r="30" spans="1:5">
      <c r="A30" s="23">
        <v>25</v>
      </c>
      <c r="B30" s="23">
        <v>40</v>
      </c>
      <c r="C30" s="23">
        <v>85</v>
      </c>
      <c r="D30" s="23">
        <v>93</v>
      </c>
      <c r="E30" s="16">
        <v>0</v>
      </c>
    </row>
    <row r="31" spans="1:5">
      <c r="A31" s="23">
        <v>26</v>
      </c>
      <c r="B31" s="23">
        <v>42</v>
      </c>
      <c r="C31" s="23">
        <v>85</v>
      </c>
      <c r="D31" s="23">
        <v>93</v>
      </c>
      <c r="E31" s="16">
        <v>0</v>
      </c>
    </row>
    <row r="32" spans="1:5">
      <c r="A32" s="23">
        <v>27</v>
      </c>
      <c r="B32" s="23">
        <v>44</v>
      </c>
      <c r="C32" s="23">
        <v>85</v>
      </c>
      <c r="D32" s="23">
        <v>93</v>
      </c>
      <c r="E32" s="16">
        <v>0</v>
      </c>
    </row>
    <row r="33" spans="1:5">
      <c r="A33" s="23">
        <v>28</v>
      </c>
      <c r="B33" s="23">
        <v>46</v>
      </c>
      <c r="C33" s="23">
        <v>85</v>
      </c>
      <c r="D33" s="23">
        <v>93</v>
      </c>
      <c r="E33" s="16">
        <v>0</v>
      </c>
    </row>
    <row r="34" spans="1:5">
      <c r="A34" s="23">
        <v>29</v>
      </c>
      <c r="B34" s="23">
        <v>48</v>
      </c>
      <c r="C34" s="23">
        <v>85</v>
      </c>
      <c r="D34" s="23">
        <v>93</v>
      </c>
      <c r="E34" s="16">
        <v>0</v>
      </c>
    </row>
    <row r="35" spans="1:5">
      <c r="A35" s="23">
        <v>30</v>
      </c>
      <c r="B35" s="23">
        <v>50</v>
      </c>
      <c r="C35" s="23">
        <v>85</v>
      </c>
      <c r="D35" s="23">
        <v>93</v>
      </c>
      <c r="E35" s="16">
        <v>0</v>
      </c>
    </row>
    <row r="36" spans="1:5">
      <c r="A36" s="23">
        <v>31</v>
      </c>
      <c r="B36" s="23">
        <v>52</v>
      </c>
      <c r="C36" s="23">
        <v>85</v>
      </c>
      <c r="D36" s="23">
        <v>93</v>
      </c>
      <c r="E36" s="16">
        <v>0</v>
      </c>
    </row>
    <row r="37" spans="1:5">
      <c r="A37" s="23">
        <v>32</v>
      </c>
      <c r="B37" s="23">
        <v>54</v>
      </c>
      <c r="C37" s="23">
        <v>85</v>
      </c>
      <c r="D37" s="23">
        <v>93</v>
      </c>
      <c r="E37" s="16">
        <v>0</v>
      </c>
    </row>
    <row r="38" spans="1:5">
      <c r="A38" s="23">
        <v>33</v>
      </c>
      <c r="B38" s="23">
        <v>56</v>
      </c>
      <c r="C38" s="23">
        <v>85</v>
      </c>
      <c r="D38" s="23">
        <v>93</v>
      </c>
      <c r="E38" s="16">
        <v>0</v>
      </c>
    </row>
    <row r="39" spans="1:5">
      <c r="A39" s="23">
        <v>34</v>
      </c>
      <c r="B39" s="23">
        <v>58</v>
      </c>
      <c r="C39" s="23">
        <v>85</v>
      </c>
      <c r="D39" s="23">
        <v>93</v>
      </c>
      <c r="E39" s="16">
        <v>0</v>
      </c>
    </row>
    <row r="40" spans="1:5">
      <c r="A40" s="23">
        <v>35</v>
      </c>
      <c r="B40" s="23">
        <v>60</v>
      </c>
      <c r="C40" s="23">
        <v>85</v>
      </c>
      <c r="D40" s="23">
        <v>93</v>
      </c>
      <c r="E40" s="16">
        <v>0</v>
      </c>
    </row>
    <row r="41" spans="1:5">
      <c r="A41" s="23">
        <v>36</v>
      </c>
      <c r="B41" s="23">
        <v>62</v>
      </c>
      <c r="C41" s="23">
        <v>85</v>
      </c>
      <c r="D41" s="23">
        <v>93</v>
      </c>
      <c r="E41" s="16">
        <v>0</v>
      </c>
    </row>
    <row r="42" spans="1:5">
      <c r="A42" s="23">
        <v>37</v>
      </c>
      <c r="B42" s="23">
        <v>64</v>
      </c>
      <c r="C42" s="23">
        <v>85</v>
      </c>
      <c r="D42" s="23">
        <v>93</v>
      </c>
      <c r="E42" s="16">
        <v>0</v>
      </c>
    </row>
    <row r="43" spans="1:5">
      <c r="A43" s="23">
        <v>38</v>
      </c>
      <c r="B43" s="23">
        <v>66</v>
      </c>
      <c r="C43" s="23">
        <v>85</v>
      </c>
      <c r="D43" s="23">
        <v>93</v>
      </c>
      <c r="E43" s="16">
        <v>0</v>
      </c>
    </row>
    <row r="44" spans="1:5">
      <c r="A44" s="23">
        <v>39</v>
      </c>
      <c r="B44" s="23">
        <v>68</v>
      </c>
      <c r="C44" s="23">
        <v>85</v>
      </c>
      <c r="D44" s="23">
        <v>93</v>
      </c>
      <c r="E44" s="16">
        <v>0</v>
      </c>
    </row>
    <row r="45" spans="1:5">
      <c r="A45" s="23">
        <v>40</v>
      </c>
      <c r="B45" s="23">
        <v>70</v>
      </c>
      <c r="C45" s="23">
        <v>85</v>
      </c>
      <c r="D45" s="23">
        <v>93</v>
      </c>
      <c r="E45" s="16">
        <v>0</v>
      </c>
    </row>
    <row r="46" spans="1:5">
      <c r="A46" s="23">
        <v>41</v>
      </c>
      <c r="B46" s="23">
        <v>72</v>
      </c>
      <c r="C46" s="23">
        <v>85</v>
      </c>
      <c r="D46" s="23">
        <v>93</v>
      </c>
      <c r="E46" s="16">
        <v>0</v>
      </c>
    </row>
    <row r="47" spans="1:5">
      <c r="A47" s="23">
        <v>42</v>
      </c>
      <c r="B47" s="23">
        <v>74</v>
      </c>
      <c r="C47" s="23">
        <v>85</v>
      </c>
      <c r="D47" s="23">
        <v>93</v>
      </c>
      <c r="E47" s="16">
        <v>0</v>
      </c>
    </row>
    <row r="48" spans="1:5">
      <c r="A48" s="23">
        <v>43</v>
      </c>
      <c r="B48" s="23">
        <v>76</v>
      </c>
      <c r="C48" s="23">
        <v>85</v>
      </c>
      <c r="D48" s="23">
        <v>93</v>
      </c>
      <c r="E48" s="16">
        <v>0</v>
      </c>
    </row>
    <row r="49" spans="1:5">
      <c r="A49" s="23">
        <v>44</v>
      </c>
      <c r="B49" s="23">
        <v>76</v>
      </c>
      <c r="C49" s="23">
        <v>85</v>
      </c>
      <c r="D49" s="23">
        <v>93</v>
      </c>
      <c r="E49" s="16">
        <v>0</v>
      </c>
    </row>
    <row r="50" spans="1:5">
      <c r="A50" s="23">
        <v>45</v>
      </c>
      <c r="B50" s="23">
        <v>76</v>
      </c>
      <c r="C50" s="23">
        <v>85</v>
      </c>
      <c r="D50" s="23">
        <v>93</v>
      </c>
      <c r="E50" s="16">
        <v>0</v>
      </c>
    </row>
    <row r="51" spans="1:5">
      <c r="A51" s="23">
        <v>46</v>
      </c>
      <c r="B51" s="23">
        <v>76</v>
      </c>
      <c r="C51" s="23">
        <v>85</v>
      </c>
      <c r="D51" s="23">
        <v>93</v>
      </c>
      <c r="E51" s="16">
        <v>0</v>
      </c>
    </row>
    <row r="52" spans="1:5">
      <c r="A52" s="23">
        <v>47</v>
      </c>
      <c r="B52" s="23">
        <v>76</v>
      </c>
      <c r="C52" s="23">
        <v>85</v>
      </c>
      <c r="D52" s="23">
        <v>93</v>
      </c>
      <c r="E52" s="16">
        <v>0</v>
      </c>
    </row>
    <row r="53" spans="1:5">
      <c r="A53" s="23">
        <v>48</v>
      </c>
      <c r="B53" s="23">
        <v>76</v>
      </c>
      <c r="C53" s="23">
        <v>85</v>
      </c>
      <c r="D53" s="23">
        <v>93</v>
      </c>
      <c r="E53" s="16">
        <v>0</v>
      </c>
    </row>
    <row r="54" spans="1:5">
      <c r="A54" s="23">
        <v>49</v>
      </c>
      <c r="B54" s="23">
        <v>76</v>
      </c>
      <c r="C54" s="23">
        <v>85</v>
      </c>
      <c r="D54" s="23">
        <v>93</v>
      </c>
      <c r="E54" s="16">
        <v>0</v>
      </c>
    </row>
    <row r="55" spans="1:5">
      <c r="A55" s="23">
        <v>50</v>
      </c>
      <c r="B55" s="23">
        <v>76</v>
      </c>
      <c r="C55" s="23">
        <v>85</v>
      </c>
      <c r="D55" s="23">
        <v>93</v>
      </c>
      <c r="E55" s="16">
        <v>0</v>
      </c>
    </row>
    <row r="56" spans="1:5">
      <c r="A56" s="23">
        <v>51</v>
      </c>
      <c r="B56" s="23">
        <v>76</v>
      </c>
      <c r="C56" s="23">
        <v>85</v>
      </c>
      <c r="D56" s="23">
        <v>93</v>
      </c>
      <c r="E56" s="16">
        <v>0</v>
      </c>
    </row>
    <row r="57" spans="1:5">
      <c r="A57" s="23">
        <v>52</v>
      </c>
      <c r="B57" s="23">
        <v>76</v>
      </c>
      <c r="C57" s="23">
        <v>85</v>
      </c>
      <c r="D57" s="23">
        <v>93</v>
      </c>
      <c r="E57" s="16">
        <v>0</v>
      </c>
    </row>
    <row r="58" spans="1:5">
      <c r="A58" s="23">
        <v>53</v>
      </c>
      <c r="B58" s="23">
        <v>76</v>
      </c>
      <c r="C58" s="23">
        <v>85</v>
      </c>
      <c r="D58" s="23">
        <v>93</v>
      </c>
      <c r="E58" s="16">
        <v>0</v>
      </c>
    </row>
    <row r="59" spans="1:5">
      <c r="A59" s="23">
        <v>54</v>
      </c>
      <c r="B59" s="23">
        <v>76</v>
      </c>
      <c r="C59" s="23">
        <v>85</v>
      </c>
      <c r="D59" s="23">
        <v>93</v>
      </c>
      <c r="E59" s="16">
        <v>0</v>
      </c>
    </row>
    <row r="60" spans="1:5">
      <c r="A60" s="23">
        <v>55</v>
      </c>
      <c r="B60" s="23">
        <v>76</v>
      </c>
      <c r="C60" s="23">
        <v>85</v>
      </c>
      <c r="D60" s="23">
        <v>93</v>
      </c>
      <c r="E60" s="16">
        <v>0</v>
      </c>
    </row>
    <row r="61" spans="1:5">
      <c r="A61" s="23">
        <v>56</v>
      </c>
      <c r="B61" s="23">
        <v>76</v>
      </c>
      <c r="C61" s="23">
        <v>85</v>
      </c>
      <c r="D61" s="23">
        <v>93</v>
      </c>
      <c r="E61" s="16">
        <v>0</v>
      </c>
    </row>
    <row r="62" spans="1:5">
      <c r="A62" s="23">
        <v>57</v>
      </c>
      <c r="B62" s="23">
        <v>76</v>
      </c>
      <c r="C62" s="23">
        <v>85</v>
      </c>
      <c r="D62" s="23">
        <v>93</v>
      </c>
      <c r="E62" s="16">
        <v>0</v>
      </c>
    </row>
    <row r="63" spans="1:5">
      <c r="A63" s="23">
        <v>58</v>
      </c>
      <c r="B63" s="23">
        <v>76</v>
      </c>
      <c r="C63" s="23">
        <v>85</v>
      </c>
      <c r="D63" s="23">
        <v>93</v>
      </c>
      <c r="E63" s="16">
        <v>0</v>
      </c>
    </row>
    <row r="64" spans="1:5">
      <c r="A64" s="23">
        <v>59</v>
      </c>
      <c r="B64" s="23">
        <v>76</v>
      </c>
      <c r="C64" s="23">
        <v>85</v>
      </c>
      <c r="D64" s="23">
        <v>93</v>
      </c>
      <c r="E64" s="16">
        <v>0</v>
      </c>
    </row>
    <row r="65" spans="1:7">
      <c r="A65" s="23">
        <v>60</v>
      </c>
      <c r="B65" s="23">
        <v>76</v>
      </c>
      <c r="C65" s="23">
        <v>85</v>
      </c>
      <c r="D65" s="23">
        <v>93</v>
      </c>
      <c r="E65" s="16">
        <v>0</v>
      </c>
    </row>
    <row r="66" spans="1:7">
      <c r="A66" s="23">
        <v>61</v>
      </c>
      <c r="B66" s="23">
        <v>76</v>
      </c>
      <c r="C66" s="23">
        <v>85</v>
      </c>
      <c r="D66" s="23">
        <v>93</v>
      </c>
      <c r="E66" s="16">
        <v>0</v>
      </c>
    </row>
    <row r="67" spans="1:7">
      <c r="A67" s="23">
        <v>62</v>
      </c>
      <c r="B67" s="23">
        <v>76</v>
      </c>
      <c r="C67" s="23">
        <v>85</v>
      </c>
      <c r="D67" s="23">
        <v>93</v>
      </c>
      <c r="E67" s="16">
        <v>0</v>
      </c>
    </row>
    <row r="68" spans="1:7">
      <c r="A68" s="23">
        <v>63</v>
      </c>
      <c r="B68" s="23">
        <v>76</v>
      </c>
      <c r="C68" s="23">
        <v>85</v>
      </c>
      <c r="D68" s="23">
        <v>93</v>
      </c>
      <c r="E68" s="16">
        <v>0</v>
      </c>
    </row>
    <row r="69" spans="1:7">
      <c r="A69" s="23">
        <v>64</v>
      </c>
      <c r="B69" s="23">
        <v>76</v>
      </c>
      <c r="C69" s="23">
        <v>85</v>
      </c>
      <c r="D69" s="23">
        <v>93</v>
      </c>
      <c r="E69" s="16">
        <v>0</v>
      </c>
    </row>
    <row r="70" spans="1:7">
      <c r="A70" s="23">
        <v>65</v>
      </c>
      <c r="B70" s="23">
        <v>76</v>
      </c>
      <c r="C70" s="23">
        <v>85</v>
      </c>
      <c r="D70" s="23">
        <v>93</v>
      </c>
      <c r="E70" s="16">
        <v>0</v>
      </c>
    </row>
    <row r="71" spans="1:7">
      <c r="A71" s="23">
        <v>66</v>
      </c>
      <c r="B71" s="23">
        <v>76</v>
      </c>
      <c r="C71" s="23">
        <v>85</v>
      </c>
      <c r="D71" s="23">
        <v>93</v>
      </c>
      <c r="E71" s="16">
        <v>0</v>
      </c>
    </row>
    <row r="72" spans="1:7">
      <c r="A72" s="23">
        <v>67</v>
      </c>
      <c r="B72" s="23">
        <v>76</v>
      </c>
      <c r="C72" s="23">
        <v>85</v>
      </c>
      <c r="D72" s="23">
        <v>93</v>
      </c>
      <c r="E72" s="16">
        <v>0</v>
      </c>
    </row>
    <row r="73" spans="1:7">
      <c r="A73" s="23">
        <v>68</v>
      </c>
      <c r="B73" s="23">
        <v>76</v>
      </c>
      <c r="C73" s="23">
        <v>85</v>
      </c>
      <c r="D73" s="23">
        <v>93</v>
      </c>
      <c r="E73" s="16">
        <v>0</v>
      </c>
    </row>
    <row r="74" spans="1:7">
      <c r="A74" s="23">
        <v>69</v>
      </c>
      <c r="B74" s="23">
        <v>76</v>
      </c>
      <c r="C74" s="23">
        <v>85</v>
      </c>
      <c r="D74" s="23">
        <v>93</v>
      </c>
      <c r="E74" s="16">
        <v>0</v>
      </c>
    </row>
    <row r="75" spans="1:7">
      <c r="A75" s="23">
        <v>70</v>
      </c>
      <c r="B75" s="23">
        <v>76</v>
      </c>
      <c r="C75" s="23">
        <v>85</v>
      </c>
      <c r="D75" s="23">
        <v>93</v>
      </c>
      <c r="E75" s="16">
        <v>0</v>
      </c>
    </row>
    <row r="76" spans="1:7" ht="15.75">
      <c r="A76" s="23">
        <v>71</v>
      </c>
      <c r="B76" s="23">
        <v>76</v>
      </c>
      <c r="C76" s="23">
        <v>85</v>
      </c>
      <c r="D76" s="23">
        <v>93</v>
      </c>
      <c r="E76" s="16">
        <v>0</v>
      </c>
      <c r="G76" s="24"/>
    </row>
    <row r="77" spans="1:7">
      <c r="A77" s="23">
        <v>72</v>
      </c>
      <c r="B77" s="23">
        <v>76</v>
      </c>
      <c r="C77" s="23">
        <v>85</v>
      </c>
      <c r="D77" s="23">
        <v>93</v>
      </c>
      <c r="E77" s="16">
        <v>0</v>
      </c>
    </row>
    <row r="78" spans="1:7">
      <c r="A78" s="23">
        <v>73</v>
      </c>
      <c r="B78" s="23">
        <v>76</v>
      </c>
      <c r="C78" s="23">
        <v>85</v>
      </c>
      <c r="D78" s="23">
        <v>93</v>
      </c>
      <c r="E78" s="16">
        <v>0</v>
      </c>
    </row>
    <row r="79" spans="1:7">
      <c r="A79" s="23">
        <v>74</v>
      </c>
      <c r="B79" s="23">
        <v>76</v>
      </c>
      <c r="C79" s="23">
        <v>85</v>
      </c>
      <c r="D79" s="23">
        <v>93</v>
      </c>
      <c r="E79" s="16">
        <v>0</v>
      </c>
    </row>
    <row r="80" spans="1:7">
      <c r="A80" s="23">
        <v>75</v>
      </c>
      <c r="B80" s="23">
        <v>76</v>
      </c>
      <c r="C80" s="23">
        <v>85</v>
      </c>
      <c r="D80" s="23">
        <v>93</v>
      </c>
      <c r="E80" s="16">
        <v>0</v>
      </c>
    </row>
    <row r="81" spans="1:5">
      <c r="A81" s="23">
        <v>76</v>
      </c>
      <c r="B81" s="23">
        <v>76</v>
      </c>
      <c r="C81" s="23">
        <v>85</v>
      </c>
      <c r="D81" s="23">
        <v>93</v>
      </c>
      <c r="E81" s="16">
        <v>0</v>
      </c>
    </row>
    <row r="82" spans="1:5">
      <c r="A82" s="23">
        <v>77</v>
      </c>
      <c r="B82" s="23">
        <v>76</v>
      </c>
      <c r="C82" s="23">
        <v>85</v>
      </c>
      <c r="D82" s="23">
        <v>93</v>
      </c>
      <c r="E82" s="16">
        <v>0</v>
      </c>
    </row>
    <row r="83" spans="1:5">
      <c r="A83" s="23">
        <v>78</v>
      </c>
      <c r="B83" s="23">
        <v>76</v>
      </c>
      <c r="C83" s="23">
        <v>85</v>
      </c>
      <c r="D83" s="23">
        <v>93</v>
      </c>
      <c r="E83" s="16">
        <v>0</v>
      </c>
    </row>
    <row r="84" spans="1:5">
      <c r="A84" s="23">
        <v>79</v>
      </c>
      <c r="B84" s="23">
        <v>76</v>
      </c>
      <c r="C84" s="23">
        <v>85</v>
      </c>
      <c r="D84" s="23">
        <v>93</v>
      </c>
      <c r="E84" s="16">
        <v>0</v>
      </c>
    </row>
    <row r="85" spans="1:5">
      <c r="A85" s="23">
        <v>80</v>
      </c>
      <c r="B85" s="23">
        <v>76</v>
      </c>
      <c r="C85" s="23">
        <v>85</v>
      </c>
      <c r="D85" s="23">
        <v>93</v>
      </c>
      <c r="E85" s="16">
        <v>0</v>
      </c>
    </row>
    <row r="86" spans="1:5">
      <c r="A86" s="23">
        <v>81</v>
      </c>
      <c r="B86" s="23">
        <v>76</v>
      </c>
      <c r="C86" s="23">
        <v>85</v>
      </c>
      <c r="D86" s="23">
        <v>93</v>
      </c>
      <c r="E86" s="16">
        <v>0</v>
      </c>
    </row>
    <row r="87" spans="1:5">
      <c r="A87" s="23">
        <v>82</v>
      </c>
      <c r="B87" s="23">
        <v>76</v>
      </c>
      <c r="C87" s="23">
        <v>85</v>
      </c>
      <c r="D87" s="23">
        <v>93</v>
      </c>
      <c r="E87" s="16">
        <v>0</v>
      </c>
    </row>
    <row r="88" spans="1:5">
      <c r="A88" s="23">
        <v>83</v>
      </c>
      <c r="B88" s="23">
        <v>76</v>
      </c>
      <c r="C88" s="23">
        <v>85</v>
      </c>
      <c r="D88" s="23">
        <v>93</v>
      </c>
      <c r="E88" s="16">
        <v>0</v>
      </c>
    </row>
    <row r="89" spans="1:5">
      <c r="A89" s="23">
        <v>84</v>
      </c>
      <c r="B89" s="23">
        <v>76</v>
      </c>
      <c r="C89" s="23">
        <v>85</v>
      </c>
      <c r="D89" s="23">
        <v>93</v>
      </c>
      <c r="E89" s="16">
        <v>0</v>
      </c>
    </row>
    <row r="90" spans="1:5">
      <c r="A90" s="23">
        <v>85</v>
      </c>
      <c r="B90" s="23">
        <v>76</v>
      </c>
      <c r="C90" s="23">
        <v>85</v>
      </c>
      <c r="D90" s="23">
        <v>93</v>
      </c>
      <c r="E90" s="16">
        <v>0</v>
      </c>
    </row>
    <row r="91" spans="1:5">
      <c r="A91" s="23">
        <v>86</v>
      </c>
      <c r="B91" s="23">
        <v>76</v>
      </c>
      <c r="C91" s="23">
        <v>85</v>
      </c>
      <c r="D91" s="23">
        <v>93</v>
      </c>
      <c r="E91" s="16">
        <v>0</v>
      </c>
    </row>
    <row r="92" spans="1:5">
      <c r="A92" s="23">
        <v>87</v>
      </c>
      <c r="B92" s="23">
        <v>76</v>
      </c>
      <c r="C92" s="23">
        <v>85</v>
      </c>
      <c r="D92" s="23">
        <v>93</v>
      </c>
      <c r="E92" s="16">
        <v>0</v>
      </c>
    </row>
    <row r="93" spans="1:5">
      <c r="A93" s="23">
        <v>88</v>
      </c>
      <c r="B93" s="23">
        <v>76</v>
      </c>
      <c r="C93" s="23">
        <v>85</v>
      </c>
      <c r="D93" s="23">
        <v>93</v>
      </c>
      <c r="E93" s="16">
        <v>0</v>
      </c>
    </row>
    <row r="94" spans="1:5">
      <c r="A94" s="23">
        <v>89</v>
      </c>
      <c r="B94" s="23">
        <v>76</v>
      </c>
      <c r="C94" s="23">
        <v>85</v>
      </c>
      <c r="D94" s="23">
        <v>93</v>
      </c>
      <c r="E94" s="16">
        <v>0</v>
      </c>
    </row>
    <row r="95" spans="1:5">
      <c r="A95" s="23">
        <v>90</v>
      </c>
      <c r="B95" s="23">
        <v>76</v>
      </c>
      <c r="C95" s="23">
        <v>85</v>
      </c>
      <c r="D95" s="23">
        <v>93</v>
      </c>
      <c r="E95" s="16">
        <v>0</v>
      </c>
    </row>
    <row r="96" spans="1:5">
      <c r="A96" s="23">
        <v>91</v>
      </c>
      <c r="B96" s="23">
        <v>76</v>
      </c>
      <c r="C96" s="23">
        <v>85</v>
      </c>
      <c r="D96" s="23">
        <v>93</v>
      </c>
      <c r="E96" s="16">
        <v>0</v>
      </c>
    </row>
    <row r="97" spans="1:5">
      <c r="A97" s="23">
        <v>92</v>
      </c>
      <c r="B97" s="23">
        <v>76</v>
      </c>
      <c r="C97" s="23">
        <v>85</v>
      </c>
      <c r="D97" s="23">
        <v>93</v>
      </c>
      <c r="E97" s="16">
        <v>0</v>
      </c>
    </row>
    <row r="98" spans="1:5">
      <c r="A98" s="23">
        <v>93</v>
      </c>
      <c r="B98" s="23">
        <v>76</v>
      </c>
      <c r="C98" s="23">
        <v>85</v>
      </c>
      <c r="D98" s="23">
        <v>93</v>
      </c>
      <c r="E98" s="16">
        <v>0</v>
      </c>
    </row>
    <row r="99" spans="1:5">
      <c r="A99" s="23">
        <v>94</v>
      </c>
      <c r="B99" s="23">
        <v>76</v>
      </c>
      <c r="C99" s="23">
        <v>85</v>
      </c>
      <c r="D99" s="23">
        <v>93</v>
      </c>
      <c r="E99" s="16">
        <v>0</v>
      </c>
    </row>
    <row r="100" spans="1:5">
      <c r="A100" s="23">
        <v>95</v>
      </c>
      <c r="B100" s="23">
        <v>76</v>
      </c>
      <c r="C100" s="23">
        <v>85</v>
      </c>
      <c r="D100" s="23">
        <v>93</v>
      </c>
      <c r="E100" s="16">
        <v>0</v>
      </c>
    </row>
    <row r="101" spans="1:5">
      <c r="A101" s="23">
        <v>96</v>
      </c>
      <c r="B101" s="23">
        <v>76</v>
      </c>
      <c r="C101" s="23">
        <v>85</v>
      </c>
      <c r="D101" s="23">
        <v>93</v>
      </c>
      <c r="E101" s="16">
        <v>0</v>
      </c>
    </row>
    <row r="102" spans="1:5">
      <c r="A102" s="23">
        <v>97</v>
      </c>
      <c r="B102" s="23">
        <v>76</v>
      </c>
      <c r="C102" s="23">
        <v>85</v>
      </c>
      <c r="D102" s="23">
        <v>93</v>
      </c>
      <c r="E102" s="16">
        <v>0</v>
      </c>
    </row>
    <row r="103" spans="1:5">
      <c r="A103" s="23">
        <v>98</v>
      </c>
      <c r="B103" s="23">
        <v>76</v>
      </c>
      <c r="C103" s="23">
        <v>85</v>
      </c>
      <c r="D103" s="23">
        <v>93</v>
      </c>
      <c r="E103" s="16">
        <v>0</v>
      </c>
    </row>
    <row r="104" spans="1:5">
      <c r="A104" s="23">
        <v>99</v>
      </c>
      <c r="B104" s="23">
        <v>76</v>
      </c>
      <c r="C104" s="23">
        <v>85</v>
      </c>
      <c r="D104" s="23">
        <v>93</v>
      </c>
      <c r="E104" s="16">
        <v>0</v>
      </c>
    </row>
    <row r="105" spans="1:5">
      <c r="A105" s="23">
        <v>100</v>
      </c>
      <c r="B105" s="23">
        <v>76</v>
      </c>
      <c r="C105" s="23">
        <v>85</v>
      </c>
      <c r="D105" s="23">
        <v>93</v>
      </c>
      <c r="E105" s="16"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3:M4008"/>
  <sheetViews>
    <sheetView topLeftCell="A256" workbookViewId="0">
      <selection activeCell="C279" sqref="C279"/>
    </sheetView>
  </sheetViews>
  <sheetFormatPr defaultRowHeight="26.25"/>
  <cols>
    <col min="1" max="1" width="0.5703125" style="36" customWidth="1"/>
    <col min="2" max="2" width="7.28515625" style="36" customWidth="1"/>
    <col min="3" max="3" width="37" style="36" customWidth="1"/>
    <col min="4" max="4" width="13.140625" style="36" customWidth="1"/>
    <col min="5" max="5" width="9.140625" style="36"/>
    <col min="6" max="6" width="13.42578125" style="89" customWidth="1"/>
    <col min="7" max="7" width="5.5703125" style="89" customWidth="1"/>
    <col min="8" max="8" width="13.140625" style="36" customWidth="1"/>
    <col min="9" max="9" width="13.28515625" style="36" customWidth="1"/>
    <col min="10" max="10" width="14.85546875" style="36" customWidth="1"/>
    <col min="11" max="11" width="14.7109375" style="36" customWidth="1"/>
    <col min="12" max="12" width="13.140625" style="213" customWidth="1"/>
    <col min="13" max="13" width="12" style="213" customWidth="1"/>
    <col min="14" max="16384" width="9.140625" style="36"/>
  </cols>
  <sheetData>
    <row r="3" spans="2:13">
      <c r="B3" s="197" t="s">
        <v>214</v>
      </c>
      <c r="C3" s="199" t="s">
        <v>215</v>
      </c>
      <c r="D3" s="199" t="s">
        <v>188</v>
      </c>
      <c r="E3" s="199" t="s">
        <v>189</v>
      </c>
      <c r="F3" s="200" t="s">
        <v>190</v>
      </c>
      <c r="G3" s="200" t="s">
        <v>191</v>
      </c>
      <c r="H3" s="199" t="s">
        <v>192</v>
      </c>
      <c r="I3" s="199" t="s">
        <v>193</v>
      </c>
      <c r="J3" s="199" t="s">
        <v>183</v>
      </c>
      <c r="K3" s="199" t="s">
        <v>194</v>
      </c>
      <c r="L3" s="199" t="s">
        <v>2473</v>
      </c>
      <c r="M3" s="199" t="s">
        <v>31</v>
      </c>
    </row>
    <row r="4" spans="2:13" ht="26.25" customHeight="1">
      <c r="B4" s="197"/>
      <c r="C4" s="199"/>
      <c r="D4" s="199"/>
      <c r="E4" s="199"/>
      <c r="F4" s="200"/>
      <c r="G4" s="200"/>
      <c r="H4" s="199"/>
      <c r="I4" s="199"/>
      <c r="J4" s="199"/>
      <c r="K4" s="199"/>
      <c r="L4" s="203" t="s">
        <v>2442</v>
      </c>
      <c r="M4" s="203"/>
    </row>
    <row r="5" spans="2:13" ht="26.25" customHeight="1">
      <c r="B5" s="221">
        <v>1</v>
      </c>
      <c r="C5" s="222" t="s">
        <v>1960</v>
      </c>
      <c r="D5" s="223">
        <v>8</v>
      </c>
      <c r="E5" s="223">
        <v>8</v>
      </c>
      <c r="F5" s="224"/>
      <c r="G5" s="224"/>
      <c r="H5" s="223" t="s">
        <v>270</v>
      </c>
      <c r="I5" s="223" t="s">
        <v>271</v>
      </c>
      <c r="J5" s="223" t="s">
        <v>60</v>
      </c>
      <c r="K5" s="223">
        <v>86130</v>
      </c>
      <c r="L5" s="223">
        <v>15.14</v>
      </c>
      <c r="M5" s="223" t="s">
        <v>2474</v>
      </c>
    </row>
    <row r="6" spans="2:13" ht="26.25" customHeight="1">
      <c r="B6" s="221">
        <v>2</v>
      </c>
      <c r="C6" s="222" t="s">
        <v>1961</v>
      </c>
      <c r="D6" s="223" t="s">
        <v>281</v>
      </c>
      <c r="E6" s="223">
        <v>10</v>
      </c>
      <c r="F6" s="224"/>
      <c r="G6" s="224"/>
      <c r="H6" s="223" t="s">
        <v>270</v>
      </c>
      <c r="I6" s="223" t="s">
        <v>271</v>
      </c>
      <c r="J6" s="223" t="s">
        <v>60</v>
      </c>
      <c r="K6" s="223">
        <v>86130</v>
      </c>
      <c r="L6" s="223">
        <v>1.52</v>
      </c>
      <c r="M6" s="223" t="s">
        <v>2474</v>
      </c>
    </row>
    <row r="7" spans="2:13" ht="26.25" customHeight="1">
      <c r="B7" s="221">
        <v>3</v>
      </c>
      <c r="C7" s="222" t="s">
        <v>1962</v>
      </c>
      <c r="D7" s="223" t="s">
        <v>286</v>
      </c>
      <c r="E7" s="223">
        <v>5</v>
      </c>
      <c r="F7" s="224"/>
      <c r="G7" s="224"/>
      <c r="H7" s="223" t="s">
        <v>287</v>
      </c>
      <c r="I7" s="223" t="s">
        <v>288</v>
      </c>
      <c r="J7" s="223" t="s">
        <v>60</v>
      </c>
      <c r="K7" s="223">
        <v>86130</v>
      </c>
      <c r="L7" s="223">
        <v>20.100000000000001</v>
      </c>
      <c r="M7" s="223" t="s">
        <v>2474</v>
      </c>
    </row>
    <row r="8" spans="2:13" ht="26.25" customHeight="1">
      <c r="B8" s="221">
        <v>4</v>
      </c>
      <c r="C8" s="222" t="s">
        <v>1963</v>
      </c>
      <c r="D8" s="223" t="s">
        <v>291</v>
      </c>
      <c r="E8" s="223">
        <v>8</v>
      </c>
      <c r="F8" s="224"/>
      <c r="G8" s="224"/>
      <c r="H8" s="223" t="s">
        <v>270</v>
      </c>
      <c r="I8" s="223" t="s">
        <v>271</v>
      </c>
      <c r="J8" s="223" t="s">
        <v>60</v>
      </c>
      <c r="K8" s="223">
        <v>86130</v>
      </c>
      <c r="L8" s="223">
        <v>7.17</v>
      </c>
      <c r="M8" s="223" t="s">
        <v>2474</v>
      </c>
    </row>
    <row r="9" spans="2:13" s="332" customFormat="1" ht="26.25" customHeight="1">
      <c r="B9" s="246">
        <v>5</v>
      </c>
      <c r="C9" s="333" t="s">
        <v>1964</v>
      </c>
      <c r="D9" s="247">
        <v>135</v>
      </c>
      <c r="E9" s="247">
        <v>10</v>
      </c>
      <c r="F9" s="248"/>
      <c r="G9" s="248"/>
      <c r="H9" s="247" t="s">
        <v>270</v>
      </c>
      <c r="I9" s="247" t="s">
        <v>271</v>
      </c>
      <c r="J9" s="247" t="s">
        <v>60</v>
      </c>
      <c r="K9" s="247">
        <v>86130</v>
      </c>
      <c r="L9" s="247">
        <v>3.79</v>
      </c>
      <c r="M9" s="247" t="s">
        <v>2474</v>
      </c>
    </row>
    <row r="10" spans="2:13" ht="26.25" customHeight="1">
      <c r="B10" s="221">
        <v>6</v>
      </c>
      <c r="C10" s="222" t="s">
        <v>1965</v>
      </c>
      <c r="D10" s="223">
        <v>43</v>
      </c>
      <c r="E10" s="223">
        <v>10</v>
      </c>
      <c r="F10" s="224"/>
      <c r="G10" s="224"/>
      <c r="H10" s="223" t="s">
        <v>270</v>
      </c>
      <c r="I10" s="223" t="s">
        <v>271</v>
      </c>
      <c r="J10" s="223" t="s">
        <v>60</v>
      </c>
      <c r="K10" s="223">
        <v>86130</v>
      </c>
      <c r="L10" s="223">
        <v>1.02</v>
      </c>
      <c r="M10" s="223" t="s">
        <v>2474</v>
      </c>
    </row>
    <row r="11" spans="2:13" ht="26.25" customHeight="1">
      <c r="B11" s="221">
        <v>7</v>
      </c>
      <c r="C11" s="222" t="s">
        <v>1966</v>
      </c>
      <c r="D11" s="223">
        <v>26</v>
      </c>
      <c r="E11" s="223">
        <v>10</v>
      </c>
      <c r="F11" s="224"/>
      <c r="G11" s="224"/>
      <c r="H11" s="223" t="s">
        <v>270</v>
      </c>
      <c r="I11" s="223" t="s">
        <v>271</v>
      </c>
      <c r="J11" s="223" t="s">
        <v>60</v>
      </c>
      <c r="K11" s="223">
        <v>86130</v>
      </c>
      <c r="L11" s="223">
        <v>7.63</v>
      </c>
      <c r="M11" s="223" t="s">
        <v>2474</v>
      </c>
    </row>
    <row r="12" spans="2:13" ht="26.25" customHeight="1">
      <c r="B12" s="221">
        <v>8</v>
      </c>
      <c r="C12" s="222" t="s">
        <v>1967</v>
      </c>
      <c r="D12" s="223">
        <v>43</v>
      </c>
      <c r="E12" s="223">
        <v>7</v>
      </c>
      <c r="F12" s="224"/>
      <c r="G12" s="224"/>
      <c r="H12" s="223" t="s">
        <v>270</v>
      </c>
      <c r="I12" s="223" t="s">
        <v>271</v>
      </c>
      <c r="J12" s="223" t="s">
        <v>60</v>
      </c>
      <c r="K12" s="223">
        <v>86130</v>
      </c>
      <c r="L12" s="223">
        <v>5.79</v>
      </c>
      <c r="M12" s="223" t="s">
        <v>2474</v>
      </c>
    </row>
    <row r="13" spans="2:13" ht="26.25" customHeight="1">
      <c r="B13" s="221">
        <v>9</v>
      </c>
      <c r="C13" s="222" t="s">
        <v>1968</v>
      </c>
      <c r="D13" s="223" t="s">
        <v>315</v>
      </c>
      <c r="E13" s="223">
        <v>8</v>
      </c>
      <c r="F13" s="224"/>
      <c r="G13" s="224"/>
      <c r="H13" s="223" t="s">
        <v>270</v>
      </c>
      <c r="I13" s="223" t="s">
        <v>271</v>
      </c>
      <c r="J13" s="223" t="s">
        <v>60</v>
      </c>
      <c r="K13" s="223">
        <v>86130</v>
      </c>
      <c r="L13" s="223">
        <v>3.64</v>
      </c>
      <c r="M13" s="223" t="s">
        <v>2474</v>
      </c>
    </row>
    <row r="14" spans="2:13" ht="26.25" customHeight="1">
      <c r="B14" s="221">
        <v>10</v>
      </c>
      <c r="C14" s="222" t="s">
        <v>1969</v>
      </c>
      <c r="D14" s="223" t="s">
        <v>318</v>
      </c>
      <c r="E14" s="223">
        <v>8</v>
      </c>
      <c r="F14" s="224"/>
      <c r="G14" s="224"/>
      <c r="H14" s="223" t="s">
        <v>270</v>
      </c>
      <c r="I14" s="223" t="s">
        <v>271</v>
      </c>
      <c r="J14" s="223" t="s">
        <v>60</v>
      </c>
      <c r="K14" s="223">
        <v>86130</v>
      </c>
      <c r="L14" s="223">
        <v>10.15</v>
      </c>
      <c r="M14" s="223" t="s">
        <v>2474</v>
      </c>
    </row>
    <row r="15" spans="2:13" s="332" customFormat="1" ht="26.25" customHeight="1">
      <c r="B15" s="246">
        <v>11</v>
      </c>
      <c r="C15" s="333" t="s">
        <v>1970</v>
      </c>
      <c r="D15" s="247">
        <v>21</v>
      </c>
      <c r="E15" s="247">
        <v>3</v>
      </c>
      <c r="F15" s="248"/>
      <c r="G15" s="248"/>
      <c r="H15" s="247" t="s">
        <v>270</v>
      </c>
      <c r="I15" s="247" t="s">
        <v>271</v>
      </c>
      <c r="J15" s="247" t="s">
        <v>60</v>
      </c>
      <c r="K15" s="247">
        <v>86130</v>
      </c>
      <c r="L15" s="247">
        <v>8.6300000000000008</v>
      </c>
      <c r="M15" s="247" t="s">
        <v>2474</v>
      </c>
    </row>
    <row r="16" spans="2:13" s="220" customFormat="1" ht="26.25" customHeight="1">
      <c r="B16" s="221">
        <v>12</v>
      </c>
      <c r="C16" s="222" t="s">
        <v>1971</v>
      </c>
      <c r="D16" s="223" t="s">
        <v>332</v>
      </c>
      <c r="E16" s="223">
        <v>10</v>
      </c>
      <c r="F16" s="224"/>
      <c r="G16" s="224"/>
      <c r="H16" s="223" t="s">
        <v>270</v>
      </c>
      <c r="I16" s="223" t="s">
        <v>271</v>
      </c>
      <c r="J16" s="223" t="s">
        <v>60</v>
      </c>
      <c r="K16" s="223">
        <v>86130</v>
      </c>
      <c r="L16" s="223">
        <v>3.27</v>
      </c>
      <c r="M16" s="223" t="s">
        <v>2474</v>
      </c>
    </row>
    <row r="17" spans="2:13" s="220" customFormat="1" ht="26.25" customHeight="1">
      <c r="B17" s="221">
        <v>13</v>
      </c>
      <c r="C17" s="222" t="s">
        <v>1972</v>
      </c>
      <c r="D17" s="223">
        <v>14</v>
      </c>
      <c r="E17" s="223">
        <v>3</v>
      </c>
      <c r="F17" s="224"/>
      <c r="G17" s="224"/>
      <c r="H17" s="223" t="s">
        <v>270</v>
      </c>
      <c r="I17" s="223" t="s">
        <v>271</v>
      </c>
      <c r="J17" s="223" t="s">
        <v>60</v>
      </c>
      <c r="K17" s="223">
        <v>86130</v>
      </c>
      <c r="L17" s="223">
        <v>36.950000000000003</v>
      </c>
      <c r="M17" s="223" t="s">
        <v>2474</v>
      </c>
    </row>
    <row r="18" spans="2:13" s="237" customFormat="1" ht="26.25" customHeight="1">
      <c r="B18" s="221">
        <v>14</v>
      </c>
      <c r="C18" s="222" t="s">
        <v>1973</v>
      </c>
      <c r="D18" s="223" t="s">
        <v>354</v>
      </c>
      <c r="E18" s="223">
        <v>3</v>
      </c>
      <c r="F18" s="224"/>
      <c r="G18" s="224"/>
      <c r="H18" s="223" t="s">
        <v>270</v>
      </c>
      <c r="I18" s="223" t="s">
        <v>271</v>
      </c>
      <c r="J18" s="223" t="s">
        <v>60</v>
      </c>
      <c r="K18" s="223">
        <v>86130</v>
      </c>
      <c r="L18" s="223">
        <v>60.27</v>
      </c>
      <c r="M18" s="223" t="s">
        <v>2474</v>
      </c>
    </row>
    <row r="19" spans="2:13" ht="26.25" customHeight="1">
      <c r="B19" s="221">
        <v>15</v>
      </c>
      <c r="C19" s="222" t="s">
        <v>1974</v>
      </c>
      <c r="D19" s="223">
        <v>4</v>
      </c>
      <c r="E19" s="223">
        <v>3</v>
      </c>
      <c r="F19" s="224"/>
      <c r="G19" s="224"/>
      <c r="H19" s="223" t="s">
        <v>270</v>
      </c>
      <c r="I19" s="223" t="s">
        <v>271</v>
      </c>
      <c r="J19" s="223" t="s">
        <v>60</v>
      </c>
      <c r="K19" s="223">
        <v>86130</v>
      </c>
      <c r="L19" s="223">
        <v>42.87</v>
      </c>
      <c r="M19" s="223" t="s">
        <v>2474</v>
      </c>
    </row>
    <row r="20" spans="2:13" s="336" customFormat="1" ht="26.25" customHeight="1">
      <c r="B20" s="246">
        <v>16</v>
      </c>
      <c r="C20" s="333" t="s">
        <v>1975</v>
      </c>
      <c r="D20" s="247" t="s">
        <v>368</v>
      </c>
      <c r="E20" s="247">
        <v>10</v>
      </c>
      <c r="F20" s="248"/>
      <c r="G20" s="248"/>
      <c r="H20" s="247" t="s">
        <v>369</v>
      </c>
      <c r="I20" s="247" t="s">
        <v>370</v>
      </c>
      <c r="J20" s="247" t="s">
        <v>77</v>
      </c>
      <c r="K20" s="247">
        <v>86130</v>
      </c>
      <c r="L20" s="247">
        <v>11.05</v>
      </c>
      <c r="M20" s="247" t="s">
        <v>2474</v>
      </c>
    </row>
    <row r="21" spans="2:13" s="332" customFormat="1" ht="26.25" customHeight="1">
      <c r="B21" s="246">
        <v>17</v>
      </c>
      <c r="C21" s="333" t="s">
        <v>1976</v>
      </c>
      <c r="D21" s="247">
        <v>16</v>
      </c>
      <c r="E21" s="247">
        <v>3</v>
      </c>
      <c r="F21" s="248"/>
      <c r="G21" s="248"/>
      <c r="H21" s="247" t="s">
        <v>270</v>
      </c>
      <c r="I21" s="247" t="s">
        <v>271</v>
      </c>
      <c r="J21" s="247" t="s">
        <v>60</v>
      </c>
      <c r="K21" s="247">
        <v>86130</v>
      </c>
      <c r="L21" s="247">
        <v>3.4</v>
      </c>
      <c r="M21" s="247" t="s">
        <v>2474</v>
      </c>
    </row>
    <row r="22" spans="2:13" s="237" customFormat="1" ht="26.25" customHeight="1">
      <c r="B22" s="221">
        <v>18</v>
      </c>
      <c r="C22" s="222" t="s">
        <v>1977</v>
      </c>
      <c r="D22" s="223" t="s">
        <v>389</v>
      </c>
      <c r="E22" s="223">
        <v>9</v>
      </c>
      <c r="F22" s="224"/>
      <c r="G22" s="224"/>
      <c r="H22" s="223" t="s">
        <v>270</v>
      </c>
      <c r="I22" s="223" t="s">
        <v>271</v>
      </c>
      <c r="J22" s="223" t="s">
        <v>60</v>
      </c>
      <c r="K22" s="223">
        <v>86130</v>
      </c>
      <c r="L22" s="223">
        <v>26.02</v>
      </c>
      <c r="M22" s="247" t="s">
        <v>2474</v>
      </c>
    </row>
    <row r="23" spans="2:13" ht="26.25" customHeight="1">
      <c r="B23" s="221">
        <v>19</v>
      </c>
      <c r="C23" s="222" t="s">
        <v>1978</v>
      </c>
      <c r="D23" s="223">
        <v>97</v>
      </c>
      <c r="E23" s="223">
        <v>9</v>
      </c>
      <c r="F23" s="224"/>
      <c r="G23" s="224"/>
      <c r="H23" s="223" t="s">
        <v>270</v>
      </c>
      <c r="I23" s="223" t="s">
        <v>271</v>
      </c>
      <c r="J23" s="223" t="s">
        <v>60</v>
      </c>
      <c r="K23" s="223">
        <v>86130</v>
      </c>
      <c r="L23" s="223">
        <v>14.2</v>
      </c>
      <c r="M23" s="223" t="s">
        <v>2474</v>
      </c>
    </row>
    <row r="24" spans="2:13" ht="26.25" customHeight="1">
      <c r="B24" s="221">
        <v>20</v>
      </c>
      <c r="C24" s="222" t="s">
        <v>1979</v>
      </c>
      <c r="D24" s="223" t="s">
        <v>404</v>
      </c>
      <c r="E24" s="223">
        <v>7</v>
      </c>
      <c r="F24" s="224"/>
      <c r="G24" s="224"/>
      <c r="H24" s="223" t="s">
        <v>270</v>
      </c>
      <c r="I24" s="223" t="s">
        <v>271</v>
      </c>
      <c r="J24" s="223" t="s">
        <v>60</v>
      </c>
      <c r="K24" s="223">
        <v>86130</v>
      </c>
      <c r="L24" s="223">
        <v>4.7</v>
      </c>
      <c r="M24" s="223" t="s">
        <v>2474</v>
      </c>
    </row>
    <row r="25" spans="2:13" ht="26.25" customHeight="1">
      <c r="B25" s="221">
        <v>21</v>
      </c>
      <c r="C25" s="222" t="s">
        <v>1980</v>
      </c>
      <c r="D25" s="223" t="s">
        <v>410</v>
      </c>
      <c r="E25" s="223">
        <v>1</v>
      </c>
      <c r="F25" s="224"/>
      <c r="G25" s="224"/>
      <c r="H25" s="223" t="s">
        <v>411</v>
      </c>
      <c r="I25" s="223" t="s">
        <v>412</v>
      </c>
      <c r="J25" s="223" t="s">
        <v>77</v>
      </c>
      <c r="K25" s="223"/>
      <c r="L25" s="223">
        <v>58.59</v>
      </c>
      <c r="M25" s="223" t="s">
        <v>2474</v>
      </c>
    </row>
    <row r="26" spans="2:13" s="237" customFormat="1" ht="26.25" customHeight="1">
      <c r="B26" s="221">
        <v>22</v>
      </c>
      <c r="C26" s="222" t="s">
        <v>1981</v>
      </c>
      <c r="D26" s="223" t="s">
        <v>209</v>
      </c>
      <c r="E26" s="223">
        <v>9</v>
      </c>
      <c r="F26" s="224"/>
      <c r="G26" s="224"/>
      <c r="H26" s="223" t="s">
        <v>270</v>
      </c>
      <c r="I26" s="223" t="s">
        <v>271</v>
      </c>
      <c r="J26" s="223" t="s">
        <v>60</v>
      </c>
      <c r="K26" s="223">
        <v>86130</v>
      </c>
      <c r="L26" s="223">
        <v>187.14</v>
      </c>
      <c r="M26" s="223" t="s">
        <v>2474</v>
      </c>
    </row>
    <row r="27" spans="2:13" ht="26.25" customHeight="1">
      <c r="B27" s="221">
        <v>23</v>
      </c>
      <c r="C27" s="222" t="s">
        <v>1982</v>
      </c>
      <c r="D27" s="223" t="s">
        <v>422</v>
      </c>
      <c r="E27" s="223">
        <v>4</v>
      </c>
      <c r="F27" s="224"/>
      <c r="G27" s="224"/>
      <c r="H27" s="223" t="s">
        <v>270</v>
      </c>
      <c r="I27" s="223" t="s">
        <v>271</v>
      </c>
      <c r="J27" s="223" t="s">
        <v>60</v>
      </c>
      <c r="K27" s="223">
        <v>86130</v>
      </c>
      <c r="L27" s="223">
        <v>4.67</v>
      </c>
      <c r="M27" s="223" t="s">
        <v>2474</v>
      </c>
    </row>
    <row r="28" spans="2:13" ht="26.25" customHeight="1">
      <c r="B28" s="221">
        <v>24</v>
      </c>
      <c r="C28" s="222" t="s">
        <v>1983</v>
      </c>
      <c r="D28" s="223" t="s">
        <v>430</v>
      </c>
      <c r="E28" s="223">
        <v>6</v>
      </c>
      <c r="F28" s="224"/>
      <c r="G28" s="224"/>
      <c r="H28" s="223" t="s">
        <v>270</v>
      </c>
      <c r="I28" s="223" t="s">
        <v>271</v>
      </c>
      <c r="J28" s="223" t="s">
        <v>60</v>
      </c>
      <c r="K28" s="223">
        <v>86130</v>
      </c>
      <c r="L28" s="223">
        <v>7.42</v>
      </c>
      <c r="M28" s="223" t="s">
        <v>2474</v>
      </c>
    </row>
    <row r="29" spans="2:13" ht="26.25" customHeight="1">
      <c r="B29" s="221">
        <v>25</v>
      </c>
      <c r="C29" s="222" t="s">
        <v>1984</v>
      </c>
      <c r="D29" s="223">
        <v>62</v>
      </c>
      <c r="E29" s="223">
        <v>6</v>
      </c>
      <c r="F29" s="224"/>
      <c r="G29" s="224"/>
      <c r="H29" s="223" t="s">
        <v>270</v>
      </c>
      <c r="I29" s="223" t="s">
        <v>271</v>
      </c>
      <c r="J29" s="223" t="s">
        <v>60</v>
      </c>
      <c r="K29" s="223">
        <v>86130</v>
      </c>
      <c r="L29" s="223">
        <v>10.88</v>
      </c>
      <c r="M29" s="223" t="s">
        <v>2474</v>
      </c>
    </row>
    <row r="30" spans="2:13" s="237" customFormat="1" ht="26.25" customHeight="1">
      <c r="B30" s="221">
        <v>26</v>
      </c>
      <c r="C30" s="222" t="s">
        <v>1985</v>
      </c>
      <c r="D30" s="223">
        <v>19</v>
      </c>
      <c r="E30" s="223">
        <v>5</v>
      </c>
      <c r="F30" s="224"/>
      <c r="G30" s="224"/>
      <c r="H30" s="223" t="s">
        <v>270</v>
      </c>
      <c r="I30" s="223" t="s">
        <v>271</v>
      </c>
      <c r="J30" s="223" t="s">
        <v>60</v>
      </c>
      <c r="K30" s="223">
        <v>86130</v>
      </c>
      <c r="L30" s="223">
        <v>8.32</v>
      </c>
      <c r="M30" s="223" t="s">
        <v>2474</v>
      </c>
    </row>
    <row r="31" spans="2:13" ht="26.25" customHeight="1">
      <c r="B31" s="221">
        <v>27</v>
      </c>
      <c r="C31" s="222" t="s">
        <v>1986</v>
      </c>
      <c r="D31" s="223">
        <v>92</v>
      </c>
      <c r="E31" s="223">
        <v>8</v>
      </c>
      <c r="F31" s="224"/>
      <c r="G31" s="224"/>
      <c r="H31" s="223" t="s">
        <v>270</v>
      </c>
      <c r="I31" s="223" t="s">
        <v>271</v>
      </c>
      <c r="J31" s="223" t="s">
        <v>60</v>
      </c>
      <c r="K31" s="223">
        <v>86130</v>
      </c>
      <c r="L31" s="223">
        <v>16.48</v>
      </c>
      <c r="M31" s="223" t="s">
        <v>2474</v>
      </c>
    </row>
    <row r="32" spans="2:13" ht="26.25" customHeight="1">
      <c r="B32" s="221">
        <v>28</v>
      </c>
      <c r="C32" s="222" t="s">
        <v>1987</v>
      </c>
      <c r="D32" s="223" t="s">
        <v>449</v>
      </c>
      <c r="E32" s="223">
        <v>7</v>
      </c>
      <c r="F32" s="224"/>
      <c r="G32" s="224"/>
      <c r="H32" s="223" t="s">
        <v>270</v>
      </c>
      <c r="I32" s="223" t="s">
        <v>271</v>
      </c>
      <c r="J32" s="223" t="s">
        <v>60</v>
      </c>
      <c r="K32" s="223">
        <v>86130</v>
      </c>
      <c r="L32" s="223">
        <v>3.61</v>
      </c>
      <c r="M32" s="223" t="s">
        <v>2474</v>
      </c>
    </row>
    <row r="33" spans="2:13" ht="26.25" customHeight="1">
      <c r="B33" s="221">
        <v>29</v>
      </c>
      <c r="C33" s="222" t="s">
        <v>1988</v>
      </c>
      <c r="D33" s="223">
        <v>21</v>
      </c>
      <c r="E33" s="223">
        <v>6</v>
      </c>
      <c r="F33" s="224"/>
      <c r="G33" s="224"/>
      <c r="H33" s="223" t="s">
        <v>270</v>
      </c>
      <c r="I33" s="223" t="s">
        <v>271</v>
      </c>
      <c r="J33" s="223" t="s">
        <v>60</v>
      </c>
      <c r="K33" s="223">
        <v>86130</v>
      </c>
      <c r="L33" s="223">
        <v>2.82</v>
      </c>
      <c r="M33" s="223" t="s">
        <v>2474</v>
      </c>
    </row>
    <row r="34" spans="2:13" ht="26.25" customHeight="1">
      <c r="B34" s="221">
        <v>30</v>
      </c>
      <c r="C34" s="222" t="s">
        <v>2586</v>
      </c>
      <c r="D34" s="225" t="s">
        <v>2499</v>
      </c>
      <c r="E34" s="223">
        <v>8</v>
      </c>
      <c r="F34" s="224"/>
      <c r="G34" s="224"/>
      <c r="H34" s="223" t="s">
        <v>2479</v>
      </c>
      <c r="I34" s="223" t="s">
        <v>271</v>
      </c>
      <c r="J34" s="223" t="s">
        <v>60</v>
      </c>
      <c r="K34" s="223">
        <v>86130</v>
      </c>
      <c r="L34" s="223">
        <v>223.86</v>
      </c>
      <c r="M34" s="223" t="s">
        <v>2474</v>
      </c>
    </row>
    <row r="35" spans="2:13" ht="26.25" customHeight="1">
      <c r="B35" s="221">
        <v>31</v>
      </c>
      <c r="C35" s="222" t="s">
        <v>1990</v>
      </c>
      <c r="D35" s="223" t="s">
        <v>449</v>
      </c>
      <c r="E35" s="223">
        <v>7</v>
      </c>
      <c r="F35" s="224"/>
      <c r="G35" s="224"/>
      <c r="H35" s="223" t="s">
        <v>270</v>
      </c>
      <c r="I35" s="223" t="s">
        <v>271</v>
      </c>
      <c r="J35" s="223" t="s">
        <v>60</v>
      </c>
      <c r="K35" s="223">
        <v>86130</v>
      </c>
      <c r="L35" s="223">
        <v>0.46</v>
      </c>
      <c r="M35" s="223" t="s">
        <v>2474</v>
      </c>
    </row>
    <row r="36" spans="2:13" s="237" customFormat="1" ht="26.25" customHeight="1">
      <c r="B36" s="221">
        <v>32</v>
      </c>
      <c r="C36" s="222" t="s">
        <v>1991</v>
      </c>
      <c r="D36" s="223">
        <v>5</v>
      </c>
      <c r="E36" s="223">
        <v>7</v>
      </c>
      <c r="F36" s="224"/>
      <c r="G36" s="224"/>
      <c r="H36" s="223" t="s">
        <v>270</v>
      </c>
      <c r="I36" s="223" t="s">
        <v>271</v>
      </c>
      <c r="J36" s="223" t="s">
        <v>60</v>
      </c>
      <c r="K36" s="223">
        <v>86130</v>
      </c>
      <c r="L36" s="223">
        <v>13.31</v>
      </c>
      <c r="M36" s="223" t="s">
        <v>2474</v>
      </c>
    </row>
    <row r="37" spans="2:13" s="220" customFormat="1" ht="26.25" customHeight="1">
      <c r="B37" s="221">
        <v>33</v>
      </c>
      <c r="C37" s="222" t="s">
        <v>1992</v>
      </c>
      <c r="D37" s="223" t="s">
        <v>490</v>
      </c>
      <c r="E37" s="223">
        <v>8</v>
      </c>
      <c r="F37" s="224"/>
      <c r="G37" s="224"/>
      <c r="H37" s="223" t="s">
        <v>270</v>
      </c>
      <c r="I37" s="223" t="s">
        <v>271</v>
      </c>
      <c r="J37" s="223" t="s">
        <v>60</v>
      </c>
      <c r="K37" s="223">
        <v>86130</v>
      </c>
      <c r="L37" s="223">
        <v>132.44</v>
      </c>
      <c r="M37" s="223" t="s">
        <v>2474</v>
      </c>
    </row>
    <row r="38" spans="2:13" ht="26.25" customHeight="1">
      <c r="B38" s="221">
        <v>34</v>
      </c>
      <c r="C38" s="222" t="s">
        <v>1993</v>
      </c>
      <c r="D38" s="223">
        <v>22</v>
      </c>
      <c r="E38" s="223">
        <v>10</v>
      </c>
      <c r="F38" s="224"/>
      <c r="G38" s="224"/>
      <c r="H38" s="223" t="s">
        <v>270</v>
      </c>
      <c r="I38" s="223" t="s">
        <v>271</v>
      </c>
      <c r="J38" s="223" t="s">
        <v>60</v>
      </c>
      <c r="K38" s="223">
        <v>86130</v>
      </c>
      <c r="L38" s="223">
        <v>11.29</v>
      </c>
      <c r="M38" s="223" t="s">
        <v>2474</v>
      </c>
    </row>
    <row r="39" spans="2:13" s="332" customFormat="1" ht="26.25" customHeight="1">
      <c r="B39" s="246">
        <v>35</v>
      </c>
      <c r="C39" s="333" t="s">
        <v>1994</v>
      </c>
      <c r="D39" s="247" t="s">
        <v>506</v>
      </c>
      <c r="E39" s="247">
        <v>3</v>
      </c>
      <c r="F39" s="248"/>
      <c r="G39" s="248"/>
      <c r="H39" s="247" t="s">
        <v>270</v>
      </c>
      <c r="I39" s="247" t="s">
        <v>271</v>
      </c>
      <c r="J39" s="247" t="s">
        <v>60</v>
      </c>
      <c r="K39" s="247">
        <v>86130</v>
      </c>
      <c r="L39" s="247">
        <v>17.3</v>
      </c>
      <c r="M39" s="247" t="s">
        <v>2474</v>
      </c>
    </row>
    <row r="40" spans="2:13" ht="26.25" customHeight="1">
      <c r="B40" s="221">
        <v>36</v>
      </c>
      <c r="C40" s="222" t="s">
        <v>1995</v>
      </c>
      <c r="D40" s="223" t="s">
        <v>205</v>
      </c>
      <c r="E40" s="223">
        <v>7</v>
      </c>
      <c r="F40" s="224"/>
      <c r="G40" s="224"/>
      <c r="H40" s="223" t="s">
        <v>270</v>
      </c>
      <c r="I40" s="223" t="s">
        <v>271</v>
      </c>
      <c r="J40" s="223" t="s">
        <v>60</v>
      </c>
      <c r="K40" s="223">
        <v>86130</v>
      </c>
      <c r="L40" s="223">
        <v>1.81</v>
      </c>
      <c r="M40" s="223" t="s">
        <v>2474</v>
      </c>
    </row>
    <row r="41" spans="2:13" s="220" customFormat="1" ht="26.25" customHeight="1">
      <c r="B41" s="221">
        <v>37</v>
      </c>
      <c r="C41" s="222" t="s">
        <v>1996</v>
      </c>
      <c r="D41" s="223" t="s">
        <v>517</v>
      </c>
      <c r="E41" s="223">
        <v>6</v>
      </c>
      <c r="F41" s="224"/>
      <c r="G41" s="224"/>
      <c r="H41" s="223" t="s">
        <v>270</v>
      </c>
      <c r="I41" s="223" t="s">
        <v>271</v>
      </c>
      <c r="J41" s="223" t="s">
        <v>60</v>
      </c>
      <c r="K41" s="223">
        <v>86130</v>
      </c>
      <c r="L41" s="223">
        <v>0.68</v>
      </c>
      <c r="M41" s="223" t="s">
        <v>2474</v>
      </c>
    </row>
    <row r="42" spans="2:13" ht="26.25" customHeight="1">
      <c r="B42" s="221">
        <v>38</v>
      </c>
      <c r="C42" s="222" t="s">
        <v>1997</v>
      </c>
      <c r="D42" s="223" t="s">
        <v>523</v>
      </c>
      <c r="E42" s="223">
        <v>6</v>
      </c>
      <c r="F42" s="224"/>
      <c r="G42" s="224"/>
      <c r="H42" s="223" t="s">
        <v>270</v>
      </c>
      <c r="I42" s="223" t="s">
        <v>271</v>
      </c>
      <c r="J42" s="223" t="s">
        <v>60</v>
      </c>
      <c r="K42" s="223">
        <v>86130</v>
      </c>
      <c r="L42" s="223">
        <v>9.76</v>
      </c>
      <c r="M42" s="223" t="s">
        <v>2474</v>
      </c>
    </row>
    <row r="43" spans="2:13" ht="26.25" customHeight="1">
      <c r="B43" s="221">
        <v>39</v>
      </c>
      <c r="C43" s="222" t="s">
        <v>1998</v>
      </c>
      <c r="D43" s="223">
        <v>43</v>
      </c>
      <c r="E43" s="223">
        <v>6</v>
      </c>
      <c r="F43" s="224"/>
      <c r="G43" s="224"/>
      <c r="H43" s="223" t="s">
        <v>270</v>
      </c>
      <c r="I43" s="223" t="s">
        <v>271</v>
      </c>
      <c r="J43" s="223" t="s">
        <v>60</v>
      </c>
      <c r="K43" s="223">
        <v>86130</v>
      </c>
      <c r="L43" s="223">
        <v>26.49</v>
      </c>
      <c r="M43" s="223" t="s">
        <v>2474</v>
      </c>
    </row>
    <row r="44" spans="2:13" ht="26.25" customHeight="1">
      <c r="B44" s="221">
        <v>40</v>
      </c>
      <c r="C44" s="222" t="s">
        <v>1999</v>
      </c>
      <c r="D44" s="223">
        <v>68</v>
      </c>
      <c r="E44" s="223">
        <v>6</v>
      </c>
      <c r="F44" s="224"/>
      <c r="G44" s="224"/>
      <c r="H44" s="223" t="s">
        <v>270</v>
      </c>
      <c r="I44" s="223" t="s">
        <v>271</v>
      </c>
      <c r="J44" s="223" t="s">
        <v>60</v>
      </c>
      <c r="K44" s="223">
        <v>86130</v>
      </c>
      <c r="L44" s="223">
        <v>2.48</v>
      </c>
      <c r="M44" s="223" t="s">
        <v>2474</v>
      </c>
    </row>
    <row r="45" spans="2:13" s="237" customFormat="1" ht="26.25" customHeight="1">
      <c r="B45" s="221">
        <v>41</v>
      </c>
      <c r="C45" s="222" t="s">
        <v>2000</v>
      </c>
      <c r="D45" s="223">
        <v>31</v>
      </c>
      <c r="E45" s="223">
        <v>3</v>
      </c>
      <c r="F45" s="224"/>
      <c r="G45" s="224"/>
      <c r="H45" s="223" t="s">
        <v>270</v>
      </c>
      <c r="I45" s="223" t="s">
        <v>271</v>
      </c>
      <c r="J45" s="223" t="s">
        <v>60</v>
      </c>
      <c r="K45" s="223">
        <v>86130</v>
      </c>
      <c r="L45" s="223">
        <v>10.28</v>
      </c>
      <c r="M45" s="223" t="s">
        <v>2474</v>
      </c>
    </row>
    <row r="46" spans="2:13" ht="26.25" customHeight="1">
      <c r="B46" s="221">
        <v>42</v>
      </c>
      <c r="C46" s="222" t="s">
        <v>2001</v>
      </c>
      <c r="D46" s="223" t="s">
        <v>517</v>
      </c>
      <c r="E46" s="223">
        <v>8</v>
      </c>
      <c r="F46" s="224"/>
      <c r="G46" s="224"/>
      <c r="H46" s="223" t="s">
        <v>270</v>
      </c>
      <c r="I46" s="223" t="s">
        <v>271</v>
      </c>
      <c r="J46" s="223" t="s">
        <v>60</v>
      </c>
      <c r="K46" s="223">
        <v>86130</v>
      </c>
      <c r="L46" s="223">
        <v>6.84</v>
      </c>
      <c r="M46" s="223" t="s">
        <v>2474</v>
      </c>
    </row>
    <row r="47" spans="2:13" s="237" customFormat="1" ht="26.25" customHeight="1">
      <c r="B47" s="221">
        <v>43</v>
      </c>
      <c r="C47" s="222" t="s">
        <v>2587</v>
      </c>
      <c r="D47" s="223" t="s">
        <v>555</v>
      </c>
      <c r="E47" s="223">
        <v>7</v>
      </c>
      <c r="F47" s="224"/>
      <c r="G47" s="224"/>
      <c r="H47" s="223" t="s">
        <v>270</v>
      </c>
      <c r="I47" s="223" t="s">
        <v>271</v>
      </c>
      <c r="J47" s="223" t="s">
        <v>60</v>
      </c>
      <c r="K47" s="223">
        <v>86130</v>
      </c>
      <c r="L47" s="223">
        <v>32.520000000000003</v>
      </c>
      <c r="M47" s="223" t="s">
        <v>2474</v>
      </c>
    </row>
    <row r="48" spans="2:13" s="220" customFormat="1" ht="26.25" customHeight="1">
      <c r="B48" s="221">
        <v>44</v>
      </c>
      <c r="C48" s="222" t="s">
        <v>2003</v>
      </c>
      <c r="D48" s="223" t="s">
        <v>559</v>
      </c>
      <c r="E48" s="223">
        <v>8</v>
      </c>
      <c r="F48" s="224"/>
      <c r="G48" s="224"/>
      <c r="H48" s="223" t="s">
        <v>270</v>
      </c>
      <c r="I48" s="223" t="s">
        <v>271</v>
      </c>
      <c r="J48" s="223" t="s">
        <v>60</v>
      </c>
      <c r="K48" s="223">
        <v>86130</v>
      </c>
      <c r="L48" s="223">
        <v>5.0999999999999996</v>
      </c>
      <c r="M48" s="223" t="s">
        <v>2474</v>
      </c>
    </row>
    <row r="49" spans="2:13" ht="26.25" customHeight="1">
      <c r="B49" s="221">
        <v>45</v>
      </c>
      <c r="C49" s="222" t="s">
        <v>2004</v>
      </c>
      <c r="D49" s="223" t="s">
        <v>203</v>
      </c>
      <c r="E49" s="223">
        <v>2</v>
      </c>
      <c r="F49" s="224"/>
      <c r="G49" s="224"/>
      <c r="H49" s="223" t="s">
        <v>270</v>
      </c>
      <c r="I49" s="223" t="s">
        <v>271</v>
      </c>
      <c r="J49" s="223" t="s">
        <v>60</v>
      </c>
      <c r="K49" s="223">
        <v>86130</v>
      </c>
      <c r="L49" s="223">
        <v>1.6</v>
      </c>
      <c r="M49" s="223" t="s">
        <v>2474</v>
      </c>
    </row>
    <row r="50" spans="2:13" s="220" customFormat="1" ht="26.25" customHeight="1">
      <c r="B50" s="221">
        <v>46</v>
      </c>
      <c r="C50" s="222" t="s">
        <v>2005</v>
      </c>
      <c r="D50" s="223">
        <v>1</v>
      </c>
      <c r="E50" s="223">
        <v>5</v>
      </c>
      <c r="F50" s="224"/>
      <c r="G50" s="224"/>
      <c r="H50" s="223" t="s">
        <v>270</v>
      </c>
      <c r="I50" s="223" t="s">
        <v>271</v>
      </c>
      <c r="J50" s="223" t="s">
        <v>60</v>
      </c>
      <c r="K50" s="223">
        <v>86130</v>
      </c>
      <c r="L50" s="223">
        <v>78.069999999999993</v>
      </c>
      <c r="M50" s="223" t="s">
        <v>2474</v>
      </c>
    </row>
    <row r="51" spans="2:13" ht="26.25" customHeight="1">
      <c r="B51" s="221">
        <v>47</v>
      </c>
      <c r="C51" s="222" t="s">
        <v>2006</v>
      </c>
      <c r="D51" s="223">
        <v>27</v>
      </c>
      <c r="E51" s="223">
        <v>8</v>
      </c>
      <c r="F51" s="224"/>
      <c r="G51" s="224"/>
      <c r="H51" s="223" t="s">
        <v>270</v>
      </c>
      <c r="I51" s="223" t="s">
        <v>271</v>
      </c>
      <c r="J51" s="223" t="s">
        <v>60</v>
      </c>
      <c r="K51" s="223">
        <v>86130</v>
      </c>
      <c r="L51" s="223">
        <v>11.52</v>
      </c>
      <c r="M51" s="223" t="s">
        <v>2474</v>
      </c>
    </row>
    <row r="52" spans="2:13" ht="26.25" customHeight="1">
      <c r="B52" s="221">
        <v>48</v>
      </c>
      <c r="C52" s="222" t="s">
        <v>2007</v>
      </c>
      <c r="D52" s="223">
        <v>76</v>
      </c>
      <c r="E52" s="223">
        <v>8</v>
      </c>
      <c r="F52" s="224"/>
      <c r="G52" s="224"/>
      <c r="H52" s="223" t="s">
        <v>270</v>
      </c>
      <c r="I52" s="223" t="s">
        <v>271</v>
      </c>
      <c r="J52" s="223" t="s">
        <v>60</v>
      </c>
      <c r="K52" s="223">
        <v>86130</v>
      </c>
      <c r="L52" s="223">
        <v>13.32</v>
      </c>
      <c r="M52" s="223" t="s">
        <v>2474</v>
      </c>
    </row>
    <row r="53" spans="2:13" s="220" customFormat="1" ht="25.5" customHeight="1">
      <c r="B53" s="221">
        <v>49</v>
      </c>
      <c r="C53" s="222" t="s">
        <v>2008</v>
      </c>
      <c r="D53" s="223" t="s">
        <v>572</v>
      </c>
      <c r="E53" s="223">
        <v>8</v>
      </c>
      <c r="F53" s="224"/>
      <c r="G53" s="224"/>
      <c r="H53" s="223" t="s">
        <v>270</v>
      </c>
      <c r="I53" s="223" t="s">
        <v>271</v>
      </c>
      <c r="J53" s="223" t="s">
        <v>60</v>
      </c>
      <c r="K53" s="223">
        <v>86130</v>
      </c>
      <c r="L53" s="223">
        <v>1.93</v>
      </c>
      <c r="M53" s="223" t="s">
        <v>2474</v>
      </c>
    </row>
    <row r="54" spans="2:13" s="332" customFormat="1" ht="26.25" customHeight="1">
      <c r="B54" s="246">
        <v>50</v>
      </c>
      <c r="C54" s="333" t="s">
        <v>2009</v>
      </c>
      <c r="D54" s="247" t="s">
        <v>578</v>
      </c>
      <c r="E54" s="247">
        <v>9</v>
      </c>
      <c r="F54" s="248"/>
      <c r="G54" s="248"/>
      <c r="H54" s="247" t="s">
        <v>270</v>
      </c>
      <c r="I54" s="247" t="s">
        <v>271</v>
      </c>
      <c r="J54" s="247" t="s">
        <v>60</v>
      </c>
      <c r="K54" s="247">
        <v>86130</v>
      </c>
      <c r="L54" s="247">
        <v>16.239999999999998</v>
      </c>
      <c r="M54" s="247" t="s">
        <v>2474</v>
      </c>
    </row>
    <row r="55" spans="2:13" ht="26.25" customHeight="1">
      <c r="B55" s="221">
        <v>51</v>
      </c>
      <c r="C55" s="222" t="s">
        <v>2010</v>
      </c>
      <c r="D55" s="223">
        <v>69</v>
      </c>
      <c r="E55" s="223">
        <v>8</v>
      </c>
      <c r="F55" s="224"/>
      <c r="G55" s="224"/>
      <c r="H55" s="223" t="s">
        <v>270</v>
      </c>
      <c r="I55" s="223" t="s">
        <v>271</v>
      </c>
      <c r="J55" s="223" t="s">
        <v>60</v>
      </c>
      <c r="K55" s="223">
        <v>86130</v>
      </c>
      <c r="L55" s="223">
        <v>14.82</v>
      </c>
      <c r="M55" s="223" t="s">
        <v>2474</v>
      </c>
    </row>
    <row r="56" spans="2:13" s="237" customFormat="1" ht="26.25" customHeight="1">
      <c r="B56" s="221">
        <v>52</v>
      </c>
      <c r="C56" s="222" t="s">
        <v>2011</v>
      </c>
      <c r="D56" s="223" t="s">
        <v>555</v>
      </c>
      <c r="E56" s="223">
        <v>7</v>
      </c>
      <c r="F56" s="224"/>
      <c r="G56" s="224"/>
      <c r="H56" s="223" t="s">
        <v>270</v>
      </c>
      <c r="I56" s="223" t="s">
        <v>271</v>
      </c>
      <c r="J56" s="223" t="s">
        <v>60</v>
      </c>
      <c r="K56" s="223">
        <v>86130</v>
      </c>
      <c r="L56" s="223">
        <v>20.14</v>
      </c>
      <c r="M56" s="223" t="s">
        <v>2474</v>
      </c>
    </row>
    <row r="57" spans="2:13" ht="26.25" customHeight="1">
      <c r="B57" s="221">
        <v>53</v>
      </c>
      <c r="C57" s="222" t="s">
        <v>2012</v>
      </c>
      <c r="D57" s="223">
        <v>39</v>
      </c>
      <c r="E57" s="223">
        <v>8</v>
      </c>
      <c r="F57" s="224"/>
      <c r="G57" s="224"/>
      <c r="H57" s="223" t="s">
        <v>270</v>
      </c>
      <c r="I57" s="223" t="s">
        <v>271</v>
      </c>
      <c r="J57" s="223" t="s">
        <v>60</v>
      </c>
      <c r="K57" s="223">
        <v>86130</v>
      </c>
      <c r="L57" s="223">
        <v>13.1</v>
      </c>
      <c r="M57" s="223" t="s">
        <v>2474</v>
      </c>
    </row>
    <row r="58" spans="2:13" s="237" customFormat="1" ht="26.25" customHeight="1">
      <c r="B58" s="221">
        <v>54</v>
      </c>
      <c r="C58" s="222" t="s">
        <v>2013</v>
      </c>
      <c r="D58" s="223">
        <v>3</v>
      </c>
      <c r="E58" s="223">
        <v>3</v>
      </c>
      <c r="F58" s="224"/>
      <c r="G58" s="224"/>
      <c r="H58" s="223" t="s">
        <v>270</v>
      </c>
      <c r="I58" s="223" t="s">
        <v>271</v>
      </c>
      <c r="J58" s="223" t="s">
        <v>60</v>
      </c>
      <c r="K58" s="223">
        <v>86130</v>
      </c>
      <c r="L58" s="223">
        <v>44.76</v>
      </c>
      <c r="M58" s="223" t="s">
        <v>2474</v>
      </c>
    </row>
    <row r="59" spans="2:13" s="220" customFormat="1" ht="26.25" customHeight="1">
      <c r="B59" s="221">
        <v>55</v>
      </c>
      <c r="C59" s="222" t="s">
        <v>2014</v>
      </c>
      <c r="D59" s="223" t="s">
        <v>603</v>
      </c>
      <c r="E59" s="223">
        <v>2</v>
      </c>
      <c r="F59" s="224"/>
      <c r="G59" s="224"/>
      <c r="H59" s="223" t="s">
        <v>270</v>
      </c>
      <c r="I59" s="223" t="s">
        <v>271</v>
      </c>
      <c r="J59" s="223" t="s">
        <v>60</v>
      </c>
      <c r="K59" s="223">
        <v>86130</v>
      </c>
      <c r="L59" s="223">
        <v>6.72</v>
      </c>
      <c r="M59" s="223" t="s">
        <v>2474</v>
      </c>
    </row>
    <row r="60" spans="2:13" ht="26.25" customHeight="1">
      <c r="B60" s="221">
        <v>56</v>
      </c>
      <c r="C60" s="222" t="s">
        <v>2015</v>
      </c>
      <c r="D60" s="223">
        <v>92</v>
      </c>
      <c r="E60" s="223">
        <v>2</v>
      </c>
      <c r="F60" s="224"/>
      <c r="G60" s="224"/>
      <c r="H60" s="223" t="s">
        <v>270</v>
      </c>
      <c r="I60" s="223" t="s">
        <v>271</v>
      </c>
      <c r="J60" s="223" t="s">
        <v>60</v>
      </c>
      <c r="K60" s="223">
        <v>86130</v>
      </c>
      <c r="L60" s="223">
        <v>40.07</v>
      </c>
      <c r="M60" s="223" t="s">
        <v>2474</v>
      </c>
    </row>
    <row r="61" spans="2:13" s="237" customFormat="1" ht="26.25" customHeight="1">
      <c r="B61" s="221">
        <v>57</v>
      </c>
      <c r="C61" s="222" t="s">
        <v>2016</v>
      </c>
      <c r="D61" s="223" t="s">
        <v>619</v>
      </c>
      <c r="E61" s="223">
        <v>2</v>
      </c>
      <c r="F61" s="224"/>
      <c r="G61" s="224"/>
      <c r="H61" s="223" t="s">
        <v>270</v>
      </c>
      <c r="I61" s="223" t="s">
        <v>271</v>
      </c>
      <c r="J61" s="223" t="s">
        <v>60</v>
      </c>
      <c r="K61" s="223">
        <v>86130</v>
      </c>
      <c r="L61" s="223">
        <v>16.52</v>
      </c>
      <c r="M61" s="223" t="s">
        <v>2474</v>
      </c>
    </row>
    <row r="62" spans="2:13" s="220" customFormat="1" ht="26.25" customHeight="1">
      <c r="B62" s="221">
        <v>58</v>
      </c>
      <c r="C62" s="222" t="s">
        <v>2017</v>
      </c>
      <c r="D62" s="223" t="s">
        <v>625</v>
      </c>
      <c r="E62" s="223">
        <v>2</v>
      </c>
      <c r="F62" s="224"/>
      <c r="G62" s="224"/>
      <c r="H62" s="223" t="s">
        <v>270</v>
      </c>
      <c r="I62" s="223" t="s">
        <v>271</v>
      </c>
      <c r="J62" s="223" t="s">
        <v>60</v>
      </c>
      <c r="K62" s="223">
        <v>86130</v>
      </c>
      <c r="L62" s="223">
        <v>14.4</v>
      </c>
      <c r="M62" s="223" t="s">
        <v>2474</v>
      </c>
    </row>
    <row r="63" spans="2:13" ht="26.25" customHeight="1">
      <c r="B63" s="221">
        <v>59</v>
      </c>
      <c r="C63" s="222" t="s">
        <v>2018</v>
      </c>
      <c r="D63" s="223">
        <v>93</v>
      </c>
      <c r="E63" s="223">
        <v>2</v>
      </c>
      <c r="F63" s="224"/>
      <c r="G63" s="224"/>
      <c r="H63" s="223" t="s">
        <v>270</v>
      </c>
      <c r="I63" s="223" t="s">
        <v>271</v>
      </c>
      <c r="J63" s="223" t="s">
        <v>60</v>
      </c>
      <c r="K63" s="223">
        <v>86130</v>
      </c>
      <c r="L63" s="223">
        <v>5.8</v>
      </c>
      <c r="M63" s="223" t="s">
        <v>2474</v>
      </c>
    </row>
    <row r="64" spans="2:13" s="220" customFormat="1" ht="26.25" customHeight="1">
      <c r="B64" s="221">
        <v>60</v>
      </c>
      <c r="C64" s="222" t="s">
        <v>2019</v>
      </c>
      <c r="D64" s="223" t="s">
        <v>636</v>
      </c>
      <c r="E64" s="223">
        <v>2</v>
      </c>
      <c r="F64" s="224"/>
      <c r="G64" s="224"/>
      <c r="H64" s="223" t="s">
        <v>270</v>
      </c>
      <c r="I64" s="223" t="s">
        <v>271</v>
      </c>
      <c r="J64" s="223" t="s">
        <v>60</v>
      </c>
      <c r="K64" s="223">
        <v>86130</v>
      </c>
      <c r="L64" s="223">
        <v>8.24</v>
      </c>
      <c r="M64" s="223" t="s">
        <v>2474</v>
      </c>
    </row>
    <row r="65" spans="2:13" s="332" customFormat="1" ht="26.25" customHeight="1">
      <c r="B65" s="246">
        <v>61</v>
      </c>
      <c r="C65" s="333" t="s">
        <v>2020</v>
      </c>
      <c r="D65" s="247">
        <v>16</v>
      </c>
      <c r="E65" s="247">
        <v>3</v>
      </c>
      <c r="F65" s="248"/>
      <c r="G65" s="248"/>
      <c r="H65" s="247" t="s">
        <v>270</v>
      </c>
      <c r="I65" s="247" t="s">
        <v>271</v>
      </c>
      <c r="J65" s="247" t="s">
        <v>60</v>
      </c>
      <c r="K65" s="247">
        <v>86130</v>
      </c>
      <c r="L65" s="247">
        <v>10.42</v>
      </c>
      <c r="M65" s="247" t="s">
        <v>2474</v>
      </c>
    </row>
    <row r="66" spans="2:13" s="332" customFormat="1" ht="26.25" customHeight="1">
      <c r="B66" s="246">
        <v>62</v>
      </c>
      <c r="C66" s="333" t="s">
        <v>2021</v>
      </c>
      <c r="D66" s="247">
        <v>18</v>
      </c>
      <c r="E66" s="247">
        <v>3</v>
      </c>
      <c r="F66" s="248"/>
      <c r="G66" s="248"/>
      <c r="H66" s="247" t="s">
        <v>270</v>
      </c>
      <c r="I66" s="247" t="s">
        <v>271</v>
      </c>
      <c r="J66" s="247" t="s">
        <v>60</v>
      </c>
      <c r="K66" s="247">
        <v>86130</v>
      </c>
      <c r="L66" s="247">
        <v>15.75</v>
      </c>
      <c r="M66" s="247" t="s">
        <v>2474</v>
      </c>
    </row>
    <row r="67" spans="2:13" s="237" customFormat="1" ht="26.25" customHeight="1">
      <c r="B67" s="221">
        <v>63</v>
      </c>
      <c r="C67" s="222" t="s">
        <v>2022</v>
      </c>
      <c r="D67" s="223">
        <v>15</v>
      </c>
      <c r="E67" s="223">
        <v>5</v>
      </c>
      <c r="F67" s="224"/>
      <c r="G67" s="224"/>
      <c r="H67" s="223" t="s">
        <v>270</v>
      </c>
      <c r="I67" s="223" t="s">
        <v>271</v>
      </c>
      <c r="J67" s="223" t="s">
        <v>60</v>
      </c>
      <c r="K67" s="223">
        <v>86130</v>
      </c>
      <c r="L67" s="223">
        <v>16.12</v>
      </c>
      <c r="M67" s="223" t="s">
        <v>2474</v>
      </c>
    </row>
    <row r="68" spans="2:13" ht="26.25" customHeight="1">
      <c r="B68" s="221">
        <v>64</v>
      </c>
      <c r="C68" s="222" t="s">
        <v>2023</v>
      </c>
      <c r="D68" s="223">
        <v>122</v>
      </c>
      <c r="E68" s="223">
        <v>8</v>
      </c>
      <c r="F68" s="224"/>
      <c r="G68" s="224"/>
      <c r="H68" s="223" t="s">
        <v>270</v>
      </c>
      <c r="I68" s="223" t="s">
        <v>271</v>
      </c>
      <c r="J68" s="223" t="s">
        <v>60</v>
      </c>
      <c r="K68" s="223">
        <v>86130</v>
      </c>
      <c r="L68" s="223">
        <v>6.1</v>
      </c>
      <c r="M68" s="223" t="s">
        <v>2474</v>
      </c>
    </row>
    <row r="69" spans="2:13" s="220" customFormat="1" ht="26.25" customHeight="1">
      <c r="B69" s="221">
        <v>65</v>
      </c>
      <c r="C69" s="222" t="s">
        <v>2024</v>
      </c>
      <c r="D69" s="223">
        <v>117</v>
      </c>
      <c r="E69" s="223">
        <v>8</v>
      </c>
      <c r="F69" s="224"/>
      <c r="G69" s="224"/>
      <c r="H69" s="223" t="s">
        <v>270</v>
      </c>
      <c r="I69" s="223" t="s">
        <v>271</v>
      </c>
      <c r="J69" s="223" t="s">
        <v>60</v>
      </c>
      <c r="K69" s="223">
        <v>86130</v>
      </c>
      <c r="L69" s="223">
        <v>8.1199999999999992</v>
      </c>
      <c r="M69" s="223" t="s">
        <v>2474</v>
      </c>
    </row>
    <row r="70" spans="2:13" ht="26.25" customHeight="1">
      <c r="B70" s="221">
        <v>66</v>
      </c>
      <c r="C70" s="222" t="s">
        <v>2025</v>
      </c>
      <c r="D70" s="223" t="s">
        <v>680</v>
      </c>
      <c r="E70" s="223">
        <v>4</v>
      </c>
      <c r="F70" s="224"/>
      <c r="G70" s="224"/>
      <c r="H70" s="223" t="s">
        <v>270</v>
      </c>
      <c r="I70" s="223" t="s">
        <v>271</v>
      </c>
      <c r="J70" s="223" t="s">
        <v>60</v>
      </c>
      <c r="K70" s="223">
        <v>86130</v>
      </c>
      <c r="L70" s="223">
        <v>20.47</v>
      </c>
      <c r="M70" s="223" t="s">
        <v>2474</v>
      </c>
    </row>
    <row r="71" spans="2:13" s="332" customFormat="1" ht="26.25" customHeight="1">
      <c r="B71" s="246">
        <v>67</v>
      </c>
      <c r="C71" s="333" t="s">
        <v>2026</v>
      </c>
      <c r="D71" s="247" t="s">
        <v>685</v>
      </c>
      <c r="E71" s="247">
        <v>8</v>
      </c>
      <c r="F71" s="248"/>
      <c r="G71" s="248"/>
      <c r="H71" s="247" t="s">
        <v>270</v>
      </c>
      <c r="I71" s="247" t="s">
        <v>271</v>
      </c>
      <c r="J71" s="247" t="s">
        <v>60</v>
      </c>
      <c r="K71" s="247">
        <v>86130</v>
      </c>
      <c r="L71" s="247">
        <v>8</v>
      </c>
      <c r="M71" s="247" t="s">
        <v>2474</v>
      </c>
    </row>
    <row r="72" spans="2:13" ht="26.25" customHeight="1">
      <c r="B72" s="221">
        <v>68</v>
      </c>
      <c r="C72" s="222" t="s">
        <v>2027</v>
      </c>
      <c r="D72" s="223">
        <v>38</v>
      </c>
      <c r="E72" s="223">
        <v>5</v>
      </c>
      <c r="F72" s="224"/>
      <c r="G72" s="224"/>
      <c r="H72" s="223" t="s">
        <v>270</v>
      </c>
      <c r="I72" s="223" t="s">
        <v>271</v>
      </c>
      <c r="J72" s="223" t="s">
        <v>60</v>
      </c>
      <c r="K72" s="223">
        <v>86130</v>
      </c>
      <c r="L72" s="223">
        <v>2.86</v>
      </c>
      <c r="M72" s="223" t="s">
        <v>2474</v>
      </c>
    </row>
    <row r="73" spans="2:13" ht="26.25" customHeight="1">
      <c r="B73" s="221">
        <v>69</v>
      </c>
      <c r="C73" s="222" t="s">
        <v>2028</v>
      </c>
      <c r="D73" s="223">
        <v>38</v>
      </c>
      <c r="E73" s="223">
        <v>5</v>
      </c>
      <c r="F73" s="224"/>
      <c r="G73" s="224"/>
      <c r="H73" s="223" t="s">
        <v>270</v>
      </c>
      <c r="I73" s="223" t="s">
        <v>271</v>
      </c>
      <c r="J73" s="223" t="s">
        <v>60</v>
      </c>
      <c r="K73" s="223">
        <v>86130</v>
      </c>
      <c r="L73" s="223">
        <v>10.02</v>
      </c>
      <c r="M73" s="223" t="s">
        <v>2474</v>
      </c>
    </row>
    <row r="74" spans="2:13" ht="26.25" customHeight="1">
      <c r="B74" s="221">
        <v>70</v>
      </c>
      <c r="C74" s="222" t="s">
        <v>2029</v>
      </c>
      <c r="D74" s="223">
        <v>38</v>
      </c>
      <c r="E74" s="223">
        <v>5</v>
      </c>
      <c r="F74" s="224"/>
      <c r="G74" s="224"/>
      <c r="H74" s="223" t="s">
        <v>270</v>
      </c>
      <c r="I74" s="223" t="s">
        <v>271</v>
      </c>
      <c r="J74" s="223" t="s">
        <v>60</v>
      </c>
      <c r="K74" s="223">
        <v>86130</v>
      </c>
      <c r="L74" s="223">
        <v>3.8</v>
      </c>
      <c r="M74" s="223" t="s">
        <v>2474</v>
      </c>
    </row>
    <row r="75" spans="2:13" s="237" customFormat="1" ht="26.25" customHeight="1">
      <c r="B75" s="221">
        <v>71</v>
      </c>
      <c r="C75" s="223" t="s">
        <v>2030</v>
      </c>
      <c r="D75" s="223">
        <v>58</v>
      </c>
      <c r="E75" s="223">
        <v>9</v>
      </c>
      <c r="F75" s="224"/>
      <c r="G75" s="224"/>
      <c r="H75" s="223" t="s">
        <v>270</v>
      </c>
      <c r="I75" s="223" t="s">
        <v>271</v>
      </c>
      <c r="J75" s="223" t="s">
        <v>60</v>
      </c>
      <c r="K75" s="223">
        <v>86130</v>
      </c>
      <c r="L75" s="223">
        <v>3.6</v>
      </c>
      <c r="M75" s="223" t="s">
        <v>2474</v>
      </c>
    </row>
    <row r="76" spans="2:13" s="220" customFormat="1" ht="26.25" customHeight="1">
      <c r="B76" s="221">
        <v>72</v>
      </c>
      <c r="C76" s="223" t="s">
        <v>2031</v>
      </c>
      <c r="D76" s="223">
        <v>58</v>
      </c>
      <c r="E76" s="223">
        <v>6</v>
      </c>
      <c r="F76" s="224"/>
      <c r="G76" s="224"/>
      <c r="H76" s="223" t="s">
        <v>270</v>
      </c>
      <c r="I76" s="223" t="s">
        <v>271</v>
      </c>
      <c r="J76" s="223" t="s">
        <v>60</v>
      </c>
      <c r="K76" s="223">
        <v>86130</v>
      </c>
      <c r="L76" s="223">
        <v>3.44</v>
      </c>
      <c r="M76" s="223" t="s">
        <v>2474</v>
      </c>
    </row>
    <row r="77" spans="2:13" s="220" customFormat="1" ht="26.25" customHeight="1">
      <c r="B77" s="221">
        <v>73</v>
      </c>
      <c r="C77" s="223" t="s">
        <v>2032</v>
      </c>
      <c r="D77" s="223">
        <v>53</v>
      </c>
      <c r="E77" s="223">
        <v>6</v>
      </c>
      <c r="F77" s="224"/>
      <c r="G77" s="224"/>
      <c r="H77" s="223" t="s">
        <v>270</v>
      </c>
      <c r="I77" s="223" t="s">
        <v>271</v>
      </c>
      <c r="J77" s="223" t="s">
        <v>60</v>
      </c>
      <c r="K77" s="223">
        <v>86130</v>
      </c>
      <c r="L77" s="223">
        <v>4.03</v>
      </c>
      <c r="M77" s="223" t="s">
        <v>2474</v>
      </c>
    </row>
    <row r="78" spans="2:13" ht="26.25" customHeight="1">
      <c r="B78" s="221">
        <v>74</v>
      </c>
      <c r="C78" s="223" t="s">
        <v>2033</v>
      </c>
      <c r="D78" s="223" t="s">
        <v>197</v>
      </c>
      <c r="E78" s="223">
        <v>6</v>
      </c>
      <c r="F78" s="224"/>
      <c r="G78" s="224"/>
      <c r="H78" s="223" t="s">
        <v>270</v>
      </c>
      <c r="I78" s="223" t="s">
        <v>271</v>
      </c>
      <c r="J78" s="223" t="s">
        <v>60</v>
      </c>
      <c r="K78" s="223">
        <v>86130</v>
      </c>
      <c r="L78" s="223">
        <v>2.48</v>
      </c>
      <c r="M78" s="223" t="s">
        <v>2474</v>
      </c>
    </row>
    <row r="79" spans="2:13" ht="26.25" customHeight="1">
      <c r="B79" s="221">
        <v>75</v>
      </c>
      <c r="C79" s="223" t="s">
        <v>2034</v>
      </c>
      <c r="D79" s="223">
        <v>72</v>
      </c>
      <c r="E79" s="223">
        <v>8</v>
      </c>
      <c r="F79" s="224"/>
      <c r="G79" s="224"/>
      <c r="H79" s="223" t="s">
        <v>270</v>
      </c>
      <c r="I79" s="223" t="s">
        <v>271</v>
      </c>
      <c r="J79" s="223" t="s">
        <v>60</v>
      </c>
      <c r="K79" s="223">
        <v>86130</v>
      </c>
      <c r="L79" s="223">
        <v>1.63</v>
      </c>
      <c r="M79" s="223" t="s">
        <v>2474</v>
      </c>
    </row>
    <row r="80" spans="2:13" s="237" customFormat="1" ht="26.25" customHeight="1">
      <c r="B80" s="221">
        <v>76</v>
      </c>
      <c r="C80" s="223" t="s">
        <v>2035</v>
      </c>
      <c r="D80" s="223">
        <v>41</v>
      </c>
      <c r="E80" s="223">
        <v>3</v>
      </c>
      <c r="F80" s="224"/>
      <c r="G80" s="224"/>
      <c r="H80" s="223" t="s">
        <v>270</v>
      </c>
      <c r="I80" s="223" t="s">
        <v>271</v>
      </c>
      <c r="J80" s="223" t="s">
        <v>60</v>
      </c>
      <c r="K80" s="223">
        <v>86130</v>
      </c>
      <c r="L80" s="223">
        <v>2.97</v>
      </c>
      <c r="M80" s="223" t="s">
        <v>2474</v>
      </c>
    </row>
    <row r="81" spans="2:13" s="332" customFormat="1" ht="26.25" customHeight="1">
      <c r="B81" s="246">
        <v>77</v>
      </c>
      <c r="C81" s="247" t="s">
        <v>2036</v>
      </c>
      <c r="D81" s="247">
        <v>41</v>
      </c>
      <c r="E81" s="247">
        <v>6</v>
      </c>
      <c r="F81" s="248"/>
      <c r="G81" s="248"/>
      <c r="H81" s="247" t="s">
        <v>270</v>
      </c>
      <c r="I81" s="247" t="s">
        <v>271</v>
      </c>
      <c r="J81" s="247" t="s">
        <v>60</v>
      </c>
      <c r="K81" s="247">
        <v>86130</v>
      </c>
      <c r="L81" s="247">
        <v>11.64</v>
      </c>
      <c r="M81" s="247" t="s">
        <v>2474</v>
      </c>
    </row>
    <row r="82" spans="2:13" s="237" customFormat="1" ht="26.25" customHeight="1">
      <c r="B82" s="221">
        <v>78</v>
      </c>
      <c r="C82" s="223" t="s">
        <v>2037</v>
      </c>
      <c r="D82" s="223">
        <v>3</v>
      </c>
      <c r="E82" s="223">
        <v>3</v>
      </c>
      <c r="F82" s="224"/>
      <c r="G82" s="224"/>
      <c r="H82" s="223" t="s">
        <v>270</v>
      </c>
      <c r="I82" s="223" t="s">
        <v>271</v>
      </c>
      <c r="J82" s="223" t="s">
        <v>60</v>
      </c>
      <c r="K82" s="223">
        <v>86130</v>
      </c>
      <c r="L82" s="223">
        <v>5.58</v>
      </c>
      <c r="M82" s="223" t="s">
        <v>2474</v>
      </c>
    </row>
    <row r="83" spans="2:13" ht="26.25" customHeight="1">
      <c r="B83" s="221">
        <v>79</v>
      </c>
      <c r="C83" s="223" t="s">
        <v>2038</v>
      </c>
      <c r="D83" s="223" t="s">
        <v>750</v>
      </c>
      <c r="E83" s="223">
        <v>7</v>
      </c>
      <c r="F83" s="224"/>
      <c r="G83" s="224"/>
      <c r="H83" s="223" t="s">
        <v>270</v>
      </c>
      <c r="I83" s="223" t="s">
        <v>271</v>
      </c>
      <c r="J83" s="223" t="s">
        <v>60</v>
      </c>
      <c r="K83" s="223">
        <v>86130</v>
      </c>
      <c r="L83" s="223">
        <v>76.349999999999994</v>
      </c>
      <c r="M83" s="223" t="s">
        <v>2474</v>
      </c>
    </row>
    <row r="84" spans="2:13" s="237" customFormat="1" ht="26.25" customHeight="1">
      <c r="B84" s="221">
        <v>80</v>
      </c>
      <c r="C84" s="223" t="s">
        <v>2039</v>
      </c>
      <c r="D84" s="223">
        <v>128</v>
      </c>
      <c r="E84" s="223">
        <v>7</v>
      </c>
      <c r="F84" s="224"/>
      <c r="G84" s="224"/>
      <c r="H84" s="223" t="s">
        <v>270</v>
      </c>
      <c r="I84" s="223" t="s">
        <v>271</v>
      </c>
      <c r="J84" s="223" t="s">
        <v>60</v>
      </c>
      <c r="K84" s="223">
        <v>86130</v>
      </c>
      <c r="L84" s="223">
        <v>11.69</v>
      </c>
      <c r="M84" s="223" t="s">
        <v>2474</v>
      </c>
    </row>
    <row r="85" spans="2:13" ht="26.25" customHeight="1">
      <c r="B85" s="221">
        <v>81</v>
      </c>
      <c r="C85" s="223" t="s">
        <v>2040</v>
      </c>
      <c r="D85" s="223">
        <v>23</v>
      </c>
      <c r="E85" s="223">
        <v>1</v>
      </c>
      <c r="F85" s="224"/>
      <c r="G85" s="224"/>
      <c r="H85" s="223" t="s">
        <v>270</v>
      </c>
      <c r="I85" s="223" t="s">
        <v>271</v>
      </c>
      <c r="J85" s="223" t="s">
        <v>60</v>
      </c>
      <c r="K85" s="223">
        <v>86130</v>
      </c>
      <c r="L85" s="223">
        <v>28.99</v>
      </c>
      <c r="M85" s="223" t="s">
        <v>2474</v>
      </c>
    </row>
    <row r="86" spans="2:13" ht="26.25" customHeight="1">
      <c r="B86" s="221">
        <v>82</v>
      </c>
      <c r="C86" s="223" t="s">
        <v>2041</v>
      </c>
      <c r="D86" s="223" t="s">
        <v>764</v>
      </c>
      <c r="E86" s="223">
        <v>9</v>
      </c>
      <c r="F86" s="224"/>
      <c r="G86" s="224"/>
      <c r="H86" s="223" t="s">
        <v>270</v>
      </c>
      <c r="I86" s="223" t="s">
        <v>271</v>
      </c>
      <c r="J86" s="223" t="s">
        <v>60</v>
      </c>
      <c r="K86" s="223">
        <v>86130</v>
      </c>
      <c r="L86" s="223">
        <v>28.05</v>
      </c>
      <c r="M86" s="223" t="s">
        <v>2474</v>
      </c>
    </row>
    <row r="87" spans="2:13" s="220" customFormat="1" ht="26.25" customHeight="1">
      <c r="B87" s="221">
        <v>83</v>
      </c>
      <c r="C87" s="223" t="s">
        <v>2042</v>
      </c>
      <c r="D87" s="223">
        <v>1</v>
      </c>
      <c r="E87" s="223">
        <v>1</v>
      </c>
      <c r="F87" s="224"/>
      <c r="G87" s="224"/>
      <c r="H87" s="223" t="s">
        <v>270</v>
      </c>
      <c r="I87" s="223" t="s">
        <v>271</v>
      </c>
      <c r="J87" s="223" t="s">
        <v>60</v>
      </c>
      <c r="K87" s="223">
        <v>86130</v>
      </c>
      <c r="L87" s="223">
        <v>137.69</v>
      </c>
      <c r="M87" s="223" t="s">
        <v>2474</v>
      </c>
    </row>
    <row r="88" spans="2:13" s="237" customFormat="1" ht="26.25" customHeight="1">
      <c r="B88" s="221">
        <v>84</v>
      </c>
      <c r="C88" s="223" t="s">
        <v>2043</v>
      </c>
      <c r="D88" s="223">
        <v>102</v>
      </c>
      <c r="E88" s="223">
        <v>8</v>
      </c>
      <c r="F88" s="224"/>
      <c r="G88" s="224"/>
      <c r="H88" s="223" t="s">
        <v>270</v>
      </c>
      <c r="I88" s="223" t="s">
        <v>271</v>
      </c>
      <c r="J88" s="223" t="s">
        <v>60</v>
      </c>
      <c r="K88" s="223">
        <v>86130</v>
      </c>
      <c r="L88" s="223">
        <v>5.14</v>
      </c>
      <c r="M88" s="223" t="s">
        <v>2474</v>
      </c>
    </row>
    <row r="89" spans="2:13" s="220" customFormat="1" ht="26.25" customHeight="1">
      <c r="B89" s="221">
        <v>85</v>
      </c>
      <c r="C89" s="223" t="s">
        <v>2044</v>
      </c>
      <c r="D89" s="223">
        <v>75</v>
      </c>
      <c r="E89" s="223">
        <v>10</v>
      </c>
      <c r="F89" s="224"/>
      <c r="G89" s="224"/>
      <c r="H89" s="223" t="s">
        <v>270</v>
      </c>
      <c r="I89" s="223" t="s">
        <v>271</v>
      </c>
      <c r="J89" s="223" t="s">
        <v>60</v>
      </c>
      <c r="K89" s="223">
        <v>86130</v>
      </c>
      <c r="L89" s="223">
        <v>2.14</v>
      </c>
      <c r="M89" s="223" t="s">
        <v>2474</v>
      </c>
    </row>
    <row r="90" spans="2:13" ht="26.25" customHeight="1">
      <c r="B90" s="221">
        <v>86</v>
      </c>
      <c r="C90" s="223" t="s">
        <v>2045</v>
      </c>
      <c r="D90" s="223" t="s">
        <v>787</v>
      </c>
      <c r="E90" s="223">
        <v>8</v>
      </c>
      <c r="F90" s="224"/>
      <c r="G90" s="224"/>
      <c r="H90" s="223" t="s">
        <v>270</v>
      </c>
      <c r="I90" s="223" t="s">
        <v>271</v>
      </c>
      <c r="J90" s="223" t="s">
        <v>60</v>
      </c>
      <c r="K90" s="223">
        <v>86130</v>
      </c>
      <c r="L90" s="223">
        <v>7.38</v>
      </c>
      <c r="M90" s="223" t="s">
        <v>2474</v>
      </c>
    </row>
    <row r="91" spans="2:13" ht="26.25" customHeight="1">
      <c r="B91" s="221">
        <v>87</v>
      </c>
      <c r="C91" s="223" t="s">
        <v>2046</v>
      </c>
      <c r="D91" s="223" t="s">
        <v>790</v>
      </c>
      <c r="E91" s="223">
        <v>7</v>
      </c>
      <c r="F91" s="224"/>
      <c r="G91" s="224"/>
      <c r="H91" s="223" t="s">
        <v>270</v>
      </c>
      <c r="I91" s="223" t="s">
        <v>271</v>
      </c>
      <c r="J91" s="223" t="s">
        <v>60</v>
      </c>
      <c r="K91" s="223">
        <v>86130</v>
      </c>
      <c r="L91" s="223">
        <v>4.2</v>
      </c>
      <c r="M91" s="223" t="s">
        <v>2474</v>
      </c>
    </row>
    <row r="92" spans="2:13" s="332" customFormat="1" ht="26.25" customHeight="1">
      <c r="B92" s="246">
        <v>88</v>
      </c>
      <c r="C92" s="247" t="s">
        <v>2047</v>
      </c>
      <c r="D92" s="247" t="s">
        <v>796</v>
      </c>
      <c r="E92" s="247">
        <v>1</v>
      </c>
      <c r="F92" s="248"/>
      <c r="G92" s="248"/>
      <c r="H92" s="247" t="s">
        <v>270</v>
      </c>
      <c r="I92" s="247" t="s">
        <v>271</v>
      </c>
      <c r="J92" s="247" t="s">
        <v>60</v>
      </c>
      <c r="K92" s="247">
        <v>86130</v>
      </c>
      <c r="L92" s="247">
        <v>5.6</v>
      </c>
      <c r="M92" s="247" t="s">
        <v>2474</v>
      </c>
    </row>
    <row r="93" spans="2:13" s="237" customFormat="1" ht="26.25" customHeight="1">
      <c r="B93" s="221">
        <v>89</v>
      </c>
      <c r="C93" s="223" t="s">
        <v>2048</v>
      </c>
      <c r="D93" s="223" t="s">
        <v>2505</v>
      </c>
      <c r="E93" s="223">
        <v>3</v>
      </c>
      <c r="F93" s="224"/>
      <c r="G93" s="224"/>
      <c r="H93" s="223" t="s">
        <v>270</v>
      </c>
      <c r="I93" s="223" t="s">
        <v>271</v>
      </c>
      <c r="J93" s="223" t="s">
        <v>60</v>
      </c>
      <c r="K93" s="223">
        <v>86130</v>
      </c>
      <c r="L93" s="223">
        <v>183.61</v>
      </c>
      <c r="M93" s="247" t="s">
        <v>2474</v>
      </c>
    </row>
    <row r="94" spans="2:13" s="332" customFormat="1" ht="26.25" customHeight="1">
      <c r="B94" s="246">
        <v>90</v>
      </c>
      <c r="C94" s="247" t="s">
        <v>2049</v>
      </c>
      <c r="D94" s="247"/>
      <c r="E94" s="247">
        <v>2</v>
      </c>
      <c r="F94" s="248"/>
      <c r="G94" s="248"/>
      <c r="H94" s="247" t="s">
        <v>270</v>
      </c>
      <c r="I94" s="247" t="s">
        <v>271</v>
      </c>
      <c r="J94" s="247" t="s">
        <v>60</v>
      </c>
      <c r="K94" s="247">
        <v>86130</v>
      </c>
      <c r="L94" s="247">
        <v>46.83</v>
      </c>
      <c r="M94" s="247" t="s">
        <v>2474</v>
      </c>
    </row>
    <row r="95" spans="2:13" ht="26.25" customHeight="1">
      <c r="B95" s="221">
        <v>91</v>
      </c>
      <c r="C95" s="223" t="s">
        <v>2050</v>
      </c>
      <c r="D95" s="223">
        <v>90</v>
      </c>
      <c r="E95" s="223">
        <v>4</v>
      </c>
      <c r="F95" s="224"/>
      <c r="G95" s="224"/>
      <c r="H95" s="223" t="s">
        <v>270</v>
      </c>
      <c r="I95" s="223" t="s">
        <v>271</v>
      </c>
      <c r="J95" s="223" t="s">
        <v>60</v>
      </c>
      <c r="K95" s="223">
        <v>86130</v>
      </c>
      <c r="L95" s="223">
        <v>7.2</v>
      </c>
      <c r="M95" s="223" t="s">
        <v>2474</v>
      </c>
    </row>
    <row r="96" spans="2:13" ht="26.25" customHeight="1">
      <c r="B96" s="221">
        <v>92</v>
      </c>
      <c r="C96" s="223" t="s">
        <v>2051</v>
      </c>
      <c r="D96" s="223">
        <v>71</v>
      </c>
      <c r="E96" s="223">
        <v>8</v>
      </c>
      <c r="F96" s="224"/>
      <c r="G96" s="224"/>
      <c r="H96" s="223" t="s">
        <v>270</v>
      </c>
      <c r="I96" s="223" t="s">
        <v>271</v>
      </c>
      <c r="J96" s="223" t="s">
        <v>60</v>
      </c>
      <c r="K96" s="223">
        <v>86130</v>
      </c>
      <c r="L96" s="223">
        <v>0.28000000000000003</v>
      </c>
      <c r="M96" s="223" t="s">
        <v>2474</v>
      </c>
    </row>
    <row r="97" spans="2:13" ht="26.25" customHeight="1">
      <c r="B97" s="221">
        <v>93</v>
      </c>
      <c r="C97" s="223" t="s">
        <v>2052</v>
      </c>
      <c r="D97" s="223" t="s">
        <v>849</v>
      </c>
      <c r="E97" s="223">
        <v>4</v>
      </c>
      <c r="F97" s="224"/>
      <c r="G97" s="224"/>
      <c r="H97" s="223" t="s">
        <v>270</v>
      </c>
      <c r="I97" s="223" t="s">
        <v>271</v>
      </c>
      <c r="J97" s="223" t="s">
        <v>60</v>
      </c>
      <c r="K97" s="223">
        <v>86130</v>
      </c>
      <c r="L97" s="223">
        <v>5.93</v>
      </c>
      <c r="M97" s="223" t="s">
        <v>2474</v>
      </c>
    </row>
    <row r="98" spans="2:13" s="220" customFormat="1" ht="26.25" customHeight="1">
      <c r="B98" s="221">
        <v>94</v>
      </c>
      <c r="C98" s="223" t="s">
        <v>2053</v>
      </c>
      <c r="D98" s="223" t="s">
        <v>852</v>
      </c>
      <c r="E98" s="223">
        <v>8</v>
      </c>
      <c r="F98" s="224"/>
      <c r="G98" s="224"/>
      <c r="H98" s="223" t="s">
        <v>270</v>
      </c>
      <c r="I98" s="223" t="s">
        <v>271</v>
      </c>
      <c r="J98" s="223" t="s">
        <v>60</v>
      </c>
      <c r="K98" s="223">
        <v>86130</v>
      </c>
      <c r="L98" s="223">
        <v>0.19</v>
      </c>
      <c r="M98" s="223" t="s">
        <v>2474</v>
      </c>
    </row>
    <row r="99" spans="2:13" ht="26.25" customHeight="1">
      <c r="B99" s="221">
        <v>95</v>
      </c>
      <c r="C99" s="223" t="s">
        <v>2054</v>
      </c>
      <c r="D99" s="223" t="s">
        <v>855</v>
      </c>
      <c r="E99" s="223">
        <v>8</v>
      </c>
      <c r="F99" s="224"/>
      <c r="G99" s="224"/>
      <c r="H99" s="223" t="s">
        <v>270</v>
      </c>
      <c r="I99" s="223" t="s">
        <v>271</v>
      </c>
      <c r="J99" s="223" t="s">
        <v>60</v>
      </c>
      <c r="K99" s="223">
        <v>86130</v>
      </c>
      <c r="L99" s="223">
        <v>6.36</v>
      </c>
      <c r="M99" s="223" t="s">
        <v>2474</v>
      </c>
    </row>
    <row r="100" spans="2:13" ht="26.25" customHeight="1">
      <c r="B100" s="221">
        <v>96</v>
      </c>
      <c r="C100" s="223" t="s">
        <v>2055</v>
      </c>
      <c r="D100" s="223" t="s">
        <v>862</v>
      </c>
      <c r="E100" s="223">
        <v>4</v>
      </c>
      <c r="F100" s="224"/>
      <c r="G100" s="224"/>
      <c r="H100" s="223" t="s">
        <v>270</v>
      </c>
      <c r="I100" s="223" t="s">
        <v>271</v>
      </c>
      <c r="J100" s="223" t="s">
        <v>60</v>
      </c>
      <c r="K100" s="223">
        <v>86130</v>
      </c>
      <c r="L100" s="223">
        <v>80.459999999999994</v>
      </c>
      <c r="M100" s="223" t="s">
        <v>2474</v>
      </c>
    </row>
    <row r="101" spans="2:13" s="220" customFormat="1" ht="26.25" customHeight="1">
      <c r="B101" s="221">
        <v>97</v>
      </c>
      <c r="C101" s="223" t="s">
        <v>2056</v>
      </c>
      <c r="D101" s="223" t="s">
        <v>867</v>
      </c>
      <c r="E101" s="223">
        <v>4</v>
      </c>
      <c r="F101" s="224"/>
      <c r="G101" s="224"/>
      <c r="H101" s="223" t="s">
        <v>270</v>
      </c>
      <c r="I101" s="223" t="s">
        <v>271</v>
      </c>
      <c r="J101" s="223" t="s">
        <v>60</v>
      </c>
      <c r="K101" s="223">
        <v>86130</v>
      </c>
      <c r="L101" s="223">
        <v>63.09</v>
      </c>
      <c r="M101" s="223" t="s">
        <v>2474</v>
      </c>
    </row>
    <row r="102" spans="2:13" ht="26.25" customHeight="1">
      <c r="B102" s="221">
        <v>98</v>
      </c>
      <c r="C102" s="223" t="s">
        <v>2057</v>
      </c>
      <c r="D102" s="223" t="s">
        <v>874</v>
      </c>
      <c r="E102" s="223">
        <v>4</v>
      </c>
      <c r="F102" s="224"/>
      <c r="G102" s="224"/>
      <c r="H102" s="223" t="s">
        <v>270</v>
      </c>
      <c r="I102" s="223" t="s">
        <v>271</v>
      </c>
      <c r="J102" s="223" t="s">
        <v>60</v>
      </c>
      <c r="K102" s="223">
        <v>86130</v>
      </c>
      <c r="L102" s="223">
        <v>0.06</v>
      </c>
      <c r="M102" s="223" t="s">
        <v>2474</v>
      </c>
    </row>
    <row r="103" spans="2:13" ht="26.25" customHeight="1">
      <c r="B103" s="221">
        <v>99</v>
      </c>
      <c r="C103" s="223" t="s">
        <v>2058</v>
      </c>
      <c r="D103" s="223" t="s">
        <v>881</v>
      </c>
      <c r="E103" s="223">
        <v>8</v>
      </c>
      <c r="F103" s="224"/>
      <c r="G103" s="224"/>
      <c r="H103" s="223" t="s">
        <v>270</v>
      </c>
      <c r="I103" s="223" t="s">
        <v>271</v>
      </c>
      <c r="J103" s="223" t="s">
        <v>60</v>
      </c>
      <c r="K103" s="223">
        <v>86130</v>
      </c>
      <c r="L103" s="223">
        <v>4.34</v>
      </c>
      <c r="M103" s="223" t="s">
        <v>2474</v>
      </c>
    </row>
    <row r="104" spans="2:13" ht="26.25" customHeight="1">
      <c r="B104" s="221">
        <v>100</v>
      </c>
      <c r="C104" s="223" t="s">
        <v>2059</v>
      </c>
      <c r="D104" s="223">
        <v>82</v>
      </c>
      <c r="E104" s="223">
        <v>8</v>
      </c>
      <c r="F104" s="224"/>
      <c r="G104" s="224"/>
      <c r="H104" s="223" t="s">
        <v>270</v>
      </c>
      <c r="I104" s="223" t="s">
        <v>271</v>
      </c>
      <c r="J104" s="223" t="s">
        <v>60</v>
      </c>
      <c r="K104" s="223">
        <v>86130</v>
      </c>
      <c r="L104" s="223">
        <v>8.68</v>
      </c>
      <c r="M104" s="223" t="s">
        <v>2474</v>
      </c>
    </row>
    <row r="105" spans="2:13" ht="26.25" customHeight="1">
      <c r="B105" s="221">
        <v>101</v>
      </c>
      <c r="C105" s="223" t="s">
        <v>2590</v>
      </c>
      <c r="D105" s="223" t="s">
        <v>901</v>
      </c>
      <c r="E105" s="223">
        <v>7</v>
      </c>
      <c r="F105" s="224"/>
      <c r="G105" s="224"/>
      <c r="H105" s="223" t="s">
        <v>270</v>
      </c>
      <c r="I105" s="223" t="s">
        <v>271</v>
      </c>
      <c r="J105" s="223" t="s">
        <v>60</v>
      </c>
      <c r="K105" s="223">
        <v>86130</v>
      </c>
      <c r="L105" s="223">
        <v>2.29</v>
      </c>
      <c r="M105" s="223" t="s">
        <v>2474</v>
      </c>
    </row>
    <row r="106" spans="2:13" ht="26.25" customHeight="1">
      <c r="B106" s="221">
        <v>102</v>
      </c>
      <c r="C106" s="223" t="s">
        <v>2061</v>
      </c>
      <c r="D106" s="223">
        <v>11</v>
      </c>
      <c r="E106" s="223">
        <v>6</v>
      </c>
      <c r="F106" s="224"/>
      <c r="G106" s="224"/>
      <c r="H106" s="223" t="s">
        <v>270</v>
      </c>
      <c r="I106" s="223" t="s">
        <v>271</v>
      </c>
      <c r="J106" s="223" t="s">
        <v>60</v>
      </c>
      <c r="K106" s="223">
        <v>86130</v>
      </c>
      <c r="L106" s="223">
        <v>27.47</v>
      </c>
      <c r="M106" s="223" t="s">
        <v>2474</v>
      </c>
    </row>
    <row r="107" spans="2:13" ht="26.25" customHeight="1">
      <c r="B107" s="221">
        <v>103</v>
      </c>
      <c r="C107" s="223" t="s">
        <v>2062</v>
      </c>
      <c r="D107" s="223" t="s">
        <v>916</v>
      </c>
      <c r="E107" s="223">
        <v>5</v>
      </c>
      <c r="F107" s="224"/>
      <c r="G107" s="224"/>
      <c r="H107" s="223" t="s">
        <v>270</v>
      </c>
      <c r="I107" s="223" t="s">
        <v>271</v>
      </c>
      <c r="J107" s="223" t="s">
        <v>60</v>
      </c>
      <c r="K107" s="223">
        <v>86130</v>
      </c>
      <c r="L107" s="223">
        <v>1.1599999999999999</v>
      </c>
      <c r="M107" s="223" t="s">
        <v>2474</v>
      </c>
    </row>
    <row r="108" spans="2:13" ht="26.25" customHeight="1">
      <c r="B108" s="221">
        <v>104</v>
      </c>
      <c r="C108" s="223" t="s">
        <v>2063</v>
      </c>
      <c r="D108" s="223">
        <v>56</v>
      </c>
      <c r="E108" s="223">
        <v>8</v>
      </c>
      <c r="F108" s="224"/>
      <c r="G108" s="224"/>
      <c r="H108" s="223" t="s">
        <v>270</v>
      </c>
      <c r="I108" s="223" t="s">
        <v>271</v>
      </c>
      <c r="J108" s="223" t="s">
        <v>60</v>
      </c>
      <c r="K108" s="223">
        <v>86130</v>
      </c>
      <c r="L108" s="223">
        <v>69.36</v>
      </c>
      <c r="M108" s="223" t="s">
        <v>2474</v>
      </c>
    </row>
    <row r="109" spans="2:13" ht="26.25" customHeight="1">
      <c r="B109" s="221">
        <v>105</v>
      </c>
      <c r="C109" s="223" t="s">
        <v>2064</v>
      </c>
      <c r="D109" s="223" t="s">
        <v>202</v>
      </c>
      <c r="E109" s="223">
        <v>8</v>
      </c>
      <c r="F109" s="224"/>
      <c r="G109" s="224"/>
      <c r="H109" s="223" t="s">
        <v>270</v>
      </c>
      <c r="I109" s="223" t="s">
        <v>271</v>
      </c>
      <c r="J109" s="223" t="s">
        <v>60</v>
      </c>
      <c r="K109" s="223">
        <v>86130</v>
      </c>
      <c r="L109" s="223">
        <v>0.35</v>
      </c>
      <c r="M109" s="223" t="s">
        <v>2474</v>
      </c>
    </row>
    <row r="110" spans="2:13" s="220" customFormat="1" ht="26.25" customHeight="1">
      <c r="B110" s="221">
        <v>106</v>
      </c>
      <c r="C110" s="223" t="s">
        <v>2065</v>
      </c>
      <c r="D110" s="223" t="s">
        <v>1097</v>
      </c>
      <c r="E110" s="223">
        <v>8</v>
      </c>
      <c r="F110" s="224"/>
      <c r="G110" s="224"/>
      <c r="H110" s="223" t="s">
        <v>270</v>
      </c>
      <c r="I110" s="223" t="s">
        <v>271</v>
      </c>
      <c r="J110" s="223" t="s">
        <v>60</v>
      </c>
      <c r="K110" s="223">
        <v>86130</v>
      </c>
      <c r="L110" s="223">
        <v>3.2</v>
      </c>
      <c r="M110" s="223" t="s">
        <v>2474</v>
      </c>
    </row>
    <row r="111" spans="2:13" ht="26.25" customHeight="1">
      <c r="B111" s="221">
        <v>107</v>
      </c>
      <c r="C111" s="223" t="s">
        <v>2066</v>
      </c>
      <c r="D111" s="223">
        <v>40</v>
      </c>
      <c r="E111" s="223">
        <v>1</v>
      </c>
      <c r="F111" s="224"/>
      <c r="G111" s="224"/>
      <c r="H111" s="223" t="s">
        <v>270</v>
      </c>
      <c r="I111" s="223" t="s">
        <v>271</v>
      </c>
      <c r="J111" s="223" t="s">
        <v>60</v>
      </c>
      <c r="K111" s="223">
        <v>86130</v>
      </c>
      <c r="L111" s="223">
        <v>23.35</v>
      </c>
      <c r="M111" s="223" t="s">
        <v>2474</v>
      </c>
    </row>
    <row r="112" spans="2:13" ht="26.25" customHeight="1">
      <c r="B112" s="221">
        <v>108</v>
      </c>
      <c r="C112" s="223" t="s">
        <v>2067</v>
      </c>
      <c r="D112" s="223" t="s">
        <v>947</v>
      </c>
      <c r="E112" s="223">
        <v>8</v>
      </c>
      <c r="F112" s="224"/>
      <c r="G112" s="224"/>
      <c r="H112" s="223" t="s">
        <v>270</v>
      </c>
      <c r="I112" s="223" t="s">
        <v>271</v>
      </c>
      <c r="J112" s="223" t="s">
        <v>60</v>
      </c>
      <c r="K112" s="223">
        <v>86130</v>
      </c>
      <c r="L112" s="223">
        <v>0.77</v>
      </c>
      <c r="M112" s="223" t="s">
        <v>2474</v>
      </c>
    </row>
    <row r="113" spans="2:13" s="237" customFormat="1" ht="26.25" customHeight="1">
      <c r="B113" s="221">
        <v>109</v>
      </c>
      <c r="C113" s="226" t="s">
        <v>2068</v>
      </c>
      <c r="D113" s="226" t="s">
        <v>952</v>
      </c>
      <c r="E113" s="226">
        <v>7</v>
      </c>
      <c r="F113" s="201"/>
      <c r="G113" s="201"/>
      <c r="H113" s="226" t="s">
        <v>270</v>
      </c>
      <c r="I113" s="226" t="s">
        <v>271</v>
      </c>
      <c r="J113" s="226" t="s">
        <v>60</v>
      </c>
      <c r="K113" s="223">
        <v>86130</v>
      </c>
      <c r="L113" s="223">
        <v>2.82</v>
      </c>
      <c r="M113" s="223" t="s">
        <v>2474</v>
      </c>
    </row>
    <row r="114" spans="2:13" ht="26.25" customHeight="1">
      <c r="B114" s="221">
        <v>110</v>
      </c>
      <c r="C114" s="223" t="s">
        <v>2069</v>
      </c>
      <c r="D114" s="223">
        <v>106</v>
      </c>
      <c r="E114" s="223">
        <v>7</v>
      </c>
      <c r="F114" s="224"/>
      <c r="G114" s="224"/>
      <c r="H114" s="223" t="s">
        <v>270</v>
      </c>
      <c r="I114" s="223" t="s">
        <v>271</v>
      </c>
      <c r="J114" s="223" t="s">
        <v>60</v>
      </c>
      <c r="K114" s="223">
        <v>86130</v>
      </c>
      <c r="L114" s="223">
        <v>10.68</v>
      </c>
      <c r="M114" s="223" t="s">
        <v>2474</v>
      </c>
    </row>
    <row r="115" spans="2:13" ht="26.25" customHeight="1">
      <c r="B115" s="221">
        <v>111</v>
      </c>
      <c r="C115" s="223" t="s">
        <v>2070</v>
      </c>
      <c r="D115" s="223" t="s">
        <v>960</v>
      </c>
      <c r="E115" s="223">
        <v>7</v>
      </c>
      <c r="F115" s="224"/>
      <c r="G115" s="224"/>
      <c r="H115" s="223" t="s">
        <v>270</v>
      </c>
      <c r="I115" s="223" t="s">
        <v>271</v>
      </c>
      <c r="J115" s="223" t="s">
        <v>60</v>
      </c>
      <c r="K115" s="223">
        <v>86130</v>
      </c>
      <c r="L115" s="223">
        <v>0.4</v>
      </c>
      <c r="M115" s="223" t="s">
        <v>2474</v>
      </c>
    </row>
    <row r="116" spans="2:13" ht="26.25" customHeight="1">
      <c r="B116" s="221">
        <v>112</v>
      </c>
      <c r="C116" s="223" t="s">
        <v>2071</v>
      </c>
      <c r="D116" s="223" t="s">
        <v>207</v>
      </c>
      <c r="E116" s="223">
        <v>5</v>
      </c>
      <c r="F116" s="224"/>
      <c r="G116" s="224"/>
      <c r="H116" s="223" t="s">
        <v>964</v>
      </c>
      <c r="I116" s="223" t="s">
        <v>271</v>
      </c>
      <c r="J116" s="223" t="s">
        <v>60</v>
      </c>
      <c r="K116" s="223">
        <v>86130</v>
      </c>
      <c r="L116" s="223">
        <v>4.84</v>
      </c>
      <c r="M116" s="223" t="s">
        <v>2474</v>
      </c>
    </row>
    <row r="117" spans="2:13" ht="26.25" customHeight="1">
      <c r="B117" s="221">
        <v>113</v>
      </c>
      <c r="C117" s="223" t="s">
        <v>2072</v>
      </c>
      <c r="D117" s="223">
        <v>51</v>
      </c>
      <c r="E117" s="223">
        <v>7</v>
      </c>
      <c r="F117" s="224"/>
      <c r="G117" s="224"/>
      <c r="H117" s="223" t="s">
        <v>270</v>
      </c>
      <c r="I117" s="223" t="s">
        <v>271</v>
      </c>
      <c r="J117" s="223" t="s">
        <v>60</v>
      </c>
      <c r="K117" s="223">
        <v>86130</v>
      </c>
      <c r="L117" s="223">
        <v>7.32</v>
      </c>
      <c r="M117" s="223" t="s">
        <v>2474</v>
      </c>
    </row>
    <row r="118" spans="2:13" s="237" customFormat="1" ht="26.25" customHeight="1">
      <c r="B118" s="221">
        <v>114</v>
      </c>
      <c r="C118" s="223" t="s">
        <v>2073</v>
      </c>
      <c r="D118" s="223" t="s">
        <v>971</v>
      </c>
      <c r="E118" s="223">
        <v>6</v>
      </c>
      <c r="F118" s="224"/>
      <c r="G118" s="224"/>
      <c r="H118" s="223" t="s">
        <v>972</v>
      </c>
      <c r="I118" s="223" t="s">
        <v>973</v>
      </c>
      <c r="J118" s="223" t="s">
        <v>60</v>
      </c>
      <c r="K118" s="223">
        <v>86130</v>
      </c>
      <c r="L118" s="223">
        <v>7.17</v>
      </c>
      <c r="M118" s="223" t="s">
        <v>2474</v>
      </c>
    </row>
    <row r="119" spans="2:13" s="237" customFormat="1" ht="26.25" customHeight="1">
      <c r="B119" s="221">
        <v>115</v>
      </c>
      <c r="C119" s="223" t="s">
        <v>2074</v>
      </c>
      <c r="D119" s="223" t="s">
        <v>979</v>
      </c>
      <c r="E119" s="223">
        <v>4</v>
      </c>
      <c r="F119" s="224"/>
      <c r="G119" s="224"/>
      <c r="H119" s="223" t="s">
        <v>270</v>
      </c>
      <c r="I119" s="223" t="s">
        <v>271</v>
      </c>
      <c r="J119" s="223" t="s">
        <v>60</v>
      </c>
      <c r="K119" s="223">
        <v>86130</v>
      </c>
      <c r="L119" s="223">
        <v>8.2899999999999991</v>
      </c>
      <c r="M119" s="223" t="s">
        <v>2474</v>
      </c>
    </row>
    <row r="120" spans="2:13" s="237" customFormat="1" ht="26.25" customHeight="1">
      <c r="B120" s="221">
        <v>116</v>
      </c>
      <c r="C120" s="223" t="s">
        <v>2075</v>
      </c>
      <c r="D120" s="223">
        <v>29</v>
      </c>
      <c r="E120" s="223">
        <v>3</v>
      </c>
      <c r="F120" s="224"/>
      <c r="G120" s="224"/>
      <c r="H120" s="223" t="s">
        <v>270</v>
      </c>
      <c r="I120" s="223" t="s">
        <v>271</v>
      </c>
      <c r="J120" s="223" t="s">
        <v>60</v>
      </c>
      <c r="K120" s="223">
        <v>86130</v>
      </c>
      <c r="L120" s="223">
        <v>94.07</v>
      </c>
      <c r="M120" s="223" t="s">
        <v>2474</v>
      </c>
    </row>
    <row r="121" spans="2:13" s="237" customFormat="1" ht="26.25" customHeight="1">
      <c r="B121" s="221">
        <v>117</v>
      </c>
      <c r="C121" s="223" t="s">
        <v>2076</v>
      </c>
      <c r="D121" s="223">
        <v>561</v>
      </c>
      <c r="E121" s="223">
        <v>5</v>
      </c>
      <c r="F121" s="224"/>
      <c r="G121" s="224"/>
      <c r="H121" s="223" t="s">
        <v>964</v>
      </c>
      <c r="I121" s="223" t="s">
        <v>271</v>
      </c>
      <c r="J121" s="223" t="s">
        <v>60</v>
      </c>
      <c r="K121" s="223">
        <v>86130</v>
      </c>
      <c r="L121" s="223">
        <v>6.47</v>
      </c>
      <c r="M121" s="223" t="s">
        <v>2474</v>
      </c>
    </row>
    <row r="122" spans="2:13" s="220" customFormat="1" ht="26.25" customHeight="1">
      <c r="B122" s="221">
        <v>118</v>
      </c>
      <c r="C122" s="223" t="s">
        <v>2077</v>
      </c>
      <c r="D122" s="223">
        <v>105</v>
      </c>
      <c r="E122" s="223">
        <v>7</v>
      </c>
      <c r="F122" s="224"/>
      <c r="G122" s="224"/>
      <c r="H122" s="223" t="s">
        <v>270</v>
      </c>
      <c r="I122" s="223" t="s">
        <v>271</v>
      </c>
      <c r="J122" s="223" t="s">
        <v>60</v>
      </c>
      <c r="K122" s="223">
        <v>86130</v>
      </c>
      <c r="L122" s="223">
        <v>88.65</v>
      </c>
      <c r="M122" s="223" t="s">
        <v>2474</v>
      </c>
    </row>
    <row r="123" spans="2:13" s="220" customFormat="1" ht="26.25" customHeight="1">
      <c r="B123" s="221">
        <v>119</v>
      </c>
      <c r="C123" s="223" t="s">
        <v>2078</v>
      </c>
      <c r="D123" s="223">
        <v>101</v>
      </c>
      <c r="E123" s="223">
        <v>2</v>
      </c>
      <c r="F123" s="224"/>
      <c r="G123" s="224"/>
      <c r="H123" s="223" t="s">
        <v>270</v>
      </c>
      <c r="I123" s="223" t="s">
        <v>271</v>
      </c>
      <c r="J123" s="223" t="s">
        <v>60</v>
      </c>
      <c r="K123" s="223">
        <v>86130</v>
      </c>
      <c r="L123" s="223">
        <v>2.99</v>
      </c>
      <c r="M123" s="223" t="s">
        <v>2474</v>
      </c>
    </row>
    <row r="124" spans="2:13" s="220" customFormat="1" ht="26.25" customHeight="1">
      <c r="B124" s="221">
        <v>120</v>
      </c>
      <c r="C124" s="223" t="s">
        <v>2079</v>
      </c>
      <c r="D124" s="223" t="s">
        <v>1023</v>
      </c>
      <c r="E124" s="223">
        <v>2</v>
      </c>
      <c r="F124" s="224"/>
      <c r="G124" s="224"/>
      <c r="H124" s="223" t="s">
        <v>270</v>
      </c>
      <c r="I124" s="223" t="s">
        <v>271</v>
      </c>
      <c r="J124" s="223" t="s">
        <v>60</v>
      </c>
      <c r="K124" s="223">
        <v>86130</v>
      </c>
      <c r="L124" s="223">
        <v>3.08</v>
      </c>
      <c r="M124" s="223" t="s">
        <v>2474</v>
      </c>
    </row>
    <row r="125" spans="2:13" ht="26.25" customHeight="1">
      <c r="B125" s="221">
        <v>121</v>
      </c>
      <c r="C125" s="223" t="s">
        <v>2080</v>
      </c>
      <c r="D125" s="223">
        <v>18</v>
      </c>
      <c r="E125" s="223">
        <v>8</v>
      </c>
      <c r="F125" s="224"/>
      <c r="G125" s="224"/>
      <c r="H125" s="223" t="s">
        <v>270</v>
      </c>
      <c r="I125" s="223" t="s">
        <v>271</v>
      </c>
      <c r="J125" s="223" t="s">
        <v>60</v>
      </c>
      <c r="K125" s="223">
        <v>86130</v>
      </c>
      <c r="L125" s="223">
        <v>0.8</v>
      </c>
      <c r="M125" s="223" t="s">
        <v>2474</v>
      </c>
    </row>
    <row r="126" spans="2:13" ht="26.25" customHeight="1">
      <c r="B126" s="221">
        <v>122</v>
      </c>
      <c r="C126" s="223" t="s">
        <v>2081</v>
      </c>
      <c r="D126" s="223" t="s">
        <v>1038</v>
      </c>
      <c r="E126" s="223">
        <v>8</v>
      </c>
      <c r="F126" s="224"/>
      <c r="G126" s="224"/>
      <c r="H126" s="223" t="s">
        <v>270</v>
      </c>
      <c r="I126" s="223" t="s">
        <v>271</v>
      </c>
      <c r="J126" s="223" t="s">
        <v>60</v>
      </c>
      <c r="K126" s="223">
        <v>86130</v>
      </c>
      <c r="L126" s="223">
        <v>7.06</v>
      </c>
      <c r="M126" s="223" t="s">
        <v>2474</v>
      </c>
    </row>
    <row r="127" spans="2:13" ht="26.25" customHeight="1">
      <c r="B127" s="221">
        <v>123</v>
      </c>
      <c r="C127" s="223" t="s">
        <v>2082</v>
      </c>
      <c r="D127" s="223">
        <v>24</v>
      </c>
      <c r="E127" s="223">
        <v>2</v>
      </c>
      <c r="F127" s="224"/>
      <c r="G127" s="224"/>
      <c r="H127" s="223" t="s">
        <v>270</v>
      </c>
      <c r="I127" s="223" t="s">
        <v>271</v>
      </c>
      <c r="J127" s="223" t="s">
        <v>60</v>
      </c>
      <c r="K127" s="223">
        <v>86130</v>
      </c>
      <c r="L127" s="223">
        <v>2.0499999999999998</v>
      </c>
      <c r="M127" s="223" t="s">
        <v>2474</v>
      </c>
    </row>
    <row r="128" spans="2:13" s="220" customFormat="1" ht="26.25" customHeight="1">
      <c r="B128" s="221">
        <v>124</v>
      </c>
      <c r="C128" s="223" t="s">
        <v>2083</v>
      </c>
      <c r="D128" s="223">
        <v>45</v>
      </c>
      <c r="E128" s="223">
        <v>7</v>
      </c>
      <c r="F128" s="224"/>
      <c r="G128" s="224"/>
      <c r="H128" s="223" t="s">
        <v>270</v>
      </c>
      <c r="I128" s="223" t="s">
        <v>271</v>
      </c>
      <c r="J128" s="223" t="s">
        <v>60</v>
      </c>
      <c r="K128" s="223">
        <v>86130</v>
      </c>
      <c r="L128" s="223">
        <v>2.6</v>
      </c>
      <c r="M128" s="223" t="s">
        <v>2474</v>
      </c>
    </row>
    <row r="129" spans="2:13" ht="26.25" customHeight="1">
      <c r="B129" s="221">
        <v>125</v>
      </c>
      <c r="C129" s="223" t="s">
        <v>2084</v>
      </c>
      <c r="D129" s="223">
        <v>45</v>
      </c>
      <c r="E129" s="223">
        <v>7</v>
      </c>
      <c r="F129" s="224"/>
      <c r="G129" s="224"/>
      <c r="H129" s="223" t="s">
        <v>270</v>
      </c>
      <c r="I129" s="223" t="s">
        <v>271</v>
      </c>
      <c r="J129" s="223" t="s">
        <v>60</v>
      </c>
      <c r="K129" s="223">
        <v>86130</v>
      </c>
      <c r="L129" s="223">
        <v>2.33</v>
      </c>
      <c r="M129" s="223" t="s">
        <v>2474</v>
      </c>
    </row>
    <row r="130" spans="2:13" ht="26.25" customHeight="1">
      <c r="B130" s="221">
        <v>126</v>
      </c>
      <c r="C130" s="223" t="s">
        <v>2085</v>
      </c>
      <c r="D130" s="223" t="s">
        <v>1054</v>
      </c>
      <c r="E130" s="223">
        <v>8</v>
      </c>
      <c r="F130" s="224"/>
      <c r="G130" s="224"/>
      <c r="H130" s="223" t="s">
        <v>270</v>
      </c>
      <c r="I130" s="223" t="s">
        <v>271</v>
      </c>
      <c r="J130" s="223" t="s">
        <v>60</v>
      </c>
      <c r="K130" s="223">
        <v>86130</v>
      </c>
      <c r="L130" s="223">
        <v>9.86</v>
      </c>
      <c r="M130" s="223" t="s">
        <v>2474</v>
      </c>
    </row>
    <row r="131" spans="2:13" ht="26.25" customHeight="1">
      <c r="B131" s="221">
        <v>127</v>
      </c>
      <c r="C131" s="223" t="s">
        <v>2086</v>
      </c>
      <c r="D131" s="223">
        <v>115</v>
      </c>
      <c r="E131" s="223">
        <v>8</v>
      </c>
      <c r="F131" s="224"/>
      <c r="G131" s="224"/>
      <c r="H131" s="223" t="s">
        <v>270</v>
      </c>
      <c r="I131" s="223" t="s">
        <v>271</v>
      </c>
      <c r="J131" s="223" t="s">
        <v>60</v>
      </c>
      <c r="K131" s="223">
        <v>86130</v>
      </c>
      <c r="L131" s="223">
        <v>8.89</v>
      </c>
      <c r="M131" s="223" t="s">
        <v>2474</v>
      </c>
    </row>
    <row r="132" spans="2:13" s="220" customFormat="1" ht="26.25" customHeight="1">
      <c r="B132" s="221">
        <v>128</v>
      </c>
      <c r="C132" s="223" t="s">
        <v>2087</v>
      </c>
      <c r="D132" s="223">
        <v>34</v>
      </c>
      <c r="E132" s="223">
        <v>8</v>
      </c>
      <c r="F132" s="224"/>
      <c r="G132" s="224"/>
      <c r="H132" s="223" t="s">
        <v>270</v>
      </c>
      <c r="I132" s="223" t="s">
        <v>271</v>
      </c>
      <c r="J132" s="223" t="s">
        <v>60</v>
      </c>
      <c r="K132" s="223">
        <v>86130</v>
      </c>
      <c r="L132" s="223">
        <v>4.03</v>
      </c>
      <c r="M132" s="223" t="s">
        <v>2474</v>
      </c>
    </row>
    <row r="133" spans="2:13" ht="26.25" customHeight="1">
      <c r="B133" s="221">
        <v>129</v>
      </c>
      <c r="C133" s="223" t="s">
        <v>2088</v>
      </c>
      <c r="D133" s="223">
        <v>49</v>
      </c>
      <c r="E133" s="223">
        <v>8</v>
      </c>
      <c r="F133" s="224"/>
      <c r="G133" s="224"/>
      <c r="H133" s="223" t="s">
        <v>270</v>
      </c>
      <c r="I133" s="223" t="s">
        <v>271</v>
      </c>
      <c r="J133" s="223" t="s">
        <v>60</v>
      </c>
      <c r="K133" s="223">
        <v>86130</v>
      </c>
      <c r="L133" s="223">
        <v>9.1999999999999993</v>
      </c>
      <c r="M133" s="223" t="s">
        <v>2474</v>
      </c>
    </row>
    <row r="134" spans="2:13" s="237" customFormat="1" ht="26.25" customHeight="1">
      <c r="B134" s="221">
        <v>130</v>
      </c>
      <c r="C134" s="223" t="s">
        <v>2089</v>
      </c>
      <c r="D134" s="223" t="s">
        <v>1070</v>
      </c>
      <c r="E134" s="223">
        <v>8</v>
      </c>
      <c r="F134" s="224"/>
      <c r="G134" s="224"/>
      <c r="H134" s="223" t="s">
        <v>270</v>
      </c>
      <c r="I134" s="223" t="s">
        <v>271</v>
      </c>
      <c r="J134" s="223" t="s">
        <v>60</v>
      </c>
      <c r="K134" s="223">
        <v>86130</v>
      </c>
      <c r="L134" s="223">
        <v>4.24</v>
      </c>
      <c r="M134" s="223" t="s">
        <v>2474</v>
      </c>
    </row>
    <row r="135" spans="2:13" s="220" customFormat="1" ht="26.25" customHeight="1">
      <c r="B135" s="221">
        <v>131</v>
      </c>
      <c r="C135" s="223" t="s">
        <v>2090</v>
      </c>
      <c r="D135" s="223">
        <v>30</v>
      </c>
      <c r="E135" s="223">
        <v>9</v>
      </c>
      <c r="F135" s="224"/>
      <c r="G135" s="224"/>
      <c r="H135" s="223" t="s">
        <v>270</v>
      </c>
      <c r="I135" s="223" t="s">
        <v>271</v>
      </c>
      <c r="J135" s="223" t="s">
        <v>60</v>
      </c>
      <c r="K135" s="223">
        <v>86130</v>
      </c>
      <c r="L135" s="223">
        <v>5.23</v>
      </c>
      <c r="M135" s="223" t="s">
        <v>2474</v>
      </c>
    </row>
    <row r="136" spans="2:13" ht="26.25" customHeight="1">
      <c r="B136" s="221">
        <v>132</v>
      </c>
      <c r="C136" s="223" t="s">
        <v>2091</v>
      </c>
      <c r="D136" s="223">
        <v>30</v>
      </c>
      <c r="E136" s="223">
        <v>9</v>
      </c>
      <c r="F136" s="224"/>
      <c r="G136" s="224"/>
      <c r="H136" s="223" t="s">
        <v>270</v>
      </c>
      <c r="I136" s="223" t="s">
        <v>271</v>
      </c>
      <c r="J136" s="223" t="s">
        <v>60</v>
      </c>
      <c r="K136" s="223">
        <v>86130</v>
      </c>
      <c r="L136" s="223">
        <v>4.62</v>
      </c>
      <c r="M136" s="223" t="s">
        <v>2474</v>
      </c>
    </row>
    <row r="137" spans="2:13" ht="26.25" customHeight="1">
      <c r="B137" s="221">
        <v>133</v>
      </c>
      <c r="C137" s="223" t="s">
        <v>2092</v>
      </c>
      <c r="D137" s="223">
        <v>19</v>
      </c>
      <c r="E137" s="223">
        <v>10</v>
      </c>
      <c r="F137" s="224"/>
      <c r="G137" s="224"/>
      <c r="H137" s="223" t="s">
        <v>270</v>
      </c>
      <c r="I137" s="223" t="s">
        <v>271</v>
      </c>
      <c r="J137" s="223" t="s">
        <v>60</v>
      </c>
      <c r="K137" s="223">
        <v>86130</v>
      </c>
      <c r="L137" s="223">
        <v>74.61</v>
      </c>
      <c r="M137" s="223" t="s">
        <v>2474</v>
      </c>
    </row>
    <row r="138" spans="2:13" s="220" customFormat="1" ht="26.25" customHeight="1">
      <c r="B138" s="221">
        <v>134</v>
      </c>
      <c r="C138" s="223" t="s">
        <v>2093</v>
      </c>
      <c r="D138" s="223" t="s">
        <v>1095</v>
      </c>
      <c r="E138" s="223">
        <v>8</v>
      </c>
      <c r="F138" s="224"/>
      <c r="G138" s="224"/>
      <c r="H138" s="223" t="s">
        <v>270</v>
      </c>
      <c r="I138" s="223" t="s">
        <v>271</v>
      </c>
      <c r="J138" s="223" t="s">
        <v>60</v>
      </c>
      <c r="K138" s="223">
        <v>86130</v>
      </c>
      <c r="L138" s="223">
        <v>2.6</v>
      </c>
      <c r="M138" s="223" t="s">
        <v>2474</v>
      </c>
    </row>
    <row r="139" spans="2:13" ht="26.25" customHeight="1">
      <c r="B139" s="221">
        <v>135</v>
      </c>
      <c r="C139" s="223" t="s">
        <v>2094</v>
      </c>
      <c r="D139" s="223" t="s">
        <v>1097</v>
      </c>
      <c r="E139" s="223">
        <v>8</v>
      </c>
      <c r="F139" s="224"/>
      <c r="G139" s="224"/>
      <c r="H139" s="223" t="s">
        <v>270</v>
      </c>
      <c r="I139" s="223" t="s">
        <v>271</v>
      </c>
      <c r="J139" s="223" t="s">
        <v>60</v>
      </c>
      <c r="K139" s="223">
        <v>86130</v>
      </c>
      <c r="L139" s="223">
        <v>2.69</v>
      </c>
      <c r="M139" s="223" t="s">
        <v>2474</v>
      </c>
    </row>
    <row r="140" spans="2:13" s="220" customFormat="1" ht="26.25" customHeight="1">
      <c r="B140" s="221">
        <v>136</v>
      </c>
      <c r="C140" s="223" t="s">
        <v>2095</v>
      </c>
      <c r="D140" s="223" t="s">
        <v>1099</v>
      </c>
      <c r="E140" s="223">
        <v>8</v>
      </c>
      <c r="F140" s="224"/>
      <c r="G140" s="224"/>
      <c r="H140" s="223" t="s">
        <v>270</v>
      </c>
      <c r="I140" s="223" t="s">
        <v>271</v>
      </c>
      <c r="J140" s="223" t="s">
        <v>60</v>
      </c>
      <c r="K140" s="223">
        <v>86130</v>
      </c>
      <c r="L140" s="223">
        <v>0.2</v>
      </c>
      <c r="M140" s="223" t="s">
        <v>2474</v>
      </c>
    </row>
    <row r="141" spans="2:13" ht="26.25" customHeight="1">
      <c r="B141" s="221">
        <v>137</v>
      </c>
      <c r="C141" s="223" t="s">
        <v>2096</v>
      </c>
      <c r="D141" s="223"/>
      <c r="E141" s="223">
        <v>3</v>
      </c>
      <c r="F141" s="224"/>
      <c r="G141" s="224"/>
      <c r="H141" s="223" t="s">
        <v>270</v>
      </c>
      <c r="I141" s="223" t="s">
        <v>271</v>
      </c>
      <c r="J141" s="223" t="s">
        <v>60</v>
      </c>
      <c r="K141" s="223">
        <v>86130</v>
      </c>
      <c r="L141" s="223">
        <v>2.46</v>
      </c>
      <c r="M141" s="223" t="s">
        <v>2474</v>
      </c>
    </row>
    <row r="142" spans="2:13" ht="26.25" customHeight="1">
      <c r="B142" s="221">
        <v>138</v>
      </c>
      <c r="C142" s="223" t="s">
        <v>2097</v>
      </c>
      <c r="D142" s="223">
        <v>115</v>
      </c>
      <c r="E142" s="223">
        <v>8</v>
      </c>
      <c r="F142" s="224"/>
      <c r="G142" s="224"/>
      <c r="H142" s="223" t="s">
        <v>270</v>
      </c>
      <c r="I142" s="223" t="s">
        <v>271</v>
      </c>
      <c r="J142" s="223" t="s">
        <v>60</v>
      </c>
      <c r="K142" s="223">
        <v>86130</v>
      </c>
      <c r="L142" s="223">
        <v>5.98</v>
      </c>
      <c r="M142" s="223" t="s">
        <v>2474</v>
      </c>
    </row>
    <row r="143" spans="2:13" ht="26.25" customHeight="1">
      <c r="B143" s="221">
        <v>139</v>
      </c>
      <c r="C143" s="223" t="s">
        <v>2098</v>
      </c>
      <c r="D143" s="223">
        <v>115</v>
      </c>
      <c r="E143" s="223">
        <v>8</v>
      </c>
      <c r="F143" s="224"/>
      <c r="G143" s="224"/>
      <c r="H143" s="223" t="s">
        <v>270</v>
      </c>
      <c r="I143" s="223" t="s">
        <v>271</v>
      </c>
      <c r="J143" s="223" t="s">
        <v>60</v>
      </c>
      <c r="K143" s="223">
        <v>86130</v>
      </c>
      <c r="L143" s="223">
        <v>5.32</v>
      </c>
      <c r="M143" s="223" t="s">
        <v>2474</v>
      </c>
    </row>
    <row r="144" spans="2:13" ht="26.25" customHeight="1">
      <c r="B144" s="221">
        <v>140</v>
      </c>
      <c r="C144" s="223" t="s">
        <v>2099</v>
      </c>
      <c r="D144" s="223">
        <v>1</v>
      </c>
      <c r="E144" s="223">
        <v>8</v>
      </c>
      <c r="F144" s="224"/>
      <c r="G144" s="224"/>
      <c r="H144" s="223" t="s">
        <v>270</v>
      </c>
      <c r="I144" s="223" t="s">
        <v>271</v>
      </c>
      <c r="J144" s="223" t="s">
        <v>60</v>
      </c>
      <c r="K144" s="223">
        <v>86130</v>
      </c>
      <c r="L144" s="223">
        <v>14.34</v>
      </c>
      <c r="M144" s="223" t="s">
        <v>2474</v>
      </c>
    </row>
    <row r="145" spans="2:13" ht="26.25" customHeight="1">
      <c r="B145" s="221">
        <v>141</v>
      </c>
      <c r="C145" s="223" t="s">
        <v>2100</v>
      </c>
      <c r="D145" s="223"/>
      <c r="E145" s="223"/>
      <c r="F145" s="224"/>
      <c r="G145" s="224"/>
      <c r="H145" s="223"/>
      <c r="I145" s="223"/>
      <c r="J145" s="223"/>
      <c r="K145" s="223"/>
      <c r="L145" s="223">
        <v>3.35</v>
      </c>
      <c r="M145" s="223" t="s">
        <v>2474</v>
      </c>
    </row>
    <row r="146" spans="2:13" ht="26.25" customHeight="1">
      <c r="B146" s="221">
        <v>142</v>
      </c>
      <c r="C146" s="223" t="s">
        <v>2101</v>
      </c>
      <c r="D146" s="223"/>
      <c r="E146" s="223"/>
      <c r="F146" s="224"/>
      <c r="G146" s="224"/>
      <c r="H146" s="223"/>
      <c r="I146" s="223"/>
      <c r="J146" s="223"/>
      <c r="K146" s="223"/>
      <c r="L146" s="223">
        <v>3.31</v>
      </c>
      <c r="M146" s="223" t="s">
        <v>2474</v>
      </c>
    </row>
    <row r="147" spans="2:13" s="220" customFormat="1" ht="26.25" customHeight="1">
      <c r="B147" s="221">
        <v>143</v>
      </c>
      <c r="C147" s="223" t="s">
        <v>2102</v>
      </c>
      <c r="D147" s="223">
        <v>83</v>
      </c>
      <c r="E147" s="223">
        <v>10</v>
      </c>
      <c r="F147" s="224"/>
      <c r="G147" s="224"/>
      <c r="H147" s="223" t="s">
        <v>270</v>
      </c>
      <c r="I147" s="223" t="s">
        <v>271</v>
      </c>
      <c r="J147" s="223" t="s">
        <v>60</v>
      </c>
      <c r="K147" s="223">
        <v>86130</v>
      </c>
      <c r="L147" s="223">
        <v>43.91</v>
      </c>
      <c r="M147" s="223" t="s">
        <v>2474</v>
      </c>
    </row>
    <row r="148" spans="2:13" ht="26.25" customHeight="1">
      <c r="B148" s="221">
        <v>144</v>
      </c>
      <c r="C148" s="223" t="s">
        <v>2103</v>
      </c>
      <c r="D148" s="223"/>
      <c r="E148" s="223"/>
      <c r="F148" s="224"/>
      <c r="G148" s="224"/>
      <c r="H148" s="223"/>
      <c r="I148" s="223"/>
      <c r="J148" s="223"/>
      <c r="K148" s="223"/>
      <c r="L148" s="223">
        <v>2.31</v>
      </c>
      <c r="M148" s="223" t="s">
        <v>2474</v>
      </c>
    </row>
    <row r="149" spans="2:13" ht="26.25" customHeight="1">
      <c r="B149" s="221">
        <v>145</v>
      </c>
      <c r="C149" s="223" t="s">
        <v>2104</v>
      </c>
      <c r="D149" s="223" t="s">
        <v>1145</v>
      </c>
      <c r="E149" s="223">
        <v>8</v>
      </c>
      <c r="F149" s="224"/>
      <c r="G149" s="224"/>
      <c r="H149" s="223" t="s">
        <v>270</v>
      </c>
      <c r="I149" s="223" t="s">
        <v>271</v>
      </c>
      <c r="J149" s="223" t="s">
        <v>60</v>
      </c>
      <c r="K149" s="223">
        <v>86130</v>
      </c>
      <c r="L149" s="223">
        <v>9.75</v>
      </c>
      <c r="M149" s="223" t="s">
        <v>2474</v>
      </c>
    </row>
    <row r="150" spans="2:13" s="220" customFormat="1" ht="26.25" customHeight="1">
      <c r="B150" s="221">
        <v>146</v>
      </c>
      <c r="C150" s="223" t="s">
        <v>2105</v>
      </c>
      <c r="D150" s="223"/>
      <c r="E150" s="223"/>
      <c r="F150" s="224"/>
      <c r="G150" s="224"/>
      <c r="H150" s="223"/>
      <c r="I150" s="223"/>
      <c r="J150" s="223"/>
      <c r="K150" s="223"/>
      <c r="L150" s="223">
        <v>3.22</v>
      </c>
      <c r="M150" s="223" t="s">
        <v>2474</v>
      </c>
    </row>
    <row r="151" spans="2:13" ht="26.25" customHeight="1">
      <c r="B151" s="221">
        <v>147</v>
      </c>
      <c r="C151" s="223" t="s">
        <v>2106</v>
      </c>
      <c r="D151" s="223"/>
      <c r="E151" s="223"/>
      <c r="F151" s="224"/>
      <c r="G151" s="224"/>
      <c r="H151" s="223"/>
      <c r="I151" s="223"/>
      <c r="J151" s="223"/>
      <c r="K151" s="223"/>
      <c r="L151" s="223">
        <v>0.17</v>
      </c>
      <c r="M151" s="223" t="s">
        <v>2474</v>
      </c>
    </row>
    <row r="152" spans="2:13" ht="26.25" customHeight="1">
      <c r="B152" s="221">
        <v>148</v>
      </c>
      <c r="C152" s="223" t="s">
        <v>2107</v>
      </c>
      <c r="D152" s="223"/>
      <c r="E152" s="223"/>
      <c r="F152" s="224"/>
      <c r="G152" s="224"/>
      <c r="H152" s="223"/>
      <c r="I152" s="223"/>
      <c r="J152" s="223"/>
      <c r="K152" s="223"/>
      <c r="L152" s="223">
        <v>0.18</v>
      </c>
      <c r="M152" s="223" t="s">
        <v>2474</v>
      </c>
    </row>
    <row r="153" spans="2:13" ht="26.25" customHeight="1">
      <c r="B153" s="221">
        <v>149</v>
      </c>
      <c r="C153" s="223" t="s">
        <v>2108</v>
      </c>
      <c r="D153" s="223">
        <v>71</v>
      </c>
      <c r="E153" s="223">
        <v>10</v>
      </c>
      <c r="F153" s="224"/>
      <c r="G153" s="224"/>
      <c r="H153" s="223" t="s">
        <v>270</v>
      </c>
      <c r="I153" s="223" t="s">
        <v>271</v>
      </c>
      <c r="J153" s="223" t="s">
        <v>60</v>
      </c>
      <c r="K153" s="223">
        <v>86130</v>
      </c>
      <c r="L153" s="223">
        <v>0.17</v>
      </c>
      <c r="M153" s="223" t="s">
        <v>2474</v>
      </c>
    </row>
    <row r="154" spans="2:13" ht="26.25" customHeight="1">
      <c r="B154" s="221">
        <v>150</v>
      </c>
      <c r="C154" s="223" t="s">
        <v>2109</v>
      </c>
      <c r="D154" s="223">
        <v>34</v>
      </c>
      <c r="E154" s="223">
        <v>8</v>
      </c>
      <c r="F154" s="224"/>
      <c r="G154" s="224"/>
      <c r="H154" s="223" t="s">
        <v>270</v>
      </c>
      <c r="I154" s="223" t="s">
        <v>271</v>
      </c>
      <c r="J154" s="223" t="s">
        <v>60</v>
      </c>
      <c r="K154" s="223">
        <v>86130</v>
      </c>
      <c r="L154" s="223">
        <v>3.72</v>
      </c>
      <c r="M154" s="223" t="s">
        <v>2474</v>
      </c>
    </row>
    <row r="155" spans="2:13" ht="26.25" customHeight="1">
      <c r="B155" s="221">
        <v>151</v>
      </c>
      <c r="C155" s="223" t="s">
        <v>2110</v>
      </c>
      <c r="D155" s="223" t="s">
        <v>1176</v>
      </c>
      <c r="E155" s="223">
        <v>8</v>
      </c>
      <c r="F155" s="224"/>
      <c r="G155" s="224"/>
      <c r="H155" s="223" t="s">
        <v>270</v>
      </c>
      <c r="I155" s="223" t="s">
        <v>271</v>
      </c>
      <c r="J155" s="223" t="s">
        <v>60</v>
      </c>
      <c r="K155" s="223">
        <v>86130</v>
      </c>
      <c r="L155" s="223">
        <v>9.24</v>
      </c>
      <c r="M155" s="223" t="s">
        <v>2474</v>
      </c>
    </row>
    <row r="156" spans="2:13" ht="26.25" customHeight="1">
      <c r="B156" s="221">
        <v>152</v>
      </c>
      <c r="C156" s="223" t="s">
        <v>2111</v>
      </c>
      <c r="D156" s="223" t="s">
        <v>1180</v>
      </c>
      <c r="E156" s="223">
        <v>9</v>
      </c>
      <c r="F156" s="224"/>
      <c r="G156" s="224"/>
      <c r="H156" s="223" t="s">
        <v>270</v>
      </c>
      <c r="I156" s="223" t="s">
        <v>271</v>
      </c>
      <c r="J156" s="223" t="s">
        <v>60</v>
      </c>
      <c r="K156" s="223">
        <v>86130</v>
      </c>
      <c r="L156" s="223">
        <v>2.54</v>
      </c>
      <c r="M156" s="223" t="s">
        <v>2474</v>
      </c>
    </row>
    <row r="157" spans="2:13" ht="26.25" customHeight="1">
      <c r="B157" s="221">
        <v>153</v>
      </c>
      <c r="C157" s="223" t="s">
        <v>2112</v>
      </c>
      <c r="D157" s="223" t="s">
        <v>1186</v>
      </c>
      <c r="E157" s="223">
        <v>4</v>
      </c>
      <c r="F157" s="224"/>
      <c r="G157" s="224"/>
      <c r="H157" s="223" t="s">
        <v>270</v>
      </c>
      <c r="I157" s="223" t="s">
        <v>271</v>
      </c>
      <c r="J157" s="223" t="s">
        <v>60</v>
      </c>
      <c r="K157" s="223">
        <v>86130</v>
      </c>
      <c r="L157" s="223">
        <v>2.2000000000000002</v>
      </c>
      <c r="M157" s="223" t="s">
        <v>2474</v>
      </c>
    </row>
    <row r="158" spans="2:13" ht="26.25" customHeight="1">
      <c r="B158" s="221">
        <v>154</v>
      </c>
      <c r="C158" s="223" t="s">
        <v>2113</v>
      </c>
      <c r="D158" s="223">
        <v>25</v>
      </c>
      <c r="E158" s="223">
        <v>7</v>
      </c>
      <c r="F158" s="224"/>
      <c r="G158" s="224"/>
      <c r="H158" s="223" t="s">
        <v>270</v>
      </c>
      <c r="I158" s="223" t="s">
        <v>271</v>
      </c>
      <c r="J158" s="223" t="s">
        <v>60</v>
      </c>
      <c r="K158" s="223">
        <v>86130</v>
      </c>
      <c r="L158" s="223">
        <v>4.2699999999999996</v>
      </c>
      <c r="M158" s="223" t="s">
        <v>2474</v>
      </c>
    </row>
    <row r="159" spans="2:13" ht="26.25" customHeight="1">
      <c r="B159" s="221">
        <v>155</v>
      </c>
      <c r="C159" s="223" t="s">
        <v>2114</v>
      </c>
      <c r="D159" s="223">
        <v>119</v>
      </c>
      <c r="E159" s="223">
        <v>9</v>
      </c>
      <c r="F159" s="224"/>
      <c r="G159" s="224"/>
      <c r="H159" s="223" t="s">
        <v>270</v>
      </c>
      <c r="I159" s="223" t="s">
        <v>271</v>
      </c>
      <c r="J159" s="223" t="s">
        <v>60</v>
      </c>
      <c r="K159" s="223">
        <v>86130</v>
      </c>
      <c r="L159" s="223">
        <v>3.28</v>
      </c>
      <c r="M159" s="223" t="s">
        <v>2474</v>
      </c>
    </row>
    <row r="160" spans="2:13" ht="26.25" customHeight="1">
      <c r="B160" s="221">
        <v>156</v>
      </c>
      <c r="C160" s="223" t="s">
        <v>2115</v>
      </c>
      <c r="D160" s="223">
        <v>26</v>
      </c>
      <c r="E160" s="223">
        <v>8</v>
      </c>
      <c r="F160" s="224"/>
      <c r="G160" s="224"/>
      <c r="H160" s="223" t="s">
        <v>270</v>
      </c>
      <c r="I160" s="223" t="s">
        <v>271</v>
      </c>
      <c r="J160" s="223" t="s">
        <v>60</v>
      </c>
      <c r="K160" s="223">
        <v>86130</v>
      </c>
      <c r="L160" s="223">
        <v>7.27</v>
      </c>
      <c r="M160" s="223" t="s">
        <v>2474</v>
      </c>
    </row>
    <row r="161" spans="2:13" ht="26.25" customHeight="1">
      <c r="B161" s="221">
        <v>157</v>
      </c>
      <c r="C161" s="223" t="s">
        <v>2116</v>
      </c>
      <c r="D161" s="223">
        <v>45</v>
      </c>
      <c r="E161" s="223">
        <v>8</v>
      </c>
      <c r="F161" s="224"/>
      <c r="G161" s="224"/>
      <c r="H161" s="223" t="s">
        <v>270</v>
      </c>
      <c r="I161" s="223" t="s">
        <v>271</v>
      </c>
      <c r="J161" s="223" t="s">
        <v>60</v>
      </c>
      <c r="K161" s="223">
        <v>86130</v>
      </c>
      <c r="L161" s="223">
        <v>2.37</v>
      </c>
      <c r="M161" s="223" t="s">
        <v>2474</v>
      </c>
    </row>
    <row r="162" spans="2:13" s="237" customFormat="1" ht="26.25" customHeight="1">
      <c r="B162" s="221">
        <v>158</v>
      </c>
      <c r="C162" s="223" t="s">
        <v>2117</v>
      </c>
      <c r="D162" s="223" t="s">
        <v>1216</v>
      </c>
      <c r="E162" s="223">
        <v>8</v>
      </c>
      <c r="F162" s="224"/>
      <c r="G162" s="224"/>
      <c r="H162" s="223" t="s">
        <v>270</v>
      </c>
      <c r="I162" s="223" t="s">
        <v>271</v>
      </c>
      <c r="J162" s="223" t="s">
        <v>60</v>
      </c>
      <c r="K162" s="223">
        <v>86130</v>
      </c>
      <c r="L162" s="223">
        <v>2.15</v>
      </c>
      <c r="M162" s="223" t="s">
        <v>2474</v>
      </c>
    </row>
    <row r="163" spans="2:13" ht="26.25" customHeight="1">
      <c r="B163" s="221">
        <v>159</v>
      </c>
      <c r="C163" s="223" t="s">
        <v>2118</v>
      </c>
      <c r="D163" s="223" t="s">
        <v>548</v>
      </c>
      <c r="E163" s="223">
        <v>8</v>
      </c>
      <c r="F163" s="224"/>
      <c r="G163" s="224"/>
      <c r="H163" s="223" t="s">
        <v>270</v>
      </c>
      <c r="I163" s="223" t="s">
        <v>271</v>
      </c>
      <c r="J163" s="223" t="s">
        <v>60</v>
      </c>
      <c r="K163" s="223">
        <v>86130</v>
      </c>
      <c r="L163" s="223">
        <v>8</v>
      </c>
      <c r="M163" s="223" t="s">
        <v>2474</v>
      </c>
    </row>
    <row r="164" spans="2:13" s="332" customFormat="1" ht="26.25" customHeight="1">
      <c r="B164" s="246">
        <v>160</v>
      </c>
      <c r="C164" s="247" t="s">
        <v>2119</v>
      </c>
      <c r="D164" s="247">
        <v>82</v>
      </c>
      <c r="E164" s="247">
        <v>2</v>
      </c>
      <c r="F164" s="248"/>
      <c r="G164" s="248"/>
      <c r="H164" s="247" t="s">
        <v>270</v>
      </c>
      <c r="I164" s="247" t="s">
        <v>271</v>
      </c>
      <c r="J164" s="247" t="s">
        <v>60</v>
      </c>
      <c r="K164" s="247">
        <v>86130</v>
      </c>
      <c r="L164" s="247">
        <v>1.02</v>
      </c>
      <c r="M164" s="223" t="s">
        <v>2474</v>
      </c>
    </row>
    <row r="165" spans="2:13" ht="26.25" customHeight="1">
      <c r="B165" s="221">
        <v>161</v>
      </c>
      <c r="C165" s="223" t="s">
        <v>2120</v>
      </c>
      <c r="D165" s="223" t="s">
        <v>1232</v>
      </c>
      <c r="E165" s="223">
        <v>8</v>
      </c>
      <c r="F165" s="224"/>
      <c r="G165" s="224"/>
      <c r="H165" s="223" t="s">
        <v>270</v>
      </c>
      <c r="I165" s="223" t="s">
        <v>271</v>
      </c>
      <c r="J165" s="223" t="s">
        <v>60</v>
      </c>
      <c r="K165" s="223">
        <v>86130</v>
      </c>
      <c r="L165" s="223">
        <v>1.69</v>
      </c>
      <c r="M165" s="223" t="s">
        <v>2474</v>
      </c>
    </row>
    <row r="166" spans="2:13" s="237" customFormat="1" ht="26.25" customHeight="1">
      <c r="B166" s="221">
        <v>162</v>
      </c>
      <c r="C166" s="223" t="s">
        <v>2121</v>
      </c>
      <c r="D166" s="223" t="s">
        <v>2506</v>
      </c>
      <c r="E166" s="223">
        <v>7</v>
      </c>
      <c r="F166" s="224"/>
      <c r="G166" s="224"/>
      <c r="H166" s="223" t="s">
        <v>270</v>
      </c>
      <c r="I166" s="223" t="s">
        <v>271</v>
      </c>
      <c r="J166" s="223" t="s">
        <v>60</v>
      </c>
      <c r="K166" s="223">
        <v>86130</v>
      </c>
      <c r="L166" s="223">
        <v>6.69</v>
      </c>
      <c r="M166" s="223" t="s">
        <v>2474</v>
      </c>
    </row>
    <row r="167" spans="2:13" s="237" customFormat="1" ht="26.25" customHeight="1">
      <c r="B167" s="221">
        <v>163</v>
      </c>
      <c r="C167" s="223" t="s">
        <v>2122</v>
      </c>
      <c r="D167" s="223">
        <v>48</v>
      </c>
      <c r="E167" s="223">
        <v>8</v>
      </c>
      <c r="F167" s="224"/>
      <c r="G167" s="224"/>
      <c r="H167" s="223" t="s">
        <v>270</v>
      </c>
      <c r="I167" s="223" t="s">
        <v>271</v>
      </c>
      <c r="J167" s="223" t="s">
        <v>60</v>
      </c>
      <c r="K167" s="223">
        <v>86130</v>
      </c>
      <c r="L167" s="223">
        <v>6.75</v>
      </c>
      <c r="M167" s="223" t="s">
        <v>2474</v>
      </c>
    </row>
    <row r="168" spans="2:13" s="237" customFormat="1" ht="26.25" customHeight="1">
      <c r="B168" s="221">
        <v>164</v>
      </c>
      <c r="C168" s="223" t="s">
        <v>2123</v>
      </c>
      <c r="D168" s="223">
        <v>50</v>
      </c>
      <c r="E168" s="223">
        <v>8</v>
      </c>
      <c r="F168" s="224"/>
      <c r="G168" s="224"/>
      <c r="H168" s="223" t="s">
        <v>270</v>
      </c>
      <c r="I168" s="223" t="s">
        <v>271</v>
      </c>
      <c r="J168" s="223" t="s">
        <v>60</v>
      </c>
      <c r="K168" s="223">
        <v>86130</v>
      </c>
      <c r="L168" s="223">
        <v>2.78</v>
      </c>
      <c r="M168" s="223" t="s">
        <v>2474</v>
      </c>
    </row>
    <row r="169" spans="2:13" s="237" customFormat="1" ht="26.25" customHeight="1">
      <c r="B169" s="221">
        <v>165</v>
      </c>
      <c r="C169" s="223" t="s">
        <v>2124</v>
      </c>
      <c r="D169" s="223" t="s">
        <v>1255</v>
      </c>
      <c r="E169" s="223">
        <v>8</v>
      </c>
      <c r="F169" s="224"/>
      <c r="G169" s="224"/>
      <c r="H169" s="223" t="s">
        <v>270</v>
      </c>
      <c r="I169" s="223" t="s">
        <v>271</v>
      </c>
      <c r="J169" s="223" t="s">
        <v>60</v>
      </c>
      <c r="K169" s="223">
        <v>86130</v>
      </c>
      <c r="L169" s="223">
        <v>2.81</v>
      </c>
      <c r="M169" s="223" t="s">
        <v>2474</v>
      </c>
    </row>
    <row r="170" spans="2:13" s="237" customFormat="1" ht="26.25" customHeight="1">
      <c r="B170" s="221">
        <v>166</v>
      </c>
      <c r="C170" s="223" t="s">
        <v>2125</v>
      </c>
      <c r="D170" s="223">
        <v>47</v>
      </c>
      <c r="E170" s="223">
        <v>8</v>
      </c>
      <c r="F170" s="224"/>
      <c r="G170" s="224"/>
      <c r="H170" s="223" t="s">
        <v>270</v>
      </c>
      <c r="I170" s="223" t="s">
        <v>271</v>
      </c>
      <c r="J170" s="223" t="s">
        <v>60</v>
      </c>
      <c r="K170" s="223">
        <v>86130</v>
      </c>
      <c r="L170" s="223">
        <v>7.66</v>
      </c>
      <c r="M170" s="223" t="s">
        <v>2474</v>
      </c>
    </row>
    <row r="171" spans="2:13" ht="26.25" customHeight="1">
      <c r="B171" s="221">
        <v>167</v>
      </c>
      <c r="C171" s="223" t="s">
        <v>2126</v>
      </c>
      <c r="D171" s="223" t="s">
        <v>1264</v>
      </c>
      <c r="E171" s="223">
        <v>1</v>
      </c>
      <c r="F171" s="224"/>
      <c r="G171" s="224"/>
      <c r="H171" s="223" t="s">
        <v>270</v>
      </c>
      <c r="I171" s="223" t="s">
        <v>271</v>
      </c>
      <c r="J171" s="223" t="s">
        <v>60</v>
      </c>
      <c r="K171" s="223">
        <v>86130</v>
      </c>
      <c r="L171" s="223">
        <v>18.399999999999999</v>
      </c>
      <c r="M171" s="223" t="s">
        <v>2474</v>
      </c>
    </row>
    <row r="172" spans="2:13" ht="26.25" customHeight="1">
      <c r="B172" s="221">
        <v>168</v>
      </c>
      <c r="C172" s="223" t="s">
        <v>2127</v>
      </c>
      <c r="D172" s="223" t="s">
        <v>449</v>
      </c>
      <c r="E172" s="223">
        <v>7</v>
      </c>
      <c r="F172" s="224"/>
      <c r="G172" s="224"/>
      <c r="H172" s="223" t="s">
        <v>270</v>
      </c>
      <c r="I172" s="223" t="s">
        <v>271</v>
      </c>
      <c r="J172" s="223" t="s">
        <v>60</v>
      </c>
      <c r="K172" s="223">
        <v>86130</v>
      </c>
      <c r="L172" s="223">
        <v>4.28</v>
      </c>
      <c r="M172" s="223" t="s">
        <v>2474</v>
      </c>
    </row>
    <row r="173" spans="2:13" ht="26.25" customHeight="1">
      <c r="B173" s="221">
        <v>169</v>
      </c>
      <c r="C173" s="223" t="s">
        <v>2128</v>
      </c>
      <c r="D173" s="223" t="s">
        <v>449</v>
      </c>
      <c r="E173" s="223">
        <v>7</v>
      </c>
      <c r="F173" s="224"/>
      <c r="G173" s="224"/>
      <c r="H173" s="223" t="s">
        <v>270</v>
      </c>
      <c r="I173" s="223" t="s">
        <v>271</v>
      </c>
      <c r="J173" s="223" t="s">
        <v>60</v>
      </c>
      <c r="K173" s="223">
        <v>86130</v>
      </c>
      <c r="L173" s="223">
        <v>4.09</v>
      </c>
      <c r="M173" s="223" t="s">
        <v>2474</v>
      </c>
    </row>
    <row r="174" spans="2:13" ht="26.25" customHeight="1">
      <c r="B174" s="221">
        <v>170</v>
      </c>
      <c r="C174" s="223" t="s">
        <v>2129</v>
      </c>
      <c r="D174" s="223"/>
      <c r="E174" s="223"/>
      <c r="F174" s="224"/>
      <c r="G174" s="224"/>
      <c r="H174" s="223"/>
      <c r="I174" s="223"/>
      <c r="J174" s="223"/>
      <c r="K174" s="223"/>
      <c r="L174" s="223">
        <v>1.79</v>
      </c>
      <c r="M174" s="223" t="s">
        <v>2474</v>
      </c>
    </row>
    <row r="175" spans="2:13" s="216" customFormat="1" ht="26.25" customHeight="1">
      <c r="B175" s="227">
        <v>171</v>
      </c>
      <c r="C175" s="226" t="s">
        <v>2130</v>
      </c>
      <c r="D175" s="226" t="s">
        <v>2478</v>
      </c>
      <c r="E175" s="226">
        <v>3</v>
      </c>
      <c r="F175" s="201"/>
      <c r="G175" s="201"/>
      <c r="H175" s="226" t="s">
        <v>2479</v>
      </c>
      <c r="I175" s="226" t="s">
        <v>271</v>
      </c>
      <c r="J175" s="226" t="s">
        <v>60</v>
      </c>
      <c r="K175" s="226">
        <v>86130</v>
      </c>
      <c r="L175" s="226">
        <v>0.01</v>
      </c>
      <c r="M175" s="223" t="s">
        <v>2474</v>
      </c>
    </row>
    <row r="176" spans="2:13" s="220" customFormat="1" ht="26.25" customHeight="1">
      <c r="B176" s="221">
        <v>172</v>
      </c>
      <c r="C176" s="223" t="s">
        <v>2131</v>
      </c>
      <c r="D176" s="223"/>
      <c r="E176" s="223"/>
      <c r="F176" s="224"/>
      <c r="G176" s="224"/>
      <c r="H176" s="223"/>
      <c r="I176" s="223"/>
      <c r="J176" s="223"/>
      <c r="K176" s="223"/>
      <c r="L176" s="223">
        <v>1.64</v>
      </c>
      <c r="M176" s="223" t="s">
        <v>2474</v>
      </c>
    </row>
    <row r="177" spans="2:13" ht="26.25" customHeight="1">
      <c r="B177" s="221">
        <v>173</v>
      </c>
      <c r="C177" s="223" t="s">
        <v>2132</v>
      </c>
      <c r="D177" s="223"/>
      <c r="E177" s="223"/>
      <c r="F177" s="224"/>
      <c r="G177" s="224"/>
      <c r="H177" s="223"/>
      <c r="I177" s="223"/>
      <c r="J177" s="223"/>
      <c r="K177" s="223"/>
      <c r="L177" s="223">
        <v>0.12</v>
      </c>
      <c r="M177" s="223" t="s">
        <v>2474</v>
      </c>
    </row>
    <row r="178" spans="2:13" s="237" customFormat="1" ht="26.25" customHeight="1">
      <c r="B178" s="221">
        <v>174</v>
      </c>
      <c r="C178" s="223" t="s">
        <v>2133</v>
      </c>
      <c r="D178" s="223" t="s">
        <v>1319</v>
      </c>
      <c r="E178" s="223">
        <v>10</v>
      </c>
      <c r="F178" s="224"/>
      <c r="G178" s="224"/>
      <c r="H178" s="223" t="s">
        <v>270</v>
      </c>
      <c r="I178" s="223" t="s">
        <v>271</v>
      </c>
      <c r="J178" s="223" t="s">
        <v>60</v>
      </c>
      <c r="K178" s="223">
        <v>86130</v>
      </c>
      <c r="L178" s="223">
        <v>63.66</v>
      </c>
      <c r="M178" s="223" t="s">
        <v>2474</v>
      </c>
    </row>
    <row r="179" spans="2:13" ht="26.25" customHeight="1">
      <c r="B179" s="221">
        <v>175</v>
      </c>
      <c r="C179" s="223" t="s">
        <v>2134</v>
      </c>
      <c r="D179" s="223" t="s">
        <v>2477</v>
      </c>
      <c r="E179" s="223">
        <v>5</v>
      </c>
      <c r="F179" s="224"/>
      <c r="G179" s="224"/>
      <c r="H179" s="223" t="s">
        <v>964</v>
      </c>
      <c r="I179" s="223" t="s">
        <v>271</v>
      </c>
      <c r="J179" s="223" t="s">
        <v>60</v>
      </c>
      <c r="K179" s="223">
        <v>86130</v>
      </c>
      <c r="L179" s="223">
        <v>27.54</v>
      </c>
      <c r="M179" s="223" t="s">
        <v>2474</v>
      </c>
    </row>
    <row r="180" spans="2:13" ht="26.25" customHeight="1">
      <c r="B180" s="221">
        <v>176</v>
      </c>
      <c r="C180" s="223" t="s">
        <v>2135</v>
      </c>
      <c r="D180" s="223">
        <v>114</v>
      </c>
      <c r="E180" s="223">
        <v>8</v>
      </c>
      <c r="F180" s="224"/>
      <c r="G180" s="224"/>
      <c r="H180" s="223" t="s">
        <v>270</v>
      </c>
      <c r="I180" s="223" t="s">
        <v>271</v>
      </c>
      <c r="J180" s="223" t="s">
        <v>60</v>
      </c>
      <c r="K180" s="223">
        <v>86130</v>
      </c>
      <c r="L180" s="223">
        <v>11.88</v>
      </c>
      <c r="M180" s="223" t="s">
        <v>2474</v>
      </c>
    </row>
    <row r="181" spans="2:13" ht="26.25" customHeight="1">
      <c r="B181" s="221">
        <v>177</v>
      </c>
      <c r="C181" s="223" t="s">
        <v>2136</v>
      </c>
      <c r="D181" s="223">
        <v>114</v>
      </c>
      <c r="E181" s="223">
        <v>8</v>
      </c>
      <c r="F181" s="224"/>
      <c r="G181" s="224"/>
      <c r="H181" s="223" t="s">
        <v>270</v>
      </c>
      <c r="I181" s="223" t="s">
        <v>271</v>
      </c>
      <c r="J181" s="223" t="s">
        <v>60</v>
      </c>
      <c r="K181" s="223">
        <v>86130</v>
      </c>
      <c r="L181" s="223">
        <v>8.0399999999999991</v>
      </c>
      <c r="M181" s="223" t="s">
        <v>2474</v>
      </c>
    </row>
    <row r="182" spans="2:13" s="237" customFormat="1" ht="26.25" customHeight="1">
      <c r="B182" s="221">
        <v>178</v>
      </c>
      <c r="C182" s="223" t="s">
        <v>2137</v>
      </c>
      <c r="D182" s="223" t="s">
        <v>1363</v>
      </c>
      <c r="E182" s="223">
        <v>5</v>
      </c>
      <c r="F182" s="224"/>
      <c r="G182" s="224"/>
      <c r="H182" s="223" t="s">
        <v>270</v>
      </c>
      <c r="I182" s="223" t="s">
        <v>271</v>
      </c>
      <c r="J182" s="223" t="s">
        <v>60</v>
      </c>
      <c r="K182" s="223">
        <v>86130</v>
      </c>
      <c r="L182" s="223">
        <v>23.16</v>
      </c>
      <c r="M182" s="223" t="s">
        <v>2474</v>
      </c>
    </row>
    <row r="183" spans="2:13" s="237" customFormat="1" ht="26.25" customHeight="1">
      <c r="B183" s="221">
        <v>179</v>
      </c>
      <c r="C183" s="223" t="s">
        <v>2138</v>
      </c>
      <c r="D183" s="223" t="s">
        <v>867</v>
      </c>
      <c r="E183" s="223">
        <v>9</v>
      </c>
      <c r="F183" s="224"/>
      <c r="G183" s="224"/>
      <c r="H183" s="223" t="s">
        <v>270</v>
      </c>
      <c r="I183" s="223" t="s">
        <v>271</v>
      </c>
      <c r="J183" s="223" t="s">
        <v>60</v>
      </c>
      <c r="K183" s="223">
        <v>86130</v>
      </c>
      <c r="L183" s="223">
        <v>149.18</v>
      </c>
      <c r="M183" s="223" t="s">
        <v>2474</v>
      </c>
    </row>
    <row r="184" spans="2:13" ht="26.25" customHeight="1">
      <c r="B184" s="221">
        <v>180</v>
      </c>
      <c r="C184" s="223" t="s">
        <v>2139</v>
      </c>
      <c r="D184" s="223" t="s">
        <v>1387</v>
      </c>
      <c r="E184" s="223">
        <v>3</v>
      </c>
      <c r="F184" s="224"/>
      <c r="G184" s="224" t="s">
        <v>1388</v>
      </c>
      <c r="H184" s="223" t="s">
        <v>1389</v>
      </c>
      <c r="I184" s="223" t="s">
        <v>1390</v>
      </c>
      <c r="J184" s="223" t="s">
        <v>67</v>
      </c>
      <c r="K184" s="223">
        <v>73110</v>
      </c>
      <c r="L184" s="223">
        <v>803</v>
      </c>
      <c r="M184" s="223" t="s">
        <v>2474</v>
      </c>
    </row>
    <row r="185" spans="2:13" ht="26.25" customHeight="1">
      <c r="B185" s="221">
        <v>181</v>
      </c>
      <c r="C185" s="223" t="s">
        <v>2140</v>
      </c>
      <c r="D185" s="223">
        <v>15</v>
      </c>
      <c r="E185" s="223">
        <v>7</v>
      </c>
      <c r="F185" s="224"/>
      <c r="G185" s="224"/>
      <c r="H185" s="223" t="s">
        <v>270</v>
      </c>
      <c r="I185" s="223" t="s">
        <v>271</v>
      </c>
      <c r="J185" s="223" t="s">
        <v>60</v>
      </c>
      <c r="K185" s="223">
        <v>86130</v>
      </c>
      <c r="L185" s="223">
        <v>51.48</v>
      </c>
      <c r="M185" s="223" t="s">
        <v>2474</v>
      </c>
    </row>
    <row r="186" spans="2:13" s="332" customFormat="1" ht="26.25" customHeight="1">
      <c r="B186" s="246">
        <v>182</v>
      </c>
      <c r="C186" s="247" t="s">
        <v>2141</v>
      </c>
      <c r="D186" s="247">
        <v>34</v>
      </c>
      <c r="E186" s="247">
        <v>10</v>
      </c>
      <c r="F186" s="248"/>
      <c r="G186" s="248"/>
      <c r="H186" s="247" t="s">
        <v>270</v>
      </c>
      <c r="I186" s="247" t="s">
        <v>271</v>
      </c>
      <c r="J186" s="247" t="s">
        <v>60</v>
      </c>
      <c r="K186" s="247">
        <v>86130</v>
      </c>
      <c r="L186" s="247">
        <v>8.14</v>
      </c>
      <c r="M186" s="223" t="s">
        <v>2474</v>
      </c>
    </row>
    <row r="187" spans="2:13" s="215" customFormat="1" ht="26.25" customHeight="1">
      <c r="B187" s="228">
        <v>183</v>
      </c>
      <c r="C187" s="229" t="s">
        <v>2142</v>
      </c>
      <c r="D187" s="229">
        <v>43</v>
      </c>
      <c r="E187" s="229">
        <v>7</v>
      </c>
      <c r="F187" s="230"/>
      <c r="G187" s="230"/>
      <c r="H187" s="229" t="s">
        <v>270</v>
      </c>
      <c r="I187" s="229" t="s">
        <v>271</v>
      </c>
      <c r="J187" s="229" t="s">
        <v>60</v>
      </c>
      <c r="K187" s="229">
        <v>86130</v>
      </c>
      <c r="L187" s="229"/>
      <c r="M187" s="229"/>
    </row>
    <row r="188" spans="2:13" ht="26.25" customHeight="1">
      <c r="B188" s="221">
        <v>184</v>
      </c>
      <c r="C188" s="223" t="s">
        <v>2143</v>
      </c>
      <c r="D188" s="223" t="s">
        <v>1418</v>
      </c>
      <c r="E188" s="223">
        <v>8</v>
      </c>
      <c r="F188" s="224"/>
      <c r="G188" s="224"/>
      <c r="H188" s="223" t="s">
        <v>270</v>
      </c>
      <c r="I188" s="223" t="s">
        <v>271</v>
      </c>
      <c r="J188" s="223" t="s">
        <v>60</v>
      </c>
      <c r="K188" s="223">
        <v>86130</v>
      </c>
      <c r="L188" s="223">
        <v>179.1</v>
      </c>
      <c r="M188" s="223" t="s">
        <v>2474</v>
      </c>
    </row>
    <row r="189" spans="2:13" s="220" customFormat="1" ht="26.25" customHeight="1">
      <c r="B189" s="221">
        <v>185</v>
      </c>
      <c r="C189" s="223" t="s">
        <v>2144</v>
      </c>
      <c r="D189" s="223" t="s">
        <v>1423</v>
      </c>
      <c r="E189" s="223">
        <v>4</v>
      </c>
      <c r="F189" s="224"/>
      <c r="G189" s="224"/>
      <c r="H189" s="223" t="s">
        <v>270</v>
      </c>
      <c r="I189" s="223" t="s">
        <v>271</v>
      </c>
      <c r="J189" s="223" t="s">
        <v>60</v>
      </c>
      <c r="K189" s="223">
        <v>86130</v>
      </c>
      <c r="L189" s="231">
        <v>8.42</v>
      </c>
      <c r="M189" s="231" t="s">
        <v>2474</v>
      </c>
    </row>
    <row r="190" spans="2:13" ht="26.25" customHeight="1">
      <c r="B190" s="221">
        <v>186</v>
      </c>
      <c r="C190" s="223" t="s">
        <v>2145</v>
      </c>
      <c r="D190" s="223" t="s">
        <v>1433</v>
      </c>
      <c r="E190" s="223">
        <v>10</v>
      </c>
      <c r="F190" s="224"/>
      <c r="G190" s="224"/>
      <c r="H190" s="223" t="s">
        <v>270</v>
      </c>
      <c r="I190" s="223" t="s">
        <v>271</v>
      </c>
      <c r="J190" s="223" t="s">
        <v>60</v>
      </c>
      <c r="K190" s="223">
        <v>86130</v>
      </c>
      <c r="L190" s="223">
        <v>3.83</v>
      </c>
      <c r="M190" s="223" t="s">
        <v>2474</v>
      </c>
    </row>
    <row r="191" spans="2:13" ht="26.25" customHeight="1">
      <c r="B191" s="221">
        <v>187</v>
      </c>
      <c r="C191" s="223" t="s">
        <v>2146</v>
      </c>
      <c r="D191" s="223" t="s">
        <v>1439</v>
      </c>
      <c r="E191" s="223">
        <v>10</v>
      </c>
      <c r="F191" s="224"/>
      <c r="G191" s="224"/>
      <c r="H191" s="223" t="s">
        <v>270</v>
      </c>
      <c r="I191" s="223" t="s">
        <v>271</v>
      </c>
      <c r="J191" s="223" t="s">
        <v>60</v>
      </c>
      <c r="K191" s="223">
        <v>86130</v>
      </c>
      <c r="L191" s="223">
        <v>42.46</v>
      </c>
      <c r="M191" s="223" t="s">
        <v>2474</v>
      </c>
    </row>
    <row r="192" spans="2:13" s="237" customFormat="1" ht="26.25" customHeight="1">
      <c r="B192" s="221">
        <v>188</v>
      </c>
      <c r="C192" s="223" t="s">
        <v>2147</v>
      </c>
      <c r="D192" s="223" t="s">
        <v>1443</v>
      </c>
      <c r="E192" s="223">
        <v>10</v>
      </c>
      <c r="F192" s="224"/>
      <c r="G192" s="224"/>
      <c r="H192" s="223" t="s">
        <v>270</v>
      </c>
      <c r="I192" s="223" t="s">
        <v>271</v>
      </c>
      <c r="J192" s="223" t="s">
        <v>60</v>
      </c>
      <c r="K192" s="223">
        <v>86130</v>
      </c>
      <c r="L192" s="223">
        <v>35.46</v>
      </c>
      <c r="M192" s="223" t="s">
        <v>2474</v>
      </c>
    </row>
    <row r="193" spans="2:13" ht="26.25" customHeight="1">
      <c r="B193" s="221">
        <v>189</v>
      </c>
      <c r="C193" s="223" t="s">
        <v>2148</v>
      </c>
      <c r="D193" s="223">
        <v>149</v>
      </c>
      <c r="E193" s="223">
        <v>4</v>
      </c>
      <c r="F193" s="224"/>
      <c r="G193" s="224"/>
      <c r="H193" s="223" t="s">
        <v>270</v>
      </c>
      <c r="I193" s="223" t="s">
        <v>271</v>
      </c>
      <c r="J193" s="223" t="s">
        <v>60</v>
      </c>
      <c r="K193" s="223">
        <v>86130</v>
      </c>
      <c r="L193" s="223">
        <v>12.64</v>
      </c>
      <c r="M193" s="223" t="s">
        <v>2474</v>
      </c>
    </row>
    <row r="194" spans="2:13" ht="26.25" customHeight="1">
      <c r="B194" s="221">
        <v>190</v>
      </c>
      <c r="C194" s="223" t="s">
        <v>2149</v>
      </c>
      <c r="D194" s="223">
        <v>108</v>
      </c>
      <c r="E194" s="223">
        <v>8</v>
      </c>
      <c r="F194" s="224"/>
      <c r="G194" s="224"/>
      <c r="H194" s="223" t="s">
        <v>270</v>
      </c>
      <c r="I194" s="223" t="s">
        <v>271</v>
      </c>
      <c r="J194" s="223" t="s">
        <v>60</v>
      </c>
      <c r="K194" s="223">
        <v>86130</v>
      </c>
      <c r="L194" s="223">
        <v>72.36</v>
      </c>
      <c r="M194" s="223" t="s">
        <v>2474</v>
      </c>
    </row>
    <row r="195" spans="2:13" ht="26.25" customHeight="1">
      <c r="B195" s="221">
        <v>191</v>
      </c>
      <c r="C195" s="223" t="s">
        <v>2150</v>
      </c>
      <c r="D195" s="223">
        <v>66</v>
      </c>
      <c r="E195" s="223">
        <v>10</v>
      </c>
      <c r="F195" s="224"/>
      <c r="G195" s="224"/>
      <c r="H195" s="223" t="s">
        <v>270</v>
      </c>
      <c r="I195" s="223" t="s">
        <v>271</v>
      </c>
      <c r="J195" s="223" t="s">
        <v>60</v>
      </c>
      <c r="K195" s="223">
        <v>86130</v>
      </c>
      <c r="L195" s="223">
        <v>94.77</v>
      </c>
      <c r="M195" s="223" t="s">
        <v>2474</v>
      </c>
    </row>
    <row r="196" spans="2:13" ht="26.25" customHeight="1">
      <c r="B196" s="221">
        <v>192</v>
      </c>
      <c r="C196" s="223" t="s">
        <v>2151</v>
      </c>
      <c r="D196" s="223" t="s">
        <v>1478</v>
      </c>
      <c r="E196" s="223">
        <v>4</v>
      </c>
      <c r="F196" s="224"/>
      <c r="G196" s="224"/>
      <c r="H196" s="223" t="s">
        <v>270</v>
      </c>
      <c r="I196" s="223" t="s">
        <v>271</v>
      </c>
      <c r="J196" s="223" t="s">
        <v>60</v>
      </c>
      <c r="K196" s="223">
        <v>86130</v>
      </c>
      <c r="L196" s="223">
        <v>24.21</v>
      </c>
      <c r="M196" s="223" t="s">
        <v>2474</v>
      </c>
    </row>
    <row r="197" spans="2:13" ht="26.25" customHeight="1">
      <c r="B197" s="221">
        <v>193</v>
      </c>
      <c r="C197" s="223" t="s">
        <v>2495</v>
      </c>
      <c r="D197" s="223" t="s">
        <v>1484</v>
      </c>
      <c r="E197" s="223"/>
      <c r="F197" s="224"/>
      <c r="G197" s="224"/>
      <c r="H197" s="223"/>
      <c r="I197" s="223" t="s">
        <v>1485</v>
      </c>
      <c r="J197" s="223" t="s">
        <v>463</v>
      </c>
      <c r="K197" s="223">
        <v>10500</v>
      </c>
      <c r="L197" s="223">
        <v>133.08000000000001</v>
      </c>
      <c r="M197" s="223" t="s">
        <v>2474</v>
      </c>
    </row>
    <row r="198" spans="2:13" s="220" customFormat="1" ht="26.25" customHeight="1">
      <c r="B198" s="246">
        <v>194</v>
      </c>
      <c r="C198" s="247" t="s">
        <v>2152</v>
      </c>
      <c r="D198" s="247" t="s">
        <v>1491</v>
      </c>
      <c r="E198" s="247">
        <v>1</v>
      </c>
      <c r="F198" s="248"/>
      <c r="G198" s="248"/>
      <c r="H198" s="247" t="s">
        <v>270</v>
      </c>
      <c r="I198" s="247" t="s">
        <v>271</v>
      </c>
      <c r="J198" s="247" t="s">
        <v>60</v>
      </c>
      <c r="K198" s="247">
        <v>86130</v>
      </c>
      <c r="L198" s="247">
        <v>23.87</v>
      </c>
      <c r="M198" s="247" t="s">
        <v>2474</v>
      </c>
    </row>
    <row r="199" spans="2:13" ht="26.25" customHeight="1">
      <c r="B199" s="221">
        <v>195</v>
      </c>
      <c r="C199" s="223" t="s">
        <v>2153</v>
      </c>
      <c r="D199" s="223">
        <v>7</v>
      </c>
      <c r="E199" s="223">
        <v>8</v>
      </c>
      <c r="F199" s="224"/>
      <c r="G199" s="224"/>
      <c r="H199" s="223" t="s">
        <v>270</v>
      </c>
      <c r="I199" s="223" t="s">
        <v>271</v>
      </c>
      <c r="J199" s="223" t="s">
        <v>60</v>
      </c>
      <c r="K199" s="223">
        <v>86130</v>
      </c>
      <c r="L199" s="223">
        <v>19.66</v>
      </c>
      <c r="M199" s="223" t="s">
        <v>2474</v>
      </c>
    </row>
    <row r="200" spans="2:13" ht="26.25" customHeight="1">
      <c r="B200" s="221">
        <v>196</v>
      </c>
      <c r="C200" s="223" t="s">
        <v>2154</v>
      </c>
      <c r="D200" s="223" t="s">
        <v>1508</v>
      </c>
      <c r="E200" s="223">
        <v>4</v>
      </c>
      <c r="F200" s="224"/>
      <c r="G200" s="224"/>
      <c r="H200" s="223" t="s">
        <v>270</v>
      </c>
      <c r="I200" s="223" t="s">
        <v>271</v>
      </c>
      <c r="J200" s="223" t="s">
        <v>60</v>
      </c>
      <c r="K200" s="223">
        <v>86130</v>
      </c>
      <c r="L200" s="223">
        <v>97.77</v>
      </c>
      <c r="M200" s="223" t="s">
        <v>2474</v>
      </c>
    </row>
    <row r="201" spans="2:13" s="220" customFormat="1" ht="26.25" customHeight="1">
      <c r="B201" s="221">
        <v>197</v>
      </c>
      <c r="C201" s="223" t="s">
        <v>2155</v>
      </c>
      <c r="D201" s="223" t="s">
        <v>1514</v>
      </c>
      <c r="E201" s="223">
        <v>4</v>
      </c>
      <c r="F201" s="224"/>
      <c r="G201" s="224"/>
      <c r="H201" s="223" t="s">
        <v>270</v>
      </c>
      <c r="I201" s="223" t="s">
        <v>271</v>
      </c>
      <c r="J201" s="223" t="s">
        <v>60</v>
      </c>
      <c r="K201" s="223">
        <v>86130</v>
      </c>
      <c r="L201" s="223">
        <v>33.78</v>
      </c>
      <c r="M201" s="223" t="s">
        <v>2474</v>
      </c>
    </row>
    <row r="202" spans="2:13" ht="26.25" customHeight="1">
      <c r="B202" s="221">
        <v>198</v>
      </c>
      <c r="C202" s="223" t="s">
        <v>2156</v>
      </c>
      <c r="D202" s="223" t="s">
        <v>1522</v>
      </c>
      <c r="E202" s="223">
        <v>1</v>
      </c>
      <c r="F202" s="224"/>
      <c r="G202" s="224"/>
      <c r="H202" s="223" t="s">
        <v>270</v>
      </c>
      <c r="I202" s="223" t="s">
        <v>271</v>
      </c>
      <c r="J202" s="223" t="s">
        <v>60</v>
      </c>
      <c r="K202" s="223">
        <v>86130</v>
      </c>
      <c r="L202" s="223">
        <v>58.65</v>
      </c>
      <c r="M202" s="231" t="s">
        <v>2474</v>
      </c>
    </row>
    <row r="203" spans="2:13" ht="26.25" customHeight="1">
      <c r="B203" s="221">
        <v>199</v>
      </c>
      <c r="C203" s="223" t="s">
        <v>2157</v>
      </c>
      <c r="D203" s="223">
        <v>45</v>
      </c>
      <c r="E203" s="223">
        <v>6</v>
      </c>
      <c r="F203" s="224"/>
      <c r="G203" s="224"/>
      <c r="H203" s="223" t="s">
        <v>270</v>
      </c>
      <c r="I203" s="223" t="s">
        <v>271</v>
      </c>
      <c r="J203" s="223" t="s">
        <v>60</v>
      </c>
      <c r="K203" s="223">
        <v>86130</v>
      </c>
      <c r="L203" s="223">
        <v>30.4</v>
      </c>
      <c r="M203" s="223" t="s">
        <v>2474</v>
      </c>
    </row>
    <row r="204" spans="2:13" ht="26.25" customHeight="1">
      <c r="B204" s="221">
        <v>200</v>
      </c>
      <c r="C204" s="223" t="s">
        <v>2158</v>
      </c>
      <c r="D204" s="223">
        <v>44</v>
      </c>
      <c r="E204" s="223">
        <v>2</v>
      </c>
      <c r="F204" s="224"/>
      <c r="G204" s="224"/>
      <c r="H204" s="223" t="s">
        <v>270</v>
      </c>
      <c r="I204" s="223" t="s">
        <v>271</v>
      </c>
      <c r="J204" s="223" t="s">
        <v>60</v>
      </c>
      <c r="K204" s="223">
        <v>86130</v>
      </c>
      <c r="L204" s="223">
        <v>6.55</v>
      </c>
      <c r="M204" s="231" t="s">
        <v>2474</v>
      </c>
    </row>
    <row r="205" spans="2:13" ht="26.25" customHeight="1">
      <c r="B205" s="221">
        <v>201</v>
      </c>
      <c r="C205" s="223" t="s">
        <v>2588</v>
      </c>
      <c r="D205" s="223" t="s">
        <v>1539</v>
      </c>
      <c r="E205" s="223">
        <v>4</v>
      </c>
      <c r="F205" s="224"/>
      <c r="G205" s="224"/>
      <c r="H205" s="223" t="s">
        <v>1540</v>
      </c>
      <c r="I205" s="223" t="s">
        <v>1541</v>
      </c>
      <c r="J205" s="223" t="s">
        <v>72</v>
      </c>
      <c r="K205" s="223" t="s">
        <v>2526</v>
      </c>
      <c r="L205" s="223">
        <v>21</v>
      </c>
      <c r="M205" s="223" t="s">
        <v>2474</v>
      </c>
    </row>
    <row r="206" spans="2:13" ht="26.25" customHeight="1">
      <c r="B206" s="221">
        <v>202</v>
      </c>
      <c r="C206" s="223" t="s">
        <v>2160</v>
      </c>
      <c r="D206" s="223">
        <v>63</v>
      </c>
      <c r="E206" s="223">
        <v>6</v>
      </c>
      <c r="F206" s="224"/>
      <c r="G206" s="224"/>
      <c r="H206" s="223" t="s">
        <v>270</v>
      </c>
      <c r="I206" s="223" t="s">
        <v>271</v>
      </c>
      <c r="J206" s="223" t="s">
        <v>60</v>
      </c>
      <c r="K206" s="223">
        <v>86130</v>
      </c>
      <c r="L206" s="223">
        <v>39.799999999999997</v>
      </c>
      <c r="M206" s="223" t="s">
        <v>2474</v>
      </c>
    </row>
    <row r="207" spans="2:13" s="220" customFormat="1" ht="26.25" customHeight="1">
      <c r="B207" s="221">
        <v>203</v>
      </c>
      <c r="C207" s="223" t="s">
        <v>2161</v>
      </c>
      <c r="D207" s="223" t="s">
        <v>862</v>
      </c>
      <c r="E207" s="223">
        <v>9</v>
      </c>
      <c r="F207" s="224"/>
      <c r="G207" s="224"/>
      <c r="H207" s="223" t="s">
        <v>270</v>
      </c>
      <c r="I207" s="223" t="s">
        <v>271</v>
      </c>
      <c r="J207" s="223" t="s">
        <v>60</v>
      </c>
      <c r="K207" s="223">
        <v>86130</v>
      </c>
      <c r="L207" s="223">
        <v>158.38</v>
      </c>
      <c r="M207" s="231" t="s">
        <v>2474</v>
      </c>
    </row>
    <row r="208" spans="2:13" ht="26.25" customHeight="1">
      <c r="B208" s="221">
        <v>204</v>
      </c>
      <c r="C208" s="223" t="s">
        <v>2162</v>
      </c>
      <c r="D208" s="223">
        <v>35</v>
      </c>
      <c r="E208" s="223">
        <v>10</v>
      </c>
      <c r="F208" s="224"/>
      <c r="G208" s="224"/>
      <c r="H208" s="223" t="s">
        <v>270</v>
      </c>
      <c r="I208" s="223" t="s">
        <v>271</v>
      </c>
      <c r="J208" s="223" t="s">
        <v>60</v>
      </c>
      <c r="K208" s="223">
        <v>86130</v>
      </c>
      <c r="L208" s="223">
        <v>283.5</v>
      </c>
      <c r="M208" s="231" t="s">
        <v>2474</v>
      </c>
    </row>
    <row r="209" spans="2:13" ht="26.25" customHeight="1">
      <c r="B209" s="221">
        <v>205</v>
      </c>
      <c r="C209" s="223" t="s">
        <v>2163</v>
      </c>
      <c r="D209" s="223">
        <v>150</v>
      </c>
      <c r="E209" s="223">
        <v>4</v>
      </c>
      <c r="F209" s="224"/>
      <c r="G209" s="224"/>
      <c r="H209" s="223" t="s">
        <v>270</v>
      </c>
      <c r="I209" s="223" t="s">
        <v>271</v>
      </c>
      <c r="J209" s="223" t="s">
        <v>60</v>
      </c>
      <c r="K209" s="223">
        <v>86130</v>
      </c>
      <c r="L209" s="223">
        <v>5.93</v>
      </c>
      <c r="M209" s="223" t="s">
        <v>2474</v>
      </c>
    </row>
    <row r="210" spans="2:13" s="237" customFormat="1" ht="26.25" customHeight="1">
      <c r="B210" s="221">
        <v>206</v>
      </c>
      <c r="C210" s="223" t="s">
        <v>2164</v>
      </c>
      <c r="D210" s="223" t="s">
        <v>1570</v>
      </c>
      <c r="E210" s="223">
        <v>4</v>
      </c>
      <c r="F210" s="224"/>
      <c r="G210" s="224"/>
      <c r="H210" s="223" t="s">
        <v>1571</v>
      </c>
      <c r="I210" s="223" t="s">
        <v>1572</v>
      </c>
      <c r="J210" s="223" t="s">
        <v>108</v>
      </c>
      <c r="K210" s="223"/>
      <c r="L210" s="223">
        <v>38.4</v>
      </c>
      <c r="M210" s="223" t="s">
        <v>2474</v>
      </c>
    </row>
    <row r="211" spans="2:13" ht="26.25" customHeight="1">
      <c r="B211" s="221">
        <v>207</v>
      </c>
      <c r="C211" s="223" t="s">
        <v>2165</v>
      </c>
      <c r="D211" s="223">
        <v>8</v>
      </c>
      <c r="E211" s="223">
        <v>1</v>
      </c>
      <c r="F211" s="224"/>
      <c r="G211" s="224"/>
      <c r="H211" s="223" t="s">
        <v>270</v>
      </c>
      <c r="I211" s="223" t="s">
        <v>271</v>
      </c>
      <c r="J211" s="223" t="s">
        <v>60</v>
      </c>
      <c r="K211" s="223">
        <v>86130</v>
      </c>
      <c r="L211" s="223">
        <v>39.78</v>
      </c>
      <c r="M211" s="223" t="s">
        <v>2474</v>
      </c>
    </row>
    <row r="212" spans="2:13" s="237" customFormat="1" ht="26.25" customHeight="1">
      <c r="B212" s="221">
        <v>208</v>
      </c>
      <c r="C212" s="223" t="s">
        <v>2166</v>
      </c>
      <c r="D212" s="223">
        <v>7</v>
      </c>
      <c r="E212" s="223">
        <v>5</v>
      </c>
      <c r="F212" s="224"/>
      <c r="G212" s="224"/>
      <c r="H212" s="223" t="s">
        <v>270</v>
      </c>
      <c r="I212" s="223" t="s">
        <v>271</v>
      </c>
      <c r="J212" s="223" t="s">
        <v>60</v>
      </c>
      <c r="K212" s="223">
        <v>86130</v>
      </c>
      <c r="L212" s="223">
        <v>43.09</v>
      </c>
      <c r="M212" s="223" t="s">
        <v>2474</v>
      </c>
    </row>
    <row r="213" spans="2:13" ht="26.25" customHeight="1">
      <c r="B213" s="221">
        <v>209</v>
      </c>
      <c r="C213" s="223" t="s">
        <v>2167</v>
      </c>
      <c r="D213" s="223" t="s">
        <v>1596</v>
      </c>
      <c r="E213" s="223">
        <v>10</v>
      </c>
      <c r="F213" s="224"/>
      <c r="G213" s="224"/>
      <c r="H213" s="223" t="s">
        <v>270</v>
      </c>
      <c r="I213" s="223" t="s">
        <v>271</v>
      </c>
      <c r="J213" s="223" t="s">
        <v>60</v>
      </c>
      <c r="K213" s="223">
        <v>86130</v>
      </c>
      <c r="L213" s="223">
        <v>147.24</v>
      </c>
      <c r="M213" s="223" t="s">
        <v>2474</v>
      </c>
    </row>
    <row r="214" spans="2:13" ht="26.25" customHeight="1">
      <c r="B214" s="221">
        <v>210</v>
      </c>
      <c r="C214" s="223" t="s">
        <v>2168</v>
      </c>
      <c r="D214" s="223" t="s">
        <v>1602</v>
      </c>
      <c r="E214" s="223">
        <v>7</v>
      </c>
      <c r="F214" s="224"/>
      <c r="G214" s="224"/>
      <c r="H214" s="223" t="s">
        <v>270</v>
      </c>
      <c r="I214" s="223" t="s">
        <v>271</v>
      </c>
      <c r="J214" s="223" t="s">
        <v>60</v>
      </c>
      <c r="K214" s="223">
        <v>86130</v>
      </c>
      <c r="L214" s="223">
        <v>62.47</v>
      </c>
      <c r="M214" s="223" t="s">
        <v>2474</v>
      </c>
    </row>
    <row r="215" spans="2:13" s="237" customFormat="1">
      <c r="B215" s="221">
        <v>211</v>
      </c>
      <c r="C215" s="223" t="s">
        <v>2169</v>
      </c>
      <c r="D215" s="223">
        <v>10</v>
      </c>
      <c r="E215" s="223">
        <v>7</v>
      </c>
      <c r="F215" s="224"/>
      <c r="G215" s="224"/>
      <c r="H215" s="223" t="s">
        <v>270</v>
      </c>
      <c r="I215" s="223" t="s">
        <v>271</v>
      </c>
      <c r="J215" s="223" t="s">
        <v>60</v>
      </c>
      <c r="K215" s="223">
        <v>86130</v>
      </c>
      <c r="L215" s="223">
        <v>48.38</v>
      </c>
      <c r="M215" s="223" t="s">
        <v>2474</v>
      </c>
    </row>
    <row r="216" spans="2:13" s="237" customFormat="1" ht="26.25" customHeight="1">
      <c r="B216" s="221">
        <v>212</v>
      </c>
      <c r="C216" s="223" t="s">
        <v>2170</v>
      </c>
      <c r="D216" s="223">
        <v>23</v>
      </c>
      <c r="E216" s="223">
        <v>7</v>
      </c>
      <c r="F216" s="224"/>
      <c r="G216" s="224"/>
      <c r="H216" s="223" t="s">
        <v>270</v>
      </c>
      <c r="I216" s="223" t="s">
        <v>271</v>
      </c>
      <c r="J216" s="223" t="s">
        <v>60</v>
      </c>
      <c r="K216" s="223">
        <v>86130</v>
      </c>
      <c r="L216" s="223">
        <v>81.900000000000006</v>
      </c>
      <c r="M216" s="223" t="s">
        <v>2474</v>
      </c>
    </row>
    <row r="217" spans="2:13" s="237" customFormat="1" ht="26.25" customHeight="1">
      <c r="B217" s="221">
        <v>213</v>
      </c>
      <c r="C217" s="223" t="s">
        <v>2171</v>
      </c>
      <c r="D217" s="223" t="s">
        <v>208</v>
      </c>
      <c r="E217" s="223">
        <v>6</v>
      </c>
      <c r="F217" s="224"/>
      <c r="G217" s="224"/>
      <c r="H217" s="223" t="s">
        <v>270</v>
      </c>
      <c r="I217" s="223" t="s">
        <v>271</v>
      </c>
      <c r="J217" s="223" t="s">
        <v>60</v>
      </c>
      <c r="K217" s="223">
        <v>86130</v>
      </c>
      <c r="L217" s="223">
        <v>5.88</v>
      </c>
      <c r="M217" s="223" t="s">
        <v>2474</v>
      </c>
    </row>
    <row r="218" spans="2:13" ht="26.25" customHeight="1">
      <c r="B218" s="221">
        <v>214</v>
      </c>
      <c r="C218" s="223" t="s">
        <v>2172</v>
      </c>
      <c r="D218" s="223">
        <v>39</v>
      </c>
      <c r="E218" s="223">
        <v>6</v>
      </c>
      <c r="F218" s="224"/>
      <c r="G218" s="224"/>
      <c r="H218" s="223" t="s">
        <v>270</v>
      </c>
      <c r="I218" s="223" t="s">
        <v>271</v>
      </c>
      <c r="J218" s="223" t="s">
        <v>60</v>
      </c>
      <c r="K218" s="223">
        <v>86130</v>
      </c>
      <c r="L218" s="223">
        <v>238.85</v>
      </c>
      <c r="M218" s="231" t="s">
        <v>2474</v>
      </c>
    </row>
    <row r="219" spans="2:13" ht="26.25" customHeight="1">
      <c r="B219" s="221">
        <v>215</v>
      </c>
      <c r="C219" s="223" t="s">
        <v>2173</v>
      </c>
      <c r="D219" s="223" t="s">
        <v>449</v>
      </c>
      <c r="E219" s="223">
        <v>2</v>
      </c>
      <c r="F219" s="224"/>
      <c r="G219" s="224"/>
      <c r="H219" s="223" t="s">
        <v>270</v>
      </c>
      <c r="I219" s="223" t="s">
        <v>271</v>
      </c>
      <c r="J219" s="223" t="s">
        <v>60</v>
      </c>
      <c r="K219" s="223">
        <v>86130</v>
      </c>
      <c r="L219" s="223">
        <v>164.62</v>
      </c>
      <c r="M219" s="231" t="s">
        <v>2474</v>
      </c>
    </row>
    <row r="220" spans="2:13" s="332" customFormat="1" ht="26.25" customHeight="1">
      <c r="B220" s="246">
        <v>216</v>
      </c>
      <c r="C220" s="247" t="s">
        <v>2174</v>
      </c>
      <c r="D220" s="247">
        <v>135</v>
      </c>
      <c r="E220" s="247">
        <v>10</v>
      </c>
      <c r="F220" s="248"/>
      <c r="G220" s="248"/>
      <c r="H220" s="247" t="s">
        <v>270</v>
      </c>
      <c r="I220" s="247" t="s">
        <v>271</v>
      </c>
      <c r="J220" s="247" t="s">
        <v>60</v>
      </c>
      <c r="K220" s="247">
        <v>86130</v>
      </c>
      <c r="L220" s="247">
        <v>31.2</v>
      </c>
      <c r="M220" s="223" t="s">
        <v>2474</v>
      </c>
    </row>
    <row r="221" spans="2:13" s="237" customFormat="1" ht="26.25" customHeight="1">
      <c r="B221" s="221">
        <v>217</v>
      </c>
      <c r="C221" s="223" t="s">
        <v>2175</v>
      </c>
      <c r="D221" s="223" t="s">
        <v>1650</v>
      </c>
      <c r="E221" s="223">
        <v>7</v>
      </c>
      <c r="F221" s="224"/>
      <c r="G221" s="224"/>
      <c r="H221" s="223" t="s">
        <v>270</v>
      </c>
      <c r="I221" s="223" t="s">
        <v>271</v>
      </c>
      <c r="J221" s="223" t="s">
        <v>60</v>
      </c>
      <c r="K221" s="223">
        <v>86130</v>
      </c>
      <c r="L221" s="223">
        <v>79.56</v>
      </c>
      <c r="M221" s="223" t="s">
        <v>2474</v>
      </c>
    </row>
    <row r="222" spans="2:13" s="237" customFormat="1" ht="26.25" customHeight="1">
      <c r="B222" s="221">
        <v>218</v>
      </c>
      <c r="C222" s="223" t="s">
        <v>2176</v>
      </c>
      <c r="D222" s="223" t="s">
        <v>1663</v>
      </c>
      <c r="E222" s="223">
        <v>3</v>
      </c>
      <c r="F222" s="224"/>
      <c r="G222" s="224"/>
      <c r="H222" s="223" t="s">
        <v>270</v>
      </c>
      <c r="I222" s="223" t="s">
        <v>271</v>
      </c>
      <c r="J222" s="223" t="s">
        <v>60</v>
      </c>
      <c r="K222" s="223">
        <v>86130</v>
      </c>
      <c r="L222" s="223">
        <v>261.02999999999997</v>
      </c>
      <c r="M222" s="223" t="s">
        <v>2474</v>
      </c>
    </row>
    <row r="223" spans="2:13" ht="26.25" customHeight="1">
      <c r="B223" s="221">
        <v>219</v>
      </c>
      <c r="C223" s="223" t="s">
        <v>2177</v>
      </c>
      <c r="D223" s="223">
        <v>86</v>
      </c>
      <c r="E223" s="223">
        <v>8</v>
      </c>
      <c r="F223" s="224"/>
      <c r="G223" s="224"/>
      <c r="H223" s="223" t="s">
        <v>270</v>
      </c>
      <c r="I223" s="223" t="s">
        <v>271</v>
      </c>
      <c r="J223" s="223" t="s">
        <v>60</v>
      </c>
      <c r="K223" s="223">
        <v>86130</v>
      </c>
      <c r="L223" s="223">
        <v>26.77</v>
      </c>
      <c r="M223" s="231" t="s">
        <v>2474</v>
      </c>
    </row>
    <row r="224" spans="2:13" s="237" customFormat="1" ht="26.25" customHeight="1">
      <c r="B224" s="221">
        <v>220</v>
      </c>
      <c r="C224" s="223" t="s">
        <v>2178</v>
      </c>
      <c r="D224" s="223">
        <v>99</v>
      </c>
      <c r="E224" s="223">
        <v>2</v>
      </c>
      <c r="F224" s="224"/>
      <c r="G224" s="224"/>
      <c r="H224" s="223" t="s">
        <v>270</v>
      </c>
      <c r="I224" s="223" t="s">
        <v>271</v>
      </c>
      <c r="J224" s="223" t="s">
        <v>60</v>
      </c>
      <c r="K224" s="223">
        <v>86130</v>
      </c>
      <c r="L224" s="223">
        <v>64.319999999999993</v>
      </c>
      <c r="M224" s="223" t="s">
        <v>2474</v>
      </c>
    </row>
    <row r="225" spans="2:13" ht="26.25" customHeight="1">
      <c r="B225" s="221">
        <v>221</v>
      </c>
      <c r="C225" s="223" t="s">
        <v>2179</v>
      </c>
      <c r="D225" s="223" t="s">
        <v>1677</v>
      </c>
      <c r="E225" s="223">
        <v>2</v>
      </c>
      <c r="F225" s="224"/>
      <c r="G225" s="224"/>
      <c r="H225" s="223" t="s">
        <v>270</v>
      </c>
      <c r="I225" s="223" t="s">
        <v>271</v>
      </c>
      <c r="J225" s="223" t="s">
        <v>60</v>
      </c>
      <c r="K225" s="223">
        <v>86130</v>
      </c>
      <c r="L225" s="223">
        <v>24.12</v>
      </c>
      <c r="M225" s="223" t="s">
        <v>2474</v>
      </c>
    </row>
    <row r="226" spans="2:13" ht="26.25" customHeight="1">
      <c r="B226" s="221">
        <v>222</v>
      </c>
      <c r="C226" s="223" t="s">
        <v>2180</v>
      </c>
      <c r="D226" s="223">
        <v>72</v>
      </c>
      <c r="E226" s="223">
        <v>10</v>
      </c>
      <c r="F226" s="224"/>
      <c r="G226" s="224"/>
      <c r="H226" s="223" t="s">
        <v>270</v>
      </c>
      <c r="I226" s="223" t="s">
        <v>271</v>
      </c>
      <c r="J226" s="223" t="s">
        <v>60</v>
      </c>
      <c r="K226" s="223">
        <v>86130</v>
      </c>
      <c r="L226" s="223">
        <v>48.24</v>
      </c>
      <c r="M226" s="223" t="s">
        <v>2474</v>
      </c>
    </row>
    <row r="227" spans="2:13" ht="26.25" customHeight="1">
      <c r="B227" s="221">
        <v>223</v>
      </c>
      <c r="C227" s="223" t="s">
        <v>2181</v>
      </c>
      <c r="D227" s="223">
        <v>8</v>
      </c>
      <c r="E227" s="223">
        <v>2</v>
      </c>
      <c r="F227" s="224"/>
      <c r="G227" s="224"/>
      <c r="H227" s="223" t="s">
        <v>270</v>
      </c>
      <c r="I227" s="223" t="s">
        <v>271</v>
      </c>
      <c r="J227" s="223" t="s">
        <v>60</v>
      </c>
      <c r="K227" s="223">
        <v>86130</v>
      </c>
      <c r="L227" s="223">
        <v>135.08000000000001</v>
      </c>
      <c r="M227" s="223" t="s">
        <v>2474</v>
      </c>
    </row>
    <row r="228" spans="2:13" ht="26.25" customHeight="1">
      <c r="B228" s="221">
        <v>224</v>
      </c>
      <c r="C228" s="223" t="s">
        <v>2182</v>
      </c>
      <c r="D228" s="223">
        <v>79</v>
      </c>
      <c r="E228" s="223">
        <v>9</v>
      </c>
      <c r="F228" s="224"/>
      <c r="G228" s="224"/>
      <c r="H228" s="223" t="s">
        <v>270</v>
      </c>
      <c r="I228" s="223" t="s">
        <v>271</v>
      </c>
      <c r="J228" s="223" t="s">
        <v>60</v>
      </c>
      <c r="K228" s="223">
        <v>86130</v>
      </c>
      <c r="L228" s="223">
        <v>189.1</v>
      </c>
      <c r="M228" s="223" t="s">
        <v>2474</v>
      </c>
    </row>
    <row r="229" spans="2:13" ht="26.25" customHeight="1">
      <c r="B229" s="221">
        <v>225</v>
      </c>
      <c r="C229" s="223" t="s">
        <v>2183</v>
      </c>
      <c r="D229" s="223" t="s">
        <v>1723</v>
      </c>
      <c r="E229" s="223">
        <v>5</v>
      </c>
      <c r="F229" s="224"/>
      <c r="G229" s="224"/>
      <c r="H229" s="223" t="s">
        <v>270</v>
      </c>
      <c r="I229" s="223" t="s">
        <v>271</v>
      </c>
      <c r="J229" s="223" t="s">
        <v>60</v>
      </c>
      <c r="K229" s="223">
        <v>86130</v>
      </c>
      <c r="L229" s="223">
        <v>24.36</v>
      </c>
      <c r="M229" s="223" t="s">
        <v>2474</v>
      </c>
    </row>
    <row r="230" spans="2:13" ht="26.25" customHeight="1">
      <c r="B230" s="221">
        <v>226</v>
      </c>
      <c r="C230" s="223" t="s">
        <v>2184</v>
      </c>
      <c r="D230" s="223">
        <v>15</v>
      </c>
      <c r="E230" s="223">
        <v>7</v>
      </c>
      <c r="F230" s="224"/>
      <c r="G230" s="224"/>
      <c r="H230" s="223" t="s">
        <v>270</v>
      </c>
      <c r="I230" s="223" t="s">
        <v>271</v>
      </c>
      <c r="J230" s="223" t="s">
        <v>60</v>
      </c>
      <c r="K230" s="223">
        <v>86130</v>
      </c>
      <c r="L230" s="223">
        <v>23.79</v>
      </c>
      <c r="M230" s="223" t="s">
        <v>2474</v>
      </c>
    </row>
    <row r="231" spans="2:13" s="237" customFormat="1" ht="26.25" customHeight="1">
      <c r="B231" s="221">
        <v>227</v>
      </c>
      <c r="C231" s="223" t="s">
        <v>2185</v>
      </c>
      <c r="D231" s="223" t="s">
        <v>1732</v>
      </c>
      <c r="E231" s="223">
        <v>9</v>
      </c>
      <c r="F231" s="224"/>
      <c r="G231" s="224"/>
      <c r="H231" s="223" t="s">
        <v>270</v>
      </c>
      <c r="I231" s="223" t="s">
        <v>271</v>
      </c>
      <c r="J231" s="223" t="s">
        <v>60</v>
      </c>
      <c r="K231" s="223">
        <v>86130</v>
      </c>
      <c r="L231" s="223">
        <v>318.39</v>
      </c>
      <c r="M231" s="223" t="s">
        <v>2474</v>
      </c>
    </row>
    <row r="232" spans="2:13" s="220" customFormat="1" ht="26.25" customHeight="1">
      <c r="B232" s="221">
        <v>228</v>
      </c>
      <c r="C232" s="223" t="s">
        <v>2186</v>
      </c>
      <c r="D232" s="223">
        <v>132</v>
      </c>
      <c r="E232" s="223">
        <v>7</v>
      </c>
      <c r="F232" s="224"/>
      <c r="G232" s="224"/>
      <c r="H232" s="223" t="s">
        <v>270</v>
      </c>
      <c r="I232" s="223" t="s">
        <v>271</v>
      </c>
      <c r="J232" s="223" t="s">
        <v>60</v>
      </c>
      <c r="K232" s="223">
        <v>86130</v>
      </c>
      <c r="L232" s="223">
        <v>9.7899999999999991</v>
      </c>
      <c r="M232" s="231" t="s">
        <v>2474</v>
      </c>
    </row>
    <row r="233" spans="2:13" s="220" customFormat="1" ht="26.25" customHeight="1">
      <c r="B233" s="221">
        <v>229</v>
      </c>
      <c r="C233" s="223" t="s">
        <v>2187</v>
      </c>
      <c r="D233" s="223">
        <v>147</v>
      </c>
      <c r="E233" s="223">
        <v>4</v>
      </c>
      <c r="F233" s="224"/>
      <c r="G233" s="224"/>
      <c r="H233" s="223" t="s">
        <v>270</v>
      </c>
      <c r="I233" s="223" t="s">
        <v>271</v>
      </c>
      <c r="J233" s="223" t="s">
        <v>60</v>
      </c>
      <c r="K233" s="223">
        <v>86130</v>
      </c>
      <c r="L233" s="223">
        <v>40.94</v>
      </c>
      <c r="M233" s="231" t="s">
        <v>2474</v>
      </c>
    </row>
    <row r="234" spans="2:13" ht="26.25" customHeight="1">
      <c r="B234" s="221">
        <v>230</v>
      </c>
      <c r="C234" s="223" t="s">
        <v>2188</v>
      </c>
      <c r="D234" s="223">
        <v>65</v>
      </c>
      <c r="E234" s="223">
        <v>8</v>
      </c>
      <c r="F234" s="224"/>
      <c r="G234" s="224"/>
      <c r="H234" s="223" t="s">
        <v>270</v>
      </c>
      <c r="I234" s="223" t="s">
        <v>271</v>
      </c>
      <c r="J234" s="223" t="s">
        <v>60</v>
      </c>
      <c r="K234" s="223">
        <v>86130</v>
      </c>
      <c r="L234" s="223">
        <v>10.75</v>
      </c>
      <c r="M234" s="231" t="s">
        <v>2474</v>
      </c>
    </row>
    <row r="235" spans="2:13" s="337" customFormat="1" ht="26.25" customHeight="1">
      <c r="B235" s="221">
        <v>231</v>
      </c>
      <c r="C235" s="223" t="s">
        <v>2189</v>
      </c>
      <c r="D235" s="223">
        <v>30</v>
      </c>
      <c r="E235" s="223">
        <v>3</v>
      </c>
      <c r="F235" s="224"/>
      <c r="G235" s="224"/>
      <c r="H235" s="223" t="s">
        <v>270</v>
      </c>
      <c r="I235" s="223" t="s">
        <v>271</v>
      </c>
      <c r="J235" s="223" t="s">
        <v>60</v>
      </c>
      <c r="K235" s="223">
        <v>86130</v>
      </c>
      <c r="L235" s="223">
        <v>168.84</v>
      </c>
      <c r="M235" s="223" t="s">
        <v>2474</v>
      </c>
    </row>
    <row r="236" spans="2:13" ht="26.25" customHeight="1">
      <c r="B236" s="221">
        <v>232</v>
      </c>
      <c r="C236" s="223" t="s">
        <v>2190</v>
      </c>
      <c r="D236" s="223" t="s">
        <v>1763</v>
      </c>
      <c r="E236" s="223">
        <v>4</v>
      </c>
      <c r="F236" s="224"/>
      <c r="G236" s="224"/>
      <c r="H236" s="223" t="s">
        <v>270</v>
      </c>
      <c r="I236" s="223" t="s">
        <v>271</v>
      </c>
      <c r="J236" s="223" t="s">
        <v>60</v>
      </c>
      <c r="K236" s="223">
        <v>86130</v>
      </c>
      <c r="L236" s="223">
        <v>4.68</v>
      </c>
      <c r="M236" s="223" t="s">
        <v>2474</v>
      </c>
    </row>
    <row r="237" spans="2:13" ht="26.25" customHeight="1">
      <c r="B237" s="221">
        <v>233</v>
      </c>
      <c r="C237" s="223" t="s">
        <v>2191</v>
      </c>
      <c r="D237" s="223">
        <v>1</v>
      </c>
      <c r="E237" s="223">
        <v>1</v>
      </c>
      <c r="F237" s="224"/>
      <c r="G237" s="224"/>
      <c r="H237" s="223" t="s">
        <v>270</v>
      </c>
      <c r="I237" s="223" t="s">
        <v>271</v>
      </c>
      <c r="J237" s="223" t="s">
        <v>60</v>
      </c>
      <c r="K237" s="223">
        <v>86130</v>
      </c>
      <c r="L237" s="223">
        <v>30.27</v>
      </c>
      <c r="M237" s="231" t="s">
        <v>2474</v>
      </c>
    </row>
    <row r="238" spans="2:13" ht="26.25" customHeight="1">
      <c r="B238" s="221">
        <v>234</v>
      </c>
      <c r="C238" s="223" t="s">
        <v>2192</v>
      </c>
      <c r="D238" s="223" t="s">
        <v>1778</v>
      </c>
      <c r="E238" s="223">
        <v>8</v>
      </c>
      <c r="F238" s="224"/>
      <c r="G238" s="224"/>
      <c r="H238" s="223" t="s">
        <v>270</v>
      </c>
      <c r="I238" s="223" t="s">
        <v>271</v>
      </c>
      <c r="J238" s="223" t="s">
        <v>60</v>
      </c>
      <c r="K238" s="223">
        <v>86130</v>
      </c>
      <c r="L238" s="223">
        <v>79.680000000000007</v>
      </c>
      <c r="M238" s="223" t="s">
        <v>2474</v>
      </c>
    </row>
    <row r="239" spans="2:13" ht="26.25" customHeight="1">
      <c r="B239" s="221">
        <v>235</v>
      </c>
      <c r="C239" s="223" t="s">
        <v>2193</v>
      </c>
      <c r="D239" s="223" t="s">
        <v>1791</v>
      </c>
      <c r="E239" s="223">
        <v>2</v>
      </c>
      <c r="F239" s="224"/>
      <c r="G239" s="224"/>
      <c r="H239" s="223" t="s">
        <v>270</v>
      </c>
      <c r="I239" s="223" t="s">
        <v>271</v>
      </c>
      <c r="J239" s="223" t="s">
        <v>60</v>
      </c>
      <c r="K239" s="223">
        <v>86130</v>
      </c>
      <c r="L239" s="223">
        <v>265.12</v>
      </c>
      <c r="M239" s="223" t="s">
        <v>2474</v>
      </c>
    </row>
    <row r="240" spans="2:13" ht="26.25" customHeight="1">
      <c r="B240" s="221">
        <v>236</v>
      </c>
      <c r="C240" s="223" t="s">
        <v>2194</v>
      </c>
      <c r="D240" s="223" t="s">
        <v>206</v>
      </c>
      <c r="E240" s="223">
        <v>2</v>
      </c>
      <c r="F240" s="224"/>
      <c r="G240" s="224"/>
      <c r="H240" s="223" t="s">
        <v>270</v>
      </c>
      <c r="I240" s="223" t="s">
        <v>271</v>
      </c>
      <c r="J240" s="223" t="s">
        <v>60</v>
      </c>
      <c r="K240" s="223">
        <v>86130</v>
      </c>
      <c r="L240" s="223">
        <v>40.19</v>
      </c>
      <c r="M240" s="231" t="s">
        <v>2474</v>
      </c>
    </row>
    <row r="241" spans="2:13" ht="26.25" customHeight="1">
      <c r="B241" s="221">
        <v>237</v>
      </c>
      <c r="C241" s="223" t="s">
        <v>2195</v>
      </c>
      <c r="D241" s="223">
        <v>3</v>
      </c>
      <c r="E241" s="223">
        <v>6</v>
      </c>
      <c r="F241" s="224"/>
      <c r="G241" s="224"/>
      <c r="H241" s="223" t="s">
        <v>270</v>
      </c>
      <c r="I241" s="223" t="s">
        <v>271</v>
      </c>
      <c r="J241" s="223" t="s">
        <v>60</v>
      </c>
      <c r="K241" s="223">
        <v>86130</v>
      </c>
      <c r="L241" s="223">
        <v>78.62</v>
      </c>
      <c r="M241" s="231" t="s">
        <v>2474</v>
      </c>
    </row>
    <row r="242" spans="2:13" ht="26.25" customHeight="1">
      <c r="B242" s="221">
        <v>238</v>
      </c>
      <c r="C242" s="223" t="s">
        <v>2196</v>
      </c>
      <c r="D242" s="223" t="s">
        <v>1822</v>
      </c>
      <c r="E242" s="223">
        <v>6</v>
      </c>
      <c r="F242" s="224"/>
      <c r="G242" s="224"/>
      <c r="H242" s="223" t="s">
        <v>270</v>
      </c>
      <c r="I242" s="223" t="s">
        <v>271</v>
      </c>
      <c r="J242" s="223" t="s">
        <v>60</v>
      </c>
      <c r="K242" s="223">
        <v>86130</v>
      </c>
      <c r="L242" s="223">
        <v>66.3</v>
      </c>
      <c r="M242" s="223" t="s">
        <v>2474</v>
      </c>
    </row>
    <row r="243" spans="2:13" ht="26.25" customHeight="1">
      <c r="B243" s="221">
        <v>239</v>
      </c>
      <c r="C243" s="223" t="s">
        <v>2197</v>
      </c>
      <c r="D243" s="223" t="s">
        <v>1829</v>
      </c>
      <c r="E243" s="223">
        <v>4</v>
      </c>
      <c r="F243" s="224"/>
      <c r="G243" s="224"/>
      <c r="H243" s="223" t="s">
        <v>270</v>
      </c>
      <c r="I243" s="223" t="s">
        <v>271</v>
      </c>
      <c r="J243" s="223" t="s">
        <v>60</v>
      </c>
      <c r="K243" s="223">
        <v>86130</v>
      </c>
      <c r="L243" s="223">
        <v>47.74</v>
      </c>
      <c r="M243" s="223" t="s">
        <v>2474</v>
      </c>
    </row>
    <row r="244" spans="2:13" ht="26.25" customHeight="1">
      <c r="B244" s="221">
        <v>240</v>
      </c>
      <c r="C244" s="223" t="s">
        <v>2198</v>
      </c>
      <c r="D244" s="223">
        <v>16</v>
      </c>
      <c r="E244" s="223">
        <v>2</v>
      </c>
      <c r="F244" s="224"/>
      <c r="G244" s="224"/>
      <c r="H244" s="223" t="s">
        <v>270</v>
      </c>
      <c r="I244" s="223" t="s">
        <v>271</v>
      </c>
      <c r="J244" s="223" t="s">
        <v>60</v>
      </c>
      <c r="K244" s="223">
        <v>86130</v>
      </c>
      <c r="L244" s="223">
        <v>8.8000000000000007</v>
      </c>
      <c r="M244" s="231" t="s">
        <v>2474</v>
      </c>
    </row>
    <row r="245" spans="2:13" s="237" customFormat="1" ht="26.25" customHeight="1">
      <c r="B245" s="221">
        <v>241</v>
      </c>
      <c r="C245" s="223" t="s">
        <v>2199</v>
      </c>
      <c r="D245" s="223" t="s">
        <v>1844</v>
      </c>
      <c r="E245" s="223">
        <v>1</v>
      </c>
      <c r="F245" s="224"/>
      <c r="G245" s="224"/>
      <c r="H245" s="223" t="s">
        <v>270</v>
      </c>
      <c r="I245" s="223" t="s">
        <v>271</v>
      </c>
      <c r="J245" s="223" t="s">
        <v>60</v>
      </c>
      <c r="K245" s="223">
        <v>86130</v>
      </c>
      <c r="L245" s="223">
        <v>19.29</v>
      </c>
      <c r="M245" s="223" t="s">
        <v>2474</v>
      </c>
    </row>
    <row r="246" spans="2:13" s="332" customFormat="1" ht="26.25" customHeight="1">
      <c r="B246" s="246">
        <v>242</v>
      </c>
      <c r="C246" s="247" t="s">
        <v>2200</v>
      </c>
      <c r="D246" s="247">
        <v>9</v>
      </c>
      <c r="E246" s="247">
        <v>3</v>
      </c>
      <c r="F246" s="248"/>
      <c r="G246" s="248"/>
      <c r="H246" s="247" t="s">
        <v>270</v>
      </c>
      <c r="I246" s="247" t="s">
        <v>271</v>
      </c>
      <c r="J246" s="247" t="s">
        <v>60</v>
      </c>
      <c r="K246" s="247">
        <v>86130</v>
      </c>
      <c r="L246" s="247">
        <v>16.77</v>
      </c>
      <c r="M246" s="247" t="s">
        <v>2474</v>
      </c>
    </row>
    <row r="247" spans="2:13" s="237" customFormat="1" ht="26.25" customHeight="1">
      <c r="B247" s="221">
        <v>243</v>
      </c>
      <c r="C247" s="223" t="s">
        <v>2201</v>
      </c>
      <c r="D247" s="223" t="s">
        <v>1854</v>
      </c>
      <c r="E247" s="223">
        <v>5</v>
      </c>
      <c r="F247" s="224"/>
      <c r="G247" s="224"/>
      <c r="H247" s="223" t="s">
        <v>270</v>
      </c>
      <c r="I247" s="223" t="s">
        <v>271</v>
      </c>
      <c r="J247" s="223" t="s">
        <v>60</v>
      </c>
      <c r="K247" s="223">
        <v>86130</v>
      </c>
      <c r="L247" s="223">
        <v>326.60000000000002</v>
      </c>
      <c r="M247" s="223" t="s">
        <v>2474</v>
      </c>
    </row>
    <row r="248" spans="2:13" s="207" customFormat="1" ht="26.25" customHeight="1">
      <c r="B248" s="221">
        <v>244</v>
      </c>
      <c r="C248" s="226" t="s">
        <v>2202</v>
      </c>
      <c r="D248" s="226" t="s">
        <v>1861</v>
      </c>
      <c r="E248" s="226">
        <v>7</v>
      </c>
      <c r="F248" s="201"/>
      <c r="G248" s="201"/>
      <c r="H248" s="226" t="s">
        <v>270</v>
      </c>
      <c r="I248" s="226" t="s">
        <v>271</v>
      </c>
      <c r="J248" s="226" t="s">
        <v>60</v>
      </c>
      <c r="K248" s="226">
        <v>86130</v>
      </c>
      <c r="L248" s="226">
        <v>71.61</v>
      </c>
      <c r="M248" s="223" t="s">
        <v>2474</v>
      </c>
    </row>
    <row r="249" spans="2:13" s="237" customFormat="1" ht="26.25" customHeight="1">
      <c r="B249" s="221">
        <v>245</v>
      </c>
      <c r="C249" s="223" t="s">
        <v>2203</v>
      </c>
      <c r="D249" s="223">
        <v>41</v>
      </c>
      <c r="E249" s="223">
        <v>3</v>
      </c>
      <c r="F249" s="224"/>
      <c r="G249" s="224"/>
      <c r="H249" s="223" t="s">
        <v>270</v>
      </c>
      <c r="I249" s="223" t="s">
        <v>271</v>
      </c>
      <c r="J249" s="223" t="s">
        <v>60</v>
      </c>
      <c r="K249" s="223">
        <v>86130</v>
      </c>
      <c r="L249" s="223">
        <v>241.68</v>
      </c>
      <c r="M249" s="223" t="s">
        <v>2474</v>
      </c>
    </row>
    <row r="250" spans="2:13" s="237" customFormat="1" ht="26.25" customHeight="1">
      <c r="B250" s="221">
        <v>246</v>
      </c>
      <c r="C250" s="223" t="s">
        <v>2204</v>
      </c>
      <c r="D250" s="223" t="s">
        <v>681</v>
      </c>
      <c r="E250" s="223">
        <v>7</v>
      </c>
      <c r="F250" s="224"/>
      <c r="G250" s="224"/>
      <c r="H250" s="223" t="s">
        <v>270</v>
      </c>
      <c r="I250" s="223" t="s">
        <v>271</v>
      </c>
      <c r="J250" s="223" t="s">
        <v>60</v>
      </c>
      <c r="K250" s="223">
        <v>86130</v>
      </c>
      <c r="L250" s="223">
        <v>756.91</v>
      </c>
      <c r="M250" s="223" t="s">
        <v>2474</v>
      </c>
    </row>
    <row r="251" spans="2:13" s="237" customFormat="1" ht="26.25" customHeight="1">
      <c r="B251" s="221">
        <v>247</v>
      </c>
      <c r="C251" s="223" t="s">
        <v>2205</v>
      </c>
      <c r="D251" s="223">
        <v>7</v>
      </c>
      <c r="E251" s="223">
        <v>5</v>
      </c>
      <c r="F251" s="224"/>
      <c r="G251" s="224"/>
      <c r="H251" s="223" t="s">
        <v>270</v>
      </c>
      <c r="I251" s="223" t="s">
        <v>271</v>
      </c>
      <c r="J251" s="223" t="s">
        <v>60</v>
      </c>
      <c r="K251" s="223">
        <v>86130</v>
      </c>
      <c r="L251" s="223">
        <v>496.32</v>
      </c>
      <c r="M251" s="223" t="s">
        <v>2474</v>
      </c>
    </row>
    <row r="252" spans="2:13" ht="26.25" customHeight="1">
      <c r="B252" s="221">
        <v>248</v>
      </c>
      <c r="C252" s="223" t="s">
        <v>2206</v>
      </c>
      <c r="D252" s="223">
        <v>7</v>
      </c>
      <c r="E252" s="223">
        <v>10</v>
      </c>
      <c r="F252" s="224"/>
      <c r="G252" s="224"/>
      <c r="H252" s="223" t="s">
        <v>270</v>
      </c>
      <c r="I252" s="223" t="s">
        <v>271</v>
      </c>
      <c r="J252" s="223" t="s">
        <v>60</v>
      </c>
      <c r="K252" s="223">
        <v>86130</v>
      </c>
      <c r="L252" s="223">
        <v>98.81</v>
      </c>
      <c r="M252" s="231" t="s">
        <v>2474</v>
      </c>
    </row>
    <row r="253" spans="2:13" ht="26.25" customHeight="1">
      <c r="B253" s="221">
        <v>249</v>
      </c>
      <c r="C253" s="223" t="s">
        <v>2207</v>
      </c>
      <c r="D253" s="223">
        <v>11</v>
      </c>
      <c r="E253" s="223">
        <v>10</v>
      </c>
      <c r="F253" s="224"/>
      <c r="G253" s="224"/>
      <c r="H253" s="223" t="s">
        <v>270</v>
      </c>
      <c r="I253" s="223" t="s">
        <v>271</v>
      </c>
      <c r="J253" s="223" t="s">
        <v>60</v>
      </c>
      <c r="K253" s="223">
        <v>86130</v>
      </c>
      <c r="L253" s="223">
        <v>33.450000000000003</v>
      </c>
      <c r="M253" s="223" t="s">
        <v>2474</v>
      </c>
    </row>
    <row r="254" spans="2:13" ht="26.25" customHeight="1">
      <c r="B254" s="221">
        <v>250</v>
      </c>
      <c r="C254" s="223" t="s">
        <v>2208</v>
      </c>
      <c r="D254" s="223" t="s">
        <v>1478</v>
      </c>
      <c r="E254" s="223">
        <v>4</v>
      </c>
      <c r="F254" s="224"/>
      <c r="G254" s="224"/>
      <c r="H254" s="223" t="s">
        <v>270</v>
      </c>
      <c r="I254" s="223" t="s">
        <v>271</v>
      </c>
      <c r="J254" s="223" t="s">
        <v>60</v>
      </c>
      <c r="K254" s="223">
        <v>86130</v>
      </c>
      <c r="L254" s="223">
        <v>36.270000000000003</v>
      </c>
      <c r="M254" s="223" t="s">
        <v>2474</v>
      </c>
    </row>
    <row r="255" spans="2:13" ht="26.25" customHeight="1">
      <c r="B255" s="221">
        <v>251</v>
      </c>
      <c r="C255" s="223" t="s">
        <v>2209</v>
      </c>
      <c r="D255" s="223">
        <v>85</v>
      </c>
      <c r="E255" s="223">
        <v>2</v>
      </c>
      <c r="F255" s="224"/>
      <c r="G255" s="224"/>
      <c r="H255" s="223" t="s">
        <v>270</v>
      </c>
      <c r="I255" s="223" t="s">
        <v>271</v>
      </c>
      <c r="J255" s="223" t="s">
        <v>60</v>
      </c>
      <c r="K255" s="223">
        <v>86130</v>
      </c>
      <c r="L255" s="223">
        <v>1.97</v>
      </c>
      <c r="M255" s="231" t="s">
        <v>2474</v>
      </c>
    </row>
    <row r="256" spans="2:13" ht="26.25" customHeight="1">
      <c r="B256" s="221">
        <v>252</v>
      </c>
      <c r="C256" s="223" t="s">
        <v>2210</v>
      </c>
      <c r="D256" s="223">
        <v>37</v>
      </c>
      <c r="E256" s="223">
        <v>2</v>
      </c>
      <c r="F256" s="224"/>
      <c r="G256" s="224"/>
      <c r="H256" s="223" t="s">
        <v>270</v>
      </c>
      <c r="I256" s="223" t="s">
        <v>271</v>
      </c>
      <c r="J256" s="223" t="s">
        <v>60</v>
      </c>
      <c r="K256" s="223">
        <v>86130</v>
      </c>
      <c r="L256" s="223">
        <v>10.48</v>
      </c>
      <c r="M256" s="231" t="s">
        <v>2474</v>
      </c>
    </row>
    <row r="257" spans="2:13" ht="26.25" customHeight="1">
      <c r="B257" s="221">
        <v>253</v>
      </c>
      <c r="C257" s="223" t="s">
        <v>2211</v>
      </c>
      <c r="D257" s="223" t="s">
        <v>1791</v>
      </c>
      <c r="E257" s="223">
        <v>2</v>
      </c>
      <c r="F257" s="224"/>
      <c r="G257" s="224"/>
      <c r="H257" s="223" t="s">
        <v>270</v>
      </c>
      <c r="I257" s="223" t="s">
        <v>271</v>
      </c>
      <c r="J257" s="223" t="s">
        <v>60</v>
      </c>
      <c r="K257" s="223">
        <v>86130</v>
      </c>
      <c r="L257" s="223">
        <v>165.99</v>
      </c>
      <c r="M257" s="223" t="s">
        <v>2474</v>
      </c>
    </row>
    <row r="258" spans="2:13" ht="26.25" customHeight="1">
      <c r="B258" s="221">
        <v>254</v>
      </c>
      <c r="C258" s="223" t="s">
        <v>2212</v>
      </c>
      <c r="D258" s="223" t="s">
        <v>1938</v>
      </c>
      <c r="E258" s="223">
        <v>10</v>
      </c>
      <c r="F258" s="224"/>
      <c r="G258" s="224"/>
      <c r="H258" s="223" t="s">
        <v>270</v>
      </c>
      <c r="I258" s="223" t="s">
        <v>271</v>
      </c>
      <c r="J258" s="223" t="s">
        <v>60</v>
      </c>
      <c r="K258" s="223">
        <v>86130</v>
      </c>
      <c r="L258" s="223">
        <v>26.44</v>
      </c>
      <c r="M258" s="223" t="s">
        <v>2474</v>
      </c>
    </row>
    <row r="259" spans="2:13" ht="26.25" customHeight="1">
      <c r="B259" s="221">
        <v>255</v>
      </c>
      <c r="C259" s="223" t="s">
        <v>2213</v>
      </c>
      <c r="D259" s="223" t="s">
        <v>1947</v>
      </c>
      <c r="E259" s="223">
        <v>2</v>
      </c>
      <c r="F259" s="224"/>
      <c r="G259" s="224"/>
      <c r="H259" s="223" t="s">
        <v>270</v>
      </c>
      <c r="I259" s="223" t="s">
        <v>271</v>
      </c>
      <c r="J259" s="223" t="s">
        <v>60</v>
      </c>
      <c r="K259" s="223">
        <v>86130</v>
      </c>
      <c r="L259" s="223">
        <v>189.91</v>
      </c>
      <c r="M259" s="231" t="s">
        <v>2474</v>
      </c>
    </row>
    <row r="260" spans="2:13" s="332" customFormat="1" ht="26.25" customHeight="1">
      <c r="B260" s="246">
        <v>256</v>
      </c>
      <c r="C260" s="247" t="s">
        <v>2214</v>
      </c>
      <c r="D260" s="247" t="s">
        <v>1953</v>
      </c>
      <c r="E260" s="247">
        <v>9</v>
      </c>
      <c r="F260" s="248"/>
      <c r="G260" s="248"/>
      <c r="H260" s="247" t="s">
        <v>270</v>
      </c>
      <c r="I260" s="247" t="s">
        <v>271</v>
      </c>
      <c r="J260" s="247" t="s">
        <v>60</v>
      </c>
      <c r="K260" s="247">
        <v>86130</v>
      </c>
      <c r="L260" s="247">
        <v>27.67</v>
      </c>
      <c r="M260" s="247" t="s">
        <v>2474</v>
      </c>
    </row>
    <row r="261" spans="2:13" ht="26.25" customHeight="1">
      <c r="B261" s="232">
        <v>257</v>
      </c>
      <c r="C261" s="233" t="s">
        <v>2216</v>
      </c>
      <c r="D261" s="233">
        <v>333</v>
      </c>
      <c r="E261" s="233">
        <v>8</v>
      </c>
      <c r="F261" s="217"/>
      <c r="G261" s="217"/>
      <c r="H261" s="233" t="s">
        <v>2493</v>
      </c>
      <c r="I261" s="233" t="s">
        <v>271</v>
      </c>
      <c r="J261" s="233" t="s">
        <v>60</v>
      </c>
      <c r="K261" s="233">
        <v>86130</v>
      </c>
      <c r="L261" s="233"/>
      <c r="M261" s="233"/>
    </row>
    <row r="262" spans="2:13" s="237" customFormat="1" ht="26.25" customHeight="1">
      <c r="B262" s="221">
        <v>258</v>
      </c>
      <c r="C262" s="234" t="s">
        <v>2388</v>
      </c>
      <c r="D262" s="234" t="s">
        <v>2372</v>
      </c>
      <c r="E262" s="234" t="s">
        <v>363</v>
      </c>
      <c r="F262" s="234"/>
      <c r="G262" s="234"/>
      <c r="H262" s="234" t="s">
        <v>964</v>
      </c>
      <c r="I262" s="234" t="s">
        <v>271</v>
      </c>
      <c r="J262" s="234" t="s">
        <v>60</v>
      </c>
      <c r="K262" s="234" t="s">
        <v>2392</v>
      </c>
      <c r="L262" s="223">
        <v>41.58</v>
      </c>
      <c r="M262" s="223" t="s">
        <v>2474</v>
      </c>
    </row>
    <row r="263" spans="2:13" s="237" customFormat="1" ht="26.25" customHeight="1">
      <c r="B263" s="221">
        <v>259</v>
      </c>
      <c r="C263" s="234" t="s">
        <v>2389</v>
      </c>
      <c r="D263" s="234" t="s">
        <v>2395</v>
      </c>
      <c r="E263" s="234" t="s">
        <v>363</v>
      </c>
      <c r="F263" s="234"/>
      <c r="G263" s="234"/>
      <c r="H263" s="234" t="s">
        <v>964</v>
      </c>
      <c r="I263" s="234" t="s">
        <v>271</v>
      </c>
      <c r="J263" s="234" t="s">
        <v>60</v>
      </c>
      <c r="K263" s="234" t="s">
        <v>2392</v>
      </c>
      <c r="L263" s="223">
        <v>47.85</v>
      </c>
      <c r="M263" s="223" t="s">
        <v>2474</v>
      </c>
    </row>
    <row r="264" spans="2:13" ht="26.25" customHeight="1">
      <c r="B264" s="221">
        <v>260</v>
      </c>
      <c r="C264" s="235" t="s">
        <v>2447</v>
      </c>
      <c r="D264" s="235"/>
      <c r="E264" s="235"/>
      <c r="F264" s="235"/>
      <c r="G264" s="235"/>
      <c r="H264" s="235"/>
      <c r="I264" s="235"/>
      <c r="J264" s="235"/>
      <c r="K264" s="235"/>
      <c r="L264" s="223">
        <v>2.57</v>
      </c>
      <c r="M264" s="223" t="s">
        <v>2474</v>
      </c>
    </row>
    <row r="265" spans="2:13" s="237" customFormat="1" ht="26.25" customHeight="1">
      <c r="B265" s="221">
        <v>261</v>
      </c>
      <c r="C265" s="201" t="s">
        <v>2496</v>
      </c>
      <c r="D265" s="235" t="s">
        <v>2501</v>
      </c>
      <c r="E265" s="235" t="s">
        <v>2508</v>
      </c>
      <c r="F265" s="235"/>
      <c r="G265" s="235"/>
      <c r="H265" s="235" t="s">
        <v>2509</v>
      </c>
      <c r="I265" s="235" t="s">
        <v>2510</v>
      </c>
      <c r="J265" s="235" t="s">
        <v>2511</v>
      </c>
      <c r="K265" s="235" t="s">
        <v>462</v>
      </c>
      <c r="L265" s="223">
        <v>2460.5</v>
      </c>
      <c r="M265" s="223" t="s">
        <v>2474</v>
      </c>
    </row>
    <row r="266" spans="2:13" ht="26.25" customHeight="1">
      <c r="B266" s="221">
        <v>262</v>
      </c>
      <c r="C266" s="201" t="s">
        <v>2498</v>
      </c>
      <c r="D266" s="235" t="s">
        <v>2512</v>
      </c>
      <c r="E266" s="236" t="s">
        <v>463</v>
      </c>
      <c r="F266" s="235"/>
      <c r="G266" s="235"/>
      <c r="H266" s="235">
        <v>10500</v>
      </c>
      <c r="I266" s="237" t="s">
        <v>2515</v>
      </c>
      <c r="J266" s="235" t="s">
        <v>2513</v>
      </c>
      <c r="K266" s="235" t="s">
        <v>2514</v>
      </c>
      <c r="L266" s="223">
        <v>249.12</v>
      </c>
      <c r="M266" s="223" t="s">
        <v>2474</v>
      </c>
    </row>
    <row r="267" spans="2:13" s="237" customFormat="1" ht="26.25" customHeight="1">
      <c r="B267" s="221">
        <v>263</v>
      </c>
      <c r="C267" s="201" t="s">
        <v>2451</v>
      </c>
      <c r="D267" s="235" t="s">
        <v>2516</v>
      </c>
      <c r="E267" s="235">
        <v>1</v>
      </c>
      <c r="F267" s="235"/>
      <c r="G267" s="242"/>
      <c r="H267" s="242" t="s">
        <v>2517</v>
      </c>
      <c r="I267" s="242" t="s">
        <v>370</v>
      </c>
      <c r="J267" s="235" t="s">
        <v>108</v>
      </c>
      <c r="K267" s="235">
        <v>10270</v>
      </c>
      <c r="L267" s="223">
        <v>3.2</v>
      </c>
      <c r="M267" s="223" t="s">
        <v>2474</v>
      </c>
    </row>
    <row r="268" spans="2:13" ht="26.25" customHeight="1">
      <c r="B268" s="232">
        <v>264</v>
      </c>
      <c r="C268" s="217" t="s">
        <v>2518</v>
      </c>
      <c r="D268" s="233"/>
      <c r="E268" s="233"/>
      <c r="F268" s="233"/>
      <c r="G268" s="233"/>
      <c r="H268" s="233"/>
      <c r="I268" s="233"/>
      <c r="J268" s="233"/>
      <c r="K268" s="233"/>
      <c r="L268" s="233"/>
      <c r="M268" s="233"/>
    </row>
    <row r="269" spans="2:13" s="237" customFormat="1" ht="26.25" customHeight="1">
      <c r="B269" s="221">
        <v>265</v>
      </c>
      <c r="C269" s="235" t="s">
        <v>2524</v>
      </c>
      <c r="D269" s="235">
        <v>41</v>
      </c>
      <c r="E269" s="235">
        <v>10</v>
      </c>
      <c r="F269" s="235"/>
      <c r="G269" s="235"/>
      <c r="H269" s="235" t="s">
        <v>270</v>
      </c>
      <c r="I269" s="235" t="s">
        <v>271</v>
      </c>
      <c r="J269" s="235" t="s">
        <v>60</v>
      </c>
      <c r="K269" s="235">
        <v>86130</v>
      </c>
      <c r="L269" s="223">
        <v>126.63</v>
      </c>
      <c r="M269" s="223" t="s">
        <v>2474</v>
      </c>
    </row>
    <row r="270" spans="2:13" s="220" customFormat="1" ht="26.25" customHeight="1">
      <c r="B270" s="221">
        <v>266</v>
      </c>
      <c r="C270" s="235" t="s">
        <v>2589</v>
      </c>
      <c r="D270" s="235">
        <v>66</v>
      </c>
      <c r="E270" s="235">
        <v>2</v>
      </c>
      <c r="F270" s="235"/>
      <c r="G270" s="235"/>
      <c r="H270" s="235" t="s">
        <v>270</v>
      </c>
      <c r="I270" s="235" t="s">
        <v>271</v>
      </c>
      <c r="J270" s="235" t="s">
        <v>60</v>
      </c>
      <c r="K270" s="235">
        <v>86130</v>
      </c>
      <c r="L270" s="223">
        <v>9</v>
      </c>
      <c r="M270" s="223" t="s">
        <v>2474</v>
      </c>
    </row>
    <row r="271" spans="2:13" s="332" customFormat="1" ht="26.25" customHeight="1">
      <c r="B271" s="246">
        <v>267</v>
      </c>
      <c r="C271" s="334" t="s">
        <v>2577</v>
      </c>
      <c r="D271" s="335" t="s">
        <v>803</v>
      </c>
      <c r="E271" s="335">
        <v>7</v>
      </c>
      <c r="F271" s="335"/>
      <c r="G271" s="335"/>
      <c r="H271" s="335" t="s">
        <v>270</v>
      </c>
      <c r="I271" s="335" t="s">
        <v>271</v>
      </c>
      <c r="J271" s="335" t="s">
        <v>60</v>
      </c>
      <c r="K271" s="335">
        <v>86130</v>
      </c>
      <c r="L271" s="247">
        <v>509.55</v>
      </c>
      <c r="M271" s="247" t="s">
        <v>2474</v>
      </c>
    </row>
    <row r="272" spans="2:13" s="220" customFormat="1" ht="26.25" customHeight="1">
      <c r="B272" s="221">
        <v>268</v>
      </c>
      <c r="C272" s="234" t="s">
        <v>2583</v>
      </c>
      <c r="D272" s="238" t="s">
        <v>2398</v>
      </c>
      <c r="E272" s="235">
        <v>8</v>
      </c>
      <c r="F272" s="235"/>
      <c r="G272" s="235"/>
      <c r="H272" s="235" t="s">
        <v>270</v>
      </c>
      <c r="I272" s="235" t="s">
        <v>271</v>
      </c>
      <c r="J272" s="235" t="s">
        <v>60</v>
      </c>
      <c r="K272" s="235">
        <v>86131</v>
      </c>
      <c r="L272" s="223">
        <v>13.33</v>
      </c>
      <c r="M272" s="223" t="s">
        <v>2474</v>
      </c>
    </row>
    <row r="273" spans="2:13" ht="26.25" customHeight="1">
      <c r="B273" s="202"/>
      <c r="C273" s="202"/>
      <c r="D273" s="202"/>
      <c r="E273" s="202"/>
      <c r="F273" s="202"/>
      <c r="G273" s="202"/>
      <c r="H273" s="202"/>
      <c r="I273" s="202"/>
      <c r="J273" s="202"/>
      <c r="K273" s="219"/>
      <c r="L273" s="218">
        <f>SUM(L5:L272)</f>
        <v>14408.869999999999</v>
      </c>
    </row>
    <row r="274" spans="2:13"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</row>
    <row r="275" spans="2:13">
      <c r="B275" s="202" t="s">
        <v>2607</v>
      </c>
      <c r="C275" s="202"/>
      <c r="D275" s="202"/>
      <c r="E275" s="202"/>
      <c r="F275" s="202"/>
      <c r="G275" s="202"/>
      <c r="H275" s="202"/>
      <c r="I275" s="202"/>
      <c r="J275" s="202"/>
      <c r="K275" s="239"/>
    </row>
    <row r="276" spans="2:13">
      <c r="B276" s="240">
        <v>1</v>
      </c>
      <c r="C276" s="205" t="s">
        <v>2613</v>
      </c>
      <c r="D276" s="240" t="s">
        <v>389</v>
      </c>
      <c r="E276" s="240">
        <v>4</v>
      </c>
      <c r="F276" s="240"/>
      <c r="G276" s="240"/>
      <c r="H276" s="240" t="s">
        <v>270</v>
      </c>
      <c r="I276" s="240" t="s">
        <v>271</v>
      </c>
      <c r="J276" s="240" t="s">
        <v>60</v>
      </c>
      <c r="K276" s="245">
        <v>86130</v>
      </c>
      <c r="L276" s="241">
        <v>25.57</v>
      </c>
      <c r="M276" s="241" t="s">
        <v>2474</v>
      </c>
    </row>
    <row r="277" spans="2:13">
      <c r="B277" s="240">
        <v>2</v>
      </c>
      <c r="C277" s="205" t="s">
        <v>2630</v>
      </c>
      <c r="D277" s="243" t="s">
        <v>1586</v>
      </c>
      <c r="E277" s="240">
        <v>6</v>
      </c>
      <c r="F277" s="240"/>
      <c r="G277" s="240"/>
      <c r="H277" s="240" t="s">
        <v>270</v>
      </c>
      <c r="I277" s="240" t="s">
        <v>271</v>
      </c>
      <c r="J277" s="240" t="s">
        <v>60</v>
      </c>
      <c r="K277" s="245">
        <v>86131</v>
      </c>
      <c r="L277" s="241">
        <v>454.86</v>
      </c>
      <c r="M277" s="241" t="s">
        <v>2474</v>
      </c>
    </row>
    <row r="278" spans="2:13">
      <c r="B278" s="240">
        <v>3</v>
      </c>
      <c r="C278" s="205" t="s">
        <v>2610</v>
      </c>
      <c r="D278" s="240" t="s">
        <v>389</v>
      </c>
      <c r="E278" s="240">
        <v>4</v>
      </c>
      <c r="F278" s="240"/>
      <c r="G278" s="240"/>
      <c r="H278" s="240" t="s">
        <v>270</v>
      </c>
      <c r="I278" s="240" t="s">
        <v>271</v>
      </c>
      <c r="J278" s="240" t="s">
        <v>60</v>
      </c>
      <c r="K278" s="245">
        <v>86130</v>
      </c>
      <c r="L278" s="241">
        <v>10.35</v>
      </c>
      <c r="M278" s="241" t="s">
        <v>2474</v>
      </c>
    </row>
    <row r="279" spans="2:13">
      <c r="B279" s="240">
        <v>4</v>
      </c>
      <c r="C279" s="205" t="s">
        <v>2634</v>
      </c>
      <c r="D279" s="240">
        <v>88</v>
      </c>
      <c r="E279" s="240" t="s">
        <v>2637</v>
      </c>
      <c r="F279" s="240" t="s">
        <v>2639</v>
      </c>
      <c r="G279" s="240"/>
      <c r="H279" s="240" t="s">
        <v>2638</v>
      </c>
      <c r="I279" s="240" t="s">
        <v>2638</v>
      </c>
      <c r="J279" s="240" t="s">
        <v>106</v>
      </c>
      <c r="K279" s="240">
        <v>90110</v>
      </c>
      <c r="L279" s="241">
        <v>81.349999999999994</v>
      </c>
      <c r="M279" s="241" t="s">
        <v>2474</v>
      </c>
    </row>
    <row r="280" spans="2:13">
      <c r="B280" s="240">
        <v>5</v>
      </c>
      <c r="C280" s="205" t="s">
        <v>2635</v>
      </c>
      <c r="D280" s="240">
        <v>88</v>
      </c>
      <c r="E280" s="240" t="s">
        <v>2637</v>
      </c>
      <c r="F280" s="240" t="s">
        <v>2639</v>
      </c>
      <c r="G280" s="240"/>
      <c r="H280" s="240" t="s">
        <v>2638</v>
      </c>
      <c r="I280" s="240" t="s">
        <v>2638</v>
      </c>
      <c r="J280" s="240" t="s">
        <v>106</v>
      </c>
      <c r="K280" s="240">
        <v>90110</v>
      </c>
      <c r="L280" s="241">
        <v>49.14</v>
      </c>
      <c r="M280" s="241" t="s">
        <v>2474</v>
      </c>
    </row>
    <row r="281" spans="2:13">
      <c r="B281" s="240">
        <v>6</v>
      </c>
      <c r="C281" s="244" t="s">
        <v>2636</v>
      </c>
      <c r="D281" s="240">
        <v>88</v>
      </c>
      <c r="E281" s="240" t="s">
        <v>2637</v>
      </c>
      <c r="F281" s="240" t="s">
        <v>2639</v>
      </c>
      <c r="G281" s="240"/>
      <c r="H281" s="240" t="s">
        <v>2638</v>
      </c>
      <c r="I281" s="240" t="s">
        <v>2638</v>
      </c>
      <c r="J281" s="240" t="s">
        <v>106</v>
      </c>
      <c r="K281" s="240">
        <v>90110</v>
      </c>
      <c r="L281" s="241">
        <v>16.78</v>
      </c>
      <c r="M281" s="241" t="s">
        <v>2474</v>
      </c>
    </row>
    <row r="282" spans="2:13">
      <c r="B282" s="240">
        <v>7</v>
      </c>
      <c r="C282" s="205" t="s">
        <v>2644</v>
      </c>
      <c r="D282" s="240">
        <v>33</v>
      </c>
      <c r="E282" s="240">
        <v>1</v>
      </c>
      <c r="F282" s="240"/>
      <c r="G282" s="240"/>
      <c r="H282" s="240" t="s">
        <v>2643</v>
      </c>
      <c r="I282" s="240" t="s">
        <v>271</v>
      </c>
      <c r="J282" s="240" t="s">
        <v>60</v>
      </c>
      <c r="K282" s="240">
        <v>86130</v>
      </c>
      <c r="L282" s="241">
        <v>8.0299999999999994</v>
      </c>
      <c r="M282" s="241" t="s">
        <v>2474</v>
      </c>
    </row>
    <row r="283" spans="2:13">
      <c r="B283" s="240">
        <v>8</v>
      </c>
      <c r="C283" s="279" t="s">
        <v>1983</v>
      </c>
      <c r="D283" s="243" t="s">
        <v>430</v>
      </c>
      <c r="E283" s="240">
        <v>6</v>
      </c>
      <c r="F283" s="240"/>
      <c r="G283" s="240"/>
      <c r="H283" s="240" t="s">
        <v>270</v>
      </c>
      <c r="I283" s="240" t="s">
        <v>271</v>
      </c>
      <c r="J283" s="240" t="s">
        <v>60</v>
      </c>
      <c r="K283" s="240">
        <v>86130</v>
      </c>
      <c r="L283" s="241">
        <v>0.8</v>
      </c>
      <c r="M283" s="241" t="s">
        <v>2474</v>
      </c>
    </row>
    <row r="284" spans="2:13">
      <c r="B284" s="240">
        <v>9</v>
      </c>
      <c r="C284" s="279" t="s">
        <v>2658</v>
      </c>
      <c r="D284" s="243" t="s">
        <v>2659</v>
      </c>
      <c r="E284" s="240">
        <v>6</v>
      </c>
      <c r="F284" s="240"/>
      <c r="G284" s="240"/>
      <c r="H284" s="240" t="s">
        <v>270</v>
      </c>
      <c r="I284" s="240" t="s">
        <v>271</v>
      </c>
      <c r="J284" s="240" t="s">
        <v>60</v>
      </c>
      <c r="K284" s="240">
        <v>86130</v>
      </c>
      <c r="L284" s="241">
        <v>4.84</v>
      </c>
      <c r="M284" s="241" t="s">
        <v>2474</v>
      </c>
    </row>
    <row r="285" spans="2:13">
      <c r="B285" s="202"/>
      <c r="C285" s="202" t="s">
        <v>2663</v>
      </c>
      <c r="D285" s="202"/>
      <c r="E285" s="202">
        <v>8</v>
      </c>
      <c r="F285" s="202" t="s">
        <v>2664</v>
      </c>
      <c r="G285" s="202"/>
      <c r="H285" s="202"/>
      <c r="I285" s="202"/>
      <c r="J285" s="202"/>
      <c r="K285" s="202"/>
      <c r="L285" s="213">
        <f>SUM(L276:L284)</f>
        <v>651.71999999999991</v>
      </c>
    </row>
    <row r="286" spans="2:13"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</row>
    <row r="287" spans="2:13"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</row>
    <row r="288" spans="2:13"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</row>
    <row r="289" spans="2:11"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</row>
    <row r="290" spans="2:11"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</row>
    <row r="291" spans="2:11"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</row>
    <row r="292" spans="2:11"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</row>
    <row r="293" spans="2:11"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</row>
    <row r="294" spans="2:11"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</row>
    <row r="295" spans="2:11"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</row>
    <row r="296" spans="2:11"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</row>
    <row r="297" spans="2:11"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</row>
    <row r="298" spans="2:11"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</row>
    <row r="299" spans="2:11"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</row>
    <row r="300" spans="2:11"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</row>
    <row r="301" spans="2:11"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</row>
    <row r="302" spans="2:11"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</row>
    <row r="303" spans="2:11"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</row>
    <row r="304" spans="2:11"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</row>
    <row r="305" spans="2:11"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</row>
    <row r="306" spans="2:11"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</row>
    <row r="307" spans="2:11"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</row>
    <row r="308" spans="2:11"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</row>
    <row r="309" spans="2:11"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</row>
    <row r="310" spans="2:11"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</row>
    <row r="311" spans="2:11"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</row>
    <row r="312" spans="2:11"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</row>
    <row r="313" spans="2:11"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</row>
    <row r="314" spans="2:11"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</row>
    <row r="315" spans="2:11"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</row>
    <row r="316" spans="2:11"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</row>
    <row r="317" spans="2:11"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</row>
    <row r="318" spans="2:11"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</row>
    <row r="319" spans="2:11"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</row>
    <row r="320" spans="2:11"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</row>
    <row r="321" spans="2:11"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</row>
    <row r="322" spans="2:11"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</row>
    <row r="323" spans="2:11"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</row>
    <row r="324" spans="2:11"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</row>
    <row r="325" spans="2:11"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</row>
    <row r="326" spans="2:11"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</row>
    <row r="327" spans="2:11"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</row>
    <row r="328" spans="2:11"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</row>
    <row r="329" spans="2:11"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</row>
    <row r="330" spans="2:11"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</row>
    <row r="331" spans="2:11"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</row>
    <row r="332" spans="2:11"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</row>
    <row r="333" spans="2:11"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</row>
    <row r="334" spans="2:11"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</row>
    <row r="335" spans="2:11"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</row>
    <row r="336" spans="2:11"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</row>
    <row r="337" spans="2:11"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</row>
    <row r="338" spans="2:11"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</row>
    <row r="339" spans="2:11"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</row>
    <row r="340" spans="2:11"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</row>
    <row r="341" spans="2:11"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</row>
    <row r="342" spans="2:11"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</row>
    <row r="343" spans="2:11"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</row>
    <row r="344" spans="2:11"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</row>
    <row r="345" spans="2:11"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</row>
    <row r="346" spans="2:11"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</row>
    <row r="347" spans="2:11"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</row>
    <row r="348" spans="2:11"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</row>
    <row r="349" spans="2:11"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</row>
    <row r="350" spans="2:11"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</row>
    <row r="351" spans="2:11"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</row>
    <row r="352" spans="2:11"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</row>
    <row r="353" spans="2:11"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</row>
    <row r="354" spans="2:11"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</row>
    <row r="355" spans="2:11"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</row>
    <row r="356" spans="2:11"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</row>
    <row r="357" spans="2:11"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</row>
    <row r="358" spans="2:11"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</row>
    <row r="359" spans="2:11"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</row>
    <row r="360" spans="2:11"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</row>
    <row r="361" spans="2:11"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</row>
    <row r="362" spans="2:11"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</row>
    <row r="363" spans="2:11"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</row>
    <row r="364" spans="2:11"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</row>
    <row r="365" spans="2:11"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</row>
    <row r="366" spans="2:11"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</row>
    <row r="367" spans="2:11"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</row>
    <row r="368" spans="2:11"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</row>
    <row r="369" spans="2:11"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</row>
    <row r="370" spans="2:11"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</row>
    <row r="371" spans="2:11"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</row>
    <row r="372" spans="2:11"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</row>
    <row r="373" spans="2:11"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</row>
    <row r="374" spans="2:11"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</row>
    <row r="375" spans="2:11"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</row>
    <row r="376" spans="2:11"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</row>
    <row r="377" spans="2:11"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</row>
    <row r="378" spans="2:11"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</row>
    <row r="379" spans="2:11"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</row>
    <row r="380" spans="2:11"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</row>
    <row r="381" spans="2:11"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</row>
    <row r="382" spans="2:11">
      <c r="B382" s="198"/>
      <c r="C382" s="198"/>
      <c r="D382" s="198"/>
      <c r="E382" s="198"/>
      <c r="F382" s="198"/>
      <c r="G382" s="198"/>
      <c r="H382" s="198"/>
      <c r="I382" s="198"/>
      <c r="J382" s="198"/>
      <c r="K382" s="198"/>
    </row>
    <row r="383" spans="2:11">
      <c r="B383" s="198"/>
      <c r="C383" s="198"/>
      <c r="D383" s="198"/>
      <c r="E383" s="198"/>
      <c r="F383" s="198"/>
      <c r="G383" s="198"/>
      <c r="H383" s="198"/>
      <c r="I383" s="198"/>
      <c r="J383" s="198"/>
      <c r="K383" s="198"/>
    </row>
    <row r="384" spans="2:11">
      <c r="B384" s="198"/>
      <c r="C384" s="198"/>
      <c r="D384" s="198"/>
      <c r="E384" s="198"/>
      <c r="F384" s="198"/>
      <c r="G384" s="198"/>
      <c r="H384" s="198"/>
      <c r="I384" s="198"/>
      <c r="J384" s="198"/>
      <c r="K384" s="198"/>
    </row>
    <row r="385" spans="2:11">
      <c r="B385" s="198"/>
      <c r="C385" s="198"/>
      <c r="D385" s="198"/>
      <c r="E385" s="198"/>
      <c r="F385" s="198"/>
      <c r="G385" s="198"/>
      <c r="H385" s="198"/>
      <c r="I385" s="198"/>
      <c r="J385" s="198"/>
      <c r="K385" s="198"/>
    </row>
    <row r="386" spans="2:11">
      <c r="B386" s="198"/>
      <c r="C386" s="198"/>
      <c r="D386" s="198"/>
      <c r="E386" s="198"/>
      <c r="F386" s="198"/>
      <c r="G386" s="198"/>
      <c r="H386" s="198"/>
      <c r="I386" s="198"/>
      <c r="J386" s="198"/>
      <c r="K386" s="198"/>
    </row>
    <row r="387" spans="2:11">
      <c r="B387" s="198"/>
      <c r="C387" s="198"/>
      <c r="D387" s="198"/>
      <c r="E387" s="198"/>
      <c r="F387" s="198"/>
      <c r="G387" s="198"/>
      <c r="H387" s="198"/>
      <c r="I387" s="198"/>
      <c r="J387" s="198"/>
      <c r="K387" s="198"/>
    </row>
    <row r="388" spans="2:11">
      <c r="B388" s="198"/>
      <c r="C388" s="198"/>
      <c r="D388" s="198"/>
      <c r="E388" s="198"/>
      <c r="F388" s="198"/>
      <c r="G388" s="198"/>
      <c r="H388" s="198"/>
      <c r="I388" s="198"/>
      <c r="J388" s="198"/>
      <c r="K388" s="198"/>
    </row>
    <row r="389" spans="2:11">
      <c r="B389" s="198"/>
      <c r="C389" s="198"/>
      <c r="D389" s="198"/>
      <c r="E389" s="198"/>
      <c r="F389" s="198"/>
      <c r="G389" s="198"/>
      <c r="H389" s="198"/>
      <c r="I389" s="198"/>
      <c r="J389" s="198"/>
      <c r="K389" s="198"/>
    </row>
    <row r="390" spans="2:11">
      <c r="B390" s="198"/>
      <c r="C390" s="198"/>
      <c r="D390" s="198"/>
      <c r="E390" s="198"/>
      <c r="F390" s="198"/>
      <c r="G390" s="198"/>
      <c r="H390" s="198"/>
      <c r="I390" s="198"/>
      <c r="J390" s="198"/>
      <c r="K390" s="198"/>
    </row>
    <row r="391" spans="2:11">
      <c r="B391" s="198"/>
      <c r="C391" s="198"/>
      <c r="D391" s="198"/>
      <c r="E391" s="198"/>
      <c r="F391" s="198"/>
      <c r="G391" s="198"/>
      <c r="H391" s="198"/>
      <c r="I391" s="198"/>
      <c r="J391" s="198"/>
      <c r="K391" s="198"/>
    </row>
    <row r="392" spans="2:11">
      <c r="B392" s="198"/>
      <c r="C392" s="198"/>
      <c r="D392" s="198"/>
      <c r="E392" s="198"/>
      <c r="F392" s="198"/>
      <c r="G392" s="198"/>
      <c r="H392" s="198"/>
      <c r="I392" s="198"/>
      <c r="J392" s="198"/>
      <c r="K392" s="198"/>
    </row>
    <row r="393" spans="2:11">
      <c r="B393" s="198"/>
      <c r="C393" s="198"/>
      <c r="D393" s="198"/>
      <c r="E393" s="198"/>
      <c r="F393" s="198"/>
      <c r="G393" s="198"/>
      <c r="H393" s="198"/>
      <c r="I393" s="198"/>
      <c r="J393" s="198"/>
      <c r="K393" s="198"/>
    </row>
    <row r="394" spans="2:11">
      <c r="B394" s="198"/>
      <c r="C394" s="198"/>
      <c r="D394" s="198"/>
      <c r="E394" s="198"/>
      <c r="F394" s="198"/>
      <c r="G394" s="198"/>
      <c r="H394" s="198"/>
      <c r="I394" s="198"/>
      <c r="J394" s="198"/>
      <c r="K394" s="198"/>
    </row>
    <row r="395" spans="2:11">
      <c r="B395" s="198"/>
      <c r="C395" s="198"/>
      <c r="D395" s="198"/>
      <c r="E395" s="198"/>
      <c r="F395" s="198"/>
      <c r="G395" s="198"/>
      <c r="H395" s="198"/>
      <c r="I395" s="198"/>
      <c r="J395" s="198"/>
      <c r="K395" s="198"/>
    </row>
    <row r="396" spans="2:11">
      <c r="B396" s="198"/>
      <c r="C396" s="198"/>
      <c r="D396" s="198"/>
      <c r="E396" s="198"/>
      <c r="F396" s="198"/>
      <c r="G396" s="198"/>
      <c r="H396" s="198"/>
      <c r="I396" s="198"/>
      <c r="J396" s="198"/>
      <c r="K396" s="198"/>
    </row>
    <row r="397" spans="2:11">
      <c r="B397" s="198"/>
      <c r="C397" s="198"/>
      <c r="D397" s="198"/>
      <c r="E397" s="198"/>
      <c r="F397" s="198"/>
      <c r="G397" s="198"/>
      <c r="H397" s="198"/>
      <c r="I397" s="198"/>
      <c r="J397" s="198"/>
      <c r="K397" s="198"/>
    </row>
    <row r="398" spans="2:11">
      <c r="B398" s="198"/>
      <c r="C398" s="198"/>
      <c r="D398" s="198"/>
      <c r="E398" s="198"/>
      <c r="F398" s="198"/>
      <c r="G398" s="198"/>
      <c r="H398" s="198"/>
      <c r="I398" s="198"/>
      <c r="J398" s="198"/>
      <c r="K398" s="198"/>
    </row>
    <row r="399" spans="2:11">
      <c r="B399" s="198"/>
      <c r="C399" s="198"/>
      <c r="D399" s="198"/>
      <c r="E399" s="198"/>
      <c r="F399" s="198"/>
      <c r="G399" s="198"/>
      <c r="H399" s="198"/>
      <c r="I399" s="198"/>
      <c r="J399" s="198"/>
      <c r="K399" s="198"/>
    </row>
    <row r="400" spans="2:11">
      <c r="B400" s="198"/>
      <c r="C400" s="198"/>
      <c r="D400" s="198"/>
      <c r="E400" s="198"/>
      <c r="F400" s="198"/>
      <c r="G400" s="198"/>
      <c r="H400" s="198"/>
      <c r="I400" s="198"/>
      <c r="J400" s="198"/>
      <c r="K400" s="198"/>
    </row>
    <row r="401" spans="2:11">
      <c r="B401" s="198"/>
      <c r="C401" s="198"/>
      <c r="D401" s="198"/>
      <c r="E401" s="198"/>
      <c r="F401" s="198"/>
      <c r="G401" s="198"/>
      <c r="H401" s="198"/>
      <c r="I401" s="198"/>
      <c r="J401" s="198"/>
      <c r="K401" s="198"/>
    </row>
    <row r="402" spans="2:11">
      <c r="B402" s="198"/>
      <c r="C402" s="198"/>
      <c r="D402" s="198"/>
      <c r="E402" s="198"/>
      <c r="F402" s="198"/>
      <c r="G402" s="198"/>
      <c r="H402" s="198"/>
      <c r="I402" s="198"/>
      <c r="J402" s="198"/>
      <c r="K402" s="198"/>
    </row>
    <row r="403" spans="2:11">
      <c r="B403" s="198"/>
      <c r="C403" s="198"/>
      <c r="D403" s="198"/>
      <c r="E403" s="198"/>
      <c r="F403" s="198"/>
      <c r="G403" s="198"/>
      <c r="H403" s="198"/>
      <c r="I403" s="198"/>
      <c r="J403" s="198"/>
      <c r="K403" s="198"/>
    </row>
    <row r="404" spans="2:11">
      <c r="B404" s="198"/>
      <c r="C404" s="198"/>
      <c r="D404" s="198"/>
      <c r="E404" s="198"/>
      <c r="F404" s="198"/>
      <c r="G404" s="198"/>
      <c r="H404" s="198"/>
      <c r="I404" s="198"/>
      <c r="J404" s="198"/>
      <c r="K404" s="198"/>
    </row>
    <row r="405" spans="2:11">
      <c r="B405" s="198"/>
      <c r="C405" s="198"/>
      <c r="D405" s="198"/>
      <c r="E405" s="198"/>
      <c r="F405" s="198"/>
      <c r="G405" s="198"/>
      <c r="H405" s="198"/>
      <c r="I405" s="198"/>
      <c r="J405" s="198"/>
      <c r="K405" s="198"/>
    </row>
    <row r="406" spans="2:11">
      <c r="B406" s="198"/>
      <c r="C406" s="198"/>
      <c r="D406" s="198"/>
      <c r="E406" s="198"/>
      <c r="F406" s="198"/>
      <c r="G406" s="198"/>
      <c r="H406" s="198"/>
      <c r="I406" s="198"/>
      <c r="J406" s="198"/>
      <c r="K406" s="198"/>
    </row>
    <row r="407" spans="2:11">
      <c r="B407" s="198"/>
      <c r="C407" s="198"/>
      <c r="D407" s="198"/>
      <c r="E407" s="198"/>
      <c r="F407" s="198"/>
      <c r="G407" s="198"/>
      <c r="H407" s="198"/>
      <c r="I407" s="198"/>
      <c r="J407" s="198"/>
      <c r="K407" s="198"/>
    </row>
    <row r="408" spans="2:11">
      <c r="B408" s="198"/>
      <c r="C408" s="198"/>
      <c r="D408" s="198"/>
      <c r="E408" s="198"/>
      <c r="F408" s="198"/>
      <c r="G408" s="198"/>
      <c r="H408" s="198"/>
      <c r="I408" s="198"/>
      <c r="J408" s="198"/>
      <c r="K408" s="198"/>
    </row>
    <row r="409" spans="2:11">
      <c r="B409" s="198"/>
      <c r="C409" s="198"/>
      <c r="D409" s="198"/>
      <c r="E409" s="198"/>
      <c r="F409" s="198"/>
      <c r="G409" s="198"/>
      <c r="H409" s="198"/>
      <c r="I409" s="198"/>
      <c r="J409" s="198"/>
      <c r="K409" s="198"/>
    </row>
    <row r="410" spans="2:11">
      <c r="B410" s="198"/>
      <c r="C410" s="198"/>
      <c r="D410" s="198"/>
      <c r="E410" s="198"/>
      <c r="F410" s="198"/>
      <c r="G410" s="198"/>
      <c r="H410" s="198"/>
      <c r="I410" s="198"/>
      <c r="J410" s="198"/>
      <c r="K410" s="198"/>
    </row>
    <row r="411" spans="2:11">
      <c r="B411" s="198"/>
      <c r="C411" s="198"/>
      <c r="D411" s="198"/>
      <c r="E411" s="198"/>
      <c r="F411" s="198"/>
      <c r="G411" s="198"/>
      <c r="H411" s="198"/>
      <c r="I411" s="198"/>
      <c r="J411" s="198"/>
      <c r="K411" s="198"/>
    </row>
    <row r="412" spans="2:11">
      <c r="B412" s="198"/>
      <c r="C412" s="198"/>
      <c r="D412" s="198"/>
      <c r="E412" s="198"/>
      <c r="F412" s="198"/>
      <c r="G412" s="198"/>
      <c r="H412" s="198"/>
      <c r="I412" s="198"/>
      <c r="J412" s="198"/>
      <c r="K412" s="198"/>
    </row>
    <row r="413" spans="2:11">
      <c r="B413" s="198"/>
      <c r="C413" s="198"/>
      <c r="D413" s="198"/>
      <c r="E413" s="198"/>
      <c r="F413" s="198"/>
      <c r="G413" s="198"/>
      <c r="H413" s="198"/>
      <c r="I413" s="198"/>
      <c r="J413" s="198"/>
      <c r="K413" s="198"/>
    </row>
    <row r="414" spans="2:11">
      <c r="B414" s="198"/>
      <c r="C414" s="198"/>
      <c r="D414" s="198"/>
      <c r="E414" s="198"/>
      <c r="F414" s="198"/>
      <c r="G414" s="198"/>
      <c r="H414" s="198"/>
      <c r="I414" s="198"/>
      <c r="J414" s="198"/>
      <c r="K414" s="198"/>
    </row>
    <row r="415" spans="2:11">
      <c r="B415" s="198"/>
      <c r="C415" s="198"/>
      <c r="D415" s="198"/>
      <c r="E415" s="198"/>
      <c r="F415" s="198"/>
      <c r="G415" s="198"/>
      <c r="H415" s="198"/>
      <c r="I415" s="198"/>
      <c r="J415" s="198"/>
      <c r="K415" s="198"/>
    </row>
    <row r="416" spans="2:11">
      <c r="B416" s="198"/>
      <c r="C416" s="198"/>
      <c r="D416" s="198"/>
      <c r="E416" s="198"/>
      <c r="F416" s="198"/>
      <c r="G416" s="198"/>
      <c r="H416" s="198"/>
      <c r="I416" s="198"/>
      <c r="J416" s="198"/>
      <c r="K416" s="198"/>
    </row>
    <row r="417" spans="2:11">
      <c r="B417" s="198"/>
      <c r="C417" s="198"/>
      <c r="D417" s="198"/>
      <c r="E417" s="198"/>
      <c r="F417" s="198"/>
      <c r="G417" s="198"/>
      <c r="H417" s="198"/>
      <c r="I417" s="198"/>
      <c r="J417" s="198"/>
      <c r="K417" s="198"/>
    </row>
    <row r="418" spans="2:11">
      <c r="B418" s="198"/>
      <c r="C418" s="198"/>
      <c r="D418" s="198"/>
      <c r="E418" s="198"/>
      <c r="F418" s="198"/>
      <c r="G418" s="198"/>
      <c r="H418" s="198"/>
      <c r="I418" s="198"/>
      <c r="J418" s="198"/>
      <c r="K418" s="198"/>
    </row>
    <row r="419" spans="2:11">
      <c r="B419" s="198"/>
      <c r="C419" s="198"/>
      <c r="D419" s="198"/>
      <c r="E419" s="198"/>
      <c r="F419" s="198"/>
      <c r="G419" s="198"/>
      <c r="H419" s="198"/>
      <c r="I419" s="198"/>
      <c r="J419" s="198"/>
      <c r="K419" s="198"/>
    </row>
    <row r="420" spans="2:11">
      <c r="B420" s="198"/>
      <c r="C420" s="198"/>
      <c r="D420" s="198"/>
      <c r="E420" s="198"/>
      <c r="F420" s="198"/>
      <c r="G420" s="198"/>
      <c r="H420" s="198"/>
      <c r="I420" s="198"/>
      <c r="J420" s="198"/>
      <c r="K420" s="198"/>
    </row>
    <row r="421" spans="2:11">
      <c r="B421" s="198"/>
      <c r="C421" s="198"/>
      <c r="D421" s="198"/>
      <c r="E421" s="198"/>
      <c r="F421" s="198"/>
      <c r="G421" s="198"/>
      <c r="H421" s="198"/>
      <c r="I421" s="198"/>
      <c r="J421" s="198"/>
      <c r="K421" s="198"/>
    </row>
    <row r="422" spans="2:11">
      <c r="B422" s="198"/>
      <c r="C422" s="198"/>
      <c r="D422" s="198"/>
      <c r="E422" s="198"/>
      <c r="F422" s="198"/>
      <c r="G422" s="198"/>
      <c r="H422" s="198"/>
      <c r="I422" s="198"/>
      <c r="J422" s="198"/>
      <c r="K422" s="198"/>
    </row>
    <row r="423" spans="2:11">
      <c r="B423" s="198"/>
      <c r="C423" s="198"/>
      <c r="D423" s="198"/>
      <c r="E423" s="198"/>
      <c r="F423" s="198"/>
      <c r="G423" s="198"/>
      <c r="H423" s="198"/>
      <c r="I423" s="198"/>
      <c r="J423" s="198"/>
      <c r="K423" s="198"/>
    </row>
    <row r="424" spans="2:11">
      <c r="B424" s="198"/>
      <c r="C424" s="198"/>
      <c r="D424" s="198"/>
      <c r="E424" s="198"/>
      <c r="F424" s="198"/>
      <c r="G424" s="198"/>
      <c r="H424" s="198"/>
      <c r="I424" s="198"/>
      <c r="J424" s="198"/>
      <c r="K424" s="198"/>
    </row>
    <row r="425" spans="2:11">
      <c r="B425" s="198"/>
      <c r="C425" s="198"/>
      <c r="D425" s="198"/>
      <c r="E425" s="198"/>
      <c r="F425" s="198"/>
      <c r="G425" s="198"/>
      <c r="H425" s="198"/>
      <c r="I425" s="198"/>
      <c r="J425" s="198"/>
      <c r="K425" s="198"/>
    </row>
    <row r="426" spans="2:11">
      <c r="B426" s="198"/>
      <c r="C426" s="198"/>
      <c r="D426" s="198"/>
      <c r="E426" s="198"/>
      <c r="F426" s="198"/>
      <c r="G426" s="198"/>
      <c r="H426" s="198"/>
      <c r="I426" s="198"/>
      <c r="J426" s="198"/>
      <c r="K426" s="198"/>
    </row>
    <row r="427" spans="2:11">
      <c r="B427" s="198"/>
      <c r="C427" s="198"/>
      <c r="D427" s="198"/>
      <c r="E427" s="198"/>
      <c r="F427" s="198"/>
      <c r="G427" s="198"/>
      <c r="H427" s="198"/>
      <c r="I427" s="198"/>
      <c r="J427" s="198"/>
      <c r="K427" s="198"/>
    </row>
    <row r="428" spans="2:11">
      <c r="B428" s="198"/>
      <c r="C428" s="198"/>
      <c r="D428" s="198"/>
      <c r="E428" s="198"/>
      <c r="F428" s="198"/>
      <c r="G428" s="198"/>
      <c r="H428" s="198"/>
      <c r="I428" s="198"/>
      <c r="J428" s="198"/>
      <c r="K428" s="198"/>
    </row>
    <row r="429" spans="2:11">
      <c r="B429" s="198"/>
      <c r="C429" s="198"/>
      <c r="D429" s="198"/>
      <c r="E429" s="198"/>
      <c r="F429" s="198"/>
      <c r="G429" s="198"/>
      <c r="H429" s="198"/>
      <c r="I429" s="198"/>
      <c r="J429" s="198"/>
      <c r="K429" s="198"/>
    </row>
    <row r="430" spans="2:11">
      <c r="B430" s="198"/>
      <c r="C430" s="198"/>
      <c r="D430" s="198"/>
      <c r="E430" s="198"/>
      <c r="F430" s="198"/>
      <c r="G430" s="198"/>
      <c r="H430" s="198"/>
      <c r="I430" s="198"/>
      <c r="J430" s="198"/>
      <c r="K430" s="198"/>
    </row>
    <row r="431" spans="2:11">
      <c r="B431" s="198"/>
      <c r="C431" s="198"/>
      <c r="D431" s="198"/>
      <c r="E431" s="198"/>
      <c r="F431" s="198"/>
      <c r="G431" s="198"/>
      <c r="H431" s="198"/>
      <c r="I431" s="198"/>
      <c r="J431" s="198"/>
      <c r="K431" s="198"/>
    </row>
    <row r="432" spans="2:11">
      <c r="B432" s="198"/>
      <c r="C432" s="198"/>
      <c r="D432" s="198"/>
      <c r="E432" s="198"/>
      <c r="F432" s="198"/>
      <c r="G432" s="198"/>
      <c r="H432" s="198"/>
      <c r="I432" s="198"/>
      <c r="J432" s="198"/>
      <c r="K432" s="198"/>
    </row>
    <row r="433" spans="2:11">
      <c r="B433" s="198"/>
      <c r="C433" s="198"/>
      <c r="D433" s="198"/>
      <c r="E433" s="198"/>
      <c r="F433" s="198"/>
      <c r="G433" s="198"/>
      <c r="H433" s="198"/>
      <c r="I433" s="198"/>
      <c r="J433" s="198"/>
      <c r="K433" s="198"/>
    </row>
    <row r="434" spans="2:11">
      <c r="B434" s="198"/>
      <c r="C434" s="198"/>
      <c r="D434" s="198"/>
      <c r="E434" s="198"/>
      <c r="F434" s="198"/>
      <c r="G434" s="198"/>
      <c r="H434" s="198"/>
      <c r="I434" s="198"/>
      <c r="J434" s="198"/>
      <c r="K434" s="198"/>
    </row>
    <row r="435" spans="2:11">
      <c r="B435" s="198"/>
      <c r="C435" s="198"/>
      <c r="D435" s="198"/>
      <c r="E435" s="198"/>
      <c r="F435" s="198"/>
      <c r="G435" s="198"/>
      <c r="H435" s="198"/>
      <c r="I435" s="198"/>
      <c r="J435" s="198"/>
      <c r="K435" s="198"/>
    </row>
    <row r="436" spans="2:11">
      <c r="B436" s="198"/>
      <c r="C436" s="198"/>
      <c r="D436" s="198"/>
      <c r="E436" s="198"/>
      <c r="F436" s="198"/>
      <c r="G436" s="198"/>
      <c r="H436" s="198"/>
      <c r="I436" s="198"/>
      <c r="J436" s="198"/>
      <c r="K436" s="198"/>
    </row>
    <row r="437" spans="2:11">
      <c r="B437" s="198"/>
      <c r="C437" s="198"/>
      <c r="D437" s="198"/>
      <c r="E437" s="198"/>
      <c r="F437" s="198"/>
      <c r="G437" s="198"/>
      <c r="H437" s="198"/>
      <c r="I437" s="198"/>
      <c r="J437" s="198"/>
      <c r="K437" s="198"/>
    </row>
    <row r="438" spans="2:11">
      <c r="B438" s="198"/>
      <c r="C438" s="198"/>
      <c r="D438" s="198"/>
      <c r="E438" s="198"/>
      <c r="F438" s="198"/>
      <c r="G438" s="198"/>
      <c r="H438" s="198"/>
      <c r="I438" s="198"/>
      <c r="J438" s="198"/>
      <c r="K438" s="198"/>
    </row>
    <row r="439" spans="2:11">
      <c r="B439" s="198"/>
      <c r="C439" s="198"/>
      <c r="D439" s="198"/>
      <c r="E439" s="198"/>
      <c r="F439" s="198"/>
      <c r="G439" s="198"/>
      <c r="H439" s="198"/>
      <c r="I439" s="198"/>
      <c r="J439" s="198"/>
      <c r="K439" s="198"/>
    </row>
    <row r="440" spans="2:11">
      <c r="B440" s="198"/>
      <c r="C440" s="198"/>
      <c r="D440" s="198"/>
      <c r="E440" s="198"/>
      <c r="F440" s="198"/>
      <c r="G440" s="198"/>
      <c r="H440" s="198"/>
      <c r="I440" s="198"/>
      <c r="J440" s="198"/>
      <c r="K440" s="198"/>
    </row>
    <row r="441" spans="2:11">
      <c r="B441" s="198"/>
      <c r="C441" s="198"/>
      <c r="D441" s="198"/>
      <c r="E441" s="198"/>
      <c r="F441" s="198"/>
      <c r="G441" s="198"/>
      <c r="H441" s="198"/>
      <c r="I441" s="198"/>
      <c r="J441" s="198"/>
      <c r="K441" s="198"/>
    </row>
    <row r="442" spans="2:11">
      <c r="B442" s="198"/>
      <c r="C442" s="198"/>
      <c r="D442" s="198"/>
      <c r="E442" s="198"/>
      <c r="F442" s="198"/>
      <c r="G442" s="198"/>
      <c r="H442" s="198"/>
      <c r="I442" s="198"/>
      <c r="J442" s="198"/>
      <c r="K442" s="198"/>
    </row>
    <row r="443" spans="2:11">
      <c r="B443" s="198"/>
      <c r="C443" s="198"/>
      <c r="D443" s="198"/>
      <c r="E443" s="198"/>
      <c r="F443" s="198"/>
      <c r="G443" s="198"/>
      <c r="H443" s="198"/>
      <c r="I443" s="198"/>
      <c r="J443" s="198"/>
      <c r="K443" s="198"/>
    </row>
    <row r="444" spans="2:11">
      <c r="B444" s="198"/>
      <c r="C444" s="198"/>
      <c r="D444" s="198"/>
      <c r="E444" s="198"/>
      <c r="F444" s="198"/>
      <c r="G444" s="198"/>
      <c r="H444" s="198"/>
      <c r="I444" s="198"/>
      <c r="J444" s="198"/>
      <c r="K444" s="198"/>
    </row>
    <row r="445" spans="2:11">
      <c r="B445" s="198"/>
      <c r="C445" s="198"/>
      <c r="D445" s="198"/>
      <c r="E445" s="198"/>
      <c r="F445" s="198"/>
      <c r="G445" s="198"/>
      <c r="H445" s="198"/>
      <c r="I445" s="198"/>
      <c r="J445" s="198"/>
      <c r="K445" s="198"/>
    </row>
    <row r="446" spans="2:11">
      <c r="B446" s="198"/>
      <c r="C446" s="198"/>
      <c r="D446" s="198"/>
      <c r="E446" s="198"/>
      <c r="F446" s="198"/>
      <c r="G446" s="198"/>
      <c r="H446" s="198"/>
      <c r="I446" s="198"/>
      <c r="J446" s="198"/>
      <c r="K446" s="198"/>
    </row>
    <row r="447" spans="2:11">
      <c r="B447" s="198"/>
      <c r="C447" s="198"/>
      <c r="D447" s="198"/>
      <c r="E447" s="198"/>
      <c r="F447" s="198"/>
      <c r="G447" s="198"/>
      <c r="H447" s="198"/>
      <c r="I447" s="198"/>
      <c r="J447" s="198"/>
      <c r="K447" s="198"/>
    </row>
    <row r="448" spans="2:11">
      <c r="B448" s="198"/>
      <c r="C448" s="198"/>
      <c r="D448" s="198"/>
      <c r="E448" s="198"/>
      <c r="F448" s="198"/>
      <c r="G448" s="198"/>
      <c r="H448" s="198"/>
      <c r="I448" s="198"/>
      <c r="J448" s="198"/>
      <c r="K448" s="198"/>
    </row>
    <row r="449" spans="2:11">
      <c r="B449" s="198"/>
      <c r="C449" s="198"/>
      <c r="D449" s="198"/>
      <c r="E449" s="198"/>
      <c r="F449" s="198"/>
      <c r="G449" s="198"/>
      <c r="H449" s="198"/>
      <c r="I449" s="198"/>
      <c r="J449" s="198"/>
      <c r="K449" s="198"/>
    </row>
    <row r="450" spans="2:11">
      <c r="B450" s="198"/>
      <c r="C450" s="198"/>
      <c r="D450" s="198"/>
      <c r="E450" s="198"/>
      <c r="F450" s="198"/>
      <c r="G450" s="198"/>
      <c r="H450" s="198"/>
      <c r="I450" s="198"/>
      <c r="J450" s="198"/>
      <c r="K450" s="198"/>
    </row>
    <row r="451" spans="2:11">
      <c r="B451" s="198"/>
      <c r="C451" s="198"/>
      <c r="D451" s="198"/>
      <c r="E451" s="198"/>
      <c r="F451" s="198"/>
      <c r="G451" s="198"/>
      <c r="H451" s="198"/>
      <c r="I451" s="198"/>
      <c r="J451" s="198"/>
      <c r="K451" s="198"/>
    </row>
    <row r="452" spans="2:11">
      <c r="B452" s="198"/>
      <c r="C452" s="198"/>
      <c r="D452" s="198"/>
      <c r="E452" s="198"/>
      <c r="F452" s="198"/>
      <c r="G452" s="198"/>
      <c r="H452" s="198"/>
      <c r="I452" s="198"/>
      <c r="J452" s="198"/>
      <c r="K452" s="198"/>
    </row>
    <row r="453" spans="2:11">
      <c r="B453" s="198"/>
      <c r="C453" s="198"/>
      <c r="D453" s="198"/>
      <c r="E453" s="198"/>
      <c r="F453" s="198"/>
      <c r="G453" s="198"/>
      <c r="H453" s="198"/>
      <c r="I453" s="198"/>
      <c r="J453" s="198"/>
      <c r="K453" s="198"/>
    </row>
    <row r="454" spans="2:11">
      <c r="B454" s="198"/>
      <c r="C454" s="198"/>
      <c r="D454" s="198"/>
      <c r="E454" s="198"/>
      <c r="F454" s="198"/>
      <c r="G454" s="198"/>
      <c r="H454" s="198"/>
      <c r="I454" s="198"/>
      <c r="J454" s="198"/>
      <c r="K454" s="198"/>
    </row>
    <row r="455" spans="2:11">
      <c r="B455" s="198"/>
      <c r="C455" s="198"/>
      <c r="D455" s="198"/>
      <c r="E455" s="198"/>
      <c r="F455" s="198"/>
      <c r="G455" s="198"/>
      <c r="H455" s="198"/>
      <c r="I455" s="198"/>
      <c r="J455" s="198"/>
      <c r="K455" s="198"/>
    </row>
    <row r="456" spans="2:11">
      <c r="B456" s="198"/>
      <c r="C456" s="198"/>
      <c r="D456" s="198"/>
      <c r="E456" s="198"/>
      <c r="F456" s="198"/>
      <c r="G456" s="198"/>
      <c r="H456" s="198"/>
      <c r="I456" s="198"/>
      <c r="J456" s="198"/>
      <c r="K456" s="198"/>
    </row>
    <row r="457" spans="2:11">
      <c r="B457" s="198"/>
      <c r="C457" s="198"/>
      <c r="D457" s="198"/>
      <c r="E457" s="198"/>
      <c r="F457" s="198"/>
      <c r="G457" s="198"/>
      <c r="H457" s="198"/>
      <c r="I457" s="198"/>
      <c r="J457" s="198"/>
      <c r="K457" s="198"/>
    </row>
    <row r="458" spans="2:11">
      <c r="B458" s="198"/>
      <c r="C458" s="198"/>
      <c r="D458" s="198"/>
      <c r="E458" s="198"/>
      <c r="F458" s="198"/>
      <c r="G458" s="198"/>
      <c r="H458" s="198"/>
      <c r="I458" s="198"/>
      <c r="J458" s="198"/>
      <c r="K458" s="198"/>
    </row>
    <row r="459" spans="2:11">
      <c r="B459" s="198"/>
      <c r="C459" s="198"/>
      <c r="D459" s="198"/>
      <c r="E459" s="198"/>
      <c r="F459" s="198"/>
      <c r="G459" s="198"/>
      <c r="H459" s="198"/>
      <c r="I459" s="198"/>
      <c r="J459" s="198"/>
      <c r="K459" s="198"/>
    </row>
    <row r="460" spans="2:11">
      <c r="B460" s="198"/>
      <c r="C460" s="198"/>
      <c r="D460" s="198"/>
      <c r="E460" s="198"/>
      <c r="F460" s="198"/>
      <c r="G460" s="198"/>
      <c r="H460" s="198"/>
      <c r="I460" s="198"/>
      <c r="J460" s="198"/>
      <c r="K460" s="198"/>
    </row>
    <row r="461" spans="2:11">
      <c r="B461" s="198"/>
      <c r="C461" s="198"/>
      <c r="D461" s="198"/>
      <c r="E461" s="198"/>
      <c r="F461" s="198"/>
      <c r="G461" s="198"/>
      <c r="H461" s="198"/>
      <c r="I461" s="198"/>
      <c r="J461" s="198"/>
      <c r="K461" s="198"/>
    </row>
    <row r="462" spans="2:11">
      <c r="B462" s="198"/>
      <c r="C462" s="198"/>
      <c r="D462" s="198"/>
      <c r="E462" s="198"/>
      <c r="F462" s="198"/>
      <c r="G462" s="198"/>
      <c r="H462" s="198"/>
      <c r="I462" s="198"/>
      <c r="J462" s="198"/>
      <c r="K462" s="198"/>
    </row>
    <row r="463" spans="2:11">
      <c r="B463" s="198"/>
      <c r="C463" s="198"/>
      <c r="D463" s="198"/>
      <c r="E463" s="198"/>
      <c r="F463" s="198"/>
      <c r="G463" s="198"/>
      <c r="H463" s="198"/>
      <c r="I463" s="198"/>
      <c r="J463" s="198"/>
      <c r="K463" s="198"/>
    </row>
    <row r="464" spans="2:11">
      <c r="B464" s="198"/>
      <c r="C464" s="198"/>
      <c r="D464" s="198"/>
      <c r="E464" s="198"/>
      <c r="F464" s="198"/>
      <c r="G464" s="198"/>
      <c r="H464" s="198"/>
      <c r="I464" s="198"/>
      <c r="J464" s="198"/>
      <c r="K464" s="198"/>
    </row>
    <row r="465" spans="2:11">
      <c r="B465" s="198"/>
      <c r="C465" s="198"/>
      <c r="D465" s="198"/>
      <c r="E465" s="198"/>
      <c r="F465" s="198"/>
      <c r="G465" s="198"/>
      <c r="H465" s="198"/>
      <c r="I465" s="198"/>
      <c r="J465" s="198"/>
      <c r="K465" s="198"/>
    </row>
    <row r="466" spans="2:11">
      <c r="B466" s="198"/>
      <c r="C466" s="198"/>
      <c r="D466" s="198"/>
      <c r="E466" s="198"/>
      <c r="F466" s="198"/>
      <c r="G466" s="198"/>
      <c r="H466" s="198"/>
      <c r="I466" s="198"/>
      <c r="J466" s="198"/>
      <c r="K466" s="198"/>
    </row>
    <row r="467" spans="2:11">
      <c r="B467" s="198"/>
      <c r="C467" s="198"/>
      <c r="D467" s="198"/>
      <c r="E467" s="198"/>
      <c r="F467" s="198"/>
      <c r="G467" s="198"/>
      <c r="H467" s="198"/>
      <c r="I467" s="198"/>
      <c r="J467" s="198"/>
      <c r="K467" s="198"/>
    </row>
    <row r="468" spans="2:11">
      <c r="B468" s="198"/>
      <c r="C468" s="198"/>
      <c r="D468" s="198"/>
      <c r="E468" s="198"/>
      <c r="F468" s="198"/>
      <c r="G468" s="198"/>
      <c r="H468" s="198"/>
      <c r="I468" s="198"/>
      <c r="J468" s="198"/>
      <c r="K468" s="198"/>
    </row>
    <row r="469" spans="2:11">
      <c r="B469" s="198"/>
      <c r="C469" s="198"/>
      <c r="D469" s="198"/>
      <c r="E469" s="198"/>
      <c r="F469" s="198"/>
      <c r="G469" s="198"/>
      <c r="H469" s="198"/>
      <c r="I469" s="198"/>
      <c r="J469" s="198"/>
      <c r="K469" s="198"/>
    </row>
    <row r="470" spans="2:11">
      <c r="B470" s="198"/>
      <c r="C470" s="198"/>
      <c r="D470" s="198"/>
      <c r="E470" s="198"/>
      <c r="F470" s="198"/>
      <c r="G470" s="198"/>
      <c r="H470" s="198"/>
      <c r="I470" s="198"/>
      <c r="J470" s="198"/>
      <c r="K470" s="198"/>
    </row>
    <row r="471" spans="2:11">
      <c r="B471" s="198"/>
      <c r="C471" s="198"/>
      <c r="D471" s="198"/>
      <c r="E471" s="198"/>
      <c r="F471" s="198"/>
      <c r="G471" s="198"/>
      <c r="H471" s="198"/>
      <c r="I471" s="198"/>
      <c r="J471" s="198"/>
      <c r="K471" s="198"/>
    </row>
    <row r="472" spans="2:11">
      <c r="B472" s="198"/>
      <c r="C472" s="198"/>
      <c r="D472" s="198"/>
      <c r="E472" s="198"/>
      <c r="F472" s="198"/>
      <c r="G472" s="198"/>
      <c r="H472" s="198"/>
      <c r="I472" s="198"/>
      <c r="J472" s="198"/>
      <c r="K472" s="198"/>
    </row>
    <row r="473" spans="2:11">
      <c r="B473" s="198"/>
      <c r="C473" s="198"/>
      <c r="D473" s="198"/>
      <c r="E473" s="198"/>
      <c r="F473" s="198"/>
      <c r="G473" s="198"/>
      <c r="H473" s="198"/>
      <c r="I473" s="198"/>
      <c r="J473" s="198"/>
      <c r="K473" s="198"/>
    </row>
    <row r="474" spans="2:11">
      <c r="B474" s="198"/>
      <c r="C474" s="198"/>
      <c r="D474" s="198"/>
      <c r="E474" s="198"/>
      <c r="F474" s="198"/>
      <c r="G474" s="198"/>
      <c r="H474" s="198"/>
      <c r="I474" s="198"/>
      <c r="J474" s="198"/>
      <c r="K474" s="198"/>
    </row>
    <row r="475" spans="2:11">
      <c r="B475" s="198"/>
      <c r="C475" s="198"/>
      <c r="D475" s="198"/>
      <c r="E475" s="198"/>
      <c r="F475" s="198"/>
      <c r="G475" s="198"/>
      <c r="H475" s="198"/>
      <c r="I475" s="198"/>
      <c r="J475" s="198"/>
      <c r="K475" s="198"/>
    </row>
    <row r="476" spans="2:11">
      <c r="B476" s="198"/>
      <c r="C476" s="198"/>
      <c r="D476" s="198"/>
      <c r="E476" s="198"/>
      <c r="F476" s="198"/>
      <c r="G476" s="198"/>
      <c r="H476" s="198"/>
      <c r="I476" s="198"/>
      <c r="J476" s="198"/>
      <c r="K476" s="198"/>
    </row>
    <row r="477" spans="2:11">
      <c r="B477" s="198"/>
      <c r="C477" s="198"/>
      <c r="D477" s="198"/>
      <c r="E477" s="198"/>
      <c r="F477" s="198"/>
      <c r="G477" s="198"/>
      <c r="H477" s="198"/>
      <c r="I477" s="198"/>
      <c r="J477" s="198"/>
      <c r="K477" s="198"/>
    </row>
    <row r="478" spans="2:11">
      <c r="B478" s="198"/>
      <c r="C478" s="198"/>
      <c r="D478" s="198"/>
      <c r="E478" s="198"/>
      <c r="F478" s="198"/>
      <c r="G478" s="198"/>
      <c r="H478" s="198"/>
      <c r="I478" s="198"/>
      <c r="J478" s="198"/>
      <c r="K478" s="198"/>
    </row>
    <row r="479" spans="2:11">
      <c r="B479" s="198"/>
      <c r="C479" s="198"/>
      <c r="D479" s="198"/>
      <c r="E479" s="198"/>
      <c r="F479" s="198"/>
      <c r="G479" s="198"/>
      <c r="H479" s="198"/>
      <c r="I479" s="198"/>
      <c r="J479" s="198"/>
      <c r="K479" s="198"/>
    </row>
    <row r="480" spans="2:11">
      <c r="B480" s="198"/>
      <c r="C480" s="198"/>
      <c r="D480" s="198"/>
      <c r="E480" s="198"/>
      <c r="F480" s="198"/>
      <c r="G480" s="198"/>
      <c r="H480" s="198"/>
      <c r="I480" s="198"/>
      <c r="J480" s="198"/>
      <c r="K480" s="198"/>
    </row>
    <row r="481" spans="2:11">
      <c r="B481" s="198"/>
      <c r="C481" s="198"/>
      <c r="D481" s="198"/>
      <c r="E481" s="198"/>
      <c r="F481" s="198"/>
      <c r="G481" s="198"/>
      <c r="H481" s="198"/>
      <c r="I481" s="198"/>
      <c r="J481" s="198"/>
      <c r="K481" s="198"/>
    </row>
    <row r="482" spans="2:11">
      <c r="B482" s="198"/>
      <c r="C482" s="198"/>
      <c r="D482" s="198"/>
      <c r="E482" s="198"/>
      <c r="F482" s="198"/>
      <c r="G482" s="198"/>
      <c r="H482" s="198"/>
      <c r="I482" s="198"/>
      <c r="J482" s="198"/>
      <c r="K482" s="198"/>
    </row>
    <row r="483" spans="2:11">
      <c r="B483" s="198"/>
      <c r="C483" s="198"/>
      <c r="D483" s="198"/>
      <c r="E483" s="198"/>
      <c r="F483" s="198"/>
      <c r="G483" s="198"/>
      <c r="H483" s="198"/>
      <c r="I483" s="198"/>
      <c r="J483" s="198"/>
      <c r="K483" s="198"/>
    </row>
    <row r="484" spans="2:11">
      <c r="B484" s="198"/>
      <c r="C484" s="198"/>
      <c r="D484" s="198"/>
      <c r="E484" s="198"/>
      <c r="F484" s="198"/>
      <c r="G484" s="198"/>
      <c r="H484" s="198"/>
      <c r="I484" s="198"/>
      <c r="J484" s="198"/>
      <c r="K484" s="198"/>
    </row>
    <row r="485" spans="2:11">
      <c r="B485" s="198"/>
      <c r="C485" s="198"/>
      <c r="D485" s="198"/>
      <c r="E485" s="198"/>
      <c r="F485" s="198"/>
      <c r="G485" s="198"/>
      <c r="H485" s="198"/>
      <c r="I485" s="198"/>
      <c r="J485" s="198"/>
      <c r="K485" s="198"/>
    </row>
    <row r="486" spans="2:11">
      <c r="B486" s="198"/>
      <c r="C486" s="198"/>
      <c r="D486" s="198"/>
      <c r="E486" s="198"/>
      <c r="F486" s="198"/>
      <c r="G486" s="198"/>
      <c r="H486" s="198"/>
      <c r="I486" s="198"/>
      <c r="J486" s="198"/>
      <c r="K486" s="198"/>
    </row>
    <row r="487" spans="2:11">
      <c r="B487" s="198"/>
      <c r="C487" s="198"/>
      <c r="D487" s="198"/>
      <c r="E487" s="198"/>
      <c r="F487" s="198"/>
      <c r="G487" s="198"/>
      <c r="H487" s="198"/>
      <c r="I487" s="198"/>
      <c r="J487" s="198"/>
      <c r="K487" s="198"/>
    </row>
    <row r="488" spans="2:11">
      <c r="B488" s="198"/>
      <c r="C488" s="198"/>
      <c r="D488" s="198"/>
      <c r="E488" s="198"/>
      <c r="F488" s="198"/>
      <c r="G488" s="198"/>
      <c r="H488" s="198"/>
      <c r="I488" s="198"/>
      <c r="J488" s="198"/>
      <c r="K488" s="198"/>
    </row>
    <row r="489" spans="2:11">
      <c r="B489" s="198"/>
      <c r="C489" s="198"/>
      <c r="D489" s="198"/>
      <c r="E489" s="198"/>
      <c r="F489" s="198"/>
      <c r="G489" s="198"/>
      <c r="H489" s="198"/>
      <c r="I489" s="198"/>
      <c r="J489" s="198"/>
      <c r="K489" s="198"/>
    </row>
    <row r="490" spans="2:11">
      <c r="B490" s="198"/>
      <c r="C490" s="198"/>
      <c r="D490" s="198"/>
      <c r="E490" s="198"/>
      <c r="F490" s="198"/>
      <c r="G490" s="198"/>
      <c r="H490" s="198"/>
      <c r="I490" s="198"/>
      <c r="J490" s="198"/>
      <c r="K490" s="198"/>
    </row>
    <row r="491" spans="2:11">
      <c r="B491" s="198"/>
      <c r="C491" s="198"/>
      <c r="D491" s="198"/>
      <c r="E491" s="198"/>
      <c r="F491" s="198"/>
      <c r="G491" s="198"/>
      <c r="H491" s="198"/>
      <c r="I491" s="198"/>
      <c r="J491" s="198"/>
      <c r="K491" s="198"/>
    </row>
    <row r="492" spans="2:11">
      <c r="B492" s="198"/>
      <c r="C492" s="198"/>
      <c r="D492" s="198"/>
      <c r="E492" s="198"/>
      <c r="F492" s="198"/>
      <c r="G492" s="198"/>
      <c r="H492" s="198"/>
      <c r="I492" s="198"/>
      <c r="J492" s="198"/>
      <c r="K492" s="198"/>
    </row>
    <row r="493" spans="2:11">
      <c r="B493" s="198"/>
      <c r="C493" s="198"/>
      <c r="D493" s="198"/>
      <c r="E493" s="198"/>
      <c r="F493" s="198"/>
      <c r="G493" s="198"/>
      <c r="H493" s="198"/>
      <c r="I493" s="198"/>
      <c r="J493" s="198"/>
      <c r="K493" s="198"/>
    </row>
    <row r="494" spans="2:11">
      <c r="B494" s="198"/>
      <c r="C494" s="198"/>
      <c r="D494" s="198"/>
      <c r="E494" s="198"/>
      <c r="F494" s="198"/>
      <c r="G494" s="198"/>
      <c r="H494" s="198"/>
      <c r="I494" s="198"/>
      <c r="J494" s="198"/>
      <c r="K494" s="198"/>
    </row>
    <row r="495" spans="2:11">
      <c r="B495" s="198"/>
      <c r="C495" s="198"/>
      <c r="D495" s="198"/>
      <c r="E495" s="198"/>
      <c r="F495" s="198"/>
      <c r="G495" s="198"/>
      <c r="H495" s="198"/>
      <c r="I495" s="198"/>
      <c r="J495" s="198"/>
      <c r="K495" s="198"/>
    </row>
    <row r="496" spans="2:11">
      <c r="B496" s="198"/>
      <c r="C496" s="198"/>
      <c r="D496" s="198"/>
      <c r="E496" s="198"/>
      <c r="F496" s="198"/>
      <c r="G496" s="198"/>
      <c r="H496" s="198"/>
      <c r="I496" s="198"/>
      <c r="J496" s="198"/>
      <c r="K496" s="198"/>
    </row>
    <row r="497" spans="2:11">
      <c r="B497" s="198"/>
      <c r="C497" s="198"/>
      <c r="D497" s="198"/>
      <c r="E497" s="198"/>
      <c r="F497" s="198"/>
      <c r="G497" s="198"/>
      <c r="H497" s="198"/>
      <c r="I497" s="198"/>
      <c r="J497" s="198"/>
      <c r="K497" s="198"/>
    </row>
    <row r="498" spans="2:11">
      <c r="B498" s="198"/>
      <c r="C498" s="198"/>
      <c r="D498" s="198"/>
      <c r="E498" s="198"/>
      <c r="F498" s="198"/>
      <c r="G498" s="198"/>
      <c r="H498" s="198"/>
      <c r="I498" s="198"/>
      <c r="J498" s="198"/>
      <c r="K498" s="198"/>
    </row>
    <row r="499" spans="2:11">
      <c r="B499" s="198"/>
      <c r="C499" s="198"/>
      <c r="D499" s="198"/>
      <c r="E499" s="198"/>
      <c r="F499" s="198"/>
      <c r="G499" s="198"/>
      <c r="H499" s="198"/>
      <c r="I499" s="198"/>
      <c r="J499" s="198"/>
      <c r="K499" s="198"/>
    </row>
    <row r="500" spans="2:11">
      <c r="B500" s="198"/>
      <c r="C500" s="198"/>
      <c r="D500" s="198"/>
      <c r="E500" s="198"/>
      <c r="F500" s="198"/>
      <c r="G500" s="198"/>
      <c r="H500" s="198"/>
      <c r="I500" s="198"/>
      <c r="J500" s="198"/>
      <c r="K500" s="198"/>
    </row>
    <row r="501" spans="2:11">
      <c r="B501" s="198"/>
      <c r="C501" s="198"/>
      <c r="D501" s="198"/>
      <c r="E501" s="198"/>
      <c r="F501" s="198"/>
      <c r="G501" s="198"/>
      <c r="H501" s="198"/>
      <c r="I501" s="198"/>
      <c r="J501" s="198"/>
      <c r="K501" s="198"/>
    </row>
    <row r="502" spans="2:11">
      <c r="B502" s="198"/>
      <c r="C502" s="198"/>
      <c r="D502" s="198"/>
      <c r="E502" s="198"/>
      <c r="F502" s="198"/>
      <c r="G502" s="198"/>
      <c r="H502" s="198"/>
      <c r="I502" s="198"/>
      <c r="J502" s="198"/>
      <c r="K502" s="198"/>
    </row>
    <row r="503" spans="2:11">
      <c r="B503" s="198"/>
      <c r="C503" s="198"/>
      <c r="D503" s="198"/>
      <c r="E503" s="198"/>
      <c r="F503" s="198"/>
      <c r="G503" s="198"/>
      <c r="H503" s="198"/>
      <c r="I503" s="198"/>
      <c r="J503" s="198"/>
      <c r="K503" s="198"/>
    </row>
    <row r="504" spans="2:11">
      <c r="B504" s="198"/>
      <c r="C504" s="198"/>
      <c r="D504" s="198"/>
      <c r="E504" s="198"/>
      <c r="F504" s="198"/>
      <c r="G504" s="198"/>
      <c r="H504" s="198"/>
      <c r="I504" s="198"/>
      <c r="J504" s="198"/>
      <c r="K504" s="198"/>
    </row>
    <row r="505" spans="2:11">
      <c r="B505" s="198"/>
      <c r="C505" s="198"/>
      <c r="D505" s="198"/>
      <c r="E505" s="198"/>
      <c r="F505" s="198"/>
      <c r="G505" s="198"/>
      <c r="H505" s="198"/>
      <c r="I505" s="198"/>
      <c r="J505" s="198"/>
      <c r="K505" s="198"/>
    </row>
    <row r="506" spans="2:11">
      <c r="B506" s="198"/>
      <c r="C506" s="198"/>
      <c r="D506" s="198"/>
      <c r="E506" s="198"/>
      <c r="F506" s="198"/>
      <c r="G506" s="198"/>
      <c r="H506" s="198"/>
      <c r="I506" s="198"/>
      <c r="J506" s="198"/>
      <c r="K506" s="198"/>
    </row>
    <row r="507" spans="2:11">
      <c r="B507" s="198"/>
      <c r="C507" s="198"/>
      <c r="D507" s="198"/>
      <c r="E507" s="198"/>
      <c r="F507" s="198"/>
      <c r="G507" s="198"/>
      <c r="H507" s="198"/>
      <c r="I507" s="198"/>
      <c r="J507" s="198"/>
      <c r="K507" s="198"/>
    </row>
    <row r="508" spans="2:11">
      <c r="B508" s="198"/>
      <c r="C508" s="198"/>
      <c r="D508" s="198"/>
      <c r="E508" s="198"/>
      <c r="F508" s="198"/>
      <c r="G508" s="198"/>
      <c r="H508" s="198"/>
      <c r="I508" s="198"/>
      <c r="J508" s="198"/>
      <c r="K508" s="198"/>
    </row>
    <row r="509" spans="2:11">
      <c r="B509" s="198"/>
      <c r="C509" s="198"/>
      <c r="D509" s="198"/>
      <c r="E509" s="198"/>
      <c r="F509" s="198"/>
      <c r="G509" s="198"/>
      <c r="H509" s="198"/>
      <c r="I509" s="198"/>
      <c r="J509" s="198"/>
      <c r="K509" s="198"/>
    </row>
    <row r="510" spans="2:11">
      <c r="B510" s="198"/>
      <c r="C510" s="198"/>
      <c r="D510" s="198"/>
      <c r="E510" s="198"/>
      <c r="F510" s="198"/>
      <c r="G510" s="198"/>
      <c r="H510" s="198"/>
      <c r="I510" s="198"/>
      <c r="J510" s="198"/>
      <c r="K510" s="198"/>
    </row>
    <row r="511" spans="2:11">
      <c r="B511" s="198"/>
      <c r="C511" s="198"/>
      <c r="D511" s="198"/>
      <c r="E511" s="198"/>
      <c r="F511" s="198"/>
      <c r="G511" s="198"/>
      <c r="H511" s="198"/>
      <c r="I511" s="198"/>
      <c r="J511" s="198"/>
      <c r="K511" s="198"/>
    </row>
    <row r="512" spans="2:11">
      <c r="B512" s="198"/>
      <c r="C512" s="198"/>
      <c r="D512" s="198"/>
      <c r="E512" s="198"/>
      <c r="F512" s="198"/>
      <c r="G512" s="198"/>
      <c r="H512" s="198"/>
      <c r="I512" s="198"/>
      <c r="J512" s="198"/>
      <c r="K512" s="198"/>
    </row>
    <row r="513" spans="2:11">
      <c r="B513" s="198"/>
      <c r="C513" s="198"/>
      <c r="D513" s="198"/>
      <c r="E513" s="198"/>
      <c r="F513" s="198"/>
      <c r="G513" s="198"/>
      <c r="H513" s="198"/>
      <c r="I513" s="198"/>
      <c r="J513" s="198"/>
      <c r="K513" s="198"/>
    </row>
    <row r="514" spans="2:11">
      <c r="B514" s="198"/>
      <c r="C514" s="198"/>
      <c r="D514" s="198"/>
      <c r="E514" s="198"/>
      <c r="F514" s="198"/>
      <c r="G514" s="198"/>
      <c r="H514" s="198"/>
      <c r="I514" s="198"/>
      <c r="J514" s="198"/>
      <c r="K514" s="198"/>
    </row>
    <row r="515" spans="2:11">
      <c r="B515" s="198"/>
      <c r="C515" s="198"/>
      <c r="D515" s="198"/>
      <c r="E515" s="198"/>
      <c r="F515" s="198"/>
      <c r="G515" s="198"/>
      <c r="H515" s="198"/>
      <c r="I515" s="198"/>
      <c r="J515" s="198"/>
      <c r="K515" s="198"/>
    </row>
    <row r="516" spans="2:11">
      <c r="B516" s="198"/>
      <c r="C516" s="198"/>
      <c r="D516" s="198"/>
      <c r="E516" s="198"/>
      <c r="F516" s="198"/>
      <c r="G516" s="198"/>
      <c r="H516" s="198"/>
      <c r="I516" s="198"/>
      <c r="J516" s="198"/>
      <c r="K516" s="198"/>
    </row>
    <row r="517" spans="2:11">
      <c r="B517" s="198"/>
      <c r="C517" s="198"/>
      <c r="D517" s="198"/>
      <c r="E517" s="198"/>
      <c r="F517" s="198"/>
      <c r="G517" s="198"/>
      <c r="H517" s="198"/>
      <c r="I517" s="198"/>
      <c r="J517" s="198"/>
      <c r="K517" s="198"/>
    </row>
    <row r="518" spans="2:11">
      <c r="B518" s="198"/>
      <c r="C518" s="198"/>
      <c r="D518" s="198"/>
      <c r="E518" s="198"/>
      <c r="F518" s="198"/>
      <c r="G518" s="198"/>
      <c r="H518" s="198"/>
      <c r="I518" s="198"/>
      <c r="J518" s="198"/>
      <c r="K518" s="198"/>
    </row>
    <row r="519" spans="2:11">
      <c r="B519" s="198"/>
      <c r="C519" s="198"/>
      <c r="D519" s="198"/>
      <c r="E519" s="198"/>
      <c r="F519" s="198"/>
      <c r="G519" s="198"/>
      <c r="H519" s="198"/>
      <c r="I519" s="198"/>
      <c r="J519" s="198"/>
      <c r="K519" s="198"/>
    </row>
    <row r="520" spans="2:11">
      <c r="B520" s="198"/>
      <c r="C520" s="198"/>
      <c r="D520" s="198"/>
      <c r="E520" s="198"/>
      <c r="F520" s="198"/>
      <c r="G520" s="198"/>
      <c r="H520" s="198"/>
      <c r="I520" s="198"/>
      <c r="J520" s="198"/>
      <c r="K520" s="198"/>
    </row>
    <row r="521" spans="2:11">
      <c r="B521" s="198"/>
      <c r="C521" s="198"/>
      <c r="D521" s="198"/>
      <c r="E521" s="198"/>
      <c r="F521" s="198"/>
      <c r="G521" s="198"/>
      <c r="H521" s="198"/>
      <c r="I521" s="198"/>
      <c r="J521" s="198"/>
      <c r="K521" s="198"/>
    </row>
    <row r="522" spans="2:11">
      <c r="B522"/>
      <c r="C522"/>
      <c r="D522"/>
      <c r="E522"/>
      <c r="F522"/>
      <c r="G522"/>
      <c r="H522"/>
      <c r="I522"/>
      <c r="J522"/>
      <c r="K522"/>
    </row>
    <row r="523" spans="2:11">
      <c r="B523"/>
      <c r="C523"/>
      <c r="D523"/>
      <c r="E523"/>
      <c r="F523"/>
      <c r="G523"/>
      <c r="H523"/>
      <c r="I523"/>
      <c r="J523"/>
      <c r="K523"/>
    </row>
    <row r="524" spans="2:11">
      <c r="B524"/>
      <c r="C524"/>
      <c r="D524"/>
      <c r="E524"/>
      <c r="F524"/>
      <c r="G524"/>
      <c r="H524"/>
      <c r="I524"/>
      <c r="J524"/>
      <c r="K524"/>
    </row>
    <row r="525" spans="2:11">
      <c r="B525"/>
      <c r="C525"/>
      <c r="D525"/>
      <c r="E525"/>
      <c r="F525"/>
      <c r="G525"/>
      <c r="H525"/>
      <c r="I525"/>
      <c r="J525"/>
      <c r="K525"/>
    </row>
    <row r="526" spans="2:11">
      <c r="B526"/>
      <c r="C526"/>
      <c r="D526"/>
      <c r="E526"/>
      <c r="F526"/>
      <c r="G526"/>
      <c r="H526"/>
      <c r="I526"/>
      <c r="J526"/>
      <c r="K526"/>
    </row>
    <row r="527" spans="2:11">
      <c r="B527"/>
      <c r="C527"/>
      <c r="D527"/>
      <c r="E527"/>
      <c r="F527"/>
      <c r="G527"/>
      <c r="H527"/>
      <c r="I527"/>
      <c r="J527"/>
      <c r="K527"/>
    </row>
    <row r="528" spans="2:11">
      <c r="B528"/>
      <c r="C528"/>
      <c r="D528"/>
      <c r="E528"/>
      <c r="F528"/>
      <c r="G528"/>
      <c r="H528"/>
      <c r="I528"/>
      <c r="J528"/>
      <c r="K528"/>
    </row>
    <row r="529" spans="2:11">
      <c r="B529"/>
      <c r="C529"/>
      <c r="D529"/>
      <c r="E529"/>
      <c r="F529"/>
      <c r="G529"/>
      <c r="H529"/>
      <c r="I529"/>
      <c r="J529"/>
      <c r="K529"/>
    </row>
    <row r="530" spans="2:11">
      <c r="B530"/>
      <c r="C530"/>
      <c r="D530"/>
      <c r="E530"/>
      <c r="F530"/>
      <c r="G530"/>
      <c r="H530"/>
      <c r="I530"/>
      <c r="J530"/>
      <c r="K530"/>
    </row>
    <row r="531" spans="2:11">
      <c r="B531"/>
      <c r="C531"/>
      <c r="D531"/>
      <c r="E531"/>
      <c r="F531"/>
      <c r="G531"/>
      <c r="H531"/>
      <c r="I531"/>
      <c r="J531"/>
      <c r="K531"/>
    </row>
    <row r="532" spans="2:11">
      <c r="B532"/>
      <c r="C532"/>
      <c r="D532"/>
      <c r="E532"/>
      <c r="F532"/>
      <c r="G532"/>
      <c r="H532"/>
      <c r="I532"/>
      <c r="J532"/>
      <c r="K532"/>
    </row>
    <row r="533" spans="2:11">
      <c r="B533"/>
      <c r="C533"/>
      <c r="D533"/>
      <c r="E533"/>
      <c r="F533"/>
      <c r="G533"/>
      <c r="H533"/>
      <c r="I533"/>
      <c r="J533"/>
      <c r="K533"/>
    </row>
    <row r="534" spans="2:11">
      <c r="B534"/>
      <c r="C534"/>
      <c r="D534"/>
      <c r="E534"/>
      <c r="F534"/>
      <c r="G534"/>
      <c r="H534"/>
      <c r="I534"/>
      <c r="J534"/>
      <c r="K534"/>
    </row>
    <row r="535" spans="2:11">
      <c r="B535"/>
      <c r="C535"/>
      <c r="D535"/>
      <c r="E535"/>
      <c r="F535"/>
      <c r="G535"/>
      <c r="H535"/>
      <c r="I535"/>
      <c r="J535"/>
      <c r="K535"/>
    </row>
    <row r="536" spans="2:11">
      <c r="B536"/>
      <c r="C536"/>
      <c r="D536"/>
      <c r="E536"/>
      <c r="F536"/>
      <c r="G536"/>
      <c r="H536"/>
      <c r="I536"/>
      <c r="J536"/>
      <c r="K536"/>
    </row>
    <row r="537" spans="2:11">
      <c r="B537"/>
      <c r="C537"/>
      <c r="D537"/>
      <c r="E537"/>
      <c r="F537"/>
      <c r="G537"/>
      <c r="H537"/>
      <c r="I537"/>
      <c r="J537"/>
      <c r="K537"/>
    </row>
    <row r="538" spans="2:11">
      <c r="B538"/>
      <c r="C538"/>
      <c r="D538"/>
      <c r="E538"/>
      <c r="F538"/>
      <c r="G538"/>
      <c r="H538"/>
      <c r="I538"/>
      <c r="J538"/>
      <c r="K538"/>
    </row>
    <row r="539" spans="2:11">
      <c r="B539"/>
      <c r="C539"/>
      <c r="D539"/>
      <c r="E539"/>
      <c r="F539"/>
      <c r="G539"/>
      <c r="H539"/>
      <c r="I539"/>
      <c r="J539"/>
      <c r="K539"/>
    </row>
    <row r="540" spans="2:11">
      <c r="B540"/>
      <c r="C540"/>
      <c r="D540"/>
      <c r="E540"/>
      <c r="F540"/>
      <c r="G540"/>
      <c r="H540"/>
      <c r="I540"/>
      <c r="J540"/>
      <c r="K540"/>
    </row>
    <row r="541" spans="2:11">
      <c r="B541"/>
      <c r="C541"/>
      <c r="D541"/>
      <c r="E541"/>
      <c r="F541"/>
      <c r="G541"/>
      <c r="H541"/>
      <c r="I541"/>
      <c r="J541"/>
      <c r="K541"/>
    </row>
    <row r="542" spans="2:11">
      <c r="B542"/>
      <c r="C542"/>
      <c r="D542"/>
      <c r="E542"/>
      <c r="F542"/>
      <c r="G542"/>
      <c r="H542"/>
      <c r="I542"/>
      <c r="J542"/>
      <c r="K542"/>
    </row>
    <row r="543" spans="2:11">
      <c r="B543"/>
      <c r="C543"/>
      <c r="D543"/>
      <c r="E543"/>
      <c r="F543"/>
      <c r="G543"/>
      <c r="H543"/>
      <c r="I543"/>
      <c r="J543"/>
      <c r="K543"/>
    </row>
    <row r="544" spans="2:11">
      <c r="B544"/>
      <c r="C544"/>
      <c r="D544"/>
      <c r="E544"/>
      <c r="F544"/>
      <c r="G544"/>
      <c r="H544"/>
      <c r="I544"/>
      <c r="J544"/>
      <c r="K544"/>
    </row>
    <row r="545" spans="2:11">
      <c r="B545"/>
      <c r="C545"/>
      <c r="D545"/>
      <c r="E545"/>
      <c r="F545"/>
      <c r="G545"/>
      <c r="H545"/>
      <c r="I545"/>
      <c r="J545"/>
      <c r="K545"/>
    </row>
    <row r="546" spans="2:11">
      <c r="B546"/>
      <c r="C546"/>
      <c r="D546"/>
      <c r="E546"/>
      <c r="F546"/>
      <c r="G546"/>
      <c r="H546"/>
      <c r="I546"/>
      <c r="J546"/>
      <c r="K546"/>
    </row>
    <row r="547" spans="2:11">
      <c r="B547"/>
      <c r="C547"/>
      <c r="D547"/>
      <c r="E547"/>
      <c r="F547"/>
      <c r="G547"/>
      <c r="H547"/>
      <c r="I547"/>
      <c r="J547"/>
      <c r="K547"/>
    </row>
    <row r="548" spans="2:11">
      <c r="B548"/>
      <c r="C548"/>
      <c r="D548"/>
      <c r="E548"/>
      <c r="F548"/>
      <c r="G548"/>
      <c r="H548"/>
      <c r="I548"/>
      <c r="J548"/>
      <c r="K548"/>
    </row>
    <row r="549" spans="2:11">
      <c r="B549"/>
      <c r="C549"/>
      <c r="D549"/>
      <c r="E549"/>
      <c r="F549"/>
      <c r="G549"/>
      <c r="H549"/>
      <c r="I549"/>
      <c r="J549"/>
      <c r="K549"/>
    </row>
    <row r="550" spans="2:11">
      <c r="B550"/>
      <c r="C550"/>
      <c r="D550"/>
      <c r="E550"/>
      <c r="F550"/>
      <c r="G550"/>
      <c r="H550"/>
      <c r="I550"/>
      <c r="J550"/>
      <c r="K550"/>
    </row>
    <row r="551" spans="2:11">
      <c r="B551"/>
      <c r="C551"/>
      <c r="D551"/>
      <c r="E551"/>
      <c r="F551"/>
      <c r="G551"/>
      <c r="H551"/>
      <c r="I551"/>
      <c r="J551"/>
      <c r="K551"/>
    </row>
    <row r="552" spans="2:11">
      <c r="B552"/>
      <c r="C552"/>
      <c r="D552"/>
      <c r="E552"/>
      <c r="F552"/>
      <c r="G552"/>
      <c r="H552"/>
      <c r="I552"/>
      <c r="J552"/>
      <c r="K552"/>
    </row>
    <row r="553" spans="2:11">
      <c r="B553"/>
      <c r="C553"/>
      <c r="D553"/>
      <c r="E553"/>
      <c r="F553"/>
      <c r="G553"/>
      <c r="H553"/>
      <c r="I553"/>
      <c r="J553"/>
      <c r="K553"/>
    </row>
    <row r="554" spans="2:11">
      <c r="B554"/>
      <c r="C554"/>
      <c r="D554"/>
      <c r="E554"/>
      <c r="F554"/>
      <c r="G554"/>
      <c r="H554"/>
      <c r="I554"/>
      <c r="J554"/>
      <c r="K554"/>
    </row>
    <row r="555" spans="2:11">
      <c r="B555"/>
      <c r="C555"/>
      <c r="D555"/>
      <c r="E555"/>
      <c r="F555"/>
      <c r="G555"/>
      <c r="H555"/>
      <c r="I555"/>
      <c r="J555"/>
      <c r="K555"/>
    </row>
    <row r="556" spans="2:11">
      <c r="B556"/>
      <c r="C556"/>
      <c r="D556"/>
      <c r="E556"/>
      <c r="F556"/>
      <c r="G556"/>
      <c r="H556"/>
      <c r="I556"/>
      <c r="J556"/>
      <c r="K556"/>
    </row>
    <row r="557" spans="2:11">
      <c r="B557"/>
      <c r="C557"/>
      <c r="D557"/>
      <c r="E557"/>
      <c r="F557"/>
      <c r="G557"/>
      <c r="H557"/>
      <c r="I557"/>
      <c r="J557"/>
      <c r="K557"/>
    </row>
    <row r="558" spans="2:11">
      <c r="B558"/>
      <c r="C558"/>
      <c r="D558"/>
      <c r="E558"/>
      <c r="F558"/>
      <c r="G558"/>
      <c r="H558"/>
      <c r="I558"/>
      <c r="J558"/>
      <c r="K558"/>
    </row>
    <row r="559" spans="2:11">
      <c r="B559"/>
      <c r="C559"/>
      <c r="D559"/>
      <c r="E559"/>
      <c r="F559"/>
      <c r="G559"/>
      <c r="H559"/>
      <c r="I559"/>
      <c r="J559"/>
      <c r="K559"/>
    </row>
    <row r="560" spans="2:11">
      <c r="B560"/>
      <c r="C560"/>
      <c r="D560"/>
      <c r="E560"/>
      <c r="F560"/>
      <c r="G560"/>
      <c r="H560"/>
      <c r="I560"/>
      <c r="J560"/>
      <c r="K560"/>
    </row>
    <row r="561" spans="2:11">
      <c r="B561"/>
      <c r="C561"/>
      <c r="D561"/>
      <c r="E561"/>
      <c r="F561"/>
      <c r="G561"/>
      <c r="H561"/>
      <c r="I561"/>
      <c r="J561"/>
      <c r="K561"/>
    </row>
    <row r="562" spans="2:11">
      <c r="B562"/>
      <c r="C562"/>
      <c r="D562"/>
      <c r="E562"/>
      <c r="F562"/>
      <c r="G562"/>
      <c r="H562"/>
      <c r="I562"/>
      <c r="J562"/>
      <c r="K562"/>
    </row>
    <row r="563" spans="2:11">
      <c r="B563"/>
      <c r="C563"/>
      <c r="D563"/>
      <c r="E563"/>
      <c r="F563"/>
      <c r="G563"/>
      <c r="H563"/>
      <c r="I563"/>
      <c r="J563"/>
      <c r="K563"/>
    </row>
    <row r="564" spans="2:11">
      <c r="B564"/>
      <c r="C564"/>
      <c r="D564"/>
      <c r="E564"/>
      <c r="F564"/>
      <c r="G564"/>
      <c r="H564"/>
      <c r="I564"/>
      <c r="J564"/>
      <c r="K564"/>
    </row>
    <row r="565" spans="2:11">
      <c r="B565"/>
      <c r="C565"/>
      <c r="D565"/>
      <c r="E565"/>
      <c r="F565"/>
      <c r="G565"/>
      <c r="H565"/>
      <c r="I565"/>
      <c r="J565"/>
      <c r="K565"/>
    </row>
    <row r="566" spans="2:11">
      <c r="B566"/>
      <c r="C566"/>
      <c r="D566"/>
      <c r="E566"/>
      <c r="F566"/>
      <c r="G566"/>
      <c r="H566"/>
      <c r="I566"/>
      <c r="J566"/>
      <c r="K566"/>
    </row>
    <row r="567" spans="2:11">
      <c r="B567"/>
      <c r="C567"/>
      <c r="D567"/>
      <c r="E567"/>
      <c r="F567"/>
      <c r="G567"/>
      <c r="H567"/>
      <c r="I567"/>
      <c r="J567"/>
      <c r="K567"/>
    </row>
    <row r="568" spans="2:11">
      <c r="B568"/>
      <c r="C568"/>
      <c r="D568"/>
      <c r="E568"/>
      <c r="F568"/>
      <c r="G568"/>
      <c r="H568"/>
      <c r="I568"/>
      <c r="J568"/>
      <c r="K568"/>
    </row>
    <row r="569" spans="2:11">
      <c r="B569"/>
      <c r="C569"/>
      <c r="D569"/>
      <c r="E569"/>
      <c r="F569"/>
      <c r="G569"/>
      <c r="H569"/>
      <c r="I569"/>
      <c r="J569"/>
      <c r="K569"/>
    </row>
    <row r="570" spans="2:11">
      <c r="B570"/>
      <c r="C570"/>
      <c r="D570"/>
      <c r="E570"/>
      <c r="F570"/>
      <c r="G570"/>
      <c r="H570"/>
      <c r="I570"/>
      <c r="J570"/>
      <c r="K570"/>
    </row>
    <row r="571" spans="2:11">
      <c r="B571"/>
      <c r="C571"/>
      <c r="D571"/>
      <c r="E571"/>
      <c r="F571"/>
      <c r="G571"/>
      <c r="H571"/>
      <c r="I571"/>
      <c r="J571"/>
      <c r="K571"/>
    </row>
    <row r="572" spans="2:11">
      <c r="B572"/>
      <c r="C572"/>
      <c r="D572"/>
      <c r="E572"/>
      <c r="F572"/>
      <c r="G572"/>
      <c r="H572"/>
      <c r="I572"/>
      <c r="J572"/>
      <c r="K572"/>
    </row>
    <row r="573" spans="2:11">
      <c r="B573"/>
      <c r="C573"/>
      <c r="D573"/>
      <c r="E573"/>
      <c r="F573"/>
      <c r="G573"/>
      <c r="H573"/>
      <c r="I573"/>
      <c r="J573"/>
      <c r="K573"/>
    </row>
    <row r="574" spans="2:11">
      <c r="B574"/>
      <c r="C574"/>
      <c r="D574"/>
      <c r="E574"/>
      <c r="F574"/>
      <c r="G574"/>
      <c r="H574"/>
      <c r="I574"/>
      <c r="J574"/>
      <c r="K574"/>
    </row>
    <row r="575" spans="2:11">
      <c r="B575"/>
      <c r="C575"/>
      <c r="D575"/>
      <c r="E575"/>
      <c r="F575"/>
      <c r="G575"/>
      <c r="H575"/>
      <c r="I575"/>
      <c r="J575"/>
      <c r="K575"/>
    </row>
    <row r="576" spans="2:11">
      <c r="B576"/>
      <c r="C576"/>
      <c r="D576"/>
      <c r="E576"/>
      <c r="F576"/>
      <c r="G576"/>
      <c r="H576"/>
      <c r="I576"/>
      <c r="J576"/>
      <c r="K576"/>
    </row>
    <row r="577" spans="2:11">
      <c r="B577"/>
      <c r="C577"/>
      <c r="D577"/>
      <c r="E577"/>
      <c r="F577"/>
      <c r="G577"/>
      <c r="H577"/>
      <c r="I577"/>
      <c r="J577"/>
      <c r="K577"/>
    </row>
    <row r="578" spans="2:11">
      <c r="B578"/>
      <c r="C578"/>
      <c r="D578"/>
      <c r="E578"/>
      <c r="F578"/>
      <c r="G578"/>
      <c r="H578"/>
      <c r="I578"/>
      <c r="J578"/>
      <c r="K578"/>
    </row>
    <row r="579" spans="2:11">
      <c r="B579"/>
      <c r="C579"/>
      <c r="D579"/>
      <c r="E579"/>
      <c r="F579"/>
      <c r="G579"/>
      <c r="H579"/>
      <c r="I579"/>
      <c r="J579"/>
      <c r="K579"/>
    </row>
    <row r="580" spans="2:11">
      <c r="B580"/>
      <c r="C580"/>
      <c r="D580"/>
      <c r="E580"/>
      <c r="F580"/>
      <c r="G580"/>
      <c r="H580"/>
      <c r="I580"/>
      <c r="J580"/>
      <c r="K580"/>
    </row>
    <row r="581" spans="2:11">
      <c r="B581"/>
      <c r="C581"/>
      <c r="D581"/>
      <c r="E581"/>
      <c r="F581"/>
      <c r="G581"/>
      <c r="H581"/>
      <c r="I581"/>
      <c r="J581"/>
      <c r="K581"/>
    </row>
    <row r="582" spans="2:11">
      <c r="B582"/>
      <c r="C582"/>
      <c r="D582"/>
      <c r="E582"/>
      <c r="F582"/>
      <c r="G582"/>
      <c r="H582"/>
      <c r="I582"/>
      <c r="J582"/>
      <c r="K582"/>
    </row>
    <row r="583" spans="2:11">
      <c r="B583"/>
      <c r="C583"/>
      <c r="D583"/>
      <c r="E583"/>
      <c r="F583"/>
      <c r="G583"/>
      <c r="H583"/>
      <c r="I583"/>
      <c r="J583"/>
      <c r="K583"/>
    </row>
    <row r="584" spans="2:11">
      <c r="B584"/>
      <c r="C584"/>
      <c r="D584"/>
      <c r="E584"/>
      <c r="F584"/>
      <c r="G584"/>
      <c r="H584"/>
      <c r="I584"/>
      <c r="J584"/>
      <c r="K584"/>
    </row>
    <row r="585" spans="2:11">
      <c r="B585"/>
      <c r="C585"/>
      <c r="D585"/>
      <c r="E585"/>
      <c r="F585"/>
      <c r="G585"/>
      <c r="H585"/>
      <c r="I585"/>
      <c r="J585"/>
      <c r="K585"/>
    </row>
    <row r="586" spans="2:11">
      <c r="B586"/>
      <c r="C586"/>
      <c r="D586"/>
      <c r="E586"/>
      <c r="F586"/>
      <c r="G586"/>
      <c r="H586"/>
      <c r="I586"/>
      <c r="J586"/>
      <c r="K586"/>
    </row>
    <row r="587" spans="2:11">
      <c r="B587"/>
      <c r="C587"/>
      <c r="D587"/>
      <c r="E587"/>
      <c r="F587"/>
      <c r="G587"/>
      <c r="H587"/>
      <c r="I587"/>
      <c r="J587"/>
      <c r="K587"/>
    </row>
    <row r="588" spans="2:11">
      <c r="B588"/>
      <c r="C588"/>
      <c r="D588"/>
      <c r="E588"/>
      <c r="F588"/>
      <c r="G588"/>
      <c r="H588"/>
      <c r="I588"/>
      <c r="J588"/>
      <c r="K588"/>
    </row>
    <row r="589" spans="2:11">
      <c r="B589"/>
      <c r="C589"/>
      <c r="D589"/>
      <c r="E589"/>
      <c r="F589"/>
      <c r="G589"/>
      <c r="H589"/>
      <c r="I589"/>
      <c r="J589"/>
      <c r="K589"/>
    </row>
    <row r="590" spans="2:11">
      <c r="B590"/>
      <c r="C590"/>
      <c r="D590"/>
      <c r="E590"/>
      <c r="F590"/>
      <c r="G590"/>
      <c r="H590"/>
      <c r="I590"/>
      <c r="J590"/>
      <c r="K590"/>
    </row>
    <row r="591" spans="2:11">
      <c r="B591"/>
      <c r="C591"/>
      <c r="D591"/>
      <c r="E591"/>
      <c r="F591"/>
      <c r="G591"/>
      <c r="H591"/>
      <c r="I591"/>
      <c r="J591"/>
      <c r="K591"/>
    </row>
    <row r="592" spans="2:11">
      <c r="B592"/>
      <c r="C592"/>
      <c r="D592"/>
      <c r="E592"/>
      <c r="F592"/>
      <c r="G592"/>
      <c r="H592"/>
      <c r="I592"/>
      <c r="J592"/>
      <c r="K592"/>
    </row>
    <row r="593" spans="2:11">
      <c r="B593"/>
      <c r="C593"/>
      <c r="D593"/>
      <c r="E593"/>
      <c r="F593"/>
      <c r="G593"/>
      <c r="H593"/>
      <c r="I593"/>
      <c r="J593"/>
      <c r="K593"/>
    </row>
    <row r="594" spans="2:11">
      <c r="B594"/>
      <c r="C594"/>
      <c r="D594"/>
      <c r="E594"/>
      <c r="F594"/>
      <c r="G594"/>
      <c r="H594"/>
      <c r="I594"/>
      <c r="J594"/>
      <c r="K594"/>
    </row>
    <row r="595" spans="2:11">
      <c r="B595"/>
      <c r="C595"/>
      <c r="D595"/>
      <c r="E595"/>
      <c r="F595"/>
      <c r="G595"/>
      <c r="H595"/>
      <c r="I595"/>
      <c r="J595"/>
      <c r="K595"/>
    </row>
    <row r="596" spans="2:11">
      <c r="B596"/>
      <c r="C596"/>
      <c r="D596"/>
      <c r="E596"/>
      <c r="F596"/>
      <c r="G596"/>
      <c r="H596"/>
      <c r="I596"/>
      <c r="J596"/>
      <c r="K596"/>
    </row>
    <row r="597" spans="2:11">
      <c r="B597"/>
      <c r="C597"/>
      <c r="D597"/>
      <c r="E597"/>
      <c r="F597"/>
      <c r="G597"/>
      <c r="H597"/>
      <c r="I597"/>
      <c r="J597"/>
      <c r="K597"/>
    </row>
    <row r="598" spans="2:11">
      <c r="B598"/>
      <c r="C598"/>
      <c r="D598"/>
      <c r="E598"/>
      <c r="F598"/>
      <c r="G598"/>
      <c r="H598"/>
      <c r="I598"/>
      <c r="J598"/>
      <c r="K598"/>
    </row>
    <row r="599" spans="2:11">
      <c r="B599"/>
      <c r="C599"/>
      <c r="D599"/>
      <c r="E599"/>
      <c r="F599"/>
      <c r="G599"/>
      <c r="H599"/>
      <c r="I599"/>
      <c r="J599"/>
      <c r="K599"/>
    </row>
    <row r="600" spans="2:11">
      <c r="B600"/>
      <c r="C600"/>
      <c r="D600"/>
      <c r="E600"/>
      <c r="F600"/>
      <c r="G600"/>
      <c r="H600"/>
      <c r="I600"/>
      <c r="J600"/>
      <c r="K600"/>
    </row>
    <row r="601" spans="2:11">
      <c r="B601"/>
      <c r="C601"/>
      <c r="D601"/>
      <c r="E601"/>
      <c r="F601"/>
      <c r="G601"/>
      <c r="H601"/>
      <c r="I601"/>
      <c r="J601"/>
      <c r="K601"/>
    </row>
    <row r="602" spans="2:11">
      <c r="B602"/>
      <c r="C602"/>
      <c r="D602"/>
      <c r="E602"/>
      <c r="F602"/>
      <c r="G602"/>
      <c r="H602"/>
      <c r="I602"/>
      <c r="J602"/>
      <c r="K602"/>
    </row>
    <row r="603" spans="2:11">
      <c r="B603"/>
      <c r="C603"/>
      <c r="D603"/>
      <c r="E603"/>
      <c r="F603"/>
      <c r="G603"/>
      <c r="H603"/>
      <c r="I603"/>
      <c r="J603"/>
      <c r="K603"/>
    </row>
    <row r="604" spans="2:11">
      <c r="B604"/>
      <c r="C604"/>
      <c r="D604"/>
      <c r="E604"/>
      <c r="F604"/>
      <c r="G604"/>
      <c r="H604"/>
      <c r="I604"/>
      <c r="J604"/>
      <c r="K604"/>
    </row>
    <row r="605" spans="2:11">
      <c r="B605"/>
      <c r="C605"/>
      <c r="D605"/>
      <c r="E605"/>
      <c r="F605"/>
      <c r="G605"/>
      <c r="H605"/>
      <c r="I605"/>
      <c r="J605"/>
      <c r="K605"/>
    </row>
    <row r="606" spans="2:11">
      <c r="B606"/>
      <c r="C606"/>
      <c r="D606"/>
      <c r="E606"/>
      <c r="F606"/>
      <c r="G606"/>
      <c r="H606"/>
      <c r="I606"/>
      <c r="J606"/>
      <c r="K606"/>
    </row>
    <row r="607" spans="2:11">
      <c r="B607"/>
      <c r="C607"/>
      <c r="D607"/>
      <c r="E607"/>
      <c r="F607"/>
      <c r="G607"/>
      <c r="H607"/>
      <c r="I607"/>
      <c r="J607"/>
      <c r="K607"/>
    </row>
    <row r="608" spans="2:11">
      <c r="B608"/>
      <c r="C608"/>
      <c r="D608"/>
      <c r="E608"/>
      <c r="F608"/>
      <c r="G608"/>
      <c r="H608"/>
      <c r="I608"/>
      <c r="J608"/>
      <c r="K608"/>
    </row>
    <row r="609" spans="2:11">
      <c r="B609"/>
      <c r="C609"/>
      <c r="D609"/>
      <c r="E609"/>
      <c r="F609"/>
      <c r="G609"/>
      <c r="H609"/>
      <c r="I609"/>
      <c r="J609"/>
      <c r="K609"/>
    </row>
    <row r="610" spans="2:11">
      <c r="B610"/>
      <c r="C610"/>
      <c r="D610"/>
      <c r="E610"/>
      <c r="F610"/>
      <c r="G610"/>
      <c r="H610"/>
      <c r="I610"/>
      <c r="J610"/>
      <c r="K610"/>
    </row>
    <row r="611" spans="2:11">
      <c r="B611"/>
      <c r="C611"/>
      <c r="D611"/>
      <c r="E611"/>
      <c r="F611"/>
      <c r="G611"/>
      <c r="H611"/>
      <c r="I611"/>
      <c r="J611"/>
      <c r="K611"/>
    </row>
    <row r="612" spans="2:11">
      <c r="B612"/>
      <c r="C612"/>
      <c r="D612"/>
      <c r="E612"/>
      <c r="F612"/>
      <c r="G612"/>
      <c r="H612"/>
      <c r="I612"/>
      <c r="J612"/>
      <c r="K612"/>
    </row>
    <row r="613" spans="2:11">
      <c r="B613"/>
      <c r="C613"/>
      <c r="D613"/>
      <c r="E613"/>
      <c r="F613"/>
      <c r="G613"/>
      <c r="H613"/>
      <c r="I613"/>
      <c r="J613"/>
      <c r="K613"/>
    </row>
    <row r="614" spans="2:11">
      <c r="B614"/>
      <c r="C614"/>
      <c r="D614"/>
      <c r="E614"/>
      <c r="F614"/>
      <c r="G614"/>
      <c r="H614"/>
      <c r="I614"/>
      <c r="J614"/>
      <c r="K614"/>
    </row>
    <row r="615" spans="2:11">
      <c r="B615"/>
      <c r="C615"/>
      <c r="D615"/>
      <c r="E615"/>
      <c r="F615"/>
      <c r="G615"/>
      <c r="H615"/>
      <c r="I615"/>
      <c r="J615"/>
      <c r="K615"/>
    </row>
    <row r="616" spans="2:11">
      <c r="B616"/>
      <c r="C616"/>
      <c r="D616"/>
      <c r="E616"/>
      <c r="F616"/>
      <c r="G616"/>
      <c r="H616"/>
      <c r="I616"/>
      <c r="J616"/>
      <c r="K616"/>
    </row>
    <row r="617" spans="2:11">
      <c r="B617"/>
      <c r="C617"/>
      <c r="D617"/>
      <c r="E617"/>
      <c r="F617"/>
      <c r="G617"/>
      <c r="H617"/>
      <c r="I617"/>
      <c r="J617"/>
      <c r="K617"/>
    </row>
    <row r="618" spans="2:11">
      <c r="B618"/>
      <c r="C618"/>
      <c r="D618"/>
      <c r="E618"/>
      <c r="F618"/>
      <c r="G618"/>
      <c r="H618"/>
      <c r="I618"/>
      <c r="J618"/>
      <c r="K618"/>
    </row>
    <row r="619" spans="2:11">
      <c r="B619"/>
      <c r="C619"/>
      <c r="D619"/>
      <c r="E619"/>
      <c r="F619"/>
      <c r="G619"/>
      <c r="H619"/>
      <c r="I619"/>
      <c r="J619"/>
      <c r="K619"/>
    </row>
    <row r="620" spans="2:11">
      <c r="B620"/>
      <c r="C620"/>
      <c r="D620"/>
      <c r="E620"/>
      <c r="F620"/>
      <c r="G620"/>
      <c r="H620"/>
      <c r="I620"/>
      <c r="J620"/>
      <c r="K620"/>
    </row>
    <row r="621" spans="2:11">
      <c r="B621"/>
      <c r="C621"/>
      <c r="D621"/>
      <c r="E621"/>
      <c r="F621"/>
      <c r="G621"/>
      <c r="H621"/>
      <c r="I621"/>
      <c r="J621"/>
      <c r="K621"/>
    </row>
    <row r="622" spans="2:11">
      <c r="B622"/>
      <c r="C622"/>
      <c r="D622"/>
      <c r="E622"/>
      <c r="F622"/>
      <c r="G622"/>
      <c r="H622"/>
      <c r="I622"/>
      <c r="J622"/>
      <c r="K622"/>
    </row>
    <row r="623" spans="2:11">
      <c r="B623"/>
      <c r="C623"/>
      <c r="D623"/>
      <c r="E623"/>
      <c r="F623"/>
      <c r="G623"/>
      <c r="H623"/>
      <c r="I623"/>
      <c r="J623"/>
      <c r="K623"/>
    </row>
    <row r="624" spans="2:11">
      <c r="B624"/>
      <c r="C624"/>
      <c r="D624"/>
      <c r="E624"/>
      <c r="F624"/>
      <c r="G624"/>
      <c r="H624"/>
      <c r="I624"/>
      <c r="J624"/>
      <c r="K624"/>
    </row>
    <row r="625" spans="2:13">
      <c r="B625"/>
      <c r="C625"/>
      <c r="D625"/>
      <c r="E625"/>
      <c r="F625"/>
      <c r="G625"/>
      <c r="H625"/>
      <c r="I625"/>
      <c r="J625"/>
      <c r="K625"/>
    </row>
    <row r="626" spans="2:13">
      <c r="B626"/>
      <c r="C626"/>
      <c r="D626"/>
      <c r="E626"/>
      <c r="F626"/>
      <c r="G626"/>
      <c r="H626"/>
      <c r="I626"/>
      <c r="J626"/>
      <c r="K626"/>
    </row>
    <row r="627" spans="2:13">
      <c r="B627"/>
      <c r="C627"/>
      <c r="D627"/>
      <c r="E627"/>
      <c r="F627"/>
      <c r="G627"/>
      <c r="H627"/>
      <c r="I627"/>
      <c r="J627"/>
      <c r="K627"/>
    </row>
    <row r="628" spans="2:13">
      <c r="B628"/>
      <c r="C628"/>
      <c r="D628"/>
      <c r="E628"/>
      <c r="F628"/>
      <c r="G628"/>
      <c r="H628"/>
      <c r="I628"/>
      <c r="J628"/>
      <c r="K628"/>
    </row>
    <row r="629" spans="2:13">
      <c r="B629"/>
      <c r="C629"/>
      <c r="D629"/>
      <c r="E629"/>
      <c r="F629"/>
      <c r="G629"/>
      <c r="H629"/>
      <c r="I629"/>
      <c r="J629"/>
      <c r="K629"/>
    </row>
    <row r="630" spans="2:13">
      <c r="B630"/>
      <c r="C630"/>
      <c r="D630"/>
      <c r="E630"/>
      <c r="F630"/>
      <c r="G630"/>
      <c r="H630"/>
      <c r="I630"/>
      <c r="J630"/>
      <c r="K630"/>
    </row>
    <row r="631" spans="2:13">
      <c r="B631"/>
      <c r="C631"/>
      <c r="D631"/>
      <c r="E631"/>
      <c r="F631"/>
      <c r="G631"/>
      <c r="H631"/>
      <c r="I631"/>
      <c r="J631"/>
      <c r="K631"/>
    </row>
    <row r="632" spans="2:13">
      <c r="B632"/>
      <c r="C632"/>
      <c r="D632"/>
      <c r="E632"/>
      <c r="F632"/>
      <c r="G632"/>
      <c r="H632"/>
      <c r="I632"/>
      <c r="J632"/>
      <c r="K632"/>
    </row>
    <row r="633" spans="2:13">
      <c r="B633"/>
      <c r="C633"/>
      <c r="D633"/>
      <c r="E633"/>
      <c r="F633"/>
      <c r="G633"/>
      <c r="H633"/>
      <c r="I633"/>
      <c r="J633"/>
      <c r="K633"/>
    </row>
    <row r="634" spans="2:13">
      <c r="B634"/>
      <c r="C634"/>
      <c r="D634"/>
      <c r="E634"/>
      <c r="F634"/>
      <c r="G634"/>
      <c r="H634"/>
      <c r="I634"/>
      <c r="J634"/>
      <c r="K634"/>
    </row>
    <row r="635" spans="2:13" s="164" customFormat="1">
      <c r="B635"/>
      <c r="C635"/>
      <c r="D635"/>
      <c r="E635"/>
      <c r="F635"/>
      <c r="G635"/>
      <c r="H635"/>
      <c r="I635"/>
      <c r="J635"/>
      <c r="K635"/>
      <c r="L635" s="214"/>
      <c r="M635" s="214"/>
    </row>
    <row r="636" spans="2:13">
      <c r="B636"/>
      <c r="C636"/>
      <c r="D636"/>
      <c r="E636"/>
      <c r="F636"/>
      <c r="G636"/>
      <c r="H636"/>
      <c r="I636"/>
      <c r="J636"/>
      <c r="K636"/>
    </row>
    <row r="637" spans="2:13">
      <c r="B637"/>
      <c r="C637"/>
      <c r="D637"/>
      <c r="E637"/>
      <c r="F637"/>
      <c r="G637"/>
      <c r="H637"/>
      <c r="I637"/>
      <c r="J637"/>
      <c r="K637"/>
    </row>
    <row r="638" spans="2:13">
      <c r="B638"/>
      <c r="C638"/>
      <c r="D638"/>
      <c r="E638"/>
      <c r="F638"/>
      <c r="G638"/>
      <c r="H638"/>
      <c r="I638"/>
      <c r="J638"/>
      <c r="K638"/>
    </row>
    <row r="639" spans="2:13">
      <c r="B639"/>
      <c r="C639"/>
      <c r="D639"/>
      <c r="E639"/>
      <c r="F639"/>
      <c r="G639"/>
      <c r="H639"/>
      <c r="I639"/>
      <c r="J639"/>
      <c r="K639"/>
    </row>
    <row r="640" spans="2:13">
      <c r="B640"/>
      <c r="C640"/>
      <c r="D640"/>
      <c r="E640"/>
      <c r="F640"/>
      <c r="G640"/>
      <c r="H640"/>
      <c r="I640"/>
      <c r="J640"/>
      <c r="K640"/>
    </row>
    <row r="641" spans="2:11">
      <c r="B641"/>
      <c r="C641"/>
      <c r="D641"/>
      <c r="E641"/>
      <c r="F641"/>
      <c r="G641"/>
      <c r="H641"/>
      <c r="I641"/>
      <c r="J641"/>
      <c r="K641"/>
    </row>
    <row r="642" spans="2:11">
      <c r="B642"/>
      <c r="C642"/>
      <c r="D642"/>
      <c r="E642"/>
      <c r="F642"/>
      <c r="G642"/>
      <c r="H642"/>
      <c r="I642"/>
      <c r="J642"/>
      <c r="K642"/>
    </row>
    <row r="643" spans="2:11">
      <c r="B643"/>
      <c r="C643"/>
      <c r="D643"/>
      <c r="E643"/>
      <c r="F643"/>
      <c r="G643"/>
      <c r="H643"/>
      <c r="I643"/>
      <c r="J643"/>
      <c r="K643"/>
    </row>
    <row r="644" spans="2:11">
      <c r="B644"/>
      <c r="C644"/>
      <c r="D644"/>
      <c r="E644"/>
      <c r="F644"/>
      <c r="G644"/>
      <c r="H644"/>
      <c r="I644"/>
      <c r="J644"/>
      <c r="K644"/>
    </row>
    <row r="645" spans="2:11">
      <c r="B645"/>
      <c r="C645"/>
      <c r="D645"/>
      <c r="E645"/>
      <c r="F645"/>
      <c r="G645"/>
      <c r="H645"/>
      <c r="I645"/>
      <c r="J645"/>
      <c r="K645"/>
    </row>
    <row r="646" spans="2:11">
      <c r="B646"/>
      <c r="C646"/>
      <c r="D646"/>
      <c r="E646"/>
      <c r="F646"/>
      <c r="G646"/>
      <c r="H646"/>
      <c r="I646"/>
      <c r="J646"/>
      <c r="K646"/>
    </row>
    <row r="647" spans="2:11">
      <c r="B647"/>
      <c r="C647"/>
      <c r="D647"/>
      <c r="E647"/>
      <c r="F647"/>
      <c r="G647"/>
      <c r="H647"/>
      <c r="I647"/>
      <c r="J647"/>
      <c r="K647"/>
    </row>
    <row r="648" spans="2:11">
      <c r="B648"/>
      <c r="C648"/>
      <c r="D648"/>
      <c r="E648"/>
      <c r="F648"/>
      <c r="G648"/>
      <c r="H648"/>
      <c r="I648"/>
      <c r="J648"/>
      <c r="K648"/>
    </row>
    <row r="649" spans="2:11">
      <c r="B649"/>
      <c r="C649"/>
      <c r="D649"/>
      <c r="E649"/>
      <c r="F649"/>
      <c r="G649"/>
      <c r="H649"/>
      <c r="I649"/>
      <c r="J649"/>
      <c r="K649"/>
    </row>
    <row r="650" spans="2:11">
      <c r="B650"/>
      <c r="C650"/>
      <c r="D650"/>
      <c r="E650"/>
      <c r="F650"/>
      <c r="G650"/>
      <c r="H650"/>
      <c r="I650"/>
      <c r="J650"/>
      <c r="K650"/>
    </row>
    <row r="651" spans="2:11">
      <c r="B651"/>
      <c r="C651"/>
      <c r="D651"/>
      <c r="E651"/>
      <c r="F651"/>
      <c r="G651"/>
      <c r="H651"/>
      <c r="I651"/>
      <c r="J651"/>
      <c r="K651"/>
    </row>
    <row r="652" spans="2:11">
      <c r="B652"/>
      <c r="C652"/>
      <c r="D652"/>
      <c r="E652"/>
      <c r="F652"/>
      <c r="G652"/>
      <c r="H652"/>
      <c r="I652"/>
      <c r="J652"/>
      <c r="K652"/>
    </row>
    <row r="653" spans="2:11">
      <c r="B653"/>
      <c r="C653"/>
      <c r="D653"/>
      <c r="E653"/>
      <c r="F653"/>
      <c r="G653"/>
      <c r="H653"/>
      <c r="I653"/>
      <c r="J653"/>
      <c r="K653"/>
    </row>
    <row r="654" spans="2:11">
      <c r="B654"/>
      <c r="C654"/>
      <c r="D654"/>
      <c r="E654"/>
      <c r="F654"/>
      <c r="G654"/>
      <c r="H654"/>
      <c r="I654"/>
      <c r="J654"/>
      <c r="K654"/>
    </row>
    <row r="655" spans="2:11">
      <c r="B655"/>
      <c r="C655"/>
      <c r="D655"/>
      <c r="E655"/>
      <c r="F655"/>
      <c r="G655"/>
      <c r="H655"/>
      <c r="I655"/>
      <c r="J655"/>
      <c r="K655"/>
    </row>
    <row r="656" spans="2:11">
      <c r="B656"/>
      <c r="C656"/>
      <c r="D656"/>
      <c r="E656"/>
      <c r="F656"/>
      <c r="G656"/>
      <c r="H656"/>
      <c r="I656"/>
      <c r="J656"/>
      <c r="K656"/>
    </row>
    <row r="657" spans="2:11">
      <c r="B657"/>
      <c r="C657"/>
      <c r="D657"/>
      <c r="E657"/>
      <c r="F657"/>
      <c r="G657"/>
      <c r="H657"/>
      <c r="I657"/>
      <c r="J657"/>
      <c r="K657"/>
    </row>
    <row r="658" spans="2:11">
      <c r="B658"/>
      <c r="C658"/>
      <c r="D658"/>
      <c r="E658"/>
      <c r="F658"/>
      <c r="G658"/>
      <c r="H658"/>
      <c r="I658"/>
      <c r="J658"/>
      <c r="K658"/>
    </row>
    <row r="659" spans="2:11">
      <c r="B659"/>
      <c r="C659"/>
      <c r="D659"/>
      <c r="E659"/>
      <c r="F659"/>
      <c r="G659"/>
      <c r="H659"/>
      <c r="I659"/>
      <c r="J659"/>
      <c r="K659"/>
    </row>
    <row r="660" spans="2:11">
      <c r="B660"/>
      <c r="C660"/>
      <c r="D660"/>
      <c r="E660"/>
      <c r="F660"/>
      <c r="G660"/>
      <c r="H660"/>
      <c r="I660"/>
      <c r="J660"/>
      <c r="K660"/>
    </row>
    <row r="661" spans="2:11">
      <c r="B661"/>
      <c r="C661"/>
      <c r="D661"/>
      <c r="E661"/>
      <c r="F661"/>
      <c r="G661"/>
      <c r="H661"/>
      <c r="I661"/>
      <c r="J661"/>
      <c r="K661"/>
    </row>
    <row r="662" spans="2:11">
      <c r="B662"/>
      <c r="C662"/>
      <c r="D662"/>
      <c r="E662"/>
      <c r="F662"/>
      <c r="G662"/>
      <c r="H662"/>
      <c r="I662"/>
      <c r="J662"/>
      <c r="K662"/>
    </row>
    <row r="663" spans="2:11">
      <c r="B663"/>
      <c r="C663"/>
      <c r="D663"/>
      <c r="E663"/>
      <c r="F663"/>
      <c r="G663"/>
      <c r="H663"/>
      <c r="I663"/>
      <c r="J663"/>
      <c r="K663"/>
    </row>
    <row r="664" spans="2:11">
      <c r="B664"/>
      <c r="C664"/>
      <c r="D664"/>
      <c r="E664"/>
      <c r="F664"/>
      <c r="G664"/>
      <c r="H664"/>
      <c r="I664"/>
      <c r="J664"/>
      <c r="K664"/>
    </row>
    <row r="665" spans="2:11">
      <c r="B665"/>
      <c r="C665"/>
      <c r="D665"/>
      <c r="E665"/>
      <c r="F665"/>
      <c r="G665"/>
      <c r="H665"/>
      <c r="I665"/>
      <c r="J665"/>
      <c r="K665"/>
    </row>
    <row r="666" spans="2:11">
      <c r="B666"/>
      <c r="C666"/>
      <c r="D666"/>
      <c r="E666"/>
      <c r="F666"/>
      <c r="G666"/>
      <c r="H666"/>
      <c r="I666"/>
      <c r="J666"/>
      <c r="K666"/>
    </row>
    <row r="667" spans="2:11">
      <c r="B667"/>
      <c r="C667"/>
      <c r="D667"/>
      <c r="E667"/>
      <c r="F667"/>
      <c r="G667"/>
      <c r="H667"/>
      <c r="I667"/>
      <c r="J667"/>
      <c r="K667"/>
    </row>
    <row r="668" spans="2:11">
      <c r="B668"/>
      <c r="C668"/>
      <c r="D668"/>
      <c r="E668"/>
      <c r="F668"/>
      <c r="G668"/>
      <c r="H668"/>
      <c r="I668"/>
      <c r="J668"/>
      <c r="K668"/>
    </row>
    <row r="669" spans="2:11">
      <c r="B669"/>
      <c r="C669"/>
      <c r="D669"/>
      <c r="E669"/>
      <c r="F669"/>
      <c r="G669"/>
      <c r="H669"/>
      <c r="I669"/>
      <c r="J669"/>
      <c r="K669"/>
    </row>
    <row r="670" spans="2:11">
      <c r="B670"/>
      <c r="C670"/>
      <c r="D670"/>
      <c r="E670"/>
      <c r="F670"/>
      <c r="G670"/>
      <c r="H670"/>
      <c r="I670"/>
      <c r="J670"/>
      <c r="K670"/>
    </row>
    <row r="671" spans="2:11">
      <c r="B671"/>
      <c r="C671"/>
      <c r="D671"/>
      <c r="E671"/>
      <c r="F671"/>
      <c r="G671"/>
      <c r="H671"/>
      <c r="I671"/>
      <c r="J671"/>
      <c r="K671"/>
    </row>
    <row r="672" spans="2:11">
      <c r="B672"/>
      <c r="C672"/>
      <c r="D672"/>
      <c r="E672"/>
      <c r="F672"/>
      <c r="G672"/>
      <c r="H672"/>
      <c r="I672"/>
      <c r="J672"/>
      <c r="K672"/>
    </row>
    <row r="673" spans="2:11">
      <c r="B673"/>
      <c r="C673"/>
      <c r="D673"/>
      <c r="E673"/>
      <c r="F673"/>
      <c r="G673"/>
      <c r="H673"/>
      <c r="I673"/>
      <c r="J673"/>
      <c r="K673"/>
    </row>
    <row r="674" spans="2:11">
      <c r="B674"/>
      <c r="C674"/>
      <c r="D674"/>
      <c r="E674"/>
      <c r="F674"/>
      <c r="G674"/>
      <c r="H674"/>
      <c r="I674"/>
      <c r="J674"/>
      <c r="K674"/>
    </row>
    <row r="675" spans="2:11">
      <c r="B675"/>
      <c r="C675"/>
      <c r="D675"/>
      <c r="E675"/>
      <c r="F675"/>
      <c r="G675"/>
      <c r="H675"/>
      <c r="I675"/>
      <c r="J675"/>
      <c r="K675"/>
    </row>
    <row r="676" spans="2:11">
      <c r="B676"/>
      <c r="C676"/>
      <c r="D676"/>
      <c r="E676"/>
      <c r="F676"/>
      <c r="G676"/>
      <c r="H676"/>
      <c r="I676"/>
      <c r="J676"/>
      <c r="K676"/>
    </row>
    <row r="677" spans="2:11">
      <c r="B677"/>
      <c r="C677"/>
      <c r="D677"/>
      <c r="E677"/>
      <c r="F677"/>
      <c r="G677"/>
      <c r="H677"/>
      <c r="I677"/>
      <c r="J677"/>
      <c r="K677"/>
    </row>
    <row r="678" spans="2:11">
      <c r="B678"/>
      <c r="C678"/>
      <c r="D678"/>
      <c r="E678"/>
      <c r="F678"/>
      <c r="G678"/>
      <c r="H678"/>
      <c r="I678"/>
      <c r="J678"/>
      <c r="K678"/>
    </row>
    <row r="679" spans="2:11">
      <c r="B679"/>
      <c r="C679"/>
      <c r="D679"/>
      <c r="E679"/>
      <c r="F679"/>
      <c r="G679"/>
      <c r="H679"/>
      <c r="I679"/>
      <c r="J679"/>
      <c r="K679"/>
    </row>
    <row r="680" spans="2:11">
      <c r="B680"/>
      <c r="C680"/>
      <c r="D680"/>
      <c r="E680"/>
      <c r="F680"/>
      <c r="G680"/>
      <c r="H680"/>
      <c r="I680"/>
      <c r="J680"/>
      <c r="K680"/>
    </row>
    <row r="681" spans="2:11">
      <c r="B681"/>
      <c r="C681"/>
      <c r="D681"/>
      <c r="E681"/>
      <c r="F681"/>
      <c r="G681"/>
      <c r="H681"/>
      <c r="I681"/>
      <c r="J681"/>
      <c r="K681"/>
    </row>
    <row r="682" spans="2:11">
      <c r="B682"/>
      <c r="C682"/>
      <c r="D682"/>
      <c r="E682"/>
      <c r="F682"/>
      <c r="G682"/>
      <c r="H682"/>
      <c r="I682"/>
      <c r="J682"/>
      <c r="K682"/>
    </row>
    <row r="683" spans="2:11">
      <c r="B683"/>
      <c r="C683"/>
      <c r="D683"/>
      <c r="E683"/>
      <c r="F683"/>
      <c r="G683"/>
      <c r="H683"/>
      <c r="I683"/>
      <c r="J683"/>
      <c r="K683"/>
    </row>
    <row r="684" spans="2:11">
      <c r="B684"/>
      <c r="C684"/>
      <c r="D684"/>
      <c r="E684"/>
      <c r="F684"/>
      <c r="G684"/>
      <c r="H684"/>
      <c r="I684"/>
      <c r="J684"/>
      <c r="K684"/>
    </row>
    <row r="685" spans="2:11">
      <c r="B685"/>
      <c r="C685"/>
      <c r="D685"/>
      <c r="E685"/>
      <c r="F685"/>
      <c r="G685"/>
      <c r="H685"/>
      <c r="I685"/>
      <c r="J685"/>
      <c r="K685"/>
    </row>
    <row r="686" spans="2:11">
      <c r="B686"/>
      <c r="C686"/>
      <c r="D686"/>
      <c r="E686"/>
      <c r="F686"/>
      <c r="G686"/>
      <c r="H686"/>
      <c r="I686"/>
      <c r="J686"/>
      <c r="K686"/>
    </row>
    <row r="687" spans="2:11">
      <c r="B687"/>
      <c r="C687"/>
      <c r="D687"/>
      <c r="E687"/>
      <c r="F687"/>
      <c r="G687"/>
      <c r="H687"/>
      <c r="I687"/>
      <c r="J687"/>
      <c r="K687"/>
    </row>
    <row r="688" spans="2:11">
      <c r="B688"/>
      <c r="C688"/>
      <c r="D688"/>
      <c r="E688"/>
      <c r="F688"/>
      <c r="G688"/>
      <c r="H688"/>
      <c r="I688"/>
      <c r="J688"/>
      <c r="K688"/>
    </row>
    <row r="689" spans="2:11">
      <c r="B689"/>
      <c r="C689"/>
      <c r="D689"/>
      <c r="E689"/>
      <c r="F689"/>
      <c r="G689"/>
      <c r="H689"/>
      <c r="I689"/>
      <c r="J689"/>
      <c r="K689"/>
    </row>
    <row r="690" spans="2:11">
      <c r="B690"/>
      <c r="C690"/>
      <c r="D690"/>
      <c r="E690"/>
      <c r="F690"/>
      <c r="G690"/>
      <c r="H690"/>
      <c r="I690"/>
      <c r="J690"/>
      <c r="K690"/>
    </row>
    <row r="691" spans="2:11">
      <c r="B691"/>
      <c r="C691"/>
      <c r="D691"/>
      <c r="E691"/>
      <c r="F691"/>
      <c r="G691"/>
      <c r="H691"/>
      <c r="I691"/>
      <c r="J691"/>
      <c r="K691"/>
    </row>
    <row r="692" spans="2:11">
      <c r="B692"/>
      <c r="C692"/>
      <c r="D692"/>
      <c r="E692"/>
      <c r="F692"/>
      <c r="G692"/>
      <c r="H692"/>
      <c r="I692"/>
      <c r="J692"/>
      <c r="K692"/>
    </row>
    <row r="693" spans="2:11">
      <c r="B693"/>
      <c r="C693"/>
      <c r="D693"/>
      <c r="E693"/>
      <c r="F693"/>
      <c r="G693"/>
      <c r="H693"/>
      <c r="I693"/>
      <c r="J693"/>
      <c r="K693"/>
    </row>
    <row r="694" spans="2:11">
      <c r="B694"/>
      <c r="C694"/>
      <c r="D694"/>
      <c r="E694"/>
      <c r="F694"/>
      <c r="G694"/>
      <c r="H694"/>
      <c r="I694"/>
      <c r="J694"/>
      <c r="K694"/>
    </row>
    <row r="695" spans="2:11">
      <c r="B695"/>
      <c r="C695"/>
      <c r="D695"/>
      <c r="E695"/>
      <c r="F695"/>
      <c r="G695"/>
      <c r="H695"/>
      <c r="I695"/>
      <c r="J695"/>
      <c r="K695"/>
    </row>
    <row r="696" spans="2:11">
      <c r="B696"/>
      <c r="C696"/>
      <c r="D696"/>
      <c r="E696"/>
      <c r="F696"/>
      <c r="G696"/>
      <c r="H696"/>
      <c r="I696"/>
      <c r="J696"/>
      <c r="K696"/>
    </row>
    <row r="697" spans="2:11">
      <c r="B697"/>
      <c r="C697"/>
      <c r="D697"/>
      <c r="E697"/>
      <c r="F697"/>
      <c r="G697"/>
      <c r="H697"/>
      <c r="I697"/>
      <c r="J697"/>
      <c r="K697"/>
    </row>
    <row r="698" spans="2:11">
      <c r="B698"/>
      <c r="C698"/>
      <c r="D698"/>
      <c r="E698"/>
      <c r="F698"/>
      <c r="G698"/>
      <c r="H698"/>
      <c r="I698"/>
      <c r="J698"/>
      <c r="K698"/>
    </row>
    <row r="699" spans="2:11">
      <c r="B699"/>
      <c r="C699"/>
      <c r="D699"/>
      <c r="E699"/>
      <c r="F699"/>
      <c r="G699"/>
      <c r="H699"/>
      <c r="I699"/>
      <c r="J699"/>
      <c r="K699"/>
    </row>
    <row r="700" spans="2:11">
      <c r="B700"/>
      <c r="C700"/>
      <c r="D700"/>
      <c r="E700"/>
      <c r="F700"/>
      <c r="G700"/>
      <c r="H700"/>
      <c r="I700"/>
      <c r="J700"/>
      <c r="K700"/>
    </row>
    <row r="701" spans="2:11">
      <c r="B701"/>
      <c r="C701"/>
      <c r="D701"/>
      <c r="E701"/>
      <c r="F701"/>
      <c r="G701"/>
      <c r="H701"/>
      <c r="I701"/>
      <c r="J701"/>
      <c r="K701"/>
    </row>
    <row r="702" spans="2:11">
      <c r="B702"/>
      <c r="C702"/>
      <c r="D702"/>
      <c r="E702"/>
      <c r="F702"/>
      <c r="G702"/>
      <c r="H702"/>
      <c r="I702"/>
      <c r="J702"/>
      <c r="K702"/>
    </row>
    <row r="703" spans="2:11">
      <c r="B703"/>
      <c r="C703"/>
      <c r="D703"/>
      <c r="E703"/>
      <c r="F703"/>
      <c r="G703"/>
      <c r="H703"/>
      <c r="I703"/>
      <c r="J703"/>
      <c r="K703"/>
    </row>
    <row r="704" spans="2:11">
      <c r="B704"/>
      <c r="C704"/>
      <c r="D704"/>
      <c r="E704"/>
      <c r="F704"/>
      <c r="G704"/>
      <c r="H704"/>
      <c r="I704"/>
      <c r="J704"/>
      <c r="K704"/>
    </row>
    <row r="705" spans="2:11">
      <c r="B705"/>
      <c r="C705"/>
      <c r="D705"/>
      <c r="E705"/>
      <c r="F705"/>
      <c r="G705"/>
      <c r="H705"/>
      <c r="I705"/>
      <c r="J705"/>
      <c r="K705"/>
    </row>
    <row r="706" spans="2:11">
      <c r="B706"/>
      <c r="C706"/>
      <c r="D706"/>
      <c r="E706"/>
      <c r="F706"/>
      <c r="G706"/>
      <c r="H706"/>
      <c r="I706"/>
      <c r="J706"/>
      <c r="K706"/>
    </row>
    <row r="707" spans="2:11">
      <c r="B707"/>
      <c r="C707"/>
      <c r="D707"/>
      <c r="E707"/>
      <c r="F707"/>
      <c r="G707"/>
      <c r="H707"/>
      <c r="I707"/>
      <c r="J707"/>
      <c r="K707"/>
    </row>
    <row r="708" spans="2:11">
      <c r="B708"/>
      <c r="C708"/>
      <c r="D708"/>
      <c r="E708"/>
      <c r="F708"/>
      <c r="G708"/>
      <c r="H708"/>
      <c r="I708"/>
      <c r="J708"/>
      <c r="K708"/>
    </row>
    <row r="709" spans="2:11">
      <c r="B709"/>
      <c r="C709"/>
      <c r="D709"/>
      <c r="E709"/>
      <c r="F709"/>
      <c r="G709"/>
      <c r="H709"/>
      <c r="I709"/>
      <c r="J709"/>
      <c r="K709"/>
    </row>
    <row r="710" spans="2:11">
      <c r="B710"/>
      <c r="C710"/>
      <c r="D710"/>
      <c r="E710"/>
      <c r="F710"/>
      <c r="G710"/>
      <c r="H710"/>
      <c r="I710"/>
      <c r="J710"/>
      <c r="K710"/>
    </row>
    <row r="711" spans="2:11">
      <c r="B711"/>
      <c r="C711"/>
      <c r="D711"/>
      <c r="E711"/>
      <c r="F711"/>
      <c r="G711"/>
      <c r="H711"/>
      <c r="I711"/>
      <c r="J711"/>
      <c r="K711"/>
    </row>
    <row r="712" spans="2:11">
      <c r="B712"/>
      <c r="C712"/>
      <c r="D712"/>
      <c r="E712"/>
      <c r="F712"/>
      <c r="G712"/>
      <c r="H712"/>
      <c r="I712"/>
      <c r="J712"/>
      <c r="K712"/>
    </row>
    <row r="713" spans="2:11">
      <c r="B713"/>
      <c r="C713"/>
      <c r="D713"/>
      <c r="E713"/>
      <c r="F713"/>
      <c r="G713"/>
      <c r="H713"/>
      <c r="I713"/>
      <c r="J713"/>
      <c r="K713"/>
    </row>
    <row r="714" spans="2:11">
      <c r="B714"/>
      <c r="C714"/>
      <c r="D714"/>
      <c r="E714"/>
      <c r="F714"/>
      <c r="G714"/>
      <c r="H714"/>
      <c r="I714"/>
      <c r="J714"/>
      <c r="K714"/>
    </row>
    <row r="715" spans="2:11">
      <c r="B715"/>
      <c r="C715"/>
      <c r="D715"/>
      <c r="E715"/>
      <c r="F715"/>
      <c r="G715"/>
      <c r="H715"/>
      <c r="I715"/>
      <c r="J715"/>
      <c r="K715"/>
    </row>
    <row r="716" spans="2:11">
      <c r="B716"/>
      <c r="C716"/>
      <c r="D716"/>
      <c r="E716"/>
      <c r="F716"/>
      <c r="G716"/>
      <c r="H716"/>
      <c r="I716"/>
      <c r="J716"/>
      <c r="K716"/>
    </row>
    <row r="717" spans="2:11">
      <c r="B717"/>
      <c r="C717"/>
      <c r="D717"/>
      <c r="E717"/>
      <c r="F717"/>
      <c r="G717"/>
      <c r="H717"/>
      <c r="I717"/>
      <c r="J717"/>
      <c r="K717"/>
    </row>
    <row r="718" spans="2:11">
      <c r="B718"/>
      <c r="C718"/>
      <c r="D718"/>
      <c r="E718"/>
      <c r="F718"/>
      <c r="G718"/>
      <c r="H718"/>
      <c r="I718"/>
      <c r="J718"/>
      <c r="K718"/>
    </row>
    <row r="719" spans="2:11">
      <c r="B719"/>
      <c r="C719"/>
      <c r="D719"/>
      <c r="E719"/>
      <c r="F719"/>
      <c r="G719"/>
      <c r="H719"/>
      <c r="I719"/>
      <c r="J719"/>
      <c r="K719"/>
    </row>
    <row r="720" spans="2:11">
      <c r="B720"/>
      <c r="C720"/>
      <c r="D720"/>
      <c r="E720"/>
      <c r="F720"/>
      <c r="G720"/>
      <c r="H720"/>
      <c r="I720"/>
      <c r="J720"/>
      <c r="K720"/>
    </row>
    <row r="721" spans="2:11">
      <c r="B721"/>
      <c r="C721"/>
      <c r="D721"/>
      <c r="E721"/>
      <c r="F721"/>
      <c r="G721"/>
      <c r="H721"/>
      <c r="I721"/>
      <c r="J721"/>
      <c r="K721"/>
    </row>
    <row r="722" spans="2:11">
      <c r="B722"/>
      <c r="C722"/>
      <c r="D722"/>
      <c r="E722"/>
      <c r="F722"/>
      <c r="G722"/>
      <c r="H722"/>
      <c r="I722"/>
      <c r="J722"/>
      <c r="K722"/>
    </row>
    <row r="723" spans="2:11">
      <c r="B723"/>
      <c r="C723"/>
      <c r="D723"/>
      <c r="E723"/>
      <c r="F723"/>
      <c r="G723"/>
      <c r="H723"/>
      <c r="I723"/>
      <c r="J723"/>
      <c r="K723"/>
    </row>
    <row r="724" spans="2:11">
      <c r="B724"/>
      <c r="C724"/>
      <c r="D724"/>
      <c r="E724"/>
      <c r="F724"/>
      <c r="G724"/>
      <c r="H724"/>
      <c r="I724"/>
      <c r="J724"/>
      <c r="K724"/>
    </row>
    <row r="725" spans="2:11">
      <c r="B725"/>
      <c r="C725"/>
      <c r="D725"/>
      <c r="E725"/>
      <c r="F725"/>
      <c r="G725"/>
      <c r="H725"/>
      <c r="I725"/>
      <c r="J725"/>
      <c r="K725"/>
    </row>
    <row r="726" spans="2:11">
      <c r="B726"/>
      <c r="C726"/>
      <c r="D726"/>
      <c r="E726"/>
      <c r="F726"/>
      <c r="G726"/>
      <c r="H726"/>
      <c r="I726"/>
      <c r="J726"/>
      <c r="K726"/>
    </row>
    <row r="727" spans="2:11">
      <c r="B727"/>
      <c r="C727"/>
      <c r="D727"/>
      <c r="E727"/>
      <c r="F727"/>
      <c r="G727"/>
      <c r="H727"/>
      <c r="I727"/>
      <c r="J727"/>
      <c r="K727"/>
    </row>
    <row r="728" spans="2:11">
      <c r="B728"/>
      <c r="C728"/>
      <c r="D728"/>
      <c r="E728"/>
      <c r="F728"/>
      <c r="G728"/>
      <c r="H728"/>
      <c r="I728"/>
      <c r="J728"/>
      <c r="K728"/>
    </row>
    <row r="729" spans="2:11">
      <c r="B729"/>
      <c r="C729"/>
      <c r="D729"/>
      <c r="E729"/>
      <c r="F729"/>
      <c r="G729"/>
      <c r="H729"/>
      <c r="I729"/>
      <c r="J729"/>
      <c r="K729"/>
    </row>
    <row r="730" spans="2:11">
      <c r="B730"/>
      <c r="C730"/>
      <c r="D730"/>
      <c r="E730"/>
      <c r="F730"/>
      <c r="G730"/>
      <c r="H730"/>
      <c r="I730"/>
      <c r="J730"/>
      <c r="K730"/>
    </row>
    <row r="731" spans="2:11">
      <c r="B731"/>
      <c r="C731"/>
      <c r="D731"/>
      <c r="E731"/>
      <c r="F731"/>
      <c r="G731"/>
      <c r="H731"/>
      <c r="I731"/>
      <c r="J731"/>
      <c r="K731"/>
    </row>
    <row r="732" spans="2:11">
      <c r="B732"/>
      <c r="C732"/>
      <c r="D732"/>
      <c r="E732"/>
      <c r="F732"/>
      <c r="G732"/>
      <c r="H732"/>
      <c r="I732"/>
      <c r="J732"/>
      <c r="K732"/>
    </row>
    <row r="733" spans="2:11">
      <c r="B733"/>
      <c r="C733"/>
      <c r="D733"/>
      <c r="E733"/>
      <c r="F733"/>
      <c r="G733"/>
      <c r="H733"/>
      <c r="I733"/>
      <c r="J733"/>
      <c r="K733"/>
    </row>
    <row r="734" spans="2:11">
      <c r="B734"/>
      <c r="C734"/>
      <c r="D734"/>
      <c r="E734"/>
      <c r="F734"/>
      <c r="G734"/>
      <c r="H734"/>
      <c r="I734"/>
      <c r="J734"/>
      <c r="K734"/>
    </row>
    <row r="735" spans="2:11">
      <c r="B735"/>
      <c r="C735"/>
      <c r="D735"/>
      <c r="E735"/>
      <c r="F735"/>
      <c r="G735"/>
      <c r="H735"/>
      <c r="I735"/>
      <c r="J735"/>
      <c r="K735"/>
    </row>
    <row r="736" spans="2:11">
      <c r="B736"/>
      <c r="C736"/>
      <c r="D736"/>
      <c r="E736"/>
      <c r="F736"/>
      <c r="G736"/>
      <c r="H736"/>
      <c r="I736"/>
      <c r="J736"/>
      <c r="K736"/>
    </row>
    <row r="737" spans="2:11">
      <c r="B737"/>
      <c r="C737"/>
      <c r="D737"/>
      <c r="E737"/>
      <c r="F737"/>
      <c r="G737"/>
      <c r="H737"/>
      <c r="I737"/>
      <c r="J737"/>
      <c r="K737"/>
    </row>
    <row r="738" spans="2:11">
      <c r="B738"/>
      <c r="C738"/>
      <c r="D738"/>
      <c r="E738"/>
      <c r="F738"/>
      <c r="G738"/>
      <c r="H738"/>
      <c r="I738"/>
      <c r="J738"/>
      <c r="K738"/>
    </row>
    <row r="739" spans="2:11">
      <c r="B739"/>
      <c r="C739"/>
      <c r="D739"/>
      <c r="E739"/>
      <c r="F739"/>
      <c r="G739"/>
      <c r="H739"/>
      <c r="I739"/>
      <c r="J739"/>
      <c r="K739"/>
    </row>
    <row r="740" spans="2:11">
      <c r="B740"/>
      <c r="C740"/>
      <c r="D740"/>
      <c r="E740"/>
      <c r="F740"/>
      <c r="G740"/>
      <c r="H740"/>
      <c r="I740"/>
      <c r="J740"/>
      <c r="K740"/>
    </row>
    <row r="741" spans="2:11">
      <c r="B741"/>
      <c r="C741"/>
      <c r="D741"/>
      <c r="E741"/>
      <c r="F741"/>
      <c r="G741"/>
      <c r="H741"/>
      <c r="I741"/>
      <c r="J741"/>
      <c r="K741"/>
    </row>
    <row r="742" spans="2:11">
      <c r="B742"/>
      <c r="C742"/>
      <c r="D742"/>
      <c r="E742"/>
      <c r="F742"/>
      <c r="G742"/>
      <c r="H742"/>
      <c r="I742"/>
      <c r="J742"/>
      <c r="K742"/>
    </row>
    <row r="743" spans="2:11">
      <c r="B743"/>
      <c r="C743"/>
      <c r="D743"/>
      <c r="E743"/>
      <c r="F743"/>
      <c r="G743"/>
      <c r="H743"/>
      <c r="I743"/>
      <c r="J743"/>
      <c r="K743"/>
    </row>
    <row r="744" spans="2:11">
      <c r="B744"/>
      <c r="C744"/>
      <c r="D744"/>
      <c r="E744"/>
      <c r="F744"/>
      <c r="G744"/>
      <c r="H744"/>
      <c r="I744"/>
      <c r="J744"/>
      <c r="K744"/>
    </row>
    <row r="745" spans="2:11">
      <c r="B745"/>
      <c r="C745"/>
      <c r="D745"/>
      <c r="E745"/>
      <c r="F745"/>
      <c r="G745"/>
      <c r="H745"/>
      <c r="I745"/>
      <c r="J745"/>
      <c r="K745"/>
    </row>
    <row r="746" spans="2:11">
      <c r="B746"/>
      <c r="C746"/>
      <c r="D746"/>
      <c r="E746"/>
      <c r="F746"/>
      <c r="G746"/>
      <c r="H746"/>
      <c r="I746"/>
      <c r="J746"/>
      <c r="K746"/>
    </row>
    <row r="747" spans="2:11">
      <c r="B747"/>
      <c r="C747"/>
      <c r="D747"/>
      <c r="E747"/>
      <c r="F747"/>
      <c r="G747"/>
      <c r="H747"/>
      <c r="I747"/>
      <c r="J747"/>
      <c r="K747"/>
    </row>
    <row r="748" spans="2:11">
      <c r="B748"/>
      <c r="C748"/>
      <c r="D748"/>
      <c r="E748"/>
      <c r="F748"/>
      <c r="G748"/>
      <c r="H748"/>
      <c r="I748"/>
      <c r="J748"/>
      <c r="K748"/>
    </row>
    <row r="749" spans="2:11">
      <c r="B749"/>
      <c r="C749"/>
      <c r="D749"/>
      <c r="E749"/>
      <c r="F749"/>
      <c r="G749"/>
      <c r="H749"/>
      <c r="I749"/>
      <c r="J749"/>
      <c r="K749"/>
    </row>
    <row r="750" spans="2:11">
      <c r="B750"/>
      <c r="C750"/>
      <c r="D750"/>
      <c r="E750"/>
      <c r="F750"/>
      <c r="G750"/>
      <c r="H750"/>
      <c r="I750"/>
      <c r="J750"/>
      <c r="K750"/>
    </row>
    <row r="751" spans="2:11">
      <c r="B751"/>
      <c r="C751"/>
      <c r="D751"/>
      <c r="E751"/>
      <c r="F751"/>
      <c r="G751"/>
      <c r="H751"/>
      <c r="I751"/>
      <c r="J751"/>
      <c r="K751"/>
    </row>
    <row r="752" spans="2:11">
      <c r="B752"/>
      <c r="C752"/>
      <c r="D752"/>
      <c r="E752"/>
      <c r="F752"/>
      <c r="G752"/>
      <c r="H752"/>
      <c r="I752"/>
      <c r="J752"/>
      <c r="K752"/>
    </row>
    <row r="753" spans="2:11">
      <c r="B753"/>
      <c r="C753"/>
      <c r="D753"/>
      <c r="E753"/>
      <c r="F753"/>
      <c r="G753"/>
      <c r="H753"/>
      <c r="I753"/>
      <c r="J753"/>
      <c r="K753"/>
    </row>
    <row r="754" spans="2:11">
      <c r="B754"/>
      <c r="C754"/>
      <c r="D754"/>
      <c r="E754"/>
      <c r="F754"/>
      <c r="G754"/>
      <c r="H754"/>
      <c r="I754"/>
      <c r="J754"/>
      <c r="K754"/>
    </row>
    <row r="755" spans="2:11">
      <c r="B755"/>
      <c r="C755"/>
      <c r="D755"/>
      <c r="E755"/>
      <c r="F755"/>
      <c r="G755"/>
      <c r="H755"/>
      <c r="I755"/>
      <c r="J755"/>
      <c r="K755"/>
    </row>
    <row r="756" spans="2:11">
      <c r="B756"/>
      <c r="C756"/>
      <c r="D756"/>
      <c r="E756"/>
      <c r="F756"/>
      <c r="G756"/>
      <c r="H756"/>
      <c r="I756"/>
      <c r="J756"/>
      <c r="K756"/>
    </row>
    <row r="757" spans="2:11">
      <c r="B757"/>
      <c r="C757"/>
      <c r="D757"/>
      <c r="E757"/>
      <c r="F757"/>
      <c r="G757"/>
      <c r="H757"/>
      <c r="I757"/>
      <c r="J757"/>
      <c r="K757"/>
    </row>
    <row r="758" spans="2:11">
      <c r="B758"/>
      <c r="C758"/>
      <c r="D758"/>
      <c r="E758"/>
      <c r="F758"/>
      <c r="G758"/>
      <c r="H758"/>
      <c r="I758"/>
      <c r="J758"/>
      <c r="K758"/>
    </row>
    <row r="759" spans="2:11">
      <c r="B759"/>
      <c r="C759"/>
      <c r="D759"/>
      <c r="E759"/>
      <c r="F759"/>
      <c r="G759"/>
      <c r="H759"/>
      <c r="I759"/>
      <c r="J759"/>
      <c r="K759"/>
    </row>
    <row r="760" spans="2:11">
      <c r="B760"/>
      <c r="C760"/>
      <c r="D760"/>
      <c r="E760"/>
      <c r="F760"/>
      <c r="G760"/>
      <c r="H760"/>
      <c r="I760"/>
      <c r="J760"/>
      <c r="K760"/>
    </row>
    <row r="761" spans="2:11">
      <c r="B761"/>
      <c r="C761"/>
      <c r="D761"/>
      <c r="E761"/>
      <c r="F761"/>
      <c r="G761"/>
      <c r="H761"/>
      <c r="I761"/>
      <c r="J761"/>
      <c r="K761"/>
    </row>
    <row r="762" spans="2:11">
      <c r="B762"/>
      <c r="C762"/>
      <c r="D762"/>
      <c r="E762"/>
      <c r="F762"/>
      <c r="G762"/>
      <c r="H762"/>
      <c r="I762"/>
      <c r="J762"/>
      <c r="K762"/>
    </row>
    <row r="763" spans="2:11">
      <c r="B763"/>
      <c r="C763"/>
      <c r="D763"/>
      <c r="E763"/>
      <c r="F763"/>
      <c r="G763"/>
      <c r="H763"/>
      <c r="I763"/>
      <c r="J763"/>
      <c r="K763"/>
    </row>
    <row r="764" spans="2:11">
      <c r="B764"/>
      <c r="C764"/>
      <c r="D764"/>
      <c r="E764"/>
      <c r="F764"/>
      <c r="G764"/>
      <c r="H764"/>
      <c r="I764"/>
      <c r="J764"/>
      <c r="K764"/>
    </row>
    <row r="765" spans="2:11">
      <c r="B765"/>
      <c r="C765"/>
      <c r="D765"/>
      <c r="E765"/>
      <c r="F765"/>
      <c r="G765"/>
      <c r="H765"/>
      <c r="I765"/>
      <c r="J765"/>
      <c r="K765"/>
    </row>
    <row r="766" spans="2:11">
      <c r="B766"/>
      <c r="C766"/>
      <c r="D766"/>
      <c r="E766"/>
      <c r="F766"/>
      <c r="G766"/>
      <c r="H766"/>
      <c r="I766"/>
      <c r="J766"/>
      <c r="K766"/>
    </row>
    <row r="767" spans="2:11">
      <c r="B767"/>
      <c r="C767"/>
      <c r="D767"/>
      <c r="E767"/>
      <c r="F767"/>
      <c r="G767"/>
      <c r="H767"/>
      <c r="I767"/>
      <c r="J767"/>
      <c r="K767"/>
    </row>
    <row r="768" spans="2:11">
      <c r="B768"/>
      <c r="C768"/>
      <c r="D768"/>
      <c r="E768"/>
      <c r="F768"/>
      <c r="G768"/>
      <c r="H768"/>
      <c r="I768"/>
      <c r="J768"/>
      <c r="K768"/>
    </row>
    <row r="769" spans="2:11">
      <c r="B769"/>
      <c r="C769"/>
      <c r="D769"/>
      <c r="E769"/>
      <c r="F769"/>
      <c r="G769"/>
      <c r="H769"/>
      <c r="I769"/>
      <c r="J769"/>
      <c r="K769"/>
    </row>
    <row r="770" spans="2:11">
      <c r="B770"/>
      <c r="C770"/>
      <c r="D770"/>
      <c r="E770"/>
      <c r="F770"/>
      <c r="G770"/>
      <c r="H770"/>
      <c r="I770"/>
      <c r="J770"/>
      <c r="K770"/>
    </row>
    <row r="771" spans="2:11">
      <c r="B771"/>
      <c r="C771"/>
      <c r="D771"/>
      <c r="E771"/>
      <c r="F771"/>
      <c r="G771"/>
      <c r="H771"/>
      <c r="I771"/>
      <c r="J771"/>
      <c r="K771"/>
    </row>
    <row r="772" spans="2:11">
      <c r="B772"/>
      <c r="C772"/>
      <c r="D772"/>
      <c r="E772"/>
      <c r="F772"/>
      <c r="G772"/>
      <c r="H772"/>
      <c r="I772"/>
      <c r="J772"/>
      <c r="K772"/>
    </row>
    <row r="773" spans="2:11">
      <c r="B773"/>
      <c r="C773"/>
      <c r="D773"/>
      <c r="E773"/>
      <c r="F773"/>
      <c r="G773"/>
      <c r="H773"/>
      <c r="I773"/>
      <c r="J773"/>
      <c r="K773"/>
    </row>
    <row r="774" spans="2:11">
      <c r="B774"/>
      <c r="C774"/>
      <c r="D774"/>
      <c r="E774"/>
      <c r="F774"/>
      <c r="G774"/>
      <c r="H774"/>
      <c r="I774"/>
      <c r="J774"/>
      <c r="K774"/>
    </row>
    <row r="775" spans="2:11">
      <c r="B775"/>
      <c r="C775"/>
      <c r="D775"/>
      <c r="E775"/>
      <c r="F775"/>
      <c r="G775"/>
      <c r="H775"/>
      <c r="I775"/>
      <c r="J775"/>
      <c r="K775"/>
    </row>
    <row r="776" spans="2:11">
      <c r="B776"/>
      <c r="C776"/>
      <c r="D776"/>
      <c r="E776"/>
      <c r="F776"/>
      <c r="G776"/>
      <c r="H776"/>
      <c r="I776"/>
      <c r="J776"/>
      <c r="K776"/>
    </row>
    <row r="777" spans="2:11">
      <c r="B777"/>
      <c r="C777"/>
      <c r="D777"/>
      <c r="E777"/>
      <c r="F777"/>
      <c r="G777"/>
      <c r="H777"/>
      <c r="I777"/>
      <c r="J777"/>
      <c r="K777"/>
    </row>
    <row r="778" spans="2:11">
      <c r="B778"/>
      <c r="C778"/>
      <c r="D778"/>
      <c r="E778"/>
      <c r="F778"/>
      <c r="G778"/>
      <c r="H778"/>
      <c r="I778"/>
      <c r="J778"/>
      <c r="K778"/>
    </row>
    <row r="779" spans="2:11">
      <c r="B779"/>
      <c r="C779"/>
      <c r="D779"/>
      <c r="E779"/>
      <c r="F779"/>
      <c r="G779"/>
      <c r="H779"/>
      <c r="I779"/>
      <c r="J779"/>
      <c r="K779"/>
    </row>
    <row r="780" spans="2:11">
      <c r="B780"/>
      <c r="C780"/>
      <c r="D780"/>
      <c r="E780"/>
      <c r="F780"/>
      <c r="G780"/>
      <c r="H780"/>
      <c r="I780"/>
      <c r="J780"/>
      <c r="K780"/>
    </row>
    <row r="781" spans="2:11">
      <c r="B781"/>
      <c r="C781"/>
      <c r="D781"/>
      <c r="E781"/>
      <c r="F781"/>
      <c r="G781"/>
      <c r="H781"/>
      <c r="I781"/>
      <c r="J781"/>
      <c r="K781"/>
    </row>
    <row r="782" spans="2:11">
      <c r="B782"/>
      <c r="C782"/>
      <c r="D782"/>
      <c r="E782"/>
      <c r="F782"/>
      <c r="G782"/>
      <c r="H782"/>
      <c r="I782"/>
      <c r="J782"/>
      <c r="K782"/>
    </row>
    <row r="783" spans="2:11">
      <c r="B783"/>
      <c r="C783"/>
      <c r="D783"/>
      <c r="E783"/>
      <c r="F783"/>
      <c r="G783"/>
      <c r="H783"/>
      <c r="I783"/>
      <c r="J783"/>
      <c r="K783"/>
    </row>
    <row r="784" spans="2:11">
      <c r="B784"/>
      <c r="C784"/>
      <c r="D784"/>
      <c r="E784"/>
      <c r="F784"/>
      <c r="G784"/>
      <c r="H784"/>
      <c r="I784"/>
      <c r="J784"/>
      <c r="K784"/>
    </row>
    <row r="785" spans="2:11">
      <c r="B785"/>
      <c r="C785"/>
      <c r="D785"/>
      <c r="E785"/>
      <c r="F785"/>
      <c r="G785"/>
      <c r="H785"/>
      <c r="I785"/>
      <c r="J785"/>
      <c r="K785"/>
    </row>
    <row r="786" spans="2:11">
      <c r="B786"/>
      <c r="C786"/>
      <c r="D786"/>
      <c r="E786"/>
      <c r="F786"/>
      <c r="G786"/>
      <c r="H786"/>
      <c r="I786"/>
      <c r="J786"/>
      <c r="K786"/>
    </row>
    <row r="787" spans="2:11">
      <c r="B787"/>
      <c r="C787"/>
      <c r="D787"/>
      <c r="E787"/>
      <c r="F787"/>
      <c r="G787"/>
      <c r="H787"/>
      <c r="I787"/>
      <c r="J787"/>
      <c r="K787"/>
    </row>
    <row r="788" spans="2:11">
      <c r="B788"/>
      <c r="C788"/>
      <c r="D788"/>
      <c r="E788"/>
      <c r="F788"/>
      <c r="G788"/>
      <c r="H788"/>
      <c r="I788"/>
      <c r="J788"/>
      <c r="K788"/>
    </row>
    <row r="789" spans="2:11">
      <c r="B789"/>
      <c r="C789"/>
      <c r="D789"/>
      <c r="E789"/>
      <c r="F789"/>
      <c r="G789"/>
      <c r="H789"/>
      <c r="I789"/>
      <c r="J789"/>
      <c r="K789"/>
    </row>
    <row r="790" spans="2:11">
      <c r="B790"/>
      <c r="C790"/>
      <c r="D790"/>
      <c r="E790"/>
      <c r="F790"/>
      <c r="G790"/>
      <c r="H790"/>
      <c r="I790"/>
      <c r="J790"/>
      <c r="K790"/>
    </row>
    <row r="791" spans="2:11">
      <c r="B791"/>
      <c r="C791"/>
      <c r="D791"/>
      <c r="E791"/>
      <c r="F791"/>
      <c r="G791"/>
      <c r="H791"/>
      <c r="I791"/>
      <c r="J791"/>
      <c r="K791"/>
    </row>
    <row r="792" spans="2:11">
      <c r="B792"/>
      <c r="C792"/>
      <c r="D792"/>
      <c r="E792"/>
      <c r="F792"/>
      <c r="G792"/>
      <c r="H792"/>
      <c r="I792"/>
      <c r="J792"/>
      <c r="K792"/>
    </row>
    <row r="793" spans="2:11">
      <c r="B793"/>
      <c r="C793"/>
      <c r="D793"/>
      <c r="E793"/>
      <c r="F793"/>
      <c r="G793"/>
      <c r="H793"/>
      <c r="I793"/>
      <c r="J793"/>
      <c r="K793"/>
    </row>
    <row r="794" spans="2:11">
      <c r="B794"/>
      <c r="C794"/>
      <c r="D794"/>
      <c r="E794"/>
      <c r="F794"/>
      <c r="G794"/>
      <c r="H794"/>
      <c r="I794"/>
      <c r="J794"/>
      <c r="K794"/>
    </row>
    <row r="795" spans="2:11">
      <c r="B795"/>
      <c r="C795"/>
      <c r="D795"/>
      <c r="E795"/>
      <c r="F795"/>
      <c r="G795"/>
      <c r="H795"/>
      <c r="I795"/>
      <c r="J795"/>
      <c r="K795"/>
    </row>
    <row r="796" spans="2:11">
      <c r="B796"/>
      <c r="C796"/>
      <c r="D796"/>
      <c r="E796"/>
      <c r="F796"/>
      <c r="G796"/>
      <c r="H796"/>
      <c r="I796"/>
      <c r="J796"/>
      <c r="K796"/>
    </row>
    <row r="797" spans="2:11">
      <c r="B797"/>
      <c r="C797"/>
      <c r="D797"/>
      <c r="E797"/>
      <c r="F797"/>
      <c r="G797"/>
      <c r="H797"/>
      <c r="I797"/>
      <c r="J797"/>
      <c r="K797"/>
    </row>
    <row r="798" spans="2:11">
      <c r="B798"/>
      <c r="C798"/>
      <c r="D798"/>
      <c r="E798"/>
      <c r="F798"/>
      <c r="G798"/>
      <c r="H798"/>
      <c r="I798"/>
      <c r="J798"/>
      <c r="K798"/>
    </row>
    <row r="799" spans="2:11">
      <c r="B799"/>
      <c r="C799"/>
      <c r="D799"/>
      <c r="E799"/>
      <c r="F799"/>
      <c r="G799"/>
      <c r="H799"/>
      <c r="I799"/>
      <c r="J799"/>
      <c r="K799"/>
    </row>
    <row r="800" spans="2:11">
      <c r="B800"/>
      <c r="C800"/>
      <c r="D800"/>
      <c r="E800"/>
      <c r="F800"/>
      <c r="G800"/>
      <c r="H800"/>
      <c r="I800"/>
      <c r="J800"/>
      <c r="K800"/>
    </row>
    <row r="801" spans="2:11">
      <c r="B801"/>
      <c r="C801"/>
      <c r="D801"/>
      <c r="E801"/>
      <c r="F801"/>
      <c r="G801"/>
      <c r="H801"/>
      <c r="I801"/>
      <c r="J801"/>
      <c r="K801"/>
    </row>
    <row r="802" spans="2:11">
      <c r="B802"/>
      <c r="C802"/>
      <c r="D802"/>
      <c r="E802"/>
      <c r="F802"/>
      <c r="G802"/>
      <c r="H802"/>
      <c r="I802"/>
      <c r="J802"/>
      <c r="K802"/>
    </row>
    <row r="803" spans="2:11">
      <c r="B803"/>
      <c r="C803"/>
      <c r="D803"/>
      <c r="E803"/>
      <c r="F803"/>
      <c r="G803"/>
      <c r="H803"/>
      <c r="I803"/>
      <c r="J803"/>
      <c r="K803"/>
    </row>
    <row r="804" spans="2:11">
      <c r="B804"/>
      <c r="C804"/>
      <c r="D804"/>
      <c r="E804"/>
      <c r="F804"/>
      <c r="G804"/>
      <c r="H804"/>
      <c r="I804"/>
      <c r="J804"/>
      <c r="K804"/>
    </row>
    <row r="805" spans="2:11">
      <c r="B805"/>
      <c r="C805"/>
      <c r="D805"/>
      <c r="E805"/>
      <c r="F805"/>
      <c r="G805"/>
      <c r="H805"/>
      <c r="I805"/>
      <c r="J805"/>
      <c r="K805"/>
    </row>
    <row r="806" spans="2:11">
      <c r="B806"/>
      <c r="C806"/>
      <c r="D806"/>
      <c r="E806"/>
      <c r="F806"/>
      <c r="G806"/>
      <c r="H806"/>
      <c r="I806"/>
      <c r="J806"/>
      <c r="K806"/>
    </row>
    <row r="807" spans="2:11">
      <c r="B807"/>
      <c r="C807"/>
      <c r="D807"/>
      <c r="E807"/>
      <c r="F807"/>
      <c r="G807"/>
      <c r="H807"/>
      <c r="I807"/>
      <c r="J807"/>
      <c r="K807"/>
    </row>
    <row r="808" spans="2:11">
      <c r="B808"/>
      <c r="C808"/>
      <c r="D808"/>
      <c r="E808"/>
      <c r="F808"/>
      <c r="G808"/>
      <c r="H808"/>
      <c r="I808"/>
      <c r="J808"/>
      <c r="K808"/>
    </row>
    <row r="809" spans="2:11">
      <c r="B809"/>
      <c r="C809"/>
      <c r="D809"/>
      <c r="E809"/>
      <c r="F809"/>
      <c r="G809"/>
      <c r="H809"/>
      <c r="I809"/>
      <c r="J809"/>
      <c r="K809"/>
    </row>
    <row r="810" spans="2:11">
      <c r="B810"/>
      <c r="C810"/>
      <c r="D810"/>
      <c r="E810"/>
      <c r="F810"/>
      <c r="G810"/>
      <c r="H810"/>
      <c r="I810"/>
      <c r="J810"/>
      <c r="K810"/>
    </row>
    <row r="811" spans="2:11">
      <c r="B811"/>
      <c r="C811"/>
      <c r="D811"/>
      <c r="E811"/>
      <c r="F811"/>
      <c r="G811"/>
      <c r="H811"/>
      <c r="I811"/>
      <c r="J811"/>
      <c r="K811"/>
    </row>
    <row r="812" spans="2:11">
      <c r="B812"/>
      <c r="C812"/>
      <c r="D812"/>
      <c r="E812"/>
      <c r="F812"/>
      <c r="G812"/>
      <c r="H812"/>
      <c r="I812"/>
      <c r="J812"/>
      <c r="K812"/>
    </row>
    <row r="813" spans="2:11">
      <c r="B813"/>
      <c r="C813"/>
      <c r="D813"/>
      <c r="E813"/>
      <c r="F813"/>
      <c r="G813"/>
      <c r="H813"/>
      <c r="I813"/>
      <c r="J813"/>
      <c r="K813"/>
    </row>
    <row r="814" spans="2:11">
      <c r="B814"/>
      <c r="C814"/>
      <c r="D814"/>
      <c r="E814"/>
      <c r="F814"/>
      <c r="G814"/>
      <c r="H814"/>
      <c r="I814"/>
      <c r="J814"/>
      <c r="K814"/>
    </row>
    <row r="815" spans="2:11">
      <c r="B815"/>
      <c r="C815"/>
      <c r="D815"/>
      <c r="E815"/>
      <c r="F815"/>
      <c r="G815"/>
      <c r="H815"/>
      <c r="I815"/>
      <c r="J815"/>
      <c r="K815"/>
    </row>
    <row r="816" spans="2:11">
      <c r="B816"/>
      <c r="C816"/>
      <c r="D816"/>
      <c r="E816"/>
      <c r="F816"/>
      <c r="G816"/>
      <c r="H816"/>
      <c r="I816"/>
      <c r="J816"/>
      <c r="K816"/>
    </row>
    <row r="817" spans="2:11">
      <c r="B817"/>
      <c r="C817"/>
      <c r="D817"/>
      <c r="E817"/>
      <c r="F817"/>
      <c r="G817"/>
      <c r="H817"/>
      <c r="I817"/>
      <c r="J817"/>
      <c r="K817"/>
    </row>
    <row r="818" spans="2:11">
      <c r="B818"/>
      <c r="C818"/>
      <c r="D818"/>
      <c r="E818"/>
      <c r="F818"/>
      <c r="G818"/>
      <c r="H818"/>
      <c r="I818"/>
      <c r="J818"/>
      <c r="K818"/>
    </row>
    <row r="819" spans="2:11">
      <c r="B819"/>
      <c r="C819"/>
      <c r="D819"/>
      <c r="E819"/>
      <c r="F819"/>
      <c r="G819"/>
      <c r="H819"/>
      <c r="I819"/>
      <c r="J819"/>
      <c r="K819"/>
    </row>
    <row r="820" spans="2:11">
      <c r="B820"/>
      <c r="C820"/>
      <c r="D820"/>
      <c r="E820"/>
      <c r="F820"/>
      <c r="G820"/>
      <c r="H820"/>
      <c r="I820"/>
      <c r="J820"/>
      <c r="K820"/>
    </row>
    <row r="821" spans="2:11">
      <c r="B821"/>
      <c r="C821"/>
      <c r="D821"/>
      <c r="E821"/>
      <c r="F821"/>
      <c r="G821"/>
      <c r="H821"/>
      <c r="I821"/>
      <c r="J821"/>
      <c r="K821"/>
    </row>
    <row r="822" spans="2:11">
      <c r="B822"/>
      <c r="C822"/>
      <c r="D822"/>
      <c r="E822"/>
      <c r="F822"/>
      <c r="G822"/>
      <c r="H822"/>
      <c r="I822"/>
      <c r="J822"/>
      <c r="K822"/>
    </row>
    <row r="823" spans="2:11">
      <c r="B823"/>
      <c r="C823"/>
      <c r="D823"/>
      <c r="E823"/>
      <c r="F823"/>
      <c r="G823"/>
      <c r="H823"/>
      <c r="I823"/>
      <c r="J823"/>
      <c r="K823"/>
    </row>
    <row r="824" spans="2:11">
      <c r="B824"/>
      <c r="C824"/>
      <c r="D824"/>
      <c r="E824"/>
      <c r="F824"/>
      <c r="G824"/>
      <c r="H824"/>
      <c r="I824"/>
      <c r="J824"/>
      <c r="K824"/>
    </row>
    <row r="825" spans="2:11">
      <c r="B825"/>
      <c r="C825"/>
      <c r="D825"/>
      <c r="E825"/>
      <c r="F825"/>
      <c r="G825"/>
      <c r="H825"/>
      <c r="I825"/>
      <c r="J825"/>
      <c r="K825"/>
    </row>
    <row r="826" spans="2:11">
      <c r="B826"/>
      <c r="C826"/>
      <c r="D826"/>
      <c r="E826"/>
      <c r="F826"/>
      <c r="G826"/>
      <c r="H826"/>
      <c r="I826"/>
      <c r="J826"/>
      <c r="K826"/>
    </row>
    <row r="827" spans="2:11">
      <c r="B827"/>
      <c r="C827"/>
      <c r="D827"/>
      <c r="E827"/>
      <c r="F827"/>
      <c r="G827"/>
      <c r="H827"/>
      <c r="I827"/>
      <c r="J827"/>
      <c r="K827"/>
    </row>
    <row r="828" spans="2:11">
      <c r="B828"/>
      <c r="C828"/>
      <c r="D828"/>
      <c r="E828"/>
      <c r="F828"/>
      <c r="G828"/>
      <c r="H828"/>
      <c r="I828"/>
      <c r="J828"/>
      <c r="K828"/>
    </row>
    <row r="829" spans="2:11">
      <c r="B829"/>
      <c r="C829"/>
      <c r="D829"/>
      <c r="E829"/>
      <c r="F829"/>
      <c r="G829"/>
      <c r="H829"/>
      <c r="I829"/>
      <c r="J829"/>
      <c r="K829"/>
    </row>
    <row r="830" spans="2:11">
      <c r="B830"/>
      <c r="C830"/>
      <c r="D830"/>
      <c r="E830"/>
      <c r="F830"/>
      <c r="G830"/>
      <c r="H830"/>
      <c r="I830"/>
      <c r="J830"/>
      <c r="K830"/>
    </row>
    <row r="831" spans="2:11">
      <c r="B831"/>
      <c r="C831"/>
      <c r="D831"/>
      <c r="E831"/>
      <c r="F831"/>
      <c r="G831"/>
      <c r="H831"/>
      <c r="I831"/>
      <c r="J831"/>
      <c r="K831"/>
    </row>
    <row r="832" spans="2:11">
      <c r="B832"/>
      <c r="C832"/>
      <c r="D832"/>
      <c r="E832"/>
      <c r="F832"/>
      <c r="G832"/>
      <c r="H832"/>
      <c r="I832"/>
      <c r="J832"/>
      <c r="K832"/>
    </row>
    <row r="833" spans="2:11">
      <c r="B833"/>
      <c r="C833"/>
      <c r="D833"/>
      <c r="E833"/>
      <c r="F833"/>
      <c r="G833"/>
      <c r="H833"/>
      <c r="I833"/>
      <c r="J833"/>
      <c r="K833"/>
    </row>
    <row r="834" spans="2:11">
      <c r="B834"/>
      <c r="C834"/>
      <c r="D834"/>
      <c r="E834"/>
      <c r="F834"/>
      <c r="G834"/>
      <c r="H834"/>
      <c r="I834"/>
      <c r="J834"/>
      <c r="K834"/>
    </row>
    <row r="835" spans="2:11">
      <c r="B835"/>
      <c r="C835"/>
      <c r="D835"/>
      <c r="E835"/>
      <c r="F835"/>
      <c r="G835"/>
      <c r="H835"/>
      <c r="I835"/>
      <c r="J835"/>
      <c r="K835"/>
    </row>
    <row r="836" spans="2:11">
      <c r="B836"/>
      <c r="C836"/>
      <c r="D836"/>
      <c r="E836"/>
      <c r="F836"/>
      <c r="G836"/>
      <c r="H836"/>
      <c r="I836"/>
      <c r="J836"/>
      <c r="K836"/>
    </row>
    <row r="837" spans="2:11">
      <c r="B837"/>
      <c r="C837"/>
      <c r="D837"/>
      <c r="E837"/>
      <c r="F837"/>
      <c r="G837"/>
      <c r="H837"/>
      <c r="I837"/>
      <c r="J837"/>
      <c r="K837"/>
    </row>
    <row r="838" spans="2:11">
      <c r="B838"/>
      <c r="C838"/>
      <c r="D838"/>
      <c r="E838"/>
      <c r="F838"/>
      <c r="G838"/>
      <c r="H838"/>
      <c r="I838"/>
      <c r="J838"/>
      <c r="K838"/>
    </row>
    <row r="839" spans="2:11">
      <c r="B839"/>
      <c r="C839"/>
      <c r="D839"/>
      <c r="E839"/>
      <c r="F839"/>
      <c r="G839"/>
      <c r="H839"/>
      <c r="I839"/>
      <c r="J839"/>
      <c r="K839"/>
    </row>
    <row r="840" spans="2:11">
      <c r="B840"/>
      <c r="C840"/>
      <c r="D840"/>
      <c r="E840"/>
      <c r="F840"/>
      <c r="G840"/>
      <c r="H840"/>
      <c r="I840"/>
      <c r="J840"/>
      <c r="K840"/>
    </row>
    <row r="841" spans="2:11">
      <c r="B841"/>
      <c r="C841"/>
      <c r="D841"/>
      <c r="E841"/>
      <c r="F841"/>
      <c r="G841"/>
      <c r="H841"/>
      <c r="I841"/>
      <c r="J841"/>
      <c r="K841"/>
    </row>
    <row r="842" spans="2:11">
      <c r="B842"/>
      <c r="C842"/>
      <c r="D842"/>
      <c r="E842"/>
      <c r="F842"/>
      <c r="G842"/>
      <c r="H842"/>
      <c r="I842"/>
      <c r="J842"/>
      <c r="K842"/>
    </row>
    <row r="843" spans="2:11">
      <c r="B843"/>
      <c r="C843"/>
      <c r="D843"/>
      <c r="E843"/>
      <c r="F843"/>
      <c r="G843"/>
      <c r="H843"/>
      <c r="I843"/>
      <c r="J843"/>
      <c r="K843"/>
    </row>
    <row r="844" spans="2:11">
      <c r="B844"/>
      <c r="C844"/>
      <c r="D844"/>
      <c r="E844"/>
      <c r="F844"/>
      <c r="G844"/>
      <c r="H844"/>
      <c r="I844"/>
      <c r="J844"/>
      <c r="K844"/>
    </row>
    <row r="845" spans="2:11">
      <c r="B845"/>
      <c r="C845"/>
      <c r="D845"/>
      <c r="E845"/>
      <c r="F845"/>
      <c r="G845"/>
      <c r="H845"/>
      <c r="I845"/>
      <c r="J845"/>
      <c r="K845"/>
    </row>
    <row r="846" spans="2:11">
      <c r="B846"/>
      <c r="C846"/>
      <c r="D846"/>
      <c r="E846"/>
      <c r="F846"/>
      <c r="G846"/>
      <c r="H846"/>
      <c r="I846"/>
      <c r="J846"/>
      <c r="K846"/>
    </row>
    <row r="847" spans="2:11">
      <c r="B847"/>
      <c r="C847"/>
      <c r="D847"/>
      <c r="E847"/>
      <c r="F847"/>
      <c r="G847"/>
      <c r="H847"/>
      <c r="I847"/>
      <c r="J847"/>
      <c r="K847"/>
    </row>
    <row r="848" spans="2:11">
      <c r="B848"/>
      <c r="C848"/>
      <c r="D848"/>
      <c r="E848"/>
      <c r="F848"/>
      <c r="G848"/>
      <c r="H848"/>
      <c r="I848"/>
      <c r="J848"/>
      <c r="K848"/>
    </row>
    <row r="849" spans="2:11">
      <c r="B849"/>
      <c r="C849"/>
      <c r="D849"/>
      <c r="E849"/>
      <c r="F849"/>
      <c r="G849"/>
      <c r="H849"/>
      <c r="I849"/>
      <c r="J849"/>
      <c r="K849"/>
    </row>
    <row r="850" spans="2:11">
      <c r="B850"/>
      <c r="C850"/>
      <c r="D850"/>
      <c r="E850"/>
      <c r="F850"/>
      <c r="G850"/>
      <c r="H850"/>
      <c r="I850"/>
      <c r="J850"/>
      <c r="K850"/>
    </row>
    <row r="851" spans="2:11">
      <c r="B851"/>
      <c r="C851"/>
      <c r="D851"/>
      <c r="E851"/>
      <c r="F851"/>
      <c r="G851"/>
      <c r="H851"/>
      <c r="I851"/>
      <c r="J851"/>
      <c r="K851"/>
    </row>
    <row r="852" spans="2:11">
      <c r="B852"/>
      <c r="C852"/>
      <c r="D852"/>
      <c r="E852"/>
      <c r="F852"/>
      <c r="G852"/>
      <c r="H852"/>
      <c r="I852"/>
      <c r="J852"/>
      <c r="K852"/>
    </row>
    <row r="853" spans="2:11">
      <c r="B853"/>
      <c r="C853"/>
      <c r="D853"/>
      <c r="E853"/>
      <c r="F853"/>
      <c r="G853"/>
      <c r="H853"/>
      <c r="I853"/>
      <c r="J853"/>
      <c r="K853"/>
    </row>
    <row r="854" spans="2:11">
      <c r="B854"/>
      <c r="C854"/>
      <c r="D854"/>
      <c r="E854"/>
      <c r="F854"/>
      <c r="G854"/>
      <c r="H854"/>
      <c r="I854"/>
      <c r="J854"/>
      <c r="K854"/>
    </row>
    <row r="855" spans="2:11">
      <c r="B855"/>
      <c r="C855"/>
      <c r="D855"/>
      <c r="E855"/>
      <c r="F855"/>
      <c r="G855"/>
      <c r="H855"/>
      <c r="I855"/>
      <c r="J855"/>
      <c r="K855"/>
    </row>
    <row r="856" spans="2:11">
      <c r="B856"/>
      <c r="C856"/>
      <c r="D856"/>
      <c r="E856"/>
      <c r="F856"/>
      <c r="G856"/>
      <c r="H856"/>
      <c r="I856"/>
      <c r="J856"/>
      <c r="K856"/>
    </row>
    <row r="857" spans="2:11">
      <c r="B857"/>
      <c r="C857"/>
      <c r="D857"/>
      <c r="E857"/>
      <c r="F857"/>
      <c r="G857"/>
      <c r="H857"/>
      <c r="I857"/>
      <c r="J857"/>
      <c r="K857"/>
    </row>
    <row r="858" spans="2:11">
      <c r="B858"/>
      <c r="C858"/>
      <c r="D858"/>
      <c r="E858"/>
      <c r="F858"/>
      <c r="G858"/>
      <c r="H858"/>
      <c r="I858"/>
      <c r="J858"/>
      <c r="K858"/>
    </row>
    <row r="859" spans="2:11">
      <c r="B859"/>
      <c r="C859"/>
      <c r="D859"/>
      <c r="E859"/>
      <c r="F859"/>
      <c r="G859"/>
      <c r="H859"/>
      <c r="I859"/>
      <c r="J859"/>
      <c r="K859"/>
    </row>
    <row r="860" spans="2:11">
      <c r="B860"/>
      <c r="C860"/>
      <c r="D860"/>
      <c r="E860"/>
      <c r="F860"/>
      <c r="G860"/>
      <c r="H860"/>
      <c r="I860"/>
      <c r="J860"/>
      <c r="K860"/>
    </row>
    <row r="861" spans="2:11">
      <c r="B861"/>
      <c r="C861"/>
      <c r="D861"/>
      <c r="E861"/>
      <c r="F861"/>
      <c r="G861"/>
      <c r="H861"/>
      <c r="I861"/>
      <c r="J861"/>
      <c r="K861"/>
    </row>
    <row r="862" spans="2:11">
      <c r="B862"/>
      <c r="C862"/>
      <c r="D862"/>
      <c r="E862"/>
      <c r="F862"/>
      <c r="G862"/>
      <c r="H862"/>
      <c r="I862"/>
      <c r="J862"/>
      <c r="K862"/>
    </row>
    <row r="863" spans="2:11">
      <c r="B863"/>
      <c r="C863"/>
      <c r="D863"/>
      <c r="E863"/>
      <c r="F863"/>
      <c r="G863"/>
      <c r="H863"/>
      <c r="I863"/>
      <c r="J863"/>
      <c r="K863"/>
    </row>
    <row r="864" spans="2:11">
      <c r="B864"/>
      <c r="C864"/>
      <c r="D864"/>
      <c r="E864"/>
      <c r="F864"/>
      <c r="G864"/>
      <c r="H864"/>
      <c r="I864"/>
      <c r="J864"/>
      <c r="K864"/>
    </row>
    <row r="865" spans="2:11">
      <c r="B865"/>
      <c r="C865"/>
      <c r="D865"/>
      <c r="E865"/>
      <c r="F865"/>
      <c r="G865"/>
      <c r="H865"/>
      <c r="I865"/>
      <c r="J865"/>
      <c r="K865"/>
    </row>
    <row r="866" spans="2:11">
      <c r="B866"/>
      <c r="C866"/>
      <c r="D866"/>
      <c r="E866"/>
      <c r="F866"/>
      <c r="G866"/>
      <c r="H866"/>
      <c r="I866"/>
      <c r="J866"/>
      <c r="K866"/>
    </row>
    <row r="867" spans="2:11">
      <c r="B867"/>
      <c r="C867"/>
      <c r="D867"/>
      <c r="E867"/>
      <c r="F867"/>
      <c r="G867"/>
      <c r="H867"/>
      <c r="I867"/>
      <c r="J867"/>
      <c r="K867"/>
    </row>
    <row r="868" spans="2:11">
      <c r="B868"/>
      <c r="C868"/>
      <c r="D868"/>
      <c r="E868"/>
      <c r="F868"/>
      <c r="G868"/>
      <c r="H868"/>
      <c r="I868"/>
      <c r="J868"/>
      <c r="K868"/>
    </row>
    <row r="869" spans="2:11">
      <c r="B869"/>
      <c r="C869"/>
      <c r="D869"/>
      <c r="E869"/>
      <c r="F869"/>
      <c r="G869"/>
      <c r="H869"/>
      <c r="I869"/>
      <c r="J869"/>
      <c r="K869"/>
    </row>
    <row r="870" spans="2:11">
      <c r="B870"/>
      <c r="C870"/>
      <c r="D870"/>
      <c r="E870"/>
      <c r="F870"/>
      <c r="G870"/>
      <c r="H870"/>
      <c r="I870"/>
      <c r="J870"/>
      <c r="K870"/>
    </row>
    <row r="871" spans="2:11">
      <c r="B871"/>
      <c r="C871"/>
      <c r="D871"/>
      <c r="E871"/>
      <c r="F871"/>
      <c r="G871"/>
      <c r="H871"/>
      <c r="I871"/>
      <c r="J871"/>
      <c r="K871"/>
    </row>
    <row r="872" spans="2:11">
      <c r="B872"/>
      <c r="C872"/>
      <c r="D872"/>
      <c r="E872"/>
      <c r="F872"/>
      <c r="G872"/>
      <c r="H872"/>
      <c r="I872"/>
      <c r="J872"/>
      <c r="K872"/>
    </row>
    <row r="873" spans="2:11">
      <c r="B873"/>
      <c r="C873"/>
      <c r="D873"/>
      <c r="E873"/>
      <c r="F873"/>
      <c r="G873"/>
      <c r="H873"/>
      <c r="I873"/>
      <c r="J873"/>
      <c r="K873"/>
    </row>
    <row r="874" spans="2:11">
      <c r="B874"/>
      <c r="C874"/>
      <c r="D874"/>
      <c r="E874"/>
      <c r="F874"/>
      <c r="G874"/>
      <c r="H874"/>
      <c r="I874"/>
      <c r="J874"/>
      <c r="K874"/>
    </row>
    <row r="875" spans="2:11">
      <c r="B875"/>
      <c r="C875"/>
      <c r="D875"/>
      <c r="E875"/>
      <c r="F875"/>
      <c r="G875"/>
      <c r="H875"/>
      <c r="I875"/>
      <c r="J875"/>
      <c r="K875"/>
    </row>
    <row r="876" spans="2:11">
      <c r="B876"/>
      <c r="C876"/>
      <c r="D876"/>
      <c r="E876"/>
      <c r="F876"/>
      <c r="G876"/>
      <c r="H876"/>
      <c r="I876"/>
      <c r="J876"/>
      <c r="K876"/>
    </row>
    <row r="877" spans="2:11">
      <c r="B877"/>
      <c r="C877"/>
      <c r="D877"/>
      <c r="E877"/>
      <c r="F877"/>
      <c r="G877"/>
      <c r="H877"/>
      <c r="I877"/>
      <c r="J877"/>
      <c r="K877"/>
    </row>
    <row r="878" spans="2:11">
      <c r="B878"/>
      <c r="C878"/>
      <c r="D878"/>
      <c r="E878"/>
      <c r="F878"/>
      <c r="G878"/>
      <c r="H878"/>
      <c r="I878"/>
      <c r="J878"/>
      <c r="K878"/>
    </row>
    <row r="879" spans="2:11">
      <c r="B879"/>
      <c r="C879"/>
      <c r="D879"/>
      <c r="E879"/>
      <c r="F879"/>
      <c r="G879"/>
      <c r="H879"/>
      <c r="I879"/>
      <c r="J879"/>
      <c r="K879"/>
    </row>
    <row r="880" spans="2:11">
      <c r="B880"/>
      <c r="C880"/>
      <c r="D880"/>
      <c r="E880"/>
      <c r="F880"/>
      <c r="G880"/>
      <c r="H880"/>
      <c r="I880"/>
      <c r="J880"/>
      <c r="K880"/>
    </row>
    <row r="881" spans="2:11">
      <c r="B881"/>
      <c r="C881"/>
      <c r="D881"/>
      <c r="E881"/>
      <c r="F881"/>
      <c r="G881"/>
      <c r="H881"/>
      <c r="I881"/>
      <c r="J881"/>
      <c r="K881"/>
    </row>
    <row r="882" spans="2:11">
      <c r="B882"/>
      <c r="C882"/>
      <c r="D882"/>
      <c r="E882"/>
      <c r="F882"/>
      <c r="G882"/>
      <c r="H882"/>
      <c r="I882"/>
      <c r="J882"/>
      <c r="K882"/>
    </row>
    <row r="883" spans="2:11">
      <c r="B883"/>
      <c r="C883"/>
      <c r="D883"/>
      <c r="E883"/>
      <c r="F883"/>
      <c r="G883"/>
      <c r="H883"/>
      <c r="I883"/>
      <c r="J883"/>
      <c r="K883"/>
    </row>
    <row r="884" spans="2:11">
      <c r="B884"/>
      <c r="C884"/>
      <c r="D884"/>
      <c r="E884"/>
      <c r="F884"/>
      <c r="G884"/>
      <c r="H884"/>
      <c r="I884"/>
      <c r="J884"/>
      <c r="K884"/>
    </row>
    <row r="885" spans="2:11">
      <c r="B885"/>
      <c r="C885"/>
      <c r="D885"/>
      <c r="E885"/>
      <c r="F885"/>
      <c r="G885"/>
      <c r="H885"/>
      <c r="I885"/>
      <c r="J885"/>
      <c r="K885"/>
    </row>
    <row r="886" spans="2:11">
      <c r="B886"/>
      <c r="C886"/>
      <c r="D886"/>
      <c r="E886"/>
      <c r="F886"/>
      <c r="G886"/>
      <c r="H886"/>
      <c r="I886"/>
      <c r="J886"/>
      <c r="K886"/>
    </row>
    <row r="887" spans="2:11">
      <c r="B887"/>
      <c r="C887"/>
      <c r="D887"/>
      <c r="E887"/>
      <c r="F887"/>
      <c r="G887"/>
      <c r="H887"/>
      <c r="I887"/>
      <c r="J887"/>
      <c r="K887"/>
    </row>
    <row r="888" spans="2:11">
      <c r="B888"/>
      <c r="C888"/>
      <c r="D888"/>
      <c r="E888"/>
      <c r="F888"/>
      <c r="G888"/>
      <c r="H888"/>
      <c r="I888"/>
      <c r="J888"/>
      <c r="K888"/>
    </row>
    <row r="889" spans="2:11">
      <c r="B889"/>
      <c r="C889"/>
      <c r="D889"/>
      <c r="E889"/>
      <c r="F889"/>
      <c r="G889"/>
      <c r="H889"/>
      <c r="I889"/>
      <c r="J889"/>
      <c r="K889"/>
    </row>
    <row r="890" spans="2:11">
      <c r="B890"/>
      <c r="C890"/>
      <c r="D890"/>
      <c r="E890"/>
      <c r="F890"/>
      <c r="G890"/>
      <c r="H890"/>
      <c r="I890"/>
      <c r="J890"/>
      <c r="K890"/>
    </row>
    <row r="891" spans="2:11">
      <c r="B891"/>
      <c r="C891"/>
      <c r="D891"/>
      <c r="E891"/>
      <c r="F891"/>
      <c r="G891"/>
      <c r="H891"/>
      <c r="I891"/>
      <c r="J891"/>
      <c r="K891"/>
    </row>
    <row r="892" spans="2:11">
      <c r="B892"/>
      <c r="C892"/>
      <c r="D892"/>
      <c r="E892"/>
      <c r="F892"/>
      <c r="G892"/>
      <c r="H892"/>
      <c r="I892"/>
      <c r="J892"/>
      <c r="K892"/>
    </row>
    <row r="893" spans="2:11">
      <c r="B893"/>
      <c r="C893"/>
      <c r="D893"/>
      <c r="E893"/>
      <c r="F893"/>
      <c r="G893"/>
      <c r="H893"/>
      <c r="I893"/>
      <c r="J893"/>
      <c r="K893"/>
    </row>
    <row r="894" spans="2:11">
      <c r="B894"/>
      <c r="C894"/>
      <c r="D894"/>
      <c r="E894"/>
      <c r="F894"/>
      <c r="G894"/>
      <c r="H894"/>
      <c r="I894"/>
      <c r="J894"/>
      <c r="K894"/>
    </row>
    <row r="895" spans="2:11">
      <c r="B895"/>
      <c r="C895"/>
      <c r="D895"/>
      <c r="E895"/>
      <c r="F895"/>
      <c r="G895"/>
      <c r="H895"/>
      <c r="I895"/>
      <c r="J895"/>
      <c r="K895"/>
    </row>
    <row r="896" spans="2:11">
      <c r="B896"/>
      <c r="C896"/>
      <c r="D896"/>
      <c r="E896"/>
      <c r="F896"/>
      <c r="G896"/>
      <c r="H896"/>
      <c r="I896"/>
      <c r="J896"/>
      <c r="K896"/>
    </row>
    <row r="897" spans="2:11">
      <c r="B897"/>
      <c r="C897"/>
      <c r="D897"/>
      <c r="E897"/>
      <c r="F897"/>
      <c r="G897"/>
      <c r="H897"/>
      <c r="I897"/>
      <c r="J897"/>
      <c r="K897"/>
    </row>
    <row r="898" spans="2:11">
      <c r="B898"/>
      <c r="C898"/>
      <c r="D898"/>
      <c r="E898"/>
      <c r="F898"/>
      <c r="G898"/>
      <c r="H898"/>
      <c r="I898"/>
      <c r="J898"/>
      <c r="K898"/>
    </row>
    <row r="899" spans="2:11">
      <c r="B899"/>
      <c r="C899"/>
      <c r="D899"/>
      <c r="E899"/>
      <c r="F899"/>
      <c r="G899"/>
      <c r="H899"/>
      <c r="I899"/>
      <c r="J899"/>
      <c r="K899"/>
    </row>
    <row r="900" spans="2:11">
      <c r="B900"/>
      <c r="C900"/>
      <c r="D900"/>
      <c r="E900"/>
      <c r="F900"/>
      <c r="G900"/>
      <c r="H900"/>
      <c r="I900"/>
      <c r="J900"/>
      <c r="K900"/>
    </row>
    <row r="901" spans="2:11">
      <c r="B901"/>
      <c r="C901"/>
      <c r="D901"/>
      <c r="E901"/>
      <c r="F901"/>
      <c r="G901"/>
      <c r="H901"/>
      <c r="I901"/>
      <c r="J901"/>
      <c r="K901"/>
    </row>
    <row r="902" spans="2:11">
      <c r="B902"/>
      <c r="C902"/>
      <c r="D902"/>
      <c r="E902"/>
      <c r="F902"/>
      <c r="G902"/>
      <c r="H902"/>
      <c r="I902"/>
      <c r="J902"/>
      <c r="K902"/>
    </row>
    <row r="903" spans="2:11">
      <c r="B903"/>
      <c r="C903"/>
      <c r="D903"/>
      <c r="E903"/>
      <c r="F903"/>
      <c r="G903"/>
      <c r="H903"/>
      <c r="I903"/>
      <c r="J903"/>
      <c r="K903"/>
    </row>
    <row r="904" spans="2:11">
      <c r="B904"/>
      <c r="C904"/>
      <c r="D904"/>
      <c r="E904"/>
      <c r="F904"/>
      <c r="G904"/>
      <c r="H904"/>
      <c r="I904"/>
      <c r="J904"/>
      <c r="K904"/>
    </row>
    <row r="905" spans="2:11">
      <c r="B905"/>
      <c r="C905"/>
      <c r="D905"/>
      <c r="E905"/>
      <c r="F905"/>
      <c r="G905"/>
      <c r="H905"/>
      <c r="I905"/>
      <c r="J905"/>
      <c r="K905"/>
    </row>
    <row r="906" spans="2:11">
      <c r="B906"/>
      <c r="C906"/>
      <c r="D906"/>
      <c r="E906"/>
      <c r="F906"/>
      <c r="G906"/>
      <c r="H906"/>
      <c r="I906"/>
      <c r="J906"/>
      <c r="K906"/>
    </row>
    <row r="907" spans="2:11">
      <c r="B907"/>
      <c r="C907"/>
      <c r="D907"/>
      <c r="E907"/>
      <c r="F907"/>
      <c r="G907"/>
      <c r="H907"/>
      <c r="I907"/>
      <c r="J907"/>
      <c r="K907"/>
    </row>
    <row r="908" spans="2:11">
      <c r="B908"/>
      <c r="C908"/>
      <c r="D908"/>
      <c r="E908"/>
      <c r="F908"/>
      <c r="G908"/>
      <c r="H908"/>
      <c r="I908"/>
      <c r="J908"/>
      <c r="K908"/>
    </row>
    <row r="909" spans="2:11">
      <c r="B909"/>
      <c r="C909"/>
      <c r="D909"/>
      <c r="E909"/>
      <c r="F909"/>
      <c r="G909"/>
      <c r="H909"/>
      <c r="I909"/>
      <c r="J909"/>
      <c r="K909"/>
    </row>
    <row r="910" spans="2:11">
      <c r="B910"/>
      <c r="C910"/>
      <c r="D910"/>
      <c r="E910"/>
      <c r="F910"/>
      <c r="G910"/>
      <c r="H910"/>
      <c r="I910"/>
      <c r="J910"/>
      <c r="K910"/>
    </row>
    <row r="911" spans="2:11">
      <c r="B911"/>
      <c r="C911"/>
      <c r="D911"/>
      <c r="E911"/>
      <c r="F911"/>
      <c r="G911"/>
      <c r="H911"/>
      <c r="I911"/>
      <c r="J911"/>
      <c r="K911"/>
    </row>
    <row r="912" spans="2:11">
      <c r="B912"/>
      <c r="C912"/>
      <c r="D912"/>
      <c r="E912"/>
      <c r="F912"/>
      <c r="G912"/>
      <c r="H912"/>
      <c r="I912"/>
      <c r="J912"/>
      <c r="K912"/>
    </row>
    <row r="913" spans="2:11">
      <c r="B913"/>
      <c r="C913"/>
      <c r="D913"/>
      <c r="E913"/>
      <c r="F913"/>
      <c r="G913"/>
      <c r="H913"/>
      <c r="I913"/>
      <c r="J913"/>
      <c r="K913"/>
    </row>
    <row r="914" spans="2:11">
      <c r="B914"/>
      <c r="C914"/>
      <c r="D914"/>
      <c r="E914"/>
      <c r="F914"/>
      <c r="G914"/>
      <c r="H914"/>
      <c r="I914"/>
      <c r="J914"/>
      <c r="K914"/>
    </row>
    <row r="915" spans="2:11">
      <c r="B915"/>
      <c r="C915"/>
      <c r="D915"/>
      <c r="E915"/>
      <c r="F915"/>
      <c r="G915"/>
      <c r="H915"/>
      <c r="I915"/>
      <c r="J915"/>
      <c r="K915"/>
    </row>
    <row r="916" spans="2:11">
      <c r="B916"/>
      <c r="C916"/>
      <c r="D916"/>
      <c r="E916"/>
      <c r="F916"/>
      <c r="G916"/>
      <c r="H916"/>
      <c r="I916"/>
      <c r="J916"/>
      <c r="K916"/>
    </row>
    <row r="917" spans="2:11">
      <c r="B917"/>
      <c r="C917"/>
      <c r="D917"/>
      <c r="E917"/>
      <c r="F917"/>
      <c r="G917"/>
      <c r="H917"/>
      <c r="I917"/>
      <c r="J917"/>
      <c r="K917"/>
    </row>
    <row r="918" spans="2:11">
      <c r="B918"/>
      <c r="C918"/>
      <c r="D918"/>
      <c r="E918"/>
      <c r="F918"/>
      <c r="G918"/>
      <c r="H918"/>
      <c r="I918"/>
      <c r="J918"/>
      <c r="K918"/>
    </row>
    <row r="919" spans="2:11">
      <c r="B919"/>
      <c r="C919"/>
      <c r="D919"/>
      <c r="E919"/>
      <c r="F919"/>
      <c r="G919"/>
      <c r="H919"/>
      <c r="I919"/>
      <c r="J919"/>
      <c r="K919"/>
    </row>
    <row r="920" spans="2:11">
      <c r="B920"/>
      <c r="C920"/>
      <c r="D920"/>
      <c r="E920"/>
      <c r="F920"/>
      <c r="G920"/>
      <c r="H920"/>
      <c r="I920"/>
      <c r="J920"/>
      <c r="K920"/>
    </row>
    <row r="921" spans="2:11">
      <c r="B921"/>
      <c r="C921"/>
      <c r="D921"/>
      <c r="E921"/>
      <c r="F921"/>
      <c r="G921"/>
      <c r="H921"/>
      <c r="I921"/>
      <c r="J921"/>
      <c r="K921"/>
    </row>
    <row r="922" spans="2:11">
      <c r="B922"/>
      <c r="C922"/>
      <c r="D922"/>
      <c r="E922"/>
      <c r="F922"/>
      <c r="G922"/>
      <c r="H922"/>
      <c r="I922"/>
      <c r="J922"/>
      <c r="K922"/>
    </row>
    <row r="923" spans="2:11">
      <c r="B923"/>
      <c r="C923"/>
      <c r="D923"/>
      <c r="E923"/>
      <c r="F923"/>
      <c r="G923"/>
      <c r="H923"/>
      <c r="I923"/>
      <c r="J923"/>
      <c r="K923"/>
    </row>
    <row r="924" spans="2:11">
      <c r="B924"/>
      <c r="C924"/>
      <c r="D924"/>
      <c r="E924"/>
      <c r="F924"/>
      <c r="G924"/>
      <c r="H924"/>
      <c r="I924"/>
      <c r="J924"/>
      <c r="K924"/>
    </row>
    <row r="925" spans="2:11">
      <c r="B925"/>
      <c r="C925"/>
      <c r="D925"/>
      <c r="E925"/>
      <c r="F925"/>
      <c r="G925"/>
      <c r="H925"/>
      <c r="I925"/>
      <c r="J925"/>
      <c r="K925"/>
    </row>
    <row r="926" spans="2:11">
      <c r="B926"/>
      <c r="C926"/>
      <c r="D926"/>
      <c r="E926"/>
      <c r="F926"/>
      <c r="G926"/>
      <c r="H926"/>
      <c r="I926"/>
      <c r="J926"/>
      <c r="K926"/>
    </row>
    <row r="927" spans="2:11">
      <c r="B927"/>
      <c r="C927"/>
      <c r="D927"/>
      <c r="E927"/>
      <c r="F927"/>
      <c r="G927"/>
      <c r="H927"/>
      <c r="I927"/>
      <c r="J927"/>
      <c r="K927"/>
    </row>
    <row r="928" spans="2:11">
      <c r="B928"/>
      <c r="C928"/>
      <c r="D928"/>
      <c r="E928"/>
      <c r="F928"/>
      <c r="G928"/>
      <c r="H928"/>
      <c r="I928"/>
      <c r="J928"/>
      <c r="K928"/>
    </row>
    <row r="929" spans="2:11">
      <c r="B929"/>
      <c r="C929"/>
      <c r="D929"/>
      <c r="E929"/>
      <c r="F929"/>
      <c r="G929"/>
      <c r="H929"/>
      <c r="I929"/>
      <c r="J929"/>
      <c r="K929"/>
    </row>
    <row r="930" spans="2:11">
      <c r="B930"/>
      <c r="C930"/>
      <c r="D930"/>
      <c r="E930"/>
      <c r="F930"/>
      <c r="G930"/>
      <c r="H930"/>
      <c r="I930"/>
      <c r="J930"/>
      <c r="K930"/>
    </row>
    <row r="931" spans="2:11">
      <c r="B931"/>
      <c r="C931"/>
      <c r="D931"/>
      <c r="E931"/>
      <c r="F931"/>
      <c r="G931"/>
      <c r="H931"/>
      <c r="I931"/>
      <c r="J931"/>
      <c r="K931"/>
    </row>
    <row r="932" spans="2:11">
      <c r="B932"/>
      <c r="C932"/>
      <c r="D932"/>
      <c r="E932"/>
      <c r="F932"/>
      <c r="G932"/>
      <c r="H932"/>
      <c r="I932"/>
      <c r="J932"/>
      <c r="K932"/>
    </row>
    <row r="933" spans="2:11">
      <c r="B933"/>
      <c r="C933"/>
      <c r="D933"/>
      <c r="E933"/>
      <c r="F933"/>
      <c r="G933"/>
      <c r="H933"/>
      <c r="I933"/>
      <c r="J933"/>
      <c r="K933"/>
    </row>
    <row r="934" spans="2:11">
      <c r="B934"/>
      <c r="C934"/>
      <c r="D934"/>
      <c r="E934"/>
      <c r="F934"/>
      <c r="G934"/>
      <c r="H934"/>
      <c r="I934"/>
      <c r="J934"/>
      <c r="K934"/>
    </row>
    <row r="935" spans="2:11">
      <c r="B935"/>
      <c r="C935"/>
      <c r="D935"/>
      <c r="E935"/>
      <c r="F935"/>
      <c r="G935"/>
      <c r="H935"/>
      <c r="I935"/>
      <c r="J935"/>
      <c r="K935"/>
    </row>
    <row r="936" spans="2:11">
      <c r="B936"/>
      <c r="C936"/>
      <c r="D936"/>
      <c r="E936"/>
      <c r="F936"/>
      <c r="G936"/>
      <c r="H936"/>
      <c r="I936"/>
      <c r="J936"/>
      <c r="K936"/>
    </row>
    <row r="937" spans="2:11">
      <c r="B937"/>
      <c r="C937"/>
      <c r="D937"/>
      <c r="E937"/>
      <c r="F937"/>
      <c r="G937"/>
      <c r="H937"/>
      <c r="I937"/>
      <c r="J937"/>
      <c r="K937"/>
    </row>
    <row r="938" spans="2:11">
      <c r="B938"/>
      <c r="C938"/>
      <c r="D938"/>
      <c r="E938"/>
      <c r="F938"/>
      <c r="G938"/>
      <c r="H938"/>
      <c r="I938"/>
      <c r="J938"/>
      <c r="K938"/>
    </row>
    <row r="939" spans="2:11">
      <c r="B939"/>
      <c r="C939"/>
      <c r="D939"/>
      <c r="E939"/>
      <c r="F939"/>
      <c r="G939"/>
      <c r="H939"/>
      <c r="I939"/>
      <c r="J939"/>
      <c r="K939"/>
    </row>
    <row r="940" spans="2:11">
      <c r="B940"/>
      <c r="C940"/>
      <c r="D940"/>
      <c r="E940"/>
      <c r="F940"/>
      <c r="G940"/>
      <c r="H940"/>
      <c r="I940"/>
      <c r="J940"/>
      <c r="K940"/>
    </row>
    <row r="941" spans="2:11">
      <c r="B941"/>
      <c r="C941"/>
      <c r="D941"/>
      <c r="E941"/>
      <c r="F941"/>
      <c r="G941"/>
      <c r="H941"/>
      <c r="I941"/>
      <c r="J941"/>
      <c r="K941"/>
    </row>
    <row r="942" spans="2:11">
      <c r="B942"/>
      <c r="C942"/>
      <c r="D942"/>
      <c r="E942"/>
      <c r="F942"/>
      <c r="G942"/>
      <c r="H942"/>
      <c r="I942"/>
      <c r="J942"/>
      <c r="K942"/>
    </row>
    <row r="943" spans="2:11">
      <c r="B943"/>
      <c r="C943"/>
      <c r="D943"/>
      <c r="E943"/>
      <c r="F943"/>
      <c r="G943"/>
      <c r="H943"/>
      <c r="I943"/>
      <c r="J943"/>
      <c r="K943"/>
    </row>
    <row r="944" spans="2:11">
      <c r="B944"/>
      <c r="C944"/>
      <c r="D944"/>
      <c r="E944"/>
      <c r="F944"/>
      <c r="G944"/>
      <c r="H944"/>
      <c r="I944"/>
      <c r="J944"/>
      <c r="K944"/>
    </row>
    <row r="945" spans="2:11">
      <c r="B945"/>
      <c r="C945"/>
      <c r="D945"/>
      <c r="E945"/>
      <c r="F945"/>
      <c r="G945"/>
      <c r="H945"/>
      <c r="I945"/>
      <c r="J945"/>
      <c r="K945"/>
    </row>
    <row r="946" spans="2:11">
      <c r="B946"/>
      <c r="C946"/>
      <c r="D946"/>
      <c r="E946"/>
      <c r="F946"/>
      <c r="G946"/>
      <c r="H946"/>
      <c r="I946"/>
      <c r="J946"/>
      <c r="K946"/>
    </row>
    <row r="947" spans="2:11">
      <c r="B947"/>
      <c r="C947"/>
      <c r="D947"/>
      <c r="E947"/>
      <c r="F947"/>
      <c r="G947"/>
      <c r="H947"/>
      <c r="I947"/>
      <c r="J947"/>
      <c r="K947"/>
    </row>
    <row r="948" spans="2:11">
      <c r="B948"/>
      <c r="C948"/>
      <c r="D948"/>
      <c r="E948"/>
      <c r="F948"/>
      <c r="G948"/>
      <c r="H948"/>
      <c r="I948"/>
      <c r="J948"/>
      <c r="K948"/>
    </row>
    <row r="949" spans="2:11">
      <c r="B949"/>
      <c r="C949"/>
      <c r="D949"/>
      <c r="E949"/>
      <c r="F949"/>
      <c r="G949"/>
      <c r="H949"/>
      <c r="I949"/>
      <c r="J949"/>
      <c r="K949"/>
    </row>
    <row r="950" spans="2:11">
      <c r="B950"/>
      <c r="C950"/>
      <c r="D950"/>
      <c r="E950"/>
      <c r="F950"/>
      <c r="G950"/>
      <c r="H950"/>
      <c r="I950"/>
      <c r="J950"/>
      <c r="K950"/>
    </row>
    <row r="951" spans="2:11">
      <c r="B951"/>
      <c r="C951"/>
      <c r="D951"/>
      <c r="E951"/>
      <c r="F951"/>
      <c r="G951"/>
      <c r="H951"/>
      <c r="I951"/>
      <c r="J951"/>
      <c r="K951"/>
    </row>
    <row r="952" spans="2:11">
      <c r="B952"/>
      <c r="C952"/>
      <c r="D952"/>
      <c r="E952"/>
      <c r="F952"/>
      <c r="G952"/>
      <c r="H952"/>
      <c r="I952"/>
      <c r="J952"/>
      <c r="K952"/>
    </row>
    <row r="953" spans="2:11">
      <c r="B953"/>
      <c r="C953"/>
      <c r="D953"/>
      <c r="E953"/>
      <c r="F953"/>
      <c r="G953"/>
      <c r="H953"/>
      <c r="I953"/>
      <c r="J953"/>
      <c r="K953"/>
    </row>
    <row r="954" spans="2:11">
      <c r="B954"/>
      <c r="C954"/>
      <c r="D954"/>
      <c r="E954"/>
      <c r="F954"/>
      <c r="G954"/>
      <c r="H954"/>
      <c r="I954"/>
      <c r="J954"/>
      <c r="K954"/>
    </row>
    <row r="955" spans="2:11">
      <c r="B955"/>
      <c r="C955"/>
      <c r="D955"/>
      <c r="E955"/>
      <c r="F955"/>
      <c r="G955"/>
      <c r="H955"/>
      <c r="I955"/>
      <c r="J955"/>
      <c r="K955"/>
    </row>
    <row r="956" spans="2:11">
      <c r="B956"/>
      <c r="C956"/>
      <c r="D956"/>
      <c r="E956"/>
      <c r="F956"/>
      <c r="G956"/>
      <c r="H956"/>
      <c r="I956"/>
      <c r="J956"/>
      <c r="K956"/>
    </row>
    <row r="957" spans="2:11">
      <c r="B957"/>
      <c r="C957"/>
      <c r="D957"/>
      <c r="E957"/>
      <c r="F957"/>
      <c r="G957"/>
      <c r="H957"/>
      <c r="I957"/>
      <c r="J957"/>
      <c r="K957"/>
    </row>
    <row r="958" spans="2:11">
      <c r="B958"/>
      <c r="C958"/>
      <c r="D958"/>
      <c r="E958"/>
      <c r="F958"/>
      <c r="G958"/>
      <c r="H958"/>
      <c r="I958"/>
      <c r="J958"/>
      <c r="K958"/>
    </row>
    <row r="959" spans="2:11">
      <c r="B959"/>
      <c r="C959"/>
      <c r="D959"/>
      <c r="E959"/>
      <c r="F959"/>
      <c r="G959"/>
      <c r="H959"/>
      <c r="I959"/>
      <c r="J959"/>
      <c r="K959"/>
    </row>
    <row r="960" spans="2:11">
      <c r="B960"/>
      <c r="C960"/>
      <c r="D960"/>
      <c r="E960"/>
      <c r="F960"/>
      <c r="G960"/>
      <c r="H960"/>
      <c r="I960"/>
      <c r="J960"/>
      <c r="K960"/>
    </row>
    <row r="961" spans="2:11">
      <c r="B961"/>
      <c r="C961"/>
      <c r="D961"/>
      <c r="E961"/>
      <c r="F961"/>
      <c r="G961"/>
      <c r="H961"/>
      <c r="I961"/>
      <c r="J961"/>
      <c r="K961"/>
    </row>
    <row r="962" spans="2:11">
      <c r="B962"/>
      <c r="C962"/>
      <c r="D962"/>
      <c r="E962"/>
      <c r="F962"/>
      <c r="G962"/>
      <c r="H962"/>
      <c r="I962"/>
      <c r="J962"/>
      <c r="K962"/>
    </row>
    <row r="963" spans="2:11">
      <c r="B963"/>
      <c r="C963"/>
      <c r="D963"/>
      <c r="E963"/>
      <c r="F963"/>
      <c r="G963"/>
      <c r="H963"/>
      <c r="I963"/>
      <c r="J963"/>
      <c r="K963"/>
    </row>
    <row r="964" spans="2:11">
      <c r="B964"/>
      <c r="C964"/>
      <c r="D964"/>
      <c r="E964"/>
      <c r="F964"/>
      <c r="G964"/>
      <c r="H964"/>
      <c r="I964"/>
      <c r="J964"/>
      <c r="K964"/>
    </row>
    <row r="965" spans="2:11">
      <c r="B965"/>
      <c r="C965"/>
      <c r="D965"/>
      <c r="E965"/>
      <c r="F965"/>
      <c r="G965"/>
      <c r="H965"/>
      <c r="I965"/>
      <c r="J965"/>
      <c r="K965"/>
    </row>
    <row r="966" spans="2:11">
      <c r="B966"/>
      <c r="C966"/>
      <c r="D966"/>
      <c r="E966"/>
      <c r="F966"/>
      <c r="G966"/>
      <c r="H966"/>
      <c r="I966"/>
      <c r="J966"/>
      <c r="K966"/>
    </row>
    <row r="967" spans="2:11">
      <c r="B967"/>
      <c r="C967"/>
      <c r="D967"/>
      <c r="E967"/>
      <c r="F967"/>
      <c r="G967"/>
      <c r="H967"/>
      <c r="I967"/>
      <c r="J967"/>
      <c r="K967"/>
    </row>
    <row r="968" spans="2:11">
      <c r="B968"/>
      <c r="C968"/>
      <c r="D968"/>
      <c r="E968"/>
      <c r="F968"/>
      <c r="G968"/>
      <c r="H968"/>
      <c r="I968"/>
      <c r="J968"/>
      <c r="K968"/>
    </row>
    <row r="969" spans="2:11">
      <c r="B969"/>
      <c r="C969"/>
      <c r="D969"/>
      <c r="E969"/>
      <c r="F969"/>
      <c r="G969"/>
      <c r="H969"/>
      <c r="I969"/>
      <c r="J969"/>
      <c r="K969"/>
    </row>
    <row r="970" spans="2:11">
      <c r="B970"/>
      <c r="C970"/>
      <c r="D970"/>
      <c r="E970"/>
      <c r="F970"/>
      <c r="G970"/>
      <c r="H970"/>
      <c r="I970"/>
      <c r="J970"/>
      <c r="K970"/>
    </row>
    <row r="971" spans="2:11">
      <c r="B971"/>
      <c r="C971"/>
      <c r="D971"/>
      <c r="E971"/>
      <c r="F971"/>
      <c r="G971"/>
      <c r="H971"/>
      <c r="I971"/>
      <c r="J971"/>
      <c r="K971"/>
    </row>
    <row r="972" spans="2:11">
      <c r="B972"/>
      <c r="C972"/>
      <c r="D972"/>
      <c r="E972"/>
      <c r="F972"/>
      <c r="G972"/>
      <c r="H972"/>
      <c r="I972"/>
      <c r="J972"/>
      <c r="K972"/>
    </row>
    <row r="973" spans="2:11">
      <c r="B973"/>
      <c r="C973"/>
      <c r="D973"/>
      <c r="E973"/>
      <c r="F973"/>
      <c r="G973"/>
      <c r="H973"/>
      <c r="I973"/>
      <c r="J973"/>
      <c r="K973"/>
    </row>
    <row r="974" spans="2:11">
      <c r="B974"/>
      <c r="C974"/>
      <c r="D974"/>
      <c r="E974"/>
      <c r="F974"/>
      <c r="G974"/>
      <c r="H974"/>
      <c r="I974"/>
      <c r="J974"/>
      <c r="K974"/>
    </row>
    <row r="975" spans="2:11">
      <c r="B975"/>
      <c r="C975"/>
      <c r="D975"/>
      <c r="E975"/>
      <c r="F975"/>
      <c r="G975"/>
      <c r="H975"/>
      <c r="I975"/>
      <c r="J975"/>
      <c r="K975"/>
    </row>
    <row r="976" spans="2:11">
      <c r="B976"/>
      <c r="C976"/>
      <c r="D976"/>
      <c r="E976"/>
      <c r="F976"/>
      <c r="G976"/>
      <c r="H976"/>
      <c r="I976"/>
      <c r="J976"/>
      <c r="K976"/>
    </row>
    <row r="977" spans="2:11">
      <c r="B977"/>
      <c r="C977"/>
      <c r="D977"/>
      <c r="E977"/>
      <c r="F977"/>
      <c r="G977"/>
      <c r="H977"/>
      <c r="I977"/>
      <c r="J977"/>
      <c r="K977"/>
    </row>
    <row r="978" spans="2:11">
      <c r="B978"/>
      <c r="C978"/>
      <c r="D978"/>
      <c r="E978"/>
      <c r="F978"/>
      <c r="G978"/>
      <c r="H978"/>
      <c r="I978"/>
      <c r="J978"/>
      <c r="K978"/>
    </row>
    <row r="979" spans="2:11">
      <c r="B979"/>
      <c r="C979"/>
      <c r="D979"/>
      <c r="E979"/>
      <c r="F979"/>
      <c r="G979"/>
      <c r="H979"/>
      <c r="I979"/>
      <c r="J979"/>
      <c r="K979"/>
    </row>
    <row r="980" spans="2:11">
      <c r="B980"/>
      <c r="C980"/>
      <c r="D980"/>
      <c r="E980"/>
      <c r="F980"/>
      <c r="G980"/>
      <c r="H980"/>
      <c r="I980"/>
      <c r="J980"/>
      <c r="K980"/>
    </row>
    <row r="981" spans="2:11">
      <c r="B981"/>
      <c r="C981"/>
      <c r="D981"/>
      <c r="E981"/>
      <c r="F981"/>
      <c r="G981"/>
      <c r="H981"/>
      <c r="I981"/>
      <c r="J981"/>
      <c r="K981"/>
    </row>
    <row r="982" spans="2:11">
      <c r="B982"/>
      <c r="C982"/>
      <c r="D982"/>
      <c r="E982"/>
      <c r="F982"/>
      <c r="G982"/>
      <c r="H982"/>
      <c r="I982"/>
      <c r="J982"/>
      <c r="K982"/>
    </row>
    <row r="983" spans="2:11">
      <c r="B983"/>
      <c r="C983"/>
      <c r="D983"/>
      <c r="E983"/>
      <c r="F983"/>
      <c r="G983"/>
      <c r="H983"/>
      <c r="I983"/>
      <c r="J983"/>
      <c r="K983"/>
    </row>
    <row r="984" spans="2:11">
      <c r="B984"/>
      <c r="C984"/>
      <c r="D984"/>
      <c r="E984"/>
      <c r="F984"/>
      <c r="G984"/>
      <c r="H984"/>
      <c r="I984"/>
      <c r="J984"/>
      <c r="K984"/>
    </row>
    <row r="985" spans="2:11">
      <c r="B985"/>
      <c r="C985"/>
      <c r="D985"/>
      <c r="E985"/>
      <c r="F985"/>
      <c r="G985"/>
      <c r="H985"/>
      <c r="I985"/>
      <c r="J985"/>
      <c r="K985"/>
    </row>
    <row r="986" spans="2:11">
      <c r="B986"/>
      <c r="C986"/>
      <c r="D986"/>
      <c r="E986"/>
      <c r="F986"/>
      <c r="G986"/>
      <c r="H986"/>
      <c r="I986"/>
      <c r="J986"/>
      <c r="K986"/>
    </row>
    <row r="987" spans="2:11">
      <c r="B987"/>
      <c r="C987"/>
      <c r="D987"/>
      <c r="E987"/>
      <c r="F987"/>
      <c r="G987"/>
      <c r="H987"/>
      <c r="I987"/>
      <c r="J987"/>
      <c r="K987"/>
    </row>
    <row r="988" spans="2:11">
      <c r="B988"/>
      <c r="C988"/>
      <c r="D988"/>
      <c r="E988"/>
      <c r="F988"/>
      <c r="G988"/>
      <c r="H988"/>
      <c r="I988"/>
      <c r="J988"/>
      <c r="K988"/>
    </row>
    <row r="989" spans="2:11">
      <c r="B989"/>
      <c r="C989"/>
      <c r="D989"/>
      <c r="E989"/>
      <c r="F989"/>
      <c r="G989"/>
      <c r="H989"/>
      <c r="I989"/>
      <c r="J989"/>
      <c r="K989"/>
    </row>
    <row r="990" spans="2:11">
      <c r="B990"/>
      <c r="C990"/>
      <c r="D990"/>
      <c r="E990"/>
      <c r="F990"/>
      <c r="G990"/>
      <c r="H990"/>
      <c r="I990"/>
      <c r="J990"/>
      <c r="K990"/>
    </row>
    <row r="991" spans="2:11">
      <c r="B991"/>
      <c r="C991"/>
      <c r="D991"/>
      <c r="E991"/>
      <c r="F991"/>
      <c r="G991"/>
      <c r="H991"/>
      <c r="I991"/>
      <c r="J991"/>
      <c r="K991"/>
    </row>
    <row r="992" spans="2:11">
      <c r="B992"/>
      <c r="C992"/>
      <c r="D992"/>
      <c r="E992"/>
      <c r="F992"/>
      <c r="G992"/>
      <c r="H992"/>
      <c r="I992"/>
      <c r="J992"/>
      <c r="K992"/>
    </row>
    <row r="993" spans="2:11">
      <c r="B993"/>
      <c r="C993"/>
      <c r="D993"/>
      <c r="E993"/>
      <c r="F993"/>
      <c r="G993"/>
      <c r="H993"/>
      <c r="I993"/>
      <c r="J993"/>
      <c r="K993"/>
    </row>
    <row r="994" spans="2:11">
      <c r="B994"/>
      <c r="C994"/>
      <c r="D994"/>
      <c r="E994"/>
      <c r="F994"/>
      <c r="G994"/>
      <c r="H994"/>
      <c r="I994"/>
      <c r="J994"/>
      <c r="K994"/>
    </row>
    <row r="995" spans="2:11">
      <c r="B995"/>
      <c r="C995"/>
      <c r="D995"/>
      <c r="E995"/>
      <c r="F995"/>
      <c r="G995"/>
      <c r="H995"/>
      <c r="I995"/>
      <c r="J995"/>
      <c r="K995"/>
    </row>
    <row r="996" spans="2:11">
      <c r="B996"/>
      <c r="C996"/>
      <c r="D996"/>
      <c r="E996"/>
      <c r="F996"/>
      <c r="G996"/>
      <c r="H996"/>
      <c r="I996"/>
      <c r="J996"/>
      <c r="K996"/>
    </row>
    <row r="997" spans="2:11">
      <c r="B997"/>
      <c r="C997"/>
      <c r="D997"/>
      <c r="E997"/>
      <c r="F997"/>
      <c r="G997"/>
      <c r="H997"/>
      <c r="I997"/>
      <c r="J997"/>
      <c r="K997"/>
    </row>
    <row r="998" spans="2:11">
      <c r="B998"/>
      <c r="C998"/>
      <c r="D998"/>
      <c r="E998"/>
      <c r="F998"/>
      <c r="G998"/>
      <c r="H998"/>
      <c r="I998"/>
      <c r="J998"/>
      <c r="K998"/>
    </row>
    <row r="999" spans="2:11">
      <c r="B999"/>
      <c r="C999"/>
      <c r="D999"/>
      <c r="E999"/>
      <c r="F999"/>
      <c r="G999"/>
      <c r="H999"/>
      <c r="I999"/>
      <c r="J999"/>
      <c r="K999"/>
    </row>
    <row r="1000" spans="2:11">
      <c r="B1000"/>
      <c r="C1000"/>
      <c r="D1000"/>
      <c r="E1000"/>
      <c r="F1000"/>
      <c r="G1000"/>
      <c r="H1000"/>
      <c r="I1000"/>
      <c r="J1000"/>
      <c r="K1000"/>
    </row>
    <row r="1001" spans="2:11">
      <c r="B1001"/>
      <c r="C1001"/>
      <c r="D1001"/>
      <c r="E1001"/>
      <c r="F1001"/>
      <c r="G1001"/>
      <c r="H1001"/>
      <c r="I1001"/>
      <c r="J1001"/>
      <c r="K1001"/>
    </row>
    <row r="1002" spans="2:11">
      <c r="B1002"/>
      <c r="C1002"/>
      <c r="D1002"/>
      <c r="E1002"/>
      <c r="F1002"/>
      <c r="G1002"/>
      <c r="H1002"/>
      <c r="I1002"/>
      <c r="J1002"/>
      <c r="K1002"/>
    </row>
    <row r="1003" spans="2:11">
      <c r="B1003"/>
      <c r="C1003"/>
      <c r="D1003"/>
      <c r="E1003"/>
      <c r="F1003"/>
      <c r="G1003"/>
      <c r="H1003"/>
      <c r="I1003"/>
      <c r="J1003"/>
      <c r="K1003"/>
    </row>
    <row r="1004" spans="2:11">
      <c r="B1004"/>
      <c r="C1004"/>
      <c r="D1004"/>
      <c r="E1004"/>
      <c r="F1004"/>
      <c r="G1004"/>
      <c r="H1004"/>
      <c r="I1004"/>
      <c r="J1004"/>
      <c r="K1004"/>
    </row>
    <row r="1005" spans="2:11">
      <c r="B1005"/>
      <c r="C1005"/>
      <c r="D1005"/>
      <c r="E1005"/>
      <c r="F1005"/>
      <c r="G1005"/>
      <c r="H1005"/>
      <c r="I1005"/>
      <c r="J1005"/>
      <c r="K1005"/>
    </row>
    <row r="1006" spans="2:11">
      <c r="B1006"/>
      <c r="C1006"/>
      <c r="D1006"/>
      <c r="E1006"/>
      <c r="F1006"/>
      <c r="G1006"/>
      <c r="H1006"/>
      <c r="I1006"/>
      <c r="J1006"/>
      <c r="K1006"/>
    </row>
    <row r="1007" spans="2:11">
      <c r="B1007"/>
      <c r="C1007"/>
      <c r="D1007"/>
      <c r="E1007"/>
      <c r="F1007"/>
      <c r="G1007"/>
      <c r="H1007"/>
      <c r="I1007"/>
      <c r="J1007"/>
      <c r="K1007"/>
    </row>
    <row r="1008" spans="2:11">
      <c r="B1008"/>
      <c r="C1008"/>
      <c r="D1008"/>
      <c r="E1008"/>
      <c r="F1008"/>
      <c r="G1008"/>
      <c r="H1008"/>
      <c r="I1008"/>
      <c r="J1008"/>
      <c r="K1008"/>
    </row>
    <row r="1009" spans="2:11">
      <c r="B1009"/>
      <c r="C1009"/>
      <c r="D1009"/>
      <c r="E1009"/>
      <c r="F1009"/>
      <c r="G1009"/>
      <c r="H1009"/>
      <c r="I1009"/>
      <c r="J1009"/>
      <c r="K1009"/>
    </row>
    <row r="1010" spans="2:11">
      <c r="B1010"/>
      <c r="C1010"/>
      <c r="D1010"/>
      <c r="E1010"/>
      <c r="F1010"/>
      <c r="G1010"/>
      <c r="H1010"/>
      <c r="I1010"/>
      <c r="J1010"/>
      <c r="K1010"/>
    </row>
    <row r="1011" spans="2:11">
      <c r="B1011"/>
      <c r="C1011"/>
      <c r="D1011"/>
      <c r="E1011"/>
      <c r="F1011"/>
      <c r="G1011"/>
      <c r="H1011"/>
      <c r="I1011"/>
      <c r="J1011"/>
      <c r="K1011"/>
    </row>
    <row r="1012" spans="2:11">
      <c r="B1012"/>
      <c r="C1012"/>
      <c r="D1012"/>
      <c r="E1012"/>
      <c r="F1012"/>
      <c r="G1012"/>
      <c r="H1012"/>
      <c r="I1012"/>
      <c r="J1012"/>
      <c r="K1012"/>
    </row>
    <row r="1013" spans="2:11">
      <c r="B1013"/>
      <c r="C1013"/>
      <c r="D1013"/>
      <c r="E1013"/>
      <c r="F1013"/>
      <c r="G1013"/>
      <c r="H1013"/>
      <c r="I1013"/>
      <c r="J1013"/>
      <c r="K1013"/>
    </row>
    <row r="1014" spans="2:11">
      <c r="B1014"/>
      <c r="C1014"/>
      <c r="D1014"/>
      <c r="E1014"/>
      <c r="F1014"/>
      <c r="G1014"/>
      <c r="H1014"/>
      <c r="I1014"/>
      <c r="J1014"/>
      <c r="K1014"/>
    </row>
    <row r="1015" spans="2:11">
      <c r="B1015"/>
      <c r="C1015"/>
      <c r="D1015"/>
      <c r="E1015"/>
      <c r="F1015"/>
      <c r="G1015"/>
      <c r="H1015"/>
      <c r="I1015"/>
      <c r="J1015"/>
      <c r="K1015"/>
    </row>
    <row r="1016" spans="2:11">
      <c r="B1016"/>
      <c r="C1016"/>
      <c r="D1016"/>
      <c r="E1016"/>
      <c r="F1016"/>
      <c r="G1016"/>
      <c r="H1016"/>
      <c r="I1016"/>
      <c r="J1016"/>
      <c r="K1016"/>
    </row>
    <row r="1017" spans="2:11">
      <c r="B1017"/>
      <c r="C1017"/>
      <c r="D1017"/>
      <c r="E1017"/>
      <c r="F1017"/>
      <c r="G1017"/>
      <c r="H1017"/>
      <c r="I1017"/>
      <c r="J1017"/>
      <c r="K1017"/>
    </row>
    <row r="1018" spans="2:11">
      <c r="B1018"/>
      <c r="C1018"/>
      <c r="D1018"/>
      <c r="E1018"/>
      <c r="F1018"/>
      <c r="G1018"/>
      <c r="H1018"/>
      <c r="I1018"/>
      <c r="J1018"/>
      <c r="K1018"/>
    </row>
    <row r="1019" spans="2:11">
      <c r="B1019"/>
      <c r="C1019"/>
      <c r="D1019"/>
      <c r="E1019"/>
      <c r="F1019"/>
      <c r="G1019"/>
      <c r="H1019"/>
      <c r="I1019"/>
      <c r="J1019"/>
      <c r="K1019"/>
    </row>
    <row r="1020" spans="2:11">
      <c r="B1020"/>
      <c r="C1020"/>
      <c r="D1020"/>
      <c r="E1020"/>
      <c r="F1020"/>
      <c r="G1020"/>
      <c r="H1020"/>
      <c r="I1020"/>
      <c r="J1020"/>
      <c r="K1020"/>
    </row>
    <row r="1021" spans="2:11">
      <c r="B1021"/>
      <c r="C1021"/>
      <c r="D1021"/>
      <c r="E1021"/>
      <c r="F1021"/>
      <c r="G1021"/>
      <c r="H1021"/>
      <c r="I1021"/>
      <c r="J1021"/>
      <c r="K1021"/>
    </row>
    <row r="1022" spans="2:11">
      <c r="B1022"/>
      <c r="C1022"/>
      <c r="D1022"/>
      <c r="E1022"/>
      <c r="F1022"/>
      <c r="G1022"/>
      <c r="H1022"/>
      <c r="I1022"/>
      <c r="J1022"/>
      <c r="K1022"/>
    </row>
    <row r="1023" spans="2:11">
      <c r="B1023"/>
      <c r="C1023"/>
      <c r="D1023"/>
      <c r="E1023"/>
      <c r="F1023"/>
      <c r="G1023"/>
      <c r="H1023"/>
      <c r="I1023"/>
      <c r="J1023"/>
      <c r="K1023"/>
    </row>
    <row r="1024" spans="2:11">
      <c r="B1024"/>
      <c r="C1024"/>
      <c r="D1024"/>
      <c r="E1024"/>
      <c r="F1024"/>
      <c r="G1024"/>
      <c r="H1024"/>
      <c r="I1024"/>
      <c r="J1024"/>
      <c r="K1024"/>
    </row>
    <row r="1025" spans="2:11">
      <c r="B1025"/>
      <c r="C1025"/>
      <c r="D1025"/>
      <c r="E1025"/>
      <c r="F1025"/>
      <c r="G1025"/>
      <c r="H1025"/>
      <c r="I1025"/>
      <c r="J1025"/>
      <c r="K1025"/>
    </row>
    <row r="1026" spans="2:11">
      <c r="B1026"/>
      <c r="C1026"/>
      <c r="D1026"/>
      <c r="E1026"/>
      <c r="F1026"/>
      <c r="G1026"/>
      <c r="H1026"/>
      <c r="I1026"/>
      <c r="J1026"/>
      <c r="K1026"/>
    </row>
    <row r="1027" spans="2:11">
      <c r="B1027"/>
      <c r="C1027"/>
      <c r="D1027"/>
      <c r="E1027"/>
      <c r="F1027"/>
      <c r="G1027"/>
      <c r="H1027"/>
      <c r="I1027"/>
      <c r="J1027"/>
      <c r="K1027"/>
    </row>
    <row r="1028" spans="2:11">
      <c r="B1028"/>
      <c r="C1028"/>
      <c r="D1028"/>
      <c r="E1028"/>
      <c r="F1028"/>
      <c r="G1028"/>
      <c r="H1028"/>
      <c r="I1028"/>
      <c r="J1028"/>
      <c r="K1028"/>
    </row>
    <row r="1029" spans="2:11">
      <c r="B1029"/>
      <c r="C1029"/>
      <c r="D1029"/>
      <c r="E1029"/>
      <c r="F1029"/>
      <c r="G1029"/>
      <c r="H1029"/>
      <c r="I1029"/>
      <c r="J1029"/>
      <c r="K1029"/>
    </row>
    <row r="1030" spans="2:11">
      <c r="B1030"/>
      <c r="C1030"/>
      <c r="D1030"/>
      <c r="E1030"/>
      <c r="F1030"/>
      <c r="G1030"/>
      <c r="H1030"/>
      <c r="I1030"/>
      <c r="J1030"/>
      <c r="K1030"/>
    </row>
    <row r="1031" spans="2:11">
      <c r="B1031"/>
      <c r="C1031"/>
      <c r="D1031"/>
      <c r="E1031"/>
      <c r="F1031"/>
      <c r="G1031"/>
      <c r="H1031"/>
      <c r="I1031"/>
      <c r="J1031"/>
      <c r="K1031"/>
    </row>
    <row r="1032" spans="2:11">
      <c r="B1032"/>
      <c r="C1032"/>
      <c r="D1032"/>
      <c r="E1032"/>
      <c r="F1032"/>
      <c r="G1032"/>
      <c r="H1032"/>
      <c r="I1032"/>
      <c r="J1032"/>
      <c r="K1032"/>
    </row>
    <row r="1033" spans="2:11">
      <c r="B1033"/>
      <c r="C1033"/>
      <c r="D1033"/>
      <c r="E1033"/>
      <c r="F1033"/>
      <c r="G1033"/>
      <c r="H1033"/>
      <c r="I1033"/>
      <c r="J1033"/>
      <c r="K1033"/>
    </row>
    <row r="1034" spans="2:11">
      <c r="B1034"/>
      <c r="C1034"/>
      <c r="D1034"/>
      <c r="E1034"/>
      <c r="F1034"/>
      <c r="G1034"/>
      <c r="H1034"/>
      <c r="I1034"/>
      <c r="J1034"/>
      <c r="K1034"/>
    </row>
    <row r="1035" spans="2:11">
      <c r="B1035"/>
      <c r="C1035"/>
      <c r="D1035"/>
      <c r="E1035"/>
      <c r="F1035"/>
      <c r="G1035"/>
      <c r="H1035"/>
      <c r="I1035"/>
      <c r="J1035"/>
      <c r="K1035"/>
    </row>
    <row r="1036" spans="2:11">
      <c r="B1036"/>
      <c r="C1036"/>
      <c r="D1036"/>
      <c r="E1036"/>
      <c r="F1036"/>
      <c r="G1036"/>
      <c r="H1036"/>
      <c r="I1036"/>
      <c r="J1036"/>
      <c r="K1036"/>
    </row>
    <row r="1037" spans="2:11">
      <c r="B1037"/>
      <c r="C1037"/>
      <c r="D1037"/>
      <c r="E1037"/>
      <c r="F1037"/>
      <c r="G1037"/>
      <c r="H1037"/>
      <c r="I1037"/>
      <c r="J1037"/>
      <c r="K1037"/>
    </row>
    <row r="1038" spans="2:11">
      <c r="B1038"/>
      <c r="C1038"/>
      <c r="D1038"/>
      <c r="E1038"/>
      <c r="F1038"/>
      <c r="G1038"/>
      <c r="H1038"/>
      <c r="I1038"/>
      <c r="J1038"/>
      <c r="K1038"/>
    </row>
    <row r="1039" spans="2:11">
      <c r="B1039"/>
      <c r="C1039"/>
      <c r="D1039"/>
      <c r="E1039"/>
      <c r="F1039"/>
      <c r="G1039"/>
      <c r="H1039"/>
      <c r="I1039"/>
      <c r="J1039"/>
      <c r="K1039"/>
    </row>
    <row r="1040" spans="2:11">
      <c r="B1040"/>
      <c r="C1040"/>
      <c r="D1040"/>
      <c r="E1040"/>
      <c r="F1040"/>
      <c r="G1040"/>
      <c r="H1040"/>
      <c r="I1040"/>
      <c r="J1040"/>
      <c r="K1040"/>
    </row>
    <row r="1041" spans="2:11">
      <c r="B1041"/>
      <c r="C1041"/>
      <c r="D1041"/>
      <c r="E1041"/>
      <c r="F1041"/>
      <c r="G1041"/>
      <c r="H1041"/>
      <c r="I1041"/>
      <c r="J1041"/>
      <c r="K1041"/>
    </row>
    <row r="1042" spans="2:11">
      <c r="B1042"/>
      <c r="C1042"/>
      <c r="D1042"/>
      <c r="E1042"/>
      <c r="F1042"/>
      <c r="G1042"/>
      <c r="H1042"/>
      <c r="I1042"/>
      <c r="J1042"/>
      <c r="K1042"/>
    </row>
    <row r="1043" spans="2:11">
      <c r="B1043"/>
      <c r="C1043"/>
      <c r="D1043"/>
      <c r="E1043"/>
      <c r="F1043"/>
      <c r="G1043"/>
      <c r="H1043"/>
      <c r="I1043"/>
      <c r="J1043"/>
      <c r="K1043"/>
    </row>
    <row r="1044" spans="2:11">
      <c r="B1044"/>
      <c r="C1044"/>
      <c r="D1044"/>
      <c r="E1044"/>
      <c r="F1044"/>
      <c r="G1044"/>
      <c r="H1044"/>
      <c r="I1044"/>
      <c r="J1044"/>
      <c r="K1044"/>
    </row>
    <row r="1045" spans="2:11">
      <c r="B1045"/>
      <c r="C1045"/>
      <c r="D1045"/>
      <c r="E1045"/>
      <c r="F1045"/>
      <c r="G1045"/>
      <c r="H1045"/>
      <c r="I1045"/>
      <c r="J1045"/>
      <c r="K1045"/>
    </row>
    <row r="1046" spans="2:11">
      <c r="B1046"/>
      <c r="C1046"/>
      <c r="D1046"/>
      <c r="E1046"/>
      <c r="F1046"/>
      <c r="G1046"/>
      <c r="H1046"/>
      <c r="I1046"/>
      <c r="J1046"/>
      <c r="K1046"/>
    </row>
    <row r="1047" spans="2:11">
      <c r="B1047"/>
      <c r="C1047"/>
      <c r="D1047"/>
      <c r="E1047"/>
      <c r="F1047"/>
      <c r="G1047"/>
      <c r="H1047"/>
      <c r="I1047"/>
      <c r="J1047"/>
      <c r="K1047"/>
    </row>
    <row r="1048" spans="2:11">
      <c r="B1048"/>
      <c r="C1048"/>
      <c r="D1048"/>
      <c r="E1048"/>
      <c r="F1048"/>
      <c r="G1048"/>
      <c r="H1048"/>
      <c r="I1048"/>
      <c r="J1048"/>
      <c r="K1048"/>
    </row>
    <row r="1049" spans="2:11">
      <c r="B1049"/>
      <c r="C1049"/>
      <c r="D1049"/>
      <c r="E1049"/>
      <c r="F1049"/>
      <c r="G1049"/>
      <c r="H1049"/>
      <c r="I1049"/>
      <c r="J1049"/>
      <c r="K1049"/>
    </row>
    <row r="1050" spans="2:11">
      <c r="B1050"/>
      <c r="C1050"/>
      <c r="D1050"/>
      <c r="E1050"/>
      <c r="F1050"/>
      <c r="G1050"/>
      <c r="H1050"/>
      <c r="I1050"/>
      <c r="J1050"/>
      <c r="K1050"/>
    </row>
    <row r="1051" spans="2:11">
      <c r="B1051"/>
      <c r="C1051"/>
      <c r="D1051"/>
      <c r="E1051"/>
      <c r="F1051"/>
      <c r="G1051"/>
      <c r="H1051"/>
      <c r="I1051"/>
      <c r="J1051"/>
      <c r="K1051"/>
    </row>
    <row r="1052" spans="2:11">
      <c r="B1052"/>
      <c r="C1052"/>
      <c r="D1052"/>
      <c r="E1052"/>
      <c r="F1052"/>
      <c r="G1052"/>
      <c r="H1052"/>
      <c r="I1052"/>
      <c r="J1052"/>
      <c r="K1052"/>
    </row>
    <row r="1053" spans="2:11">
      <c r="B1053"/>
      <c r="C1053"/>
      <c r="D1053"/>
      <c r="E1053"/>
      <c r="F1053"/>
      <c r="G1053"/>
      <c r="H1053"/>
      <c r="I1053"/>
      <c r="J1053"/>
      <c r="K1053"/>
    </row>
    <row r="1054" spans="2:11">
      <c r="B1054"/>
      <c r="C1054"/>
      <c r="D1054"/>
      <c r="E1054"/>
      <c r="F1054"/>
      <c r="G1054"/>
      <c r="H1054"/>
      <c r="I1054"/>
      <c r="J1054"/>
      <c r="K1054"/>
    </row>
    <row r="1055" spans="2:11">
      <c r="B1055"/>
      <c r="C1055"/>
      <c r="D1055"/>
      <c r="E1055"/>
      <c r="F1055"/>
      <c r="G1055"/>
      <c r="H1055"/>
      <c r="I1055"/>
      <c r="J1055"/>
      <c r="K1055"/>
    </row>
    <row r="1056" spans="2:11">
      <c r="B1056"/>
      <c r="C1056"/>
      <c r="D1056"/>
      <c r="E1056"/>
      <c r="F1056"/>
      <c r="G1056"/>
      <c r="H1056"/>
      <c r="I1056"/>
      <c r="J1056"/>
      <c r="K1056"/>
    </row>
    <row r="1057" spans="2:11">
      <c r="B1057"/>
      <c r="C1057"/>
      <c r="D1057"/>
      <c r="E1057"/>
      <c r="F1057"/>
      <c r="G1057"/>
      <c r="H1057"/>
      <c r="I1057"/>
      <c r="J1057"/>
      <c r="K1057"/>
    </row>
    <row r="1058" spans="2:11">
      <c r="B1058"/>
      <c r="C1058"/>
      <c r="D1058"/>
      <c r="E1058"/>
      <c r="F1058"/>
      <c r="G1058"/>
      <c r="H1058"/>
      <c r="I1058"/>
      <c r="J1058"/>
      <c r="K1058"/>
    </row>
    <row r="1059" spans="2:11">
      <c r="B1059"/>
      <c r="C1059"/>
      <c r="D1059"/>
      <c r="E1059"/>
      <c r="F1059"/>
      <c r="G1059"/>
      <c r="H1059"/>
      <c r="I1059"/>
      <c r="J1059"/>
      <c r="K1059"/>
    </row>
    <row r="1060" spans="2:11">
      <c r="B1060"/>
      <c r="C1060"/>
      <c r="D1060"/>
      <c r="E1060"/>
      <c r="F1060"/>
      <c r="G1060"/>
      <c r="H1060"/>
      <c r="I1060"/>
      <c r="J1060"/>
      <c r="K1060"/>
    </row>
    <row r="1061" spans="2:11">
      <c r="B1061"/>
      <c r="C1061"/>
      <c r="D1061"/>
      <c r="E1061"/>
      <c r="F1061"/>
      <c r="G1061"/>
      <c r="H1061"/>
      <c r="I1061"/>
      <c r="J1061"/>
      <c r="K1061"/>
    </row>
    <row r="1062" spans="2:11">
      <c r="B1062"/>
      <c r="C1062"/>
      <c r="D1062"/>
      <c r="E1062"/>
      <c r="F1062"/>
      <c r="G1062"/>
      <c r="H1062"/>
      <c r="I1062"/>
      <c r="J1062"/>
      <c r="K1062"/>
    </row>
    <row r="1063" spans="2:11">
      <c r="B1063"/>
      <c r="C1063"/>
      <c r="D1063"/>
      <c r="E1063"/>
      <c r="F1063"/>
      <c r="G1063"/>
      <c r="H1063"/>
      <c r="I1063"/>
      <c r="J1063"/>
      <c r="K1063"/>
    </row>
    <row r="1064" spans="2:11">
      <c r="B1064"/>
      <c r="C1064"/>
      <c r="D1064"/>
      <c r="E1064"/>
      <c r="F1064"/>
      <c r="G1064"/>
      <c r="H1064"/>
      <c r="I1064"/>
      <c r="J1064"/>
      <c r="K1064"/>
    </row>
    <row r="1065" spans="2:11">
      <c r="B1065"/>
      <c r="C1065"/>
      <c r="D1065"/>
      <c r="E1065"/>
      <c r="F1065"/>
      <c r="G1065"/>
      <c r="H1065"/>
      <c r="I1065"/>
      <c r="J1065"/>
      <c r="K1065"/>
    </row>
    <row r="1066" spans="2:11">
      <c r="B1066"/>
      <c r="C1066"/>
      <c r="D1066"/>
      <c r="E1066"/>
      <c r="F1066"/>
      <c r="G1066"/>
      <c r="H1066"/>
      <c r="I1066"/>
      <c r="J1066"/>
      <c r="K1066"/>
    </row>
    <row r="1067" spans="2:11">
      <c r="B1067"/>
      <c r="C1067"/>
      <c r="D1067"/>
      <c r="E1067"/>
      <c r="F1067"/>
      <c r="G1067"/>
      <c r="H1067"/>
      <c r="I1067"/>
      <c r="J1067"/>
      <c r="K1067"/>
    </row>
    <row r="1068" spans="2:11">
      <c r="B1068"/>
      <c r="C1068"/>
      <c r="D1068"/>
      <c r="E1068"/>
      <c r="F1068"/>
      <c r="G1068"/>
      <c r="H1068"/>
      <c r="I1068"/>
      <c r="J1068"/>
      <c r="K1068"/>
    </row>
    <row r="1069" spans="2:11">
      <c r="B1069"/>
      <c r="C1069"/>
      <c r="D1069"/>
      <c r="E1069"/>
      <c r="F1069"/>
      <c r="G1069"/>
      <c r="H1069"/>
      <c r="I1069"/>
      <c r="J1069"/>
      <c r="K1069"/>
    </row>
    <row r="1070" spans="2:11">
      <c r="B1070"/>
      <c r="C1070"/>
      <c r="D1070"/>
      <c r="E1070"/>
      <c r="F1070"/>
      <c r="G1070"/>
      <c r="H1070"/>
      <c r="I1070"/>
      <c r="J1070"/>
      <c r="K1070"/>
    </row>
    <row r="1071" spans="2:11">
      <c r="B1071"/>
      <c r="C1071"/>
      <c r="D1071"/>
      <c r="E1071"/>
      <c r="F1071"/>
      <c r="G1071"/>
      <c r="H1071"/>
      <c r="I1071"/>
      <c r="J1071"/>
      <c r="K1071"/>
    </row>
    <row r="1072" spans="2:11">
      <c r="B1072"/>
      <c r="C1072"/>
      <c r="D1072"/>
      <c r="E1072"/>
      <c r="F1072"/>
      <c r="G1072"/>
      <c r="H1072"/>
      <c r="I1072"/>
      <c r="J1072"/>
      <c r="K1072"/>
    </row>
    <row r="1073" spans="2:11">
      <c r="B1073"/>
      <c r="C1073"/>
      <c r="D1073"/>
      <c r="E1073"/>
      <c r="F1073"/>
      <c r="G1073"/>
      <c r="H1073"/>
      <c r="I1073"/>
      <c r="J1073"/>
      <c r="K1073"/>
    </row>
    <row r="1074" spans="2:11">
      <c r="B1074"/>
      <c r="C1074"/>
      <c r="D1074"/>
      <c r="E1074"/>
      <c r="F1074"/>
      <c r="G1074"/>
      <c r="H1074"/>
      <c r="I1074"/>
      <c r="J1074"/>
      <c r="K1074"/>
    </row>
    <row r="1075" spans="2:11">
      <c r="B1075"/>
      <c r="C1075"/>
      <c r="D1075"/>
      <c r="E1075"/>
      <c r="F1075"/>
      <c r="G1075"/>
      <c r="H1075"/>
      <c r="I1075"/>
      <c r="J1075"/>
      <c r="K1075"/>
    </row>
    <row r="1076" spans="2:11">
      <c r="B1076"/>
      <c r="C1076"/>
      <c r="D1076"/>
      <c r="E1076"/>
      <c r="F1076"/>
      <c r="G1076"/>
      <c r="H1076"/>
      <c r="I1076"/>
      <c r="J1076"/>
      <c r="K1076"/>
    </row>
    <row r="1077" spans="2:11">
      <c r="B1077"/>
      <c r="C1077"/>
      <c r="D1077"/>
      <c r="E1077"/>
      <c r="F1077"/>
      <c r="G1077"/>
      <c r="H1077"/>
      <c r="I1077"/>
      <c r="J1077"/>
      <c r="K1077"/>
    </row>
    <row r="1078" spans="2:11">
      <c r="B1078"/>
      <c r="C1078"/>
      <c r="D1078"/>
      <c r="E1078"/>
      <c r="F1078"/>
      <c r="G1078"/>
      <c r="H1078"/>
      <c r="I1078"/>
      <c r="J1078"/>
      <c r="K1078"/>
    </row>
    <row r="1079" spans="2:11">
      <c r="B1079"/>
      <c r="C1079"/>
      <c r="D1079"/>
      <c r="E1079"/>
      <c r="F1079"/>
      <c r="G1079"/>
      <c r="H1079"/>
      <c r="I1079"/>
      <c r="J1079"/>
      <c r="K1079"/>
    </row>
    <row r="1080" spans="2:11">
      <c r="B1080"/>
      <c r="C1080"/>
      <c r="D1080"/>
      <c r="E1080"/>
      <c r="F1080"/>
      <c r="G1080"/>
      <c r="H1080"/>
      <c r="I1080"/>
      <c r="J1080"/>
      <c r="K1080"/>
    </row>
    <row r="1081" spans="2:11">
      <c r="B1081"/>
      <c r="C1081"/>
      <c r="D1081"/>
      <c r="E1081"/>
      <c r="F1081"/>
      <c r="G1081"/>
      <c r="H1081"/>
      <c r="I1081"/>
      <c r="J1081"/>
      <c r="K1081"/>
    </row>
    <row r="1082" spans="2:11">
      <c r="B1082"/>
      <c r="C1082"/>
      <c r="D1082"/>
      <c r="E1082"/>
      <c r="F1082"/>
      <c r="G1082"/>
      <c r="H1082"/>
      <c r="I1082"/>
      <c r="J1082"/>
      <c r="K1082"/>
    </row>
    <row r="1083" spans="2:11">
      <c r="B1083"/>
      <c r="C1083"/>
      <c r="D1083"/>
      <c r="E1083"/>
      <c r="F1083"/>
      <c r="G1083"/>
      <c r="H1083"/>
      <c r="I1083"/>
      <c r="J1083"/>
      <c r="K1083"/>
    </row>
    <row r="1084" spans="2:11">
      <c r="B1084"/>
      <c r="C1084"/>
      <c r="D1084"/>
      <c r="E1084"/>
      <c r="F1084"/>
      <c r="G1084"/>
      <c r="H1084"/>
      <c r="I1084"/>
      <c r="J1084"/>
      <c r="K1084"/>
    </row>
    <row r="1085" spans="2:11">
      <c r="B1085"/>
      <c r="C1085"/>
      <c r="D1085"/>
      <c r="E1085"/>
      <c r="F1085"/>
      <c r="G1085"/>
      <c r="H1085"/>
      <c r="I1085"/>
      <c r="J1085"/>
      <c r="K1085"/>
    </row>
    <row r="1086" spans="2:11">
      <c r="B1086"/>
      <c r="C1086"/>
      <c r="D1086"/>
      <c r="E1086"/>
      <c r="F1086"/>
      <c r="G1086"/>
      <c r="H1086"/>
      <c r="I1086"/>
      <c r="J1086"/>
      <c r="K1086"/>
    </row>
    <row r="1087" spans="2:11">
      <c r="B1087"/>
      <c r="C1087"/>
      <c r="D1087"/>
      <c r="E1087"/>
      <c r="F1087"/>
      <c r="G1087"/>
      <c r="H1087"/>
      <c r="I1087"/>
      <c r="J1087"/>
      <c r="K1087"/>
    </row>
    <row r="1088" spans="2:11">
      <c r="B1088"/>
      <c r="C1088"/>
      <c r="D1088"/>
      <c r="E1088"/>
      <c r="F1088"/>
      <c r="G1088"/>
      <c r="H1088"/>
      <c r="I1088"/>
      <c r="J1088"/>
      <c r="K1088"/>
    </row>
    <row r="1089" spans="2:11">
      <c r="B1089"/>
      <c r="C1089"/>
      <c r="D1089"/>
      <c r="E1089"/>
      <c r="F1089"/>
      <c r="G1089"/>
      <c r="H1089"/>
      <c r="I1089"/>
      <c r="J1089"/>
      <c r="K1089"/>
    </row>
    <row r="1090" spans="2:11">
      <c r="B1090"/>
      <c r="C1090"/>
      <c r="D1090"/>
      <c r="E1090"/>
      <c r="F1090"/>
      <c r="G1090"/>
      <c r="H1090"/>
      <c r="I1090"/>
      <c r="J1090"/>
      <c r="K1090"/>
    </row>
    <row r="1091" spans="2:11">
      <c r="B1091"/>
      <c r="C1091"/>
      <c r="D1091"/>
      <c r="E1091"/>
      <c r="F1091"/>
      <c r="G1091"/>
      <c r="H1091"/>
      <c r="I1091"/>
      <c r="J1091"/>
      <c r="K1091"/>
    </row>
    <row r="1092" spans="2:11">
      <c r="B1092"/>
      <c r="C1092"/>
      <c r="D1092"/>
      <c r="E1092"/>
      <c r="F1092"/>
      <c r="G1092"/>
      <c r="H1092"/>
      <c r="I1092"/>
      <c r="J1092"/>
      <c r="K1092"/>
    </row>
    <row r="1093" spans="2:11">
      <c r="B1093"/>
      <c r="C1093"/>
      <c r="D1093"/>
      <c r="E1093"/>
      <c r="F1093"/>
      <c r="G1093"/>
      <c r="H1093"/>
      <c r="I1093"/>
      <c r="J1093"/>
      <c r="K1093"/>
    </row>
    <row r="1094" spans="2:11">
      <c r="B1094"/>
      <c r="C1094"/>
      <c r="D1094"/>
      <c r="E1094"/>
      <c r="F1094"/>
      <c r="G1094"/>
      <c r="H1094"/>
      <c r="I1094"/>
      <c r="J1094"/>
      <c r="K1094"/>
    </row>
    <row r="1095" spans="2:11">
      <c r="B1095"/>
      <c r="C1095"/>
      <c r="D1095"/>
      <c r="E1095"/>
      <c r="F1095"/>
      <c r="G1095"/>
      <c r="H1095"/>
      <c r="I1095"/>
      <c r="J1095"/>
      <c r="K1095"/>
    </row>
    <row r="1096" spans="2:11">
      <c r="B1096"/>
      <c r="C1096"/>
      <c r="D1096"/>
      <c r="E1096"/>
      <c r="F1096"/>
      <c r="G1096"/>
      <c r="H1096"/>
      <c r="I1096"/>
      <c r="J1096"/>
      <c r="K1096"/>
    </row>
    <row r="1097" spans="2:11">
      <c r="B1097"/>
      <c r="C1097"/>
      <c r="D1097"/>
      <c r="E1097"/>
      <c r="F1097"/>
      <c r="G1097"/>
      <c r="H1097"/>
      <c r="I1097"/>
      <c r="J1097"/>
      <c r="K1097"/>
    </row>
    <row r="1098" spans="2:11">
      <c r="B1098"/>
      <c r="C1098"/>
      <c r="D1098"/>
      <c r="E1098"/>
      <c r="F1098"/>
      <c r="G1098"/>
      <c r="H1098"/>
      <c r="I1098"/>
      <c r="J1098"/>
      <c r="K1098"/>
    </row>
    <row r="1099" spans="2:11">
      <c r="B1099"/>
      <c r="C1099"/>
      <c r="D1099"/>
      <c r="E1099"/>
      <c r="F1099"/>
      <c r="G1099"/>
      <c r="H1099"/>
      <c r="I1099"/>
      <c r="J1099"/>
      <c r="K1099"/>
    </row>
    <row r="1100" spans="2:11">
      <c r="B1100"/>
      <c r="C1100"/>
      <c r="D1100"/>
      <c r="E1100"/>
      <c r="F1100"/>
      <c r="G1100"/>
      <c r="H1100"/>
      <c r="I1100"/>
      <c r="J1100"/>
      <c r="K1100"/>
    </row>
    <row r="1101" spans="2:11">
      <c r="B1101"/>
      <c r="C1101"/>
      <c r="D1101"/>
      <c r="E1101"/>
      <c r="F1101"/>
      <c r="G1101"/>
      <c r="H1101"/>
      <c r="I1101"/>
      <c r="J1101"/>
      <c r="K1101"/>
    </row>
    <row r="1102" spans="2:11">
      <c r="B1102"/>
      <c r="C1102"/>
      <c r="D1102"/>
      <c r="E1102"/>
      <c r="F1102"/>
      <c r="G1102"/>
      <c r="H1102"/>
      <c r="I1102"/>
      <c r="J1102"/>
      <c r="K1102"/>
    </row>
    <row r="1103" spans="2:11">
      <c r="B1103"/>
      <c r="C1103"/>
      <c r="D1103"/>
      <c r="E1103"/>
      <c r="F1103"/>
      <c r="G1103"/>
      <c r="H1103"/>
      <c r="I1103"/>
      <c r="J1103"/>
      <c r="K1103"/>
    </row>
    <row r="1104" spans="2:11">
      <c r="B1104"/>
      <c r="C1104"/>
      <c r="D1104"/>
      <c r="E1104"/>
      <c r="F1104"/>
      <c r="G1104"/>
      <c r="H1104"/>
      <c r="I1104"/>
      <c r="J1104"/>
      <c r="K1104"/>
    </row>
    <row r="1105" spans="2:11">
      <c r="B1105"/>
      <c r="C1105"/>
      <c r="D1105"/>
      <c r="E1105"/>
      <c r="F1105"/>
      <c r="G1105"/>
      <c r="H1105"/>
      <c r="I1105"/>
      <c r="J1105"/>
      <c r="K1105"/>
    </row>
    <row r="1106" spans="2:11">
      <c r="B1106"/>
      <c r="C1106"/>
      <c r="D1106"/>
      <c r="E1106"/>
      <c r="F1106"/>
      <c r="G1106"/>
      <c r="H1106"/>
      <c r="I1106"/>
      <c r="J1106"/>
      <c r="K1106"/>
    </row>
    <row r="1107" spans="2:11">
      <c r="B1107"/>
      <c r="C1107"/>
      <c r="D1107"/>
      <c r="E1107"/>
      <c r="F1107"/>
      <c r="G1107"/>
      <c r="H1107"/>
      <c r="I1107"/>
      <c r="J1107"/>
      <c r="K1107"/>
    </row>
    <row r="1108" spans="2:11">
      <c r="B1108"/>
      <c r="C1108"/>
      <c r="D1108"/>
      <c r="E1108"/>
      <c r="F1108"/>
      <c r="G1108"/>
      <c r="H1108"/>
      <c r="I1108"/>
      <c r="J1108"/>
      <c r="K1108"/>
    </row>
    <row r="1109" spans="2:11">
      <c r="B1109"/>
      <c r="C1109"/>
      <c r="D1109"/>
      <c r="E1109"/>
      <c r="F1109"/>
      <c r="G1109"/>
      <c r="H1109"/>
      <c r="I1109"/>
      <c r="J1109"/>
      <c r="K1109"/>
    </row>
    <row r="1110" spans="2:11">
      <c r="B1110"/>
      <c r="C1110"/>
      <c r="D1110"/>
      <c r="E1110"/>
      <c r="F1110"/>
      <c r="G1110"/>
      <c r="H1110"/>
      <c r="I1110"/>
      <c r="J1110"/>
      <c r="K1110"/>
    </row>
    <row r="1111" spans="2:11">
      <c r="B1111"/>
      <c r="C1111"/>
      <c r="D1111"/>
      <c r="E1111"/>
      <c r="F1111"/>
      <c r="G1111"/>
      <c r="H1111"/>
      <c r="I1111"/>
      <c r="J1111"/>
      <c r="K1111"/>
    </row>
    <row r="1112" spans="2:11">
      <c r="B1112"/>
      <c r="C1112"/>
      <c r="D1112"/>
      <c r="E1112"/>
      <c r="F1112"/>
      <c r="G1112"/>
      <c r="H1112"/>
      <c r="I1112"/>
      <c r="J1112"/>
      <c r="K1112"/>
    </row>
    <row r="1113" spans="2:11">
      <c r="B1113"/>
      <c r="C1113"/>
      <c r="D1113"/>
      <c r="E1113"/>
      <c r="F1113"/>
      <c r="G1113"/>
      <c r="H1113"/>
      <c r="I1113"/>
      <c r="J1113"/>
      <c r="K1113"/>
    </row>
    <row r="1114" spans="2:11">
      <c r="B1114"/>
      <c r="C1114"/>
      <c r="D1114"/>
      <c r="E1114"/>
      <c r="F1114"/>
      <c r="G1114"/>
      <c r="H1114"/>
      <c r="I1114"/>
      <c r="J1114"/>
      <c r="K1114"/>
    </row>
    <row r="1115" spans="2:11">
      <c r="B1115"/>
      <c r="C1115"/>
      <c r="D1115"/>
      <c r="E1115"/>
      <c r="F1115"/>
      <c r="G1115"/>
      <c r="H1115"/>
      <c r="I1115"/>
      <c r="J1115"/>
      <c r="K1115"/>
    </row>
    <row r="1116" spans="2:11">
      <c r="B1116"/>
      <c r="C1116"/>
      <c r="D1116"/>
      <c r="E1116"/>
      <c r="F1116"/>
      <c r="G1116"/>
      <c r="H1116"/>
      <c r="I1116"/>
      <c r="J1116"/>
      <c r="K1116"/>
    </row>
    <row r="1117" spans="2:11">
      <c r="B1117"/>
      <c r="C1117"/>
      <c r="D1117"/>
      <c r="E1117"/>
      <c r="F1117"/>
      <c r="G1117"/>
      <c r="H1117"/>
      <c r="I1117"/>
      <c r="J1117"/>
      <c r="K1117"/>
    </row>
    <row r="1118" spans="2:11">
      <c r="B1118"/>
      <c r="C1118"/>
      <c r="D1118"/>
      <c r="E1118"/>
      <c r="F1118"/>
      <c r="G1118"/>
      <c r="H1118"/>
      <c r="I1118"/>
      <c r="J1118"/>
      <c r="K1118"/>
    </row>
    <row r="1119" spans="2:11">
      <c r="B1119"/>
      <c r="C1119"/>
      <c r="D1119"/>
      <c r="E1119"/>
      <c r="F1119"/>
      <c r="G1119"/>
      <c r="H1119"/>
      <c r="I1119"/>
      <c r="J1119"/>
      <c r="K1119"/>
    </row>
    <row r="1120" spans="2:11">
      <c r="B1120"/>
      <c r="C1120"/>
      <c r="D1120"/>
      <c r="E1120"/>
      <c r="F1120"/>
      <c r="G1120"/>
      <c r="H1120"/>
      <c r="I1120"/>
      <c r="J1120"/>
      <c r="K1120"/>
    </row>
    <row r="1121" spans="2:11">
      <c r="B1121"/>
      <c r="C1121"/>
      <c r="D1121"/>
      <c r="E1121"/>
      <c r="F1121"/>
      <c r="G1121"/>
      <c r="H1121"/>
      <c r="I1121"/>
      <c r="J1121"/>
      <c r="K1121"/>
    </row>
    <row r="1122" spans="2:11">
      <c r="B1122"/>
      <c r="C1122"/>
      <c r="D1122"/>
      <c r="E1122"/>
      <c r="F1122"/>
      <c r="G1122"/>
      <c r="H1122"/>
      <c r="I1122"/>
      <c r="J1122"/>
      <c r="K1122"/>
    </row>
    <row r="1123" spans="2:11">
      <c r="B1123"/>
      <c r="C1123"/>
      <c r="D1123"/>
      <c r="E1123"/>
      <c r="F1123"/>
      <c r="G1123"/>
      <c r="H1123"/>
      <c r="I1123"/>
      <c r="J1123"/>
      <c r="K1123"/>
    </row>
    <row r="1124" spans="2:11">
      <c r="B1124"/>
      <c r="C1124"/>
      <c r="D1124"/>
      <c r="E1124"/>
      <c r="F1124"/>
      <c r="G1124"/>
      <c r="H1124"/>
      <c r="I1124"/>
      <c r="J1124"/>
      <c r="K1124"/>
    </row>
    <row r="1125" spans="2:11">
      <c r="B1125"/>
      <c r="C1125"/>
      <c r="D1125"/>
      <c r="E1125"/>
      <c r="F1125"/>
      <c r="G1125"/>
      <c r="H1125"/>
      <c r="I1125"/>
      <c r="J1125"/>
      <c r="K1125"/>
    </row>
    <row r="1126" spans="2:11">
      <c r="B1126"/>
      <c r="C1126"/>
      <c r="D1126"/>
      <c r="E1126"/>
      <c r="F1126"/>
      <c r="G1126"/>
      <c r="H1126"/>
      <c r="I1126"/>
      <c r="J1126"/>
      <c r="K1126"/>
    </row>
    <row r="1127" spans="2:11">
      <c r="B1127"/>
      <c r="C1127"/>
      <c r="D1127"/>
      <c r="E1127"/>
      <c r="F1127"/>
      <c r="G1127"/>
      <c r="H1127"/>
      <c r="I1127"/>
      <c r="J1127"/>
      <c r="K1127"/>
    </row>
    <row r="1128" spans="2:11">
      <c r="B1128"/>
      <c r="C1128"/>
      <c r="D1128"/>
      <c r="E1128"/>
      <c r="F1128"/>
      <c r="G1128"/>
      <c r="H1128"/>
      <c r="I1128"/>
      <c r="J1128"/>
      <c r="K1128"/>
    </row>
    <row r="1129" spans="2:11">
      <c r="B1129"/>
      <c r="C1129"/>
      <c r="D1129"/>
      <c r="E1129"/>
      <c r="F1129"/>
      <c r="G1129"/>
      <c r="H1129"/>
      <c r="I1129"/>
      <c r="J1129"/>
      <c r="K1129"/>
    </row>
    <row r="1130" spans="2:11">
      <c r="B1130"/>
      <c r="C1130"/>
      <c r="D1130"/>
      <c r="E1130"/>
      <c r="F1130"/>
      <c r="G1130"/>
      <c r="H1130"/>
      <c r="I1130"/>
      <c r="J1130"/>
      <c r="K1130"/>
    </row>
    <row r="1131" spans="2:11">
      <c r="B1131"/>
      <c r="C1131"/>
      <c r="D1131"/>
      <c r="E1131"/>
      <c r="F1131"/>
      <c r="G1131"/>
      <c r="H1131"/>
      <c r="I1131"/>
      <c r="J1131"/>
      <c r="K1131"/>
    </row>
    <row r="1132" spans="2:11">
      <c r="B1132"/>
      <c r="C1132"/>
      <c r="D1132"/>
      <c r="E1132"/>
      <c r="F1132"/>
      <c r="G1132"/>
      <c r="H1132"/>
      <c r="I1132"/>
      <c r="J1132"/>
      <c r="K1132"/>
    </row>
    <row r="1133" spans="2:11">
      <c r="B1133"/>
      <c r="C1133"/>
      <c r="D1133"/>
      <c r="E1133"/>
      <c r="F1133"/>
      <c r="G1133"/>
      <c r="H1133"/>
      <c r="I1133"/>
      <c r="J1133"/>
      <c r="K1133"/>
    </row>
    <row r="1134" spans="2:11">
      <c r="B1134"/>
      <c r="C1134"/>
      <c r="D1134"/>
      <c r="E1134"/>
      <c r="F1134"/>
      <c r="G1134"/>
      <c r="H1134"/>
      <c r="I1134"/>
      <c r="J1134"/>
      <c r="K1134"/>
    </row>
    <row r="1135" spans="2:11">
      <c r="B1135"/>
      <c r="C1135"/>
      <c r="D1135"/>
      <c r="E1135"/>
      <c r="F1135"/>
      <c r="G1135"/>
      <c r="H1135"/>
      <c r="I1135"/>
      <c r="J1135"/>
      <c r="K1135"/>
    </row>
    <row r="1136" spans="2:11">
      <c r="B1136"/>
      <c r="C1136"/>
      <c r="D1136"/>
      <c r="E1136"/>
      <c r="F1136"/>
      <c r="G1136"/>
      <c r="H1136"/>
      <c r="I1136"/>
      <c r="J1136"/>
      <c r="K1136"/>
    </row>
    <row r="1137" spans="2:11">
      <c r="B1137"/>
      <c r="C1137"/>
      <c r="D1137"/>
      <c r="E1137"/>
      <c r="F1137"/>
      <c r="G1137"/>
      <c r="H1137"/>
      <c r="I1137"/>
      <c r="J1137"/>
      <c r="K1137"/>
    </row>
    <row r="1138" spans="2:11">
      <c r="B1138"/>
      <c r="C1138"/>
      <c r="D1138"/>
      <c r="E1138"/>
      <c r="F1138"/>
      <c r="G1138"/>
      <c r="H1138"/>
      <c r="I1138"/>
      <c r="J1138"/>
      <c r="K1138"/>
    </row>
    <row r="1139" spans="2:11">
      <c r="B1139"/>
      <c r="C1139"/>
      <c r="D1139"/>
      <c r="E1139"/>
      <c r="F1139"/>
      <c r="G1139"/>
      <c r="H1139"/>
      <c r="I1139"/>
      <c r="J1139"/>
      <c r="K1139"/>
    </row>
    <row r="1140" spans="2:11">
      <c r="B1140"/>
      <c r="C1140"/>
      <c r="D1140"/>
      <c r="E1140"/>
      <c r="F1140"/>
      <c r="G1140"/>
      <c r="H1140"/>
      <c r="I1140"/>
      <c r="J1140"/>
      <c r="K1140"/>
    </row>
    <row r="1141" spans="2:11">
      <c r="B1141"/>
      <c r="C1141"/>
      <c r="D1141"/>
      <c r="E1141"/>
      <c r="F1141"/>
      <c r="G1141"/>
      <c r="H1141"/>
      <c r="I1141"/>
      <c r="J1141"/>
      <c r="K1141"/>
    </row>
    <row r="1142" spans="2:11">
      <c r="B1142"/>
      <c r="C1142"/>
      <c r="D1142"/>
      <c r="E1142"/>
      <c r="F1142"/>
      <c r="G1142"/>
      <c r="H1142"/>
      <c r="I1142"/>
      <c r="J1142"/>
      <c r="K1142"/>
    </row>
    <row r="1143" spans="2:11">
      <c r="B1143"/>
      <c r="C1143"/>
      <c r="D1143"/>
      <c r="E1143"/>
      <c r="F1143"/>
      <c r="G1143"/>
      <c r="H1143"/>
      <c r="I1143"/>
      <c r="J1143"/>
      <c r="K1143"/>
    </row>
    <row r="1144" spans="2:11">
      <c r="B1144"/>
      <c r="C1144"/>
      <c r="D1144"/>
      <c r="E1144"/>
      <c r="F1144"/>
      <c r="G1144"/>
      <c r="H1144"/>
      <c r="I1144"/>
      <c r="J1144"/>
      <c r="K1144"/>
    </row>
    <row r="1145" spans="2:11">
      <c r="B1145"/>
      <c r="C1145"/>
      <c r="D1145"/>
      <c r="E1145"/>
      <c r="F1145"/>
      <c r="G1145"/>
      <c r="H1145"/>
      <c r="I1145"/>
      <c r="J1145"/>
      <c r="K1145"/>
    </row>
    <row r="1146" spans="2:11">
      <c r="B1146"/>
      <c r="C1146"/>
      <c r="D1146"/>
      <c r="E1146"/>
      <c r="F1146"/>
      <c r="G1146"/>
      <c r="H1146"/>
      <c r="I1146"/>
      <c r="J1146"/>
      <c r="K1146"/>
    </row>
    <row r="1147" spans="2:11">
      <c r="B1147"/>
      <c r="C1147"/>
      <c r="D1147"/>
      <c r="E1147"/>
      <c r="F1147"/>
      <c r="G1147"/>
      <c r="H1147"/>
      <c r="I1147"/>
      <c r="J1147"/>
      <c r="K1147"/>
    </row>
    <row r="1148" spans="2:11">
      <c r="B1148"/>
      <c r="C1148"/>
      <c r="D1148"/>
      <c r="E1148"/>
      <c r="F1148"/>
      <c r="G1148"/>
      <c r="H1148"/>
      <c r="I1148"/>
      <c r="J1148"/>
      <c r="K1148"/>
    </row>
    <row r="1149" spans="2:11">
      <c r="B1149"/>
      <c r="C1149"/>
      <c r="D1149"/>
      <c r="E1149"/>
      <c r="F1149"/>
      <c r="G1149"/>
      <c r="H1149"/>
      <c r="I1149"/>
      <c r="J1149"/>
      <c r="K1149"/>
    </row>
    <row r="1150" spans="2:11">
      <c r="B1150"/>
      <c r="C1150"/>
      <c r="D1150"/>
      <c r="E1150"/>
      <c r="F1150"/>
      <c r="G1150"/>
      <c r="H1150"/>
      <c r="I1150"/>
      <c r="J1150"/>
      <c r="K1150"/>
    </row>
    <row r="1151" spans="2:11">
      <c r="B1151"/>
      <c r="C1151"/>
      <c r="D1151"/>
      <c r="E1151"/>
      <c r="F1151"/>
      <c r="G1151"/>
      <c r="H1151"/>
      <c r="I1151"/>
      <c r="J1151"/>
      <c r="K1151"/>
    </row>
    <row r="1152" spans="2:11">
      <c r="B1152"/>
      <c r="C1152"/>
      <c r="D1152"/>
      <c r="E1152"/>
      <c r="F1152"/>
      <c r="G1152"/>
      <c r="H1152"/>
      <c r="I1152"/>
      <c r="J1152"/>
      <c r="K1152"/>
    </row>
    <row r="1153" spans="2:11">
      <c r="B1153"/>
      <c r="C1153"/>
      <c r="D1153"/>
      <c r="E1153"/>
      <c r="F1153"/>
      <c r="G1153"/>
      <c r="H1153"/>
      <c r="I1153"/>
      <c r="J1153"/>
      <c r="K1153"/>
    </row>
    <row r="1154" spans="2:11">
      <c r="B1154"/>
      <c r="C1154"/>
      <c r="D1154"/>
      <c r="E1154"/>
      <c r="F1154"/>
      <c r="G1154"/>
      <c r="H1154"/>
      <c r="I1154"/>
      <c r="J1154"/>
      <c r="K1154"/>
    </row>
    <row r="1155" spans="2:11">
      <c r="B1155"/>
      <c r="C1155"/>
      <c r="D1155"/>
      <c r="E1155"/>
      <c r="F1155"/>
      <c r="G1155"/>
      <c r="H1155"/>
      <c r="I1155"/>
      <c r="J1155"/>
      <c r="K1155"/>
    </row>
    <row r="1156" spans="2:11">
      <c r="B1156"/>
      <c r="C1156"/>
      <c r="D1156"/>
      <c r="E1156"/>
      <c r="F1156"/>
      <c r="G1156"/>
      <c r="H1156"/>
      <c r="I1156"/>
      <c r="J1156"/>
      <c r="K1156"/>
    </row>
    <row r="1157" spans="2:11">
      <c r="B1157"/>
      <c r="C1157"/>
      <c r="D1157"/>
      <c r="E1157"/>
      <c r="F1157"/>
      <c r="G1157"/>
      <c r="H1157"/>
      <c r="I1157"/>
      <c r="J1157"/>
      <c r="K1157"/>
    </row>
    <row r="1158" spans="2:11">
      <c r="B1158"/>
      <c r="C1158"/>
      <c r="D1158"/>
      <c r="E1158"/>
      <c r="F1158"/>
      <c r="G1158"/>
      <c r="H1158"/>
      <c r="I1158"/>
      <c r="J1158"/>
      <c r="K1158"/>
    </row>
    <row r="1159" spans="2:11">
      <c r="B1159"/>
      <c r="C1159"/>
      <c r="D1159"/>
      <c r="E1159"/>
      <c r="F1159"/>
      <c r="G1159"/>
      <c r="H1159"/>
      <c r="I1159"/>
      <c r="J1159"/>
      <c r="K1159"/>
    </row>
    <row r="1160" spans="2:11">
      <c r="B1160"/>
      <c r="C1160"/>
      <c r="D1160"/>
      <c r="E1160"/>
      <c r="F1160"/>
      <c r="G1160"/>
      <c r="H1160"/>
      <c r="I1160"/>
      <c r="J1160"/>
      <c r="K1160"/>
    </row>
    <row r="1161" spans="2:11">
      <c r="B1161"/>
      <c r="C1161"/>
      <c r="D1161"/>
      <c r="E1161"/>
      <c r="F1161"/>
      <c r="G1161"/>
      <c r="H1161"/>
      <c r="I1161"/>
      <c r="J1161"/>
      <c r="K1161"/>
    </row>
    <row r="1162" spans="2:11">
      <c r="B1162"/>
      <c r="C1162"/>
      <c r="D1162"/>
      <c r="E1162"/>
      <c r="F1162"/>
      <c r="G1162"/>
      <c r="H1162"/>
      <c r="I1162"/>
      <c r="J1162"/>
      <c r="K1162"/>
    </row>
    <row r="1163" spans="2:11">
      <c r="B1163"/>
      <c r="C1163"/>
      <c r="D1163"/>
      <c r="E1163"/>
      <c r="F1163"/>
      <c r="G1163"/>
      <c r="H1163"/>
      <c r="I1163"/>
      <c r="J1163"/>
      <c r="K1163"/>
    </row>
    <row r="1164" spans="2:11">
      <c r="B1164"/>
      <c r="C1164"/>
      <c r="D1164"/>
      <c r="E1164"/>
      <c r="F1164"/>
      <c r="G1164"/>
      <c r="H1164"/>
      <c r="I1164"/>
      <c r="J1164"/>
      <c r="K1164"/>
    </row>
    <row r="1165" spans="2:11">
      <c r="B1165"/>
      <c r="C1165"/>
      <c r="D1165"/>
      <c r="E1165"/>
      <c r="F1165"/>
      <c r="G1165"/>
      <c r="H1165"/>
      <c r="I1165"/>
      <c r="J1165"/>
      <c r="K1165"/>
    </row>
    <row r="1166" spans="2:11">
      <c r="B1166"/>
      <c r="C1166"/>
      <c r="D1166"/>
      <c r="E1166"/>
      <c r="F1166"/>
      <c r="G1166"/>
      <c r="H1166"/>
      <c r="I1166"/>
      <c r="J1166"/>
      <c r="K1166"/>
    </row>
    <row r="1167" spans="2:11">
      <c r="B1167"/>
      <c r="C1167"/>
      <c r="D1167"/>
      <c r="E1167"/>
      <c r="F1167"/>
      <c r="G1167"/>
      <c r="H1167"/>
      <c r="I1167"/>
      <c r="J1167"/>
      <c r="K1167"/>
    </row>
    <row r="1168" spans="2:11">
      <c r="B1168"/>
      <c r="C1168"/>
      <c r="D1168"/>
      <c r="E1168"/>
      <c r="F1168"/>
      <c r="G1168"/>
      <c r="H1168"/>
      <c r="I1168"/>
      <c r="J1168"/>
      <c r="K1168"/>
    </row>
    <row r="1169" spans="2:11">
      <c r="B1169"/>
      <c r="C1169"/>
      <c r="D1169"/>
      <c r="E1169"/>
      <c r="F1169"/>
      <c r="G1169"/>
      <c r="H1169"/>
      <c r="I1169"/>
      <c r="J1169"/>
      <c r="K1169"/>
    </row>
    <row r="1170" spans="2:11">
      <c r="B1170"/>
      <c r="C1170"/>
      <c r="D1170"/>
      <c r="E1170"/>
      <c r="F1170"/>
      <c r="G1170"/>
      <c r="H1170"/>
      <c r="I1170"/>
      <c r="J1170"/>
      <c r="K1170"/>
    </row>
    <row r="1171" spans="2:11">
      <c r="B1171"/>
      <c r="C1171"/>
      <c r="D1171"/>
      <c r="E1171"/>
      <c r="F1171"/>
      <c r="G1171"/>
      <c r="H1171"/>
      <c r="I1171"/>
      <c r="J1171"/>
      <c r="K1171"/>
    </row>
    <row r="1172" spans="2:11">
      <c r="B1172"/>
      <c r="C1172"/>
      <c r="D1172"/>
      <c r="E1172"/>
      <c r="F1172"/>
      <c r="G1172"/>
      <c r="H1172"/>
      <c r="I1172"/>
      <c r="J1172"/>
      <c r="K1172"/>
    </row>
    <row r="1173" spans="2:11">
      <c r="B1173"/>
      <c r="C1173"/>
      <c r="D1173"/>
      <c r="E1173"/>
      <c r="F1173"/>
      <c r="G1173"/>
      <c r="H1173"/>
      <c r="I1173"/>
      <c r="J1173"/>
      <c r="K1173"/>
    </row>
    <row r="1174" spans="2:11">
      <c r="B1174"/>
      <c r="C1174"/>
      <c r="D1174"/>
      <c r="E1174"/>
      <c r="F1174"/>
      <c r="G1174"/>
      <c r="H1174"/>
      <c r="I1174"/>
      <c r="J1174"/>
      <c r="K1174"/>
    </row>
    <row r="1175" spans="2:11">
      <c r="B1175"/>
      <c r="C1175"/>
      <c r="D1175"/>
      <c r="E1175"/>
      <c r="F1175"/>
      <c r="G1175"/>
      <c r="H1175"/>
      <c r="I1175"/>
      <c r="J1175"/>
      <c r="K1175"/>
    </row>
    <row r="1176" spans="2:11">
      <c r="B1176"/>
      <c r="C1176"/>
      <c r="D1176"/>
      <c r="E1176"/>
      <c r="F1176"/>
      <c r="G1176"/>
      <c r="H1176"/>
      <c r="I1176"/>
      <c r="J1176"/>
      <c r="K1176"/>
    </row>
    <row r="1177" spans="2:11">
      <c r="B1177"/>
      <c r="C1177"/>
      <c r="D1177"/>
      <c r="E1177"/>
      <c r="F1177"/>
      <c r="G1177"/>
      <c r="H1177"/>
      <c r="I1177"/>
      <c r="J1177"/>
      <c r="K1177"/>
    </row>
    <row r="1178" spans="2:11">
      <c r="B1178"/>
      <c r="C1178"/>
      <c r="D1178"/>
      <c r="E1178"/>
      <c r="F1178"/>
      <c r="G1178"/>
      <c r="H1178"/>
      <c r="I1178"/>
      <c r="J1178"/>
      <c r="K1178"/>
    </row>
    <row r="1179" spans="2:11">
      <c r="B1179"/>
      <c r="C1179"/>
      <c r="D1179"/>
      <c r="E1179"/>
      <c r="F1179"/>
      <c r="G1179"/>
      <c r="H1179"/>
      <c r="I1179"/>
      <c r="J1179"/>
      <c r="K1179"/>
    </row>
    <row r="1180" spans="2:11">
      <c r="B1180"/>
      <c r="C1180"/>
      <c r="D1180"/>
      <c r="E1180"/>
      <c r="F1180"/>
      <c r="G1180"/>
      <c r="H1180"/>
      <c r="I1180"/>
      <c r="J1180"/>
      <c r="K1180"/>
    </row>
    <row r="1181" spans="2:11">
      <c r="B1181"/>
      <c r="C1181"/>
      <c r="D1181"/>
      <c r="E1181"/>
      <c r="F1181"/>
      <c r="G1181"/>
      <c r="H1181"/>
      <c r="I1181"/>
      <c r="J1181"/>
      <c r="K1181"/>
    </row>
    <row r="1182" spans="2:11">
      <c r="B1182"/>
      <c r="C1182"/>
      <c r="D1182"/>
      <c r="E1182"/>
      <c r="F1182"/>
      <c r="G1182"/>
      <c r="H1182"/>
      <c r="I1182"/>
      <c r="J1182"/>
      <c r="K1182"/>
    </row>
    <row r="1183" spans="2:11">
      <c r="B1183"/>
      <c r="C1183"/>
      <c r="D1183"/>
      <c r="E1183"/>
      <c r="F1183"/>
      <c r="G1183"/>
      <c r="H1183"/>
      <c r="I1183"/>
      <c r="J1183"/>
      <c r="K1183"/>
    </row>
    <row r="1184" spans="2:11">
      <c r="B1184"/>
      <c r="C1184"/>
      <c r="D1184"/>
      <c r="E1184"/>
      <c r="F1184"/>
      <c r="G1184"/>
      <c r="H1184"/>
      <c r="I1184"/>
      <c r="J1184"/>
      <c r="K1184"/>
    </row>
    <row r="1185" spans="2:11">
      <c r="B1185"/>
      <c r="C1185"/>
      <c r="D1185"/>
      <c r="E1185"/>
      <c r="F1185"/>
      <c r="G1185"/>
      <c r="H1185"/>
      <c r="I1185"/>
      <c r="J1185"/>
      <c r="K1185"/>
    </row>
    <row r="1186" spans="2:11">
      <c r="B1186"/>
      <c r="C1186"/>
      <c r="D1186"/>
      <c r="E1186"/>
      <c r="F1186"/>
      <c r="G1186"/>
      <c r="H1186"/>
      <c r="I1186"/>
      <c r="J1186"/>
      <c r="K1186"/>
    </row>
    <row r="1187" spans="2:11">
      <c r="B1187"/>
      <c r="C1187"/>
      <c r="D1187"/>
      <c r="E1187"/>
      <c r="F1187"/>
      <c r="G1187"/>
      <c r="H1187"/>
      <c r="I1187"/>
      <c r="J1187"/>
      <c r="K1187"/>
    </row>
    <row r="1188" spans="2:11">
      <c r="B1188"/>
      <c r="C1188"/>
      <c r="D1188"/>
      <c r="E1188"/>
      <c r="F1188"/>
      <c r="G1188"/>
      <c r="H1188"/>
      <c r="I1188"/>
      <c r="J1188"/>
      <c r="K1188"/>
    </row>
    <row r="1189" spans="2:11">
      <c r="B1189"/>
      <c r="C1189"/>
      <c r="D1189"/>
      <c r="E1189"/>
      <c r="F1189"/>
      <c r="G1189"/>
      <c r="H1189"/>
      <c r="I1189"/>
      <c r="J1189"/>
      <c r="K1189"/>
    </row>
    <row r="1190" spans="2:11">
      <c r="B1190"/>
      <c r="C1190"/>
      <c r="D1190"/>
      <c r="E1190"/>
      <c r="F1190"/>
      <c r="G1190"/>
      <c r="H1190"/>
      <c r="I1190"/>
      <c r="J1190"/>
      <c r="K1190"/>
    </row>
    <row r="1191" spans="2:11">
      <c r="B1191"/>
      <c r="C1191"/>
      <c r="D1191"/>
      <c r="E1191"/>
      <c r="F1191"/>
      <c r="G1191"/>
      <c r="H1191"/>
      <c r="I1191"/>
      <c r="J1191"/>
      <c r="K1191"/>
    </row>
    <row r="1192" spans="2:11">
      <c r="B1192"/>
      <c r="C1192"/>
      <c r="D1192"/>
      <c r="E1192"/>
      <c r="F1192"/>
      <c r="G1192"/>
      <c r="H1192"/>
      <c r="I1192"/>
      <c r="J1192"/>
      <c r="K1192"/>
    </row>
    <row r="1193" spans="2:11">
      <c r="B1193"/>
      <c r="C1193"/>
      <c r="D1193"/>
      <c r="E1193"/>
      <c r="F1193"/>
      <c r="G1193"/>
      <c r="H1193"/>
      <c r="I1193"/>
      <c r="J1193"/>
      <c r="K1193"/>
    </row>
    <row r="1194" spans="2:11">
      <c r="B1194"/>
      <c r="C1194"/>
      <c r="D1194"/>
      <c r="E1194"/>
      <c r="F1194"/>
      <c r="G1194"/>
      <c r="H1194"/>
      <c r="I1194"/>
      <c r="J1194"/>
      <c r="K1194"/>
    </row>
    <row r="1195" spans="2:11">
      <c r="B1195"/>
      <c r="C1195"/>
      <c r="D1195"/>
      <c r="E1195"/>
      <c r="F1195"/>
      <c r="G1195"/>
      <c r="H1195"/>
      <c r="I1195"/>
      <c r="J1195"/>
      <c r="K1195"/>
    </row>
    <row r="1196" spans="2:11">
      <c r="B1196"/>
      <c r="C1196"/>
      <c r="D1196"/>
      <c r="E1196"/>
      <c r="F1196"/>
      <c r="G1196"/>
      <c r="H1196"/>
      <c r="I1196"/>
      <c r="J1196"/>
      <c r="K1196"/>
    </row>
    <row r="1197" spans="2:11">
      <c r="B1197"/>
      <c r="C1197"/>
      <c r="D1197"/>
      <c r="E1197"/>
      <c r="F1197"/>
      <c r="G1197"/>
      <c r="H1197"/>
      <c r="I1197"/>
      <c r="J1197"/>
      <c r="K1197"/>
    </row>
    <row r="1198" spans="2:11">
      <c r="B1198"/>
      <c r="C1198"/>
      <c r="D1198"/>
      <c r="E1198"/>
      <c r="F1198"/>
      <c r="G1198"/>
      <c r="H1198"/>
      <c r="I1198"/>
      <c r="J1198"/>
      <c r="K1198"/>
    </row>
    <row r="1199" spans="2:11">
      <c r="B1199"/>
      <c r="C1199"/>
      <c r="D1199"/>
      <c r="E1199"/>
      <c r="F1199"/>
      <c r="G1199"/>
      <c r="H1199"/>
      <c r="I1199"/>
      <c r="J1199"/>
      <c r="K1199"/>
    </row>
    <row r="1200" spans="2:11">
      <c r="B1200"/>
      <c r="C1200"/>
      <c r="D1200"/>
      <c r="E1200"/>
      <c r="F1200"/>
      <c r="G1200"/>
      <c r="H1200"/>
      <c r="I1200"/>
      <c r="J1200"/>
      <c r="K1200"/>
    </row>
    <row r="1201" spans="2:11">
      <c r="B1201"/>
      <c r="C1201"/>
      <c r="D1201"/>
      <c r="E1201"/>
      <c r="F1201"/>
      <c r="G1201"/>
      <c r="H1201"/>
      <c r="I1201"/>
      <c r="J1201"/>
      <c r="K1201"/>
    </row>
    <row r="1202" spans="2:11">
      <c r="B1202"/>
      <c r="C1202"/>
      <c r="D1202"/>
      <c r="E1202"/>
      <c r="F1202"/>
      <c r="G1202"/>
      <c r="H1202"/>
      <c r="I1202"/>
      <c r="J1202"/>
      <c r="K1202"/>
    </row>
    <row r="1203" spans="2:11">
      <c r="B1203"/>
      <c r="C1203"/>
      <c r="D1203"/>
      <c r="E1203"/>
      <c r="F1203"/>
      <c r="G1203"/>
      <c r="H1203"/>
      <c r="I1203"/>
      <c r="J1203"/>
      <c r="K1203"/>
    </row>
    <row r="1204" spans="2:11">
      <c r="B1204"/>
      <c r="C1204"/>
      <c r="D1204"/>
      <c r="E1204"/>
      <c r="F1204"/>
      <c r="G1204"/>
      <c r="H1204"/>
      <c r="I1204"/>
      <c r="J1204"/>
      <c r="K1204"/>
    </row>
    <row r="1205" spans="2:11">
      <c r="B1205"/>
      <c r="C1205"/>
      <c r="D1205"/>
      <c r="E1205"/>
      <c r="F1205"/>
      <c r="G1205"/>
      <c r="H1205"/>
      <c r="I1205"/>
      <c r="J1205"/>
      <c r="K1205"/>
    </row>
    <row r="1206" spans="2:11">
      <c r="B1206"/>
      <c r="C1206"/>
      <c r="D1206"/>
      <c r="E1206"/>
      <c r="F1206"/>
      <c r="G1206"/>
      <c r="H1206"/>
      <c r="I1206"/>
      <c r="J1206"/>
      <c r="K1206"/>
    </row>
    <row r="1207" spans="2:11">
      <c r="B1207"/>
      <c r="C1207"/>
      <c r="D1207"/>
      <c r="E1207"/>
      <c r="F1207"/>
      <c r="G1207"/>
      <c r="H1207"/>
      <c r="I1207"/>
      <c r="J1207"/>
      <c r="K1207"/>
    </row>
    <row r="1208" spans="2:11">
      <c r="B1208"/>
      <c r="C1208"/>
      <c r="D1208"/>
      <c r="E1208"/>
      <c r="F1208"/>
      <c r="G1208"/>
      <c r="H1208"/>
      <c r="I1208"/>
      <c r="J1208"/>
      <c r="K1208"/>
    </row>
    <row r="1209" spans="2:11">
      <c r="B1209"/>
      <c r="C1209"/>
      <c r="D1209"/>
      <c r="E1209"/>
      <c r="F1209"/>
      <c r="G1209"/>
      <c r="H1209"/>
      <c r="I1209"/>
      <c r="J1209"/>
      <c r="K1209"/>
    </row>
    <row r="1210" spans="2:11">
      <c r="B1210"/>
      <c r="C1210"/>
      <c r="D1210"/>
      <c r="E1210"/>
      <c r="F1210"/>
      <c r="G1210"/>
      <c r="H1210"/>
      <c r="I1210"/>
      <c r="J1210"/>
      <c r="K1210"/>
    </row>
    <row r="1211" spans="2:11">
      <c r="B1211"/>
      <c r="C1211"/>
      <c r="D1211"/>
      <c r="E1211"/>
      <c r="F1211"/>
      <c r="G1211"/>
      <c r="H1211"/>
      <c r="I1211"/>
      <c r="J1211"/>
      <c r="K1211"/>
    </row>
    <row r="1212" spans="2:11">
      <c r="B1212"/>
      <c r="C1212"/>
      <c r="D1212"/>
      <c r="E1212"/>
      <c r="F1212"/>
      <c r="G1212"/>
      <c r="H1212"/>
      <c r="I1212"/>
      <c r="J1212"/>
      <c r="K1212"/>
    </row>
    <row r="1213" spans="2:11">
      <c r="B1213"/>
      <c r="C1213"/>
      <c r="D1213"/>
      <c r="E1213"/>
      <c r="F1213"/>
      <c r="G1213"/>
      <c r="H1213"/>
      <c r="I1213"/>
      <c r="J1213"/>
      <c r="K1213"/>
    </row>
    <row r="1214" spans="2:11">
      <c r="B1214"/>
      <c r="C1214"/>
      <c r="D1214"/>
      <c r="E1214"/>
      <c r="F1214"/>
      <c r="G1214"/>
      <c r="H1214"/>
      <c r="I1214"/>
      <c r="J1214"/>
      <c r="K1214"/>
    </row>
    <row r="1215" spans="2:11">
      <c r="B1215"/>
      <c r="C1215"/>
      <c r="D1215"/>
      <c r="E1215"/>
      <c r="F1215"/>
      <c r="G1215"/>
      <c r="H1215"/>
      <c r="I1215"/>
      <c r="J1215"/>
      <c r="K1215"/>
    </row>
    <row r="1216" spans="2:11">
      <c r="B1216"/>
      <c r="C1216"/>
      <c r="D1216"/>
      <c r="E1216"/>
      <c r="F1216"/>
      <c r="G1216"/>
      <c r="H1216"/>
      <c r="I1216"/>
      <c r="J1216"/>
      <c r="K1216"/>
    </row>
    <row r="1217" spans="2:11">
      <c r="B1217"/>
      <c r="C1217"/>
      <c r="D1217"/>
      <c r="E1217"/>
      <c r="F1217"/>
      <c r="G1217"/>
      <c r="H1217"/>
      <c r="I1217"/>
      <c r="J1217"/>
      <c r="K1217"/>
    </row>
    <row r="1218" spans="2:11">
      <c r="B1218"/>
      <c r="C1218"/>
      <c r="D1218"/>
      <c r="E1218"/>
      <c r="F1218"/>
      <c r="G1218"/>
      <c r="H1218"/>
      <c r="I1218"/>
      <c r="J1218"/>
      <c r="K1218"/>
    </row>
    <row r="1219" spans="2:11">
      <c r="B1219"/>
      <c r="C1219"/>
      <c r="D1219"/>
      <c r="E1219"/>
      <c r="F1219"/>
      <c r="G1219"/>
      <c r="H1219"/>
      <c r="I1219"/>
      <c r="J1219"/>
      <c r="K1219"/>
    </row>
    <row r="1220" spans="2:11">
      <c r="B1220"/>
      <c r="C1220"/>
      <c r="D1220"/>
      <c r="E1220"/>
      <c r="F1220"/>
      <c r="G1220"/>
      <c r="H1220"/>
      <c r="I1220"/>
      <c r="J1220"/>
      <c r="K1220"/>
    </row>
    <row r="1221" spans="2:11">
      <c r="B1221"/>
      <c r="C1221"/>
      <c r="D1221"/>
      <c r="E1221"/>
      <c r="F1221"/>
      <c r="G1221"/>
      <c r="H1221"/>
      <c r="I1221"/>
      <c r="J1221"/>
      <c r="K1221"/>
    </row>
    <row r="1222" spans="2:11">
      <c r="B1222"/>
      <c r="C1222"/>
      <c r="D1222"/>
      <c r="E1222"/>
      <c r="F1222"/>
      <c r="G1222"/>
      <c r="H1222"/>
      <c r="I1222"/>
      <c r="J1222"/>
      <c r="K1222"/>
    </row>
    <row r="1223" spans="2:11">
      <c r="B1223"/>
      <c r="C1223"/>
      <c r="D1223"/>
      <c r="E1223"/>
      <c r="F1223"/>
      <c r="G1223"/>
      <c r="H1223"/>
      <c r="I1223"/>
      <c r="J1223"/>
      <c r="K1223"/>
    </row>
    <row r="1224" spans="2:11">
      <c r="B1224"/>
      <c r="C1224"/>
      <c r="D1224"/>
      <c r="E1224"/>
      <c r="F1224"/>
      <c r="G1224"/>
      <c r="H1224"/>
      <c r="I1224"/>
      <c r="J1224"/>
      <c r="K1224"/>
    </row>
    <row r="1225" spans="2:11">
      <c r="B1225"/>
      <c r="C1225"/>
      <c r="D1225"/>
      <c r="E1225"/>
      <c r="F1225"/>
      <c r="G1225"/>
      <c r="H1225"/>
      <c r="I1225"/>
      <c r="J1225"/>
      <c r="K1225"/>
    </row>
    <row r="1226" spans="2:11">
      <c r="B1226"/>
      <c r="C1226"/>
      <c r="D1226"/>
      <c r="E1226"/>
      <c r="F1226"/>
      <c r="G1226"/>
      <c r="H1226"/>
      <c r="I1226"/>
      <c r="J1226"/>
      <c r="K1226"/>
    </row>
    <row r="1227" spans="2:11">
      <c r="B1227"/>
      <c r="C1227"/>
      <c r="D1227"/>
      <c r="E1227"/>
      <c r="F1227"/>
      <c r="G1227"/>
      <c r="H1227"/>
      <c r="I1227"/>
      <c r="J1227"/>
      <c r="K1227"/>
    </row>
    <row r="1228" spans="2:11">
      <c r="B1228"/>
      <c r="C1228"/>
      <c r="D1228"/>
      <c r="E1228"/>
      <c r="F1228"/>
      <c r="G1228"/>
      <c r="H1228"/>
      <c r="I1228"/>
      <c r="J1228"/>
      <c r="K1228"/>
    </row>
    <row r="1229" spans="2:11">
      <c r="B1229"/>
      <c r="C1229"/>
      <c r="D1229"/>
      <c r="E1229"/>
      <c r="F1229"/>
      <c r="G1229"/>
      <c r="H1229"/>
      <c r="I1229"/>
      <c r="J1229"/>
      <c r="K1229"/>
    </row>
    <row r="1230" spans="2:11">
      <c r="B1230"/>
      <c r="C1230"/>
      <c r="D1230"/>
      <c r="E1230"/>
      <c r="F1230"/>
      <c r="G1230"/>
      <c r="H1230"/>
      <c r="I1230"/>
      <c r="J1230"/>
      <c r="K1230"/>
    </row>
    <row r="1231" spans="2:11">
      <c r="B1231"/>
      <c r="C1231"/>
      <c r="D1231"/>
      <c r="E1231"/>
      <c r="F1231"/>
      <c r="G1231"/>
      <c r="H1231"/>
      <c r="I1231"/>
      <c r="J1231"/>
      <c r="K1231"/>
    </row>
    <row r="1232" spans="2:11">
      <c r="B1232"/>
      <c r="C1232"/>
      <c r="D1232"/>
      <c r="E1232"/>
      <c r="F1232"/>
      <c r="G1232"/>
      <c r="H1232"/>
      <c r="I1232"/>
      <c r="J1232"/>
      <c r="K1232"/>
    </row>
    <row r="1233" spans="2:11">
      <c r="B1233"/>
      <c r="C1233"/>
      <c r="D1233"/>
      <c r="E1233"/>
      <c r="F1233"/>
      <c r="G1233"/>
      <c r="H1233"/>
      <c r="I1233"/>
      <c r="J1233"/>
      <c r="K1233"/>
    </row>
    <row r="1234" spans="2:11">
      <c r="B1234"/>
      <c r="C1234"/>
      <c r="D1234"/>
      <c r="E1234"/>
      <c r="F1234"/>
      <c r="G1234"/>
      <c r="H1234"/>
      <c r="I1234"/>
      <c r="J1234"/>
      <c r="K1234"/>
    </row>
    <row r="1235" spans="2:11">
      <c r="B1235"/>
      <c r="C1235"/>
      <c r="D1235"/>
      <c r="E1235"/>
      <c r="F1235"/>
      <c r="G1235"/>
      <c r="H1235"/>
      <c r="I1235"/>
      <c r="J1235"/>
      <c r="K1235"/>
    </row>
    <row r="1236" spans="2:11">
      <c r="B1236"/>
      <c r="C1236"/>
      <c r="D1236"/>
      <c r="E1236"/>
      <c r="F1236"/>
      <c r="G1236"/>
      <c r="H1236"/>
      <c r="I1236"/>
      <c r="J1236"/>
      <c r="K1236"/>
    </row>
    <row r="1237" spans="2:11">
      <c r="B1237"/>
      <c r="C1237"/>
      <c r="D1237"/>
      <c r="E1237"/>
      <c r="F1237"/>
      <c r="G1237"/>
      <c r="H1237"/>
      <c r="I1237"/>
      <c r="J1237"/>
      <c r="K1237"/>
    </row>
    <row r="1238" spans="2:11">
      <c r="B1238"/>
      <c r="C1238"/>
      <c r="D1238"/>
      <c r="E1238"/>
      <c r="F1238"/>
      <c r="G1238"/>
      <c r="H1238"/>
      <c r="I1238"/>
      <c r="J1238"/>
      <c r="K1238"/>
    </row>
    <row r="1239" spans="2:11">
      <c r="B1239"/>
      <c r="C1239"/>
      <c r="D1239"/>
      <c r="E1239"/>
      <c r="F1239"/>
      <c r="G1239"/>
      <c r="H1239"/>
      <c r="I1239"/>
      <c r="J1239"/>
      <c r="K1239"/>
    </row>
    <row r="1240" spans="2:11">
      <c r="B1240"/>
      <c r="C1240"/>
      <c r="D1240"/>
      <c r="E1240"/>
      <c r="F1240"/>
      <c r="G1240"/>
      <c r="H1240"/>
      <c r="I1240"/>
      <c r="J1240"/>
      <c r="K1240"/>
    </row>
    <row r="1241" spans="2:11">
      <c r="B1241"/>
      <c r="C1241"/>
      <c r="D1241"/>
      <c r="E1241"/>
      <c r="F1241"/>
      <c r="G1241"/>
      <c r="H1241"/>
      <c r="I1241"/>
      <c r="J1241"/>
      <c r="K1241"/>
    </row>
    <row r="1242" spans="2:11">
      <c r="B1242"/>
      <c r="C1242"/>
      <c r="D1242"/>
      <c r="E1242"/>
      <c r="F1242"/>
      <c r="G1242"/>
      <c r="H1242"/>
      <c r="I1242"/>
      <c r="J1242"/>
      <c r="K1242"/>
    </row>
    <row r="1243" spans="2:11">
      <c r="B1243"/>
      <c r="C1243"/>
      <c r="D1243"/>
      <c r="E1243"/>
      <c r="F1243"/>
      <c r="G1243"/>
      <c r="H1243"/>
      <c r="I1243"/>
      <c r="J1243"/>
      <c r="K1243"/>
    </row>
    <row r="1244" spans="2:11">
      <c r="B1244"/>
      <c r="C1244"/>
      <c r="D1244"/>
      <c r="E1244"/>
      <c r="F1244"/>
      <c r="G1244"/>
      <c r="H1244"/>
      <c r="I1244"/>
      <c r="J1244"/>
      <c r="K1244"/>
    </row>
    <row r="1245" spans="2:11">
      <c r="B1245"/>
      <c r="C1245"/>
      <c r="D1245"/>
      <c r="E1245"/>
      <c r="F1245"/>
      <c r="G1245"/>
      <c r="H1245"/>
      <c r="I1245"/>
      <c r="J1245"/>
      <c r="K1245"/>
    </row>
    <row r="1246" spans="2:11">
      <c r="B1246"/>
      <c r="C1246"/>
      <c r="D1246"/>
      <c r="E1246"/>
      <c r="F1246"/>
      <c r="G1246"/>
      <c r="H1246"/>
      <c r="I1246"/>
      <c r="J1246"/>
      <c r="K1246"/>
    </row>
    <row r="1247" spans="2:11">
      <c r="B1247"/>
      <c r="C1247"/>
      <c r="D1247"/>
      <c r="E1247"/>
      <c r="F1247"/>
      <c r="G1247"/>
      <c r="H1247"/>
      <c r="I1247"/>
      <c r="J1247"/>
      <c r="K1247"/>
    </row>
    <row r="1248" spans="2:11">
      <c r="B1248"/>
      <c r="C1248"/>
      <c r="D1248"/>
      <c r="E1248"/>
      <c r="F1248"/>
      <c r="G1248"/>
      <c r="H1248"/>
      <c r="I1248"/>
      <c r="J1248"/>
      <c r="K1248"/>
    </row>
    <row r="1249" spans="2:11">
      <c r="B1249"/>
      <c r="C1249"/>
      <c r="D1249"/>
      <c r="E1249"/>
      <c r="F1249"/>
      <c r="G1249"/>
      <c r="H1249"/>
      <c r="I1249"/>
      <c r="J1249"/>
      <c r="K1249"/>
    </row>
    <row r="1250" spans="2:11">
      <c r="B1250"/>
      <c r="C1250"/>
      <c r="D1250"/>
      <c r="E1250"/>
      <c r="F1250"/>
      <c r="G1250"/>
      <c r="H1250"/>
      <c r="I1250"/>
      <c r="J1250"/>
      <c r="K1250"/>
    </row>
    <row r="1251" spans="2:11">
      <c r="B1251"/>
      <c r="C1251"/>
      <c r="D1251"/>
      <c r="E1251"/>
      <c r="F1251"/>
      <c r="G1251"/>
      <c r="H1251"/>
      <c r="I1251"/>
      <c r="J1251"/>
      <c r="K1251"/>
    </row>
    <row r="1252" spans="2:11">
      <c r="B1252"/>
      <c r="C1252"/>
      <c r="D1252"/>
      <c r="E1252"/>
      <c r="F1252"/>
      <c r="G1252"/>
      <c r="H1252"/>
      <c r="I1252"/>
      <c r="J1252"/>
      <c r="K1252"/>
    </row>
    <row r="1253" spans="2:11">
      <c r="B1253"/>
      <c r="C1253"/>
      <c r="D1253"/>
      <c r="E1253"/>
      <c r="F1253"/>
      <c r="G1253"/>
      <c r="H1253"/>
      <c r="I1253"/>
      <c r="J1253"/>
      <c r="K1253"/>
    </row>
    <row r="1254" spans="2:11">
      <c r="B1254"/>
      <c r="C1254"/>
      <c r="D1254"/>
      <c r="E1254"/>
      <c r="F1254"/>
      <c r="G1254"/>
      <c r="H1254"/>
      <c r="I1254"/>
      <c r="J1254"/>
      <c r="K1254"/>
    </row>
    <row r="1255" spans="2:11">
      <c r="B1255"/>
      <c r="C1255"/>
      <c r="D1255"/>
      <c r="E1255"/>
      <c r="F1255"/>
      <c r="G1255"/>
      <c r="H1255"/>
      <c r="I1255"/>
      <c r="J1255"/>
      <c r="K1255"/>
    </row>
    <row r="1256" spans="2:11">
      <c r="B1256"/>
      <c r="C1256"/>
      <c r="D1256"/>
      <c r="E1256"/>
      <c r="F1256"/>
      <c r="G1256"/>
      <c r="H1256"/>
      <c r="I1256"/>
      <c r="J1256"/>
      <c r="K1256"/>
    </row>
    <row r="1257" spans="2:11">
      <c r="B1257"/>
      <c r="C1257"/>
      <c r="D1257"/>
      <c r="E1257"/>
      <c r="F1257"/>
      <c r="G1257"/>
      <c r="H1257"/>
      <c r="I1257"/>
      <c r="J1257"/>
      <c r="K1257"/>
    </row>
    <row r="1258" spans="2:11">
      <c r="B1258"/>
      <c r="C1258"/>
      <c r="D1258"/>
      <c r="E1258"/>
      <c r="F1258"/>
      <c r="G1258"/>
      <c r="H1258"/>
      <c r="I1258"/>
      <c r="J1258"/>
      <c r="K1258"/>
    </row>
    <row r="1259" spans="2:11">
      <c r="B1259"/>
      <c r="C1259"/>
      <c r="D1259"/>
      <c r="E1259"/>
      <c r="F1259"/>
      <c r="G1259"/>
      <c r="H1259"/>
      <c r="I1259"/>
      <c r="J1259"/>
      <c r="K1259"/>
    </row>
    <row r="1260" spans="2:11">
      <c r="B1260"/>
      <c r="C1260"/>
      <c r="D1260"/>
      <c r="E1260"/>
      <c r="F1260"/>
      <c r="G1260"/>
      <c r="H1260"/>
      <c r="I1260"/>
      <c r="J1260"/>
      <c r="K1260"/>
    </row>
    <row r="1261" spans="2:11">
      <c r="B1261"/>
      <c r="C1261"/>
      <c r="D1261"/>
      <c r="E1261"/>
      <c r="F1261"/>
      <c r="G1261"/>
      <c r="H1261"/>
      <c r="I1261"/>
      <c r="J1261"/>
      <c r="K1261"/>
    </row>
    <row r="1262" spans="2:11">
      <c r="B1262"/>
      <c r="C1262"/>
      <c r="D1262"/>
      <c r="E1262"/>
      <c r="F1262"/>
      <c r="G1262"/>
      <c r="H1262"/>
      <c r="I1262"/>
      <c r="J1262"/>
      <c r="K1262"/>
    </row>
    <row r="1263" spans="2:11">
      <c r="B1263"/>
      <c r="C1263"/>
      <c r="D1263"/>
      <c r="E1263"/>
      <c r="F1263"/>
      <c r="G1263"/>
      <c r="H1263"/>
      <c r="I1263"/>
      <c r="J1263"/>
      <c r="K1263"/>
    </row>
    <row r="1264" spans="2:11">
      <c r="B1264"/>
      <c r="C1264"/>
      <c r="D1264"/>
      <c r="E1264"/>
      <c r="F1264"/>
      <c r="G1264"/>
      <c r="H1264"/>
      <c r="I1264"/>
      <c r="J1264"/>
      <c r="K1264"/>
    </row>
    <row r="1265" spans="2:11">
      <c r="B1265"/>
      <c r="C1265"/>
      <c r="D1265"/>
      <c r="E1265"/>
      <c r="F1265"/>
      <c r="G1265"/>
      <c r="H1265"/>
      <c r="I1265"/>
      <c r="J1265"/>
      <c r="K1265"/>
    </row>
    <row r="1266" spans="2:11">
      <c r="B1266"/>
      <c r="C1266"/>
      <c r="D1266"/>
      <c r="E1266"/>
      <c r="F1266"/>
      <c r="G1266"/>
      <c r="H1266"/>
      <c r="I1266"/>
      <c r="J1266"/>
      <c r="K1266"/>
    </row>
    <row r="1267" spans="2:11">
      <c r="B1267"/>
      <c r="C1267"/>
      <c r="D1267"/>
      <c r="E1267"/>
      <c r="F1267"/>
      <c r="G1267"/>
      <c r="H1267"/>
      <c r="I1267"/>
      <c r="J1267"/>
      <c r="K1267"/>
    </row>
    <row r="1268" spans="2:11">
      <c r="B1268"/>
      <c r="C1268"/>
      <c r="D1268"/>
      <c r="E1268"/>
      <c r="F1268"/>
      <c r="G1268"/>
      <c r="H1268"/>
      <c r="I1268"/>
      <c r="J1268"/>
      <c r="K1268"/>
    </row>
    <row r="1269" spans="2:11">
      <c r="B1269"/>
      <c r="C1269"/>
      <c r="D1269"/>
      <c r="E1269"/>
      <c r="F1269"/>
      <c r="G1269"/>
      <c r="H1269"/>
      <c r="I1269"/>
      <c r="J1269"/>
      <c r="K1269"/>
    </row>
    <row r="1270" spans="2:11">
      <c r="B1270"/>
      <c r="C1270"/>
      <c r="D1270"/>
      <c r="E1270"/>
      <c r="F1270"/>
      <c r="G1270"/>
      <c r="H1270"/>
      <c r="I1270"/>
      <c r="J1270"/>
      <c r="K1270"/>
    </row>
    <row r="1271" spans="2:11">
      <c r="B1271"/>
      <c r="C1271"/>
      <c r="D1271"/>
      <c r="E1271"/>
      <c r="F1271"/>
      <c r="G1271"/>
      <c r="H1271"/>
      <c r="I1271"/>
      <c r="J1271"/>
      <c r="K1271"/>
    </row>
    <row r="1272" spans="2:11">
      <c r="B1272"/>
      <c r="C1272"/>
      <c r="D1272"/>
      <c r="E1272"/>
      <c r="F1272"/>
      <c r="G1272"/>
      <c r="H1272"/>
      <c r="I1272"/>
      <c r="J1272"/>
      <c r="K1272"/>
    </row>
    <row r="1273" spans="2:11">
      <c r="B1273"/>
      <c r="C1273"/>
      <c r="D1273"/>
      <c r="E1273"/>
      <c r="F1273"/>
      <c r="G1273"/>
      <c r="H1273"/>
      <c r="I1273"/>
      <c r="J1273"/>
      <c r="K1273"/>
    </row>
    <row r="1274" spans="2:11">
      <c r="B1274"/>
      <c r="C1274"/>
      <c r="D1274"/>
      <c r="E1274"/>
      <c r="F1274"/>
      <c r="G1274"/>
      <c r="H1274"/>
      <c r="I1274"/>
      <c r="J1274"/>
      <c r="K1274"/>
    </row>
    <row r="1275" spans="2:11">
      <c r="B1275"/>
      <c r="C1275"/>
      <c r="D1275"/>
      <c r="E1275"/>
      <c r="F1275"/>
      <c r="G1275"/>
      <c r="H1275"/>
      <c r="I1275"/>
      <c r="J1275"/>
      <c r="K1275"/>
    </row>
    <row r="1276" spans="2:11">
      <c r="B1276"/>
      <c r="C1276"/>
      <c r="D1276"/>
      <c r="E1276"/>
      <c r="F1276"/>
      <c r="G1276"/>
      <c r="H1276"/>
      <c r="I1276"/>
      <c r="J1276"/>
      <c r="K1276"/>
    </row>
    <row r="1277" spans="2:11">
      <c r="B1277"/>
      <c r="C1277"/>
      <c r="D1277"/>
      <c r="E1277"/>
      <c r="F1277"/>
      <c r="G1277"/>
      <c r="H1277"/>
      <c r="I1277"/>
      <c r="J1277"/>
      <c r="K1277"/>
    </row>
    <row r="1278" spans="2:11">
      <c r="B1278"/>
      <c r="C1278"/>
      <c r="D1278"/>
      <c r="E1278"/>
      <c r="F1278"/>
      <c r="G1278"/>
      <c r="H1278"/>
      <c r="I1278"/>
      <c r="J1278"/>
      <c r="K1278"/>
    </row>
    <row r="1279" spans="2:11">
      <c r="B1279"/>
      <c r="C1279"/>
      <c r="D1279"/>
      <c r="E1279"/>
      <c r="F1279"/>
      <c r="G1279"/>
      <c r="H1279"/>
      <c r="I1279"/>
      <c r="J1279"/>
      <c r="K1279"/>
    </row>
    <row r="1280" spans="2:11">
      <c r="B1280"/>
      <c r="C1280"/>
      <c r="D1280"/>
      <c r="E1280"/>
      <c r="F1280"/>
      <c r="G1280"/>
      <c r="H1280"/>
      <c r="I1280"/>
      <c r="J1280"/>
      <c r="K1280"/>
    </row>
    <row r="1281" spans="2:11">
      <c r="B1281"/>
      <c r="C1281"/>
      <c r="D1281"/>
      <c r="E1281"/>
      <c r="F1281"/>
      <c r="G1281"/>
      <c r="H1281"/>
      <c r="I1281"/>
      <c r="J1281"/>
      <c r="K1281"/>
    </row>
    <row r="1282" spans="2:11">
      <c r="B1282"/>
      <c r="C1282"/>
      <c r="D1282"/>
      <c r="E1282"/>
      <c r="F1282"/>
      <c r="G1282"/>
      <c r="H1282"/>
      <c r="I1282"/>
      <c r="J1282"/>
      <c r="K1282"/>
    </row>
    <row r="1283" spans="2:11">
      <c r="B1283"/>
      <c r="C1283"/>
      <c r="D1283"/>
      <c r="E1283"/>
      <c r="F1283"/>
      <c r="G1283"/>
      <c r="H1283"/>
      <c r="I1283"/>
      <c r="J1283"/>
      <c r="K1283"/>
    </row>
    <row r="1284" spans="2:11">
      <c r="B1284"/>
      <c r="C1284"/>
      <c r="D1284"/>
      <c r="E1284"/>
      <c r="F1284"/>
      <c r="G1284"/>
      <c r="H1284"/>
      <c r="I1284"/>
      <c r="J1284"/>
      <c r="K1284"/>
    </row>
    <row r="1285" spans="2:11">
      <c r="B1285"/>
      <c r="C1285"/>
      <c r="D1285"/>
      <c r="E1285"/>
      <c r="F1285"/>
      <c r="G1285"/>
      <c r="H1285"/>
      <c r="I1285"/>
      <c r="J1285"/>
      <c r="K1285"/>
    </row>
    <row r="1286" spans="2:11">
      <c r="B1286"/>
      <c r="C1286"/>
      <c r="D1286"/>
      <c r="E1286"/>
      <c r="F1286"/>
      <c r="G1286"/>
      <c r="H1286"/>
      <c r="I1286"/>
      <c r="J1286"/>
      <c r="K1286"/>
    </row>
    <row r="1287" spans="2:11">
      <c r="B1287"/>
      <c r="C1287"/>
      <c r="D1287"/>
      <c r="E1287"/>
      <c r="F1287"/>
      <c r="G1287"/>
      <c r="H1287"/>
      <c r="I1287"/>
      <c r="J1287"/>
      <c r="K1287"/>
    </row>
    <row r="1288" spans="2:11">
      <c r="B1288"/>
      <c r="C1288"/>
      <c r="D1288"/>
      <c r="E1288"/>
      <c r="F1288"/>
      <c r="G1288"/>
      <c r="H1288"/>
      <c r="I1288"/>
      <c r="J1288"/>
      <c r="K1288"/>
    </row>
    <row r="1289" spans="2:11">
      <c r="B1289"/>
      <c r="C1289"/>
      <c r="D1289"/>
      <c r="E1289"/>
      <c r="F1289"/>
      <c r="G1289"/>
      <c r="H1289"/>
      <c r="I1289"/>
      <c r="J1289"/>
      <c r="K1289"/>
    </row>
    <row r="1290" spans="2:11">
      <c r="B1290"/>
      <c r="C1290"/>
      <c r="D1290"/>
      <c r="E1290"/>
      <c r="F1290"/>
      <c r="G1290"/>
      <c r="H1290"/>
      <c r="I1290"/>
      <c r="J1290"/>
      <c r="K1290"/>
    </row>
    <row r="1291" spans="2:11">
      <c r="B1291"/>
      <c r="C1291"/>
      <c r="D1291"/>
      <c r="E1291"/>
      <c r="F1291"/>
      <c r="G1291"/>
      <c r="H1291"/>
      <c r="I1291"/>
      <c r="J1291"/>
      <c r="K1291"/>
    </row>
    <row r="1292" spans="2:11">
      <c r="B1292"/>
      <c r="C1292"/>
      <c r="D1292"/>
      <c r="E1292"/>
      <c r="F1292"/>
      <c r="G1292"/>
      <c r="H1292"/>
      <c r="I1292"/>
      <c r="J1292"/>
      <c r="K1292"/>
    </row>
    <row r="1293" spans="2:11">
      <c r="B1293"/>
      <c r="C1293"/>
      <c r="D1293"/>
      <c r="E1293"/>
      <c r="F1293"/>
      <c r="G1293"/>
      <c r="H1293"/>
      <c r="I1293"/>
      <c r="J1293"/>
      <c r="K1293"/>
    </row>
    <row r="1294" spans="2:11">
      <c r="B1294"/>
      <c r="C1294"/>
      <c r="D1294"/>
      <c r="E1294"/>
      <c r="F1294"/>
      <c r="G1294"/>
      <c r="H1294"/>
      <c r="I1294"/>
      <c r="J1294"/>
      <c r="K1294"/>
    </row>
    <row r="1295" spans="2:11">
      <c r="B1295"/>
      <c r="C1295"/>
      <c r="D1295"/>
      <c r="E1295"/>
      <c r="F1295"/>
      <c r="G1295"/>
      <c r="H1295"/>
      <c r="I1295"/>
      <c r="J1295"/>
      <c r="K1295"/>
    </row>
    <row r="1296" spans="2:11">
      <c r="B1296"/>
      <c r="C1296"/>
      <c r="D1296"/>
      <c r="E1296"/>
      <c r="F1296"/>
      <c r="G1296"/>
      <c r="H1296"/>
      <c r="I1296"/>
      <c r="J1296"/>
      <c r="K1296"/>
    </row>
    <row r="1297" spans="2:11">
      <c r="B1297"/>
      <c r="C1297"/>
      <c r="D1297"/>
      <c r="E1297"/>
      <c r="F1297"/>
      <c r="G1297"/>
      <c r="H1297"/>
      <c r="I1297"/>
      <c r="J1297"/>
      <c r="K1297"/>
    </row>
    <row r="1298" spans="2:11">
      <c r="B1298"/>
      <c r="C1298"/>
      <c r="D1298"/>
      <c r="E1298"/>
      <c r="F1298"/>
      <c r="G1298"/>
      <c r="H1298"/>
      <c r="I1298"/>
      <c r="J1298"/>
      <c r="K1298"/>
    </row>
    <row r="1299" spans="2:11">
      <c r="B1299"/>
      <c r="C1299"/>
      <c r="D1299"/>
      <c r="E1299"/>
      <c r="F1299"/>
      <c r="G1299"/>
      <c r="H1299"/>
      <c r="I1299"/>
      <c r="J1299"/>
      <c r="K1299"/>
    </row>
    <row r="1300" spans="2:11">
      <c r="B1300"/>
      <c r="C1300"/>
      <c r="D1300"/>
      <c r="E1300"/>
      <c r="F1300"/>
      <c r="G1300"/>
      <c r="H1300"/>
      <c r="I1300"/>
      <c r="J1300"/>
      <c r="K1300"/>
    </row>
    <row r="1301" spans="2:11">
      <c r="B1301"/>
      <c r="C1301"/>
      <c r="D1301"/>
      <c r="E1301"/>
      <c r="F1301"/>
      <c r="G1301"/>
      <c r="H1301"/>
      <c r="I1301"/>
      <c r="J1301"/>
      <c r="K1301"/>
    </row>
    <row r="1302" spans="2:11">
      <c r="B1302"/>
      <c r="C1302"/>
      <c r="D1302"/>
      <c r="E1302"/>
      <c r="F1302"/>
      <c r="G1302"/>
      <c r="H1302"/>
      <c r="I1302"/>
      <c r="J1302"/>
      <c r="K1302"/>
    </row>
    <row r="1303" spans="2:11">
      <c r="B1303"/>
      <c r="C1303"/>
      <c r="D1303"/>
      <c r="E1303"/>
      <c r="F1303"/>
      <c r="G1303"/>
      <c r="H1303"/>
      <c r="I1303"/>
      <c r="J1303"/>
      <c r="K1303"/>
    </row>
    <row r="1304" spans="2:11">
      <c r="B1304"/>
      <c r="C1304"/>
      <c r="D1304"/>
      <c r="E1304"/>
      <c r="F1304"/>
      <c r="G1304"/>
      <c r="H1304"/>
      <c r="I1304"/>
      <c r="J1304"/>
      <c r="K1304"/>
    </row>
    <row r="1305" spans="2:11">
      <c r="B1305"/>
      <c r="C1305"/>
      <c r="D1305"/>
      <c r="E1305"/>
      <c r="F1305"/>
      <c r="G1305"/>
      <c r="H1305"/>
      <c r="I1305"/>
      <c r="J1305"/>
      <c r="K1305"/>
    </row>
    <row r="1306" spans="2:11">
      <c r="B1306"/>
      <c r="C1306"/>
      <c r="D1306"/>
      <c r="E1306"/>
      <c r="F1306"/>
      <c r="G1306"/>
      <c r="H1306"/>
      <c r="I1306"/>
      <c r="J1306"/>
      <c r="K1306"/>
    </row>
    <row r="1307" spans="2:11">
      <c r="B1307"/>
      <c r="C1307"/>
      <c r="D1307"/>
      <c r="E1307"/>
      <c r="F1307"/>
      <c r="G1307"/>
      <c r="H1307"/>
      <c r="I1307"/>
      <c r="J1307"/>
      <c r="K1307"/>
    </row>
    <row r="1308" spans="2:11">
      <c r="B1308"/>
      <c r="C1308"/>
      <c r="D1308"/>
      <c r="E1308"/>
      <c r="F1308"/>
      <c r="G1308"/>
      <c r="H1308"/>
      <c r="I1308"/>
      <c r="J1308"/>
      <c r="K1308"/>
    </row>
    <row r="1309" spans="2:11">
      <c r="B1309"/>
      <c r="C1309"/>
      <c r="D1309"/>
      <c r="E1309"/>
      <c r="F1309"/>
      <c r="G1309"/>
      <c r="H1309"/>
      <c r="I1309"/>
      <c r="J1309"/>
      <c r="K1309"/>
    </row>
    <row r="1310" spans="2:11">
      <c r="B1310"/>
      <c r="C1310"/>
      <c r="D1310"/>
      <c r="E1310"/>
      <c r="F1310"/>
      <c r="G1310"/>
      <c r="H1310"/>
      <c r="I1310"/>
      <c r="J1310"/>
      <c r="K1310"/>
    </row>
    <row r="1311" spans="2:11">
      <c r="B1311"/>
      <c r="C1311"/>
      <c r="D1311"/>
      <c r="E1311"/>
      <c r="F1311"/>
      <c r="G1311"/>
      <c r="H1311"/>
      <c r="I1311"/>
      <c r="J1311"/>
      <c r="K1311"/>
    </row>
    <row r="1312" spans="2:11">
      <c r="B1312"/>
      <c r="C1312"/>
      <c r="D1312"/>
      <c r="E1312"/>
      <c r="F1312"/>
      <c r="G1312"/>
      <c r="H1312"/>
      <c r="I1312"/>
      <c r="J1312"/>
      <c r="K1312"/>
    </row>
    <row r="1313" spans="2:11">
      <c r="B1313"/>
      <c r="C1313"/>
      <c r="D1313"/>
      <c r="E1313"/>
      <c r="F1313"/>
      <c r="G1313"/>
      <c r="H1313"/>
      <c r="I1313"/>
      <c r="J1313"/>
      <c r="K1313"/>
    </row>
    <row r="1314" spans="2:11">
      <c r="B1314"/>
      <c r="C1314"/>
      <c r="D1314"/>
      <c r="E1314"/>
      <c r="F1314"/>
      <c r="G1314"/>
      <c r="H1314"/>
      <c r="I1314"/>
      <c r="J1314"/>
      <c r="K1314"/>
    </row>
    <row r="1315" spans="2:11">
      <c r="B1315"/>
      <c r="C1315"/>
      <c r="D1315"/>
      <c r="E1315"/>
      <c r="F1315"/>
      <c r="G1315"/>
      <c r="H1315"/>
      <c r="I1315"/>
      <c r="J1315"/>
      <c r="K1315"/>
    </row>
    <row r="1316" spans="2:11">
      <c r="B1316"/>
      <c r="C1316"/>
      <c r="D1316"/>
      <c r="E1316"/>
      <c r="F1316"/>
      <c r="G1316"/>
      <c r="H1316"/>
      <c r="I1316"/>
      <c r="J1316"/>
      <c r="K1316"/>
    </row>
    <row r="1317" spans="2:11">
      <c r="B1317"/>
      <c r="C1317"/>
      <c r="D1317"/>
      <c r="E1317"/>
      <c r="F1317"/>
      <c r="G1317"/>
      <c r="H1317"/>
      <c r="I1317"/>
      <c r="J1317"/>
      <c r="K1317"/>
    </row>
    <row r="1318" spans="2:11">
      <c r="B1318"/>
      <c r="C1318"/>
      <c r="D1318"/>
      <c r="E1318"/>
      <c r="F1318"/>
      <c r="G1318"/>
      <c r="H1318"/>
      <c r="I1318"/>
      <c r="J1318"/>
      <c r="K1318"/>
    </row>
    <row r="1319" spans="2:11">
      <c r="B1319"/>
      <c r="C1319"/>
      <c r="D1319"/>
      <c r="E1319"/>
      <c r="F1319"/>
      <c r="G1319"/>
      <c r="H1319"/>
      <c r="I1319"/>
      <c r="J1319"/>
      <c r="K1319"/>
    </row>
    <row r="1320" spans="2:11">
      <c r="B1320"/>
      <c r="C1320"/>
      <c r="D1320"/>
      <c r="E1320"/>
      <c r="F1320"/>
      <c r="G1320"/>
      <c r="H1320"/>
      <c r="I1320"/>
      <c r="J1320"/>
      <c r="K1320"/>
    </row>
    <row r="1321" spans="2:11">
      <c r="B1321"/>
      <c r="C1321"/>
      <c r="D1321"/>
      <c r="E1321"/>
      <c r="F1321"/>
      <c r="G1321"/>
      <c r="H1321"/>
      <c r="I1321"/>
      <c r="J1321"/>
      <c r="K1321"/>
    </row>
    <row r="1322" spans="2:11">
      <c r="B1322"/>
      <c r="C1322"/>
      <c r="D1322"/>
      <c r="E1322"/>
      <c r="F1322"/>
      <c r="G1322"/>
      <c r="H1322"/>
      <c r="I1322"/>
      <c r="J1322"/>
      <c r="K1322"/>
    </row>
    <row r="1323" spans="2:11">
      <c r="B1323"/>
      <c r="C1323"/>
      <c r="D1323"/>
      <c r="E1323"/>
      <c r="F1323"/>
      <c r="G1323"/>
      <c r="H1323"/>
      <c r="I1323"/>
      <c r="J1323"/>
      <c r="K1323"/>
    </row>
    <row r="1324" spans="2:11">
      <c r="B1324"/>
      <c r="C1324"/>
      <c r="D1324"/>
      <c r="E1324"/>
      <c r="F1324"/>
      <c r="G1324"/>
      <c r="H1324"/>
      <c r="I1324"/>
      <c r="J1324"/>
      <c r="K1324"/>
    </row>
    <row r="1325" spans="2:11">
      <c r="B1325"/>
      <c r="C1325"/>
      <c r="D1325"/>
      <c r="E1325"/>
      <c r="F1325"/>
      <c r="G1325"/>
      <c r="H1325"/>
      <c r="I1325"/>
      <c r="J1325"/>
      <c r="K1325"/>
    </row>
    <row r="1326" spans="2:11">
      <c r="B1326"/>
      <c r="C1326"/>
      <c r="D1326"/>
      <c r="E1326"/>
      <c r="F1326"/>
      <c r="G1326"/>
      <c r="H1326"/>
      <c r="I1326"/>
      <c r="J1326"/>
      <c r="K1326"/>
    </row>
    <row r="1327" spans="2:11">
      <c r="B1327"/>
      <c r="C1327"/>
      <c r="D1327"/>
      <c r="E1327"/>
      <c r="F1327"/>
      <c r="G1327"/>
      <c r="H1327"/>
      <c r="I1327"/>
      <c r="J1327"/>
      <c r="K1327"/>
    </row>
    <row r="1328" spans="2:11">
      <c r="B1328"/>
      <c r="C1328"/>
      <c r="D1328"/>
      <c r="E1328"/>
      <c r="F1328"/>
      <c r="G1328"/>
      <c r="H1328"/>
      <c r="I1328"/>
      <c r="J1328"/>
      <c r="K1328"/>
    </row>
    <row r="1329" spans="2:11">
      <c r="B1329"/>
      <c r="C1329"/>
      <c r="D1329"/>
      <c r="E1329"/>
      <c r="F1329"/>
      <c r="G1329"/>
      <c r="H1329"/>
      <c r="I1329"/>
      <c r="J1329"/>
      <c r="K1329"/>
    </row>
    <row r="1330" spans="2:11">
      <c r="B1330"/>
      <c r="C1330"/>
      <c r="D1330"/>
      <c r="E1330"/>
      <c r="F1330"/>
      <c r="G1330"/>
      <c r="H1330"/>
      <c r="I1330"/>
      <c r="J1330"/>
      <c r="K1330"/>
    </row>
    <row r="1331" spans="2:11">
      <c r="B1331"/>
      <c r="C1331"/>
      <c r="D1331"/>
      <c r="E1331"/>
      <c r="F1331"/>
      <c r="G1331"/>
      <c r="H1331"/>
      <c r="I1331"/>
      <c r="J1331"/>
      <c r="K1331"/>
    </row>
    <row r="1332" spans="2:11">
      <c r="B1332"/>
      <c r="C1332"/>
      <c r="D1332"/>
      <c r="E1332"/>
      <c r="F1332"/>
      <c r="G1332"/>
      <c r="H1332"/>
      <c r="I1332"/>
      <c r="J1332"/>
      <c r="K1332"/>
    </row>
    <row r="1333" spans="2:11">
      <c r="B1333"/>
      <c r="C1333"/>
      <c r="D1333"/>
      <c r="E1333"/>
      <c r="F1333"/>
      <c r="G1333"/>
      <c r="H1333"/>
      <c r="I1333"/>
      <c r="J1333"/>
      <c r="K1333"/>
    </row>
    <row r="1334" spans="2:11">
      <c r="B1334"/>
      <c r="C1334"/>
      <c r="D1334"/>
      <c r="E1334"/>
      <c r="F1334"/>
      <c r="G1334"/>
      <c r="H1334"/>
      <c r="I1334"/>
      <c r="J1334"/>
      <c r="K1334"/>
    </row>
    <row r="1335" spans="2:11">
      <c r="B1335"/>
      <c r="C1335"/>
      <c r="D1335"/>
      <c r="E1335"/>
      <c r="F1335"/>
      <c r="G1335"/>
      <c r="H1335"/>
      <c r="I1335"/>
      <c r="J1335"/>
      <c r="K1335"/>
    </row>
    <row r="1336" spans="2:11">
      <c r="B1336"/>
      <c r="C1336"/>
      <c r="D1336"/>
      <c r="E1336"/>
      <c r="F1336"/>
      <c r="G1336"/>
      <c r="H1336"/>
      <c r="I1336"/>
      <c r="J1336"/>
      <c r="K1336"/>
    </row>
    <row r="1337" spans="2:11">
      <c r="B1337"/>
      <c r="C1337"/>
      <c r="D1337"/>
      <c r="E1337"/>
      <c r="F1337"/>
      <c r="G1337"/>
      <c r="H1337"/>
      <c r="I1337"/>
      <c r="J1337"/>
      <c r="K1337"/>
    </row>
    <row r="1338" spans="2:11">
      <c r="B1338"/>
      <c r="C1338"/>
      <c r="D1338"/>
      <c r="E1338"/>
      <c r="F1338"/>
      <c r="G1338"/>
      <c r="H1338"/>
      <c r="I1338"/>
      <c r="J1338"/>
      <c r="K1338"/>
    </row>
    <row r="1339" spans="2:11">
      <c r="B1339"/>
      <c r="C1339"/>
      <c r="D1339"/>
      <c r="E1339"/>
      <c r="F1339"/>
      <c r="G1339"/>
      <c r="H1339"/>
      <c r="I1339"/>
      <c r="J1339"/>
      <c r="K1339"/>
    </row>
    <row r="1340" spans="2:11">
      <c r="B1340"/>
      <c r="C1340"/>
      <c r="D1340"/>
      <c r="E1340"/>
      <c r="F1340"/>
      <c r="G1340"/>
      <c r="H1340"/>
      <c r="I1340"/>
      <c r="J1340"/>
      <c r="K1340"/>
    </row>
    <row r="1341" spans="2:11">
      <c r="B1341"/>
      <c r="C1341"/>
      <c r="D1341"/>
      <c r="E1341"/>
      <c r="F1341"/>
      <c r="G1341"/>
      <c r="H1341"/>
      <c r="I1341"/>
      <c r="J1341"/>
      <c r="K1341"/>
    </row>
    <row r="1342" spans="2:11">
      <c r="B1342"/>
      <c r="C1342"/>
      <c r="D1342"/>
      <c r="E1342"/>
      <c r="F1342"/>
      <c r="G1342"/>
      <c r="H1342"/>
      <c r="I1342"/>
      <c r="J1342"/>
      <c r="K1342"/>
    </row>
    <row r="1343" spans="2:11">
      <c r="B1343"/>
      <c r="C1343"/>
      <c r="D1343"/>
      <c r="E1343"/>
      <c r="F1343"/>
      <c r="G1343"/>
      <c r="H1343"/>
      <c r="I1343"/>
      <c r="J1343"/>
      <c r="K1343"/>
    </row>
    <row r="1344" spans="2:11">
      <c r="B1344"/>
      <c r="C1344"/>
      <c r="D1344"/>
      <c r="E1344"/>
      <c r="F1344"/>
      <c r="G1344"/>
      <c r="H1344"/>
      <c r="I1344"/>
      <c r="J1344"/>
      <c r="K1344"/>
    </row>
    <row r="1345" spans="2:11">
      <c r="B1345"/>
      <c r="C1345"/>
      <c r="D1345"/>
      <c r="E1345"/>
      <c r="F1345"/>
      <c r="G1345"/>
      <c r="H1345"/>
      <c r="I1345"/>
      <c r="J1345"/>
      <c r="K1345"/>
    </row>
    <row r="1346" spans="2:11">
      <c r="B1346"/>
      <c r="C1346"/>
      <c r="D1346"/>
      <c r="E1346"/>
      <c r="F1346"/>
      <c r="G1346"/>
      <c r="H1346"/>
      <c r="I1346"/>
      <c r="J1346"/>
      <c r="K1346"/>
    </row>
    <row r="1347" spans="2:11">
      <c r="B1347"/>
      <c r="C1347"/>
      <c r="D1347"/>
      <c r="E1347"/>
      <c r="F1347"/>
      <c r="G1347"/>
      <c r="H1347"/>
      <c r="I1347"/>
      <c r="J1347"/>
      <c r="K1347"/>
    </row>
    <row r="1348" spans="2:11">
      <c r="B1348"/>
      <c r="C1348"/>
      <c r="D1348"/>
      <c r="E1348"/>
      <c r="F1348"/>
      <c r="G1348"/>
      <c r="H1348"/>
      <c r="I1348"/>
      <c r="J1348"/>
      <c r="K1348"/>
    </row>
    <row r="1349" spans="2:11">
      <c r="B1349"/>
      <c r="C1349"/>
      <c r="D1349"/>
      <c r="E1349"/>
      <c r="F1349"/>
      <c r="G1349"/>
      <c r="H1349"/>
      <c r="I1349"/>
      <c r="J1349"/>
      <c r="K1349"/>
    </row>
    <row r="1350" spans="2:11">
      <c r="B1350"/>
      <c r="C1350"/>
      <c r="D1350"/>
      <c r="E1350"/>
      <c r="F1350"/>
      <c r="G1350"/>
      <c r="H1350"/>
      <c r="I1350"/>
      <c r="J1350"/>
      <c r="K1350"/>
    </row>
    <row r="1351" spans="2:11">
      <c r="B1351"/>
      <c r="C1351"/>
      <c r="D1351"/>
      <c r="E1351"/>
      <c r="F1351"/>
      <c r="G1351"/>
      <c r="H1351"/>
      <c r="I1351"/>
      <c r="J1351"/>
      <c r="K1351"/>
    </row>
    <row r="1352" spans="2:11">
      <c r="B1352"/>
      <c r="C1352"/>
      <c r="D1352"/>
      <c r="E1352"/>
      <c r="F1352"/>
      <c r="G1352"/>
      <c r="H1352"/>
      <c r="I1352"/>
      <c r="J1352"/>
      <c r="K1352"/>
    </row>
    <row r="1353" spans="2:11">
      <c r="B1353"/>
      <c r="C1353"/>
      <c r="D1353"/>
      <c r="E1353"/>
      <c r="F1353"/>
      <c r="G1353"/>
      <c r="H1353"/>
      <c r="I1353"/>
      <c r="J1353"/>
      <c r="K1353"/>
    </row>
    <row r="1354" spans="2:11">
      <c r="B1354"/>
      <c r="C1354"/>
      <c r="D1354"/>
      <c r="E1354"/>
      <c r="F1354"/>
      <c r="G1354"/>
      <c r="H1354"/>
      <c r="I1354"/>
      <c r="J1354"/>
      <c r="K1354"/>
    </row>
    <row r="1355" spans="2:11">
      <c r="B1355"/>
      <c r="C1355"/>
      <c r="D1355"/>
      <c r="E1355"/>
      <c r="F1355"/>
      <c r="G1355"/>
      <c r="H1355"/>
      <c r="I1355"/>
      <c r="J1355"/>
      <c r="K1355"/>
    </row>
    <row r="1356" spans="2:11">
      <c r="B1356"/>
      <c r="C1356"/>
      <c r="D1356"/>
      <c r="E1356"/>
      <c r="F1356"/>
      <c r="G1356"/>
      <c r="H1356"/>
      <c r="I1356"/>
      <c r="J1356"/>
      <c r="K1356"/>
    </row>
    <row r="1357" spans="2:11">
      <c r="B1357"/>
      <c r="C1357"/>
      <c r="D1357"/>
      <c r="E1357"/>
      <c r="F1357"/>
      <c r="G1357"/>
      <c r="H1357"/>
      <c r="I1357"/>
      <c r="J1357"/>
      <c r="K1357"/>
    </row>
    <row r="1358" spans="2:11">
      <c r="B1358"/>
      <c r="C1358"/>
      <c r="D1358"/>
      <c r="E1358"/>
      <c r="F1358"/>
      <c r="G1358"/>
      <c r="H1358"/>
      <c r="I1358"/>
      <c r="J1358"/>
      <c r="K1358"/>
    </row>
    <row r="1359" spans="2:11">
      <c r="B1359"/>
      <c r="C1359"/>
      <c r="D1359"/>
      <c r="E1359"/>
      <c r="F1359"/>
      <c r="G1359"/>
      <c r="H1359"/>
      <c r="I1359"/>
      <c r="J1359"/>
      <c r="K1359"/>
    </row>
    <row r="1360" spans="2:11">
      <c r="B1360"/>
      <c r="C1360"/>
      <c r="D1360"/>
      <c r="E1360"/>
      <c r="F1360"/>
      <c r="G1360"/>
      <c r="H1360"/>
      <c r="I1360"/>
      <c r="J1360"/>
      <c r="K1360"/>
    </row>
    <row r="1361" spans="2:11">
      <c r="B1361"/>
      <c r="C1361"/>
      <c r="D1361"/>
      <c r="E1361"/>
      <c r="F1361"/>
      <c r="G1361"/>
      <c r="H1361"/>
      <c r="I1361"/>
      <c r="J1361"/>
      <c r="K1361"/>
    </row>
    <row r="1362" spans="2:11">
      <c r="B1362"/>
      <c r="C1362"/>
      <c r="D1362"/>
      <c r="E1362"/>
      <c r="F1362"/>
      <c r="G1362"/>
      <c r="H1362"/>
      <c r="I1362"/>
      <c r="J1362"/>
      <c r="K1362"/>
    </row>
    <row r="1363" spans="2:11">
      <c r="B1363"/>
      <c r="C1363"/>
      <c r="D1363"/>
      <c r="E1363"/>
      <c r="F1363"/>
      <c r="G1363"/>
      <c r="H1363"/>
      <c r="I1363"/>
      <c r="J1363"/>
      <c r="K1363"/>
    </row>
    <row r="1364" spans="2:11">
      <c r="B1364"/>
      <c r="C1364"/>
      <c r="D1364"/>
      <c r="E1364"/>
      <c r="F1364"/>
      <c r="G1364"/>
      <c r="H1364"/>
      <c r="I1364"/>
      <c r="J1364"/>
      <c r="K1364"/>
    </row>
    <row r="1365" spans="2:11">
      <c r="B1365"/>
      <c r="C1365"/>
      <c r="D1365"/>
      <c r="E1365"/>
      <c r="F1365"/>
      <c r="G1365"/>
      <c r="H1365"/>
      <c r="I1365"/>
      <c r="J1365"/>
      <c r="K1365"/>
    </row>
    <row r="1366" spans="2:11">
      <c r="B1366"/>
      <c r="C1366"/>
      <c r="D1366"/>
      <c r="E1366"/>
      <c r="F1366"/>
      <c r="G1366"/>
      <c r="H1366"/>
      <c r="I1366"/>
      <c r="J1366"/>
      <c r="K1366"/>
    </row>
    <row r="1367" spans="2:11">
      <c r="B1367"/>
      <c r="C1367"/>
      <c r="D1367"/>
      <c r="E1367"/>
      <c r="F1367"/>
      <c r="G1367"/>
      <c r="H1367"/>
      <c r="I1367"/>
      <c r="J1367"/>
      <c r="K1367"/>
    </row>
    <row r="1368" spans="2:11">
      <c r="B1368"/>
      <c r="C1368"/>
      <c r="D1368"/>
      <c r="E1368"/>
      <c r="F1368"/>
      <c r="G1368"/>
      <c r="H1368"/>
      <c r="I1368"/>
      <c r="J1368"/>
      <c r="K1368"/>
    </row>
    <row r="1369" spans="2:11">
      <c r="B1369"/>
      <c r="C1369"/>
      <c r="D1369"/>
      <c r="E1369"/>
      <c r="F1369"/>
      <c r="G1369"/>
      <c r="H1369"/>
      <c r="I1369"/>
      <c r="J1369"/>
      <c r="K1369"/>
    </row>
    <row r="1370" spans="2:11">
      <c r="B1370"/>
      <c r="C1370"/>
      <c r="D1370"/>
      <c r="E1370"/>
      <c r="F1370"/>
      <c r="G1370"/>
      <c r="H1370"/>
      <c r="I1370"/>
      <c r="J1370"/>
      <c r="K1370"/>
    </row>
    <row r="1371" spans="2:11">
      <c r="B1371"/>
      <c r="C1371"/>
      <c r="D1371"/>
      <c r="E1371"/>
      <c r="F1371"/>
      <c r="G1371"/>
      <c r="H1371"/>
      <c r="I1371"/>
      <c r="J1371"/>
      <c r="K1371"/>
    </row>
    <row r="1372" spans="2:11">
      <c r="B1372"/>
      <c r="C1372"/>
      <c r="D1372"/>
      <c r="E1372"/>
      <c r="F1372"/>
      <c r="G1372"/>
      <c r="H1372"/>
      <c r="I1372"/>
      <c r="J1372"/>
      <c r="K1372"/>
    </row>
    <row r="1373" spans="2:11">
      <c r="B1373"/>
      <c r="C1373"/>
      <c r="D1373"/>
      <c r="E1373"/>
      <c r="F1373"/>
      <c r="G1373"/>
      <c r="H1373"/>
      <c r="I1373"/>
      <c r="J1373"/>
      <c r="K1373"/>
    </row>
    <row r="1374" spans="2:11">
      <c r="B1374"/>
      <c r="C1374"/>
      <c r="D1374"/>
      <c r="E1374"/>
      <c r="F1374"/>
      <c r="G1374"/>
      <c r="H1374"/>
      <c r="I1374"/>
      <c r="J1374"/>
      <c r="K1374"/>
    </row>
    <row r="1375" spans="2:11">
      <c r="B1375"/>
      <c r="C1375"/>
      <c r="D1375"/>
      <c r="E1375"/>
      <c r="F1375"/>
      <c r="G1375"/>
      <c r="H1375"/>
      <c r="I1375"/>
      <c r="J1375"/>
      <c r="K1375"/>
    </row>
    <row r="1376" spans="2:11">
      <c r="B1376"/>
      <c r="C1376"/>
      <c r="D1376"/>
      <c r="E1376"/>
      <c r="F1376"/>
      <c r="G1376"/>
      <c r="H1376"/>
      <c r="I1376"/>
      <c r="J1376"/>
      <c r="K1376"/>
    </row>
    <row r="1377" spans="2:11">
      <c r="B1377"/>
      <c r="C1377"/>
      <c r="D1377"/>
      <c r="E1377"/>
      <c r="F1377"/>
      <c r="G1377"/>
      <c r="H1377"/>
      <c r="I1377"/>
      <c r="J1377"/>
      <c r="K1377"/>
    </row>
    <row r="1378" spans="2:11">
      <c r="B1378"/>
      <c r="C1378"/>
      <c r="D1378"/>
      <c r="E1378"/>
      <c r="F1378"/>
      <c r="G1378"/>
      <c r="H1378"/>
      <c r="I1378"/>
      <c r="J1378"/>
      <c r="K1378"/>
    </row>
    <row r="1379" spans="2:11">
      <c r="B1379"/>
      <c r="C1379"/>
      <c r="D1379"/>
      <c r="E1379"/>
      <c r="F1379"/>
      <c r="G1379"/>
      <c r="H1379"/>
      <c r="I1379"/>
      <c r="J1379"/>
      <c r="K1379"/>
    </row>
    <row r="1380" spans="2:11">
      <c r="B1380"/>
      <c r="C1380"/>
      <c r="D1380"/>
      <c r="E1380"/>
      <c r="F1380"/>
      <c r="G1380"/>
      <c r="H1380"/>
      <c r="I1380"/>
      <c r="J1380"/>
      <c r="K1380"/>
    </row>
    <row r="1381" spans="2:11">
      <c r="B1381"/>
      <c r="C1381"/>
      <c r="D1381"/>
      <c r="E1381"/>
      <c r="F1381"/>
      <c r="G1381"/>
      <c r="H1381"/>
      <c r="I1381"/>
      <c r="J1381"/>
      <c r="K1381"/>
    </row>
    <row r="1382" spans="2:11">
      <c r="B1382"/>
      <c r="C1382"/>
      <c r="D1382"/>
      <c r="E1382"/>
      <c r="F1382"/>
      <c r="G1382"/>
      <c r="H1382"/>
      <c r="I1382"/>
      <c r="J1382"/>
      <c r="K1382"/>
    </row>
    <row r="1383" spans="2:11">
      <c r="B1383"/>
      <c r="C1383"/>
      <c r="D1383"/>
      <c r="E1383"/>
      <c r="F1383"/>
      <c r="G1383"/>
      <c r="H1383"/>
      <c r="I1383"/>
      <c r="J1383"/>
      <c r="K1383"/>
    </row>
    <row r="1384" spans="2:11">
      <c r="B1384"/>
      <c r="C1384"/>
      <c r="D1384"/>
      <c r="E1384"/>
      <c r="F1384"/>
      <c r="G1384"/>
      <c r="H1384"/>
      <c r="I1384"/>
      <c r="J1384"/>
      <c r="K1384"/>
    </row>
    <row r="1385" spans="2:11">
      <c r="B1385"/>
      <c r="C1385"/>
      <c r="D1385"/>
      <c r="E1385"/>
      <c r="F1385"/>
      <c r="G1385"/>
      <c r="H1385"/>
      <c r="I1385"/>
      <c r="J1385"/>
      <c r="K1385"/>
    </row>
    <row r="1386" spans="2:11">
      <c r="B1386"/>
      <c r="C1386"/>
      <c r="D1386"/>
      <c r="E1386"/>
      <c r="F1386"/>
      <c r="G1386"/>
      <c r="H1386"/>
      <c r="I1386"/>
      <c r="J1386"/>
      <c r="K1386"/>
    </row>
    <row r="1387" spans="2:11">
      <c r="B1387"/>
      <c r="C1387"/>
      <c r="D1387"/>
      <c r="E1387"/>
      <c r="F1387"/>
      <c r="G1387"/>
      <c r="H1387"/>
      <c r="I1387"/>
      <c r="J1387"/>
      <c r="K1387"/>
    </row>
    <row r="1388" spans="2:11">
      <c r="B1388"/>
      <c r="C1388"/>
      <c r="D1388"/>
      <c r="E1388"/>
      <c r="F1388"/>
      <c r="G1388"/>
      <c r="H1388"/>
      <c r="I1388"/>
      <c r="J1388"/>
      <c r="K1388"/>
    </row>
    <row r="1389" spans="2:11">
      <c r="B1389"/>
      <c r="C1389"/>
      <c r="D1389"/>
      <c r="E1389"/>
      <c r="F1389"/>
      <c r="G1389"/>
      <c r="H1389"/>
      <c r="I1389"/>
      <c r="J1389"/>
      <c r="K1389"/>
    </row>
    <row r="1390" spans="2:11">
      <c r="B1390"/>
      <c r="C1390"/>
      <c r="D1390"/>
      <c r="E1390"/>
      <c r="F1390"/>
      <c r="G1390"/>
      <c r="H1390"/>
      <c r="I1390"/>
      <c r="J1390"/>
      <c r="K1390"/>
    </row>
    <row r="1391" spans="2:11">
      <c r="B1391"/>
      <c r="C1391"/>
      <c r="D1391"/>
      <c r="E1391"/>
      <c r="F1391"/>
      <c r="G1391"/>
      <c r="H1391"/>
      <c r="I1391"/>
      <c r="J1391"/>
      <c r="K1391"/>
    </row>
    <row r="1392" spans="2:11">
      <c r="B1392"/>
      <c r="C1392"/>
      <c r="D1392"/>
      <c r="E1392"/>
      <c r="F1392"/>
      <c r="G1392"/>
      <c r="H1392"/>
      <c r="I1392"/>
      <c r="J1392"/>
      <c r="K1392"/>
    </row>
    <row r="1393" spans="2:11">
      <c r="B1393"/>
      <c r="C1393"/>
      <c r="D1393"/>
      <c r="E1393"/>
      <c r="F1393"/>
      <c r="G1393"/>
      <c r="H1393"/>
      <c r="I1393"/>
      <c r="J1393"/>
      <c r="K1393"/>
    </row>
    <row r="1394" spans="2:11">
      <c r="B1394"/>
      <c r="C1394"/>
      <c r="D1394"/>
      <c r="E1394"/>
      <c r="F1394"/>
      <c r="G1394"/>
      <c r="H1394"/>
      <c r="I1394"/>
      <c r="J1394"/>
      <c r="K1394"/>
    </row>
    <row r="1395" spans="2:11">
      <c r="B1395"/>
      <c r="C1395"/>
      <c r="D1395"/>
      <c r="E1395"/>
      <c r="F1395"/>
      <c r="G1395"/>
      <c r="H1395"/>
      <c r="I1395"/>
      <c r="J1395"/>
      <c r="K1395"/>
    </row>
    <row r="1396" spans="2:11">
      <c r="B1396"/>
      <c r="C1396"/>
      <c r="D1396"/>
      <c r="E1396"/>
      <c r="F1396"/>
      <c r="G1396"/>
      <c r="H1396"/>
      <c r="I1396"/>
      <c r="J1396"/>
      <c r="K1396"/>
    </row>
    <row r="1397" spans="2:11">
      <c r="B1397"/>
      <c r="C1397"/>
      <c r="D1397"/>
      <c r="E1397"/>
      <c r="F1397"/>
      <c r="G1397"/>
      <c r="H1397"/>
      <c r="I1397"/>
      <c r="J1397"/>
      <c r="K1397"/>
    </row>
    <row r="1398" spans="2:11">
      <c r="B1398"/>
      <c r="C1398"/>
      <c r="D1398"/>
      <c r="E1398"/>
      <c r="F1398"/>
      <c r="G1398"/>
      <c r="H1398"/>
      <c r="I1398"/>
      <c r="J1398"/>
      <c r="K1398"/>
    </row>
    <row r="1399" spans="2:11">
      <c r="B1399"/>
      <c r="C1399"/>
      <c r="D1399"/>
      <c r="E1399"/>
      <c r="F1399"/>
      <c r="G1399"/>
      <c r="H1399"/>
      <c r="I1399"/>
      <c r="J1399"/>
      <c r="K1399"/>
    </row>
    <row r="1400" spans="2:11">
      <c r="B1400"/>
      <c r="C1400"/>
      <c r="D1400"/>
      <c r="E1400"/>
      <c r="F1400"/>
      <c r="G1400"/>
      <c r="H1400"/>
      <c r="I1400"/>
      <c r="J1400"/>
      <c r="K1400"/>
    </row>
    <row r="1401" spans="2:11">
      <c r="B1401"/>
      <c r="C1401"/>
      <c r="D1401"/>
      <c r="E1401"/>
      <c r="F1401"/>
      <c r="G1401"/>
      <c r="H1401"/>
      <c r="I1401"/>
      <c r="J1401"/>
      <c r="K1401"/>
    </row>
    <row r="1402" spans="2:11">
      <c r="B1402"/>
      <c r="C1402"/>
      <c r="D1402"/>
      <c r="E1402"/>
      <c r="F1402"/>
      <c r="G1402"/>
      <c r="H1402"/>
      <c r="I1402"/>
      <c r="J1402"/>
      <c r="K1402"/>
    </row>
    <row r="1403" spans="2:11">
      <c r="B1403"/>
      <c r="C1403"/>
      <c r="D1403"/>
      <c r="E1403"/>
      <c r="F1403"/>
      <c r="G1403"/>
      <c r="H1403"/>
      <c r="I1403"/>
      <c r="J1403"/>
      <c r="K1403"/>
    </row>
    <row r="1404" spans="2:11">
      <c r="B1404"/>
      <c r="C1404"/>
      <c r="D1404"/>
      <c r="E1404"/>
      <c r="F1404"/>
      <c r="G1404"/>
      <c r="H1404"/>
      <c r="I1404"/>
      <c r="J1404"/>
      <c r="K1404"/>
    </row>
    <row r="1405" spans="2:11">
      <c r="B1405"/>
      <c r="C1405"/>
      <c r="D1405"/>
      <c r="E1405"/>
      <c r="F1405"/>
      <c r="G1405"/>
      <c r="H1405"/>
      <c r="I1405"/>
      <c r="J1405"/>
      <c r="K1405"/>
    </row>
    <row r="1406" spans="2:11">
      <c r="B1406"/>
      <c r="C1406"/>
      <c r="D1406"/>
      <c r="E1406"/>
      <c r="F1406"/>
      <c r="G1406"/>
      <c r="H1406"/>
      <c r="I1406"/>
      <c r="J1406"/>
      <c r="K1406"/>
    </row>
    <row r="1407" spans="2:11">
      <c r="B1407"/>
      <c r="C1407"/>
      <c r="D1407"/>
      <c r="E1407"/>
      <c r="F1407"/>
      <c r="G1407"/>
      <c r="H1407"/>
      <c r="I1407"/>
      <c r="J1407"/>
      <c r="K1407"/>
    </row>
    <row r="1408" spans="2:11">
      <c r="B1408"/>
      <c r="C1408"/>
      <c r="D1408"/>
      <c r="E1408"/>
      <c r="F1408"/>
      <c r="G1408"/>
      <c r="H1408"/>
      <c r="I1408"/>
      <c r="J1408"/>
      <c r="K1408"/>
    </row>
    <row r="1409" spans="2:11">
      <c r="B1409"/>
      <c r="C1409"/>
      <c r="D1409"/>
      <c r="E1409"/>
      <c r="F1409"/>
      <c r="G1409"/>
      <c r="H1409"/>
      <c r="I1409"/>
      <c r="J1409"/>
      <c r="K1409"/>
    </row>
    <row r="1410" spans="2:11">
      <c r="B1410"/>
      <c r="C1410"/>
      <c r="D1410"/>
      <c r="E1410"/>
      <c r="F1410"/>
      <c r="G1410"/>
      <c r="H1410"/>
      <c r="I1410"/>
      <c r="J1410"/>
      <c r="K1410"/>
    </row>
    <row r="1411" spans="2:11">
      <c r="B1411"/>
      <c r="C1411"/>
      <c r="D1411"/>
      <c r="E1411"/>
      <c r="F1411"/>
      <c r="G1411"/>
      <c r="H1411"/>
      <c r="I1411"/>
      <c r="J1411"/>
      <c r="K1411"/>
    </row>
    <row r="1412" spans="2:11">
      <c r="B1412"/>
      <c r="C1412"/>
      <c r="D1412"/>
      <c r="E1412"/>
      <c r="F1412"/>
      <c r="G1412"/>
      <c r="H1412"/>
      <c r="I1412"/>
      <c r="J1412"/>
      <c r="K1412"/>
    </row>
    <row r="1413" spans="2:11">
      <c r="B1413"/>
      <c r="C1413"/>
      <c r="D1413"/>
      <c r="E1413"/>
      <c r="F1413"/>
      <c r="G1413"/>
      <c r="H1413"/>
      <c r="I1413"/>
      <c r="J1413"/>
      <c r="K1413"/>
    </row>
    <row r="1414" spans="2:11">
      <c r="B1414"/>
      <c r="C1414"/>
      <c r="D1414"/>
      <c r="E1414"/>
      <c r="F1414"/>
      <c r="G1414"/>
      <c r="H1414"/>
      <c r="I1414"/>
      <c r="J1414"/>
      <c r="K1414"/>
    </row>
    <row r="1415" spans="2:11">
      <c r="B1415"/>
      <c r="C1415"/>
      <c r="D1415"/>
      <c r="E1415"/>
      <c r="F1415"/>
      <c r="G1415"/>
      <c r="H1415"/>
      <c r="I1415"/>
      <c r="J1415"/>
      <c r="K1415"/>
    </row>
    <row r="1416" spans="2:11">
      <c r="B1416"/>
      <c r="C1416"/>
      <c r="D1416"/>
      <c r="E1416"/>
      <c r="F1416"/>
      <c r="G1416"/>
      <c r="H1416"/>
      <c r="I1416"/>
      <c r="J1416"/>
      <c r="K1416"/>
    </row>
    <row r="1417" spans="2:11">
      <c r="B1417"/>
      <c r="C1417"/>
      <c r="D1417"/>
      <c r="E1417"/>
      <c r="F1417"/>
      <c r="G1417"/>
      <c r="H1417"/>
      <c r="I1417"/>
      <c r="J1417"/>
      <c r="K1417"/>
    </row>
    <row r="1418" spans="2:11">
      <c r="B1418"/>
      <c r="C1418"/>
      <c r="D1418"/>
      <c r="E1418"/>
      <c r="F1418"/>
      <c r="G1418"/>
      <c r="H1418"/>
      <c r="I1418"/>
      <c r="J1418"/>
      <c r="K1418"/>
    </row>
    <row r="1419" spans="2:11">
      <c r="B1419"/>
      <c r="C1419"/>
      <c r="D1419"/>
      <c r="E1419"/>
      <c r="F1419"/>
      <c r="G1419"/>
      <c r="H1419"/>
      <c r="I1419"/>
      <c r="J1419"/>
      <c r="K1419"/>
    </row>
    <row r="1420" spans="2:11">
      <c r="B1420"/>
      <c r="C1420"/>
      <c r="D1420"/>
      <c r="E1420"/>
      <c r="F1420"/>
      <c r="G1420"/>
      <c r="H1420"/>
      <c r="I1420"/>
      <c r="J1420"/>
      <c r="K1420"/>
    </row>
    <row r="1421" spans="2:11">
      <c r="B1421"/>
      <c r="C1421"/>
      <c r="D1421"/>
      <c r="E1421"/>
      <c r="F1421"/>
      <c r="G1421"/>
      <c r="H1421"/>
      <c r="I1421"/>
      <c r="J1421"/>
      <c r="K1421"/>
    </row>
    <row r="1422" spans="2:11">
      <c r="B1422"/>
      <c r="C1422"/>
      <c r="D1422"/>
      <c r="E1422"/>
      <c r="F1422"/>
      <c r="G1422"/>
      <c r="H1422"/>
      <c r="I1422"/>
      <c r="J1422"/>
      <c r="K1422"/>
    </row>
    <row r="1423" spans="2:11">
      <c r="B1423"/>
      <c r="C1423"/>
      <c r="D1423"/>
      <c r="E1423"/>
      <c r="F1423"/>
      <c r="G1423"/>
      <c r="H1423"/>
      <c r="I1423"/>
      <c r="J1423"/>
      <c r="K1423"/>
    </row>
    <row r="1424" spans="2:11">
      <c r="B1424"/>
      <c r="C1424"/>
      <c r="D1424"/>
      <c r="E1424"/>
      <c r="F1424"/>
      <c r="G1424"/>
      <c r="H1424"/>
      <c r="I1424"/>
      <c r="J1424"/>
      <c r="K1424"/>
    </row>
    <row r="1425" spans="2:11">
      <c r="B1425"/>
      <c r="C1425"/>
      <c r="D1425"/>
      <c r="E1425"/>
      <c r="F1425"/>
      <c r="G1425"/>
      <c r="H1425"/>
      <c r="I1425"/>
      <c r="J1425"/>
      <c r="K1425"/>
    </row>
    <row r="1426" spans="2:11">
      <c r="B1426"/>
      <c r="C1426"/>
      <c r="D1426"/>
      <c r="E1426"/>
      <c r="F1426"/>
      <c r="G1426"/>
      <c r="H1426"/>
      <c r="I1426"/>
      <c r="J1426"/>
      <c r="K1426"/>
    </row>
    <row r="1427" spans="2:11">
      <c r="B1427"/>
      <c r="C1427"/>
      <c r="D1427"/>
      <c r="E1427"/>
      <c r="F1427"/>
      <c r="G1427"/>
      <c r="H1427"/>
      <c r="I1427"/>
      <c r="J1427"/>
      <c r="K1427"/>
    </row>
    <row r="1428" spans="2:11">
      <c r="B1428"/>
      <c r="C1428"/>
      <c r="D1428"/>
      <c r="E1428"/>
      <c r="F1428"/>
      <c r="G1428"/>
      <c r="H1428"/>
      <c r="I1428"/>
      <c r="J1428"/>
      <c r="K1428"/>
    </row>
    <row r="1429" spans="2:11">
      <c r="B1429"/>
      <c r="C1429"/>
      <c r="D1429"/>
      <c r="E1429"/>
      <c r="F1429"/>
      <c r="G1429"/>
      <c r="H1429"/>
      <c r="I1429"/>
      <c r="J1429"/>
      <c r="K1429"/>
    </row>
    <row r="1430" spans="2:11">
      <c r="B1430"/>
      <c r="C1430"/>
      <c r="D1430"/>
      <c r="E1430"/>
      <c r="F1430"/>
      <c r="G1430"/>
      <c r="H1430"/>
      <c r="I1430"/>
      <c r="J1430"/>
      <c r="K1430"/>
    </row>
    <row r="1431" spans="2:11">
      <c r="B1431"/>
      <c r="C1431"/>
      <c r="D1431"/>
      <c r="E1431"/>
      <c r="F1431"/>
      <c r="G1431"/>
      <c r="H1431"/>
      <c r="I1431"/>
      <c r="J1431"/>
      <c r="K1431"/>
    </row>
    <row r="1432" spans="2:11">
      <c r="B1432"/>
      <c r="C1432"/>
      <c r="D1432"/>
      <c r="E1432"/>
      <c r="F1432"/>
      <c r="G1432"/>
      <c r="H1432"/>
      <c r="I1432"/>
      <c r="J1432"/>
      <c r="K1432"/>
    </row>
    <row r="1433" spans="2:11">
      <c r="B1433"/>
      <c r="C1433"/>
      <c r="D1433"/>
      <c r="E1433"/>
      <c r="F1433"/>
      <c r="G1433"/>
      <c r="H1433"/>
      <c r="I1433"/>
      <c r="J1433"/>
      <c r="K1433"/>
    </row>
    <row r="1434" spans="2:11">
      <c r="B1434"/>
      <c r="C1434"/>
      <c r="D1434"/>
      <c r="E1434"/>
      <c r="F1434"/>
      <c r="G1434"/>
      <c r="H1434"/>
      <c r="I1434"/>
      <c r="J1434"/>
      <c r="K1434"/>
    </row>
    <row r="1435" spans="2:11">
      <c r="B1435"/>
      <c r="C1435"/>
      <c r="D1435"/>
      <c r="E1435"/>
      <c r="F1435"/>
      <c r="G1435"/>
      <c r="H1435"/>
      <c r="I1435"/>
      <c r="J1435"/>
      <c r="K1435"/>
    </row>
    <row r="1436" spans="2:11">
      <c r="B1436"/>
      <c r="C1436"/>
      <c r="D1436"/>
      <c r="E1436"/>
      <c r="F1436"/>
      <c r="G1436"/>
      <c r="H1436"/>
      <c r="I1436"/>
      <c r="J1436"/>
      <c r="K1436"/>
    </row>
    <row r="1437" spans="2:11">
      <c r="B1437"/>
      <c r="C1437"/>
      <c r="D1437"/>
      <c r="E1437"/>
      <c r="F1437"/>
      <c r="G1437"/>
      <c r="H1437"/>
      <c r="I1437"/>
      <c r="J1437"/>
      <c r="K1437"/>
    </row>
    <row r="1438" spans="2:11">
      <c r="B1438"/>
      <c r="C1438"/>
      <c r="D1438"/>
      <c r="E1438"/>
      <c r="F1438"/>
      <c r="G1438"/>
      <c r="H1438"/>
      <c r="I1438"/>
      <c r="J1438"/>
      <c r="K1438"/>
    </row>
    <row r="1439" spans="2:11">
      <c r="B1439"/>
      <c r="C1439"/>
      <c r="D1439"/>
      <c r="E1439"/>
      <c r="F1439"/>
      <c r="G1439"/>
      <c r="H1439"/>
      <c r="I1439"/>
      <c r="J1439"/>
      <c r="K1439"/>
    </row>
    <row r="1440" spans="2:11">
      <c r="B1440"/>
      <c r="C1440"/>
      <c r="D1440"/>
      <c r="E1440"/>
      <c r="F1440"/>
      <c r="G1440"/>
      <c r="H1440"/>
      <c r="I1440"/>
      <c r="J1440"/>
      <c r="K1440"/>
    </row>
    <row r="1441" spans="2:11">
      <c r="B1441"/>
      <c r="C1441"/>
      <c r="D1441"/>
      <c r="E1441"/>
      <c r="F1441"/>
      <c r="G1441"/>
      <c r="H1441"/>
      <c r="I1441"/>
      <c r="J1441"/>
      <c r="K1441"/>
    </row>
    <row r="1442" spans="2:11">
      <c r="B1442"/>
      <c r="C1442"/>
      <c r="D1442"/>
      <c r="E1442"/>
      <c r="F1442"/>
      <c r="G1442"/>
      <c r="H1442"/>
      <c r="I1442"/>
      <c r="J1442"/>
      <c r="K1442"/>
    </row>
    <row r="1443" spans="2:11">
      <c r="B1443"/>
      <c r="C1443"/>
      <c r="D1443"/>
      <c r="E1443"/>
      <c r="F1443"/>
      <c r="G1443"/>
      <c r="H1443"/>
      <c r="I1443"/>
      <c r="J1443"/>
      <c r="K1443"/>
    </row>
    <row r="1444" spans="2:11">
      <c r="B1444"/>
      <c r="C1444"/>
      <c r="D1444"/>
      <c r="E1444"/>
      <c r="F1444"/>
      <c r="G1444"/>
      <c r="H1444"/>
      <c r="I1444"/>
      <c r="J1444"/>
      <c r="K1444"/>
    </row>
    <row r="1445" spans="2:11">
      <c r="B1445"/>
      <c r="C1445"/>
      <c r="D1445"/>
      <c r="E1445"/>
      <c r="F1445"/>
      <c r="G1445"/>
      <c r="H1445"/>
      <c r="I1445"/>
      <c r="J1445"/>
      <c r="K1445"/>
    </row>
    <row r="1446" spans="2:11">
      <c r="B1446"/>
      <c r="C1446"/>
      <c r="D1446"/>
      <c r="E1446"/>
      <c r="F1446"/>
      <c r="G1446"/>
      <c r="H1446"/>
      <c r="I1446"/>
      <c r="J1446"/>
      <c r="K1446"/>
    </row>
    <row r="1447" spans="2:11">
      <c r="B1447"/>
      <c r="C1447"/>
      <c r="D1447"/>
      <c r="E1447"/>
      <c r="F1447"/>
      <c r="G1447"/>
      <c r="H1447"/>
      <c r="I1447"/>
      <c r="J1447"/>
      <c r="K1447"/>
    </row>
    <row r="1448" spans="2:11">
      <c r="B1448"/>
      <c r="C1448"/>
      <c r="D1448"/>
      <c r="E1448"/>
      <c r="F1448"/>
      <c r="G1448"/>
      <c r="H1448"/>
      <c r="I1448"/>
      <c r="J1448"/>
      <c r="K1448"/>
    </row>
    <row r="1449" spans="2:11">
      <c r="B1449"/>
      <c r="C1449"/>
      <c r="D1449"/>
      <c r="E1449"/>
      <c r="F1449"/>
      <c r="G1449"/>
      <c r="H1449"/>
      <c r="I1449"/>
      <c r="J1449"/>
      <c r="K1449"/>
    </row>
    <row r="1450" spans="2:11">
      <c r="B1450"/>
      <c r="C1450"/>
      <c r="D1450"/>
      <c r="E1450"/>
      <c r="F1450"/>
      <c r="G1450"/>
      <c r="H1450"/>
      <c r="I1450"/>
      <c r="J1450"/>
      <c r="K1450"/>
    </row>
    <row r="1451" spans="2:11">
      <c r="B1451"/>
      <c r="C1451"/>
      <c r="D1451"/>
      <c r="E1451"/>
      <c r="F1451"/>
      <c r="G1451"/>
      <c r="H1451"/>
      <c r="I1451"/>
      <c r="J1451"/>
      <c r="K1451"/>
    </row>
    <row r="1452" spans="2:11">
      <c r="B1452"/>
      <c r="C1452"/>
      <c r="D1452"/>
      <c r="E1452"/>
      <c r="F1452"/>
      <c r="G1452"/>
      <c r="H1452"/>
      <c r="I1452"/>
      <c r="J1452"/>
      <c r="K1452"/>
    </row>
    <row r="1453" spans="2:11">
      <c r="B1453"/>
      <c r="C1453"/>
      <c r="D1453"/>
      <c r="E1453"/>
      <c r="F1453"/>
      <c r="G1453"/>
      <c r="H1453"/>
      <c r="I1453"/>
      <c r="J1453"/>
      <c r="K1453"/>
    </row>
    <row r="1454" spans="2:11">
      <c r="B1454"/>
      <c r="C1454"/>
      <c r="D1454"/>
      <c r="E1454"/>
      <c r="F1454"/>
      <c r="G1454"/>
      <c r="H1454"/>
      <c r="I1454"/>
      <c r="J1454"/>
      <c r="K1454"/>
    </row>
    <row r="1455" spans="2:11">
      <c r="B1455"/>
      <c r="C1455"/>
      <c r="D1455"/>
      <c r="E1455"/>
      <c r="F1455"/>
      <c r="G1455"/>
      <c r="H1455"/>
      <c r="I1455"/>
      <c r="J1455"/>
      <c r="K1455"/>
    </row>
    <row r="1456" spans="2:11">
      <c r="B1456"/>
      <c r="C1456"/>
      <c r="D1456"/>
      <c r="E1456"/>
      <c r="F1456"/>
      <c r="G1456"/>
      <c r="H1456"/>
      <c r="I1456"/>
      <c r="J1456"/>
      <c r="K1456"/>
    </row>
    <row r="1457" spans="2:11">
      <c r="B1457"/>
      <c r="C1457"/>
      <c r="D1457"/>
      <c r="E1457"/>
      <c r="F1457"/>
      <c r="G1457"/>
      <c r="H1457"/>
      <c r="I1457"/>
      <c r="J1457"/>
      <c r="K1457"/>
    </row>
    <row r="1458" spans="2:11">
      <c r="B1458"/>
      <c r="C1458"/>
      <c r="D1458"/>
      <c r="E1458"/>
      <c r="F1458"/>
      <c r="G1458"/>
      <c r="H1458"/>
      <c r="I1458"/>
      <c r="J1458"/>
      <c r="K1458"/>
    </row>
    <row r="1459" spans="2:11">
      <c r="B1459"/>
      <c r="C1459"/>
      <c r="D1459"/>
      <c r="E1459"/>
      <c r="F1459"/>
      <c r="G1459"/>
      <c r="H1459"/>
      <c r="I1459"/>
      <c r="J1459"/>
      <c r="K1459"/>
    </row>
    <row r="1460" spans="2:11">
      <c r="B1460"/>
      <c r="C1460"/>
      <c r="D1460"/>
      <c r="E1460"/>
      <c r="F1460"/>
      <c r="G1460"/>
      <c r="H1460"/>
      <c r="I1460"/>
      <c r="J1460"/>
      <c r="K1460"/>
    </row>
    <row r="1461" spans="2:11">
      <c r="B1461"/>
      <c r="C1461"/>
      <c r="D1461"/>
      <c r="E1461"/>
      <c r="F1461"/>
      <c r="G1461"/>
      <c r="H1461"/>
      <c r="I1461"/>
      <c r="J1461"/>
      <c r="K1461"/>
    </row>
    <row r="1462" spans="2:11">
      <c r="B1462"/>
      <c r="C1462"/>
      <c r="D1462"/>
      <c r="E1462"/>
      <c r="F1462"/>
      <c r="G1462"/>
      <c r="H1462"/>
      <c r="I1462"/>
      <c r="J1462"/>
      <c r="K1462"/>
    </row>
    <row r="1463" spans="2:11">
      <c r="B1463"/>
      <c r="C1463"/>
      <c r="D1463"/>
      <c r="E1463"/>
      <c r="F1463"/>
      <c r="G1463"/>
      <c r="H1463"/>
      <c r="I1463"/>
      <c r="J1463"/>
      <c r="K1463"/>
    </row>
    <row r="1464" spans="2:11">
      <c r="B1464"/>
      <c r="C1464"/>
      <c r="D1464"/>
      <c r="E1464"/>
      <c r="F1464"/>
      <c r="G1464"/>
      <c r="H1464"/>
      <c r="I1464"/>
      <c r="J1464"/>
      <c r="K1464"/>
    </row>
    <row r="1465" spans="2:11">
      <c r="B1465"/>
      <c r="C1465"/>
      <c r="D1465"/>
      <c r="E1465"/>
      <c r="F1465"/>
      <c r="G1465"/>
      <c r="H1465"/>
      <c r="I1465"/>
      <c r="J1465"/>
      <c r="K1465"/>
    </row>
    <row r="1466" spans="2:11">
      <c r="B1466"/>
      <c r="C1466"/>
      <c r="D1466"/>
      <c r="E1466"/>
      <c r="F1466"/>
      <c r="G1466"/>
      <c r="H1466"/>
      <c r="I1466"/>
      <c r="J1466"/>
      <c r="K1466"/>
    </row>
    <row r="1467" spans="2:11">
      <c r="B1467"/>
      <c r="C1467"/>
      <c r="D1467"/>
      <c r="E1467"/>
      <c r="F1467"/>
      <c r="G1467"/>
      <c r="H1467"/>
      <c r="I1467"/>
      <c r="J1467"/>
      <c r="K1467"/>
    </row>
    <row r="1468" spans="2:11">
      <c r="B1468"/>
      <c r="C1468"/>
      <c r="D1468"/>
      <c r="E1468"/>
      <c r="F1468"/>
      <c r="G1468"/>
      <c r="H1468"/>
      <c r="I1468"/>
      <c r="J1468"/>
      <c r="K1468"/>
    </row>
    <row r="1469" spans="2:11">
      <c r="B1469"/>
      <c r="C1469"/>
      <c r="D1469"/>
      <c r="E1469"/>
      <c r="F1469"/>
      <c r="G1469"/>
      <c r="H1469"/>
      <c r="I1469"/>
      <c r="J1469"/>
      <c r="K1469"/>
    </row>
    <row r="1470" spans="2:11">
      <c r="B1470"/>
      <c r="C1470"/>
      <c r="D1470"/>
      <c r="E1470"/>
      <c r="F1470"/>
      <c r="G1470"/>
      <c r="H1470"/>
      <c r="I1470"/>
      <c r="J1470"/>
      <c r="K1470"/>
    </row>
    <row r="1471" spans="2:11">
      <c r="B1471"/>
      <c r="C1471"/>
      <c r="D1471"/>
      <c r="E1471"/>
      <c r="F1471"/>
      <c r="G1471"/>
      <c r="H1471"/>
      <c r="I1471"/>
      <c r="J1471"/>
      <c r="K1471"/>
    </row>
    <row r="1472" spans="2:11">
      <c r="B1472"/>
      <c r="C1472"/>
      <c r="D1472"/>
      <c r="E1472"/>
      <c r="F1472"/>
      <c r="G1472"/>
      <c r="H1472"/>
      <c r="I1472"/>
      <c r="J1472"/>
      <c r="K1472"/>
    </row>
    <row r="1473" spans="2:11">
      <c r="B1473"/>
      <c r="C1473"/>
      <c r="D1473"/>
      <c r="E1473"/>
      <c r="F1473"/>
      <c r="G1473"/>
      <c r="H1473"/>
      <c r="I1473"/>
      <c r="J1473"/>
      <c r="K1473"/>
    </row>
    <row r="1474" spans="2:11">
      <c r="B1474"/>
      <c r="C1474"/>
      <c r="D1474"/>
      <c r="E1474"/>
      <c r="F1474"/>
      <c r="G1474"/>
      <c r="H1474"/>
      <c r="I1474"/>
      <c r="J1474"/>
      <c r="K1474"/>
    </row>
    <row r="1475" spans="2:11">
      <c r="B1475"/>
      <c r="C1475"/>
      <c r="D1475"/>
      <c r="E1475"/>
      <c r="F1475"/>
      <c r="G1475"/>
      <c r="H1475"/>
      <c r="I1475"/>
      <c r="J1475"/>
      <c r="K1475"/>
    </row>
    <row r="1476" spans="2:11">
      <c r="B1476"/>
      <c r="C1476"/>
      <c r="D1476"/>
      <c r="E1476"/>
      <c r="F1476"/>
      <c r="G1476"/>
      <c r="H1476"/>
      <c r="I1476"/>
      <c r="J1476"/>
      <c r="K1476"/>
    </row>
    <row r="1477" spans="2:11">
      <c r="B1477"/>
      <c r="C1477"/>
      <c r="D1477"/>
      <c r="E1477"/>
      <c r="F1477"/>
      <c r="G1477"/>
      <c r="H1477"/>
      <c r="I1477"/>
      <c r="J1477"/>
      <c r="K1477"/>
    </row>
    <row r="1478" spans="2:11">
      <c r="B1478"/>
      <c r="C1478"/>
      <c r="D1478"/>
      <c r="E1478"/>
      <c r="F1478"/>
      <c r="G1478"/>
      <c r="H1478"/>
      <c r="I1478"/>
      <c r="J1478"/>
      <c r="K1478"/>
    </row>
    <row r="1479" spans="2:11">
      <c r="B1479"/>
      <c r="C1479"/>
      <c r="D1479"/>
      <c r="E1479"/>
      <c r="F1479"/>
      <c r="G1479"/>
      <c r="H1479"/>
      <c r="I1479"/>
      <c r="J1479"/>
      <c r="K1479"/>
    </row>
    <row r="1480" spans="2:11">
      <c r="B1480"/>
      <c r="C1480"/>
      <c r="D1480"/>
      <c r="E1480"/>
      <c r="F1480"/>
      <c r="G1480"/>
      <c r="H1480"/>
      <c r="I1480"/>
      <c r="J1480"/>
      <c r="K1480"/>
    </row>
    <row r="1481" spans="2:11">
      <c r="B1481"/>
      <c r="C1481"/>
      <c r="D1481"/>
      <c r="E1481"/>
      <c r="F1481"/>
      <c r="G1481"/>
      <c r="H1481"/>
      <c r="I1481"/>
      <c r="J1481"/>
      <c r="K1481"/>
    </row>
    <row r="1482" spans="2:11">
      <c r="B1482"/>
      <c r="C1482"/>
      <c r="D1482"/>
      <c r="E1482"/>
      <c r="F1482"/>
      <c r="G1482"/>
      <c r="H1482"/>
      <c r="I1482"/>
      <c r="J1482"/>
      <c r="K1482"/>
    </row>
    <row r="1483" spans="2:11">
      <c r="B1483"/>
      <c r="C1483"/>
      <c r="D1483"/>
      <c r="E1483"/>
      <c r="F1483"/>
      <c r="G1483"/>
      <c r="H1483"/>
      <c r="I1483"/>
      <c r="J1483"/>
      <c r="K1483"/>
    </row>
    <row r="1484" spans="2:11">
      <c r="B1484"/>
      <c r="C1484"/>
      <c r="D1484"/>
      <c r="E1484"/>
      <c r="F1484"/>
      <c r="G1484"/>
      <c r="H1484"/>
      <c r="I1484"/>
      <c r="J1484"/>
      <c r="K1484"/>
    </row>
    <row r="1485" spans="2:11">
      <c r="B1485"/>
      <c r="C1485"/>
      <c r="D1485"/>
      <c r="E1485"/>
      <c r="F1485"/>
      <c r="G1485"/>
      <c r="H1485"/>
      <c r="I1485"/>
      <c r="J1485"/>
      <c r="K1485"/>
    </row>
    <row r="1486" spans="2:11">
      <c r="B1486"/>
      <c r="C1486"/>
      <c r="D1486"/>
      <c r="E1486"/>
      <c r="F1486"/>
      <c r="G1486"/>
      <c r="H1486"/>
      <c r="I1486"/>
      <c r="J1486"/>
      <c r="K1486"/>
    </row>
    <row r="1487" spans="2:11">
      <c r="B1487"/>
      <c r="C1487"/>
      <c r="D1487"/>
      <c r="E1487"/>
      <c r="F1487"/>
      <c r="G1487"/>
      <c r="H1487"/>
      <c r="I1487"/>
      <c r="J1487"/>
      <c r="K1487"/>
    </row>
    <row r="1488" spans="2:11">
      <c r="B1488"/>
      <c r="C1488"/>
      <c r="D1488"/>
      <c r="E1488"/>
      <c r="F1488"/>
      <c r="G1488"/>
      <c r="H1488"/>
      <c r="I1488"/>
      <c r="J1488"/>
      <c r="K1488"/>
    </row>
    <row r="1489" spans="2:11">
      <c r="B1489"/>
      <c r="C1489"/>
      <c r="D1489"/>
      <c r="E1489"/>
      <c r="F1489"/>
      <c r="G1489"/>
      <c r="H1489"/>
      <c r="I1489"/>
      <c r="J1489"/>
      <c r="K1489"/>
    </row>
    <row r="1490" spans="2:11">
      <c r="B1490"/>
      <c r="C1490"/>
      <c r="D1490"/>
      <c r="E1490"/>
      <c r="F1490"/>
      <c r="G1490"/>
      <c r="H1490"/>
      <c r="I1490"/>
      <c r="J1490"/>
      <c r="K1490"/>
    </row>
    <row r="1491" spans="2:11">
      <c r="B1491"/>
      <c r="C1491"/>
      <c r="D1491"/>
      <c r="E1491"/>
      <c r="F1491"/>
      <c r="G1491"/>
      <c r="H1491"/>
      <c r="I1491"/>
      <c r="J1491"/>
      <c r="K1491"/>
    </row>
    <row r="1492" spans="2:11">
      <c r="B1492"/>
      <c r="C1492"/>
      <c r="D1492"/>
      <c r="E1492"/>
      <c r="F1492"/>
      <c r="G1492"/>
      <c r="H1492"/>
      <c r="I1492"/>
      <c r="J1492"/>
      <c r="K1492"/>
    </row>
    <row r="1493" spans="2:11">
      <c r="B1493"/>
      <c r="C1493"/>
      <c r="D1493"/>
      <c r="E1493"/>
      <c r="F1493"/>
      <c r="G1493"/>
      <c r="H1493"/>
      <c r="I1493"/>
      <c r="J1493"/>
      <c r="K1493"/>
    </row>
    <row r="1494" spans="2:11">
      <c r="B1494"/>
      <c r="C1494"/>
      <c r="D1494"/>
      <c r="E1494"/>
      <c r="F1494"/>
      <c r="G1494"/>
      <c r="H1494"/>
      <c r="I1494"/>
      <c r="J1494"/>
      <c r="K1494"/>
    </row>
    <row r="1495" spans="2:11">
      <c r="B1495"/>
      <c r="C1495"/>
      <c r="D1495"/>
      <c r="E1495"/>
      <c r="F1495"/>
      <c r="G1495"/>
      <c r="H1495"/>
      <c r="I1495"/>
      <c r="J1495"/>
      <c r="K1495"/>
    </row>
    <row r="1496" spans="2:11">
      <c r="B1496"/>
      <c r="C1496"/>
      <c r="D1496"/>
      <c r="E1496"/>
      <c r="F1496"/>
      <c r="G1496"/>
      <c r="H1496"/>
      <c r="I1496"/>
      <c r="J1496"/>
      <c r="K1496"/>
    </row>
    <row r="1497" spans="2:11">
      <c r="B1497"/>
      <c r="C1497"/>
      <c r="D1497"/>
      <c r="E1497"/>
      <c r="F1497"/>
      <c r="G1497"/>
      <c r="H1497"/>
      <c r="I1497"/>
      <c r="J1497"/>
      <c r="K1497"/>
    </row>
    <row r="1498" spans="2:11">
      <c r="B1498"/>
      <c r="C1498"/>
      <c r="D1498"/>
      <c r="E1498"/>
      <c r="F1498"/>
      <c r="G1498"/>
      <c r="H1498"/>
      <c r="I1498"/>
      <c r="J1498"/>
      <c r="K1498"/>
    </row>
    <row r="1499" spans="2:11">
      <c r="B1499"/>
      <c r="C1499"/>
      <c r="D1499"/>
      <c r="E1499"/>
      <c r="F1499"/>
      <c r="G1499"/>
      <c r="H1499"/>
      <c r="I1499"/>
      <c r="J1499"/>
      <c r="K1499"/>
    </row>
    <row r="1500" spans="2:11">
      <c r="B1500"/>
      <c r="C1500"/>
      <c r="D1500"/>
      <c r="E1500"/>
      <c r="F1500"/>
      <c r="G1500"/>
      <c r="H1500"/>
      <c r="I1500"/>
      <c r="J1500"/>
      <c r="K1500"/>
    </row>
    <row r="1501" spans="2:11">
      <c r="B1501"/>
      <c r="C1501"/>
      <c r="D1501"/>
      <c r="E1501"/>
      <c r="F1501"/>
      <c r="G1501"/>
      <c r="H1501"/>
      <c r="I1501"/>
      <c r="J1501"/>
      <c r="K1501"/>
    </row>
    <row r="1502" spans="2:11">
      <c r="B1502"/>
      <c r="C1502"/>
      <c r="D1502"/>
      <c r="E1502"/>
      <c r="F1502"/>
      <c r="G1502"/>
      <c r="H1502"/>
      <c r="I1502"/>
      <c r="J1502"/>
      <c r="K1502"/>
    </row>
    <row r="1503" spans="2:11">
      <c r="B1503"/>
      <c r="C1503"/>
      <c r="D1503"/>
      <c r="E1503"/>
      <c r="F1503"/>
      <c r="G1503"/>
      <c r="H1503"/>
      <c r="I1503"/>
      <c r="J1503"/>
      <c r="K1503"/>
    </row>
    <row r="1504" spans="2:11">
      <c r="B1504"/>
      <c r="C1504"/>
      <c r="D1504"/>
      <c r="E1504"/>
      <c r="F1504"/>
      <c r="G1504"/>
      <c r="H1504"/>
      <c r="I1504"/>
      <c r="J1504"/>
      <c r="K1504"/>
    </row>
    <row r="1505" spans="2:11">
      <c r="B1505"/>
      <c r="C1505"/>
      <c r="D1505"/>
      <c r="E1505"/>
      <c r="F1505"/>
      <c r="G1505"/>
      <c r="H1505"/>
      <c r="I1505"/>
      <c r="J1505"/>
      <c r="K1505"/>
    </row>
    <row r="1506" spans="2:11">
      <c r="B1506"/>
      <c r="C1506"/>
      <c r="D1506"/>
      <c r="E1506"/>
      <c r="F1506"/>
      <c r="G1506"/>
      <c r="H1506"/>
      <c r="I1506"/>
      <c r="J1506"/>
      <c r="K1506"/>
    </row>
    <row r="1507" spans="2:11">
      <c r="B1507"/>
      <c r="C1507"/>
      <c r="D1507"/>
      <c r="E1507"/>
      <c r="F1507"/>
      <c r="G1507"/>
      <c r="H1507"/>
      <c r="I1507"/>
      <c r="J1507"/>
      <c r="K1507"/>
    </row>
    <row r="1508" spans="2:11">
      <c r="B1508"/>
      <c r="C1508"/>
      <c r="D1508"/>
      <c r="E1508"/>
      <c r="F1508"/>
      <c r="G1508"/>
      <c r="H1508"/>
      <c r="I1508"/>
      <c r="J1508"/>
      <c r="K1508"/>
    </row>
    <row r="1509" spans="2:11">
      <c r="B1509"/>
      <c r="C1509"/>
      <c r="D1509"/>
      <c r="E1509"/>
      <c r="F1509"/>
      <c r="G1509"/>
      <c r="H1509"/>
      <c r="I1509"/>
      <c r="J1509"/>
      <c r="K1509"/>
    </row>
    <row r="1510" spans="2:11">
      <c r="B1510"/>
      <c r="C1510"/>
      <c r="D1510"/>
      <c r="E1510"/>
      <c r="F1510"/>
      <c r="G1510"/>
      <c r="H1510"/>
      <c r="I1510"/>
      <c r="J1510"/>
      <c r="K1510"/>
    </row>
    <row r="1511" spans="2:11">
      <c r="B1511"/>
      <c r="C1511"/>
      <c r="D1511"/>
      <c r="E1511"/>
      <c r="F1511"/>
      <c r="G1511"/>
      <c r="H1511"/>
      <c r="I1511"/>
      <c r="J1511"/>
      <c r="K1511"/>
    </row>
    <row r="1512" spans="2:11">
      <c r="B1512"/>
      <c r="C1512"/>
      <c r="D1512"/>
      <c r="E1512"/>
      <c r="F1512"/>
      <c r="G1512"/>
      <c r="H1512"/>
      <c r="I1512"/>
      <c r="J1512"/>
      <c r="K1512"/>
    </row>
    <row r="1513" spans="2:11">
      <c r="B1513"/>
      <c r="C1513"/>
      <c r="D1513"/>
      <c r="E1513"/>
      <c r="F1513"/>
      <c r="G1513"/>
      <c r="H1513"/>
      <c r="I1513"/>
      <c r="J1513"/>
      <c r="K1513"/>
    </row>
    <row r="1514" spans="2:11">
      <c r="B1514"/>
      <c r="C1514"/>
      <c r="D1514"/>
      <c r="E1514"/>
      <c r="F1514"/>
      <c r="G1514"/>
      <c r="H1514"/>
      <c r="I1514"/>
      <c r="J1514"/>
      <c r="K1514"/>
    </row>
    <row r="1515" spans="2:11">
      <c r="B1515"/>
      <c r="C1515"/>
      <c r="D1515"/>
      <c r="E1515"/>
      <c r="F1515"/>
      <c r="G1515"/>
      <c r="H1515"/>
      <c r="I1515"/>
      <c r="J1515"/>
      <c r="K1515"/>
    </row>
    <row r="1516" spans="2:11">
      <c r="B1516"/>
      <c r="C1516"/>
      <c r="D1516"/>
      <c r="E1516"/>
      <c r="F1516"/>
      <c r="G1516"/>
      <c r="H1516"/>
      <c r="I1516"/>
      <c r="J1516"/>
      <c r="K1516"/>
    </row>
    <row r="1517" spans="2:11">
      <c r="B1517"/>
      <c r="C1517"/>
      <c r="D1517"/>
      <c r="E1517"/>
      <c r="F1517"/>
      <c r="G1517"/>
      <c r="H1517"/>
      <c r="I1517"/>
      <c r="J1517"/>
      <c r="K1517"/>
    </row>
    <row r="1518" spans="2:11">
      <c r="B1518"/>
      <c r="C1518"/>
      <c r="D1518"/>
      <c r="E1518"/>
      <c r="F1518"/>
      <c r="G1518"/>
      <c r="H1518"/>
      <c r="I1518"/>
      <c r="J1518"/>
      <c r="K1518"/>
    </row>
    <row r="1519" spans="2:11">
      <c r="B1519"/>
      <c r="C1519"/>
      <c r="D1519"/>
      <c r="E1519"/>
      <c r="F1519"/>
      <c r="G1519"/>
      <c r="H1519"/>
      <c r="I1519"/>
      <c r="J1519"/>
      <c r="K1519"/>
    </row>
    <row r="1520" spans="2:11">
      <c r="B1520"/>
      <c r="C1520"/>
      <c r="D1520"/>
      <c r="E1520"/>
      <c r="F1520"/>
      <c r="G1520"/>
      <c r="H1520"/>
      <c r="I1520"/>
      <c r="J1520"/>
      <c r="K1520"/>
    </row>
    <row r="1521" spans="2:11">
      <c r="B1521"/>
      <c r="C1521"/>
      <c r="D1521"/>
      <c r="E1521"/>
      <c r="F1521"/>
      <c r="G1521"/>
      <c r="H1521"/>
      <c r="I1521"/>
      <c r="J1521"/>
      <c r="K1521"/>
    </row>
    <row r="1522" spans="2:11">
      <c r="B1522"/>
      <c r="C1522"/>
      <c r="D1522"/>
      <c r="E1522"/>
      <c r="F1522"/>
      <c r="G1522"/>
      <c r="H1522"/>
      <c r="I1522"/>
      <c r="J1522"/>
      <c r="K1522"/>
    </row>
    <row r="1523" spans="2:11">
      <c r="B1523"/>
      <c r="C1523"/>
      <c r="D1523"/>
      <c r="E1523"/>
      <c r="F1523"/>
      <c r="G1523"/>
      <c r="H1523"/>
      <c r="I1523"/>
      <c r="J1523"/>
      <c r="K1523"/>
    </row>
    <row r="1524" spans="2:11">
      <c r="B1524"/>
      <c r="C1524"/>
      <c r="D1524"/>
      <c r="E1524"/>
      <c r="F1524"/>
      <c r="G1524"/>
      <c r="H1524"/>
      <c r="I1524"/>
      <c r="J1524"/>
      <c r="K1524"/>
    </row>
    <row r="1525" spans="2:11">
      <c r="B1525"/>
      <c r="C1525"/>
      <c r="D1525"/>
      <c r="E1525"/>
      <c r="F1525"/>
      <c r="G1525"/>
      <c r="H1525"/>
      <c r="I1525"/>
      <c r="J1525"/>
      <c r="K1525"/>
    </row>
    <row r="1526" spans="2:11">
      <c r="B1526"/>
      <c r="C1526"/>
      <c r="D1526"/>
      <c r="E1526"/>
      <c r="F1526"/>
      <c r="G1526"/>
      <c r="H1526"/>
      <c r="I1526"/>
      <c r="J1526"/>
      <c r="K1526"/>
    </row>
    <row r="1527" spans="2:11">
      <c r="B1527"/>
      <c r="C1527"/>
      <c r="D1527"/>
      <c r="E1527"/>
      <c r="F1527"/>
      <c r="G1527"/>
      <c r="H1527"/>
      <c r="I1527"/>
      <c r="J1527"/>
      <c r="K1527"/>
    </row>
    <row r="1528" spans="2:11">
      <c r="B1528"/>
      <c r="C1528"/>
      <c r="D1528"/>
      <c r="E1528"/>
      <c r="F1528"/>
      <c r="G1528"/>
      <c r="H1528"/>
      <c r="I1528"/>
      <c r="J1528"/>
      <c r="K1528"/>
    </row>
    <row r="1529" spans="2:11">
      <c r="B1529"/>
      <c r="C1529"/>
      <c r="D1529"/>
      <c r="E1529"/>
      <c r="F1529"/>
      <c r="G1529"/>
      <c r="H1529"/>
      <c r="I1529"/>
      <c r="J1529"/>
      <c r="K1529"/>
    </row>
    <row r="1530" spans="2:11">
      <c r="B1530"/>
      <c r="C1530"/>
      <c r="D1530"/>
      <c r="E1530"/>
      <c r="F1530"/>
      <c r="G1530"/>
      <c r="H1530"/>
      <c r="I1530"/>
      <c r="J1530"/>
      <c r="K1530"/>
    </row>
    <row r="1531" spans="2:11">
      <c r="B1531"/>
      <c r="C1531"/>
      <c r="D1531"/>
      <c r="E1531"/>
      <c r="F1531"/>
      <c r="G1531"/>
      <c r="H1531"/>
      <c r="I1531"/>
      <c r="J1531"/>
      <c r="K1531"/>
    </row>
    <row r="1532" spans="2:11">
      <c r="B1532"/>
      <c r="C1532"/>
      <c r="D1532"/>
      <c r="E1532"/>
      <c r="F1532"/>
      <c r="G1532"/>
      <c r="H1532"/>
      <c r="I1532"/>
      <c r="J1532"/>
      <c r="K1532"/>
    </row>
    <row r="1533" spans="2:11">
      <c r="B1533"/>
      <c r="C1533"/>
      <c r="D1533"/>
      <c r="E1533"/>
      <c r="F1533"/>
      <c r="G1533"/>
      <c r="H1533"/>
      <c r="I1533"/>
      <c r="J1533"/>
      <c r="K1533"/>
    </row>
    <row r="1534" spans="2:11">
      <c r="B1534"/>
      <c r="C1534"/>
      <c r="D1534"/>
      <c r="E1534"/>
      <c r="F1534"/>
      <c r="G1534"/>
      <c r="H1534"/>
      <c r="I1534"/>
      <c r="J1534"/>
      <c r="K1534"/>
    </row>
    <row r="1535" spans="2:11">
      <c r="B1535"/>
      <c r="C1535"/>
      <c r="D1535"/>
      <c r="E1535"/>
      <c r="F1535"/>
      <c r="G1535"/>
      <c r="H1535"/>
      <c r="I1535"/>
      <c r="J1535"/>
      <c r="K1535"/>
    </row>
    <row r="1536" spans="2:11">
      <c r="B1536"/>
      <c r="C1536"/>
      <c r="D1536"/>
      <c r="E1536"/>
      <c r="F1536"/>
      <c r="G1536"/>
      <c r="H1536"/>
      <c r="I1536"/>
      <c r="J1536"/>
      <c r="K1536"/>
    </row>
    <row r="1537" spans="2:11">
      <c r="B1537"/>
      <c r="C1537"/>
      <c r="D1537"/>
      <c r="E1537"/>
      <c r="F1537"/>
      <c r="G1537"/>
      <c r="H1537"/>
      <c r="I1537"/>
      <c r="J1537"/>
      <c r="K1537"/>
    </row>
    <row r="1538" spans="2:11">
      <c r="B1538"/>
      <c r="C1538"/>
      <c r="D1538"/>
      <c r="E1538"/>
      <c r="F1538"/>
      <c r="G1538"/>
      <c r="H1538"/>
      <c r="I1538"/>
      <c r="J1538"/>
      <c r="K1538"/>
    </row>
    <row r="1539" spans="2:11">
      <c r="B1539"/>
      <c r="C1539"/>
      <c r="D1539"/>
      <c r="E1539"/>
      <c r="F1539"/>
      <c r="G1539"/>
      <c r="H1539"/>
      <c r="I1539"/>
      <c r="J1539"/>
      <c r="K1539"/>
    </row>
    <row r="1540" spans="2:11">
      <c r="B1540"/>
      <c r="C1540"/>
      <c r="D1540"/>
      <c r="E1540"/>
      <c r="F1540"/>
      <c r="G1540"/>
      <c r="H1540"/>
      <c r="I1540"/>
      <c r="J1540"/>
      <c r="K1540"/>
    </row>
    <row r="1541" spans="2:11">
      <c r="B1541"/>
      <c r="C1541"/>
      <c r="D1541"/>
      <c r="E1541"/>
      <c r="F1541"/>
      <c r="G1541"/>
      <c r="H1541"/>
      <c r="I1541"/>
      <c r="J1541"/>
      <c r="K1541"/>
    </row>
    <row r="1542" spans="2:11">
      <c r="B1542"/>
      <c r="C1542"/>
      <c r="D1542"/>
      <c r="E1542"/>
      <c r="F1542"/>
      <c r="G1542"/>
      <c r="H1542"/>
      <c r="I1542"/>
      <c r="J1542"/>
      <c r="K1542"/>
    </row>
    <row r="1543" spans="2:11">
      <c r="B1543"/>
      <c r="C1543"/>
      <c r="D1543"/>
      <c r="E1543"/>
      <c r="F1543"/>
      <c r="G1543"/>
      <c r="H1543"/>
      <c r="I1543"/>
      <c r="J1543"/>
      <c r="K1543"/>
    </row>
    <row r="1544" spans="2:11">
      <c r="B1544"/>
      <c r="C1544"/>
      <c r="D1544"/>
      <c r="E1544"/>
      <c r="F1544"/>
      <c r="G1544"/>
      <c r="H1544"/>
      <c r="I1544"/>
      <c r="J1544"/>
      <c r="K1544"/>
    </row>
    <row r="1545" spans="2:11">
      <c r="B1545"/>
      <c r="C1545"/>
      <c r="D1545"/>
      <c r="E1545"/>
      <c r="F1545"/>
      <c r="G1545"/>
      <c r="H1545"/>
      <c r="I1545"/>
      <c r="J1545"/>
      <c r="K1545"/>
    </row>
    <row r="1546" spans="2:11">
      <c r="B1546"/>
      <c r="C1546"/>
      <c r="D1546"/>
      <c r="E1546"/>
      <c r="F1546"/>
      <c r="G1546"/>
      <c r="H1546"/>
      <c r="I1546"/>
      <c r="J1546"/>
      <c r="K1546"/>
    </row>
    <row r="1547" spans="2:11">
      <c r="B1547"/>
      <c r="C1547"/>
      <c r="D1547"/>
      <c r="E1547"/>
      <c r="F1547"/>
      <c r="G1547"/>
      <c r="H1547"/>
      <c r="I1547"/>
      <c r="J1547"/>
      <c r="K1547"/>
    </row>
    <row r="1548" spans="2:11">
      <c r="B1548"/>
      <c r="C1548"/>
      <c r="D1548"/>
      <c r="E1548"/>
      <c r="F1548"/>
      <c r="G1548"/>
      <c r="H1548"/>
      <c r="I1548"/>
      <c r="J1548"/>
      <c r="K1548"/>
    </row>
    <row r="1549" spans="2:11">
      <c r="B1549"/>
      <c r="C1549"/>
      <c r="D1549"/>
      <c r="E1549"/>
      <c r="F1549"/>
      <c r="G1549"/>
      <c r="H1549"/>
      <c r="I1549"/>
      <c r="J1549"/>
      <c r="K1549"/>
    </row>
    <row r="1550" spans="2:11">
      <c r="B1550"/>
      <c r="C1550"/>
      <c r="D1550"/>
      <c r="E1550"/>
      <c r="F1550"/>
      <c r="G1550"/>
      <c r="H1550"/>
      <c r="I1550"/>
      <c r="J1550"/>
      <c r="K1550"/>
    </row>
    <row r="1551" spans="2:11">
      <c r="B1551"/>
      <c r="C1551"/>
      <c r="D1551"/>
      <c r="E1551"/>
      <c r="F1551"/>
      <c r="G1551"/>
      <c r="H1551"/>
      <c r="I1551"/>
      <c r="J1551"/>
      <c r="K1551"/>
    </row>
    <row r="1552" spans="2:11">
      <c r="B1552"/>
      <c r="C1552"/>
      <c r="D1552"/>
      <c r="E1552"/>
      <c r="F1552"/>
      <c r="G1552"/>
      <c r="H1552"/>
      <c r="I1552"/>
      <c r="J1552"/>
      <c r="K1552"/>
    </row>
    <row r="1553" spans="2:11">
      <c r="B1553"/>
      <c r="C1553"/>
      <c r="D1553"/>
      <c r="E1553"/>
      <c r="F1553"/>
      <c r="G1553"/>
      <c r="H1553"/>
      <c r="I1553"/>
      <c r="J1553"/>
      <c r="K1553"/>
    </row>
    <row r="1554" spans="2:11">
      <c r="B1554"/>
      <c r="C1554"/>
      <c r="D1554"/>
      <c r="E1554"/>
      <c r="F1554"/>
      <c r="G1554"/>
      <c r="H1554"/>
      <c r="I1554"/>
      <c r="J1554"/>
      <c r="K1554"/>
    </row>
    <row r="1555" spans="2:11">
      <c r="B1555"/>
      <c r="C1555"/>
      <c r="D1555"/>
      <c r="E1555"/>
      <c r="F1555"/>
      <c r="G1555"/>
      <c r="H1555"/>
      <c r="I1555"/>
      <c r="J1555"/>
      <c r="K1555"/>
    </row>
    <row r="1556" spans="2:11">
      <c r="B1556"/>
      <c r="C1556"/>
      <c r="D1556"/>
      <c r="E1556"/>
      <c r="F1556"/>
      <c r="G1556"/>
      <c r="H1556"/>
      <c r="I1556"/>
      <c r="J1556"/>
      <c r="K1556"/>
    </row>
    <row r="1557" spans="2:11">
      <c r="B1557"/>
      <c r="C1557"/>
      <c r="D1557"/>
      <c r="E1557"/>
      <c r="F1557"/>
      <c r="G1557"/>
      <c r="H1557"/>
      <c r="I1557"/>
      <c r="J1557"/>
      <c r="K1557"/>
    </row>
    <row r="1558" spans="2:11">
      <c r="B1558"/>
      <c r="C1558"/>
      <c r="D1558"/>
      <c r="E1558"/>
      <c r="F1558"/>
      <c r="G1558"/>
      <c r="H1558"/>
      <c r="I1558"/>
      <c r="J1558"/>
      <c r="K1558"/>
    </row>
    <row r="1559" spans="2:11">
      <c r="B1559"/>
      <c r="C1559"/>
      <c r="D1559"/>
      <c r="E1559"/>
      <c r="F1559"/>
      <c r="G1559"/>
      <c r="H1559"/>
      <c r="I1559"/>
      <c r="J1559"/>
      <c r="K1559"/>
    </row>
    <row r="1560" spans="2:11">
      <c r="B1560"/>
      <c r="C1560"/>
      <c r="D1560"/>
      <c r="E1560"/>
      <c r="F1560"/>
      <c r="G1560"/>
      <c r="H1560"/>
      <c r="I1560"/>
      <c r="J1560"/>
      <c r="K1560"/>
    </row>
    <row r="1561" spans="2:11">
      <c r="B1561"/>
      <c r="C1561"/>
      <c r="D1561"/>
      <c r="E1561"/>
      <c r="F1561"/>
      <c r="G1561"/>
      <c r="H1561"/>
      <c r="I1561"/>
      <c r="J1561"/>
      <c r="K1561"/>
    </row>
    <row r="1562" spans="2:11">
      <c r="B1562"/>
      <c r="C1562"/>
      <c r="D1562"/>
      <c r="E1562"/>
      <c r="F1562"/>
      <c r="G1562"/>
      <c r="H1562"/>
      <c r="I1562"/>
      <c r="J1562"/>
      <c r="K1562"/>
    </row>
    <row r="1563" spans="2:11">
      <c r="B1563"/>
      <c r="C1563"/>
      <c r="D1563"/>
      <c r="E1563"/>
      <c r="F1563"/>
      <c r="G1563"/>
      <c r="H1563"/>
      <c r="I1563"/>
      <c r="J1563"/>
      <c r="K1563"/>
    </row>
    <row r="1564" spans="2:11">
      <c r="B1564"/>
      <c r="C1564"/>
      <c r="D1564"/>
      <c r="E1564"/>
      <c r="F1564"/>
      <c r="G1564"/>
      <c r="H1564"/>
      <c r="I1564"/>
      <c r="J1564"/>
      <c r="K1564"/>
    </row>
    <row r="1565" spans="2:11">
      <c r="B1565"/>
      <c r="C1565"/>
      <c r="D1565"/>
      <c r="E1565"/>
      <c r="F1565"/>
      <c r="G1565"/>
      <c r="H1565"/>
      <c r="I1565"/>
      <c r="J1565"/>
      <c r="K1565"/>
    </row>
    <row r="1566" spans="2:11">
      <c r="B1566"/>
      <c r="C1566"/>
      <c r="D1566"/>
      <c r="E1566"/>
      <c r="F1566"/>
      <c r="G1566"/>
      <c r="H1566"/>
      <c r="I1566"/>
      <c r="J1566"/>
      <c r="K1566"/>
    </row>
    <row r="1567" spans="2:11">
      <c r="B1567"/>
      <c r="C1567"/>
      <c r="D1567"/>
      <c r="E1567"/>
      <c r="F1567"/>
      <c r="G1567"/>
      <c r="H1567"/>
      <c r="I1567"/>
      <c r="J1567"/>
      <c r="K1567"/>
    </row>
    <row r="1568" spans="2:11">
      <c r="B1568"/>
      <c r="C1568"/>
      <c r="D1568"/>
      <c r="E1568"/>
      <c r="F1568"/>
      <c r="G1568"/>
      <c r="H1568"/>
      <c r="I1568"/>
      <c r="J1568"/>
      <c r="K1568"/>
    </row>
    <row r="1569" spans="2:11">
      <c r="B1569"/>
      <c r="C1569"/>
      <c r="D1569"/>
      <c r="E1569"/>
      <c r="F1569"/>
      <c r="G1569"/>
      <c r="H1569"/>
      <c r="I1569"/>
      <c r="J1569"/>
      <c r="K1569"/>
    </row>
    <row r="1570" spans="2:11">
      <c r="B1570"/>
      <c r="C1570"/>
      <c r="D1570"/>
      <c r="E1570"/>
      <c r="F1570"/>
      <c r="G1570"/>
      <c r="H1570"/>
      <c r="I1570"/>
      <c r="J1570"/>
      <c r="K1570"/>
    </row>
    <row r="1571" spans="2:11">
      <c r="B1571"/>
      <c r="C1571"/>
      <c r="D1571"/>
      <c r="E1571"/>
      <c r="F1571"/>
      <c r="G1571"/>
      <c r="H1571"/>
      <c r="I1571"/>
      <c r="J1571"/>
      <c r="K1571"/>
    </row>
    <row r="1572" spans="2:11">
      <c r="B1572"/>
      <c r="C1572"/>
      <c r="D1572"/>
      <c r="E1572"/>
      <c r="F1572"/>
      <c r="G1572"/>
      <c r="H1572"/>
      <c r="I1572"/>
      <c r="J1572"/>
      <c r="K1572"/>
    </row>
    <row r="1573" spans="2:11">
      <c r="B1573"/>
      <c r="C1573"/>
      <c r="D1573"/>
      <c r="E1573"/>
      <c r="F1573"/>
      <c r="G1573"/>
      <c r="H1573"/>
      <c r="I1573"/>
      <c r="J1573"/>
      <c r="K1573"/>
    </row>
    <row r="1574" spans="2:11">
      <c r="B1574"/>
      <c r="C1574"/>
      <c r="D1574"/>
      <c r="E1574"/>
      <c r="F1574"/>
      <c r="G1574"/>
      <c r="H1574"/>
      <c r="I1574"/>
      <c r="J1574"/>
      <c r="K1574"/>
    </row>
    <row r="1575" spans="2:11">
      <c r="B1575"/>
      <c r="C1575"/>
      <c r="D1575"/>
      <c r="E1575"/>
      <c r="F1575"/>
      <c r="G1575"/>
      <c r="H1575"/>
      <c r="I1575"/>
      <c r="J1575"/>
      <c r="K1575"/>
    </row>
    <row r="1576" spans="2:11">
      <c r="B1576"/>
      <c r="C1576"/>
      <c r="D1576"/>
      <c r="E1576"/>
      <c r="F1576"/>
      <c r="G1576"/>
      <c r="H1576"/>
      <c r="I1576"/>
      <c r="J1576"/>
      <c r="K1576"/>
    </row>
    <row r="1577" spans="2:11">
      <c r="B1577"/>
      <c r="C1577"/>
      <c r="D1577"/>
      <c r="E1577"/>
      <c r="F1577"/>
      <c r="G1577"/>
      <c r="H1577"/>
      <c r="I1577"/>
      <c r="J1577"/>
      <c r="K1577"/>
    </row>
    <row r="1578" spans="2:11">
      <c r="B1578"/>
      <c r="C1578"/>
      <c r="D1578"/>
      <c r="E1578"/>
      <c r="F1578"/>
      <c r="G1578"/>
      <c r="H1578"/>
      <c r="I1578"/>
      <c r="J1578"/>
      <c r="K1578"/>
    </row>
    <row r="1579" spans="2:11">
      <c r="B1579"/>
      <c r="C1579"/>
      <c r="D1579"/>
      <c r="E1579"/>
      <c r="F1579"/>
      <c r="G1579"/>
      <c r="H1579"/>
      <c r="I1579"/>
      <c r="J1579"/>
      <c r="K1579"/>
    </row>
    <row r="1580" spans="2:11">
      <c r="B1580"/>
      <c r="C1580"/>
      <c r="D1580"/>
      <c r="E1580"/>
      <c r="F1580"/>
      <c r="G1580"/>
      <c r="H1580"/>
      <c r="I1580"/>
      <c r="J1580"/>
      <c r="K1580"/>
    </row>
    <row r="1581" spans="2:11">
      <c r="B1581"/>
      <c r="C1581"/>
      <c r="D1581"/>
      <c r="E1581"/>
      <c r="F1581"/>
      <c r="G1581"/>
      <c r="H1581"/>
      <c r="I1581"/>
      <c r="J1581"/>
      <c r="K1581"/>
    </row>
    <row r="1582" spans="2:11">
      <c r="B1582"/>
      <c r="C1582"/>
      <c r="D1582"/>
      <c r="E1582"/>
      <c r="F1582"/>
      <c r="G1582"/>
      <c r="H1582"/>
      <c r="I1582"/>
      <c r="J1582"/>
      <c r="K1582"/>
    </row>
    <row r="1583" spans="2:11">
      <c r="B1583"/>
      <c r="C1583"/>
      <c r="D1583"/>
      <c r="E1583"/>
      <c r="F1583"/>
      <c r="G1583"/>
      <c r="H1583"/>
      <c r="I1583"/>
      <c r="J1583"/>
      <c r="K1583"/>
    </row>
    <row r="1584" spans="2:11">
      <c r="B1584"/>
      <c r="C1584"/>
      <c r="D1584"/>
      <c r="E1584"/>
      <c r="F1584"/>
      <c r="G1584"/>
      <c r="H1584"/>
      <c r="I1584"/>
      <c r="J1584"/>
      <c r="K1584"/>
    </row>
    <row r="1585" spans="2:11">
      <c r="B1585"/>
      <c r="C1585"/>
      <c r="D1585"/>
      <c r="E1585"/>
      <c r="F1585"/>
      <c r="G1585"/>
      <c r="H1585"/>
      <c r="I1585"/>
      <c r="J1585"/>
      <c r="K1585"/>
    </row>
    <row r="1586" spans="2:11">
      <c r="B1586"/>
      <c r="C1586"/>
      <c r="D1586"/>
      <c r="E1586"/>
      <c r="F1586"/>
      <c r="G1586"/>
      <c r="H1586"/>
      <c r="I1586"/>
      <c r="J1586"/>
      <c r="K1586"/>
    </row>
    <row r="1587" spans="2:11">
      <c r="B1587"/>
      <c r="C1587"/>
      <c r="D1587"/>
      <c r="E1587"/>
      <c r="F1587"/>
      <c r="G1587"/>
      <c r="H1587"/>
      <c r="I1587"/>
      <c r="J1587"/>
      <c r="K1587"/>
    </row>
    <row r="1588" spans="2:11">
      <c r="B1588"/>
      <c r="C1588"/>
      <c r="D1588"/>
      <c r="E1588"/>
      <c r="F1588"/>
      <c r="G1588"/>
      <c r="H1588"/>
      <c r="I1588"/>
      <c r="J1588"/>
      <c r="K1588"/>
    </row>
    <row r="1589" spans="2:11">
      <c r="B1589"/>
      <c r="C1589"/>
      <c r="D1589"/>
      <c r="E1589"/>
      <c r="F1589"/>
      <c r="G1589"/>
      <c r="H1589"/>
      <c r="I1589"/>
      <c r="J1589"/>
      <c r="K1589"/>
    </row>
    <row r="1590" spans="2:11">
      <c r="B1590"/>
      <c r="C1590"/>
      <c r="D1590"/>
      <c r="E1590"/>
      <c r="F1590"/>
      <c r="G1590"/>
      <c r="H1590"/>
      <c r="I1590"/>
      <c r="J1590"/>
      <c r="K1590"/>
    </row>
    <row r="1591" spans="2:11">
      <c r="B1591"/>
      <c r="C1591"/>
      <c r="D1591"/>
      <c r="E1591"/>
      <c r="F1591"/>
      <c r="G1591"/>
      <c r="H1591"/>
      <c r="I1591"/>
      <c r="J1591"/>
      <c r="K1591"/>
    </row>
    <row r="1592" spans="2:11">
      <c r="B1592"/>
      <c r="C1592"/>
      <c r="D1592"/>
      <c r="E1592"/>
      <c r="F1592"/>
      <c r="G1592"/>
      <c r="H1592"/>
      <c r="I1592"/>
      <c r="J1592"/>
      <c r="K1592"/>
    </row>
    <row r="1593" spans="2:11">
      <c r="B1593"/>
      <c r="C1593"/>
      <c r="D1593"/>
      <c r="E1593"/>
      <c r="F1593"/>
      <c r="G1593"/>
      <c r="H1593"/>
      <c r="I1593"/>
      <c r="J1593"/>
      <c r="K1593"/>
    </row>
    <row r="1594" spans="2:11">
      <c r="B1594"/>
      <c r="C1594"/>
      <c r="D1594"/>
      <c r="E1594"/>
      <c r="F1594"/>
      <c r="G1594"/>
      <c r="H1594"/>
      <c r="I1594"/>
      <c r="J1594"/>
      <c r="K1594"/>
    </row>
    <row r="1595" spans="2:11">
      <c r="B1595"/>
      <c r="C1595"/>
      <c r="D1595"/>
      <c r="E1595"/>
      <c r="F1595"/>
      <c r="G1595"/>
      <c r="H1595"/>
      <c r="I1595"/>
      <c r="J1595"/>
      <c r="K1595"/>
    </row>
    <row r="1596" spans="2:11">
      <c r="B1596"/>
      <c r="C1596"/>
      <c r="D1596"/>
      <c r="E1596"/>
      <c r="F1596"/>
      <c r="G1596"/>
      <c r="H1596"/>
      <c r="I1596"/>
      <c r="J1596"/>
      <c r="K1596"/>
    </row>
    <row r="1597" spans="2:11">
      <c r="B1597"/>
      <c r="C1597"/>
      <c r="D1597"/>
      <c r="E1597"/>
      <c r="F1597"/>
      <c r="G1597"/>
      <c r="H1597"/>
      <c r="I1597"/>
      <c r="J1597"/>
      <c r="K1597"/>
    </row>
    <row r="1598" spans="2:11">
      <c r="B1598"/>
      <c r="C1598"/>
      <c r="D1598"/>
      <c r="E1598"/>
      <c r="F1598"/>
      <c r="G1598"/>
      <c r="H1598"/>
      <c r="I1598"/>
      <c r="J1598"/>
      <c r="K1598"/>
    </row>
    <row r="1599" spans="2:11">
      <c r="B1599"/>
      <c r="C1599"/>
      <c r="D1599"/>
      <c r="E1599"/>
      <c r="F1599"/>
      <c r="G1599"/>
      <c r="H1599"/>
      <c r="I1599"/>
      <c r="J1599"/>
      <c r="K1599"/>
    </row>
    <row r="1600" spans="2:11">
      <c r="B1600"/>
      <c r="C1600"/>
      <c r="D1600"/>
      <c r="E1600"/>
      <c r="F1600"/>
      <c r="G1600"/>
      <c r="H1600"/>
      <c r="I1600"/>
      <c r="J1600"/>
      <c r="K1600"/>
    </row>
    <row r="1601" spans="2:11">
      <c r="B1601"/>
      <c r="C1601"/>
      <c r="D1601"/>
      <c r="E1601"/>
      <c r="F1601"/>
      <c r="G1601"/>
      <c r="H1601"/>
      <c r="I1601"/>
      <c r="J1601"/>
      <c r="K1601"/>
    </row>
    <row r="1602" spans="2:11">
      <c r="B1602"/>
      <c r="C1602"/>
      <c r="D1602"/>
      <c r="E1602"/>
      <c r="F1602"/>
      <c r="G1602"/>
      <c r="H1602"/>
      <c r="I1602"/>
      <c r="J1602"/>
      <c r="K1602"/>
    </row>
    <row r="1603" spans="2:11">
      <c r="B1603"/>
      <c r="C1603"/>
      <c r="D1603"/>
      <c r="E1603"/>
      <c r="F1603"/>
      <c r="G1603"/>
      <c r="H1603"/>
      <c r="I1603"/>
      <c r="J1603"/>
      <c r="K1603"/>
    </row>
    <row r="1604" spans="2:11">
      <c r="B1604"/>
      <c r="C1604"/>
      <c r="D1604"/>
      <c r="E1604"/>
      <c r="F1604"/>
      <c r="G1604"/>
      <c r="H1604"/>
      <c r="I1604"/>
      <c r="J1604"/>
      <c r="K1604"/>
    </row>
    <row r="1605" spans="2:11">
      <c r="B1605"/>
      <c r="C1605"/>
      <c r="D1605"/>
      <c r="E1605"/>
      <c r="F1605"/>
      <c r="G1605"/>
      <c r="H1605"/>
      <c r="I1605"/>
      <c r="J1605"/>
      <c r="K1605"/>
    </row>
    <row r="1606" spans="2:11">
      <c r="B1606"/>
      <c r="C1606"/>
      <c r="D1606"/>
      <c r="E1606"/>
      <c r="F1606"/>
      <c r="G1606"/>
      <c r="H1606"/>
      <c r="I1606"/>
      <c r="J1606"/>
      <c r="K1606"/>
    </row>
    <row r="1607" spans="2:11">
      <c r="B1607"/>
      <c r="C1607"/>
      <c r="D1607"/>
      <c r="E1607"/>
      <c r="F1607"/>
      <c r="G1607"/>
      <c r="H1607"/>
      <c r="I1607"/>
      <c r="J1607"/>
      <c r="K1607"/>
    </row>
    <row r="1608" spans="2:11">
      <c r="B1608"/>
      <c r="C1608"/>
      <c r="D1608"/>
      <c r="E1608"/>
      <c r="F1608"/>
      <c r="G1608"/>
      <c r="H1608"/>
      <c r="I1608"/>
      <c r="J1608"/>
      <c r="K1608"/>
    </row>
    <row r="1609" spans="2:11">
      <c r="B1609"/>
      <c r="C1609"/>
      <c r="D1609"/>
      <c r="E1609"/>
      <c r="F1609"/>
      <c r="G1609"/>
      <c r="H1609"/>
      <c r="I1609"/>
      <c r="J1609"/>
      <c r="K1609"/>
    </row>
    <row r="1610" spans="2:11">
      <c r="B1610"/>
      <c r="C1610"/>
      <c r="D1610"/>
      <c r="E1610"/>
      <c r="F1610"/>
      <c r="G1610"/>
      <c r="H1610"/>
      <c r="I1610"/>
      <c r="J1610"/>
      <c r="K1610"/>
    </row>
    <row r="1611" spans="2:11">
      <c r="B1611"/>
      <c r="C1611"/>
      <c r="D1611"/>
      <c r="E1611"/>
      <c r="F1611"/>
      <c r="G1611"/>
      <c r="H1611"/>
      <c r="I1611"/>
      <c r="J1611"/>
      <c r="K1611"/>
    </row>
    <row r="1612" spans="2:11">
      <c r="B1612"/>
      <c r="C1612"/>
      <c r="D1612"/>
      <c r="E1612"/>
      <c r="F1612"/>
      <c r="G1612"/>
      <c r="H1612"/>
      <c r="I1612"/>
      <c r="J1612"/>
      <c r="K1612"/>
    </row>
    <row r="1613" spans="2:11">
      <c r="B1613"/>
      <c r="C1613"/>
      <c r="D1613"/>
      <c r="E1613"/>
      <c r="F1613"/>
      <c r="G1613"/>
      <c r="H1613"/>
      <c r="I1613"/>
      <c r="J1613"/>
      <c r="K1613"/>
    </row>
    <row r="1614" spans="2:11">
      <c r="B1614"/>
      <c r="C1614"/>
      <c r="D1614"/>
      <c r="E1614"/>
      <c r="F1614"/>
      <c r="G1614"/>
      <c r="H1614"/>
      <c r="I1614"/>
      <c r="J1614"/>
      <c r="K1614"/>
    </row>
    <row r="1615" spans="2:11">
      <c r="B1615"/>
      <c r="C1615"/>
      <c r="D1615"/>
      <c r="E1615"/>
      <c r="F1615"/>
      <c r="G1615"/>
      <c r="H1615"/>
      <c r="I1615"/>
      <c r="J1615"/>
      <c r="K1615"/>
    </row>
    <row r="1616" spans="2:11">
      <c r="B1616"/>
      <c r="C1616"/>
      <c r="D1616"/>
      <c r="E1616"/>
      <c r="F1616"/>
      <c r="G1616"/>
      <c r="H1616"/>
      <c r="I1616"/>
      <c r="J1616"/>
      <c r="K1616"/>
    </row>
    <row r="1617" spans="2:11">
      <c r="B1617"/>
      <c r="C1617"/>
      <c r="D1617"/>
      <c r="E1617"/>
      <c r="F1617"/>
      <c r="G1617"/>
      <c r="H1617"/>
      <c r="I1617"/>
      <c r="J1617"/>
      <c r="K1617"/>
    </row>
    <row r="1618" spans="2:11">
      <c r="B1618"/>
      <c r="C1618"/>
      <c r="D1618"/>
      <c r="E1618"/>
      <c r="F1618"/>
      <c r="G1618"/>
      <c r="H1618"/>
      <c r="I1618"/>
      <c r="J1618"/>
      <c r="K1618"/>
    </row>
    <row r="1619" spans="2:11">
      <c r="B1619"/>
      <c r="C1619"/>
      <c r="D1619"/>
      <c r="E1619"/>
      <c r="F1619"/>
      <c r="G1619"/>
      <c r="H1619"/>
      <c r="I1619"/>
      <c r="J1619"/>
      <c r="K1619"/>
    </row>
    <row r="1620" spans="2:11">
      <c r="B1620"/>
      <c r="C1620"/>
      <c r="D1620"/>
      <c r="E1620"/>
      <c r="F1620"/>
      <c r="G1620"/>
      <c r="H1620"/>
      <c r="I1620"/>
      <c r="J1620"/>
      <c r="K1620"/>
    </row>
    <row r="1621" spans="2:11">
      <c r="B1621"/>
      <c r="C1621"/>
      <c r="D1621"/>
      <c r="E1621"/>
      <c r="F1621"/>
      <c r="G1621"/>
      <c r="H1621"/>
      <c r="I1621"/>
      <c r="J1621"/>
      <c r="K1621"/>
    </row>
    <row r="1622" spans="2:11">
      <c r="B1622"/>
      <c r="C1622"/>
      <c r="D1622"/>
      <c r="E1622"/>
      <c r="F1622"/>
      <c r="G1622"/>
      <c r="H1622"/>
      <c r="I1622"/>
      <c r="J1622"/>
      <c r="K1622"/>
    </row>
    <row r="1623" spans="2:11">
      <c r="B1623"/>
      <c r="C1623"/>
      <c r="D1623"/>
      <c r="E1623"/>
      <c r="F1623"/>
      <c r="G1623"/>
      <c r="H1623"/>
      <c r="I1623"/>
      <c r="J1623"/>
      <c r="K1623"/>
    </row>
    <row r="1624" spans="2:11">
      <c r="B1624"/>
      <c r="C1624"/>
      <c r="D1624"/>
      <c r="E1624"/>
      <c r="F1624"/>
      <c r="G1624"/>
      <c r="H1624"/>
      <c r="I1624"/>
      <c r="J1624"/>
      <c r="K1624"/>
    </row>
    <row r="1625" spans="2:11">
      <c r="B1625"/>
      <c r="C1625"/>
      <c r="D1625"/>
      <c r="E1625"/>
      <c r="F1625"/>
      <c r="G1625"/>
      <c r="H1625"/>
      <c r="I1625"/>
      <c r="J1625"/>
      <c r="K1625"/>
    </row>
    <row r="1626" spans="2:11">
      <c r="B1626"/>
      <c r="C1626"/>
      <c r="D1626"/>
      <c r="E1626"/>
      <c r="F1626"/>
      <c r="G1626"/>
      <c r="H1626"/>
      <c r="I1626"/>
      <c r="J1626"/>
      <c r="K1626"/>
    </row>
    <row r="1627" spans="2:11">
      <c r="B1627"/>
      <c r="C1627"/>
      <c r="D1627"/>
      <c r="E1627"/>
      <c r="F1627"/>
      <c r="G1627"/>
      <c r="H1627"/>
      <c r="I1627"/>
      <c r="J1627"/>
      <c r="K1627"/>
    </row>
    <row r="1628" spans="2:11">
      <c r="B1628"/>
      <c r="C1628"/>
      <c r="D1628"/>
      <c r="E1628"/>
      <c r="F1628"/>
      <c r="G1628"/>
      <c r="H1628"/>
      <c r="I1628"/>
      <c r="J1628"/>
      <c r="K1628"/>
    </row>
    <row r="1629" spans="2:11">
      <c r="B1629"/>
      <c r="C1629"/>
      <c r="D1629"/>
      <c r="E1629"/>
      <c r="F1629"/>
      <c r="G1629"/>
      <c r="H1629"/>
      <c r="I1629"/>
      <c r="J1629"/>
      <c r="K1629"/>
    </row>
    <row r="1630" spans="2:11">
      <c r="B1630"/>
      <c r="C1630"/>
      <c r="D1630"/>
      <c r="E1630"/>
      <c r="F1630"/>
      <c r="G1630"/>
      <c r="H1630"/>
      <c r="I1630"/>
      <c r="J1630"/>
      <c r="K1630"/>
    </row>
    <row r="1631" spans="2:11">
      <c r="B1631"/>
      <c r="C1631"/>
      <c r="D1631"/>
      <c r="E1631"/>
      <c r="F1631"/>
      <c r="G1631"/>
      <c r="H1631"/>
      <c r="I1631"/>
      <c r="J1631"/>
      <c r="K1631"/>
    </row>
    <row r="1632" spans="2:11">
      <c r="B1632"/>
      <c r="C1632"/>
      <c r="D1632"/>
      <c r="E1632"/>
      <c r="F1632"/>
      <c r="G1632"/>
      <c r="H1632"/>
      <c r="I1632"/>
      <c r="J1632"/>
      <c r="K1632"/>
    </row>
    <row r="1633" spans="2:11">
      <c r="B1633"/>
      <c r="C1633"/>
      <c r="D1633"/>
      <c r="E1633"/>
      <c r="F1633"/>
      <c r="G1633"/>
      <c r="H1633"/>
      <c r="I1633"/>
      <c r="J1633"/>
      <c r="K1633"/>
    </row>
    <row r="1634" spans="2:11">
      <c r="B1634"/>
      <c r="C1634"/>
      <c r="D1634"/>
      <c r="E1634"/>
      <c r="F1634"/>
      <c r="G1634"/>
      <c r="H1634"/>
      <c r="I1634"/>
      <c r="J1634"/>
      <c r="K1634"/>
    </row>
    <row r="1635" spans="2:11">
      <c r="B1635"/>
      <c r="C1635"/>
      <c r="D1635"/>
      <c r="E1635"/>
      <c r="F1635"/>
      <c r="G1635"/>
      <c r="H1635"/>
      <c r="I1635"/>
      <c r="J1635"/>
      <c r="K1635"/>
    </row>
    <row r="1636" spans="2:11">
      <c r="B1636"/>
      <c r="C1636"/>
      <c r="D1636"/>
      <c r="E1636"/>
      <c r="F1636"/>
      <c r="G1636"/>
      <c r="H1636"/>
      <c r="I1636"/>
      <c r="J1636"/>
      <c r="K1636"/>
    </row>
    <row r="1637" spans="2:11">
      <c r="B1637"/>
      <c r="C1637"/>
      <c r="D1637"/>
      <c r="E1637"/>
      <c r="F1637"/>
      <c r="G1637"/>
      <c r="H1637"/>
      <c r="I1637"/>
      <c r="J1637"/>
      <c r="K1637"/>
    </row>
    <row r="1638" spans="2:11">
      <c r="B1638"/>
      <c r="C1638"/>
      <c r="D1638"/>
      <c r="E1638"/>
      <c r="F1638"/>
      <c r="G1638"/>
      <c r="H1638"/>
      <c r="I1638"/>
      <c r="J1638"/>
      <c r="K1638"/>
    </row>
    <row r="1639" spans="2:11">
      <c r="B1639"/>
      <c r="C1639"/>
      <c r="D1639"/>
      <c r="E1639"/>
      <c r="F1639"/>
      <c r="G1639"/>
      <c r="H1639"/>
      <c r="I1639"/>
      <c r="J1639"/>
      <c r="K1639"/>
    </row>
    <row r="1640" spans="2:11">
      <c r="B1640"/>
      <c r="C1640"/>
      <c r="D1640"/>
      <c r="E1640"/>
      <c r="F1640"/>
      <c r="G1640"/>
      <c r="H1640"/>
      <c r="I1640"/>
      <c r="J1640"/>
      <c r="K1640"/>
    </row>
    <row r="1641" spans="2:11">
      <c r="B1641"/>
      <c r="C1641"/>
      <c r="D1641"/>
      <c r="E1641"/>
      <c r="F1641"/>
      <c r="G1641"/>
      <c r="H1641"/>
      <c r="I1641"/>
      <c r="J1641"/>
      <c r="K1641"/>
    </row>
    <row r="1642" spans="2:11">
      <c r="B1642"/>
      <c r="C1642"/>
      <c r="D1642"/>
      <c r="E1642"/>
      <c r="F1642"/>
      <c r="G1642"/>
      <c r="H1642"/>
      <c r="I1642"/>
      <c r="J1642"/>
      <c r="K1642"/>
    </row>
    <row r="1643" spans="2:11">
      <c r="B1643"/>
      <c r="C1643"/>
      <c r="D1643"/>
      <c r="E1643"/>
      <c r="F1643"/>
      <c r="G1643"/>
      <c r="H1643"/>
      <c r="I1643"/>
      <c r="J1643"/>
      <c r="K1643"/>
    </row>
    <row r="1644" spans="2:11">
      <c r="B1644"/>
      <c r="C1644"/>
      <c r="D1644"/>
      <c r="E1644"/>
      <c r="F1644"/>
      <c r="G1644"/>
      <c r="H1644"/>
      <c r="I1644"/>
      <c r="J1644"/>
      <c r="K1644"/>
    </row>
    <row r="1645" spans="2:11">
      <c r="B1645"/>
      <c r="C1645"/>
      <c r="D1645"/>
      <c r="E1645"/>
      <c r="F1645"/>
      <c r="G1645"/>
      <c r="H1645"/>
      <c r="I1645"/>
      <c r="J1645"/>
      <c r="K1645"/>
    </row>
    <row r="1646" spans="2:11">
      <c r="B1646"/>
      <c r="C1646"/>
      <c r="D1646"/>
      <c r="E1646"/>
      <c r="F1646"/>
      <c r="G1646"/>
      <c r="H1646"/>
      <c r="I1646"/>
      <c r="J1646"/>
      <c r="K1646"/>
    </row>
    <row r="1647" spans="2:11">
      <c r="B1647"/>
      <c r="C1647"/>
      <c r="D1647"/>
      <c r="E1647"/>
      <c r="F1647"/>
      <c r="G1647"/>
      <c r="H1647"/>
      <c r="I1647"/>
      <c r="J1647"/>
      <c r="K1647"/>
    </row>
    <row r="1648" spans="2:11">
      <c r="B1648"/>
      <c r="C1648"/>
      <c r="D1648"/>
      <c r="E1648"/>
      <c r="F1648"/>
      <c r="G1648"/>
      <c r="H1648"/>
      <c r="I1648"/>
      <c r="J1648"/>
      <c r="K1648"/>
    </row>
    <row r="1649" spans="2:11">
      <c r="B1649"/>
      <c r="C1649"/>
      <c r="D1649"/>
      <c r="E1649"/>
      <c r="F1649"/>
      <c r="G1649"/>
      <c r="H1649"/>
      <c r="I1649"/>
      <c r="J1649"/>
      <c r="K1649"/>
    </row>
    <row r="1650" spans="2:11">
      <c r="B1650"/>
      <c r="C1650"/>
      <c r="D1650"/>
      <c r="E1650"/>
      <c r="F1650"/>
      <c r="G1650"/>
      <c r="H1650"/>
      <c r="I1650"/>
      <c r="J1650"/>
      <c r="K1650"/>
    </row>
    <row r="1651" spans="2:11">
      <c r="B1651"/>
      <c r="C1651"/>
      <c r="D1651"/>
      <c r="E1651"/>
      <c r="F1651"/>
      <c r="G1651"/>
      <c r="H1651"/>
      <c r="I1651"/>
      <c r="J1651"/>
      <c r="K1651"/>
    </row>
    <row r="1652" spans="2:11">
      <c r="B1652"/>
      <c r="C1652"/>
      <c r="D1652"/>
      <c r="E1652"/>
      <c r="F1652"/>
      <c r="G1652"/>
      <c r="H1652"/>
      <c r="I1652"/>
      <c r="J1652"/>
      <c r="K1652"/>
    </row>
    <row r="1653" spans="2:11">
      <c r="B1653"/>
      <c r="C1653"/>
      <c r="D1653"/>
      <c r="E1653"/>
      <c r="F1653"/>
      <c r="G1653"/>
      <c r="H1653"/>
      <c r="I1653"/>
      <c r="J1653"/>
      <c r="K1653"/>
    </row>
    <row r="1654" spans="2:11">
      <c r="B1654"/>
      <c r="C1654"/>
      <c r="D1654"/>
      <c r="E1654"/>
      <c r="F1654"/>
      <c r="G1654"/>
      <c r="H1654"/>
      <c r="I1654"/>
      <c r="J1654"/>
      <c r="K1654"/>
    </row>
    <row r="1655" spans="2:11">
      <c r="B1655"/>
      <c r="C1655"/>
      <c r="D1655"/>
      <c r="E1655"/>
      <c r="F1655"/>
      <c r="G1655"/>
      <c r="H1655"/>
      <c r="I1655"/>
      <c r="J1655"/>
      <c r="K1655"/>
    </row>
    <row r="1656" spans="2:11">
      <c r="B1656"/>
      <c r="C1656"/>
      <c r="D1656"/>
      <c r="E1656"/>
      <c r="F1656"/>
      <c r="G1656"/>
      <c r="H1656"/>
      <c r="I1656"/>
      <c r="J1656"/>
      <c r="K1656"/>
    </row>
    <row r="1657" spans="2:11">
      <c r="B1657"/>
      <c r="C1657"/>
      <c r="D1657"/>
      <c r="E1657"/>
      <c r="F1657"/>
      <c r="G1657"/>
      <c r="H1657"/>
      <c r="I1657"/>
      <c r="J1657"/>
      <c r="K1657"/>
    </row>
    <row r="1658" spans="2:11">
      <c r="B1658"/>
      <c r="C1658"/>
      <c r="D1658"/>
      <c r="E1658"/>
      <c r="F1658"/>
      <c r="G1658"/>
      <c r="H1658"/>
      <c r="I1658"/>
      <c r="J1658"/>
      <c r="K1658"/>
    </row>
    <row r="1659" spans="2:11">
      <c r="B1659"/>
      <c r="C1659"/>
      <c r="D1659"/>
      <c r="E1659"/>
      <c r="F1659"/>
      <c r="G1659"/>
      <c r="H1659"/>
      <c r="I1659"/>
      <c r="J1659"/>
      <c r="K1659"/>
    </row>
    <row r="1660" spans="2:11">
      <c r="B1660"/>
      <c r="C1660"/>
      <c r="D1660"/>
      <c r="E1660"/>
      <c r="F1660"/>
      <c r="G1660"/>
      <c r="H1660"/>
      <c r="I1660"/>
      <c r="J1660"/>
      <c r="K1660"/>
    </row>
    <row r="1661" spans="2:11">
      <c r="B1661"/>
      <c r="C1661"/>
      <c r="D1661"/>
      <c r="E1661"/>
      <c r="F1661"/>
      <c r="G1661"/>
      <c r="H1661"/>
      <c r="I1661"/>
      <c r="J1661"/>
      <c r="K1661"/>
    </row>
    <row r="1662" spans="2:11">
      <c r="B1662"/>
      <c r="C1662"/>
      <c r="D1662"/>
      <c r="E1662"/>
      <c r="F1662"/>
      <c r="G1662"/>
      <c r="H1662"/>
      <c r="I1662"/>
      <c r="J1662"/>
      <c r="K1662"/>
    </row>
    <row r="1663" spans="2:11">
      <c r="B1663"/>
      <c r="C1663"/>
      <c r="D1663"/>
      <c r="E1663"/>
      <c r="F1663"/>
      <c r="G1663"/>
      <c r="H1663"/>
      <c r="I1663"/>
      <c r="J1663"/>
      <c r="K1663"/>
    </row>
    <row r="1664" spans="2:11">
      <c r="B1664"/>
      <c r="C1664"/>
      <c r="D1664"/>
      <c r="E1664"/>
      <c r="F1664"/>
      <c r="G1664"/>
      <c r="H1664"/>
      <c r="I1664"/>
      <c r="J1664"/>
      <c r="K1664"/>
    </row>
    <row r="1665" spans="2:11">
      <c r="B1665"/>
      <c r="C1665"/>
      <c r="D1665"/>
      <c r="E1665"/>
      <c r="F1665"/>
      <c r="G1665"/>
      <c r="H1665"/>
      <c r="I1665"/>
      <c r="J1665"/>
      <c r="K1665"/>
    </row>
    <row r="1666" spans="2:11">
      <c r="B1666"/>
      <c r="C1666"/>
      <c r="D1666"/>
      <c r="E1666"/>
      <c r="F1666"/>
      <c r="G1666"/>
      <c r="H1666"/>
      <c r="I1666"/>
      <c r="J1666"/>
      <c r="K1666"/>
    </row>
    <row r="1667" spans="2:11">
      <c r="B1667"/>
      <c r="C1667"/>
      <c r="D1667"/>
      <c r="E1667"/>
      <c r="F1667"/>
      <c r="G1667"/>
      <c r="H1667"/>
      <c r="I1667"/>
      <c r="J1667"/>
      <c r="K1667"/>
    </row>
    <row r="1668" spans="2:11">
      <c r="B1668"/>
      <c r="C1668"/>
      <c r="D1668"/>
      <c r="E1668"/>
      <c r="F1668"/>
      <c r="G1668"/>
      <c r="H1668"/>
      <c r="I1668"/>
      <c r="J1668"/>
      <c r="K1668"/>
    </row>
    <row r="1669" spans="2:11">
      <c r="B1669"/>
      <c r="C1669"/>
      <c r="D1669"/>
      <c r="E1669"/>
      <c r="F1669"/>
      <c r="G1669"/>
      <c r="H1669"/>
      <c r="I1669"/>
      <c r="J1669"/>
      <c r="K1669"/>
    </row>
    <row r="1670" spans="2:11">
      <c r="B1670"/>
      <c r="C1670"/>
      <c r="D1670"/>
      <c r="E1670"/>
      <c r="F1670"/>
      <c r="G1670"/>
      <c r="H1670"/>
      <c r="I1670"/>
      <c r="J1670"/>
      <c r="K1670"/>
    </row>
    <row r="1671" spans="2:11">
      <c r="B1671"/>
      <c r="C1671"/>
      <c r="D1671"/>
      <c r="E1671"/>
      <c r="F1671"/>
      <c r="G1671"/>
      <c r="H1671"/>
      <c r="I1671"/>
      <c r="J1671"/>
      <c r="K1671"/>
    </row>
    <row r="1672" spans="2:11">
      <c r="B1672"/>
      <c r="C1672"/>
      <c r="D1672"/>
      <c r="E1672"/>
      <c r="F1672"/>
      <c r="G1672"/>
      <c r="H1672"/>
      <c r="I1672"/>
      <c r="J1672"/>
      <c r="K1672"/>
    </row>
    <row r="1673" spans="2:11">
      <c r="B1673"/>
      <c r="C1673"/>
      <c r="D1673"/>
      <c r="E1673"/>
      <c r="F1673"/>
      <c r="G1673"/>
      <c r="H1673"/>
      <c r="I1673"/>
      <c r="J1673"/>
      <c r="K1673"/>
    </row>
    <row r="1674" spans="2:11">
      <c r="B1674"/>
      <c r="C1674"/>
      <c r="D1674"/>
      <c r="E1674"/>
      <c r="F1674"/>
      <c r="G1674"/>
      <c r="H1674"/>
      <c r="I1674"/>
      <c r="J1674"/>
      <c r="K1674"/>
    </row>
    <row r="1675" spans="2:11">
      <c r="B1675"/>
      <c r="C1675"/>
      <c r="D1675"/>
      <c r="E1675"/>
      <c r="F1675"/>
      <c r="G1675"/>
      <c r="H1675"/>
      <c r="I1675"/>
      <c r="J1675"/>
      <c r="K1675"/>
    </row>
    <row r="1676" spans="2:11">
      <c r="B1676"/>
      <c r="C1676"/>
      <c r="D1676"/>
      <c r="E1676"/>
      <c r="F1676"/>
      <c r="G1676"/>
      <c r="H1676"/>
      <c r="I1676"/>
      <c r="J1676"/>
      <c r="K1676"/>
    </row>
    <row r="1677" spans="2:11">
      <c r="B1677"/>
      <c r="C1677"/>
      <c r="D1677"/>
      <c r="E1677"/>
      <c r="F1677"/>
      <c r="G1677"/>
      <c r="H1677"/>
      <c r="I1677"/>
      <c r="J1677"/>
      <c r="K1677"/>
    </row>
    <row r="1678" spans="2:11">
      <c r="B1678"/>
      <c r="C1678"/>
      <c r="D1678"/>
      <c r="E1678"/>
      <c r="F1678"/>
      <c r="G1678"/>
      <c r="H1678"/>
      <c r="I1678"/>
      <c r="J1678"/>
      <c r="K1678"/>
    </row>
    <row r="1679" spans="2:11">
      <c r="B1679"/>
      <c r="C1679"/>
      <c r="D1679"/>
      <c r="E1679"/>
      <c r="F1679"/>
      <c r="G1679"/>
      <c r="H1679"/>
      <c r="I1679"/>
      <c r="J1679"/>
      <c r="K1679"/>
    </row>
    <row r="1680" spans="2:11">
      <c r="B1680"/>
      <c r="C1680"/>
      <c r="D1680"/>
      <c r="E1680"/>
      <c r="F1680"/>
      <c r="G1680"/>
      <c r="H1680"/>
      <c r="I1680"/>
      <c r="J1680"/>
      <c r="K1680"/>
    </row>
    <row r="1681" spans="2:11">
      <c r="B1681"/>
      <c r="C1681"/>
      <c r="D1681"/>
      <c r="E1681"/>
      <c r="F1681"/>
      <c r="G1681"/>
      <c r="H1681"/>
      <c r="I1681"/>
      <c r="J1681"/>
      <c r="K1681"/>
    </row>
    <row r="1682" spans="2:11">
      <c r="B1682"/>
      <c r="C1682"/>
      <c r="D1682"/>
      <c r="E1682"/>
      <c r="F1682"/>
      <c r="G1682"/>
      <c r="H1682"/>
      <c r="I1682"/>
      <c r="J1682"/>
      <c r="K1682"/>
    </row>
    <row r="1683" spans="2:11">
      <c r="B1683"/>
      <c r="C1683"/>
      <c r="D1683"/>
      <c r="E1683"/>
      <c r="F1683"/>
      <c r="G1683"/>
      <c r="H1683"/>
      <c r="I1683"/>
      <c r="J1683"/>
      <c r="K1683"/>
    </row>
    <row r="1684" spans="2:11">
      <c r="B1684"/>
      <c r="C1684"/>
      <c r="D1684"/>
      <c r="E1684"/>
      <c r="F1684"/>
      <c r="G1684"/>
      <c r="H1684"/>
      <c r="I1684"/>
      <c r="J1684"/>
      <c r="K1684"/>
    </row>
    <row r="1685" spans="2:11">
      <c r="B1685"/>
      <c r="C1685"/>
      <c r="D1685"/>
      <c r="E1685"/>
      <c r="F1685"/>
      <c r="G1685"/>
      <c r="H1685"/>
      <c r="I1685"/>
      <c r="J1685"/>
      <c r="K1685"/>
    </row>
    <row r="1686" spans="2:11">
      <c r="B1686"/>
      <c r="C1686"/>
      <c r="D1686"/>
      <c r="E1686"/>
      <c r="F1686"/>
      <c r="G1686"/>
      <c r="H1686"/>
      <c r="I1686"/>
      <c r="J1686"/>
      <c r="K1686"/>
    </row>
    <row r="1687" spans="2:11">
      <c r="B1687"/>
      <c r="C1687"/>
      <c r="D1687"/>
      <c r="E1687"/>
      <c r="F1687"/>
      <c r="G1687"/>
      <c r="H1687"/>
      <c r="I1687"/>
      <c r="J1687"/>
      <c r="K1687"/>
    </row>
    <row r="1688" spans="2:11">
      <c r="B1688"/>
      <c r="C1688"/>
      <c r="D1688"/>
      <c r="E1688"/>
      <c r="F1688"/>
      <c r="G1688"/>
      <c r="H1688"/>
      <c r="I1688"/>
      <c r="J1688"/>
      <c r="K1688"/>
    </row>
    <row r="1689" spans="2:11">
      <c r="B1689"/>
      <c r="C1689"/>
      <c r="D1689"/>
      <c r="E1689"/>
      <c r="F1689"/>
      <c r="G1689"/>
      <c r="H1689"/>
      <c r="I1689"/>
      <c r="J1689"/>
      <c r="K1689"/>
    </row>
    <row r="1690" spans="2:11">
      <c r="B1690"/>
      <c r="C1690"/>
      <c r="D1690"/>
      <c r="E1690"/>
      <c r="F1690"/>
      <c r="G1690"/>
      <c r="H1690"/>
      <c r="I1690"/>
      <c r="J1690"/>
      <c r="K1690"/>
    </row>
    <row r="1691" spans="2:11">
      <c r="B1691"/>
      <c r="C1691"/>
      <c r="D1691"/>
      <c r="E1691"/>
      <c r="F1691"/>
      <c r="G1691"/>
      <c r="H1691"/>
      <c r="I1691"/>
      <c r="J1691"/>
      <c r="K1691"/>
    </row>
    <row r="1692" spans="2:11">
      <c r="B1692"/>
      <c r="C1692"/>
      <c r="D1692"/>
      <c r="E1692"/>
      <c r="F1692"/>
      <c r="G1692"/>
      <c r="H1692"/>
      <c r="I1692"/>
      <c r="J1692"/>
      <c r="K1692"/>
    </row>
    <row r="1693" spans="2:11">
      <c r="B1693"/>
      <c r="C1693"/>
      <c r="D1693"/>
      <c r="E1693"/>
      <c r="F1693"/>
      <c r="G1693"/>
      <c r="H1693"/>
      <c r="I1693"/>
      <c r="J1693"/>
      <c r="K1693"/>
    </row>
    <row r="1694" spans="2:11">
      <c r="B1694"/>
      <c r="C1694"/>
      <c r="D1694"/>
      <c r="E1694"/>
      <c r="F1694"/>
      <c r="G1694"/>
      <c r="H1694"/>
      <c r="I1694"/>
      <c r="J1694"/>
      <c r="K1694"/>
    </row>
    <row r="1695" spans="2:11">
      <c r="B1695"/>
      <c r="C1695"/>
      <c r="D1695"/>
      <c r="E1695"/>
      <c r="F1695"/>
      <c r="G1695"/>
      <c r="H1695"/>
      <c r="I1695"/>
      <c r="J1695"/>
      <c r="K1695"/>
    </row>
    <row r="1696" spans="2:11">
      <c r="B1696"/>
      <c r="C1696"/>
      <c r="D1696"/>
      <c r="E1696"/>
      <c r="F1696"/>
      <c r="G1696"/>
      <c r="H1696"/>
      <c r="I1696"/>
      <c r="J1696"/>
      <c r="K1696"/>
    </row>
    <row r="1697" spans="2:11">
      <c r="B1697"/>
      <c r="C1697"/>
      <c r="D1697"/>
      <c r="E1697"/>
      <c r="F1697"/>
      <c r="G1697"/>
      <c r="H1697"/>
      <c r="I1697"/>
      <c r="J1697"/>
      <c r="K1697"/>
    </row>
    <row r="1698" spans="2:11">
      <c r="B1698"/>
      <c r="C1698"/>
      <c r="D1698"/>
      <c r="E1698"/>
      <c r="F1698"/>
      <c r="G1698"/>
      <c r="H1698"/>
      <c r="I1698"/>
      <c r="J1698"/>
      <c r="K1698"/>
    </row>
    <row r="1699" spans="2:11">
      <c r="B1699"/>
      <c r="C1699"/>
      <c r="D1699"/>
      <c r="E1699"/>
      <c r="F1699"/>
      <c r="G1699"/>
      <c r="H1699"/>
      <c r="I1699"/>
      <c r="J1699"/>
      <c r="K1699"/>
    </row>
    <row r="1700" spans="2:11">
      <c r="B1700"/>
      <c r="C1700"/>
      <c r="D1700"/>
      <c r="E1700"/>
      <c r="F1700"/>
      <c r="G1700"/>
      <c r="H1700"/>
      <c r="I1700"/>
      <c r="J1700"/>
      <c r="K1700"/>
    </row>
    <row r="1701" spans="2:11">
      <c r="B1701"/>
      <c r="C1701"/>
      <c r="D1701"/>
      <c r="E1701"/>
      <c r="F1701"/>
      <c r="G1701"/>
      <c r="H1701"/>
      <c r="I1701"/>
      <c r="J1701"/>
      <c r="K1701"/>
    </row>
    <row r="1702" spans="2:11">
      <c r="B1702"/>
      <c r="C1702"/>
      <c r="D1702"/>
      <c r="E1702"/>
      <c r="F1702"/>
      <c r="G1702"/>
      <c r="H1702"/>
      <c r="I1702"/>
      <c r="J1702"/>
      <c r="K1702"/>
    </row>
    <row r="1703" spans="2:11">
      <c r="B1703"/>
      <c r="C1703"/>
      <c r="D1703"/>
      <c r="E1703"/>
      <c r="F1703"/>
      <c r="G1703"/>
      <c r="H1703"/>
      <c r="I1703"/>
      <c r="J1703"/>
      <c r="K1703"/>
    </row>
    <row r="1704" spans="2:11">
      <c r="B1704"/>
      <c r="C1704"/>
      <c r="D1704"/>
      <c r="E1704"/>
      <c r="F1704"/>
      <c r="G1704"/>
      <c r="H1704"/>
      <c r="I1704"/>
      <c r="J1704"/>
      <c r="K1704"/>
    </row>
    <row r="1705" spans="2:11">
      <c r="B1705"/>
      <c r="C1705"/>
      <c r="D1705"/>
      <c r="E1705"/>
      <c r="F1705"/>
      <c r="G1705"/>
      <c r="H1705"/>
      <c r="I1705"/>
      <c r="J1705"/>
      <c r="K1705"/>
    </row>
    <row r="1706" spans="2:11">
      <c r="B1706"/>
      <c r="C1706"/>
      <c r="D1706"/>
      <c r="E1706"/>
      <c r="F1706"/>
      <c r="G1706"/>
      <c r="H1706"/>
      <c r="I1706"/>
      <c r="J1706"/>
      <c r="K1706"/>
    </row>
    <row r="1707" spans="2:11">
      <c r="B1707"/>
      <c r="C1707"/>
      <c r="D1707"/>
      <c r="E1707"/>
      <c r="F1707"/>
      <c r="G1707"/>
      <c r="H1707"/>
      <c r="I1707"/>
      <c r="J1707"/>
      <c r="K1707"/>
    </row>
    <row r="1708" spans="2:11">
      <c r="B1708"/>
      <c r="C1708"/>
      <c r="D1708"/>
      <c r="E1708"/>
      <c r="F1708"/>
      <c r="G1708"/>
      <c r="H1708"/>
      <c r="I1708"/>
      <c r="J1708"/>
      <c r="K1708"/>
    </row>
    <row r="1709" spans="2:11">
      <c r="B1709"/>
      <c r="C1709"/>
      <c r="D1709"/>
      <c r="E1709"/>
      <c r="F1709"/>
      <c r="G1709"/>
      <c r="H1709"/>
      <c r="I1709"/>
      <c r="J1709"/>
      <c r="K1709"/>
    </row>
    <row r="1710" spans="2:11">
      <c r="B1710"/>
      <c r="C1710"/>
      <c r="D1710"/>
      <c r="E1710"/>
      <c r="F1710"/>
      <c r="G1710"/>
      <c r="H1710"/>
      <c r="I1710"/>
      <c r="J1710"/>
      <c r="K1710"/>
    </row>
    <row r="1711" spans="2:11">
      <c r="B1711"/>
      <c r="C1711"/>
      <c r="D1711"/>
      <c r="E1711"/>
      <c r="F1711"/>
      <c r="G1711"/>
      <c r="H1711"/>
      <c r="I1711"/>
      <c r="J1711"/>
      <c r="K1711"/>
    </row>
    <row r="1712" spans="2:11">
      <c r="B1712"/>
      <c r="C1712"/>
      <c r="D1712"/>
      <c r="E1712"/>
      <c r="F1712"/>
      <c r="G1712"/>
      <c r="H1712"/>
      <c r="I1712"/>
      <c r="J1712"/>
      <c r="K1712"/>
    </row>
    <row r="1713" spans="2:11">
      <c r="B1713"/>
      <c r="C1713"/>
      <c r="D1713"/>
      <c r="E1713"/>
      <c r="F1713"/>
      <c r="G1713"/>
      <c r="H1713"/>
      <c r="I1713"/>
      <c r="J1713"/>
      <c r="K1713"/>
    </row>
    <row r="1714" spans="2:11">
      <c r="B1714"/>
      <c r="C1714"/>
      <c r="D1714"/>
      <c r="E1714"/>
      <c r="F1714"/>
      <c r="G1714"/>
      <c r="H1714"/>
      <c r="I1714"/>
      <c r="J1714"/>
      <c r="K1714"/>
    </row>
    <row r="1715" spans="2:11">
      <c r="B1715"/>
      <c r="C1715"/>
      <c r="D1715"/>
      <c r="E1715"/>
      <c r="F1715"/>
      <c r="G1715"/>
      <c r="H1715"/>
      <c r="I1715"/>
      <c r="J1715"/>
      <c r="K1715"/>
    </row>
    <row r="1716" spans="2:11">
      <c r="B1716"/>
      <c r="C1716"/>
      <c r="D1716"/>
      <c r="E1716"/>
      <c r="F1716"/>
      <c r="G1716"/>
      <c r="H1716"/>
      <c r="I1716"/>
      <c r="J1716"/>
      <c r="K1716"/>
    </row>
    <row r="1717" spans="2:11">
      <c r="B1717"/>
      <c r="C1717"/>
      <c r="D1717"/>
      <c r="E1717"/>
      <c r="F1717"/>
      <c r="G1717"/>
      <c r="H1717"/>
      <c r="I1717"/>
      <c r="J1717"/>
      <c r="K1717"/>
    </row>
    <row r="1718" spans="2:11">
      <c r="B1718"/>
      <c r="C1718"/>
      <c r="D1718"/>
      <c r="E1718"/>
      <c r="F1718"/>
      <c r="G1718"/>
      <c r="H1718"/>
      <c r="I1718"/>
      <c r="J1718"/>
      <c r="K1718"/>
    </row>
    <row r="1719" spans="2:11">
      <c r="B1719"/>
      <c r="C1719"/>
      <c r="D1719"/>
      <c r="E1719"/>
      <c r="F1719"/>
      <c r="G1719"/>
      <c r="H1719"/>
      <c r="I1719"/>
      <c r="J1719"/>
      <c r="K1719"/>
    </row>
    <row r="1720" spans="2:11">
      <c r="B1720"/>
      <c r="C1720"/>
      <c r="D1720"/>
      <c r="E1720"/>
      <c r="F1720"/>
      <c r="G1720"/>
      <c r="H1720"/>
      <c r="I1720"/>
      <c r="J1720"/>
      <c r="K1720"/>
    </row>
    <row r="1721" spans="2:11">
      <c r="B1721"/>
      <c r="C1721"/>
      <c r="D1721"/>
      <c r="E1721"/>
      <c r="F1721"/>
      <c r="G1721"/>
      <c r="H1721"/>
      <c r="I1721"/>
      <c r="J1721"/>
      <c r="K1721"/>
    </row>
    <row r="1722" spans="2:11">
      <c r="B1722"/>
      <c r="C1722"/>
      <c r="D1722"/>
      <c r="E1722"/>
      <c r="F1722"/>
      <c r="G1722"/>
      <c r="H1722"/>
      <c r="I1722"/>
      <c r="J1722"/>
      <c r="K1722"/>
    </row>
    <row r="1723" spans="2:11">
      <c r="B1723"/>
      <c r="C1723"/>
      <c r="D1723"/>
      <c r="E1723"/>
      <c r="F1723"/>
      <c r="G1723"/>
      <c r="H1723"/>
      <c r="I1723"/>
      <c r="J1723"/>
      <c r="K1723"/>
    </row>
    <row r="1724" spans="2:11">
      <c r="B1724"/>
      <c r="C1724"/>
      <c r="D1724"/>
      <c r="E1724"/>
      <c r="F1724"/>
      <c r="G1724"/>
      <c r="H1724"/>
      <c r="I1724"/>
      <c r="J1724"/>
      <c r="K1724"/>
    </row>
    <row r="1725" spans="2:11">
      <c r="B1725"/>
      <c r="C1725"/>
      <c r="D1725"/>
      <c r="E1725"/>
      <c r="F1725"/>
      <c r="G1725"/>
      <c r="H1725"/>
      <c r="I1725"/>
      <c r="J1725"/>
      <c r="K1725"/>
    </row>
    <row r="1726" spans="2:11">
      <c r="B1726"/>
      <c r="C1726"/>
      <c r="D1726"/>
      <c r="E1726"/>
      <c r="F1726"/>
      <c r="G1726"/>
      <c r="H1726"/>
      <c r="I1726"/>
      <c r="J1726"/>
      <c r="K1726"/>
    </row>
    <row r="1727" spans="2:11">
      <c r="B1727"/>
      <c r="C1727"/>
      <c r="D1727"/>
      <c r="E1727"/>
      <c r="F1727"/>
      <c r="G1727"/>
      <c r="H1727"/>
      <c r="I1727"/>
      <c r="J1727"/>
      <c r="K1727"/>
    </row>
    <row r="1728" spans="2:11">
      <c r="B1728"/>
      <c r="C1728"/>
      <c r="D1728"/>
      <c r="E1728"/>
      <c r="F1728"/>
      <c r="G1728"/>
      <c r="H1728"/>
      <c r="I1728"/>
      <c r="J1728"/>
      <c r="K1728"/>
    </row>
    <row r="1729" spans="2:11">
      <c r="B1729"/>
      <c r="C1729"/>
      <c r="D1729"/>
      <c r="E1729"/>
      <c r="F1729"/>
      <c r="G1729"/>
      <c r="H1729"/>
      <c r="I1729"/>
      <c r="J1729"/>
      <c r="K1729"/>
    </row>
    <row r="1730" spans="2:11">
      <c r="B1730"/>
      <c r="C1730"/>
      <c r="D1730"/>
      <c r="E1730"/>
      <c r="F1730"/>
      <c r="G1730"/>
      <c r="H1730"/>
      <c r="I1730"/>
      <c r="J1730"/>
      <c r="K1730"/>
    </row>
    <row r="1731" spans="2:11">
      <c r="B1731"/>
      <c r="C1731"/>
      <c r="D1731"/>
      <c r="E1731"/>
      <c r="F1731"/>
      <c r="G1731"/>
      <c r="H1731"/>
      <c r="I1731"/>
      <c r="J1731"/>
      <c r="K1731"/>
    </row>
    <row r="1732" spans="2:11">
      <c r="B1732"/>
      <c r="C1732"/>
      <c r="D1732"/>
      <c r="E1732"/>
      <c r="F1732"/>
      <c r="G1732"/>
      <c r="H1732"/>
      <c r="I1732"/>
      <c r="J1732"/>
      <c r="K1732"/>
    </row>
    <row r="1733" spans="2:11">
      <c r="B1733"/>
      <c r="C1733"/>
      <c r="D1733"/>
      <c r="E1733"/>
      <c r="F1733"/>
      <c r="G1733"/>
      <c r="H1733"/>
      <c r="I1733"/>
      <c r="J1733"/>
      <c r="K1733"/>
    </row>
    <row r="1734" spans="2:11">
      <c r="B1734"/>
      <c r="C1734"/>
      <c r="D1734"/>
      <c r="E1734"/>
      <c r="F1734"/>
      <c r="G1734"/>
      <c r="H1734"/>
      <c r="I1734"/>
      <c r="J1734"/>
      <c r="K1734"/>
    </row>
    <row r="1735" spans="2:11">
      <c r="B1735"/>
      <c r="C1735"/>
      <c r="D1735"/>
      <c r="E1735"/>
      <c r="F1735"/>
      <c r="G1735"/>
      <c r="H1735"/>
      <c r="I1735"/>
      <c r="J1735"/>
      <c r="K1735"/>
    </row>
    <row r="1736" spans="2:11">
      <c r="B1736"/>
      <c r="C1736"/>
      <c r="D1736"/>
      <c r="E1736"/>
      <c r="F1736"/>
      <c r="G1736"/>
      <c r="H1736"/>
      <c r="I1736"/>
      <c r="J1736"/>
      <c r="K1736"/>
    </row>
    <row r="1737" spans="2:11">
      <c r="B1737"/>
      <c r="C1737"/>
      <c r="D1737"/>
      <c r="E1737"/>
      <c r="F1737"/>
      <c r="G1737"/>
      <c r="H1737"/>
      <c r="I1737"/>
      <c r="J1737"/>
      <c r="K1737"/>
    </row>
    <row r="1738" spans="2:11">
      <c r="B1738"/>
      <c r="C1738"/>
      <c r="D1738"/>
      <c r="E1738"/>
      <c r="F1738"/>
      <c r="G1738"/>
      <c r="H1738"/>
      <c r="I1738"/>
      <c r="J1738"/>
      <c r="K1738"/>
    </row>
    <row r="1739" spans="2:11">
      <c r="B1739"/>
      <c r="C1739"/>
      <c r="D1739"/>
      <c r="E1739"/>
      <c r="F1739"/>
      <c r="G1739"/>
      <c r="H1739"/>
      <c r="I1739"/>
      <c r="J1739"/>
      <c r="K1739"/>
    </row>
    <row r="1740" spans="2:11">
      <c r="B1740"/>
      <c r="C1740"/>
      <c r="D1740"/>
      <c r="E1740"/>
      <c r="F1740"/>
      <c r="G1740"/>
      <c r="H1740"/>
      <c r="I1740"/>
      <c r="J1740"/>
      <c r="K1740"/>
    </row>
    <row r="1741" spans="2:11">
      <c r="B1741"/>
      <c r="C1741"/>
      <c r="D1741"/>
      <c r="E1741"/>
      <c r="F1741"/>
      <c r="G1741"/>
      <c r="H1741"/>
      <c r="I1741"/>
      <c r="J1741"/>
      <c r="K1741"/>
    </row>
    <row r="1742" spans="2:11">
      <c r="B1742"/>
      <c r="C1742"/>
      <c r="D1742"/>
      <c r="E1742"/>
      <c r="F1742"/>
      <c r="G1742"/>
      <c r="H1742"/>
      <c r="I1742"/>
      <c r="J1742"/>
      <c r="K1742"/>
    </row>
    <row r="1743" spans="2:11">
      <c r="B1743"/>
      <c r="C1743"/>
      <c r="D1743"/>
      <c r="E1743"/>
      <c r="F1743"/>
      <c r="G1743"/>
      <c r="H1743"/>
      <c r="I1743"/>
      <c r="J1743"/>
      <c r="K1743"/>
    </row>
    <row r="1744" spans="2:11">
      <c r="B1744"/>
      <c r="C1744"/>
      <c r="D1744"/>
      <c r="E1744"/>
      <c r="F1744"/>
      <c r="G1744"/>
      <c r="H1744"/>
      <c r="I1744"/>
      <c r="J1744"/>
      <c r="K1744"/>
    </row>
    <row r="1745" spans="2:11">
      <c r="B1745"/>
      <c r="C1745"/>
      <c r="D1745"/>
      <c r="E1745"/>
      <c r="F1745"/>
      <c r="G1745"/>
      <c r="H1745"/>
      <c r="I1745"/>
      <c r="J1745"/>
      <c r="K1745"/>
    </row>
    <row r="1746" spans="2:11">
      <c r="B1746"/>
      <c r="C1746"/>
      <c r="D1746"/>
      <c r="E1746"/>
      <c r="F1746"/>
      <c r="G1746"/>
      <c r="H1746"/>
      <c r="I1746"/>
      <c r="J1746"/>
      <c r="K1746"/>
    </row>
    <row r="1747" spans="2:11">
      <c r="B1747"/>
      <c r="C1747"/>
      <c r="D1747"/>
      <c r="E1747"/>
      <c r="F1747"/>
      <c r="G1747"/>
      <c r="H1747"/>
      <c r="I1747"/>
      <c r="J1747"/>
      <c r="K1747"/>
    </row>
    <row r="1748" spans="2:11">
      <c r="B1748"/>
      <c r="C1748"/>
      <c r="D1748"/>
      <c r="E1748"/>
      <c r="F1748"/>
      <c r="G1748"/>
      <c r="H1748"/>
      <c r="I1748"/>
      <c r="J1748"/>
      <c r="K1748"/>
    </row>
    <row r="1749" spans="2:11">
      <c r="B1749"/>
      <c r="C1749"/>
      <c r="D1749"/>
      <c r="E1749"/>
      <c r="F1749"/>
      <c r="G1749"/>
      <c r="H1749"/>
      <c r="I1749"/>
      <c r="J1749"/>
      <c r="K1749"/>
    </row>
    <row r="1750" spans="2:11">
      <c r="B1750"/>
      <c r="C1750"/>
      <c r="D1750"/>
      <c r="E1750"/>
      <c r="F1750"/>
      <c r="G1750"/>
      <c r="H1750"/>
      <c r="I1750"/>
      <c r="J1750"/>
      <c r="K1750"/>
    </row>
    <row r="1751" spans="2:11">
      <c r="B1751"/>
      <c r="C1751"/>
      <c r="D1751"/>
      <c r="E1751"/>
      <c r="F1751"/>
      <c r="G1751"/>
      <c r="H1751"/>
      <c r="I1751"/>
      <c r="J1751"/>
      <c r="K1751"/>
    </row>
    <row r="1752" spans="2:11">
      <c r="B1752"/>
      <c r="C1752"/>
      <c r="D1752"/>
      <c r="E1752"/>
      <c r="F1752"/>
      <c r="G1752"/>
      <c r="H1752"/>
      <c r="I1752"/>
      <c r="J1752"/>
      <c r="K1752"/>
    </row>
    <row r="1753" spans="2:11">
      <c r="B1753"/>
      <c r="C1753"/>
      <c r="D1753"/>
      <c r="E1753"/>
      <c r="F1753"/>
      <c r="G1753"/>
      <c r="H1753"/>
      <c r="I1753"/>
      <c r="J1753"/>
      <c r="K1753"/>
    </row>
    <row r="1754" spans="2:11">
      <c r="B1754"/>
      <c r="C1754"/>
      <c r="D1754"/>
      <c r="E1754"/>
      <c r="F1754"/>
      <c r="G1754"/>
      <c r="H1754"/>
      <c r="I1754"/>
      <c r="J1754"/>
      <c r="K1754"/>
    </row>
    <row r="1755" spans="2:11">
      <c r="B1755"/>
      <c r="C1755"/>
      <c r="D1755"/>
      <c r="E1755"/>
      <c r="F1755"/>
      <c r="G1755"/>
      <c r="H1755"/>
      <c r="I1755"/>
      <c r="J1755"/>
      <c r="K1755"/>
    </row>
    <row r="1756" spans="2:11">
      <c r="B1756"/>
      <c r="C1756"/>
      <c r="D1756"/>
      <c r="E1756"/>
      <c r="F1756"/>
      <c r="G1756"/>
      <c r="H1756"/>
      <c r="I1756"/>
      <c r="J1756"/>
      <c r="K1756"/>
    </row>
    <row r="1757" spans="2:11">
      <c r="B1757"/>
      <c r="C1757"/>
      <c r="D1757"/>
      <c r="E1757"/>
      <c r="F1757"/>
      <c r="G1757"/>
      <c r="H1757"/>
      <c r="I1757"/>
      <c r="J1757"/>
      <c r="K1757"/>
    </row>
    <row r="1758" spans="2:11">
      <c r="B1758"/>
      <c r="C1758"/>
      <c r="D1758"/>
      <c r="E1758"/>
      <c r="F1758"/>
      <c r="G1758"/>
      <c r="H1758"/>
      <c r="I1758"/>
      <c r="J1758"/>
      <c r="K1758"/>
    </row>
    <row r="1759" spans="2:11">
      <c r="B1759"/>
      <c r="C1759"/>
      <c r="D1759"/>
      <c r="E1759"/>
      <c r="F1759"/>
      <c r="G1759"/>
      <c r="H1759"/>
      <c r="I1759"/>
      <c r="J1759"/>
      <c r="K1759"/>
    </row>
    <row r="1760" spans="2:11">
      <c r="B1760"/>
      <c r="C1760"/>
      <c r="D1760"/>
      <c r="E1760"/>
      <c r="F1760"/>
      <c r="G1760"/>
      <c r="H1760"/>
      <c r="I1760"/>
      <c r="J1760"/>
      <c r="K1760"/>
    </row>
    <row r="1761" spans="2:11">
      <c r="B1761"/>
      <c r="C1761"/>
      <c r="D1761"/>
      <c r="E1761"/>
      <c r="F1761"/>
      <c r="G1761"/>
      <c r="H1761"/>
      <c r="I1761"/>
      <c r="J1761"/>
      <c r="K1761"/>
    </row>
    <row r="1762" spans="2:11">
      <c r="B1762"/>
      <c r="C1762"/>
      <c r="D1762"/>
      <c r="E1762"/>
      <c r="F1762"/>
      <c r="G1762"/>
      <c r="H1762"/>
      <c r="I1762"/>
      <c r="J1762"/>
      <c r="K1762"/>
    </row>
    <row r="1763" spans="2:11">
      <c r="B1763"/>
      <c r="C1763"/>
      <c r="D1763"/>
      <c r="E1763"/>
      <c r="F1763"/>
      <c r="G1763"/>
      <c r="H1763"/>
      <c r="I1763"/>
      <c r="J1763"/>
      <c r="K1763"/>
    </row>
    <row r="1764" spans="2:11">
      <c r="B1764"/>
      <c r="C1764"/>
      <c r="D1764"/>
      <c r="E1764"/>
      <c r="F1764"/>
      <c r="G1764"/>
      <c r="H1764"/>
      <c r="I1764"/>
      <c r="J1764"/>
      <c r="K1764"/>
    </row>
    <row r="1765" spans="2:11">
      <c r="B1765"/>
      <c r="C1765"/>
      <c r="D1765"/>
      <c r="E1765"/>
      <c r="F1765"/>
      <c r="G1765"/>
      <c r="H1765"/>
      <c r="I1765"/>
      <c r="J1765"/>
      <c r="K1765"/>
    </row>
    <row r="1766" spans="2:11">
      <c r="B1766"/>
      <c r="C1766"/>
      <c r="D1766"/>
      <c r="E1766"/>
      <c r="F1766"/>
      <c r="G1766"/>
      <c r="H1766"/>
      <c r="I1766"/>
      <c r="J1766"/>
      <c r="K1766"/>
    </row>
    <row r="1767" spans="2:11">
      <c r="B1767"/>
      <c r="C1767"/>
      <c r="D1767"/>
      <c r="E1767"/>
      <c r="F1767"/>
      <c r="G1767"/>
      <c r="H1767"/>
      <c r="I1767"/>
      <c r="J1767"/>
      <c r="K1767"/>
    </row>
    <row r="1768" spans="2:11">
      <c r="B1768"/>
      <c r="C1768"/>
      <c r="D1768"/>
      <c r="E1768"/>
      <c r="F1768"/>
      <c r="G1768"/>
      <c r="H1768"/>
      <c r="I1768"/>
      <c r="J1768"/>
      <c r="K1768"/>
    </row>
    <row r="1769" spans="2:11">
      <c r="B1769"/>
      <c r="C1769"/>
      <c r="D1769"/>
      <c r="E1769"/>
      <c r="F1769"/>
      <c r="G1769"/>
      <c r="H1769"/>
      <c r="I1769"/>
      <c r="J1769"/>
      <c r="K1769"/>
    </row>
    <row r="1770" spans="2:11">
      <c r="B1770"/>
      <c r="C1770"/>
      <c r="D1770"/>
      <c r="E1770"/>
      <c r="F1770"/>
      <c r="G1770"/>
      <c r="H1770"/>
      <c r="I1770"/>
      <c r="J1770"/>
      <c r="K1770"/>
    </row>
    <row r="1771" spans="2:11">
      <c r="B1771"/>
      <c r="C1771"/>
      <c r="D1771"/>
      <c r="E1771"/>
      <c r="F1771"/>
      <c r="G1771"/>
      <c r="H1771"/>
      <c r="I1771"/>
      <c r="J1771"/>
      <c r="K1771"/>
    </row>
    <row r="1772" spans="2:11">
      <c r="B1772"/>
      <c r="C1772"/>
      <c r="D1772"/>
      <c r="E1772"/>
      <c r="F1772"/>
      <c r="G1772"/>
      <c r="H1772"/>
      <c r="I1772"/>
      <c r="J1772"/>
      <c r="K1772"/>
    </row>
    <row r="1773" spans="2:11">
      <c r="B1773"/>
      <c r="C1773"/>
      <c r="D1773"/>
      <c r="E1773"/>
      <c r="F1773"/>
      <c r="G1773"/>
      <c r="H1773"/>
      <c r="I1773"/>
      <c r="J1773"/>
      <c r="K1773"/>
    </row>
    <row r="1774" spans="2:11">
      <c r="B1774"/>
      <c r="C1774"/>
      <c r="D1774"/>
      <c r="E1774"/>
      <c r="F1774"/>
      <c r="G1774"/>
      <c r="H1774"/>
      <c r="I1774"/>
      <c r="J1774"/>
      <c r="K1774"/>
    </row>
    <row r="1775" spans="2:11">
      <c r="B1775"/>
      <c r="C1775"/>
      <c r="D1775"/>
      <c r="E1775"/>
      <c r="F1775"/>
      <c r="G1775"/>
      <c r="H1775"/>
      <c r="I1775"/>
      <c r="J1775"/>
      <c r="K1775"/>
    </row>
    <row r="1776" spans="2:11">
      <c r="B1776"/>
      <c r="C1776"/>
      <c r="D1776"/>
      <c r="E1776"/>
      <c r="F1776"/>
      <c r="G1776"/>
      <c r="H1776"/>
      <c r="I1776"/>
      <c r="J1776"/>
      <c r="K1776"/>
    </row>
    <row r="1777" spans="2:11">
      <c r="B1777"/>
      <c r="C1777"/>
      <c r="D1777"/>
      <c r="E1777"/>
      <c r="F1777"/>
      <c r="G1777"/>
      <c r="H1777"/>
      <c r="I1777"/>
      <c r="J1777"/>
      <c r="K1777"/>
    </row>
    <row r="1778" spans="2:11">
      <c r="B1778"/>
      <c r="C1778"/>
      <c r="D1778"/>
      <c r="E1778"/>
      <c r="F1778"/>
      <c r="G1778"/>
      <c r="H1778"/>
      <c r="I1778"/>
      <c r="J1778"/>
      <c r="K1778"/>
    </row>
    <row r="1779" spans="2:11">
      <c r="B1779"/>
      <c r="C1779"/>
      <c r="D1779"/>
      <c r="E1779"/>
      <c r="F1779"/>
      <c r="G1779"/>
      <c r="H1779"/>
      <c r="I1779"/>
      <c r="J1779"/>
      <c r="K1779"/>
    </row>
    <row r="1780" spans="2:11">
      <c r="B1780"/>
      <c r="C1780"/>
      <c r="D1780"/>
      <c r="E1780"/>
      <c r="F1780"/>
      <c r="G1780"/>
      <c r="H1780"/>
      <c r="I1780"/>
      <c r="J1780"/>
      <c r="K1780"/>
    </row>
    <row r="1781" spans="2:11">
      <c r="B1781"/>
      <c r="C1781"/>
      <c r="D1781"/>
      <c r="E1781"/>
      <c r="F1781"/>
      <c r="G1781"/>
      <c r="H1781"/>
      <c r="I1781"/>
      <c r="J1781"/>
      <c r="K1781"/>
    </row>
    <row r="1782" spans="2:11">
      <c r="B1782"/>
      <c r="C1782"/>
      <c r="D1782"/>
      <c r="E1782"/>
      <c r="F1782"/>
      <c r="G1782"/>
      <c r="H1782"/>
      <c r="I1782"/>
      <c r="J1782"/>
      <c r="K1782"/>
    </row>
    <row r="1783" spans="2:11">
      <c r="B1783"/>
      <c r="C1783"/>
      <c r="D1783"/>
      <c r="E1783"/>
      <c r="F1783"/>
      <c r="G1783"/>
      <c r="H1783"/>
      <c r="I1783"/>
      <c r="J1783"/>
      <c r="K1783"/>
    </row>
    <row r="1784" spans="2:11">
      <c r="B1784"/>
      <c r="C1784"/>
      <c r="D1784"/>
      <c r="E1784"/>
      <c r="F1784"/>
      <c r="G1784"/>
      <c r="H1784"/>
      <c r="I1784"/>
      <c r="J1784"/>
      <c r="K1784"/>
    </row>
    <row r="1785" spans="2:11">
      <c r="B1785"/>
      <c r="C1785"/>
      <c r="D1785"/>
      <c r="E1785"/>
      <c r="F1785"/>
      <c r="G1785"/>
      <c r="H1785"/>
      <c r="I1785"/>
      <c r="J1785"/>
      <c r="K1785"/>
    </row>
    <row r="1786" spans="2:11">
      <c r="B1786"/>
      <c r="C1786"/>
      <c r="D1786"/>
      <c r="E1786"/>
      <c r="F1786"/>
      <c r="G1786"/>
      <c r="H1786"/>
      <c r="I1786"/>
      <c r="J1786"/>
      <c r="K1786"/>
    </row>
    <row r="1787" spans="2:11">
      <c r="B1787"/>
      <c r="C1787"/>
      <c r="D1787"/>
      <c r="E1787"/>
      <c r="F1787"/>
      <c r="G1787"/>
      <c r="H1787"/>
      <c r="I1787"/>
      <c r="J1787"/>
      <c r="K1787"/>
    </row>
    <row r="1788" spans="2:11">
      <c r="B1788"/>
      <c r="C1788"/>
      <c r="D1788"/>
      <c r="E1788"/>
      <c r="F1788"/>
      <c r="G1788"/>
      <c r="H1788"/>
      <c r="I1788"/>
      <c r="J1788"/>
      <c r="K1788"/>
    </row>
    <row r="1789" spans="2:11">
      <c r="B1789"/>
      <c r="C1789"/>
      <c r="D1789"/>
      <c r="E1789"/>
      <c r="F1789"/>
      <c r="G1789"/>
      <c r="H1789"/>
      <c r="I1789"/>
      <c r="J1789"/>
      <c r="K1789"/>
    </row>
    <row r="1790" spans="2:11">
      <c r="B1790"/>
      <c r="C1790"/>
      <c r="D1790"/>
      <c r="E1790"/>
      <c r="F1790"/>
      <c r="G1790"/>
      <c r="H1790"/>
      <c r="I1790"/>
      <c r="J1790"/>
      <c r="K1790"/>
    </row>
    <row r="1791" spans="2:11">
      <c r="B1791"/>
      <c r="C1791"/>
      <c r="D1791"/>
      <c r="E1791"/>
      <c r="F1791"/>
      <c r="G1791"/>
      <c r="H1791"/>
      <c r="I1791"/>
      <c r="J1791"/>
      <c r="K1791"/>
    </row>
    <row r="1792" spans="2:11">
      <c r="B1792"/>
      <c r="C1792"/>
      <c r="D1792"/>
      <c r="E1792"/>
      <c r="F1792"/>
      <c r="G1792"/>
      <c r="H1792"/>
      <c r="I1792"/>
      <c r="J1792"/>
      <c r="K1792"/>
    </row>
    <row r="1793" spans="2:11">
      <c r="B1793"/>
      <c r="C1793"/>
      <c r="D1793"/>
      <c r="E1793"/>
      <c r="F1793"/>
      <c r="G1793"/>
      <c r="H1793"/>
      <c r="I1793"/>
      <c r="J1793"/>
      <c r="K1793"/>
    </row>
    <row r="1794" spans="2:11">
      <c r="B1794"/>
      <c r="C1794"/>
      <c r="D1794"/>
      <c r="E1794"/>
      <c r="F1794"/>
      <c r="G1794"/>
      <c r="H1794"/>
      <c r="I1794"/>
      <c r="J1794"/>
      <c r="K1794"/>
    </row>
    <row r="1795" spans="2:11">
      <c r="B1795"/>
      <c r="C1795"/>
      <c r="D1795"/>
      <c r="E1795"/>
      <c r="F1795"/>
      <c r="G1795"/>
      <c r="H1795"/>
      <c r="I1795"/>
      <c r="J1795"/>
      <c r="K1795"/>
    </row>
    <row r="1796" spans="2:11">
      <c r="B1796"/>
      <c r="C1796"/>
      <c r="D1796"/>
      <c r="E1796"/>
      <c r="F1796"/>
      <c r="G1796"/>
      <c r="H1796"/>
      <c r="I1796"/>
      <c r="J1796"/>
      <c r="K1796"/>
    </row>
    <row r="1797" spans="2:11">
      <c r="B1797"/>
      <c r="C1797"/>
      <c r="D1797"/>
      <c r="E1797"/>
      <c r="F1797"/>
      <c r="G1797"/>
      <c r="H1797"/>
      <c r="I1797"/>
      <c r="J1797"/>
      <c r="K1797"/>
    </row>
    <row r="1798" spans="2:11">
      <c r="B1798"/>
      <c r="C1798"/>
      <c r="D1798"/>
      <c r="E1798"/>
      <c r="F1798"/>
      <c r="G1798"/>
      <c r="H1798"/>
      <c r="I1798"/>
      <c r="J1798"/>
      <c r="K1798"/>
    </row>
    <row r="1799" spans="2:11">
      <c r="B1799"/>
      <c r="C1799"/>
      <c r="D1799"/>
      <c r="E1799"/>
      <c r="F1799"/>
      <c r="G1799"/>
      <c r="H1799"/>
      <c r="I1799"/>
      <c r="J1799"/>
      <c r="K1799"/>
    </row>
    <row r="1800" spans="2:11">
      <c r="B1800"/>
      <c r="C1800"/>
      <c r="D1800"/>
      <c r="E1800"/>
      <c r="F1800"/>
      <c r="G1800"/>
      <c r="H1800"/>
      <c r="I1800"/>
      <c r="J1800"/>
      <c r="K1800"/>
    </row>
    <row r="1801" spans="2:11">
      <c r="B1801"/>
      <c r="C1801"/>
      <c r="D1801"/>
      <c r="E1801"/>
      <c r="F1801"/>
      <c r="G1801"/>
      <c r="H1801"/>
      <c r="I1801"/>
      <c r="J1801"/>
      <c r="K1801"/>
    </row>
    <row r="1802" spans="2:11">
      <c r="B1802"/>
      <c r="C1802"/>
      <c r="D1802"/>
      <c r="E1802"/>
      <c r="F1802"/>
      <c r="G1802"/>
      <c r="H1802"/>
      <c r="I1802"/>
      <c r="J1802"/>
      <c r="K1802"/>
    </row>
    <row r="1803" spans="2:11">
      <c r="B1803"/>
      <c r="C1803"/>
      <c r="D1803"/>
      <c r="E1803"/>
      <c r="F1803"/>
      <c r="G1803"/>
      <c r="H1803"/>
      <c r="I1803"/>
      <c r="J1803"/>
      <c r="K1803"/>
    </row>
    <row r="1804" spans="2:11">
      <c r="B1804"/>
      <c r="C1804"/>
      <c r="D1804"/>
      <c r="E1804"/>
      <c r="F1804"/>
      <c r="G1804"/>
      <c r="H1804"/>
      <c r="I1804"/>
      <c r="J1804"/>
      <c r="K1804"/>
    </row>
    <row r="1805" spans="2:11">
      <c r="B1805"/>
      <c r="C1805"/>
      <c r="D1805"/>
      <c r="E1805"/>
      <c r="F1805"/>
      <c r="G1805"/>
      <c r="H1805"/>
      <c r="I1805"/>
      <c r="J1805"/>
      <c r="K1805"/>
    </row>
    <row r="1806" spans="2:11">
      <c r="B1806"/>
      <c r="C1806"/>
      <c r="D1806"/>
      <c r="E1806"/>
      <c r="F1806"/>
      <c r="G1806"/>
      <c r="H1806"/>
      <c r="I1806"/>
      <c r="J1806"/>
      <c r="K1806"/>
    </row>
    <row r="1807" spans="2:11">
      <c r="B1807"/>
      <c r="C1807"/>
      <c r="D1807"/>
      <c r="E1807"/>
      <c r="F1807"/>
      <c r="G1807"/>
      <c r="H1807"/>
      <c r="I1807"/>
      <c r="J1807"/>
      <c r="K1807"/>
    </row>
    <row r="1808" spans="2:11">
      <c r="B1808"/>
      <c r="C1808"/>
      <c r="D1808"/>
      <c r="E1808"/>
      <c r="F1808"/>
      <c r="G1808"/>
      <c r="H1808"/>
      <c r="I1808"/>
      <c r="J1808"/>
      <c r="K1808"/>
    </row>
    <row r="1809" spans="2:11">
      <c r="B1809"/>
      <c r="C1809"/>
      <c r="D1809"/>
      <c r="E1809"/>
      <c r="F1809"/>
      <c r="G1809"/>
      <c r="H1809"/>
      <c r="I1809"/>
      <c r="J1809"/>
      <c r="K1809"/>
    </row>
    <row r="1810" spans="2:11">
      <c r="B1810"/>
      <c r="C1810"/>
      <c r="D1810"/>
      <c r="E1810"/>
      <c r="F1810"/>
      <c r="G1810"/>
      <c r="H1810"/>
      <c r="I1810"/>
      <c r="J1810"/>
      <c r="K1810"/>
    </row>
    <row r="1811" spans="2:11">
      <c r="B1811"/>
      <c r="C1811"/>
      <c r="D1811"/>
      <c r="E1811"/>
      <c r="F1811"/>
      <c r="G1811"/>
      <c r="H1811"/>
      <c r="I1811"/>
      <c r="J1811"/>
      <c r="K1811"/>
    </row>
    <row r="1812" spans="2:11">
      <c r="B1812"/>
      <c r="C1812"/>
      <c r="D1812"/>
      <c r="E1812"/>
      <c r="F1812"/>
      <c r="G1812"/>
      <c r="H1812"/>
      <c r="I1812"/>
      <c r="J1812"/>
      <c r="K1812"/>
    </row>
    <row r="1813" spans="2:11">
      <c r="B1813"/>
      <c r="C1813"/>
      <c r="D1813"/>
      <c r="E1813"/>
      <c r="F1813"/>
      <c r="G1813"/>
      <c r="H1813"/>
      <c r="I1813"/>
      <c r="J1813"/>
      <c r="K1813"/>
    </row>
    <row r="1814" spans="2:11">
      <c r="B1814"/>
      <c r="C1814"/>
      <c r="D1814"/>
      <c r="E1814"/>
      <c r="F1814"/>
      <c r="G1814"/>
      <c r="H1814"/>
      <c r="I1814"/>
      <c r="J1814"/>
      <c r="K1814"/>
    </row>
    <row r="1815" spans="2:11">
      <c r="B1815"/>
      <c r="C1815"/>
      <c r="D1815"/>
      <c r="E1815"/>
      <c r="F1815"/>
      <c r="G1815"/>
      <c r="H1815"/>
      <c r="I1815"/>
      <c r="J1815"/>
      <c r="K1815"/>
    </row>
    <row r="1816" spans="2:11">
      <c r="B1816"/>
      <c r="C1816"/>
      <c r="D1816"/>
      <c r="E1816"/>
      <c r="F1816"/>
      <c r="G1816"/>
      <c r="H1816"/>
      <c r="I1816"/>
      <c r="J1816"/>
      <c r="K1816"/>
    </row>
    <row r="1817" spans="2:11">
      <c r="B1817"/>
      <c r="C1817"/>
      <c r="D1817"/>
      <c r="E1817"/>
      <c r="F1817"/>
      <c r="G1817"/>
      <c r="H1817"/>
      <c r="I1817"/>
      <c r="J1817"/>
      <c r="K1817"/>
    </row>
    <row r="1818" spans="2:11">
      <c r="B1818"/>
      <c r="C1818"/>
      <c r="D1818"/>
      <c r="E1818"/>
      <c r="F1818"/>
      <c r="G1818"/>
      <c r="H1818"/>
      <c r="I1818"/>
      <c r="J1818"/>
      <c r="K1818"/>
    </row>
    <row r="1819" spans="2:11">
      <c r="B1819"/>
      <c r="C1819"/>
      <c r="D1819"/>
      <c r="E1819"/>
      <c r="F1819"/>
      <c r="G1819"/>
      <c r="H1819"/>
      <c r="I1819"/>
      <c r="J1819"/>
      <c r="K1819"/>
    </row>
    <row r="1820" spans="2:11">
      <c r="B1820"/>
      <c r="C1820"/>
      <c r="D1820"/>
      <c r="E1820"/>
      <c r="F1820"/>
      <c r="G1820"/>
      <c r="H1820"/>
      <c r="I1820"/>
      <c r="J1820"/>
      <c r="K1820"/>
    </row>
    <row r="1821" spans="2:11">
      <c r="B1821"/>
      <c r="C1821"/>
      <c r="D1821"/>
      <c r="E1821"/>
      <c r="F1821"/>
      <c r="G1821"/>
      <c r="H1821"/>
      <c r="I1821"/>
      <c r="J1821"/>
      <c r="K1821"/>
    </row>
    <row r="1822" spans="2:11">
      <c r="B1822"/>
      <c r="C1822"/>
      <c r="D1822"/>
      <c r="E1822"/>
      <c r="F1822"/>
      <c r="G1822"/>
      <c r="H1822"/>
      <c r="I1822"/>
      <c r="J1822"/>
      <c r="K1822"/>
    </row>
    <row r="1823" spans="2:11">
      <c r="B1823"/>
      <c r="C1823"/>
      <c r="D1823"/>
      <c r="E1823"/>
      <c r="F1823"/>
      <c r="G1823"/>
      <c r="H1823"/>
      <c r="I1823"/>
      <c r="J1823"/>
      <c r="K1823"/>
    </row>
    <row r="1824" spans="2:11">
      <c r="B1824"/>
      <c r="C1824"/>
      <c r="D1824"/>
      <c r="E1824"/>
      <c r="F1824"/>
      <c r="G1824"/>
      <c r="H1824"/>
      <c r="I1824"/>
      <c r="J1824"/>
      <c r="K1824"/>
    </row>
    <row r="1825" spans="2:11">
      <c r="B1825"/>
      <c r="C1825"/>
      <c r="D1825"/>
      <c r="E1825"/>
      <c r="F1825"/>
      <c r="G1825"/>
      <c r="H1825"/>
      <c r="I1825"/>
      <c r="J1825"/>
      <c r="K1825"/>
    </row>
    <row r="1826" spans="2:11">
      <c r="B1826"/>
      <c r="C1826"/>
      <c r="D1826"/>
      <c r="E1826"/>
      <c r="F1826"/>
      <c r="G1826"/>
      <c r="H1826"/>
      <c r="I1826"/>
      <c r="J1826"/>
      <c r="K1826"/>
    </row>
    <row r="1827" spans="2:11">
      <c r="B1827"/>
      <c r="C1827"/>
      <c r="D1827"/>
      <c r="E1827"/>
      <c r="F1827"/>
      <c r="G1827"/>
      <c r="H1827"/>
      <c r="I1827"/>
      <c r="J1827"/>
      <c r="K1827"/>
    </row>
    <row r="1828" spans="2:11">
      <c r="B1828"/>
      <c r="C1828"/>
      <c r="D1828"/>
      <c r="E1828"/>
      <c r="F1828"/>
      <c r="G1828"/>
      <c r="H1828"/>
      <c r="I1828"/>
      <c r="J1828"/>
      <c r="K1828"/>
    </row>
    <row r="1829" spans="2:11">
      <c r="B1829"/>
      <c r="C1829"/>
      <c r="D1829"/>
      <c r="E1829"/>
      <c r="F1829"/>
      <c r="G1829"/>
      <c r="H1829"/>
      <c r="I1829"/>
      <c r="J1829"/>
      <c r="K1829"/>
    </row>
    <row r="1830" spans="2:11">
      <c r="B1830"/>
      <c r="C1830"/>
      <c r="D1830"/>
      <c r="E1830"/>
      <c r="F1830"/>
      <c r="G1830"/>
      <c r="H1830"/>
      <c r="I1830"/>
      <c r="J1830"/>
      <c r="K1830"/>
    </row>
    <row r="1831" spans="2:11">
      <c r="B1831"/>
      <c r="C1831"/>
      <c r="D1831"/>
      <c r="E1831"/>
      <c r="F1831"/>
      <c r="G1831"/>
      <c r="H1831"/>
      <c r="I1831"/>
      <c r="J1831"/>
      <c r="K1831"/>
    </row>
    <row r="1832" spans="2:11">
      <c r="B1832"/>
      <c r="C1832"/>
      <c r="D1832"/>
      <c r="E1832"/>
      <c r="F1832"/>
      <c r="G1832"/>
      <c r="H1832"/>
      <c r="I1832"/>
      <c r="J1832"/>
      <c r="K1832"/>
    </row>
    <row r="1833" spans="2:11">
      <c r="B1833"/>
      <c r="C1833"/>
      <c r="D1833"/>
      <c r="E1833"/>
      <c r="F1833"/>
      <c r="G1833"/>
      <c r="H1833"/>
      <c r="I1833"/>
      <c r="J1833"/>
      <c r="K1833"/>
    </row>
    <row r="1834" spans="2:11">
      <c r="B1834"/>
      <c r="C1834"/>
      <c r="D1834"/>
      <c r="E1834"/>
      <c r="F1834"/>
      <c r="G1834"/>
      <c r="H1834"/>
      <c r="I1834"/>
      <c r="J1834"/>
      <c r="K1834"/>
    </row>
    <row r="1835" spans="2:11">
      <c r="B1835"/>
      <c r="C1835"/>
      <c r="D1835"/>
      <c r="E1835"/>
      <c r="F1835"/>
      <c r="G1835"/>
      <c r="H1835"/>
      <c r="I1835"/>
      <c r="J1835"/>
      <c r="K1835"/>
    </row>
    <row r="1836" spans="2:11">
      <c r="B1836"/>
      <c r="C1836"/>
      <c r="D1836"/>
      <c r="E1836"/>
      <c r="F1836"/>
      <c r="G1836"/>
      <c r="H1836"/>
      <c r="I1836"/>
      <c r="J1836"/>
      <c r="K1836"/>
    </row>
    <row r="1837" spans="2:11">
      <c r="B1837"/>
      <c r="C1837"/>
      <c r="D1837"/>
      <c r="E1837"/>
      <c r="F1837"/>
      <c r="G1837"/>
      <c r="H1837"/>
      <c r="I1837"/>
      <c r="J1837"/>
      <c r="K1837"/>
    </row>
    <row r="1838" spans="2:11">
      <c r="B1838"/>
      <c r="C1838"/>
      <c r="D1838"/>
      <c r="E1838"/>
      <c r="F1838"/>
      <c r="G1838"/>
      <c r="H1838"/>
      <c r="I1838"/>
      <c r="J1838"/>
      <c r="K1838"/>
    </row>
    <row r="1839" spans="2:11">
      <c r="B1839"/>
      <c r="C1839"/>
      <c r="D1839"/>
      <c r="E1839"/>
      <c r="F1839"/>
      <c r="G1839"/>
      <c r="H1839"/>
      <c r="I1839"/>
      <c r="J1839"/>
      <c r="K1839"/>
    </row>
    <row r="1840" spans="2:11">
      <c r="B1840"/>
      <c r="C1840"/>
      <c r="D1840"/>
      <c r="E1840"/>
      <c r="F1840"/>
      <c r="G1840"/>
      <c r="H1840"/>
      <c r="I1840"/>
      <c r="J1840"/>
      <c r="K1840"/>
    </row>
    <row r="1841" spans="2:11">
      <c r="B1841"/>
      <c r="C1841"/>
      <c r="D1841"/>
      <c r="E1841"/>
      <c r="F1841"/>
      <c r="G1841"/>
      <c r="H1841"/>
      <c r="I1841"/>
      <c r="J1841"/>
      <c r="K1841"/>
    </row>
    <row r="1842" spans="2:11">
      <c r="B1842"/>
      <c r="C1842"/>
      <c r="D1842"/>
      <c r="E1842"/>
      <c r="F1842"/>
      <c r="G1842"/>
      <c r="H1842"/>
      <c r="I1842"/>
      <c r="J1842"/>
      <c r="K1842"/>
    </row>
    <row r="1843" spans="2:11">
      <c r="B1843"/>
      <c r="C1843"/>
      <c r="D1843"/>
      <c r="E1843"/>
      <c r="F1843"/>
      <c r="G1843"/>
      <c r="H1843"/>
      <c r="I1843"/>
      <c r="J1843"/>
      <c r="K1843"/>
    </row>
    <row r="1844" spans="2:11">
      <c r="B1844"/>
      <c r="C1844"/>
      <c r="D1844"/>
      <c r="E1844"/>
      <c r="F1844"/>
      <c r="G1844"/>
      <c r="H1844"/>
      <c r="I1844"/>
      <c r="J1844"/>
      <c r="K1844"/>
    </row>
    <row r="1845" spans="2:11">
      <c r="B1845"/>
      <c r="C1845"/>
      <c r="D1845"/>
      <c r="E1845"/>
      <c r="F1845"/>
      <c r="G1845"/>
      <c r="H1845"/>
      <c r="I1845"/>
      <c r="J1845"/>
      <c r="K1845"/>
    </row>
    <row r="1846" spans="2:11">
      <c r="B1846"/>
      <c r="C1846"/>
      <c r="D1846"/>
      <c r="E1846"/>
      <c r="F1846"/>
      <c r="G1846"/>
      <c r="H1846"/>
      <c r="I1846"/>
      <c r="J1846"/>
      <c r="K1846"/>
    </row>
    <row r="1847" spans="2:11">
      <c r="B1847"/>
      <c r="C1847"/>
      <c r="D1847"/>
      <c r="E1847"/>
      <c r="F1847"/>
      <c r="G1847"/>
      <c r="H1847"/>
      <c r="I1847"/>
      <c r="J1847"/>
      <c r="K1847"/>
    </row>
    <row r="1848" spans="2:11">
      <c r="B1848"/>
      <c r="C1848"/>
      <c r="D1848"/>
      <c r="E1848"/>
      <c r="F1848"/>
      <c r="G1848"/>
      <c r="H1848"/>
      <c r="I1848"/>
      <c r="J1848"/>
      <c r="K1848"/>
    </row>
    <row r="1849" spans="2:11">
      <c r="B1849"/>
      <c r="C1849"/>
      <c r="D1849"/>
      <c r="E1849"/>
      <c r="F1849"/>
      <c r="G1849"/>
      <c r="H1849"/>
      <c r="I1849"/>
      <c r="J1849"/>
      <c r="K1849"/>
    </row>
    <row r="1850" spans="2:11">
      <c r="B1850"/>
      <c r="C1850"/>
      <c r="D1850"/>
      <c r="E1850"/>
      <c r="F1850"/>
      <c r="G1850"/>
      <c r="H1850"/>
      <c r="I1850"/>
      <c r="J1850"/>
      <c r="K1850"/>
    </row>
    <row r="1851" spans="2:11">
      <c r="B1851"/>
      <c r="C1851"/>
      <c r="D1851"/>
      <c r="E1851"/>
      <c r="F1851"/>
      <c r="G1851"/>
      <c r="H1851"/>
      <c r="I1851"/>
      <c r="J1851"/>
      <c r="K1851"/>
    </row>
    <row r="1852" spans="2:11">
      <c r="B1852"/>
      <c r="C1852"/>
      <c r="D1852"/>
      <c r="E1852"/>
      <c r="F1852"/>
      <c r="G1852"/>
      <c r="H1852"/>
      <c r="I1852"/>
      <c r="J1852"/>
      <c r="K1852"/>
    </row>
    <row r="1853" spans="2:11">
      <c r="B1853"/>
      <c r="C1853"/>
      <c r="D1853"/>
      <c r="E1853"/>
      <c r="F1853"/>
      <c r="G1853"/>
      <c r="H1853"/>
      <c r="I1853"/>
      <c r="J1853"/>
      <c r="K1853"/>
    </row>
    <row r="1854" spans="2:11">
      <c r="B1854"/>
      <c r="C1854"/>
      <c r="D1854"/>
      <c r="E1854"/>
      <c r="F1854"/>
      <c r="G1854"/>
      <c r="H1854"/>
      <c r="I1854"/>
      <c r="J1854"/>
      <c r="K1854"/>
    </row>
    <row r="1855" spans="2:11">
      <c r="B1855"/>
      <c r="C1855"/>
      <c r="D1855"/>
      <c r="E1855"/>
      <c r="F1855"/>
      <c r="G1855"/>
      <c r="H1855"/>
      <c r="I1855"/>
      <c r="J1855"/>
      <c r="K1855"/>
    </row>
    <row r="1856" spans="2:11">
      <c r="B1856"/>
      <c r="C1856"/>
      <c r="D1856"/>
      <c r="E1856"/>
      <c r="F1856"/>
      <c r="G1856"/>
      <c r="H1856"/>
      <c r="I1856"/>
      <c r="J1856"/>
      <c r="K1856"/>
    </row>
    <row r="1857" spans="2:11">
      <c r="B1857"/>
      <c r="C1857"/>
      <c r="D1857"/>
      <c r="E1857"/>
      <c r="F1857"/>
      <c r="G1857"/>
      <c r="H1857"/>
      <c r="I1857"/>
      <c r="J1857"/>
      <c r="K1857"/>
    </row>
    <row r="1858" spans="2:11">
      <c r="B1858"/>
      <c r="C1858"/>
      <c r="D1858"/>
      <c r="E1858"/>
      <c r="F1858"/>
      <c r="G1858"/>
      <c r="H1858"/>
      <c r="I1858"/>
      <c r="J1858"/>
      <c r="K1858"/>
    </row>
    <row r="1859" spans="2:11">
      <c r="B1859"/>
      <c r="C1859"/>
      <c r="D1859"/>
      <c r="E1859"/>
      <c r="F1859"/>
      <c r="G1859"/>
      <c r="H1859"/>
      <c r="I1859"/>
      <c r="J1859"/>
      <c r="K1859"/>
    </row>
    <row r="1860" spans="2:11">
      <c r="B1860"/>
      <c r="C1860"/>
      <c r="D1860"/>
      <c r="E1860"/>
      <c r="F1860"/>
      <c r="G1860"/>
      <c r="H1860"/>
      <c r="I1860"/>
      <c r="J1860"/>
      <c r="K1860"/>
    </row>
    <row r="1861" spans="2:11">
      <c r="B1861"/>
      <c r="C1861"/>
      <c r="D1861"/>
      <c r="E1861"/>
      <c r="F1861"/>
      <c r="G1861"/>
      <c r="H1861"/>
      <c r="I1861"/>
      <c r="J1861"/>
      <c r="K1861"/>
    </row>
    <row r="1862" spans="2:11">
      <c r="B1862"/>
      <c r="C1862"/>
      <c r="D1862"/>
      <c r="E1862"/>
      <c r="F1862"/>
      <c r="G1862"/>
      <c r="H1862"/>
      <c r="I1862"/>
      <c r="J1862"/>
      <c r="K1862"/>
    </row>
    <row r="1863" spans="2:11">
      <c r="B1863"/>
      <c r="C1863"/>
      <c r="D1863"/>
      <c r="E1863"/>
      <c r="F1863"/>
      <c r="G1863"/>
      <c r="H1863"/>
      <c r="I1863"/>
      <c r="J1863"/>
      <c r="K1863"/>
    </row>
    <row r="1864" spans="2:11">
      <c r="B1864"/>
      <c r="C1864"/>
      <c r="D1864"/>
      <c r="E1864"/>
      <c r="F1864"/>
      <c r="G1864"/>
      <c r="H1864"/>
      <c r="I1864"/>
      <c r="J1864"/>
      <c r="K1864"/>
    </row>
    <row r="1865" spans="2:11">
      <c r="B1865"/>
      <c r="C1865"/>
      <c r="D1865"/>
      <c r="E1865"/>
      <c r="F1865"/>
      <c r="G1865"/>
      <c r="H1865"/>
      <c r="I1865"/>
      <c r="J1865"/>
      <c r="K1865"/>
    </row>
    <row r="1866" spans="2:11">
      <c r="B1866"/>
      <c r="C1866"/>
      <c r="D1866"/>
      <c r="E1866"/>
      <c r="F1866"/>
      <c r="G1866"/>
      <c r="H1866"/>
      <c r="I1866"/>
      <c r="J1866"/>
      <c r="K1866"/>
    </row>
    <row r="1867" spans="2:11">
      <c r="B1867"/>
      <c r="C1867"/>
      <c r="D1867"/>
      <c r="E1867"/>
      <c r="F1867"/>
      <c r="G1867"/>
      <c r="H1867"/>
      <c r="I1867"/>
      <c r="J1867"/>
      <c r="K1867"/>
    </row>
    <row r="1868" spans="2:11">
      <c r="B1868"/>
      <c r="C1868"/>
      <c r="D1868"/>
      <c r="E1868"/>
      <c r="F1868"/>
      <c r="G1868"/>
      <c r="H1868"/>
      <c r="I1868"/>
      <c r="J1868"/>
      <c r="K1868"/>
    </row>
    <row r="1869" spans="2:11">
      <c r="B1869"/>
      <c r="C1869"/>
      <c r="D1869"/>
      <c r="E1869"/>
      <c r="F1869"/>
      <c r="G1869"/>
      <c r="H1869"/>
      <c r="I1869"/>
      <c r="J1869"/>
      <c r="K1869"/>
    </row>
    <row r="1870" spans="2:11">
      <c r="B1870"/>
      <c r="C1870"/>
      <c r="D1870"/>
      <c r="E1870"/>
      <c r="F1870"/>
      <c r="G1870"/>
      <c r="H1870"/>
      <c r="I1870"/>
      <c r="J1870"/>
      <c r="K1870"/>
    </row>
    <row r="1871" spans="2:11">
      <c r="B1871"/>
      <c r="C1871"/>
      <c r="D1871"/>
      <c r="E1871"/>
      <c r="F1871"/>
      <c r="G1871"/>
      <c r="H1871"/>
      <c r="I1871"/>
      <c r="J1871"/>
      <c r="K1871"/>
    </row>
    <row r="1872" spans="2:11">
      <c r="B1872"/>
      <c r="C1872"/>
      <c r="D1872"/>
      <c r="E1872"/>
      <c r="F1872"/>
      <c r="G1872"/>
      <c r="H1872"/>
      <c r="I1872"/>
      <c r="J1872"/>
      <c r="K1872"/>
    </row>
    <row r="1873" spans="2:11">
      <c r="B1873"/>
      <c r="C1873"/>
      <c r="D1873"/>
      <c r="E1873"/>
      <c r="F1873"/>
      <c r="G1873"/>
      <c r="H1873"/>
      <c r="I1873"/>
      <c r="J1873"/>
      <c r="K1873"/>
    </row>
    <row r="1874" spans="2:11">
      <c r="B1874"/>
      <c r="C1874"/>
      <c r="D1874"/>
      <c r="E1874"/>
      <c r="F1874"/>
      <c r="G1874"/>
      <c r="H1874"/>
      <c r="I1874"/>
      <c r="J1874"/>
      <c r="K1874"/>
    </row>
    <row r="1875" spans="2:11">
      <c r="B1875"/>
      <c r="C1875"/>
      <c r="D1875"/>
      <c r="E1875"/>
      <c r="F1875"/>
      <c r="G1875"/>
      <c r="H1875"/>
      <c r="I1875"/>
      <c r="J1875"/>
      <c r="K1875"/>
    </row>
    <row r="1876" spans="2:11">
      <c r="B1876"/>
      <c r="C1876"/>
      <c r="D1876"/>
      <c r="E1876"/>
      <c r="F1876"/>
      <c r="G1876"/>
      <c r="H1876"/>
      <c r="I1876"/>
      <c r="J1876"/>
      <c r="K1876"/>
    </row>
    <row r="1877" spans="2:11">
      <c r="B1877"/>
      <c r="C1877"/>
      <c r="D1877"/>
      <c r="E1877"/>
      <c r="F1877"/>
      <c r="G1877"/>
      <c r="H1877"/>
      <c r="I1877"/>
      <c r="J1877"/>
      <c r="K1877"/>
    </row>
    <row r="1878" spans="2:11">
      <c r="B1878"/>
      <c r="C1878"/>
      <c r="D1878"/>
      <c r="E1878"/>
      <c r="F1878"/>
      <c r="G1878"/>
      <c r="H1878"/>
      <c r="I1878"/>
      <c r="J1878"/>
      <c r="K1878"/>
    </row>
    <row r="1879" spans="2:11">
      <c r="B1879"/>
      <c r="C1879"/>
      <c r="D1879"/>
      <c r="E1879"/>
      <c r="F1879"/>
      <c r="G1879"/>
      <c r="H1879"/>
      <c r="I1879"/>
      <c r="J1879"/>
      <c r="K1879"/>
    </row>
    <row r="1880" spans="2:11">
      <c r="B1880"/>
      <c r="C1880"/>
      <c r="D1880"/>
      <c r="E1880"/>
      <c r="F1880"/>
      <c r="G1880"/>
      <c r="H1880"/>
      <c r="I1880"/>
      <c r="J1880"/>
      <c r="K1880"/>
    </row>
    <row r="1881" spans="2:11">
      <c r="B1881"/>
      <c r="C1881"/>
      <c r="D1881"/>
      <c r="E1881"/>
      <c r="F1881"/>
      <c r="G1881"/>
      <c r="H1881"/>
      <c r="I1881"/>
      <c r="J1881"/>
      <c r="K1881"/>
    </row>
    <row r="1882" spans="2:11">
      <c r="B1882"/>
      <c r="C1882"/>
      <c r="D1882"/>
      <c r="E1882"/>
      <c r="F1882"/>
      <c r="G1882"/>
      <c r="H1882"/>
      <c r="I1882"/>
      <c r="J1882"/>
      <c r="K1882"/>
    </row>
    <row r="1883" spans="2:11">
      <c r="B1883"/>
      <c r="C1883"/>
      <c r="D1883"/>
      <c r="E1883"/>
      <c r="F1883"/>
      <c r="G1883"/>
      <c r="H1883"/>
      <c r="I1883"/>
      <c r="J1883"/>
      <c r="K1883"/>
    </row>
    <row r="1884" spans="2:11">
      <c r="B1884"/>
      <c r="C1884"/>
      <c r="D1884"/>
      <c r="E1884"/>
      <c r="F1884"/>
      <c r="G1884"/>
      <c r="H1884"/>
      <c r="I1884"/>
      <c r="J1884"/>
      <c r="K1884"/>
    </row>
    <row r="1885" spans="2:11">
      <c r="B1885"/>
      <c r="C1885"/>
      <c r="D1885"/>
      <c r="E1885"/>
      <c r="F1885"/>
      <c r="G1885"/>
      <c r="H1885"/>
      <c r="I1885"/>
      <c r="J1885"/>
      <c r="K1885"/>
    </row>
    <row r="1886" spans="2:11">
      <c r="B1886"/>
      <c r="C1886"/>
      <c r="D1886"/>
      <c r="E1886"/>
      <c r="F1886"/>
      <c r="G1886"/>
      <c r="H1886"/>
      <c r="I1886"/>
      <c r="J1886"/>
      <c r="K1886"/>
    </row>
    <row r="1887" spans="2:11">
      <c r="B1887"/>
      <c r="C1887"/>
      <c r="D1887"/>
      <c r="E1887"/>
      <c r="F1887"/>
      <c r="G1887"/>
      <c r="H1887"/>
      <c r="I1887"/>
      <c r="J1887"/>
      <c r="K1887"/>
    </row>
    <row r="1888" spans="2:11">
      <c r="B1888"/>
      <c r="C1888"/>
      <c r="D1888"/>
      <c r="E1888"/>
      <c r="F1888"/>
      <c r="G1888"/>
      <c r="H1888"/>
      <c r="I1888"/>
      <c r="J1888"/>
      <c r="K1888"/>
    </row>
    <row r="1889" spans="2:11">
      <c r="B1889"/>
      <c r="C1889"/>
      <c r="D1889"/>
      <c r="E1889"/>
      <c r="F1889"/>
      <c r="G1889"/>
      <c r="H1889"/>
      <c r="I1889"/>
      <c r="J1889"/>
      <c r="K1889"/>
    </row>
    <row r="1890" spans="2:11">
      <c r="B1890"/>
      <c r="C1890"/>
      <c r="D1890"/>
      <c r="E1890"/>
      <c r="F1890"/>
      <c r="G1890"/>
      <c r="H1890"/>
      <c r="I1890"/>
      <c r="J1890"/>
      <c r="K1890"/>
    </row>
    <row r="1891" spans="2:11">
      <c r="B1891"/>
      <c r="C1891"/>
      <c r="D1891"/>
      <c r="E1891"/>
      <c r="F1891"/>
      <c r="G1891"/>
      <c r="H1891"/>
      <c r="I1891"/>
      <c r="J1891"/>
      <c r="K1891"/>
    </row>
    <row r="1892" spans="2:11">
      <c r="B1892"/>
      <c r="C1892"/>
      <c r="D1892"/>
      <c r="E1892"/>
      <c r="F1892"/>
      <c r="G1892"/>
      <c r="H1892"/>
      <c r="I1892"/>
      <c r="J1892"/>
      <c r="K1892"/>
    </row>
    <row r="1893" spans="2:11">
      <c r="B1893"/>
      <c r="C1893"/>
      <c r="D1893"/>
      <c r="E1893"/>
      <c r="F1893"/>
      <c r="G1893"/>
      <c r="H1893"/>
      <c r="I1893"/>
      <c r="J1893"/>
      <c r="K1893"/>
    </row>
    <row r="1894" spans="2:11">
      <c r="B1894"/>
      <c r="C1894"/>
      <c r="D1894"/>
      <c r="E1894"/>
      <c r="F1894"/>
      <c r="G1894"/>
      <c r="H1894"/>
      <c r="I1894"/>
      <c r="J1894"/>
      <c r="K1894"/>
    </row>
    <row r="1895" spans="2:11">
      <c r="B1895"/>
      <c r="C1895"/>
      <c r="D1895"/>
      <c r="E1895"/>
      <c r="F1895"/>
      <c r="G1895"/>
      <c r="H1895"/>
      <c r="I1895"/>
      <c r="J1895"/>
      <c r="K1895"/>
    </row>
    <row r="1896" spans="2:11">
      <c r="B1896"/>
      <c r="C1896"/>
      <c r="D1896"/>
      <c r="E1896"/>
      <c r="F1896"/>
      <c r="G1896"/>
      <c r="H1896"/>
      <c r="I1896"/>
      <c r="J1896"/>
      <c r="K1896"/>
    </row>
    <row r="1897" spans="2:11">
      <c r="B1897"/>
      <c r="C1897"/>
      <c r="D1897"/>
      <c r="E1897"/>
      <c r="F1897"/>
      <c r="G1897"/>
      <c r="H1897"/>
      <c r="I1897"/>
      <c r="J1897"/>
      <c r="K1897"/>
    </row>
    <row r="1898" spans="2:11">
      <c r="B1898"/>
      <c r="C1898"/>
      <c r="D1898"/>
      <c r="E1898"/>
      <c r="F1898"/>
      <c r="G1898"/>
      <c r="H1898"/>
      <c r="I1898"/>
      <c r="J1898"/>
      <c r="K1898"/>
    </row>
    <row r="1899" spans="2:11">
      <c r="B1899"/>
      <c r="C1899"/>
      <c r="D1899"/>
      <c r="E1899"/>
      <c r="F1899"/>
      <c r="G1899"/>
      <c r="H1899"/>
      <c r="I1899"/>
      <c r="J1899"/>
      <c r="K1899"/>
    </row>
    <row r="1900" spans="2:11">
      <c r="B1900"/>
      <c r="C1900"/>
      <c r="D1900"/>
      <c r="E1900"/>
      <c r="F1900"/>
      <c r="G1900"/>
      <c r="H1900"/>
      <c r="I1900"/>
      <c r="J1900"/>
      <c r="K1900"/>
    </row>
    <row r="1901" spans="2:11">
      <c r="B1901"/>
      <c r="C1901"/>
      <c r="D1901"/>
      <c r="E1901"/>
      <c r="F1901"/>
      <c r="G1901"/>
      <c r="H1901"/>
      <c r="I1901"/>
      <c r="J1901"/>
      <c r="K1901"/>
    </row>
    <row r="1902" spans="2:11">
      <c r="B1902"/>
      <c r="C1902"/>
      <c r="D1902"/>
      <c r="E1902"/>
      <c r="F1902"/>
      <c r="G1902"/>
      <c r="H1902"/>
      <c r="I1902"/>
      <c r="J1902"/>
      <c r="K1902"/>
    </row>
    <row r="1903" spans="2:11">
      <c r="B1903"/>
      <c r="C1903"/>
      <c r="D1903"/>
      <c r="E1903"/>
      <c r="F1903"/>
      <c r="G1903"/>
      <c r="H1903"/>
      <c r="I1903"/>
      <c r="J1903"/>
      <c r="K1903"/>
    </row>
    <row r="1904" spans="2:11">
      <c r="B1904"/>
      <c r="C1904"/>
      <c r="D1904"/>
      <c r="E1904"/>
      <c r="F1904"/>
      <c r="G1904"/>
      <c r="H1904"/>
      <c r="I1904"/>
      <c r="J1904"/>
      <c r="K1904"/>
    </row>
    <row r="1905" spans="2:11">
      <c r="B1905"/>
      <c r="C1905"/>
      <c r="D1905"/>
      <c r="E1905"/>
      <c r="F1905"/>
      <c r="G1905"/>
      <c r="H1905"/>
      <c r="I1905"/>
      <c r="J1905"/>
      <c r="K1905"/>
    </row>
    <row r="1906" spans="2:11">
      <c r="B1906"/>
      <c r="C1906"/>
      <c r="D1906"/>
      <c r="E1906"/>
      <c r="F1906"/>
      <c r="G1906"/>
      <c r="H1906"/>
      <c r="I1906"/>
      <c r="J1906"/>
      <c r="K1906"/>
    </row>
    <row r="1907" spans="2:11">
      <c r="B1907"/>
      <c r="C1907"/>
      <c r="D1907"/>
      <c r="E1907"/>
      <c r="F1907"/>
      <c r="G1907"/>
      <c r="H1907"/>
      <c r="I1907"/>
      <c r="J1907"/>
      <c r="K1907"/>
    </row>
    <row r="1908" spans="2:11">
      <c r="B1908"/>
      <c r="C1908"/>
      <c r="D1908"/>
      <c r="E1908"/>
      <c r="F1908"/>
      <c r="G1908"/>
      <c r="H1908"/>
      <c r="I1908"/>
      <c r="J1908"/>
      <c r="K1908"/>
    </row>
    <row r="1909" spans="2:11">
      <c r="B1909"/>
      <c r="C1909"/>
      <c r="D1909"/>
      <c r="E1909"/>
      <c r="F1909"/>
      <c r="G1909"/>
      <c r="H1909"/>
      <c r="I1909"/>
      <c r="J1909"/>
      <c r="K1909"/>
    </row>
    <row r="1910" spans="2:11">
      <c r="B1910"/>
      <c r="C1910"/>
      <c r="D1910"/>
      <c r="E1910"/>
      <c r="F1910"/>
      <c r="G1910"/>
      <c r="H1910"/>
      <c r="I1910"/>
      <c r="J1910"/>
      <c r="K1910"/>
    </row>
    <row r="1911" spans="2:11">
      <c r="B1911"/>
      <c r="C1911"/>
      <c r="D1911"/>
      <c r="E1911"/>
      <c r="F1911"/>
      <c r="G1911"/>
      <c r="H1911"/>
      <c r="I1911"/>
      <c r="J1911"/>
      <c r="K1911"/>
    </row>
    <row r="1912" spans="2:11">
      <c r="B1912"/>
      <c r="C1912"/>
      <c r="D1912"/>
      <c r="E1912"/>
      <c r="F1912"/>
      <c r="G1912"/>
      <c r="H1912"/>
      <c r="I1912"/>
      <c r="J1912"/>
      <c r="K1912"/>
    </row>
    <row r="1913" spans="2:11">
      <c r="B1913"/>
      <c r="C1913"/>
      <c r="D1913"/>
      <c r="E1913"/>
      <c r="F1913"/>
      <c r="G1913"/>
      <c r="H1913"/>
      <c r="I1913"/>
      <c r="J1913"/>
      <c r="K1913"/>
    </row>
    <row r="1914" spans="2:11">
      <c r="B1914"/>
      <c r="C1914"/>
      <c r="D1914"/>
      <c r="E1914"/>
      <c r="F1914"/>
      <c r="G1914"/>
      <c r="H1914"/>
      <c r="I1914"/>
      <c r="J1914"/>
      <c r="K1914"/>
    </row>
    <row r="1915" spans="2:11">
      <c r="B1915"/>
      <c r="C1915"/>
      <c r="D1915"/>
      <c r="E1915"/>
      <c r="F1915"/>
      <c r="G1915"/>
      <c r="H1915"/>
      <c r="I1915"/>
      <c r="J1915"/>
      <c r="K1915"/>
    </row>
    <row r="1916" spans="2:11">
      <c r="B1916"/>
      <c r="C1916"/>
      <c r="D1916"/>
      <c r="E1916"/>
      <c r="F1916"/>
      <c r="G1916"/>
      <c r="H1916"/>
      <c r="I1916"/>
      <c r="J1916"/>
      <c r="K1916"/>
    </row>
    <row r="1917" spans="2:11">
      <c r="B1917"/>
      <c r="C1917"/>
      <c r="D1917"/>
      <c r="E1917"/>
      <c r="F1917"/>
      <c r="G1917"/>
      <c r="H1917"/>
      <c r="I1917"/>
      <c r="J1917"/>
      <c r="K1917"/>
    </row>
    <row r="1918" spans="2:11">
      <c r="B1918"/>
      <c r="C1918"/>
      <c r="D1918"/>
      <c r="E1918"/>
      <c r="F1918"/>
      <c r="G1918"/>
      <c r="H1918"/>
      <c r="I1918"/>
      <c r="J1918"/>
      <c r="K1918"/>
    </row>
    <row r="1919" spans="2:11">
      <c r="B1919"/>
      <c r="C1919"/>
      <c r="D1919"/>
      <c r="E1919"/>
      <c r="F1919"/>
      <c r="G1919"/>
      <c r="H1919"/>
      <c r="I1919"/>
      <c r="J1919"/>
      <c r="K1919"/>
    </row>
    <row r="1920" spans="2:11">
      <c r="B1920"/>
      <c r="C1920"/>
      <c r="D1920"/>
      <c r="E1920"/>
      <c r="F1920"/>
      <c r="G1920"/>
      <c r="H1920"/>
      <c r="I1920"/>
      <c r="J1920"/>
      <c r="K1920"/>
    </row>
    <row r="1921" spans="2:11">
      <c r="B1921"/>
      <c r="C1921"/>
      <c r="D1921"/>
      <c r="E1921"/>
      <c r="F1921"/>
      <c r="G1921"/>
      <c r="H1921"/>
      <c r="I1921"/>
      <c r="J1921"/>
      <c r="K1921"/>
    </row>
    <row r="1922" spans="2:11">
      <c r="B1922"/>
      <c r="C1922"/>
      <c r="D1922"/>
      <c r="E1922"/>
      <c r="F1922"/>
      <c r="G1922"/>
      <c r="H1922"/>
      <c r="I1922"/>
      <c r="J1922"/>
      <c r="K1922"/>
    </row>
    <row r="1923" spans="2:11">
      <c r="B1923"/>
      <c r="C1923"/>
      <c r="D1923"/>
      <c r="E1923"/>
      <c r="F1923"/>
      <c r="G1923"/>
      <c r="H1923"/>
      <c r="I1923"/>
      <c r="J1923"/>
      <c r="K1923"/>
    </row>
    <row r="1924" spans="2:11">
      <c r="B1924"/>
      <c r="C1924"/>
      <c r="D1924"/>
      <c r="E1924"/>
      <c r="F1924"/>
      <c r="G1924"/>
      <c r="H1924"/>
      <c r="I1924"/>
      <c r="J1924"/>
      <c r="K1924"/>
    </row>
    <row r="1925" spans="2:11">
      <c r="B1925"/>
      <c r="C1925"/>
      <c r="D1925"/>
      <c r="E1925"/>
      <c r="F1925"/>
      <c r="G1925"/>
      <c r="H1925"/>
      <c r="I1925"/>
      <c r="J1925"/>
      <c r="K1925"/>
    </row>
    <row r="1926" spans="2:11">
      <c r="B1926"/>
      <c r="C1926"/>
      <c r="D1926"/>
      <c r="E1926"/>
      <c r="F1926"/>
      <c r="G1926"/>
      <c r="H1926"/>
      <c r="I1926"/>
      <c r="J1926"/>
      <c r="K1926"/>
    </row>
    <row r="1927" spans="2:11">
      <c r="B1927"/>
      <c r="C1927"/>
      <c r="D1927"/>
      <c r="E1927"/>
      <c r="F1927"/>
      <c r="G1927"/>
      <c r="H1927"/>
      <c r="I1927"/>
      <c r="J1927"/>
      <c r="K1927"/>
    </row>
    <row r="1928" spans="2:11">
      <c r="B1928"/>
      <c r="C1928"/>
      <c r="D1928"/>
      <c r="E1928"/>
      <c r="F1928"/>
      <c r="G1928"/>
      <c r="H1928"/>
      <c r="I1928"/>
      <c r="J1928"/>
      <c r="K1928"/>
    </row>
    <row r="1929" spans="2:11">
      <c r="B1929"/>
      <c r="C1929"/>
      <c r="D1929"/>
      <c r="E1929"/>
      <c r="F1929"/>
      <c r="G1929"/>
      <c r="H1929"/>
      <c r="I1929"/>
      <c r="J1929"/>
      <c r="K1929"/>
    </row>
    <row r="1930" spans="2:11">
      <c r="B1930"/>
      <c r="C1930"/>
      <c r="D1930"/>
      <c r="E1930"/>
      <c r="F1930"/>
      <c r="G1930"/>
      <c r="H1930"/>
      <c r="I1930"/>
      <c r="J1930"/>
      <c r="K1930"/>
    </row>
    <row r="1931" spans="2:11">
      <c r="B1931"/>
      <c r="C1931"/>
      <c r="D1931"/>
      <c r="E1931"/>
      <c r="F1931"/>
      <c r="G1931"/>
      <c r="H1931"/>
      <c r="I1931"/>
      <c r="J1931"/>
      <c r="K1931"/>
    </row>
    <row r="1932" spans="2:11">
      <c r="B1932"/>
      <c r="C1932"/>
      <c r="D1932"/>
      <c r="E1932"/>
      <c r="F1932"/>
      <c r="G1932"/>
      <c r="H1932"/>
      <c r="I1932"/>
      <c r="J1932"/>
      <c r="K1932"/>
    </row>
    <row r="1933" spans="2:11">
      <c r="B1933"/>
      <c r="C1933"/>
      <c r="D1933"/>
      <c r="E1933"/>
      <c r="F1933"/>
      <c r="G1933"/>
      <c r="H1933"/>
      <c r="I1933"/>
      <c r="J1933"/>
      <c r="K1933"/>
    </row>
    <row r="1934" spans="2:11">
      <c r="B1934"/>
      <c r="C1934"/>
      <c r="D1934"/>
      <c r="E1934"/>
      <c r="F1934"/>
      <c r="G1934"/>
      <c r="H1934"/>
      <c r="I1934"/>
      <c r="J1934"/>
      <c r="K1934"/>
    </row>
    <row r="1935" spans="2:11">
      <c r="B1935"/>
      <c r="C1935"/>
      <c r="D1935"/>
      <c r="E1935"/>
      <c r="F1935"/>
      <c r="G1935"/>
      <c r="H1935"/>
      <c r="I1935"/>
      <c r="J1935"/>
      <c r="K1935"/>
    </row>
    <row r="1936" spans="2:11">
      <c r="B1936"/>
      <c r="C1936"/>
      <c r="D1936"/>
      <c r="E1936"/>
      <c r="F1936"/>
      <c r="G1936"/>
      <c r="H1936"/>
      <c r="I1936"/>
      <c r="J1936"/>
      <c r="K1936"/>
    </row>
    <row r="1937" spans="2:11">
      <c r="B1937"/>
      <c r="C1937"/>
      <c r="D1937"/>
      <c r="E1937"/>
      <c r="F1937"/>
      <c r="G1937"/>
      <c r="H1937"/>
      <c r="I1937"/>
      <c r="J1937"/>
      <c r="K1937"/>
    </row>
    <row r="1938" spans="2:11">
      <c r="B1938"/>
      <c r="C1938"/>
      <c r="D1938"/>
      <c r="E1938"/>
      <c r="F1938"/>
      <c r="G1938"/>
      <c r="H1938"/>
      <c r="I1938"/>
      <c r="J1938"/>
      <c r="K1938"/>
    </row>
    <row r="1939" spans="2:11">
      <c r="B1939"/>
      <c r="C1939"/>
      <c r="D1939"/>
      <c r="E1939"/>
      <c r="F1939"/>
      <c r="G1939"/>
      <c r="H1939"/>
      <c r="I1939"/>
      <c r="J1939"/>
      <c r="K1939"/>
    </row>
    <row r="1940" spans="2:11">
      <c r="B1940"/>
      <c r="C1940"/>
      <c r="D1940"/>
      <c r="E1940"/>
      <c r="F1940"/>
      <c r="G1940"/>
      <c r="H1940"/>
      <c r="I1940"/>
      <c r="J1940"/>
      <c r="K1940"/>
    </row>
    <row r="1941" spans="2:11">
      <c r="B1941"/>
      <c r="C1941"/>
      <c r="D1941"/>
      <c r="E1941"/>
      <c r="F1941"/>
      <c r="G1941"/>
      <c r="H1941"/>
      <c r="I1941"/>
      <c r="J1941"/>
      <c r="K1941"/>
    </row>
    <row r="1942" spans="2:11">
      <c r="B1942"/>
      <c r="C1942"/>
      <c r="D1942"/>
      <c r="E1942"/>
      <c r="F1942"/>
      <c r="G1942"/>
      <c r="H1942"/>
      <c r="I1942"/>
      <c r="J1942"/>
      <c r="K1942"/>
    </row>
    <row r="1943" spans="2:11">
      <c r="B1943"/>
      <c r="C1943"/>
      <c r="D1943"/>
      <c r="E1943"/>
      <c r="F1943"/>
      <c r="G1943"/>
      <c r="H1943"/>
      <c r="I1943"/>
      <c r="J1943"/>
      <c r="K1943"/>
    </row>
    <row r="1944" spans="2:11">
      <c r="B1944"/>
      <c r="C1944"/>
      <c r="D1944"/>
      <c r="E1944"/>
      <c r="F1944"/>
      <c r="G1944"/>
      <c r="H1944"/>
      <c r="I1944"/>
      <c r="J1944"/>
      <c r="K1944"/>
    </row>
    <row r="1945" spans="2:11">
      <c r="B1945"/>
      <c r="C1945"/>
      <c r="D1945"/>
      <c r="E1945"/>
      <c r="F1945"/>
      <c r="G1945"/>
      <c r="H1945"/>
      <c r="I1945"/>
      <c r="J1945"/>
      <c r="K1945"/>
    </row>
    <row r="1946" spans="2:11">
      <c r="B1946"/>
      <c r="C1946"/>
      <c r="D1946"/>
      <c r="E1946"/>
      <c r="F1946"/>
      <c r="G1946"/>
      <c r="H1946"/>
      <c r="I1946"/>
      <c r="J1946"/>
      <c r="K1946"/>
    </row>
    <row r="1947" spans="2:11">
      <c r="B1947"/>
      <c r="C1947"/>
      <c r="D1947"/>
      <c r="E1947"/>
      <c r="F1947"/>
      <c r="G1947"/>
      <c r="H1947"/>
      <c r="I1947"/>
      <c r="J1947"/>
      <c r="K1947"/>
    </row>
    <row r="1948" spans="2:11">
      <c r="B1948"/>
      <c r="C1948"/>
      <c r="D1948"/>
      <c r="E1948"/>
      <c r="F1948"/>
      <c r="G1948"/>
      <c r="H1948"/>
      <c r="I1948"/>
      <c r="J1948"/>
      <c r="K1948"/>
    </row>
    <row r="1949" spans="2:11">
      <c r="B1949"/>
      <c r="C1949"/>
      <c r="D1949"/>
      <c r="E1949"/>
      <c r="F1949"/>
      <c r="G1949"/>
      <c r="H1949"/>
      <c r="I1949"/>
      <c r="J1949"/>
      <c r="K1949"/>
    </row>
    <row r="1950" spans="2:11">
      <c r="B1950"/>
      <c r="C1950"/>
      <c r="D1950"/>
      <c r="E1950"/>
      <c r="F1950"/>
      <c r="G1950"/>
      <c r="H1950"/>
      <c r="I1950"/>
      <c r="J1950"/>
      <c r="K1950"/>
    </row>
    <row r="1951" spans="2:11">
      <c r="B1951"/>
      <c r="C1951"/>
      <c r="D1951"/>
      <c r="E1951"/>
      <c r="F1951"/>
      <c r="G1951"/>
      <c r="H1951"/>
      <c r="I1951"/>
      <c r="J1951"/>
      <c r="K1951"/>
    </row>
    <row r="1952" spans="2:11">
      <c r="B1952"/>
      <c r="C1952"/>
      <c r="D1952"/>
      <c r="E1952"/>
      <c r="F1952"/>
      <c r="G1952"/>
      <c r="H1952"/>
      <c r="I1952"/>
      <c r="J1952"/>
      <c r="K1952"/>
    </row>
    <row r="1953" spans="2:11">
      <c r="B1953"/>
      <c r="C1953"/>
      <c r="D1953"/>
      <c r="E1953"/>
      <c r="F1953"/>
      <c r="G1953"/>
      <c r="H1953"/>
      <c r="I1953"/>
      <c r="J1953"/>
      <c r="K1953"/>
    </row>
    <row r="1954" spans="2:11">
      <c r="B1954"/>
      <c r="C1954"/>
      <c r="D1954"/>
      <c r="E1954"/>
      <c r="F1954"/>
      <c r="G1954"/>
      <c r="H1954"/>
      <c r="I1954"/>
      <c r="J1954"/>
      <c r="K1954"/>
    </row>
    <row r="1955" spans="2:11">
      <c r="B1955"/>
      <c r="C1955"/>
      <c r="D1955"/>
      <c r="E1955"/>
      <c r="F1955"/>
      <c r="G1955"/>
      <c r="H1955"/>
      <c r="I1955"/>
      <c r="J1955"/>
      <c r="K1955"/>
    </row>
    <row r="1956" spans="2:11">
      <c r="B1956"/>
      <c r="C1956"/>
      <c r="D1956"/>
      <c r="E1956"/>
      <c r="F1956"/>
      <c r="G1956"/>
      <c r="H1956"/>
      <c r="I1956"/>
      <c r="J1956"/>
      <c r="K1956"/>
    </row>
    <row r="1957" spans="2:11">
      <c r="B1957"/>
      <c r="C1957"/>
      <c r="D1957"/>
      <c r="E1957"/>
      <c r="F1957"/>
      <c r="G1957"/>
      <c r="H1957"/>
      <c r="I1957"/>
      <c r="J1957"/>
      <c r="K1957"/>
    </row>
    <row r="1958" spans="2:11">
      <c r="B1958"/>
      <c r="C1958"/>
      <c r="D1958"/>
      <c r="E1958"/>
      <c r="F1958"/>
      <c r="G1958"/>
      <c r="H1958"/>
      <c r="I1958"/>
      <c r="J1958"/>
      <c r="K1958"/>
    </row>
    <row r="1959" spans="2:11">
      <c r="B1959"/>
      <c r="C1959"/>
      <c r="D1959"/>
      <c r="E1959"/>
      <c r="F1959"/>
      <c r="G1959"/>
      <c r="H1959"/>
      <c r="I1959"/>
      <c r="J1959"/>
      <c r="K1959"/>
    </row>
    <row r="1960" spans="2:11">
      <c r="B1960"/>
      <c r="C1960"/>
      <c r="D1960"/>
      <c r="E1960"/>
      <c r="F1960"/>
      <c r="G1960"/>
      <c r="H1960"/>
      <c r="I1960"/>
      <c r="J1960"/>
      <c r="K1960"/>
    </row>
    <row r="1961" spans="2:11">
      <c r="B1961"/>
      <c r="C1961"/>
      <c r="D1961"/>
      <c r="E1961"/>
      <c r="F1961"/>
      <c r="G1961"/>
      <c r="H1961"/>
      <c r="I1961"/>
      <c r="J1961"/>
      <c r="K1961"/>
    </row>
    <row r="1962" spans="2:11">
      <c r="B1962"/>
      <c r="C1962"/>
      <c r="D1962"/>
      <c r="E1962"/>
      <c r="F1962"/>
      <c r="G1962"/>
      <c r="H1962"/>
      <c r="I1962"/>
      <c r="J1962"/>
      <c r="K1962"/>
    </row>
    <row r="1963" spans="2:11">
      <c r="B1963"/>
      <c r="C1963"/>
      <c r="D1963"/>
      <c r="E1963"/>
      <c r="F1963"/>
      <c r="G1963"/>
      <c r="H1963"/>
      <c r="I1963"/>
      <c r="J1963"/>
      <c r="K1963"/>
    </row>
    <row r="1964" spans="2:11">
      <c r="B1964"/>
      <c r="C1964"/>
      <c r="D1964"/>
      <c r="E1964"/>
      <c r="F1964"/>
      <c r="G1964"/>
      <c r="H1964"/>
      <c r="I1964"/>
      <c r="J1964"/>
      <c r="K1964"/>
    </row>
    <row r="1965" spans="2:11">
      <c r="B1965"/>
      <c r="C1965"/>
      <c r="D1965"/>
      <c r="E1965"/>
      <c r="F1965"/>
      <c r="G1965"/>
      <c r="H1965"/>
      <c r="I1965"/>
      <c r="J1965"/>
      <c r="K1965"/>
    </row>
    <row r="1966" spans="2:11">
      <c r="B1966"/>
      <c r="C1966"/>
      <c r="D1966"/>
      <c r="E1966"/>
      <c r="F1966"/>
      <c r="G1966"/>
      <c r="H1966"/>
      <c r="I1966"/>
      <c r="J1966"/>
      <c r="K1966"/>
    </row>
    <row r="1967" spans="2:11">
      <c r="B1967"/>
      <c r="C1967"/>
      <c r="D1967"/>
      <c r="E1967"/>
      <c r="F1967"/>
      <c r="G1967"/>
      <c r="H1967"/>
      <c r="I1967"/>
      <c r="J1967"/>
      <c r="K1967"/>
    </row>
    <row r="1968" spans="2:11">
      <c r="B1968"/>
      <c r="C1968"/>
      <c r="D1968"/>
      <c r="E1968"/>
      <c r="F1968"/>
      <c r="G1968"/>
      <c r="H1968"/>
      <c r="I1968"/>
      <c r="J1968"/>
      <c r="K1968"/>
    </row>
    <row r="1969" spans="2:11">
      <c r="B1969"/>
      <c r="C1969"/>
      <c r="D1969"/>
      <c r="E1969"/>
      <c r="F1969"/>
      <c r="G1969"/>
      <c r="H1969"/>
      <c r="I1969"/>
      <c r="J1969"/>
      <c r="K1969"/>
    </row>
    <row r="1970" spans="2:11">
      <c r="B1970"/>
      <c r="C1970"/>
      <c r="D1970"/>
      <c r="E1970"/>
      <c r="F1970"/>
      <c r="G1970"/>
      <c r="H1970"/>
      <c r="I1970"/>
      <c r="J1970"/>
      <c r="K1970"/>
    </row>
    <row r="1971" spans="2:11">
      <c r="B1971"/>
      <c r="C1971"/>
      <c r="D1971"/>
      <c r="E1971"/>
      <c r="F1971"/>
      <c r="G1971"/>
      <c r="H1971"/>
      <c r="I1971"/>
      <c r="J1971"/>
      <c r="K1971"/>
    </row>
    <row r="1972" spans="2:11">
      <c r="B1972"/>
      <c r="C1972"/>
      <c r="D1972"/>
      <c r="E1972"/>
      <c r="F1972"/>
      <c r="G1972"/>
      <c r="H1972"/>
      <c r="I1972"/>
      <c r="J1972"/>
      <c r="K1972"/>
    </row>
    <row r="1973" spans="2:11">
      <c r="B1973"/>
      <c r="C1973"/>
      <c r="D1973"/>
      <c r="E1973"/>
      <c r="F1973"/>
      <c r="G1973"/>
      <c r="H1973"/>
      <c r="I1973"/>
      <c r="J1973"/>
      <c r="K1973"/>
    </row>
    <row r="1974" spans="2:11">
      <c r="B1974"/>
      <c r="C1974"/>
      <c r="D1974"/>
      <c r="E1974"/>
      <c r="F1974"/>
      <c r="G1974"/>
      <c r="H1974"/>
      <c r="I1974"/>
      <c r="J1974"/>
      <c r="K1974"/>
    </row>
    <row r="1975" spans="2:11">
      <c r="B1975"/>
      <c r="C1975"/>
      <c r="D1975"/>
      <c r="E1975"/>
      <c r="F1975"/>
      <c r="G1975"/>
      <c r="H1975"/>
      <c r="I1975"/>
      <c r="J1975"/>
      <c r="K1975"/>
    </row>
    <row r="1976" spans="2:11">
      <c r="B1976"/>
      <c r="C1976"/>
      <c r="D1976"/>
      <c r="E1976"/>
      <c r="F1976"/>
      <c r="G1976"/>
      <c r="H1976"/>
      <c r="I1976"/>
      <c r="J1976"/>
      <c r="K1976"/>
    </row>
    <row r="1977" spans="2:11">
      <c r="B1977"/>
      <c r="C1977"/>
      <c r="D1977"/>
      <c r="E1977"/>
      <c r="F1977"/>
      <c r="G1977"/>
      <c r="H1977"/>
      <c r="I1977"/>
      <c r="J1977"/>
      <c r="K1977"/>
    </row>
    <row r="1978" spans="2:11">
      <c r="B1978"/>
      <c r="C1978"/>
      <c r="D1978"/>
      <c r="E1978"/>
      <c r="F1978"/>
      <c r="G1978"/>
      <c r="H1978"/>
      <c r="I1978"/>
      <c r="J1978"/>
      <c r="K1978"/>
    </row>
    <row r="1979" spans="2:11">
      <c r="B1979"/>
      <c r="C1979"/>
      <c r="D1979"/>
      <c r="E1979"/>
      <c r="F1979"/>
      <c r="G1979"/>
      <c r="H1979"/>
      <c r="I1979"/>
      <c r="J1979"/>
      <c r="K1979"/>
    </row>
    <row r="1980" spans="2:11">
      <c r="B1980"/>
      <c r="C1980"/>
      <c r="D1980"/>
      <c r="E1980"/>
      <c r="F1980"/>
      <c r="G1980"/>
      <c r="H1980"/>
      <c r="I1980"/>
      <c r="J1980"/>
      <c r="K1980"/>
    </row>
    <row r="1981" spans="2:11">
      <c r="B1981"/>
      <c r="C1981"/>
      <c r="D1981"/>
      <c r="E1981"/>
      <c r="F1981"/>
      <c r="G1981"/>
      <c r="H1981"/>
      <c r="I1981"/>
      <c r="J1981"/>
      <c r="K1981"/>
    </row>
    <row r="1982" spans="2:11">
      <c r="B1982"/>
      <c r="C1982"/>
      <c r="D1982"/>
      <c r="E1982"/>
      <c r="F1982"/>
      <c r="G1982"/>
      <c r="H1982"/>
      <c r="I1982"/>
      <c r="J1982"/>
      <c r="K1982"/>
    </row>
    <row r="1983" spans="2:11">
      <c r="B1983"/>
      <c r="C1983"/>
      <c r="D1983"/>
      <c r="E1983"/>
      <c r="F1983"/>
      <c r="G1983"/>
      <c r="H1983"/>
      <c r="I1983"/>
      <c r="J1983"/>
      <c r="K1983"/>
    </row>
    <row r="1984" spans="2:11">
      <c r="B1984"/>
      <c r="C1984"/>
      <c r="D1984"/>
      <c r="E1984"/>
      <c r="F1984"/>
      <c r="G1984"/>
      <c r="H1984"/>
      <c r="I1984"/>
      <c r="J1984"/>
      <c r="K1984"/>
    </row>
    <row r="1985" spans="2:11">
      <c r="B1985"/>
      <c r="C1985"/>
      <c r="D1985"/>
      <c r="E1985"/>
      <c r="F1985"/>
      <c r="G1985"/>
      <c r="H1985"/>
      <c r="I1985"/>
      <c r="J1985"/>
      <c r="K1985"/>
    </row>
    <row r="1986" spans="2:11">
      <c r="B1986"/>
      <c r="C1986"/>
      <c r="D1986"/>
      <c r="E1986"/>
      <c r="F1986"/>
      <c r="G1986"/>
      <c r="H1986"/>
      <c r="I1986"/>
      <c r="J1986"/>
      <c r="K1986"/>
    </row>
    <row r="1987" spans="2:11">
      <c r="B1987"/>
      <c r="C1987"/>
      <c r="D1987"/>
      <c r="E1987"/>
      <c r="F1987"/>
      <c r="G1987"/>
      <c r="H1987"/>
      <c r="I1987"/>
      <c r="J1987"/>
      <c r="K1987"/>
    </row>
    <row r="1988" spans="2:11">
      <c r="B1988"/>
      <c r="C1988"/>
      <c r="D1988"/>
      <c r="E1988"/>
      <c r="F1988"/>
      <c r="G1988"/>
      <c r="H1988"/>
      <c r="I1988"/>
      <c r="J1988"/>
      <c r="K1988"/>
    </row>
    <row r="1989" spans="2:11">
      <c r="B1989"/>
      <c r="C1989"/>
      <c r="D1989"/>
      <c r="E1989"/>
      <c r="F1989"/>
      <c r="G1989"/>
      <c r="H1989"/>
      <c r="I1989"/>
      <c r="J1989"/>
      <c r="K1989"/>
    </row>
    <row r="1990" spans="2:11">
      <c r="B1990"/>
      <c r="C1990"/>
      <c r="D1990"/>
      <c r="E1990"/>
      <c r="F1990"/>
      <c r="G1990"/>
      <c r="H1990"/>
      <c r="I1990"/>
      <c r="J1990"/>
      <c r="K1990"/>
    </row>
    <row r="1991" spans="2:11">
      <c r="B1991"/>
      <c r="C1991"/>
      <c r="D1991"/>
      <c r="E1991"/>
      <c r="F1991"/>
      <c r="G1991"/>
      <c r="H1991"/>
      <c r="I1991"/>
      <c r="J1991"/>
      <c r="K1991"/>
    </row>
    <row r="1992" spans="2:11">
      <c r="B1992"/>
      <c r="C1992"/>
      <c r="D1992"/>
      <c r="E1992"/>
      <c r="F1992"/>
      <c r="G1992"/>
      <c r="H1992"/>
      <c r="I1992"/>
      <c r="J1992"/>
      <c r="K1992"/>
    </row>
    <row r="1993" spans="2:11">
      <c r="B1993"/>
      <c r="C1993"/>
      <c r="D1993"/>
      <c r="E1993"/>
      <c r="F1993"/>
      <c r="G1993"/>
      <c r="H1993"/>
      <c r="I1993"/>
      <c r="J1993"/>
      <c r="K1993"/>
    </row>
    <row r="1994" spans="2:11">
      <c r="B1994"/>
      <c r="C1994"/>
      <c r="D1994"/>
      <c r="E1994"/>
      <c r="F1994"/>
      <c r="G1994"/>
      <c r="H1994"/>
      <c r="I1994"/>
      <c r="J1994"/>
      <c r="K1994"/>
    </row>
    <row r="1995" spans="2:11">
      <c r="B1995"/>
      <c r="C1995"/>
      <c r="D1995"/>
      <c r="E1995"/>
      <c r="F1995"/>
      <c r="G1995"/>
      <c r="H1995"/>
      <c r="I1995"/>
      <c r="J1995"/>
      <c r="K1995"/>
    </row>
    <row r="1996" spans="2:11">
      <c r="B1996"/>
      <c r="C1996"/>
      <c r="D1996"/>
      <c r="E1996"/>
      <c r="F1996"/>
      <c r="G1996"/>
      <c r="H1996"/>
      <c r="I1996"/>
      <c r="J1996"/>
      <c r="K1996"/>
    </row>
    <row r="1997" spans="2:11">
      <c r="B1997"/>
      <c r="C1997"/>
      <c r="D1997"/>
      <c r="E1997"/>
      <c r="F1997"/>
      <c r="G1997"/>
      <c r="H1997"/>
      <c r="I1997"/>
      <c r="J1997"/>
      <c r="K1997"/>
    </row>
    <row r="1998" spans="2:11">
      <c r="B1998"/>
      <c r="C1998"/>
      <c r="D1998"/>
      <c r="E1998"/>
      <c r="F1998"/>
      <c r="G1998"/>
      <c r="H1998"/>
      <c r="I1998"/>
      <c r="J1998"/>
      <c r="K1998"/>
    </row>
    <row r="1999" spans="2:11">
      <c r="B1999"/>
      <c r="C1999"/>
      <c r="D1999"/>
      <c r="E1999"/>
      <c r="F1999"/>
      <c r="G1999"/>
      <c r="H1999"/>
      <c r="I1999"/>
      <c r="J1999"/>
      <c r="K1999"/>
    </row>
    <row r="2000" spans="2:11">
      <c r="B2000"/>
      <c r="C2000"/>
      <c r="D2000"/>
      <c r="E2000"/>
      <c r="F2000"/>
      <c r="G2000"/>
      <c r="H2000"/>
      <c r="I2000"/>
      <c r="J2000"/>
      <c r="K2000"/>
    </row>
    <row r="2001" spans="2:11">
      <c r="B2001"/>
      <c r="C2001"/>
      <c r="D2001"/>
      <c r="E2001"/>
      <c r="F2001"/>
      <c r="G2001"/>
      <c r="H2001"/>
      <c r="I2001"/>
      <c r="J2001"/>
      <c r="K2001"/>
    </row>
    <row r="2002" spans="2:11">
      <c r="B2002"/>
      <c r="C2002"/>
      <c r="D2002"/>
      <c r="E2002"/>
      <c r="F2002"/>
      <c r="G2002"/>
      <c r="H2002"/>
      <c r="I2002"/>
      <c r="J2002"/>
      <c r="K2002"/>
    </row>
    <row r="2003" spans="2:11">
      <c r="B2003"/>
      <c r="C2003"/>
      <c r="D2003"/>
      <c r="E2003"/>
      <c r="F2003"/>
      <c r="G2003"/>
      <c r="H2003"/>
      <c r="I2003"/>
      <c r="J2003"/>
      <c r="K2003"/>
    </row>
    <row r="2004" spans="2:11">
      <c r="B2004"/>
      <c r="C2004"/>
      <c r="D2004"/>
      <c r="E2004"/>
      <c r="F2004"/>
      <c r="G2004"/>
      <c r="H2004"/>
      <c r="I2004"/>
      <c r="J2004"/>
      <c r="K2004"/>
    </row>
    <row r="2005" spans="2:11">
      <c r="B2005"/>
      <c r="C2005"/>
      <c r="D2005"/>
      <c r="E2005"/>
      <c r="F2005"/>
      <c r="G2005"/>
      <c r="H2005"/>
      <c r="I2005"/>
      <c r="J2005"/>
      <c r="K2005"/>
    </row>
    <row r="2006" spans="2:11">
      <c r="B2006"/>
      <c r="C2006"/>
      <c r="D2006"/>
      <c r="E2006"/>
      <c r="F2006"/>
      <c r="G2006"/>
      <c r="H2006"/>
      <c r="I2006"/>
      <c r="J2006"/>
      <c r="K2006"/>
    </row>
    <row r="2007" spans="2:11">
      <c r="B2007"/>
      <c r="C2007"/>
      <c r="D2007"/>
      <c r="E2007"/>
      <c r="F2007"/>
      <c r="G2007"/>
      <c r="H2007"/>
      <c r="I2007"/>
      <c r="J2007"/>
      <c r="K2007"/>
    </row>
    <row r="2008" spans="2:11">
      <c r="B2008"/>
      <c r="C2008"/>
      <c r="D2008"/>
      <c r="E2008"/>
      <c r="F2008"/>
      <c r="G2008"/>
      <c r="H2008"/>
      <c r="I2008"/>
      <c r="J2008"/>
      <c r="K2008"/>
    </row>
    <row r="2009" spans="2:11">
      <c r="B2009"/>
      <c r="C2009"/>
      <c r="D2009"/>
      <c r="E2009"/>
      <c r="F2009"/>
      <c r="G2009"/>
      <c r="H2009"/>
      <c r="I2009"/>
      <c r="J2009"/>
      <c r="K2009"/>
    </row>
    <row r="2010" spans="2:11">
      <c r="B2010"/>
      <c r="C2010"/>
      <c r="D2010"/>
      <c r="E2010"/>
      <c r="F2010"/>
      <c r="G2010"/>
      <c r="H2010"/>
      <c r="I2010"/>
      <c r="J2010"/>
      <c r="K2010"/>
    </row>
    <row r="2011" spans="2:11">
      <c r="B2011"/>
      <c r="C2011"/>
      <c r="D2011"/>
      <c r="E2011"/>
      <c r="F2011"/>
      <c r="G2011"/>
      <c r="H2011"/>
      <c r="I2011"/>
      <c r="J2011"/>
      <c r="K2011"/>
    </row>
    <row r="2012" spans="2:11">
      <c r="B2012"/>
      <c r="C2012"/>
      <c r="D2012"/>
      <c r="E2012"/>
      <c r="F2012"/>
      <c r="G2012"/>
      <c r="H2012"/>
      <c r="I2012"/>
      <c r="J2012"/>
      <c r="K2012"/>
    </row>
    <row r="2013" spans="2:11">
      <c r="B2013"/>
      <c r="C2013"/>
      <c r="D2013"/>
      <c r="E2013"/>
      <c r="F2013"/>
      <c r="G2013"/>
      <c r="H2013"/>
      <c r="I2013"/>
      <c r="J2013"/>
      <c r="K2013"/>
    </row>
    <row r="2014" spans="2:11">
      <c r="B2014"/>
      <c r="C2014"/>
      <c r="D2014"/>
      <c r="E2014"/>
      <c r="F2014"/>
      <c r="G2014"/>
      <c r="H2014"/>
      <c r="I2014"/>
      <c r="J2014"/>
      <c r="K2014"/>
    </row>
    <row r="2015" spans="2:11">
      <c r="B2015"/>
      <c r="C2015"/>
      <c r="D2015"/>
      <c r="E2015"/>
      <c r="F2015"/>
      <c r="G2015"/>
      <c r="H2015"/>
      <c r="I2015"/>
      <c r="J2015"/>
      <c r="K2015"/>
    </row>
    <row r="2016" spans="2:11">
      <c r="B2016"/>
      <c r="C2016"/>
      <c r="D2016"/>
      <c r="E2016"/>
      <c r="F2016"/>
      <c r="G2016"/>
      <c r="H2016"/>
      <c r="I2016"/>
      <c r="J2016"/>
      <c r="K2016"/>
    </row>
    <row r="2017" spans="2:11">
      <c r="B2017"/>
      <c r="C2017"/>
      <c r="D2017"/>
      <c r="E2017"/>
      <c r="F2017"/>
      <c r="G2017"/>
      <c r="H2017"/>
      <c r="I2017"/>
      <c r="J2017"/>
      <c r="K2017"/>
    </row>
    <row r="2018" spans="2:11">
      <c r="B2018"/>
      <c r="C2018"/>
      <c r="D2018"/>
      <c r="E2018"/>
      <c r="F2018"/>
      <c r="G2018"/>
      <c r="H2018"/>
      <c r="I2018"/>
      <c r="J2018"/>
      <c r="K2018"/>
    </row>
    <row r="2019" spans="2:11">
      <c r="B2019"/>
      <c r="C2019"/>
      <c r="D2019"/>
      <c r="E2019"/>
      <c r="F2019"/>
      <c r="G2019"/>
      <c r="H2019"/>
      <c r="I2019"/>
      <c r="J2019"/>
      <c r="K2019"/>
    </row>
    <row r="2020" spans="2:11">
      <c r="B2020"/>
      <c r="C2020"/>
      <c r="D2020"/>
      <c r="E2020"/>
      <c r="F2020"/>
      <c r="G2020"/>
      <c r="H2020"/>
      <c r="I2020"/>
      <c r="J2020"/>
      <c r="K2020"/>
    </row>
    <row r="2021" spans="2:11">
      <c r="B2021"/>
      <c r="C2021"/>
      <c r="D2021"/>
      <c r="E2021"/>
      <c r="F2021"/>
      <c r="G2021"/>
      <c r="H2021"/>
      <c r="I2021"/>
      <c r="J2021"/>
      <c r="K2021"/>
    </row>
    <row r="2022" spans="2:11">
      <c r="B2022"/>
      <c r="C2022"/>
      <c r="D2022"/>
      <c r="E2022"/>
      <c r="F2022"/>
      <c r="G2022"/>
      <c r="H2022"/>
      <c r="I2022"/>
      <c r="J2022"/>
      <c r="K2022"/>
    </row>
    <row r="2023" spans="2:11">
      <c r="B2023"/>
      <c r="C2023"/>
      <c r="D2023"/>
      <c r="E2023"/>
      <c r="F2023"/>
      <c r="G2023"/>
      <c r="H2023"/>
      <c r="I2023"/>
      <c r="J2023"/>
      <c r="K2023"/>
    </row>
    <row r="2024" spans="2:11">
      <c r="B2024"/>
      <c r="C2024"/>
      <c r="D2024"/>
      <c r="E2024"/>
      <c r="F2024"/>
      <c r="G2024"/>
      <c r="H2024"/>
      <c r="I2024"/>
      <c r="J2024"/>
      <c r="K2024"/>
    </row>
    <row r="2025" spans="2:11">
      <c r="B2025"/>
      <c r="C2025"/>
      <c r="D2025"/>
      <c r="E2025"/>
      <c r="F2025"/>
      <c r="G2025"/>
      <c r="H2025"/>
      <c r="I2025"/>
      <c r="J2025"/>
      <c r="K2025"/>
    </row>
    <row r="2026" spans="2:11">
      <c r="B2026"/>
      <c r="C2026"/>
      <c r="D2026"/>
      <c r="E2026"/>
      <c r="F2026"/>
      <c r="G2026"/>
      <c r="H2026"/>
      <c r="I2026"/>
      <c r="J2026"/>
      <c r="K2026"/>
    </row>
    <row r="2027" spans="2:11">
      <c r="B2027"/>
      <c r="C2027"/>
      <c r="D2027"/>
      <c r="E2027"/>
      <c r="F2027"/>
      <c r="G2027"/>
      <c r="H2027"/>
      <c r="I2027"/>
      <c r="J2027"/>
      <c r="K2027"/>
    </row>
    <row r="2028" spans="2:11">
      <c r="B2028"/>
      <c r="C2028"/>
      <c r="D2028"/>
      <c r="E2028"/>
      <c r="F2028"/>
      <c r="G2028"/>
      <c r="H2028"/>
      <c r="I2028"/>
      <c r="J2028"/>
      <c r="K2028"/>
    </row>
    <row r="2029" spans="2:11">
      <c r="B2029"/>
      <c r="C2029"/>
      <c r="D2029"/>
      <c r="E2029"/>
      <c r="F2029"/>
      <c r="G2029"/>
      <c r="H2029"/>
      <c r="I2029"/>
      <c r="J2029"/>
      <c r="K2029"/>
    </row>
    <row r="2030" spans="2:11">
      <c r="B2030"/>
      <c r="C2030"/>
      <c r="D2030"/>
      <c r="E2030"/>
      <c r="F2030"/>
      <c r="G2030"/>
      <c r="H2030"/>
      <c r="I2030"/>
      <c r="J2030"/>
      <c r="K2030"/>
    </row>
    <row r="2031" spans="2:11">
      <c r="B2031"/>
      <c r="C2031"/>
      <c r="D2031"/>
      <c r="E2031"/>
      <c r="F2031"/>
      <c r="G2031"/>
      <c r="H2031"/>
      <c r="I2031"/>
      <c r="J2031"/>
      <c r="K2031"/>
    </row>
    <row r="2032" spans="2:11">
      <c r="B2032"/>
      <c r="C2032"/>
      <c r="D2032"/>
      <c r="E2032"/>
      <c r="F2032"/>
      <c r="G2032"/>
      <c r="H2032"/>
      <c r="I2032"/>
      <c r="J2032"/>
      <c r="K2032"/>
    </row>
    <row r="2033" spans="2:11">
      <c r="B2033"/>
      <c r="C2033"/>
      <c r="D2033"/>
      <c r="E2033"/>
      <c r="F2033"/>
      <c r="G2033"/>
      <c r="H2033"/>
      <c r="I2033"/>
      <c r="J2033"/>
      <c r="K2033"/>
    </row>
    <row r="2034" spans="2:11">
      <c r="B2034"/>
      <c r="C2034"/>
      <c r="D2034"/>
      <c r="E2034"/>
      <c r="F2034"/>
      <c r="G2034"/>
      <c r="H2034"/>
      <c r="I2034"/>
      <c r="J2034"/>
      <c r="K2034"/>
    </row>
    <row r="2035" spans="2:11">
      <c r="B2035"/>
      <c r="C2035"/>
      <c r="D2035"/>
      <c r="E2035"/>
      <c r="F2035"/>
      <c r="G2035"/>
      <c r="H2035"/>
      <c r="I2035"/>
      <c r="J2035"/>
      <c r="K2035"/>
    </row>
    <row r="2036" spans="2:11">
      <c r="B2036"/>
      <c r="C2036"/>
      <c r="D2036"/>
      <c r="E2036"/>
      <c r="F2036"/>
      <c r="G2036"/>
      <c r="H2036"/>
      <c r="I2036"/>
      <c r="J2036"/>
      <c r="K2036"/>
    </row>
    <row r="2037" spans="2:11">
      <c r="B2037"/>
      <c r="C2037"/>
      <c r="D2037"/>
      <c r="E2037"/>
      <c r="F2037"/>
      <c r="G2037"/>
      <c r="H2037"/>
      <c r="I2037"/>
      <c r="J2037"/>
      <c r="K2037"/>
    </row>
    <row r="2038" spans="2:11">
      <c r="B2038"/>
      <c r="C2038"/>
      <c r="D2038"/>
      <c r="E2038"/>
      <c r="F2038"/>
      <c r="G2038"/>
      <c r="H2038"/>
      <c r="I2038"/>
      <c r="J2038"/>
      <c r="K2038"/>
    </row>
    <row r="2039" spans="2:11">
      <c r="B2039"/>
      <c r="C2039"/>
      <c r="D2039"/>
      <c r="E2039"/>
      <c r="F2039"/>
      <c r="G2039"/>
      <c r="H2039"/>
      <c r="I2039"/>
      <c r="J2039"/>
      <c r="K2039"/>
    </row>
    <row r="2040" spans="2:11">
      <c r="B2040"/>
      <c r="C2040"/>
      <c r="D2040"/>
      <c r="E2040"/>
      <c r="F2040"/>
      <c r="G2040"/>
      <c r="H2040"/>
      <c r="I2040"/>
      <c r="J2040"/>
      <c r="K2040"/>
    </row>
    <row r="2041" spans="2:11">
      <c r="B2041"/>
      <c r="C2041"/>
      <c r="D2041"/>
      <c r="E2041"/>
      <c r="F2041"/>
      <c r="G2041"/>
      <c r="H2041"/>
      <c r="I2041"/>
      <c r="J2041"/>
      <c r="K2041"/>
    </row>
    <row r="2042" spans="2:11">
      <c r="B2042"/>
      <c r="C2042"/>
      <c r="D2042"/>
      <c r="E2042"/>
      <c r="F2042"/>
      <c r="G2042"/>
      <c r="H2042"/>
      <c r="I2042"/>
      <c r="J2042"/>
      <c r="K2042"/>
    </row>
    <row r="2043" spans="2:11">
      <c r="B2043"/>
      <c r="C2043"/>
      <c r="D2043"/>
      <c r="E2043"/>
      <c r="F2043"/>
      <c r="G2043"/>
      <c r="H2043"/>
      <c r="I2043"/>
      <c r="J2043"/>
      <c r="K2043"/>
    </row>
    <row r="2044" spans="2:11">
      <c r="B2044"/>
      <c r="C2044"/>
      <c r="D2044"/>
      <c r="E2044"/>
      <c r="F2044"/>
      <c r="G2044"/>
      <c r="H2044"/>
      <c r="I2044"/>
      <c r="J2044"/>
      <c r="K2044"/>
    </row>
    <row r="2045" spans="2:11">
      <c r="B2045"/>
      <c r="C2045"/>
      <c r="D2045"/>
      <c r="E2045"/>
      <c r="F2045"/>
      <c r="G2045"/>
      <c r="H2045"/>
      <c r="I2045"/>
      <c r="J2045"/>
      <c r="K2045"/>
    </row>
    <row r="2046" spans="2:11">
      <c r="B2046"/>
      <c r="C2046"/>
      <c r="D2046"/>
      <c r="E2046"/>
      <c r="F2046"/>
      <c r="G2046"/>
      <c r="H2046"/>
      <c r="I2046"/>
      <c r="J2046"/>
      <c r="K2046"/>
    </row>
    <row r="2047" spans="2:11">
      <c r="B2047"/>
      <c r="C2047"/>
      <c r="D2047"/>
      <c r="E2047"/>
      <c r="F2047"/>
      <c r="G2047"/>
      <c r="H2047"/>
      <c r="I2047"/>
      <c r="J2047"/>
      <c r="K2047"/>
    </row>
    <row r="2048" spans="2:11">
      <c r="B2048"/>
      <c r="C2048"/>
      <c r="D2048"/>
      <c r="E2048"/>
      <c r="F2048"/>
      <c r="G2048"/>
      <c r="H2048"/>
      <c r="I2048"/>
      <c r="J2048"/>
      <c r="K2048"/>
    </row>
    <row r="2049" spans="2:11">
      <c r="B2049"/>
      <c r="C2049"/>
      <c r="D2049"/>
      <c r="E2049"/>
      <c r="F2049"/>
      <c r="G2049"/>
      <c r="H2049"/>
      <c r="I2049"/>
      <c r="J2049"/>
      <c r="K2049"/>
    </row>
    <row r="2050" spans="2:11">
      <c r="B2050"/>
      <c r="C2050"/>
      <c r="D2050"/>
      <c r="E2050"/>
      <c r="F2050"/>
      <c r="G2050"/>
      <c r="H2050"/>
      <c r="I2050"/>
      <c r="J2050"/>
      <c r="K2050"/>
    </row>
    <row r="2051" spans="2:11">
      <c r="B2051"/>
      <c r="C2051"/>
      <c r="D2051"/>
      <c r="E2051"/>
      <c r="F2051"/>
      <c r="G2051"/>
      <c r="H2051"/>
      <c r="I2051"/>
      <c r="J2051"/>
      <c r="K2051"/>
    </row>
    <row r="2052" spans="2:11">
      <c r="B2052"/>
      <c r="C2052"/>
      <c r="D2052"/>
      <c r="E2052"/>
      <c r="F2052"/>
      <c r="G2052"/>
      <c r="H2052"/>
      <c r="I2052"/>
      <c r="J2052"/>
      <c r="K2052"/>
    </row>
    <row r="2053" spans="2:11">
      <c r="B2053"/>
      <c r="C2053"/>
      <c r="D2053"/>
      <c r="E2053"/>
      <c r="F2053"/>
      <c r="G2053"/>
      <c r="H2053"/>
      <c r="I2053"/>
      <c r="J2053"/>
      <c r="K2053"/>
    </row>
    <row r="2054" spans="2:11">
      <c r="B2054"/>
      <c r="C2054"/>
      <c r="D2054"/>
      <c r="E2054"/>
      <c r="F2054"/>
      <c r="G2054"/>
      <c r="H2054"/>
      <c r="I2054"/>
      <c r="J2054"/>
      <c r="K2054"/>
    </row>
    <row r="2055" spans="2:11">
      <c r="B2055"/>
      <c r="C2055"/>
      <c r="D2055"/>
      <c r="E2055"/>
      <c r="F2055"/>
      <c r="G2055"/>
      <c r="H2055"/>
      <c r="I2055"/>
      <c r="J2055"/>
      <c r="K2055"/>
    </row>
    <row r="2056" spans="2:11">
      <c r="B2056"/>
      <c r="C2056"/>
      <c r="D2056"/>
      <c r="E2056"/>
      <c r="F2056"/>
      <c r="G2056"/>
      <c r="H2056"/>
      <c r="I2056"/>
      <c r="J2056"/>
      <c r="K2056"/>
    </row>
    <row r="2057" spans="2:11">
      <c r="B2057"/>
      <c r="C2057"/>
      <c r="D2057"/>
      <c r="E2057"/>
      <c r="F2057"/>
      <c r="G2057"/>
      <c r="H2057"/>
      <c r="I2057"/>
      <c r="J2057"/>
      <c r="K2057"/>
    </row>
    <row r="2058" spans="2:11">
      <c r="B2058"/>
      <c r="C2058"/>
      <c r="D2058"/>
      <c r="E2058"/>
      <c r="F2058"/>
      <c r="G2058"/>
      <c r="H2058"/>
      <c r="I2058"/>
      <c r="J2058"/>
      <c r="K2058"/>
    </row>
    <row r="2059" spans="2:11">
      <c r="B2059"/>
      <c r="C2059"/>
      <c r="D2059"/>
      <c r="E2059"/>
      <c r="F2059"/>
      <c r="G2059"/>
      <c r="H2059"/>
      <c r="I2059"/>
      <c r="J2059"/>
      <c r="K2059"/>
    </row>
    <row r="2060" spans="2:11">
      <c r="B2060"/>
      <c r="C2060"/>
      <c r="D2060"/>
      <c r="E2060"/>
      <c r="F2060"/>
      <c r="G2060"/>
      <c r="H2060"/>
      <c r="I2060"/>
      <c r="J2060"/>
      <c r="K2060"/>
    </row>
    <row r="2061" spans="2:11">
      <c r="B2061"/>
      <c r="C2061"/>
      <c r="D2061"/>
      <c r="E2061"/>
      <c r="F2061"/>
      <c r="G2061"/>
      <c r="H2061"/>
      <c r="I2061"/>
      <c r="J2061"/>
      <c r="K2061"/>
    </row>
    <row r="2062" spans="2:11">
      <c r="B2062"/>
      <c r="C2062"/>
      <c r="D2062"/>
      <c r="E2062"/>
      <c r="F2062"/>
      <c r="G2062"/>
      <c r="H2062"/>
      <c r="I2062"/>
      <c r="J2062"/>
      <c r="K2062"/>
    </row>
    <row r="2063" spans="2:11">
      <c r="B2063"/>
      <c r="C2063"/>
      <c r="D2063"/>
      <c r="E2063"/>
      <c r="F2063"/>
      <c r="G2063"/>
      <c r="H2063"/>
      <c r="I2063"/>
      <c r="J2063"/>
      <c r="K2063"/>
    </row>
    <row r="2064" spans="2:11">
      <c r="B2064"/>
      <c r="C2064"/>
      <c r="D2064"/>
      <c r="E2064"/>
      <c r="F2064"/>
      <c r="G2064"/>
      <c r="H2064"/>
      <c r="I2064"/>
      <c r="J2064"/>
      <c r="K2064"/>
    </row>
    <row r="2065" spans="2:11">
      <c r="B2065"/>
      <c r="C2065"/>
      <c r="D2065"/>
      <c r="E2065"/>
      <c r="F2065"/>
      <c r="G2065"/>
      <c r="H2065"/>
      <c r="I2065"/>
      <c r="J2065"/>
      <c r="K2065"/>
    </row>
    <row r="2066" spans="2:11">
      <c r="B2066"/>
      <c r="C2066"/>
      <c r="D2066"/>
      <c r="E2066"/>
      <c r="F2066"/>
      <c r="G2066"/>
      <c r="H2066"/>
      <c r="I2066"/>
      <c r="J2066"/>
      <c r="K2066"/>
    </row>
    <row r="2067" spans="2:11">
      <c r="B2067"/>
      <c r="C2067"/>
      <c r="D2067"/>
      <c r="E2067"/>
      <c r="F2067"/>
      <c r="G2067"/>
      <c r="H2067"/>
      <c r="I2067"/>
      <c r="J2067"/>
      <c r="K2067"/>
    </row>
    <row r="2068" spans="2:11">
      <c r="B2068"/>
      <c r="C2068"/>
      <c r="D2068"/>
      <c r="E2068"/>
      <c r="F2068"/>
      <c r="G2068"/>
      <c r="H2068"/>
      <c r="I2068"/>
      <c r="J2068"/>
      <c r="K2068"/>
    </row>
    <row r="2069" spans="2:11">
      <c r="B2069"/>
      <c r="C2069"/>
      <c r="D2069"/>
      <c r="E2069"/>
      <c r="F2069"/>
      <c r="G2069"/>
      <c r="H2069"/>
      <c r="I2069"/>
      <c r="J2069"/>
      <c r="K2069"/>
    </row>
    <row r="2070" spans="2:11">
      <c r="B2070"/>
      <c r="C2070"/>
      <c r="D2070"/>
      <c r="E2070"/>
      <c r="F2070"/>
      <c r="G2070"/>
      <c r="H2070"/>
      <c r="I2070"/>
      <c r="J2070"/>
      <c r="K2070"/>
    </row>
    <row r="2071" spans="2:11">
      <c r="B2071"/>
      <c r="C2071"/>
      <c r="D2071"/>
      <c r="E2071"/>
      <c r="F2071"/>
      <c r="G2071"/>
      <c r="H2071"/>
      <c r="I2071"/>
      <c r="J2071"/>
      <c r="K2071"/>
    </row>
    <row r="2072" spans="2:11">
      <c r="B2072"/>
      <c r="C2072"/>
      <c r="D2072"/>
      <c r="E2072"/>
      <c r="F2072"/>
      <c r="G2072"/>
      <c r="H2072"/>
      <c r="I2072"/>
      <c r="J2072"/>
      <c r="K2072"/>
    </row>
    <row r="2073" spans="2:11">
      <c r="B2073"/>
      <c r="C2073"/>
      <c r="D2073"/>
      <c r="E2073"/>
      <c r="F2073"/>
      <c r="G2073"/>
      <c r="H2073"/>
      <c r="I2073"/>
      <c r="J2073"/>
      <c r="K2073"/>
    </row>
    <row r="2074" spans="2:11">
      <c r="B2074"/>
      <c r="C2074"/>
      <c r="D2074"/>
      <c r="E2074"/>
      <c r="F2074"/>
      <c r="G2074"/>
      <c r="H2074"/>
      <c r="I2074"/>
      <c r="J2074"/>
      <c r="K2074"/>
    </row>
    <row r="2075" spans="2:11">
      <c r="B2075"/>
      <c r="C2075"/>
      <c r="D2075"/>
      <c r="E2075"/>
      <c r="F2075"/>
      <c r="G2075"/>
      <c r="H2075"/>
      <c r="I2075"/>
      <c r="J2075"/>
      <c r="K2075"/>
    </row>
    <row r="2076" spans="2:11">
      <c r="B2076"/>
      <c r="C2076"/>
      <c r="D2076"/>
      <c r="E2076"/>
      <c r="F2076"/>
      <c r="G2076"/>
      <c r="H2076"/>
      <c r="I2076"/>
      <c r="J2076"/>
      <c r="K2076"/>
    </row>
    <row r="2077" spans="2:11">
      <c r="B2077"/>
      <c r="C2077"/>
      <c r="D2077"/>
      <c r="E2077"/>
      <c r="F2077"/>
      <c r="G2077"/>
      <c r="H2077"/>
      <c r="I2077"/>
      <c r="J2077"/>
      <c r="K2077"/>
    </row>
    <row r="2078" spans="2:11">
      <c r="B2078"/>
      <c r="C2078"/>
      <c r="D2078"/>
      <c r="E2078"/>
      <c r="F2078"/>
      <c r="G2078"/>
      <c r="H2078"/>
      <c r="I2078"/>
      <c r="J2078"/>
      <c r="K2078"/>
    </row>
    <row r="2079" spans="2:11">
      <c r="B2079"/>
      <c r="C2079"/>
      <c r="D2079"/>
      <c r="E2079"/>
      <c r="F2079"/>
      <c r="G2079"/>
      <c r="H2079"/>
      <c r="I2079"/>
      <c r="J2079"/>
      <c r="K2079"/>
    </row>
    <row r="2080" spans="2:11">
      <c r="B2080"/>
      <c r="C2080"/>
      <c r="D2080"/>
      <c r="E2080"/>
      <c r="F2080"/>
      <c r="G2080"/>
      <c r="H2080"/>
      <c r="I2080"/>
      <c r="J2080"/>
      <c r="K2080"/>
    </row>
    <row r="2081" spans="2:11">
      <c r="B2081"/>
      <c r="C2081"/>
      <c r="D2081"/>
      <c r="E2081"/>
      <c r="F2081"/>
      <c r="G2081"/>
      <c r="H2081"/>
      <c r="I2081"/>
      <c r="J2081"/>
      <c r="K2081"/>
    </row>
    <row r="2082" spans="2:11">
      <c r="B2082"/>
      <c r="C2082"/>
      <c r="D2082"/>
      <c r="E2082"/>
      <c r="F2082"/>
      <c r="G2082"/>
      <c r="H2082"/>
      <c r="I2082"/>
      <c r="J2082"/>
      <c r="K2082"/>
    </row>
    <row r="2083" spans="2:11">
      <c r="B2083"/>
      <c r="C2083"/>
      <c r="D2083"/>
      <c r="E2083"/>
      <c r="F2083"/>
      <c r="G2083"/>
      <c r="H2083"/>
      <c r="I2083"/>
      <c r="J2083"/>
      <c r="K2083"/>
    </row>
    <row r="2084" spans="2:11">
      <c r="B2084"/>
      <c r="C2084"/>
      <c r="D2084"/>
      <c r="E2084"/>
      <c r="F2084"/>
      <c r="G2084"/>
      <c r="H2084"/>
      <c r="I2084"/>
      <c r="J2084"/>
      <c r="K2084"/>
    </row>
    <row r="2085" spans="2:11">
      <c r="B2085"/>
      <c r="C2085"/>
      <c r="D2085"/>
      <c r="E2085"/>
      <c r="F2085"/>
      <c r="G2085"/>
      <c r="H2085"/>
      <c r="I2085"/>
      <c r="J2085"/>
      <c r="K2085"/>
    </row>
    <row r="2086" spans="2:11">
      <c r="B2086"/>
      <c r="C2086"/>
      <c r="D2086"/>
      <c r="E2086"/>
      <c r="F2086"/>
      <c r="G2086"/>
      <c r="H2086"/>
      <c r="I2086"/>
      <c r="J2086"/>
      <c r="K2086"/>
    </row>
    <row r="2087" spans="2:11">
      <c r="B2087"/>
      <c r="C2087"/>
      <c r="D2087"/>
      <c r="E2087"/>
      <c r="F2087"/>
      <c r="G2087"/>
      <c r="H2087"/>
      <c r="I2087"/>
      <c r="J2087"/>
      <c r="K2087"/>
    </row>
    <row r="2088" spans="2:11">
      <c r="B2088"/>
      <c r="C2088"/>
      <c r="D2088"/>
      <c r="E2088"/>
      <c r="F2088"/>
      <c r="G2088"/>
      <c r="H2088"/>
      <c r="I2088"/>
      <c r="J2088"/>
      <c r="K2088"/>
    </row>
    <row r="2089" spans="2:11">
      <c r="B2089"/>
      <c r="C2089"/>
      <c r="D2089"/>
      <c r="E2089"/>
      <c r="F2089"/>
      <c r="G2089"/>
      <c r="H2089"/>
      <c r="I2089"/>
      <c r="J2089"/>
      <c r="K2089"/>
    </row>
    <row r="2090" spans="2:11">
      <c r="B2090"/>
      <c r="C2090"/>
      <c r="D2090"/>
      <c r="E2090"/>
      <c r="F2090"/>
      <c r="G2090"/>
      <c r="H2090"/>
      <c r="I2090"/>
      <c r="J2090"/>
      <c r="K2090"/>
    </row>
    <row r="2091" spans="2:11">
      <c r="B2091"/>
      <c r="C2091"/>
      <c r="D2091"/>
      <c r="E2091"/>
      <c r="F2091"/>
      <c r="G2091"/>
      <c r="H2091"/>
      <c r="I2091"/>
      <c r="J2091"/>
      <c r="K2091"/>
    </row>
    <row r="2092" spans="2:11">
      <c r="B2092"/>
      <c r="C2092"/>
      <c r="D2092"/>
      <c r="E2092"/>
      <c r="F2092"/>
      <c r="G2092"/>
      <c r="H2092"/>
      <c r="I2092"/>
      <c r="J2092"/>
      <c r="K2092"/>
    </row>
    <row r="2093" spans="2:11">
      <c r="B2093"/>
      <c r="C2093"/>
      <c r="D2093"/>
      <c r="E2093"/>
      <c r="F2093"/>
      <c r="G2093"/>
      <c r="H2093"/>
      <c r="I2093"/>
      <c r="J2093"/>
      <c r="K2093"/>
    </row>
    <row r="2094" spans="2:11">
      <c r="B2094"/>
      <c r="C2094"/>
      <c r="D2094"/>
      <c r="E2094"/>
      <c r="F2094"/>
      <c r="G2094"/>
      <c r="H2094"/>
      <c r="I2094"/>
      <c r="J2094"/>
      <c r="K2094"/>
    </row>
    <row r="2095" spans="2:11">
      <c r="B2095"/>
      <c r="C2095"/>
      <c r="D2095"/>
      <c r="E2095"/>
      <c r="F2095"/>
      <c r="G2095"/>
      <c r="H2095"/>
      <c r="I2095"/>
      <c r="J2095"/>
      <c r="K2095"/>
    </row>
    <row r="2096" spans="2:11">
      <c r="B2096"/>
      <c r="C2096"/>
      <c r="D2096"/>
      <c r="E2096"/>
      <c r="F2096"/>
      <c r="G2096"/>
      <c r="H2096"/>
      <c r="I2096"/>
      <c r="J2096"/>
      <c r="K2096"/>
    </row>
    <row r="2097" spans="2:11">
      <c r="B2097"/>
      <c r="C2097"/>
      <c r="D2097"/>
      <c r="E2097"/>
      <c r="F2097"/>
      <c r="G2097"/>
      <c r="H2097"/>
      <c r="I2097"/>
      <c r="J2097"/>
      <c r="K2097"/>
    </row>
    <row r="2098" spans="2:11">
      <c r="B2098"/>
      <c r="C2098"/>
      <c r="D2098"/>
      <c r="E2098"/>
      <c r="F2098"/>
      <c r="G2098"/>
      <c r="H2098"/>
      <c r="I2098"/>
      <c r="J2098"/>
      <c r="K2098"/>
    </row>
    <row r="2099" spans="2:11">
      <c r="B2099"/>
      <c r="C2099"/>
      <c r="D2099"/>
      <c r="E2099"/>
      <c r="F2099"/>
      <c r="G2099"/>
      <c r="H2099"/>
      <c r="I2099"/>
      <c r="J2099"/>
      <c r="K2099"/>
    </row>
    <row r="2100" spans="2:11">
      <c r="B2100"/>
      <c r="C2100"/>
      <c r="D2100"/>
      <c r="E2100"/>
      <c r="F2100"/>
      <c r="G2100"/>
      <c r="H2100"/>
      <c r="I2100"/>
      <c r="J2100"/>
      <c r="K2100"/>
    </row>
    <row r="2101" spans="2:11">
      <c r="B2101"/>
      <c r="C2101"/>
      <c r="D2101"/>
      <c r="E2101"/>
      <c r="F2101"/>
      <c r="G2101"/>
      <c r="H2101"/>
      <c r="I2101"/>
      <c r="J2101"/>
      <c r="K2101"/>
    </row>
    <row r="2102" spans="2:11">
      <c r="B2102"/>
      <c r="C2102"/>
      <c r="D2102"/>
      <c r="E2102"/>
      <c r="F2102"/>
      <c r="G2102"/>
      <c r="H2102"/>
      <c r="I2102"/>
      <c r="J2102"/>
      <c r="K2102"/>
    </row>
    <row r="2103" spans="2:11">
      <c r="B2103"/>
      <c r="C2103"/>
      <c r="D2103"/>
      <c r="E2103"/>
      <c r="F2103"/>
      <c r="G2103"/>
      <c r="H2103"/>
      <c r="I2103"/>
      <c r="J2103"/>
      <c r="K2103"/>
    </row>
    <row r="2104" spans="2:11">
      <c r="B2104"/>
      <c r="C2104"/>
      <c r="D2104"/>
      <c r="E2104"/>
      <c r="F2104"/>
      <c r="G2104"/>
      <c r="H2104"/>
      <c r="I2104"/>
      <c r="J2104"/>
      <c r="K2104"/>
    </row>
    <row r="2105" spans="2:11">
      <c r="B2105"/>
      <c r="C2105"/>
      <c r="D2105"/>
      <c r="E2105"/>
      <c r="F2105"/>
      <c r="G2105"/>
      <c r="H2105"/>
      <c r="I2105"/>
      <c r="J2105"/>
      <c r="K2105"/>
    </row>
    <row r="2106" spans="2:11">
      <c r="B2106"/>
      <c r="C2106"/>
      <c r="D2106"/>
      <c r="E2106"/>
      <c r="F2106"/>
      <c r="G2106"/>
      <c r="H2106"/>
      <c r="I2106"/>
      <c r="J2106"/>
      <c r="K2106"/>
    </row>
    <row r="2107" spans="2:11">
      <c r="B2107"/>
      <c r="C2107"/>
      <c r="D2107"/>
      <c r="E2107"/>
      <c r="F2107"/>
      <c r="G2107"/>
      <c r="H2107"/>
      <c r="I2107"/>
      <c r="J2107"/>
      <c r="K2107"/>
    </row>
    <row r="2108" spans="2:11">
      <c r="B2108"/>
      <c r="C2108"/>
      <c r="D2108"/>
      <c r="E2108"/>
      <c r="F2108"/>
      <c r="G2108"/>
      <c r="H2108"/>
      <c r="I2108"/>
      <c r="J2108"/>
      <c r="K2108"/>
    </row>
    <row r="2109" spans="2:11">
      <c r="B2109"/>
      <c r="C2109"/>
      <c r="D2109"/>
      <c r="E2109"/>
      <c r="F2109"/>
      <c r="G2109"/>
      <c r="H2109"/>
      <c r="I2109"/>
      <c r="J2109"/>
      <c r="K2109"/>
    </row>
    <row r="2110" spans="2:11">
      <c r="B2110"/>
      <c r="C2110"/>
      <c r="D2110"/>
      <c r="E2110"/>
      <c r="F2110"/>
      <c r="G2110"/>
      <c r="H2110"/>
      <c r="I2110"/>
      <c r="J2110"/>
      <c r="K2110"/>
    </row>
    <row r="2111" spans="2:11">
      <c r="B2111"/>
      <c r="C2111"/>
      <c r="D2111"/>
      <c r="E2111"/>
      <c r="F2111"/>
      <c r="G2111"/>
      <c r="H2111"/>
      <c r="I2111"/>
      <c r="J2111"/>
      <c r="K2111"/>
    </row>
    <row r="2112" spans="2:11">
      <c r="B2112"/>
      <c r="C2112"/>
      <c r="D2112"/>
      <c r="E2112"/>
      <c r="F2112"/>
      <c r="G2112"/>
      <c r="H2112"/>
      <c r="I2112"/>
      <c r="J2112"/>
      <c r="K2112"/>
    </row>
    <row r="2113" spans="2:11">
      <c r="B2113"/>
      <c r="C2113"/>
      <c r="D2113"/>
      <c r="E2113"/>
      <c r="F2113"/>
      <c r="G2113"/>
      <c r="H2113"/>
      <c r="I2113"/>
      <c r="J2113"/>
      <c r="K2113"/>
    </row>
    <row r="2114" spans="2:11">
      <c r="B2114"/>
      <c r="C2114"/>
      <c r="D2114"/>
      <c r="E2114"/>
      <c r="F2114"/>
      <c r="G2114"/>
      <c r="H2114"/>
      <c r="I2114"/>
      <c r="J2114"/>
      <c r="K2114"/>
    </row>
    <row r="2115" spans="2:11">
      <c r="B2115"/>
      <c r="C2115"/>
      <c r="D2115"/>
      <c r="E2115"/>
      <c r="F2115"/>
      <c r="G2115"/>
      <c r="H2115"/>
      <c r="I2115"/>
      <c r="J2115"/>
      <c r="K2115"/>
    </row>
    <row r="2116" spans="2:11">
      <c r="B2116"/>
      <c r="C2116"/>
      <c r="D2116"/>
      <c r="E2116"/>
      <c r="F2116"/>
      <c r="G2116"/>
      <c r="H2116"/>
      <c r="I2116"/>
      <c r="J2116"/>
      <c r="K2116"/>
    </row>
    <row r="2117" spans="2:11">
      <c r="B2117"/>
      <c r="C2117"/>
      <c r="D2117"/>
      <c r="E2117"/>
      <c r="F2117"/>
      <c r="G2117"/>
      <c r="H2117"/>
      <c r="I2117"/>
      <c r="J2117"/>
      <c r="K2117"/>
    </row>
    <row r="2118" spans="2:11">
      <c r="B2118"/>
      <c r="C2118"/>
      <c r="D2118"/>
      <c r="E2118"/>
      <c r="F2118"/>
      <c r="G2118"/>
      <c r="H2118"/>
      <c r="I2118"/>
      <c r="J2118"/>
      <c r="K2118"/>
    </row>
    <row r="2119" spans="2:11">
      <c r="B2119"/>
      <c r="C2119"/>
      <c r="D2119"/>
      <c r="E2119"/>
      <c r="F2119"/>
      <c r="G2119"/>
      <c r="H2119"/>
      <c r="I2119"/>
      <c r="J2119"/>
      <c r="K2119"/>
    </row>
    <row r="2120" spans="2:11">
      <c r="B2120"/>
      <c r="C2120"/>
      <c r="D2120"/>
      <c r="E2120"/>
      <c r="F2120"/>
      <c r="G2120"/>
      <c r="H2120"/>
      <c r="I2120"/>
      <c r="J2120"/>
      <c r="K2120"/>
    </row>
    <row r="2121" spans="2:11">
      <c r="B2121"/>
      <c r="C2121"/>
      <c r="D2121"/>
      <c r="E2121"/>
      <c r="F2121"/>
      <c r="G2121"/>
      <c r="H2121"/>
      <c r="I2121"/>
      <c r="J2121"/>
      <c r="K2121"/>
    </row>
    <row r="2122" spans="2:11">
      <c r="B2122"/>
      <c r="C2122"/>
      <c r="D2122"/>
      <c r="E2122"/>
      <c r="F2122"/>
      <c r="G2122"/>
      <c r="H2122"/>
      <c r="I2122"/>
      <c r="J2122"/>
      <c r="K2122"/>
    </row>
    <row r="2123" spans="2:11">
      <c r="B2123"/>
      <c r="C2123"/>
      <c r="D2123"/>
      <c r="E2123"/>
      <c r="F2123"/>
      <c r="G2123"/>
      <c r="H2123"/>
      <c r="I2123"/>
      <c r="J2123"/>
      <c r="K2123"/>
    </row>
    <row r="2124" spans="2:11">
      <c r="B2124"/>
      <c r="C2124"/>
      <c r="D2124"/>
      <c r="E2124"/>
      <c r="F2124"/>
      <c r="G2124"/>
      <c r="H2124"/>
      <c r="I2124"/>
      <c r="J2124"/>
      <c r="K2124"/>
    </row>
    <row r="2125" spans="2:11">
      <c r="B2125"/>
      <c r="C2125"/>
      <c r="D2125"/>
      <c r="E2125"/>
      <c r="F2125"/>
      <c r="G2125"/>
      <c r="H2125"/>
      <c r="I2125"/>
      <c r="J2125"/>
      <c r="K2125"/>
    </row>
    <row r="2126" spans="2:11">
      <c r="B2126"/>
      <c r="C2126"/>
      <c r="D2126"/>
      <c r="E2126"/>
      <c r="F2126"/>
      <c r="G2126"/>
      <c r="H2126"/>
      <c r="I2126"/>
      <c r="J2126"/>
      <c r="K2126"/>
    </row>
    <row r="2127" spans="2:11">
      <c r="B2127"/>
      <c r="C2127"/>
      <c r="D2127"/>
      <c r="E2127"/>
      <c r="F2127"/>
      <c r="G2127"/>
      <c r="H2127"/>
      <c r="I2127"/>
      <c r="J2127"/>
      <c r="K2127"/>
    </row>
    <row r="2128" spans="2:11">
      <c r="B2128"/>
      <c r="C2128"/>
      <c r="D2128"/>
      <c r="E2128"/>
      <c r="F2128"/>
      <c r="G2128"/>
      <c r="H2128"/>
      <c r="I2128"/>
      <c r="J2128"/>
      <c r="K2128"/>
    </row>
    <row r="2129" spans="2:11">
      <c r="B2129"/>
      <c r="C2129"/>
      <c r="D2129"/>
      <c r="E2129"/>
      <c r="F2129"/>
      <c r="G2129"/>
      <c r="H2129"/>
      <c r="I2129"/>
      <c r="J2129"/>
      <c r="K2129"/>
    </row>
    <row r="2130" spans="2:11">
      <c r="B2130"/>
      <c r="C2130"/>
      <c r="D2130"/>
      <c r="E2130"/>
      <c r="F2130"/>
      <c r="G2130"/>
      <c r="H2130"/>
      <c r="I2130"/>
      <c r="J2130"/>
      <c r="K2130"/>
    </row>
    <row r="2131" spans="2:11">
      <c r="B2131"/>
      <c r="C2131"/>
      <c r="D2131"/>
      <c r="E2131"/>
      <c r="F2131"/>
      <c r="G2131"/>
      <c r="H2131"/>
      <c r="I2131"/>
      <c r="J2131"/>
      <c r="K2131"/>
    </row>
    <row r="2132" spans="2:11">
      <c r="B2132"/>
      <c r="C2132"/>
      <c r="D2132"/>
      <c r="E2132"/>
      <c r="F2132"/>
      <c r="G2132"/>
      <c r="H2132"/>
      <c r="I2132"/>
      <c r="J2132"/>
      <c r="K2132"/>
    </row>
    <row r="2133" spans="2:11">
      <c r="B2133"/>
      <c r="C2133"/>
      <c r="D2133"/>
      <c r="E2133"/>
      <c r="F2133"/>
      <c r="G2133"/>
      <c r="H2133"/>
      <c r="I2133"/>
      <c r="J2133"/>
      <c r="K2133"/>
    </row>
    <row r="2134" spans="2:11">
      <c r="B2134"/>
      <c r="C2134"/>
      <c r="D2134"/>
      <c r="E2134"/>
      <c r="F2134"/>
      <c r="G2134"/>
      <c r="H2134"/>
      <c r="I2134"/>
      <c r="J2134"/>
      <c r="K2134"/>
    </row>
    <row r="2135" spans="2:11">
      <c r="B2135"/>
      <c r="C2135"/>
      <c r="D2135"/>
      <c r="E2135"/>
      <c r="F2135"/>
      <c r="G2135"/>
      <c r="H2135"/>
      <c r="I2135"/>
      <c r="J2135"/>
      <c r="K2135"/>
    </row>
    <row r="2136" spans="2:11">
      <c r="B2136"/>
      <c r="C2136"/>
      <c r="D2136"/>
      <c r="E2136"/>
      <c r="F2136"/>
      <c r="G2136"/>
      <c r="H2136"/>
      <c r="I2136"/>
      <c r="J2136"/>
      <c r="K2136"/>
    </row>
    <row r="2137" spans="2:11">
      <c r="B2137"/>
      <c r="C2137"/>
      <c r="D2137"/>
      <c r="E2137"/>
      <c r="F2137"/>
      <c r="G2137"/>
      <c r="H2137"/>
      <c r="I2137"/>
      <c r="J2137"/>
      <c r="K2137"/>
    </row>
    <row r="2138" spans="2:11">
      <c r="B2138"/>
      <c r="C2138"/>
      <c r="D2138"/>
      <c r="E2138"/>
      <c r="F2138"/>
      <c r="G2138"/>
      <c r="H2138"/>
      <c r="I2138"/>
      <c r="J2138"/>
      <c r="K2138"/>
    </row>
    <row r="2139" spans="2:11">
      <c r="B2139"/>
      <c r="C2139"/>
      <c r="D2139"/>
      <c r="E2139"/>
      <c r="F2139"/>
      <c r="G2139"/>
      <c r="H2139"/>
      <c r="I2139"/>
      <c r="J2139"/>
      <c r="K2139"/>
    </row>
    <row r="2140" spans="2:11">
      <c r="B2140"/>
      <c r="C2140"/>
      <c r="D2140"/>
      <c r="E2140"/>
      <c r="F2140"/>
      <c r="G2140"/>
      <c r="H2140"/>
      <c r="I2140"/>
      <c r="J2140"/>
      <c r="K2140"/>
    </row>
    <row r="2141" spans="2:11">
      <c r="B2141"/>
      <c r="C2141"/>
      <c r="D2141"/>
      <c r="E2141"/>
      <c r="F2141"/>
      <c r="G2141"/>
      <c r="H2141"/>
      <c r="I2141"/>
      <c r="J2141"/>
      <c r="K2141"/>
    </row>
    <row r="2142" spans="2:11">
      <c r="B2142"/>
      <c r="C2142"/>
      <c r="D2142"/>
      <c r="E2142"/>
      <c r="F2142"/>
      <c r="G2142"/>
      <c r="H2142"/>
      <c r="I2142"/>
      <c r="J2142"/>
      <c r="K2142"/>
    </row>
    <row r="2143" spans="2:11">
      <c r="B2143"/>
      <c r="C2143"/>
      <c r="D2143"/>
      <c r="E2143"/>
      <c r="F2143"/>
      <c r="G2143"/>
      <c r="H2143"/>
      <c r="I2143"/>
      <c r="J2143"/>
      <c r="K2143"/>
    </row>
    <row r="2144" spans="2:11">
      <c r="B2144"/>
      <c r="C2144"/>
      <c r="D2144"/>
      <c r="E2144"/>
      <c r="F2144"/>
      <c r="G2144"/>
      <c r="H2144"/>
      <c r="I2144"/>
      <c r="J2144"/>
      <c r="K2144"/>
    </row>
    <row r="2145" spans="2:11">
      <c r="B2145"/>
      <c r="C2145"/>
      <c r="D2145"/>
      <c r="E2145"/>
      <c r="F2145"/>
      <c r="G2145"/>
      <c r="H2145"/>
      <c r="I2145"/>
      <c r="J2145"/>
      <c r="K2145"/>
    </row>
    <row r="2146" spans="2:11">
      <c r="B2146"/>
      <c r="C2146"/>
      <c r="D2146"/>
      <c r="E2146"/>
      <c r="F2146"/>
      <c r="G2146"/>
      <c r="H2146"/>
      <c r="I2146"/>
      <c r="J2146"/>
      <c r="K2146"/>
    </row>
    <row r="2147" spans="2:11">
      <c r="B2147"/>
      <c r="C2147"/>
      <c r="D2147"/>
      <c r="E2147"/>
      <c r="F2147"/>
      <c r="G2147"/>
      <c r="H2147"/>
      <c r="I2147"/>
      <c r="J2147"/>
      <c r="K2147"/>
    </row>
    <row r="2148" spans="2:11">
      <c r="B2148"/>
      <c r="C2148"/>
      <c r="D2148"/>
      <c r="E2148"/>
      <c r="F2148"/>
      <c r="G2148"/>
      <c r="H2148"/>
      <c r="I2148"/>
      <c r="J2148"/>
      <c r="K2148"/>
    </row>
    <row r="2149" spans="2:11">
      <c r="B2149"/>
      <c r="C2149"/>
      <c r="D2149"/>
      <c r="E2149"/>
      <c r="F2149"/>
      <c r="G2149"/>
      <c r="H2149"/>
      <c r="I2149"/>
      <c r="J2149"/>
      <c r="K2149"/>
    </row>
    <row r="2150" spans="2:11">
      <c r="B2150"/>
      <c r="C2150"/>
      <c r="D2150"/>
      <c r="E2150"/>
      <c r="F2150"/>
      <c r="G2150"/>
      <c r="H2150"/>
      <c r="I2150"/>
      <c r="J2150"/>
      <c r="K2150"/>
    </row>
    <row r="2151" spans="2:11">
      <c r="B2151"/>
      <c r="C2151"/>
      <c r="D2151"/>
      <c r="E2151"/>
      <c r="F2151"/>
      <c r="G2151"/>
      <c r="H2151"/>
      <c r="I2151"/>
      <c r="J2151"/>
      <c r="K2151"/>
    </row>
    <row r="2152" spans="2:11">
      <c r="B2152"/>
      <c r="C2152"/>
      <c r="D2152"/>
      <c r="E2152"/>
      <c r="F2152"/>
      <c r="G2152"/>
      <c r="H2152"/>
      <c r="I2152"/>
      <c r="J2152"/>
      <c r="K2152"/>
    </row>
    <row r="2153" spans="2:11">
      <c r="B2153"/>
      <c r="C2153"/>
      <c r="D2153"/>
      <c r="E2153"/>
      <c r="F2153"/>
      <c r="G2153"/>
      <c r="H2153"/>
      <c r="I2153"/>
      <c r="J2153"/>
      <c r="K2153"/>
    </row>
    <row r="2154" spans="2:11">
      <c r="B2154"/>
      <c r="C2154"/>
      <c r="D2154"/>
      <c r="E2154"/>
      <c r="F2154"/>
      <c r="G2154"/>
      <c r="H2154"/>
      <c r="I2154"/>
      <c r="J2154"/>
      <c r="K2154"/>
    </row>
    <row r="2155" spans="2:11">
      <c r="B2155"/>
      <c r="C2155"/>
      <c r="D2155"/>
      <c r="E2155"/>
      <c r="F2155"/>
      <c r="G2155"/>
      <c r="H2155"/>
      <c r="I2155"/>
      <c r="J2155"/>
      <c r="K2155"/>
    </row>
    <row r="2156" spans="2:11">
      <c r="B2156"/>
      <c r="C2156"/>
      <c r="D2156"/>
      <c r="E2156"/>
      <c r="F2156"/>
      <c r="G2156"/>
      <c r="H2156"/>
      <c r="I2156"/>
      <c r="J2156"/>
      <c r="K2156"/>
    </row>
    <row r="2157" spans="2:11">
      <c r="B2157"/>
      <c r="C2157"/>
      <c r="D2157"/>
      <c r="E2157"/>
      <c r="F2157"/>
      <c r="G2157"/>
      <c r="H2157"/>
      <c r="I2157"/>
      <c r="J2157"/>
      <c r="K2157"/>
    </row>
    <row r="2158" spans="2:11">
      <c r="B2158"/>
      <c r="C2158"/>
      <c r="D2158"/>
      <c r="E2158"/>
      <c r="F2158"/>
      <c r="G2158"/>
      <c r="H2158"/>
      <c r="I2158"/>
      <c r="J2158"/>
      <c r="K2158"/>
    </row>
    <row r="2159" spans="2:11">
      <c r="B2159"/>
      <c r="C2159"/>
      <c r="D2159"/>
      <c r="E2159"/>
      <c r="F2159"/>
      <c r="G2159"/>
      <c r="H2159"/>
      <c r="I2159"/>
      <c r="J2159"/>
      <c r="K2159"/>
    </row>
    <row r="2160" spans="2:11">
      <c r="B2160"/>
      <c r="C2160"/>
      <c r="D2160"/>
      <c r="E2160"/>
      <c r="F2160"/>
      <c r="G2160"/>
      <c r="H2160"/>
      <c r="I2160"/>
      <c r="J2160"/>
      <c r="K2160"/>
    </row>
    <row r="2161" spans="2:11">
      <c r="B2161"/>
      <c r="C2161"/>
      <c r="D2161"/>
      <c r="E2161"/>
      <c r="F2161"/>
      <c r="G2161"/>
      <c r="H2161"/>
      <c r="I2161"/>
      <c r="J2161"/>
      <c r="K2161"/>
    </row>
    <row r="2162" spans="2:11">
      <c r="B2162"/>
      <c r="C2162"/>
      <c r="D2162"/>
      <c r="E2162"/>
      <c r="F2162"/>
      <c r="G2162"/>
      <c r="H2162"/>
      <c r="I2162"/>
      <c r="J2162"/>
      <c r="K2162"/>
    </row>
    <row r="2163" spans="2:11">
      <c r="B2163"/>
      <c r="C2163"/>
      <c r="D2163"/>
      <c r="E2163"/>
      <c r="F2163"/>
      <c r="G2163"/>
      <c r="H2163"/>
      <c r="I2163"/>
      <c r="J2163"/>
      <c r="K2163"/>
    </row>
    <row r="2164" spans="2:11">
      <c r="B2164"/>
      <c r="C2164"/>
      <c r="D2164"/>
      <c r="E2164"/>
      <c r="F2164"/>
      <c r="G2164"/>
      <c r="H2164"/>
      <c r="I2164"/>
      <c r="J2164"/>
      <c r="K2164"/>
    </row>
    <row r="2165" spans="2:11">
      <c r="B2165"/>
      <c r="C2165"/>
      <c r="D2165"/>
      <c r="E2165"/>
      <c r="F2165"/>
      <c r="G2165"/>
      <c r="H2165"/>
      <c r="I2165"/>
      <c r="J2165"/>
      <c r="K2165"/>
    </row>
    <row r="2166" spans="2:11">
      <c r="B2166"/>
      <c r="C2166"/>
      <c r="D2166"/>
      <c r="E2166"/>
      <c r="F2166"/>
      <c r="G2166"/>
      <c r="H2166"/>
      <c r="I2166"/>
      <c r="J2166"/>
      <c r="K2166"/>
    </row>
    <row r="2167" spans="2:11">
      <c r="B2167"/>
      <c r="C2167"/>
      <c r="D2167"/>
      <c r="E2167"/>
      <c r="F2167"/>
      <c r="G2167"/>
      <c r="H2167"/>
      <c r="I2167"/>
      <c r="J2167"/>
      <c r="K2167"/>
    </row>
    <row r="2168" spans="2:11">
      <c r="B2168"/>
      <c r="C2168"/>
      <c r="D2168"/>
      <c r="E2168"/>
      <c r="F2168"/>
      <c r="G2168"/>
      <c r="H2168"/>
      <c r="I2168"/>
      <c r="J2168"/>
      <c r="K2168"/>
    </row>
    <row r="2169" spans="2:11">
      <c r="B2169"/>
      <c r="C2169"/>
      <c r="D2169"/>
      <c r="E2169"/>
      <c r="F2169"/>
      <c r="G2169"/>
      <c r="H2169"/>
      <c r="I2169"/>
      <c r="J2169"/>
      <c r="K2169"/>
    </row>
    <row r="2170" spans="2:11">
      <c r="B2170"/>
      <c r="C2170"/>
      <c r="D2170"/>
      <c r="E2170"/>
      <c r="F2170"/>
      <c r="G2170"/>
      <c r="H2170"/>
      <c r="I2170"/>
      <c r="J2170"/>
      <c r="K2170"/>
    </row>
    <row r="2171" spans="2:11">
      <c r="B2171"/>
      <c r="C2171"/>
      <c r="D2171"/>
      <c r="E2171"/>
      <c r="F2171"/>
      <c r="G2171"/>
      <c r="H2171"/>
      <c r="I2171"/>
      <c r="J2171"/>
      <c r="K2171"/>
    </row>
    <row r="2172" spans="2:11">
      <c r="B2172"/>
      <c r="C2172"/>
      <c r="D2172"/>
      <c r="E2172"/>
      <c r="F2172"/>
      <c r="G2172"/>
      <c r="H2172"/>
      <c r="I2172"/>
      <c r="J2172"/>
      <c r="K2172"/>
    </row>
    <row r="2173" spans="2:11">
      <c r="B2173"/>
      <c r="C2173"/>
      <c r="D2173"/>
      <c r="E2173"/>
      <c r="F2173"/>
      <c r="G2173"/>
      <c r="H2173"/>
      <c r="I2173"/>
      <c r="J2173"/>
      <c r="K2173"/>
    </row>
    <row r="2174" spans="2:11">
      <c r="B2174"/>
      <c r="C2174"/>
      <c r="D2174"/>
      <c r="E2174"/>
      <c r="F2174"/>
      <c r="G2174"/>
      <c r="H2174"/>
      <c r="I2174"/>
      <c r="J2174"/>
      <c r="K2174"/>
    </row>
    <row r="2175" spans="2:11">
      <c r="B2175"/>
      <c r="C2175"/>
      <c r="D2175"/>
      <c r="E2175"/>
      <c r="F2175"/>
      <c r="G2175"/>
      <c r="H2175"/>
      <c r="I2175"/>
      <c r="J2175"/>
      <c r="K2175"/>
    </row>
    <row r="2176" spans="2:11">
      <c r="B2176"/>
      <c r="C2176"/>
      <c r="D2176"/>
      <c r="E2176"/>
      <c r="F2176"/>
      <c r="G2176"/>
      <c r="H2176"/>
      <c r="I2176"/>
      <c r="J2176"/>
      <c r="K2176"/>
    </row>
    <row r="2177" spans="2:11">
      <c r="B2177"/>
      <c r="C2177"/>
      <c r="D2177"/>
      <c r="E2177"/>
      <c r="F2177"/>
      <c r="G2177"/>
      <c r="H2177"/>
      <c r="I2177"/>
      <c r="J2177"/>
      <c r="K2177"/>
    </row>
    <row r="2178" spans="2:11">
      <c r="B2178"/>
      <c r="C2178"/>
      <c r="D2178"/>
      <c r="E2178"/>
      <c r="F2178"/>
      <c r="G2178"/>
      <c r="H2178"/>
      <c r="I2178"/>
      <c r="J2178"/>
      <c r="K2178"/>
    </row>
    <row r="2179" spans="2:11">
      <c r="B2179"/>
      <c r="C2179"/>
      <c r="D2179"/>
      <c r="E2179"/>
      <c r="F2179"/>
      <c r="G2179"/>
      <c r="H2179"/>
      <c r="I2179"/>
      <c r="J2179"/>
      <c r="K2179"/>
    </row>
    <row r="2180" spans="2:11">
      <c r="B2180"/>
      <c r="C2180"/>
      <c r="D2180"/>
      <c r="E2180"/>
      <c r="F2180"/>
      <c r="G2180"/>
      <c r="H2180"/>
      <c r="I2180"/>
      <c r="J2180"/>
      <c r="K2180"/>
    </row>
    <row r="2181" spans="2:11">
      <c r="B2181"/>
      <c r="C2181"/>
      <c r="D2181"/>
      <c r="E2181"/>
      <c r="F2181"/>
      <c r="G2181"/>
      <c r="H2181"/>
      <c r="I2181"/>
      <c r="J2181"/>
      <c r="K2181"/>
    </row>
    <row r="2182" spans="2:11">
      <c r="B2182"/>
      <c r="C2182"/>
      <c r="D2182"/>
      <c r="E2182"/>
      <c r="F2182"/>
      <c r="G2182"/>
      <c r="H2182"/>
      <c r="I2182"/>
      <c r="J2182"/>
      <c r="K2182"/>
    </row>
    <row r="2183" spans="2:11">
      <c r="B2183"/>
      <c r="C2183"/>
      <c r="D2183"/>
      <c r="E2183"/>
      <c r="F2183"/>
      <c r="G2183"/>
      <c r="H2183"/>
      <c r="I2183"/>
      <c r="J2183"/>
      <c r="K2183"/>
    </row>
    <row r="2184" spans="2:11">
      <c r="B2184"/>
      <c r="C2184"/>
      <c r="D2184"/>
      <c r="E2184"/>
      <c r="F2184"/>
      <c r="G2184"/>
      <c r="H2184"/>
      <c r="I2184"/>
      <c r="J2184"/>
      <c r="K2184"/>
    </row>
    <row r="2185" spans="2:11">
      <c r="B2185"/>
      <c r="C2185"/>
      <c r="D2185"/>
      <c r="E2185"/>
      <c r="F2185"/>
      <c r="G2185"/>
      <c r="H2185"/>
      <c r="I2185"/>
      <c r="J2185"/>
      <c r="K2185"/>
    </row>
    <row r="2186" spans="2:11">
      <c r="B2186"/>
      <c r="C2186"/>
      <c r="D2186"/>
      <c r="E2186"/>
      <c r="F2186"/>
      <c r="G2186"/>
      <c r="H2186"/>
      <c r="I2186"/>
      <c r="J2186"/>
      <c r="K2186"/>
    </row>
    <row r="2187" spans="2:11">
      <c r="B2187"/>
      <c r="C2187"/>
      <c r="D2187"/>
      <c r="E2187"/>
      <c r="F2187"/>
      <c r="G2187"/>
      <c r="H2187"/>
      <c r="I2187"/>
      <c r="J2187"/>
      <c r="K2187"/>
    </row>
    <row r="2188" spans="2:11">
      <c r="B2188"/>
      <c r="C2188"/>
      <c r="D2188"/>
      <c r="E2188"/>
      <c r="F2188"/>
      <c r="G2188"/>
      <c r="H2188"/>
      <c r="I2188"/>
      <c r="J2188"/>
      <c r="K2188"/>
    </row>
    <row r="2189" spans="2:11">
      <c r="B2189"/>
      <c r="C2189"/>
      <c r="D2189"/>
      <c r="E2189"/>
      <c r="F2189"/>
      <c r="G2189"/>
      <c r="H2189"/>
      <c r="I2189"/>
      <c r="J2189"/>
      <c r="K2189"/>
    </row>
    <row r="2190" spans="2:11">
      <c r="B2190"/>
      <c r="C2190"/>
      <c r="D2190"/>
      <c r="E2190"/>
      <c r="F2190"/>
      <c r="G2190"/>
      <c r="H2190"/>
      <c r="I2190"/>
      <c r="J2190"/>
      <c r="K2190"/>
    </row>
    <row r="2191" spans="2:11">
      <c r="B2191"/>
      <c r="C2191"/>
      <c r="D2191"/>
      <c r="E2191"/>
      <c r="F2191"/>
      <c r="G2191"/>
      <c r="H2191"/>
      <c r="I2191"/>
      <c r="J2191"/>
      <c r="K2191"/>
    </row>
    <row r="2192" spans="2:11">
      <c r="B2192"/>
      <c r="C2192"/>
      <c r="D2192"/>
      <c r="E2192"/>
      <c r="F2192"/>
      <c r="G2192"/>
      <c r="H2192"/>
      <c r="I2192"/>
      <c r="J2192"/>
      <c r="K2192"/>
    </row>
    <row r="2193" spans="2:11">
      <c r="B2193"/>
      <c r="C2193"/>
      <c r="D2193"/>
      <c r="E2193"/>
      <c r="F2193"/>
      <c r="G2193"/>
      <c r="H2193"/>
      <c r="I2193"/>
      <c r="J2193"/>
      <c r="K2193"/>
    </row>
    <row r="2194" spans="2:11">
      <c r="B2194"/>
      <c r="C2194"/>
      <c r="D2194"/>
      <c r="E2194"/>
      <c r="F2194"/>
      <c r="G2194"/>
      <c r="H2194"/>
      <c r="I2194"/>
      <c r="J2194"/>
      <c r="K2194"/>
    </row>
    <row r="2195" spans="2:11">
      <c r="B2195"/>
      <c r="C2195"/>
      <c r="D2195"/>
      <c r="E2195"/>
      <c r="F2195"/>
      <c r="G2195"/>
      <c r="H2195"/>
      <c r="I2195"/>
      <c r="J2195"/>
      <c r="K2195"/>
    </row>
    <row r="2196" spans="2:11">
      <c r="B2196"/>
      <c r="C2196"/>
      <c r="D2196"/>
      <c r="E2196"/>
      <c r="F2196"/>
      <c r="G2196"/>
      <c r="H2196"/>
      <c r="I2196"/>
      <c r="J2196"/>
      <c r="K2196"/>
    </row>
    <row r="2197" spans="2:11">
      <c r="B2197"/>
      <c r="C2197"/>
      <c r="D2197"/>
      <c r="E2197"/>
      <c r="F2197"/>
      <c r="G2197"/>
      <c r="H2197"/>
      <c r="I2197"/>
      <c r="J2197"/>
      <c r="K2197"/>
    </row>
    <row r="2198" spans="2:11">
      <c r="B2198"/>
      <c r="C2198"/>
      <c r="D2198"/>
      <c r="E2198"/>
      <c r="F2198"/>
      <c r="G2198"/>
      <c r="H2198"/>
      <c r="I2198"/>
      <c r="J2198"/>
      <c r="K2198"/>
    </row>
    <row r="2199" spans="2:11">
      <c r="B2199"/>
      <c r="C2199"/>
      <c r="D2199"/>
      <c r="E2199"/>
      <c r="F2199"/>
      <c r="G2199"/>
      <c r="H2199"/>
      <c r="I2199"/>
      <c r="J2199"/>
      <c r="K2199"/>
    </row>
    <row r="2200" spans="2:11">
      <c r="B2200"/>
      <c r="C2200"/>
      <c r="D2200"/>
      <c r="E2200"/>
      <c r="F2200"/>
      <c r="G2200"/>
      <c r="H2200"/>
      <c r="I2200"/>
      <c r="J2200"/>
      <c r="K2200"/>
    </row>
    <row r="2201" spans="2:11">
      <c r="B2201"/>
      <c r="C2201"/>
      <c r="D2201"/>
      <c r="E2201"/>
      <c r="F2201"/>
      <c r="G2201"/>
      <c r="H2201"/>
      <c r="I2201"/>
      <c r="J2201"/>
      <c r="K2201"/>
    </row>
    <row r="2202" spans="2:11">
      <c r="B2202"/>
      <c r="C2202"/>
      <c r="D2202"/>
      <c r="E2202"/>
      <c r="F2202"/>
      <c r="G2202"/>
      <c r="H2202"/>
      <c r="I2202"/>
      <c r="J2202"/>
      <c r="K2202"/>
    </row>
    <row r="2203" spans="2:11">
      <c r="B2203"/>
      <c r="C2203"/>
      <c r="D2203"/>
      <c r="E2203"/>
      <c r="F2203"/>
      <c r="G2203"/>
      <c r="H2203"/>
      <c r="I2203"/>
      <c r="J2203"/>
      <c r="K2203"/>
    </row>
    <row r="2204" spans="2:11">
      <c r="B2204"/>
      <c r="C2204"/>
      <c r="D2204"/>
      <c r="E2204"/>
      <c r="F2204"/>
      <c r="G2204"/>
      <c r="H2204"/>
      <c r="I2204"/>
      <c r="J2204"/>
      <c r="K2204"/>
    </row>
    <row r="2205" spans="2:11">
      <c r="B2205"/>
      <c r="C2205"/>
      <c r="D2205"/>
      <c r="E2205"/>
      <c r="F2205"/>
      <c r="G2205"/>
      <c r="H2205"/>
      <c r="I2205"/>
      <c r="J2205"/>
      <c r="K2205"/>
    </row>
    <row r="2206" spans="2:11">
      <c r="B2206"/>
      <c r="C2206"/>
      <c r="D2206"/>
      <c r="E2206"/>
      <c r="F2206"/>
      <c r="G2206"/>
      <c r="H2206"/>
      <c r="I2206"/>
      <c r="J2206"/>
      <c r="K2206"/>
    </row>
    <row r="2207" spans="2:11">
      <c r="B2207"/>
      <c r="C2207"/>
      <c r="D2207"/>
      <c r="E2207"/>
      <c r="F2207"/>
      <c r="G2207"/>
      <c r="H2207"/>
      <c r="I2207"/>
      <c r="J2207"/>
      <c r="K2207"/>
    </row>
    <row r="2208" spans="2:11">
      <c r="B2208"/>
      <c r="C2208"/>
      <c r="D2208"/>
      <c r="E2208"/>
      <c r="F2208"/>
      <c r="G2208"/>
      <c r="H2208"/>
      <c r="I2208"/>
      <c r="J2208"/>
      <c r="K2208"/>
    </row>
    <row r="2209" spans="2:11">
      <c r="B2209"/>
      <c r="C2209"/>
      <c r="D2209"/>
      <c r="E2209"/>
      <c r="F2209"/>
      <c r="G2209"/>
      <c r="H2209"/>
      <c r="I2209"/>
      <c r="J2209"/>
      <c r="K2209"/>
    </row>
    <row r="2210" spans="2:11">
      <c r="B2210"/>
      <c r="C2210"/>
      <c r="D2210"/>
      <c r="E2210"/>
      <c r="F2210"/>
      <c r="G2210"/>
      <c r="H2210"/>
      <c r="I2210"/>
      <c r="J2210"/>
      <c r="K2210"/>
    </row>
    <row r="2211" spans="2:11">
      <c r="B2211"/>
      <c r="C2211"/>
      <c r="D2211"/>
      <c r="E2211"/>
      <c r="F2211"/>
      <c r="G2211"/>
      <c r="H2211"/>
      <c r="I2211"/>
      <c r="J2211"/>
      <c r="K2211"/>
    </row>
    <row r="2212" spans="2:11">
      <c r="B2212"/>
      <c r="C2212"/>
      <c r="D2212"/>
      <c r="E2212"/>
      <c r="F2212"/>
      <c r="G2212"/>
      <c r="H2212"/>
      <c r="I2212"/>
      <c r="J2212"/>
      <c r="K2212"/>
    </row>
    <row r="2213" spans="2:11">
      <c r="B2213"/>
      <c r="C2213"/>
      <c r="D2213"/>
      <c r="E2213"/>
      <c r="F2213"/>
      <c r="G2213"/>
      <c r="H2213"/>
      <c r="I2213"/>
      <c r="J2213"/>
      <c r="K2213"/>
    </row>
    <row r="2214" spans="2:11">
      <c r="B2214"/>
      <c r="C2214"/>
      <c r="D2214"/>
      <c r="E2214"/>
      <c r="F2214"/>
      <c r="G2214"/>
      <c r="H2214"/>
      <c r="I2214"/>
      <c r="J2214"/>
      <c r="K2214"/>
    </row>
    <row r="2215" spans="2:11">
      <c r="B2215"/>
      <c r="C2215"/>
      <c r="D2215"/>
      <c r="E2215"/>
      <c r="F2215"/>
      <c r="G2215"/>
      <c r="H2215"/>
      <c r="I2215"/>
      <c r="J2215"/>
      <c r="K2215"/>
    </row>
    <row r="2216" spans="2:11">
      <c r="B2216"/>
      <c r="C2216"/>
      <c r="D2216"/>
      <c r="E2216"/>
      <c r="F2216"/>
      <c r="G2216"/>
      <c r="H2216"/>
      <c r="I2216"/>
      <c r="J2216"/>
      <c r="K2216"/>
    </row>
    <row r="2217" spans="2:11">
      <c r="B2217"/>
      <c r="C2217"/>
      <c r="D2217"/>
      <c r="E2217"/>
      <c r="F2217"/>
      <c r="G2217"/>
      <c r="H2217"/>
      <c r="I2217"/>
      <c r="J2217"/>
      <c r="K2217"/>
    </row>
    <row r="2218" spans="2:11">
      <c r="B2218"/>
      <c r="C2218"/>
      <c r="D2218"/>
      <c r="E2218"/>
      <c r="F2218"/>
      <c r="G2218"/>
      <c r="H2218"/>
      <c r="I2218"/>
      <c r="J2218"/>
      <c r="K2218"/>
    </row>
    <row r="2219" spans="2:11">
      <c r="B2219"/>
      <c r="C2219"/>
      <c r="D2219"/>
      <c r="E2219"/>
      <c r="F2219"/>
      <c r="G2219"/>
      <c r="H2219"/>
      <c r="I2219"/>
      <c r="J2219"/>
      <c r="K2219"/>
    </row>
    <row r="2220" spans="2:11">
      <c r="B2220"/>
      <c r="C2220"/>
      <c r="D2220"/>
      <c r="E2220"/>
      <c r="F2220"/>
      <c r="G2220"/>
      <c r="H2220"/>
      <c r="I2220"/>
      <c r="J2220"/>
      <c r="K2220"/>
    </row>
    <row r="2221" spans="2:11">
      <c r="B2221"/>
      <c r="C2221"/>
      <c r="D2221"/>
      <c r="E2221"/>
      <c r="F2221"/>
      <c r="G2221"/>
      <c r="H2221"/>
      <c r="I2221"/>
      <c r="J2221"/>
      <c r="K2221"/>
    </row>
    <row r="2222" spans="2:11">
      <c r="B2222"/>
      <c r="C2222"/>
      <c r="D2222"/>
      <c r="E2222"/>
      <c r="F2222"/>
      <c r="G2222"/>
      <c r="H2222"/>
      <c r="I2222"/>
      <c r="J2222"/>
      <c r="K2222"/>
    </row>
    <row r="2223" spans="2:11">
      <c r="B2223"/>
      <c r="C2223"/>
      <c r="D2223"/>
      <c r="E2223"/>
      <c r="F2223"/>
      <c r="G2223"/>
      <c r="H2223"/>
      <c r="I2223"/>
      <c r="J2223"/>
      <c r="K2223"/>
    </row>
    <row r="2224" spans="2:11">
      <c r="B2224"/>
      <c r="C2224"/>
      <c r="D2224"/>
      <c r="E2224"/>
      <c r="F2224"/>
      <c r="G2224"/>
      <c r="H2224"/>
      <c r="I2224"/>
      <c r="J2224"/>
      <c r="K2224"/>
    </row>
    <row r="2225" spans="2:11">
      <c r="B2225"/>
      <c r="C2225"/>
      <c r="D2225"/>
      <c r="E2225"/>
      <c r="F2225"/>
      <c r="G2225"/>
      <c r="H2225"/>
      <c r="I2225"/>
      <c r="J2225"/>
      <c r="K2225"/>
    </row>
    <row r="2226" spans="2:11">
      <c r="B2226"/>
      <c r="C2226"/>
      <c r="D2226"/>
      <c r="E2226"/>
      <c r="F2226"/>
      <c r="G2226"/>
      <c r="H2226"/>
      <c r="I2226"/>
      <c r="J2226"/>
      <c r="K2226"/>
    </row>
    <row r="2227" spans="2:11">
      <c r="B2227"/>
      <c r="C2227"/>
      <c r="D2227"/>
      <c r="E2227"/>
      <c r="F2227"/>
      <c r="G2227"/>
      <c r="H2227"/>
      <c r="I2227"/>
      <c r="J2227"/>
      <c r="K2227"/>
    </row>
    <row r="2228" spans="2:11">
      <c r="B2228"/>
      <c r="C2228"/>
      <c r="D2228"/>
      <c r="E2228"/>
      <c r="F2228"/>
      <c r="G2228"/>
      <c r="H2228"/>
      <c r="I2228"/>
      <c r="J2228"/>
      <c r="K2228"/>
    </row>
    <row r="2229" spans="2:11">
      <c r="B2229"/>
      <c r="C2229"/>
      <c r="D2229"/>
      <c r="E2229"/>
      <c r="F2229"/>
      <c r="G2229"/>
      <c r="H2229"/>
      <c r="I2229"/>
      <c r="J2229"/>
      <c r="K2229"/>
    </row>
    <row r="2230" spans="2:11">
      <c r="B2230"/>
      <c r="C2230"/>
      <c r="D2230"/>
      <c r="E2230"/>
      <c r="F2230"/>
      <c r="G2230"/>
      <c r="H2230"/>
      <c r="I2230"/>
      <c r="J2230"/>
      <c r="K2230"/>
    </row>
    <row r="2231" spans="2:11">
      <c r="B2231"/>
      <c r="C2231"/>
      <c r="D2231"/>
      <c r="E2231"/>
      <c r="F2231"/>
      <c r="G2231"/>
      <c r="H2231"/>
      <c r="I2231"/>
      <c r="J2231"/>
      <c r="K2231"/>
    </row>
    <row r="2232" spans="2:11">
      <c r="B2232"/>
      <c r="C2232"/>
      <c r="D2232"/>
      <c r="E2232"/>
      <c r="F2232"/>
      <c r="G2232"/>
      <c r="H2232"/>
      <c r="I2232"/>
      <c r="J2232"/>
      <c r="K2232"/>
    </row>
    <row r="2233" spans="2:11">
      <c r="B2233"/>
      <c r="C2233"/>
      <c r="D2233"/>
      <c r="E2233"/>
      <c r="F2233"/>
      <c r="G2233"/>
      <c r="H2233"/>
      <c r="I2233"/>
      <c r="J2233"/>
      <c r="K2233"/>
    </row>
    <row r="2234" spans="2:11">
      <c r="B2234"/>
      <c r="C2234"/>
      <c r="D2234"/>
      <c r="E2234"/>
      <c r="F2234"/>
      <c r="G2234"/>
      <c r="H2234"/>
      <c r="I2234"/>
      <c r="J2234"/>
      <c r="K2234"/>
    </row>
    <row r="2235" spans="2:11">
      <c r="B2235"/>
      <c r="C2235"/>
      <c r="D2235"/>
      <c r="E2235"/>
      <c r="F2235"/>
      <c r="G2235"/>
      <c r="H2235"/>
      <c r="I2235"/>
      <c r="J2235"/>
      <c r="K2235"/>
    </row>
    <row r="2236" spans="2:11">
      <c r="B2236"/>
      <c r="C2236"/>
      <c r="D2236"/>
      <c r="E2236"/>
      <c r="F2236"/>
      <c r="G2236"/>
      <c r="H2236"/>
      <c r="I2236"/>
      <c r="J2236"/>
      <c r="K2236"/>
    </row>
    <row r="2237" spans="2:11">
      <c r="B2237"/>
      <c r="C2237"/>
      <c r="D2237"/>
      <c r="E2237"/>
      <c r="F2237"/>
      <c r="G2237"/>
      <c r="H2237"/>
      <c r="I2237"/>
      <c r="J2237"/>
      <c r="K2237"/>
    </row>
    <row r="2238" spans="2:11">
      <c r="B2238"/>
      <c r="C2238"/>
      <c r="D2238"/>
      <c r="E2238"/>
      <c r="F2238"/>
      <c r="G2238"/>
      <c r="H2238"/>
      <c r="I2238"/>
      <c r="J2238"/>
      <c r="K2238"/>
    </row>
    <row r="2239" spans="2:11">
      <c r="B2239"/>
      <c r="C2239"/>
      <c r="D2239"/>
      <c r="E2239"/>
      <c r="F2239"/>
      <c r="G2239"/>
      <c r="H2239"/>
      <c r="I2239"/>
      <c r="J2239"/>
      <c r="K2239"/>
    </row>
    <row r="2240" spans="2:11">
      <c r="B2240"/>
      <c r="C2240"/>
      <c r="D2240"/>
      <c r="E2240"/>
      <c r="F2240"/>
      <c r="G2240"/>
      <c r="H2240"/>
      <c r="I2240"/>
      <c r="J2240"/>
      <c r="K2240"/>
    </row>
    <row r="2241" spans="2:11">
      <c r="B2241"/>
      <c r="C2241"/>
      <c r="D2241"/>
      <c r="E2241"/>
      <c r="F2241"/>
      <c r="G2241"/>
      <c r="H2241"/>
      <c r="I2241"/>
      <c r="J2241"/>
      <c r="K2241"/>
    </row>
    <row r="2242" spans="2:11">
      <c r="B2242"/>
      <c r="C2242"/>
      <c r="D2242"/>
      <c r="E2242"/>
      <c r="F2242"/>
      <c r="G2242"/>
      <c r="H2242"/>
      <c r="I2242"/>
      <c r="J2242"/>
      <c r="K2242"/>
    </row>
    <row r="2243" spans="2:11">
      <c r="B2243"/>
      <c r="C2243"/>
      <c r="D2243"/>
      <c r="E2243"/>
      <c r="F2243"/>
      <c r="G2243"/>
      <c r="H2243"/>
      <c r="I2243"/>
      <c r="J2243"/>
      <c r="K2243"/>
    </row>
    <row r="2244" spans="2:11">
      <c r="B2244"/>
      <c r="C2244"/>
      <c r="D2244"/>
      <c r="E2244"/>
      <c r="F2244"/>
      <c r="G2244"/>
      <c r="H2244"/>
      <c r="I2244"/>
      <c r="J2244"/>
      <c r="K2244"/>
    </row>
    <row r="2245" spans="2:11">
      <c r="B2245"/>
      <c r="C2245"/>
      <c r="D2245"/>
      <c r="E2245"/>
      <c r="F2245"/>
      <c r="G2245"/>
      <c r="H2245"/>
      <c r="I2245"/>
      <c r="J2245"/>
      <c r="K2245"/>
    </row>
    <row r="2246" spans="2:11">
      <c r="B2246"/>
      <c r="C2246"/>
      <c r="D2246"/>
      <c r="E2246"/>
      <c r="F2246"/>
      <c r="G2246"/>
      <c r="H2246"/>
      <c r="I2246"/>
      <c r="J2246"/>
      <c r="K2246"/>
    </row>
    <row r="2247" spans="2:11">
      <c r="B2247"/>
      <c r="C2247"/>
      <c r="D2247"/>
      <c r="E2247"/>
      <c r="F2247"/>
      <c r="G2247"/>
      <c r="H2247"/>
      <c r="I2247"/>
      <c r="J2247"/>
      <c r="K2247"/>
    </row>
    <row r="2248" spans="2:11">
      <c r="B2248"/>
      <c r="C2248"/>
      <c r="D2248"/>
      <c r="E2248"/>
      <c r="F2248"/>
      <c r="G2248"/>
      <c r="H2248"/>
      <c r="I2248"/>
      <c r="J2248"/>
      <c r="K2248"/>
    </row>
    <row r="2249" spans="2:11">
      <c r="B2249"/>
      <c r="C2249"/>
      <c r="D2249"/>
      <c r="E2249"/>
      <c r="F2249"/>
      <c r="G2249"/>
      <c r="H2249"/>
      <c r="I2249"/>
      <c r="J2249"/>
      <c r="K2249"/>
    </row>
    <row r="2250" spans="2:11">
      <c r="B2250"/>
      <c r="C2250"/>
      <c r="D2250"/>
      <c r="E2250"/>
      <c r="F2250"/>
      <c r="G2250"/>
      <c r="H2250"/>
      <c r="I2250"/>
      <c r="J2250"/>
      <c r="K2250"/>
    </row>
    <row r="2251" spans="2:11">
      <c r="B2251"/>
      <c r="C2251"/>
      <c r="D2251"/>
      <c r="E2251"/>
      <c r="F2251"/>
      <c r="G2251"/>
      <c r="H2251"/>
      <c r="I2251"/>
      <c r="J2251"/>
      <c r="K2251"/>
    </row>
    <row r="2252" spans="2:11">
      <c r="B2252"/>
      <c r="C2252"/>
      <c r="D2252"/>
      <c r="E2252"/>
      <c r="F2252"/>
      <c r="G2252"/>
      <c r="H2252"/>
      <c r="I2252"/>
      <c r="J2252"/>
      <c r="K2252"/>
    </row>
    <row r="2253" spans="2:11">
      <c r="B2253"/>
      <c r="C2253"/>
      <c r="D2253"/>
      <c r="E2253"/>
      <c r="F2253"/>
      <c r="G2253"/>
      <c r="H2253"/>
      <c r="I2253"/>
      <c r="J2253"/>
      <c r="K2253"/>
    </row>
    <row r="2254" spans="2:11">
      <c r="B2254"/>
      <c r="C2254"/>
      <c r="D2254"/>
      <c r="E2254"/>
      <c r="F2254"/>
      <c r="G2254"/>
      <c r="H2254"/>
      <c r="I2254"/>
      <c r="J2254"/>
      <c r="K2254"/>
    </row>
    <row r="2255" spans="2:11">
      <c r="B2255"/>
      <c r="C2255"/>
      <c r="D2255"/>
      <c r="E2255"/>
      <c r="F2255"/>
      <c r="G2255"/>
      <c r="H2255"/>
      <c r="I2255"/>
      <c r="J2255"/>
      <c r="K2255"/>
    </row>
    <row r="2256" spans="2:11">
      <c r="B2256"/>
      <c r="C2256"/>
      <c r="D2256"/>
      <c r="E2256"/>
      <c r="F2256"/>
      <c r="G2256"/>
      <c r="H2256"/>
      <c r="I2256"/>
      <c r="J2256"/>
      <c r="K2256"/>
    </row>
    <row r="2257" spans="2:11">
      <c r="B2257"/>
      <c r="C2257"/>
      <c r="D2257"/>
      <c r="E2257"/>
      <c r="F2257"/>
      <c r="G2257"/>
      <c r="H2257"/>
      <c r="I2257"/>
      <c r="J2257"/>
      <c r="K2257"/>
    </row>
    <row r="2258" spans="2:11">
      <c r="B2258"/>
      <c r="C2258"/>
      <c r="D2258"/>
      <c r="E2258"/>
      <c r="F2258"/>
      <c r="G2258"/>
      <c r="H2258"/>
      <c r="I2258"/>
      <c r="J2258"/>
      <c r="K2258"/>
    </row>
    <row r="2259" spans="2:11">
      <c r="B2259"/>
      <c r="C2259"/>
      <c r="D2259"/>
      <c r="E2259"/>
      <c r="F2259"/>
      <c r="G2259"/>
      <c r="H2259"/>
      <c r="I2259"/>
      <c r="J2259"/>
      <c r="K2259"/>
    </row>
    <row r="2260" spans="2:11">
      <c r="B2260"/>
      <c r="C2260"/>
      <c r="D2260"/>
      <c r="E2260"/>
      <c r="F2260"/>
      <c r="G2260"/>
      <c r="H2260"/>
      <c r="I2260"/>
      <c r="J2260"/>
      <c r="K2260"/>
    </row>
    <row r="2261" spans="2:11">
      <c r="B2261"/>
      <c r="C2261"/>
      <c r="D2261"/>
      <c r="E2261"/>
      <c r="F2261"/>
      <c r="G2261"/>
      <c r="H2261"/>
      <c r="I2261"/>
      <c r="J2261"/>
      <c r="K2261"/>
    </row>
    <row r="2262" spans="2:11">
      <c r="B2262"/>
      <c r="C2262"/>
      <c r="D2262"/>
      <c r="E2262"/>
      <c r="F2262"/>
      <c r="G2262"/>
      <c r="H2262"/>
      <c r="I2262"/>
      <c r="J2262"/>
      <c r="K2262"/>
    </row>
    <row r="2263" spans="2:11">
      <c r="B2263"/>
      <c r="C2263"/>
      <c r="D2263"/>
      <c r="E2263"/>
      <c r="F2263"/>
      <c r="G2263"/>
      <c r="H2263"/>
      <c r="I2263"/>
      <c r="J2263"/>
      <c r="K2263"/>
    </row>
    <row r="2264" spans="2:11">
      <c r="B2264"/>
      <c r="C2264"/>
      <c r="D2264"/>
      <c r="E2264"/>
      <c r="F2264"/>
      <c r="G2264"/>
      <c r="H2264"/>
      <c r="I2264"/>
      <c r="J2264"/>
      <c r="K2264"/>
    </row>
    <row r="2265" spans="2:11">
      <c r="B2265"/>
      <c r="C2265"/>
      <c r="D2265"/>
      <c r="E2265"/>
      <c r="F2265"/>
      <c r="G2265"/>
      <c r="H2265"/>
      <c r="I2265"/>
      <c r="J2265"/>
      <c r="K2265"/>
    </row>
    <row r="2266" spans="2:11">
      <c r="B2266"/>
      <c r="C2266"/>
      <c r="D2266"/>
      <c r="E2266"/>
      <c r="F2266"/>
      <c r="G2266"/>
      <c r="H2266"/>
      <c r="I2266"/>
      <c r="J2266"/>
      <c r="K2266"/>
    </row>
    <row r="2267" spans="2:11">
      <c r="B2267"/>
      <c r="C2267"/>
      <c r="D2267"/>
      <c r="E2267"/>
      <c r="F2267"/>
      <c r="G2267"/>
      <c r="H2267"/>
      <c r="I2267"/>
      <c r="J2267"/>
      <c r="K2267"/>
    </row>
    <row r="2268" spans="2:11">
      <c r="B2268"/>
      <c r="C2268"/>
      <c r="D2268"/>
      <c r="E2268"/>
      <c r="F2268"/>
      <c r="G2268"/>
      <c r="H2268"/>
      <c r="I2268"/>
      <c r="J2268"/>
      <c r="K2268"/>
    </row>
    <row r="2269" spans="2:11">
      <c r="B2269"/>
      <c r="C2269"/>
      <c r="D2269"/>
      <c r="E2269"/>
      <c r="F2269"/>
      <c r="G2269"/>
      <c r="H2269"/>
      <c r="I2269"/>
      <c r="J2269"/>
      <c r="K2269"/>
    </row>
    <row r="2270" spans="2:11">
      <c r="B2270"/>
      <c r="C2270"/>
      <c r="D2270"/>
      <c r="E2270"/>
      <c r="F2270"/>
      <c r="G2270"/>
      <c r="H2270"/>
      <c r="I2270"/>
      <c r="J2270"/>
      <c r="K2270"/>
    </row>
    <row r="2271" spans="2:11">
      <c r="B2271"/>
      <c r="C2271"/>
      <c r="D2271"/>
      <c r="E2271"/>
      <c r="F2271"/>
      <c r="G2271"/>
      <c r="H2271"/>
      <c r="I2271"/>
      <c r="J2271"/>
      <c r="K2271"/>
    </row>
    <row r="2272" spans="2:11">
      <c r="B2272"/>
      <c r="C2272"/>
      <c r="D2272"/>
      <c r="E2272"/>
      <c r="F2272"/>
      <c r="G2272"/>
      <c r="H2272"/>
      <c r="I2272"/>
      <c r="J2272"/>
      <c r="K2272"/>
    </row>
    <row r="2273" spans="2:11">
      <c r="B2273"/>
      <c r="C2273"/>
      <c r="D2273"/>
      <c r="E2273"/>
      <c r="F2273"/>
      <c r="G2273"/>
      <c r="H2273"/>
      <c r="I2273"/>
      <c r="J2273"/>
      <c r="K2273"/>
    </row>
    <row r="2274" spans="2:11">
      <c r="B2274"/>
      <c r="C2274"/>
      <c r="D2274"/>
      <c r="E2274"/>
      <c r="F2274"/>
      <c r="G2274"/>
      <c r="H2274"/>
      <c r="I2274"/>
      <c r="J2274"/>
      <c r="K2274"/>
    </row>
    <row r="2275" spans="2:11">
      <c r="B2275"/>
      <c r="C2275"/>
      <c r="D2275"/>
      <c r="E2275"/>
      <c r="F2275"/>
      <c r="G2275"/>
      <c r="H2275"/>
      <c r="I2275"/>
      <c r="J2275"/>
      <c r="K2275"/>
    </row>
    <row r="2276" spans="2:11">
      <c r="B2276"/>
      <c r="C2276"/>
      <c r="D2276"/>
      <c r="E2276"/>
      <c r="F2276"/>
      <c r="G2276"/>
      <c r="H2276"/>
      <c r="I2276"/>
      <c r="J2276"/>
      <c r="K2276"/>
    </row>
    <row r="2277" spans="2:11">
      <c r="B2277"/>
      <c r="C2277"/>
      <c r="D2277"/>
      <c r="E2277"/>
      <c r="F2277"/>
      <c r="G2277"/>
      <c r="H2277"/>
      <c r="I2277"/>
      <c r="J2277"/>
      <c r="K2277"/>
    </row>
    <row r="2278" spans="2:11">
      <c r="B2278"/>
      <c r="C2278"/>
      <c r="D2278"/>
      <c r="E2278"/>
      <c r="F2278"/>
      <c r="G2278"/>
      <c r="H2278"/>
      <c r="I2278"/>
      <c r="J2278"/>
      <c r="K2278"/>
    </row>
    <row r="2279" spans="2:11">
      <c r="B2279"/>
      <c r="C2279"/>
      <c r="D2279"/>
      <c r="E2279"/>
      <c r="F2279"/>
      <c r="G2279"/>
      <c r="H2279"/>
      <c r="I2279"/>
      <c r="J2279"/>
      <c r="K2279"/>
    </row>
    <row r="2280" spans="2:11">
      <c r="B2280"/>
      <c r="C2280"/>
      <c r="D2280"/>
      <c r="E2280"/>
      <c r="F2280"/>
      <c r="G2280"/>
      <c r="H2280"/>
      <c r="I2280"/>
      <c r="J2280"/>
      <c r="K2280"/>
    </row>
    <row r="2281" spans="2:11">
      <c r="B2281"/>
      <c r="C2281"/>
      <c r="D2281"/>
      <c r="E2281"/>
      <c r="F2281"/>
      <c r="G2281"/>
      <c r="H2281"/>
      <c r="I2281"/>
      <c r="J2281"/>
      <c r="K2281"/>
    </row>
    <row r="2282" spans="2:11">
      <c r="B2282"/>
      <c r="C2282"/>
      <c r="D2282"/>
      <c r="E2282"/>
      <c r="F2282"/>
      <c r="G2282"/>
      <c r="H2282"/>
      <c r="I2282"/>
      <c r="J2282"/>
      <c r="K2282"/>
    </row>
    <row r="2283" spans="2:11">
      <c r="B2283"/>
      <c r="C2283"/>
      <c r="D2283"/>
      <c r="E2283"/>
      <c r="F2283"/>
      <c r="G2283"/>
      <c r="H2283"/>
      <c r="I2283"/>
      <c r="J2283"/>
      <c r="K2283"/>
    </row>
    <row r="2284" spans="2:11">
      <c r="B2284"/>
      <c r="C2284"/>
      <c r="D2284"/>
      <c r="E2284"/>
      <c r="F2284"/>
      <c r="G2284"/>
      <c r="H2284"/>
      <c r="I2284"/>
      <c r="J2284"/>
      <c r="K2284"/>
    </row>
    <row r="2285" spans="2:11">
      <c r="B2285"/>
      <c r="C2285"/>
      <c r="D2285"/>
      <c r="E2285"/>
      <c r="F2285"/>
      <c r="G2285"/>
      <c r="H2285"/>
      <c r="I2285"/>
      <c r="J2285"/>
      <c r="K2285"/>
    </row>
    <row r="2286" spans="2:11">
      <c r="B2286"/>
      <c r="C2286"/>
      <c r="D2286"/>
      <c r="E2286"/>
      <c r="F2286"/>
      <c r="G2286"/>
      <c r="H2286"/>
      <c r="I2286"/>
      <c r="J2286"/>
      <c r="K2286"/>
    </row>
    <row r="2287" spans="2:11">
      <c r="B2287"/>
      <c r="C2287"/>
      <c r="D2287"/>
      <c r="E2287"/>
      <c r="F2287"/>
      <c r="G2287"/>
      <c r="H2287"/>
      <c r="I2287"/>
      <c r="J2287"/>
      <c r="K2287"/>
    </row>
    <row r="2288" spans="2:11">
      <c r="B2288"/>
      <c r="C2288"/>
      <c r="D2288"/>
      <c r="E2288"/>
      <c r="F2288"/>
      <c r="G2288"/>
      <c r="H2288"/>
      <c r="I2288"/>
      <c r="J2288"/>
      <c r="K2288"/>
    </row>
    <row r="2289" spans="2:11">
      <c r="B2289"/>
      <c r="C2289"/>
      <c r="D2289"/>
      <c r="E2289"/>
      <c r="F2289"/>
      <c r="G2289"/>
      <c r="H2289"/>
      <c r="I2289"/>
      <c r="J2289"/>
      <c r="K2289"/>
    </row>
    <row r="2290" spans="2:11">
      <c r="B2290"/>
      <c r="C2290"/>
      <c r="D2290"/>
      <c r="E2290"/>
      <c r="F2290"/>
      <c r="G2290"/>
      <c r="H2290"/>
      <c r="I2290"/>
      <c r="J2290"/>
      <c r="K2290"/>
    </row>
    <row r="2291" spans="2:11">
      <c r="B2291"/>
      <c r="C2291"/>
      <c r="D2291"/>
      <c r="E2291"/>
      <c r="F2291"/>
      <c r="G2291"/>
      <c r="H2291"/>
      <c r="I2291"/>
      <c r="J2291"/>
      <c r="K2291"/>
    </row>
    <row r="2292" spans="2:11">
      <c r="B2292"/>
      <c r="C2292"/>
      <c r="D2292"/>
      <c r="E2292"/>
      <c r="F2292"/>
      <c r="G2292"/>
      <c r="H2292"/>
      <c r="I2292"/>
      <c r="J2292"/>
      <c r="K2292"/>
    </row>
    <row r="2293" spans="2:11">
      <c r="B2293"/>
      <c r="C2293"/>
      <c r="D2293"/>
      <c r="E2293"/>
      <c r="F2293"/>
      <c r="G2293"/>
      <c r="H2293"/>
      <c r="I2293"/>
      <c r="J2293"/>
      <c r="K2293"/>
    </row>
    <row r="2294" spans="2:11">
      <c r="B2294"/>
      <c r="C2294"/>
      <c r="D2294"/>
      <c r="E2294"/>
      <c r="F2294"/>
      <c r="G2294"/>
      <c r="H2294"/>
      <c r="I2294"/>
      <c r="J2294"/>
      <c r="K2294"/>
    </row>
    <row r="2295" spans="2:11">
      <c r="B2295"/>
      <c r="C2295"/>
      <c r="D2295"/>
      <c r="E2295"/>
      <c r="F2295"/>
      <c r="G2295"/>
      <c r="H2295"/>
      <c r="I2295"/>
      <c r="J2295"/>
      <c r="K2295"/>
    </row>
    <row r="2296" spans="2:11">
      <c r="B2296"/>
      <c r="C2296"/>
      <c r="D2296"/>
      <c r="E2296"/>
      <c r="F2296"/>
      <c r="G2296"/>
      <c r="H2296"/>
      <c r="I2296"/>
      <c r="J2296"/>
      <c r="K2296"/>
    </row>
    <row r="2297" spans="2:11">
      <c r="B2297"/>
      <c r="C2297"/>
      <c r="D2297"/>
      <c r="E2297"/>
      <c r="F2297"/>
      <c r="G2297"/>
      <c r="H2297"/>
      <c r="I2297"/>
      <c r="J2297"/>
      <c r="K2297"/>
    </row>
    <row r="2298" spans="2:11">
      <c r="B2298"/>
      <c r="C2298"/>
      <c r="D2298"/>
      <c r="E2298"/>
      <c r="F2298"/>
      <c r="G2298"/>
      <c r="H2298"/>
      <c r="I2298"/>
      <c r="J2298"/>
      <c r="K2298"/>
    </row>
    <row r="2299" spans="2:11">
      <c r="B2299"/>
      <c r="C2299"/>
      <c r="D2299"/>
      <c r="E2299"/>
      <c r="F2299"/>
      <c r="G2299"/>
      <c r="H2299"/>
      <c r="I2299"/>
      <c r="J2299"/>
      <c r="K2299"/>
    </row>
    <row r="2300" spans="2:11">
      <c r="B2300"/>
      <c r="C2300"/>
      <c r="D2300"/>
      <c r="E2300"/>
      <c r="F2300"/>
      <c r="G2300"/>
      <c r="H2300"/>
      <c r="I2300"/>
      <c r="J2300"/>
      <c r="K2300"/>
    </row>
    <row r="2301" spans="2:11">
      <c r="B2301"/>
      <c r="C2301"/>
      <c r="D2301"/>
      <c r="E2301"/>
      <c r="F2301"/>
      <c r="G2301"/>
      <c r="H2301"/>
      <c r="I2301"/>
      <c r="J2301"/>
      <c r="K2301"/>
    </row>
    <row r="2302" spans="2:11">
      <c r="B2302"/>
      <c r="C2302"/>
      <c r="D2302"/>
      <c r="E2302"/>
      <c r="F2302"/>
      <c r="G2302"/>
      <c r="H2302"/>
      <c r="I2302"/>
      <c r="J2302"/>
      <c r="K2302"/>
    </row>
    <row r="2303" spans="2:11">
      <c r="B2303"/>
      <c r="C2303"/>
      <c r="D2303"/>
      <c r="E2303"/>
      <c r="F2303"/>
      <c r="G2303"/>
      <c r="H2303"/>
      <c r="I2303"/>
      <c r="J2303"/>
      <c r="K2303"/>
    </row>
    <row r="2304" spans="2:11">
      <c r="B2304"/>
      <c r="C2304"/>
      <c r="D2304"/>
      <c r="E2304"/>
      <c r="F2304"/>
      <c r="G2304"/>
      <c r="H2304"/>
      <c r="I2304"/>
      <c r="J2304"/>
      <c r="K2304"/>
    </row>
    <row r="2305" spans="2:11">
      <c r="B2305"/>
      <c r="C2305"/>
      <c r="D2305"/>
      <c r="E2305"/>
      <c r="F2305"/>
      <c r="G2305"/>
      <c r="H2305"/>
      <c r="I2305"/>
      <c r="J2305"/>
      <c r="K2305"/>
    </row>
    <row r="2306" spans="2:11">
      <c r="B2306"/>
      <c r="C2306"/>
      <c r="D2306"/>
      <c r="E2306"/>
      <c r="F2306"/>
      <c r="G2306"/>
      <c r="H2306"/>
      <c r="I2306"/>
      <c r="J2306"/>
      <c r="K2306"/>
    </row>
    <row r="2307" spans="2:11">
      <c r="B2307"/>
      <c r="C2307"/>
      <c r="D2307"/>
      <c r="E2307"/>
      <c r="F2307"/>
      <c r="G2307"/>
      <c r="H2307"/>
      <c r="I2307"/>
      <c r="J2307"/>
      <c r="K2307"/>
    </row>
    <row r="2308" spans="2:11">
      <c r="B2308"/>
      <c r="C2308"/>
      <c r="D2308"/>
      <c r="E2308"/>
      <c r="F2308"/>
      <c r="G2308"/>
      <c r="H2308"/>
      <c r="I2308"/>
      <c r="J2308"/>
      <c r="K2308"/>
    </row>
    <row r="2309" spans="2:11">
      <c r="B2309"/>
      <c r="C2309"/>
      <c r="D2309"/>
      <c r="E2309"/>
      <c r="F2309"/>
      <c r="G2309"/>
      <c r="H2309"/>
      <c r="I2309"/>
      <c r="J2309"/>
      <c r="K2309"/>
    </row>
    <row r="2310" spans="2:11">
      <c r="B2310"/>
      <c r="C2310"/>
      <c r="D2310"/>
      <c r="E2310"/>
      <c r="F2310"/>
      <c r="G2310"/>
      <c r="H2310"/>
      <c r="I2310"/>
      <c r="J2310"/>
      <c r="K2310"/>
    </row>
    <row r="2311" spans="2:11">
      <c r="B2311"/>
      <c r="C2311"/>
      <c r="D2311"/>
      <c r="E2311"/>
      <c r="F2311"/>
      <c r="G2311"/>
      <c r="H2311"/>
      <c r="I2311"/>
      <c r="J2311"/>
      <c r="K2311"/>
    </row>
    <row r="2312" spans="2:11">
      <c r="B2312"/>
      <c r="C2312"/>
      <c r="D2312"/>
      <c r="E2312"/>
      <c r="F2312"/>
      <c r="G2312"/>
      <c r="H2312"/>
      <c r="I2312"/>
      <c r="J2312"/>
      <c r="K2312"/>
    </row>
    <row r="2313" spans="2:11">
      <c r="B2313"/>
      <c r="C2313"/>
      <c r="D2313"/>
      <c r="E2313"/>
      <c r="F2313"/>
      <c r="G2313"/>
      <c r="H2313"/>
      <c r="I2313"/>
      <c r="J2313"/>
      <c r="K2313"/>
    </row>
    <row r="2314" spans="2:11">
      <c r="B2314"/>
      <c r="C2314"/>
      <c r="D2314"/>
      <c r="E2314"/>
      <c r="F2314"/>
      <c r="G2314"/>
      <c r="H2314"/>
      <c r="I2314"/>
      <c r="J2314"/>
      <c r="K2314"/>
    </row>
    <row r="2315" spans="2:11">
      <c r="B2315"/>
      <c r="C2315"/>
      <c r="D2315"/>
      <c r="E2315"/>
      <c r="F2315"/>
      <c r="G2315"/>
      <c r="H2315"/>
      <c r="I2315"/>
      <c r="J2315"/>
      <c r="K2315"/>
    </row>
    <row r="2316" spans="2:11">
      <c r="B2316"/>
      <c r="C2316"/>
      <c r="D2316"/>
      <c r="E2316"/>
      <c r="F2316"/>
      <c r="G2316"/>
      <c r="H2316"/>
      <c r="I2316"/>
      <c r="J2316"/>
      <c r="K2316"/>
    </row>
    <row r="2317" spans="2:11">
      <c r="B2317"/>
      <c r="C2317"/>
      <c r="D2317"/>
      <c r="E2317"/>
      <c r="F2317"/>
      <c r="G2317"/>
      <c r="H2317"/>
      <c r="I2317"/>
      <c r="J2317"/>
      <c r="K2317"/>
    </row>
    <row r="2318" spans="2:11">
      <c r="B2318"/>
      <c r="C2318"/>
      <c r="D2318"/>
      <c r="E2318"/>
      <c r="F2318"/>
      <c r="G2318"/>
      <c r="H2318"/>
      <c r="I2318"/>
      <c r="J2318"/>
      <c r="K2318"/>
    </row>
    <row r="2319" spans="2:11">
      <c r="B2319"/>
      <c r="C2319"/>
      <c r="D2319"/>
      <c r="E2319"/>
      <c r="F2319"/>
      <c r="G2319"/>
      <c r="H2319"/>
      <c r="I2319"/>
      <c r="J2319"/>
      <c r="K2319"/>
    </row>
    <row r="2320" spans="2:11">
      <c r="B2320"/>
      <c r="C2320"/>
      <c r="D2320"/>
      <c r="E2320"/>
      <c r="F2320"/>
      <c r="G2320"/>
      <c r="H2320"/>
      <c r="I2320"/>
      <c r="J2320"/>
      <c r="K2320"/>
    </row>
    <row r="2321" spans="2:11">
      <c r="B2321"/>
      <c r="C2321"/>
      <c r="D2321"/>
      <c r="E2321"/>
      <c r="F2321"/>
      <c r="G2321"/>
      <c r="H2321"/>
      <c r="I2321"/>
      <c r="J2321"/>
      <c r="K2321"/>
    </row>
    <row r="2322" spans="2:11">
      <c r="B2322"/>
      <c r="C2322"/>
      <c r="D2322"/>
      <c r="E2322"/>
      <c r="F2322"/>
      <c r="G2322"/>
      <c r="H2322"/>
      <c r="I2322"/>
      <c r="J2322"/>
      <c r="K2322"/>
    </row>
    <row r="2323" spans="2:11">
      <c r="B2323"/>
      <c r="C2323"/>
      <c r="D2323"/>
      <c r="E2323"/>
      <c r="F2323"/>
      <c r="G2323"/>
      <c r="H2323"/>
      <c r="I2323"/>
      <c r="J2323"/>
      <c r="K2323"/>
    </row>
    <row r="2324" spans="2:11">
      <c r="B2324"/>
      <c r="C2324"/>
      <c r="D2324"/>
      <c r="E2324"/>
      <c r="F2324"/>
      <c r="G2324"/>
      <c r="H2324"/>
      <c r="I2324"/>
      <c r="J2324"/>
      <c r="K2324"/>
    </row>
    <row r="2325" spans="2:11">
      <c r="B2325"/>
      <c r="C2325"/>
      <c r="D2325"/>
      <c r="E2325"/>
      <c r="F2325"/>
      <c r="G2325"/>
      <c r="H2325"/>
      <c r="I2325"/>
      <c r="J2325"/>
      <c r="K2325"/>
    </row>
    <row r="2326" spans="2:11">
      <c r="B2326"/>
      <c r="C2326"/>
      <c r="D2326"/>
      <c r="E2326"/>
      <c r="F2326"/>
      <c r="G2326"/>
      <c r="H2326"/>
      <c r="I2326"/>
      <c r="J2326"/>
      <c r="K2326"/>
    </row>
    <row r="2327" spans="2:11">
      <c r="B2327"/>
      <c r="C2327"/>
      <c r="D2327"/>
      <c r="E2327"/>
      <c r="F2327"/>
      <c r="G2327"/>
      <c r="H2327"/>
      <c r="I2327"/>
      <c r="J2327"/>
      <c r="K2327"/>
    </row>
    <row r="2328" spans="2:11">
      <c r="B2328"/>
      <c r="C2328"/>
      <c r="D2328"/>
      <c r="E2328"/>
      <c r="F2328"/>
      <c r="G2328"/>
      <c r="H2328"/>
      <c r="I2328"/>
      <c r="J2328"/>
      <c r="K2328"/>
    </row>
    <row r="2329" spans="2:11">
      <c r="B2329"/>
      <c r="C2329"/>
      <c r="D2329"/>
      <c r="E2329"/>
      <c r="F2329"/>
      <c r="G2329"/>
      <c r="H2329"/>
      <c r="I2329"/>
      <c r="J2329"/>
      <c r="K2329"/>
    </row>
    <row r="2330" spans="2:11">
      <c r="B2330"/>
      <c r="C2330"/>
      <c r="D2330"/>
      <c r="E2330"/>
      <c r="F2330"/>
      <c r="G2330"/>
      <c r="H2330"/>
      <c r="I2330"/>
      <c r="J2330"/>
      <c r="K2330"/>
    </row>
    <row r="2331" spans="2:11">
      <c r="B2331"/>
      <c r="C2331"/>
      <c r="D2331"/>
      <c r="E2331"/>
      <c r="F2331"/>
      <c r="G2331"/>
      <c r="H2331"/>
      <c r="I2331"/>
      <c r="J2331"/>
      <c r="K2331"/>
    </row>
    <row r="2332" spans="2:11">
      <c r="B2332"/>
      <c r="C2332"/>
      <c r="D2332"/>
      <c r="E2332"/>
      <c r="F2332"/>
      <c r="G2332"/>
      <c r="H2332"/>
      <c r="I2332"/>
      <c r="J2332"/>
      <c r="K2332"/>
    </row>
    <row r="2333" spans="2:11">
      <c r="B2333"/>
      <c r="C2333"/>
      <c r="D2333"/>
      <c r="E2333"/>
      <c r="F2333"/>
      <c r="G2333"/>
      <c r="H2333"/>
      <c r="I2333"/>
      <c r="J2333"/>
      <c r="K2333"/>
    </row>
    <row r="2334" spans="2:11">
      <c r="B2334"/>
      <c r="C2334"/>
      <c r="D2334"/>
      <c r="E2334"/>
      <c r="F2334"/>
      <c r="G2334"/>
      <c r="H2334"/>
      <c r="I2334"/>
      <c r="J2334"/>
      <c r="K2334"/>
    </row>
    <row r="2335" spans="2:11">
      <c r="B2335"/>
      <c r="C2335"/>
      <c r="D2335"/>
      <c r="E2335"/>
      <c r="F2335"/>
      <c r="G2335"/>
      <c r="H2335"/>
      <c r="I2335"/>
      <c r="J2335"/>
      <c r="K2335"/>
    </row>
    <row r="2336" spans="2:11">
      <c r="B2336"/>
      <c r="C2336"/>
      <c r="D2336"/>
      <c r="E2336"/>
      <c r="F2336"/>
      <c r="G2336"/>
      <c r="H2336"/>
      <c r="I2336"/>
      <c r="J2336"/>
      <c r="K2336"/>
    </row>
    <row r="2337" spans="2:11">
      <c r="B2337"/>
      <c r="C2337"/>
      <c r="D2337"/>
      <c r="E2337"/>
      <c r="F2337"/>
      <c r="G2337"/>
      <c r="H2337"/>
      <c r="I2337"/>
      <c r="J2337"/>
      <c r="K2337"/>
    </row>
    <row r="2338" spans="2:11">
      <c r="B2338"/>
      <c r="C2338"/>
      <c r="D2338"/>
      <c r="E2338"/>
      <c r="F2338"/>
      <c r="G2338"/>
      <c r="H2338"/>
      <c r="I2338"/>
      <c r="J2338"/>
      <c r="K2338"/>
    </row>
    <row r="2339" spans="2:11">
      <c r="B2339"/>
      <c r="C2339"/>
      <c r="D2339"/>
      <c r="E2339"/>
      <c r="F2339"/>
      <c r="G2339"/>
      <c r="H2339"/>
      <c r="I2339"/>
      <c r="J2339"/>
      <c r="K2339"/>
    </row>
    <row r="2340" spans="2:11">
      <c r="B2340"/>
      <c r="C2340"/>
      <c r="D2340"/>
      <c r="E2340"/>
      <c r="F2340"/>
      <c r="G2340"/>
      <c r="H2340"/>
      <c r="I2340"/>
      <c r="J2340"/>
      <c r="K2340"/>
    </row>
    <row r="2341" spans="2:11">
      <c r="B2341"/>
      <c r="C2341"/>
      <c r="D2341"/>
      <c r="E2341"/>
      <c r="F2341"/>
      <c r="G2341"/>
      <c r="H2341"/>
      <c r="I2341"/>
      <c r="J2341"/>
      <c r="K2341"/>
    </row>
    <row r="2342" spans="2:11">
      <c r="B2342"/>
      <c r="C2342"/>
      <c r="D2342"/>
      <c r="E2342"/>
      <c r="F2342"/>
      <c r="G2342"/>
      <c r="H2342"/>
      <c r="I2342"/>
      <c r="J2342"/>
      <c r="K2342"/>
    </row>
    <row r="2343" spans="2:11">
      <c r="B2343"/>
      <c r="C2343"/>
      <c r="D2343"/>
      <c r="E2343"/>
      <c r="F2343"/>
      <c r="G2343"/>
      <c r="H2343"/>
      <c r="I2343"/>
      <c r="J2343"/>
      <c r="K2343"/>
    </row>
    <row r="2344" spans="2:11">
      <c r="B2344"/>
      <c r="C2344"/>
      <c r="D2344"/>
      <c r="E2344"/>
      <c r="F2344"/>
      <c r="G2344"/>
      <c r="H2344"/>
      <c r="I2344"/>
      <c r="J2344"/>
      <c r="K2344"/>
    </row>
    <row r="2345" spans="2:11">
      <c r="B2345"/>
      <c r="C2345"/>
      <c r="D2345"/>
      <c r="E2345"/>
      <c r="F2345"/>
      <c r="G2345"/>
      <c r="H2345"/>
      <c r="I2345"/>
      <c r="J2345"/>
      <c r="K2345"/>
    </row>
    <row r="2346" spans="2:11">
      <c r="B2346"/>
      <c r="C2346"/>
      <c r="D2346"/>
      <c r="E2346"/>
      <c r="F2346"/>
      <c r="G2346"/>
      <c r="H2346"/>
      <c r="I2346"/>
      <c r="J2346"/>
      <c r="K2346"/>
    </row>
    <row r="2347" spans="2:11">
      <c r="B2347"/>
      <c r="C2347"/>
      <c r="D2347"/>
      <c r="E2347"/>
      <c r="F2347"/>
      <c r="G2347"/>
      <c r="H2347"/>
      <c r="I2347"/>
      <c r="J2347"/>
      <c r="K2347"/>
    </row>
    <row r="2348" spans="2:11">
      <c r="B2348"/>
      <c r="C2348"/>
      <c r="D2348"/>
      <c r="E2348"/>
      <c r="F2348"/>
      <c r="G2348"/>
      <c r="H2348"/>
      <c r="I2348"/>
      <c r="J2348"/>
      <c r="K2348"/>
    </row>
    <row r="2349" spans="2:11">
      <c r="B2349"/>
      <c r="C2349"/>
      <c r="D2349"/>
      <c r="E2349"/>
      <c r="F2349"/>
      <c r="G2349"/>
      <c r="H2349"/>
      <c r="I2349"/>
      <c r="J2349"/>
      <c r="K2349"/>
    </row>
    <row r="2350" spans="2:11">
      <c r="B2350"/>
      <c r="C2350"/>
      <c r="D2350"/>
      <c r="E2350"/>
      <c r="F2350"/>
      <c r="G2350"/>
      <c r="H2350"/>
      <c r="I2350"/>
      <c r="J2350"/>
      <c r="K2350"/>
    </row>
    <row r="2351" spans="2:11">
      <c r="B2351"/>
      <c r="C2351"/>
      <c r="D2351"/>
      <c r="E2351"/>
      <c r="F2351"/>
      <c r="G2351"/>
      <c r="H2351"/>
      <c r="I2351"/>
      <c r="J2351"/>
      <c r="K2351"/>
    </row>
    <row r="2352" spans="2:11">
      <c r="B2352"/>
      <c r="C2352"/>
      <c r="D2352"/>
      <c r="E2352"/>
      <c r="F2352"/>
      <c r="G2352"/>
      <c r="H2352"/>
      <c r="I2352"/>
      <c r="J2352"/>
      <c r="K2352"/>
    </row>
    <row r="2353" spans="2:11">
      <c r="B2353"/>
      <c r="C2353"/>
      <c r="D2353"/>
      <c r="E2353"/>
      <c r="F2353"/>
      <c r="G2353"/>
      <c r="H2353"/>
      <c r="I2353"/>
      <c r="J2353"/>
      <c r="K2353"/>
    </row>
    <row r="2354" spans="2:11">
      <c r="B2354"/>
      <c r="C2354"/>
      <c r="D2354"/>
      <c r="E2354"/>
      <c r="F2354"/>
      <c r="G2354"/>
      <c r="H2354"/>
      <c r="I2354"/>
      <c r="J2354"/>
      <c r="K2354"/>
    </row>
    <row r="2355" spans="2:11">
      <c r="B2355"/>
      <c r="C2355"/>
      <c r="D2355"/>
      <c r="E2355"/>
      <c r="F2355"/>
      <c r="G2355"/>
      <c r="H2355"/>
      <c r="I2355"/>
      <c r="J2355"/>
      <c r="K2355"/>
    </row>
    <row r="2356" spans="2:11">
      <c r="B2356"/>
      <c r="C2356"/>
      <c r="D2356"/>
      <c r="E2356"/>
      <c r="F2356"/>
      <c r="G2356"/>
      <c r="H2356"/>
      <c r="I2356"/>
      <c r="J2356"/>
      <c r="K2356"/>
    </row>
    <row r="2357" spans="2:11">
      <c r="B2357"/>
      <c r="C2357"/>
      <c r="D2357"/>
      <c r="E2357"/>
      <c r="F2357"/>
      <c r="G2357"/>
      <c r="H2357"/>
      <c r="I2357"/>
      <c r="J2357"/>
      <c r="K2357"/>
    </row>
    <row r="2358" spans="2:11">
      <c r="B2358"/>
      <c r="C2358"/>
      <c r="D2358"/>
      <c r="E2358"/>
      <c r="F2358"/>
      <c r="G2358"/>
      <c r="H2358"/>
      <c r="I2358"/>
      <c r="J2358"/>
      <c r="K2358"/>
    </row>
    <row r="2359" spans="2:11">
      <c r="B2359"/>
      <c r="C2359"/>
      <c r="D2359"/>
      <c r="E2359"/>
      <c r="F2359"/>
      <c r="G2359"/>
      <c r="H2359"/>
      <c r="I2359"/>
      <c r="J2359"/>
      <c r="K2359"/>
    </row>
    <row r="2360" spans="2:11">
      <c r="B2360"/>
      <c r="C2360"/>
      <c r="D2360"/>
      <c r="E2360"/>
      <c r="F2360"/>
      <c r="G2360"/>
      <c r="H2360"/>
      <c r="I2360"/>
      <c r="J2360"/>
      <c r="K2360"/>
    </row>
    <row r="2361" spans="2:11">
      <c r="B2361"/>
      <c r="C2361"/>
      <c r="D2361"/>
      <c r="E2361"/>
      <c r="F2361"/>
      <c r="G2361"/>
      <c r="H2361"/>
      <c r="I2361"/>
      <c r="J2361"/>
      <c r="K2361"/>
    </row>
    <row r="2362" spans="2:11">
      <c r="B2362"/>
      <c r="C2362"/>
      <c r="D2362"/>
      <c r="E2362"/>
      <c r="F2362"/>
      <c r="G2362"/>
      <c r="H2362"/>
      <c r="I2362"/>
      <c r="J2362"/>
      <c r="K2362"/>
    </row>
    <row r="2363" spans="2:11">
      <c r="B2363"/>
      <c r="C2363"/>
      <c r="D2363"/>
      <c r="E2363"/>
      <c r="F2363"/>
      <c r="G2363"/>
      <c r="H2363"/>
      <c r="I2363"/>
      <c r="J2363"/>
      <c r="K2363"/>
    </row>
    <row r="2364" spans="2:11">
      <c r="B2364"/>
      <c r="C2364"/>
      <c r="D2364"/>
      <c r="E2364"/>
      <c r="F2364"/>
      <c r="G2364"/>
      <c r="H2364"/>
      <c r="I2364"/>
      <c r="J2364"/>
      <c r="K2364"/>
    </row>
    <row r="2365" spans="2:11">
      <c r="B2365"/>
      <c r="C2365"/>
      <c r="D2365"/>
      <c r="E2365"/>
      <c r="F2365"/>
      <c r="G2365"/>
      <c r="H2365"/>
      <c r="I2365"/>
      <c r="J2365"/>
      <c r="K2365"/>
    </row>
    <row r="2366" spans="2:11">
      <c r="B2366"/>
      <c r="C2366"/>
      <c r="D2366"/>
      <c r="E2366"/>
      <c r="F2366"/>
      <c r="G2366"/>
      <c r="H2366"/>
      <c r="I2366"/>
      <c r="J2366"/>
      <c r="K2366"/>
    </row>
    <row r="2367" spans="2:11">
      <c r="B2367"/>
      <c r="C2367"/>
      <c r="D2367"/>
      <c r="E2367"/>
      <c r="F2367"/>
      <c r="G2367"/>
      <c r="H2367"/>
      <c r="I2367"/>
      <c r="J2367"/>
      <c r="K2367"/>
    </row>
    <row r="2368" spans="2:11">
      <c r="B2368"/>
      <c r="C2368"/>
      <c r="D2368"/>
      <c r="E2368"/>
      <c r="F2368"/>
      <c r="G2368"/>
      <c r="H2368"/>
      <c r="I2368"/>
      <c r="J2368"/>
      <c r="K2368"/>
    </row>
    <row r="2369" spans="2:11">
      <c r="B2369"/>
      <c r="C2369"/>
      <c r="D2369"/>
      <c r="E2369"/>
      <c r="F2369"/>
      <c r="G2369"/>
      <c r="H2369"/>
      <c r="I2369"/>
      <c r="J2369"/>
      <c r="K2369"/>
    </row>
    <row r="2370" spans="2:11">
      <c r="B2370"/>
      <c r="C2370"/>
      <c r="D2370"/>
      <c r="E2370"/>
      <c r="F2370"/>
      <c r="G2370"/>
      <c r="H2370"/>
      <c r="I2370"/>
      <c r="J2370"/>
      <c r="K2370"/>
    </row>
    <row r="2371" spans="2:11">
      <c r="B2371"/>
      <c r="C2371"/>
      <c r="D2371"/>
      <c r="E2371"/>
      <c r="F2371"/>
      <c r="G2371"/>
      <c r="H2371"/>
      <c r="I2371"/>
      <c r="J2371"/>
      <c r="K2371"/>
    </row>
    <row r="2372" spans="2:11">
      <c r="B2372"/>
      <c r="C2372"/>
      <c r="D2372"/>
      <c r="E2372"/>
      <c r="F2372"/>
      <c r="G2372"/>
      <c r="H2372"/>
      <c r="I2372"/>
      <c r="J2372"/>
      <c r="K2372"/>
    </row>
    <row r="2373" spans="2:11">
      <c r="B2373"/>
      <c r="C2373"/>
      <c r="D2373"/>
      <c r="E2373"/>
      <c r="F2373"/>
      <c r="G2373"/>
      <c r="H2373"/>
      <c r="I2373"/>
      <c r="J2373"/>
      <c r="K2373"/>
    </row>
    <row r="2374" spans="2:11">
      <c r="B2374"/>
      <c r="C2374"/>
      <c r="D2374"/>
      <c r="E2374"/>
      <c r="F2374"/>
      <c r="G2374"/>
      <c r="H2374"/>
      <c r="I2374"/>
      <c r="J2374"/>
      <c r="K2374"/>
    </row>
    <row r="2375" spans="2:11">
      <c r="B2375"/>
      <c r="C2375"/>
      <c r="D2375"/>
      <c r="E2375"/>
      <c r="F2375"/>
      <c r="G2375"/>
      <c r="H2375"/>
      <c r="I2375"/>
      <c r="J2375"/>
      <c r="K2375"/>
    </row>
    <row r="2376" spans="2:11">
      <c r="B2376"/>
      <c r="C2376"/>
      <c r="D2376"/>
      <c r="E2376"/>
      <c r="F2376"/>
      <c r="G2376"/>
      <c r="H2376"/>
      <c r="I2376"/>
      <c r="J2376"/>
      <c r="K2376"/>
    </row>
    <row r="2377" spans="2:11">
      <c r="B2377"/>
      <c r="C2377"/>
      <c r="D2377"/>
      <c r="E2377"/>
      <c r="F2377"/>
      <c r="G2377"/>
      <c r="H2377"/>
      <c r="I2377"/>
      <c r="J2377"/>
      <c r="K2377"/>
    </row>
    <row r="2378" spans="2:11">
      <c r="B2378"/>
      <c r="C2378"/>
      <c r="D2378"/>
      <c r="E2378"/>
      <c r="F2378"/>
      <c r="G2378"/>
      <c r="H2378"/>
      <c r="I2378"/>
      <c r="J2378"/>
      <c r="K2378"/>
    </row>
    <row r="2379" spans="2:11">
      <c r="B2379"/>
      <c r="C2379"/>
      <c r="D2379"/>
      <c r="E2379"/>
      <c r="F2379"/>
      <c r="G2379"/>
      <c r="H2379"/>
      <c r="I2379"/>
      <c r="J2379"/>
      <c r="K2379"/>
    </row>
    <row r="2380" spans="2:11">
      <c r="B2380"/>
      <c r="C2380"/>
      <c r="D2380"/>
      <c r="E2380"/>
      <c r="F2380"/>
      <c r="G2380"/>
      <c r="H2380"/>
      <c r="I2380"/>
      <c r="J2380"/>
      <c r="K2380"/>
    </row>
    <row r="2381" spans="2:11">
      <c r="B2381"/>
      <c r="C2381"/>
      <c r="D2381"/>
      <c r="E2381"/>
      <c r="F2381"/>
      <c r="G2381"/>
      <c r="H2381"/>
      <c r="I2381"/>
      <c r="J2381"/>
      <c r="K2381"/>
    </row>
    <row r="2382" spans="2:11">
      <c r="B2382"/>
      <c r="C2382"/>
      <c r="D2382"/>
      <c r="E2382"/>
      <c r="F2382"/>
      <c r="G2382"/>
      <c r="H2382"/>
      <c r="I2382"/>
      <c r="J2382"/>
      <c r="K2382"/>
    </row>
    <row r="2383" spans="2:11">
      <c r="B2383"/>
      <c r="C2383"/>
      <c r="D2383"/>
      <c r="E2383"/>
      <c r="F2383"/>
      <c r="G2383"/>
      <c r="H2383"/>
      <c r="I2383"/>
      <c r="J2383"/>
      <c r="K2383"/>
    </row>
    <row r="2384" spans="2:11">
      <c r="B2384"/>
      <c r="C2384"/>
      <c r="D2384"/>
      <c r="E2384"/>
      <c r="F2384"/>
      <c r="G2384"/>
      <c r="H2384"/>
      <c r="I2384"/>
      <c r="J2384"/>
      <c r="K2384"/>
    </row>
    <row r="2385" spans="2:11">
      <c r="B2385"/>
      <c r="C2385"/>
      <c r="D2385"/>
      <c r="E2385"/>
      <c r="F2385"/>
      <c r="G2385"/>
      <c r="H2385"/>
      <c r="I2385"/>
      <c r="J2385"/>
      <c r="K2385"/>
    </row>
    <row r="2386" spans="2:11">
      <c r="B2386"/>
      <c r="C2386"/>
      <c r="D2386"/>
      <c r="E2386"/>
      <c r="F2386"/>
      <c r="G2386"/>
      <c r="H2386"/>
      <c r="I2386"/>
      <c r="J2386"/>
      <c r="K2386"/>
    </row>
    <row r="2387" spans="2:11">
      <c r="B2387"/>
      <c r="C2387"/>
      <c r="D2387"/>
      <c r="E2387"/>
      <c r="F2387"/>
      <c r="G2387"/>
      <c r="H2387"/>
      <c r="I2387"/>
      <c r="J2387"/>
      <c r="K2387"/>
    </row>
    <row r="2388" spans="2:11">
      <c r="B2388"/>
      <c r="C2388"/>
      <c r="D2388"/>
      <c r="E2388"/>
      <c r="F2388"/>
      <c r="G2388"/>
      <c r="H2388"/>
      <c r="I2388"/>
      <c r="J2388"/>
      <c r="K2388"/>
    </row>
    <row r="2389" spans="2:11">
      <c r="B2389"/>
      <c r="C2389"/>
      <c r="D2389"/>
      <c r="E2389"/>
      <c r="F2389"/>
      <c r="G2389"/>
      <c r="H2389"/>
      <c r="I2389"/>
      <c r="J2389"/>
      <c r="K2389"/>
    </row>
    <row r="2390" spans="2:11">
      <c r="B2390"/>
      <c r="C2390"/>
      <c r="D2390"/>
      <c r="E2390"/>
      <c r="F2390"/>
      <c r="G2390"/>
      <c r="H2390"/>
      <c r="I2390"/>
      <c r="J2390"/>
      <c r="K2390"/>
    </row>
    <row r="2391" spans="2:11">
      <c r="B2391"/>
      <c r="C2391"/>
      <c r="D2391"/>
      <c r="E2391"/>
      <c r="F2391"/>
      <c r="G2391"/>
      <c r="H2391"/>
      <c r="I2391"/>
      <c r="J2391"/>
      <c r="K2391"/>
    </row>
    <row r="2392" spans="2:11">
      <c r="B2392"/>
      <c r="C2392"/>
      <c r="D2392"/>
      <c r="E2392"/>
      <c r="F2392"/>
      <c r="G2392"/>
      <c r="H2392"/>
      <c r="I2392"/>
      <c r="J2392"/>
      <c r="K2392"/>
    </row>
    <row r="2393" spans="2:11">
      <c r="B2393"/>
      <c r="C2393"/>
      <c r="D2393"/>
      <c r="E2393"/>
      <c r="F2393"/>
      <c r="G2393"/>
      <c r="H2393"/>
      <c r="I2393"/>
      <c r="J2393"/>
      <c r="K2393"/>
    </row>
    <row r="2394" spans="2:11">
      <c r="B2394"/>
      <c r="C2394"/>
      <c r="D2394"/>
      <c r="E2394"/>
      <c r="F2394"/>
      <c r="G2394"/>
      <c r="H2394"/>
      <c r="I2394"/>
      <c r="J2394"/>
      <c r="K2394"/>
    </row>
    <row r="2395" spans="2:11">
      <c r="B2395"/>
      <c r="C2395"/>
      <c r="D2395"/>
      <c r="E2395"/>
      <c r="F2395"/>
      <c r="G2395"/>
      <c r="H2395"/>
      <c r="I2395"/>
      <c r="J2395"/>
      <c r="K2395"/>
    </row>
    <row r="2396" spans="2:11">
      <c r="B2396"/>
      <c r="C2396"/>
      <c r="D2396"/>
      <c r="E2396"/>
      <c r="F2396"/>
      <c r="G2396"/>
      <c r="H2396"/>
      <c r="I2396"/>
      <c r="J2396"/>
      <c r="K2396"/>
    </row>
    <row r="2397" spans="2:11">
      <c r="B2397"/>
      <c r="C2397"/>
      <c r="D2397"/>
      <c r="E2397"/>
      <c r="F2397"/>
      <c r="G2397"/>
      <c r="H2397"/>
      <c r="I2397"/>
      <c r="J2397"/>
      <c r="K2397"/>
    </row>
    <row r="2398" spans="2:11">
      <c r="B2398"/>
      <c r="C2398"/>
      <c r="D2398"/>
      <c r="E2398"/>
      <c r="F2398"/>
      <c r="G2398"/>
      <c r="H2398"/>
      <c r="I2398"/>
      <c r="J2398"/>
      <c r="K2398"/>
    </row>
    <row r="2399" spans="2:11">
      <c r="B2399"/>
      <c r="C2399"/>
      <c r="D2399"/>
      <c r="E2399"/>
      <c r="F2399"/>
      <c r="G2399"/>
      <c r="H2399"/>
      <c r="I2399"/>
      <c r="J2399"/>
      <c r="K2399"/>
    </row>
    <row r="2400" spans="2:11">
      <c r="B2400"/>
      <c r="C2400"/>
      <c r="D2400"/>
      <c r="E2400"/>
      <c r="F2400"/>
      <c r="G2400"/>
      <c r="H2400"/>
      <c r="I2400"/>
      <c r="J2400"/>
      <c r="K2400"/>
    </row>
    <row r="2401" spans="2:11">
      <c r="B2401"/>
      <c r="C2401"/>
      <c r="D2401"/>
      <c r="E2401"/>
      <c r="F2401"/>
      <c r="G2401"/>
      <c r="H2401"/>
      <c r="I2401"/>
      <c r="J2401"/>
      <c r="K2401"/>
    </row>
    <row r="2402" spans="2:11">
      <c r="B2402"/>
      <c r="C2402"/>
      <c r="D2402"/>
      <c r="E2402"/>
      <c r="F2402"/>
      <c r="G2402"/>
      <c r="H2402"/>
      <c r="I2402"/>
      <c r="J2402"/>
      <c r="K2402"/>
    </row>
    <row r="2403" spans="2:11">
      <c r="B2403"/>
      <c r="C2403"/>
      <c r="D2403"/>
      <c r="E2403"/>
      <c r="F2403"/>
      <c r="G2403"/>
      <c r="H2403"/>
      <c r="I2403"/>
      <c r="J2403"/>
      <c r="K2403"/>
    </row>
    <row r="2404" spans="2:11">
      <c r="B2404"/>
      <c r="C2404"/>
      <c r="D2404"/>
      <c r="E2404"/>
      <c r="F2404"/>
      <c r="G2404"/>
      <c r="H2404"/>
      <c r="I2404"/>
      <c r="J2404"/>
      <c r="K2404"/>
    </row>
    <row r="2405" spans="2:11">
      <c r="B2405"/>
      <c r="C2405"/>
      <c r="D2405"/>
      <c r="E2405"/>
      <c r="F2405"/>
      <c r="G2405"/>
      <c r="H2405"/>
      <c r="I2405"/>
      <c r="J2405"/>
      <c r="K2405"/>
    </row>
    <row r="2406" spans="2:11">
      <c r="B2406"/>
      <c r="C2406"/>
      <c r="D2406"/>
      <c r="E2406"/>
      <c r="F2406"/>
      <c r="G2406"/>
      <c r="H2406"/>
      <c r="I2406"/>
      <c r="J2406"/>
      <c r="K2406"/>
    </row>
    <row r="2407" spans="2:11">
      <c r="B2407"/>
      <c r="C2407"/>
      <c r="D2407"/>
      <c r="E2407"/>
      <c r="F2407"/>
      <c r="G2407"/>
      <c r="H2407"/>
      <c r="I2407"/>
      <c r="J2407"/>
      <c r="K2407"/>
    </row>
    <row r="2408" spans="2:11">
      <c r="B2408"/>
      <c r="C2408"/>
      <c r="D2408"/>
      <c r="E2408"/>
      <c r="F2408"/>
      <c r="G2408"/>
      <c r="H2408"/>
      <c r="I2408"/>
      <c r="J2408"/>
      <c r="K2408"/>
    </row>
    <row r="2409" spans="2:11">
      <c r="B2409"/>
      <c r="C2409"/>
      <c r="D2409"/>
      <c r="E2409"/>
      <c r="F2409"/>
      <c r="G2409"/>
      <c r="H2409"/>
      <c r="I2409"/>
      <c r="J2409"/>
      <c r="K2409"/>
    </row>
    <row r="2410" spans="2:11">
      <c r="B2410"/>
      <c r="C2410"/>
      <c r="D2410"/>
      <c r="E2410"/>
      <c r="F2410"/>
      <c r="G2410"/>
      <c r="H2410"/>
      <c r="I2410"/>
      <c r="J2410"/>
      <c r="K2410"/>
    </row>
    <row r="2411" spans="2:11">
      <c r="B2411"/>
      <c r="C2411"/>
      <c r="D2411"/>
      <c r="E2411"/>
      <c r="F2411"/>
      <c r="G2411"/>
      <c r="H2411"/>
      <c r="I2411"/>
      <c r="J2411"/>
      <c r="K2411"/>
    </row>
    <row r="2412" spans="2:11">
      <c r="B2412"/>
      <c r="C2412"/>
      <c r="D2412"/>
      <c r="E2412"/>
      <c r="F2412"/>
      <c r="G2412"/>
      <c r="H2412"/>
      <c r="I2412"/>
      <c r="J2412"/>
      <c r="K2412"/>
    </row>
    <row r="2413" spans="2:11">
      <c r="B2413"/>
      <c r="C2413"/>
      <c r="D2413"/>
      <c r="E2413"/>
      <c r="F2413"/>
      <c r="G2413"/>
      <c r="H2413"/>
      <c r="I2413"/>
      <c r="J2413"/>
      <c r="K2413"/>
    </row>
    <row r="2414" spans="2:11">
      <c r="B2414"/>
      <c r="C2414"/>
      <c r="D2414"/>
      <c r="E2414"/>
      <c r="F2414"/>
      <c r="G2414"/>
      <c r="H2414"/>
      <c r="I2414"/>
      <c r="J2414"/>
      <c r="K2414"/>
    </row>
    <row r="2415" spans="2:11">
      <c r="B2415"/>
      <c r="C2415"/>
      <c r="D2415"/>
      <c r="E2415"/>
      <c r="F2415"/>
      <c r="G2415"/>
      <c r="H2415"/>
      <c r="I2415"/>
      <c r="J2415"/>
      <c r="K2415"/>
    </row>
    <row r="2416" spans="2:11">
      <c r="B2416"/>
      <c r="C2416"/>
      <c r="D2416"/>
      <c r="E2416"/>
      <c r="F2416"/>
      <c r="G2416"/>
      <c r="H2416"/>
      <c r="I2416"/>
      <c r="J2416"/>
      <c r="K2416"/>
    </row>
    <row r="2417" spans="2:11">
      <c r="B2417"/>
      <c r="C2417"/>
      <c r="D2417"/>
      <c r="E2417"/>
      <c r="F2417"/>
      <c r="G2417"/>
      <c r="H2417"/>
      <c r="I2417"/>
      <c r="J2417"/>
      <c r="K2417"/>
    </row>
    <row r="2418" spans="2:11">
      <c r="B2418"/>
      <c r="C2418"/>
      <c r="D2418"/>
      <c r="E2418"/>
      <c r="F2418"/>
      <c r="G2418"/>
      <c r="H2418"/>
      <c r="I2418"/>
      <c r="J2418"/>
      <c r="K2418"/>
    </row>
    <row r="2419" spans="2:11">
      <c r="B2419"/>
      <c r="C2419"/>
      <c r="D2419"/>
      <c r="E2419"/>
      <c r="F2419"/>
      <c r="G2419"/>
      <c r="H2419"/>
      <c r="I2419"/>
      <c r="J2419"/>
      <c r="K2419"/>
    </row>
    <row r="2420" spans="2:11">
      <c r="B2420"/>
      <c r="C2420"/>
      <c r="D2420"/>
      <c r="E2420"/>
      <c r="F2420"/>
      <c r="G2420"/>
      <c r="H2420"/>
      <c r="I2420"/>
      <c r="J2420"/>
      <c r="K2420"/>
    </row>
    <row r="2421" spans="2:11">
      <c r="B2421"/>
      <c r="C2421"/>
      <c r="D2421"/>
      <c r="E2421"/>
      <c r="F2421"/>
      <c r="G2421"/>
      <c r="H2421"/>
      <c r="I2421"/>
      <c r="J2421"/>
      <c r="K2421"/>
    </row>
    <row r="2422" spans="2:11">
      <c r="B2422"/>
      <c r="C2422"/>
      <c r="D2422"/>
      <c r="E2422"/>
      <c r="F2422"/>
      <c r="G2422"/>
      <c r="H2422"/>
      <c r="I2422"/>
      <c r="J2422"/>
      <c r="K2422"/>
    </row>
    <row r="2423" spans="2:11">
      <c r="B2423"/>
      <c r="C2423"/>
      <c r="D2423"/>
      <c r="E2423"/>
      <c r="F2423"/>
      <c r="G2423"/>
      <c r="H2423"/>
      <c r="I2423"/>
      <c r="J2423"/>
      <c r="K2423"/>
    </row>
    <row r="2424" spans="2:11">
      <c r="B2424"/>
      <c r="C2424"/>
      <c r="D2424"/>
      <c r="E2424"/>
      <c r="F2424"/>
      <c r="G2424"/>
      <c r="H2424"/>
      <c r="I2424"/>
      <c r="J2424"/>
      <c r="K2424"/>
    </row>
    <row r="2425" spans="2:11">
      <c r="B2425"/>
      <c r="C2425"/>
      <c r="D2425"/>
      <c r="E2425"/>
      <c r="F2425"/>
      <c r="G2425"/>
      <c r="H2425"/>
      <c r="I2425"/>
      <c r="J2425"/>
      <c r="K2425"/>
    </row>
    <row r="2426" spans="2:11">
      <c r="B2426"/>
      <c r="C2426"/>
      <c r="D2426"/>
      <c r="E2426"/>
      <c r="F2426"/>
      <c r="G2426"/>
      <c r="H2426"/>
      <c r="I2426"/>
      <c r="J2426"/>
      <c r="K2426"/>
    </row>
    <row r="2427" spans="2:11">
      <c r="B2427"/>
      <c r="C2427"/>
      <c r="D2427"/>
      <c r="E2427"/>
      <c r="F2427"/>
      <c r="G2427"/>
      <c r="H2427"/>
      <c r="I2427"/>
      <c r="J2427"/>
      <c r="K2427"/>
    </row>
    <row r="2428" spans="2:11">
      <c r="B2428"/>
      <c r="C2428"/>
      <c r="D2428"/>
      <c r="E2428"/>
      <c r="F2428"/>
      <c r="G2428"/>
      <c r="H2428"/>
      <c r="I2428"/>
      <c r="J2428"/>
      <c r="K2428"/>
    </row>
    <row r="2429" spans="2:11">
      <c r="B2429"/>
      <c r="C2429"/>
      <c r="D2429"/>
      <c r="E2429"/>
      <c r="F2429"/>
      <c r="G2429"/>
      <c r="H2429"/>
      <c r="I2429"/>
      <c r="J2429"/>
      <c r="K2429"/>
    </row>
    <row r="2430" spans="2:11">
      <c r="B2430"/>
      <c r="C2430"/>
      <c r="D2430"/>
      <c r="E2430"/>
      <c r="F2430"/>
      <c r="G2430"/>
      <c r="H2430"/>
      <c r="I2430"/>
      <c r="J2430"/>
      <c r="K2430"/>
    </row>
    <row r="2431" spans="2:11">
      <c r="B2431"/>
      <c r="C2431"/>
      <c r="D2431"/>
      <c r="E2431"/>
      <c r="F2431"/>
      <c r="G2431"/>
      <c r="H2431"/>
      <c r="I2431"/>
      <c r="J2431"/>
      <c r="K2431"/>
    </row>
    <row r="2432" spans="2:11">
      <c r="B2432"/>
      <c r="C2432"/>
      <c r="D2432"/>
      <c r="E2432"/>
      <c r="F2432"/>
      <c r="G2432"/>
      <c r="H2432"/>
      <c r="I2432"/>
      <c r="J2432"/>
      <c r="K2432"/>
    </row>
    <row r="2433" spans="2:11">
      <c r="B2433"/>
      <c r="C2433"/>
      <c r="D2433"/>
      <c r="E2433"/>
      <c r="F2433"/>
      <c r="G2433"/>
      <c r="H2433"/>
      <c r="I2433"/>
      <c r="J2433"/>
      <c r="K2433"/>
    </row>
    <row r="2434" spans="2:11">
      <c r="B2434"/>
      <c r="C2434"/>
      <c r="D2434"/>
      <c r="E2434"/>
      <c r="F2434"/>
      <c r="G2434"/>
      <c r="H2434"/>
      <c r="I2434"/>
      <c r="J2434"/>
      <c r="K2434"/>
    </row>
    <row r="2435" spans="2:11">
      <c r="B2435"/>
      <c r="C2435"/>
      <c r="D2435"/>
      <c r="E2435"/>
      <c r="F2435"/>
      <c r="G2435"/>
      <c r="H2435"/>
      <c r="I2435"/>
      <c r="J2435"/>
      <c r="K2435"/>
    </row>
    <row r="2436" spans="2:11">
      <c r="B2436"/>
      <c r="C2436"/>
      <c r="D2436"/>
      <c r="E2436"/>
      <c r="F2436"/>
      <c r="G2436"/>
      <c r="H2436"/>
      <c r="I2436"/>
      <c r="J2436"/>
      <c r="K2436"/>
    </row>
    <row r="2437" spans="2:11">
      <c r="B2437"/>
      <c r="C2437"/>
      <c r="D2437"/>
      <c r="E2437"/>
      <c r="F2437"/>
      <c r="G2437"/>
      <c r="H2437"/>
      <c r="I2437"/>
      <c r="J2437"/>
      <c r="K2437"/>
    </row>
    <row r="2438" spans="2:11">
      <c r="B2438"/>
      <c r="C2438"/>
      <c r="D2438"/>
      <c r="E2438"/>
      <c r="F2438"/>
      <c r="G2438"/>
      <c r="H2438"/>
      <c r="I2438"/>
      <c r="J2438"/>
      <c r="K2438"/>
    </row>
    <row r="2439" spans="2:11">
      <c r="B2439"/>
      <c r="C2439"/>
      <c r="D2439"/>
      <c r="E2439"/>
      <c r="F2439"/>
      <c r="G2439"/>
      <c r="H2439"/>
      <c r="I2439"/>
      <c r="J2439"/>
      <c r="K2439"/>
    </row>
    <row r="2440" spans="2:11">
      <c r="B2440"/>
      <c r="C2440"/>
      <c r="D2440"/>
      <c r="E2440"/>
      <c r="F2440"/>
      <c r="G2440"/>
      <c r="H2440"/>
      <c r="I2440"/>
      <c r="J2440"/>
      <c r="K2440"/>
    </row>
    <row r="2441" spans="2:11">
      <c r="B2441"/>
      <c r="C2441"/>
      <c r="D2441"/>
      <c r="E2441"/>
      <c r="F2441"/>
      <c r="G2441"/>
      <c r="H2441"/>
      <c r="I2441"/>
      <c r="J2441"/>
      <c r="K2441"/>
    </row>
    <row r="2442" spans="2:11">
      <c r="B2442"/>
      <c r="C2442"/>
      <c r="D2442"/>
      <c r="E2442"/>
      <c r="F2442"/>
      <c r="G2442"/>
      <c r="H2442"/>
      <c r="I2442"/>
      <c r="J2442"/>
      <c r="K2442"/>
    </row>
    <row r="2443" spans="2:11">
      <c r="B2443"/>
      <c r="C2443"/>
      <c r="D2443"/>
      <c r="E2443"/>
      <c r="F2443"/>
      <c r="G2443"/>
      <c r="H2443"/>
      <c r="I2443"/>
      <c r="J2443"/>
      <c r="K2443"/>
    </row>
    <row r="2444" spans="2:11">
      <c r="B2444"/>
      <c r="C2444"/>
      <c r="D2444"/>
      <c r="E2444"/>
      <c r="F2444"/>
      <c r="G2444"/>
      <c r="H2444"/>
      <c r="I2444"/>
      <c r="J2444"/>
      <c r="K2444"/>
    </row>
    <row r="2445" spans="2:11">
      <c r="B2445"/>
      <c r="C2445"/>
      <c r="D2445"/>
      <c r="E2445"/>
      <c r="F2445"/>
      <c r="G2445"/>
      <c r="H2445"/>
      <c r="I2445"/>
      <c r="J2445"/>
      <c r="K2445"/>
    </row>
    <row r="2446" spans="2:11">
      <c r="B2446"/>
      <c r="C2446"/>
      <c r="D2446"/>
      <c r="E2446"/>
      <c r="F2446"/>
      <c r="G2446"/>
      <c r="H2446"/>
      <c r="I2446"/>
      <c r="J2446"/>
      <c r="K2446"/>
    </row>
    <row r="2447" spans="2:11">
      <c r="B2447"/>
      <c r="C2447"/>
      <c r="D2447"/>
      <c r="E2447"/>
      <c r="F2447"/>
      <c r="G2447"/>
      <c r="H2447"/>
      <c r="I2447"/>
      <c r="J2447"/>
      <c r="K2447"/>
    </row>
    <row r="2448" spans="2:11">
      <c r="B2448"/>
      <c r="C2448"/>
      <c r="D2448"/>
      <c r="E2448"/>
      <c r="F2448"/>
      <c r="G2448"/>
      <c r="H2448"/>
      <c r="I2448"/>
      <c r="J2448"/>
      <c r="K2448"/>
    </row>
    <row r="2449" spans="2:11">
      <c r="B2449"/>
      <c r="C2449"/>
      <c r="D2449"/>
      <c r="E2449"/>
      <c r="F2449"/>
      <c r="G2449"/>
      <c r="H2449"/>
      <c r="I2449"/>
      <c r="J2449"/>
      <c r="K2449"/>
    </row>
    <row r="2450" spans="2:11">
      <c r="B2450"/>
      <c r="C2450"/>
      <c r="D2450"/>
      <c r="E2450"/>
      <c r="F2450"/>
      <c r="G2450"/>
      <c r="H2450"/>
      <c r="I2450"/>
      <c r="J2450"/>
      <c r="K2450"/>
    </row>
    <row r="2451" spans="2:11">
      <c r="B2451"/>
      <c r="C2451"/>
      <c r="D2451"/>
      <c r="E2451"/>
      <c r="F2451"/>
      <c r="G2451"/>
      <c r="H2451"/>
      <c r="I2451"/>
      <c r="J2451"/>
      <c r="K2451"/>
    </row>
    <row r="2452" spans="2:11">
      <c r="B2452"/>
      <c r="C2452"/>
      <c r="D2452"/>
      <c r="E2452"/>
      <c r="F2452"/>
      <c r="G2452"/>
      <c r="H2452"/>
      <c r="I2452"/>
      <c r="J2452"/>
      <c r="K2452"/>
    </row>
    <row r="2453" spans="2:11">
      <c r="B2453"/>
      <c r="C2453"/>
      <c r="D2453"/>
      <c r="E2453"/>
      <c r="F2453"/>
      <c r="G2453"/>
      <c r="H2453"/>
      <c r="I2453"/>
      <c r="J2453"/>
      <c r="K2453"/>
    </row>
    <row r="2454" spans="2:11">
      <c r="B2454"/>
      <c r="C2454"/>
      <c r="D2454"/>
      <c r="E2454"/>
      <c r="F2454"/>
      <c r="G2454"/>
      <c r="H2454"/>
      <c r="I2454"/>
      <c r="J2454"/>
      <c r="K2454"/>
    </row>
    <row r="2455" spans="2:11">
      <c r="B2455"/>
      <c r="C2455"/>
      <c r="D2455"/>
      <c r="E2455"/>
      <c r="F2455"/>
      <c r="G2455"/>
      <c r="H2455"/>
      <c r="I2455"/>
      <c r="J2455"/>
      <c r="K2455"/>
    </row>
    <row r="2456" spans="2:11">
      <c r="B2456"/>
      <c r="C2456"/>
      <c r="D2456"/>
      <c r="E2456"/>
      <c r="F2456"/>
      <c r="G2456"/>
      <c r="H2456"/>
      <c r="I2456"/>
      <c r="J2456"/>
      <c r="K2456"/>
    </row>
    <row r="2457" spans="2:11">
      <c r="B2457"/>
      <c r="C2457"/>
      <c r="D2457"/>
      <c r="E2457"/>
      <c r="F2457"/>
      <c r="G2457"/>
      <c r="H2457"/>
      <c r="I2457"/>
      <c r="J2457"/>
      <c r="K2457"/>
    </row>
    <row r="2458" spans="2:11">
      <c r="B2458"/>
      <c r="C2458"/>
      <c r="D2458"/>
      <c r="E2458"/>
      <c r="F2458"/>
      <c r="G2458"/>
      <c r="H2458"/>
      <c r="I2458"/>
      <c r="J2458"/>
      <c r="K2458"/>
    </row>
    <row r="2459" spans="2:11">
      <c r="B2459"/>
      <c r="C2459"/>
      <c r="D2459"/>
      <c r="E2459"/>
      <c r="F2459"/>
      <c r="G2459"/>
      <c r="H2459"/>
      <c r="I2459"/>
      <c r="J2459"/>
      <c r="K2459"/>
    </row>
    <row r="2460" spans="2:11">
      <c r="B2460"/>
      <c r="C2460"/>
      <c r="D2460"/>
      <c r="E2460"/>
      <c r="F2460"/>
      <c r="G2460"/>
      <c r="H2460"/>
      <c r="I2460"/>
      <c r="J2460"/>
      <c r="K2460"/>
    </row>
    <row r="2461" spans="2:11">
      <c r="B2461"/>
      <c r="C2461"/>
      <c r="D2461"/>
      <c r="E2461"/>
      <c r="F2461"/>
      <c r="G2461"/>
      <c r="H2461"/>
      <c r="I2461"/>
      <c r="J2461"/>
      <c r="K2461"/>
    </row>
    <row r="2462" spans="2:11">
      <c r="B2462"/>
      <c r="C2462"/>
      <c r="D2462"/>
      <c r="E2462"/>
      <c r="F2462"/>
      <c r="G2462"/>
      <c r="H2462"/>
      <c r="I2462"/>
      <c r="J2462"/>
      <c r="K2462"/>
    </row>
    <row r="2463" spans="2:11">
      <c r="B2463"/>
      <c r="C2463"/>
      <c r="D2463"/>
      <c r="E2463"/>
      <c r="F2463"/>
      <c r="G2463"/>
      <c r="H2463"/>
      <c r="I2463"/>
      <c r="J2463"/>
      <c r="K2463"/>
    </row>
    <row r="2464" spans="2:11">
      <c r="B2464"/>
      <c r="C2464"/>
      <c r="D2464"/>
      <c r="E2464"/>
      <c r="F2464"/>
      <c r="G2464"/>
      <c r="H2464"/>
      <c r="I2464"/>
      <c r="J2464"/>
      <c r="K2464"/>
    </row>
    <row r="2465" spans="2:11">
      <c r="B2465"/>
      <c r="C2465"/>
      <c r="D2465"/>
      <c r="E2465"/>
      <c r="F2465"/>
      <c r="G2465"/>
      <c r="H2465"/>
      <c r="I2465"/>
      <c r="J2465"/>
      <c r="K2465"/>
    </row>
    <row r="2466" spans="2:11">
      <c r="B2466"/>
      <c r="C2466"/>
      <c r="D2466"/>
      <c r="E2466"/>
      <c r="F2466"/>
      <c r="G2466"/>
      <c r="H2466"/>
      <c r="I2466"/>
      <c r="J2466"/>
      <c r="K2466"/>
    </row>
    <row r="2467" spans="2:11">
      <c r="B2467"/>
      <c r="C2467"/>
      <c r="D2467"/>
      <c r="E2467"/>
      <c r="F2467"/>
      <c r="G2467"/>
      <c r="H2467"/>
      <c r="I2467"/>
      <c r="J2467"/>
      <c r="K2467"/>
    </row>
    <row r="2468" spans="2:11">
      <c r="B2468"/>
      <c r="C2468"/>
      <c r="D2468"/>
      <c r="E2468"/>
      <c r="F2468"/>
      <c r="G2468"/>
      <c r="H2468"/>
      <c r="I2468"/>
      <c r="J2468"/>
      <c r="K2468"/>
    </row>
    <row r="2469" spans="2:11">
      <c r="B2469"/>
      <c r="C2469"/>
      <c r="D2469"/>
      <c r="E2469"/>
      <c r="F2469"/>
      <c r="G2469"/>
      <c r="H2469"/>
      <c r="I2469"/>
      <c r="J2469"/>
      <c r="K2469"/>
    </row>
    <row r="2470" spans="2:11">
      <c r="B2470"/>
      <c r="C2470"/>
      <c r="D2470"/>
      <c r="E2470"/>
      <c r="F2470"/>
      <c r="G2470"/>
      <c r="H2470"/>
      <c r="I2470"/>
      <c r="J2470"/>
      <c r="K2470"/>
    </row>
    <row r="2471" spans="2:11">
      <c r="B2471"/>
      <c r="C2471"/>
      <c r="D2471"/>
      <c r="E2471"/>
      <c r="F2471"/>
      <c r="G2471"/>
      <c r="H2471"/>
      <c r="I2471"/>
      <c r="J2471"/>
      <c r="K2471"/>
    </row>
    <row r="2472" spans="2:11">
      <c r="B2472"/>
      <c r="C2472"/>
      <c r="D2472"/>
      <c r="E2472"/>
      <c r="F2472"/>
      <c r="G2472"/>
      <c r="H2472"/>
      <c r="I2472"/>
      <c r="J2472"/>
      <c r="K2472"/>
    </row>
    <row r="2473" spans="2:11">
      <c r="B2473"/>
      <c r="C2473"/>
      <c r="D2473"/>
      <c r="E2473"/>
      <c r="F2473"/>
      <c r="G2473"/>
      <c r="H2473"/>
      <c r="I2473"/>
      <c r="J2473"/>
      <c r="K2473"/>
    </row>
    <row r="2474" spans="2:11">
      <c r="B2474"/>
      <c r="C2474"/>
      <c r="D2474"/>
      <c r="E2474"/>
      <c r="F2474"/>
      <c r="G2474"/>
      <c r="H2474"/>
      <c r="I2474"/>
      <c r="J2474"/>
      <c r="K2474"/>
    </row>
    <row r="2475" spans="2:11">
      <c r="B2475"/>
      <c r="C2475"/>
      <c r="D2475"/>
      <c r="E2475"/>
      <c r="F2475"/>
      <c r="G2475"/>
      <c r="H2475"/>
      <c r="I2475"/>
      <c r="J2475"/>
      <c r="K2475"/>
    </row>
    <row r="2476" spans="2:11">
      <c r="B2476"/>
      <c r="C2476"/>
      <c r="D2476"/>
      <c r="E2476"/>
      <c r="F2476"/>
      <c r="G2476"/>
      <c r="H2476"/>
      <c r="I2476"/>
      <c r="J2476"/>
      <c r="K2476"/>
    </row>
    <row r="2477" spans="2:11">
      <c r="B2477"/>
      <c r="C2477"/>
      <c r="D2477"/>
      <c r="E2477"/>
      <c r="F2477"/>
      <c r="G2477"/>
      <c r="H2477"/>
      <c r="I2477"/>
      <c r="J2477"/>
      <c r="K2477"/>
    </row>
    <row r="2478" spans="2:11">
      <c r="B2478"/>
      <c r="C2478"/>
      <c r="D2478"/>
      <c r="E2478"/>
      <c r="F2478"/>
      <c r="G2478"/>
      <c r="H2478"/>
      <c r="I2478"/>
      <c r="J2478"/>
      <c r="K2478"/>
    </row>
    <row r="2479" spans="2:11">
      <c r="B2479"/>
      <c r="C2479"/>
      <c r="D2479"/>
      <c r="E2479"/>
      <c r="F2479"/>
      <c r="G2479"/>
      <c r="H2479"/>
      <c r="I2479"/>
      <c r="J2479"/>
      <c r="K2479"/>
    </row>
    <row r="2480" spans="2:11">
      <c r="B2480"/>
      <c r="C2480"/>
      <c r="D2480"/>
      <c r="E2480"/>
      <c r="F2480"/>
      <c r="G2480"/>
      <c r="H2480"/>
      <c r="I2480"/>
      <c r="J2480"/>
      <c r="K2480"/>
    </row>
    <row r="2481" spans="2:11">
      <c r="B2481"/>
      <c r="C2481"/>
      <c r="D2481"/>
      <c r="E2481"/>
      <c r="F2481"/>
      <c r="G2481"/>
      <c r="H2481"/>
      <c r="I2481"/>
      <c r="J2481"/>
      <c r="K2481"/>
    </row>
    <row r="2482" spans="2:11">
      <c r="B2482"/>
      <c r="C2482"/>
      <c r="D2482"/>
      <c r="E2482"/>
      <c r="F2482"/>
      <c r="G2482"/>
      <c r="H2482"/>
      <c r="I2482"/>
      <c r="J2482"/>
      <c r="K2482"/>
    </row>
    <row r="2483" spans="2:11">
      <c r="B2483"/>
      <c r="C2483"/>
      <c r="D2483"/>
      <c r="E2483"/>
      <c r="F2483"/>
      <c r="G2483"/>
      <c r="H2483"/>
      <c r="I2483"/>
      <c r="J2483"/>
      <c r="K2483"/>
    </row>
    <row r="2484" spans="2:11">
      <c r="B2484"/>
      <c r="C2484"/>
      <c r="D2484"/>
      <c r="E2484"/>
      <c r="F2484"/>
      <c r="G2484"/>
      <c r="H2484"/>
      <c r="I2484"/>
      <c r="J2484"/>
      <c r="K2484"/>
    </row>
    <row r="2485" spans="2:11">
      <c r="B2485"/>
      <c r="C2485"/>
      <c r="D2485"/>
      <c r="E2485"/>
      <c r="F2485"/>
      <c r="G2485"/>
      <c r="H2485"/>
      <c r="I2485"/>
      <c r="J2485"/>
      <c r="K2485"/>
    </row>
    <row r="2486" spans="2:11">
      <c r="B2486"/>
      <c r="C2486"/>
      <c r="D2486"/>
      <c r="E2486"/>
      <c r="F2486"/>
      <c r="G2486"/>
      <c r="H2486"/>
      <c r="I2486"/>
      <c r="J2486"/>
      <c r="K2486"/>
    </row>
    <row r="2487" spans="2:11">
      <c r="B2487"/>
      <c r="C2487"/>
      <c r="D2487"/>
      <c r="E2487"/>
      <c r="F2487"/>
      <c r="G2487"/>
      <c r="H2487"/>
      <c r="I2487"/>
      <c r="J2487"/>
      <c r="K2487"/>
    </row>
    <row r="2488" spans="2:11">
      <c r="B2488"/>
      <c r="C2488"/>
      <c r="D2488"/>
      <c r="E2488"/>
      <c r="F2488"/>
      <c r="G2488"/>
      <c r="H2488"/>
      <c r="I2488"/>
      <c r="J2488"/>
      <c r="K2488"/>
    </row>
    <row r="2489" spans="2:11">
      <c r="B2489"/>
      <c r="C2489"/>
      <c r="D2489"/>
      <c r="E2489"/>
      <c r="F2489"/>
      <c r="G2489"/>
      <c r="H2489"/>
      <c r="I2489"/>
      <c r="J2489"/>
      <c r="K2489"/>
    </row>
    <row r="2490" spans="2:11">
      <c r="B2490"/>
      <c r="C2490"/>
      <c r="D2490"/>
      <c r="E2490"/>
      <c r="F2490"/>
      <c r="G2490"/>
      <c r="H2490"/>
      <c r="I2490"/>
      <c r="J2490"/>
      <c r="K2490"/>
    </row>
    <row r="2491" spans="2:11">
      <c r="B2491"/>
      <c r="C2491"/>
      <c r="D2491"/>
      <c r="E2491"/>
      <c r="F2491"/>
      <c r="G2491"/>
      <c r="H2491"/>
      <c r="I2491"/>
      <c r="J2491"/>
      <c r="K2491"/>
    </row>
    <row r="2492" spans="2:11">
      <c r="B2492"/>
      <c r="C2492"/>
      <c r="D2492"/>
      <c r="E2492"/>
      <c r="F2492"/>
      <c r="G2492"/>
      <c r="H2492"/>
      <c r="I2492"/>
      <c r="J2492"/>
      <c r="K2492"/>
    </row>
    <row r="2493" spans="2:11">
      <c r="B2493"/>
      <c r="C2493"/>
      <c r="D2493"/>
      <c r="E2493"/>
      <c r="F2493"/>
      <c r="G2493"/>
      <c r="H2493"/>
      <c r="I2493"/>
      <c r="J2493"/>
      <c r="K2493"/>
    </row>
    <row r="2494" spans="2:11">
      <c r="B2494"/>
      <c r="C2494"/>
      <c r="D2494"/>
      <c r="E2494"/>
      <c r="F2494"/>
      <c r="G2494"/>
      <c r="H2494"/>
      <c r="I2494"/>
      <c r="J2494"/>
      <c r="K2494"/>
    </row>
    <row r="2495" spans="2:11">
      <c r="B2495"/>
      <c r="C2495"/>
      <c r="D2495"/>
      <c r="E2495"/>
      <c r="F2495"/>
      <c r="G2495"/>
      <c r="H2495"/>
      <c r="I2495"/>
      <c r="J2495"/>
      <c r="K2495"/>
    </row>
    <row r="2496" spans="2:11">
      <c r="B2496"/>
      <c r="C2496"/>
      <c r="D2496"/>
      <c r="E2496"/>
      <c r="F2496"/>
      <c r="G2496"/>
      <c r="H2496"/>
      <c r="I2496"/>
      <c r="J2496"/>
      <c r="K2496"/>
    </row>
    <row r="2497" spans="2:11">
      <c r="B2497"/>
      <c r="C2497"/>
      <c r="D2497"/>
      <c r="E2497"/>
      <c r="F2497"/>
      <c r="G2497"/>
      <c r="H2497"/>
      <c r="I2497"/>
      <c r="J2497"/>
      <c r="K2497"/>
    </row>
    <row r="2498" spans="2:11">
      <c r="B2498"/>
      <c r="C2498"/>
      <c r="D2498"/>
      <c r="E2498"/>
      <c r="F2498"/>
      <c r="G2498"/>
      <c r="H2498"/>
      <c r="I2498"/>
      <c r="J2498"/>
      <c r="K2498"/>
    </row>
    <row r="2499" spans="2:11">
      <c r="B2499"/>
      <c r="C2499"/>
      <c r="D2499"/>
      <c r="E2499"/>
      <c r="F2499"/>
      <c r="G2499"/>
      <c r="H2499"/>
      <c r="I2499"/>
      <c r="J2499"/>
      <c r="K2499"/>
    </row>
    <row r="2500" spans="2:11">
      <c r="B2500"/>
      <c r="C2500"/>
      <c r="D2500"/>
      <c r="E2500"/>
      <c r="F2500"/>
      <c r="G2500"/>
      <c r="H2500"/>
      <c r="I2500"/>
      <c r="J2500"/>
      <c r="K2500"/>
    </row>
    <row r="2501" spans="2:11">
      <c r="B2501"/>
      <c r="C2501"/>
      <c r="D2501"/>
      <c r="E2501"/>
      <c r="F2501"/>
      <c r="G2501"/>
      <c r="H2501"/>
      <c r="I2501"/>
      <c r="J2501"/>
      <c r="K2501"/>
    </row>
    <row r="2502" spans="2:11">
      <c r="B2502"/>
      <c r="C2502"/>
      <c r="D2502"/>
      <c r="E2502"/>
      <c r="F2502"/>
      <c r="G2502"/>
      <c r="H2502"/>
      <c r="I2502"/>
      <c r="J2502"/>
      <c r="K2502"/>
    </row>
    <row r="2503" spans="2:11">
      <c r="B2503"/>
      <c r="C2503"/>
      <c r="D2503"/>
      <c r="E2503"/>
      <c r="F2503"/>
      <c r="G2503"/>
      <c r="H2503"/>
      <c r="I2503"/>
      <c r="J2503"/>
      <c r="K2503"/>
    </row>
    <row r="2504" spans="2:11">
      <c r="B2504"/>
      <c r="C2504"/>
      <c r="D2504"/>
      <c r="E2504"/>
      <c r="F2504"/>
      <c r="G2504"/>
      <c r="H2504"/>
      <c r="I2504"/>
      <c r="J2504"/>
      <c r="K2504"/>
    </row>
    <row r="2505" spans="2:11">
      <c r="B2505"/>
      <c r="C2505"/>
      <c r="D2505"/>
      <c r="E2505"/>
      <c r="F2505"/>
      <c r="G2505"/>
      <c r="H2505"/>
      <c r="I2505"/>
      <c r="J2505"/>
      <c r="K2505"/>
    </row>
    <row r="2506" spans="2:11">
      <c r="B2506"/>
      <c r="C2506"/>
      <c r="D2506"/>
      <c r="E2506"/>
      <c r="F2506"/>
      <c r="G2506"/>
      <c r="H2506"/>
      <c r="I2506"/>
      <c r="J2506"/>
      <c r="K2506"/>
    </row>
    <row r="2507" spans="2:11">
      <c r="B2507"/>
      <c r="C2507"/>
      <c r="D2507"/>
      <c r="E2507"/>
      <c r="F2507"/>
      <c r="G2507"/>
      <c r="H2507"/>
      <c r="I2507"/>
      <c r="J2507"/>
      <c r="K2507"/>
    </row>
    <row r="2508" spans="2:11">
      <c r="B2508"/>
      <c r="C2508"/>
      <c r="D2508"/>
      <c r="E2508"/>
      <c r="F2508"/>
      <c r="G2508"/>
      <c r="H2508"/>
      <c r="I2508"/>
      <c r="J2508"/>
      <c r="K2508"/>
    </row>
    <row r="2509" spans="2:11">
      <c r="B2509"/>
      <c r="C2509"/>
      <c r="D2509"/>
      <c r="E2509"/>
      <c r="F2509"/>
      <c r="G2509"/>
      <c r="H2509"/>
      <c r="I2509"/>
      <c r="J2509"/>
      <c r="K2509"/>
    </row>
    <row r="2510" spans="2:11">
      <c r="B2510"/>
      <c r="C2510"/>
      <c r="D2510"/>
      <c r="E2510"/>
      <c r="F2510"/>
      <c r="G2510"/>
      <c r="H2510"/>
      <c r="I2510"/>
      <c r="J2510"/>
      <c r="K2510"/>
    </row>
    <row r="2511" spans="2:11">
      <c r="B2511"/>
      <c r="C2511"/>
      <c r="D2511"/>
      <c r="E2511"/>
      <c r="F2511"/>
      <c r="G2511"/>
      <c r="H2511"/>
      <c r="I2511"/>
      <c r="J2511"/>
      <c r="K2511"/>
    </row>
    <row r="2512" spans="2:11">
      <c r="B2512"/>
      <c r="C2512"/>
      <c r="D2512"/>
      <c r="E2512"/>
      <c r="F2512"/>
      <c r="G2512"/>
      <c r="H2512"/>
      <c r="I2512"/>
      <c r="J2512"/>
      <c r="K2512"/>
    </row>
    <row r="2513" spans="2:11">
      <c r="B2513"/>
      <c r="C2513"/>
      <c r="D2513"/>
      <c r="E2513"/>
      <c r="F2513"/>
      <c r="G2513"/>
      <c r="H2513"/>
      <c r="I2513"/>
      <c r="J2513"/>
      <c r="K2513"/>
    </row>
    <row r="2514" spans="2:11">
      <c r="B2514"/>
      <c r="C2514"/>
      <c r="D2514"/>
      <c r="E2514"/>
      <c r="F2514"/>
      <c r="G2514"/>
      <c r="H2514"/>
      <c r="I2514"/>
      <c r="J2514"/>
      <c r="K2514"/>
    </row>
    <row r="2515" spans="2:11">
      <c r="B2515"/>
      <c r="C2515"/>
      <c r="D2515"/>
      <c r="E2515"/>
      <c r="F2515"/>
      <c r="G2515"/>
      <c r="H2515"/>
      <c r="I2515"/>
      <c r="J2515"/>
      <c r="K2515"/>
    </row>
    <row r="2516" spans="2:11">
      <c r="B2516"/>
      <c r="C2516"/>
      <c r="D2516"/>
      <c r="E2516"/>
      <c r="F2516"/>
      <c r="G2516"/>
      <c r="H2516"/>
      <c r="I2516"/>
      <c r="J2516"/>
      <c r="K2516"/>
    </row>
    <row r="2517" spans="2:11">
      <c r="B2517"/>
      <c r="C2517"/>
      <c r="D2517"/>
      <c r="E2517"/>
      <c r="F2517"/>
      <c r="G2517"/>
      <c r="H2517"/>
      <c r="I2517"/>
      <c r="J2517"/>
      <c r="K2517"/>
    </row>
    <row r="2518" spans="2:11">
      <c r="B2518"/>
      <c r="C2518"/>
      <c r="D2518"/>
      <c r="E2518"/>
      <c r="F2518"/>
      <c r="G2518"/>
      <c r="H2518"/>
      <c r="I2518"/>
      <c r="J2518"/>
      <c r="K2518"/>
    </row>
    <row r="2519" spans="2:11">
      <c r="B2519"/>
      <c r="C2519"/>
      <c r="D2519"/>
      <c r="E2519"/>
      <c r="F2519"/>
      <c r="G2519"/>
      <c r="H2519"/>
      <c r="I2519"/>
      <c r="J2519"/>
      <c r="K2519"/>
    </row>
    <row r="2520" spans="2:11">
      <c r="B2520"/>
      <c r="C2520"/>
      <c r="D2520"/>
      <c r="E2520"/>
      <c r="F2520"/>
      <c r="G2520"/>
      <c r="H2520"/>
      <c r="I2520"/>
      <c r="J2520"/>
      <c r="K2520"/>
    </row>
    <row r="2521" spans="2:11">
      <c r="B2521"/>
      <c r="C2521"/>
      <c r="D2521"/>
      <c r="E2521"/>
      <c r="F2521"/>
      <c r="G2521"/>
      <c r="H2521"/>
      <c r="I2521"/>
      <c r="J2521"/>
      <c r="K2521"/>
    </row>
    <row r="2522" spans="2:11">
      <c r="B2522"/>
      <c r="C2522"/>
      <c r="D2522"/>
      <c r="E2522"/>
      <c r="F2522"/>
      <c r="G2522"/>
      <c r="H2522"/>
      <c r="I2522"/>
      <c r="J2522"/>
      <c r="K2522"/>
    </row>
    <row r="2523" spans="2:11">
      <c r="B2523"/>
      <c r="C2523"/>
      <c r="D2523"/>
      <c r="E2523"/>
      <c r="F2523"/>
      <c r="G2523"/>
      <c r="H2523"/>
      <c r="I2523"/>
      <c r="J2523"/>
      <c r="K2523"/>
    </row>
    <row r="2524" spans="2:11">
      <c r="B2524"/>
      <c r="C2524"/>
      <c r="D2524"/>
      <c r="E2524"/>
      <c r="F2524"/>
      <c r="G2524"/>
      <c r="H2524"/>
      <c r="I2524"/>
      <c r="J2524"/>
      <c r="K2524"/>
    </row>
    <row r="2525" spans="2:11">
      <c r="B2525"/>
      <c r="C2525"/>
      <c r="D2525"/>
      <c r="E2525"/>
      <c r="F2525"/>
      <c r="G2525"/>
      <c r="H2525"/>
      <c r="I2525"/>
      <c r="J2525"/>
      <c r="K2525"/>
    </row>
    <row r="2526" spans="2:11">
      <c r="B2526"/>
      <c r="C2526"/>
      <c r="D2526"/>
      <c r="E2526"/>
      <c r="F2526"/>
      <c r="G2526"/>
      <c r="H2526"/>
      <c r="I2526"/>
      <c r="J2526"/>
      <c r="K2526"/>
    </row>
    <row r="2527" spans="2:11">
      <c r="B2527"/>
      <c r="C2527"/>
      <c r="D2527"/>
      <c r="E2527"/>
      <c r="F2527"/>
      <c r="G2527"/>
      <c r="H2527"/>
      <c r="I2527"/>
      <c r="J2527"/>
      <c r="K2527"/>
    </row>
    <row r="2528" spans="2:11">
      <c r="B2528"/>
      <c r="C2528"/>
      <c r="D2528"/>
      <c r="E2528"/>
      <c r="F2528"/>
      <c r="G2528"/>
      <c r="H2528"/>
      <c r="I2528"/>
      <c r="J2528"/>
      <c r="K2528"/>
    </row>
    <row r="2529" spans="2:11">
      <c r="B2529"/>
      <c r="C2529"/>
      <c r="D2529"/>
      <c r="E2529"/>
      <c r="F2529"/>
      <c r="G2529"/>
      <c r="H2529"/>
      <c r="I2529"/>
      <c r="J2529"/>
      <c r="K2529"/>
    </row>
    <row r="2530" spans="2:11">
      <c r="B2530"/>
      <c r="C2530"/>
      <c r="D2530"/>
      <c r="E2530"/>
      <c r="F2530"/>
      <c r="G2530"/>
      <c r="H2530"/>
      <c r="I2530"/>
      <c r="J2530"/>
      <c r="K2530"/>
    </row>
    <row r="2531" spans="2:11">
      <c r="B2531"/>
      <c r="C2531"/>
      <c r="D2531"/>
      <c r="E2531"/>
      <c r="F2531"/>
      <c r="G2531"/>
      <c r="H2531"/>
      <c r="I2531"/>
      <c r="J2531"/>
      <c r="K2531"/>
    </row>
    <row r="2532" spans="2:11">
      <c r="B2532"/>
      <c r="C2532"/>
      <c r="D2532"/>
      <c r="E2532"/>
      <c r="F2532"/>
      <c r="G2532"/>
      <c r="H2532"/>
      <c r="I2532"/>
      <c r="J2532"/>
      <c r="K2532"/>
    </row>
    <row r="2533" spans="2:11">
      <c r="B2533"/>
      <c r="C2533"/>
      <c r="D2533"/>
      <c r="E2533"/>
      <c r="F2533"/>
      <c r="G2533"/>
      <c r="H2533"/>
      <c r="I2533"/>
      <c r="J2533"/>
      <c r="K2533"/>
    </row>
    <row r="2534" spans="2:11">
      <c r="B2534"/>
      <c r="C2534"/>
      <c r="D2534"/>
      <c r="E2534"/>
      <c r="F2534"/>
      <c r="G2534"/>
      <c r="H2534"/>
      <c r="I2534"/>
      <c r="J2534"/>
      <c r="K2534"/>
    </row>
    <row r="2535" spans="2:11">
      <c r="B2535"/>
      <c r="C2535"/>
      <c r="D2535"/>
      <c r="E2535"/>
      <c r="F2535"/>
      <c r="G2535"/>
      <c r="H2535"/>
      <c r="I2535"/>
      <c r="J2535"/>
      <c r="K2535"/>
    </row>
    <row r="2536" spans="2:11">
      <c r="B2536"/>
      <c r="C2536"/>
      <c r="D2536"/>
      <c r="E2536"/>
      <c r="F2536"/>
      <c r="G2536"/>
      <c r="H2536"/>
      <c r="I2536"/>
      <c r="J2536"/>
      <c r="K2536"/>
    </row>
    <row r="2537" spans="2:11">
      <c r="B2537"/>
      <c r="C2537"/>
      <c r="D2537"/>
      <c r="E2537"/>
      <c r="F2537"/>
      <c r="G2537"/>
      <c r="H2537"/>
      <c r="I2537"/>
      <c r="J2537"/>
      <c r="K2537"/>
    </row>
    <row r="2538" spans="2:11">
      <c r="B2538"/>
      <c r="C2538"/>
      <c r="D2538"/>
      <c r="E2538"/>
      <c r="F2538"/>
      <c r="G2538"/>
      <c r="H2538"/>
      <c r="I2538"/>
      <c r="J2538"/>
      <c r="K2538"/>
    </row>
    <row r="2539" spans="2:11">
      <c r="B2539"/>
      <c r="C2539"/>
      <c r="D2539"/>
      <c r="E2539"/>
      <c r="F2539"/>
      <c r="G2539"/>
      <c r="H2539"/>
      <c r="I2539"/>
      <c r="J2539"/>
      <c r="K2539"/>
    </row>
    <row r="2540" spans="2:11">
      <c r="B2540"/>
      <c r="C2540"/>
      <c r="D2540"/>
      <c r="E2540"/>
      <c r="F2540"/>
      <c r="G2540"/>
      <c r="H2540"/>
      <c r="I2540"/>
      <c r="J2540"/>
      <c r="K2540"/>
    </row>
    <row r="2541" spans="2:11">
      <c r="B2541"/>
      <c r="C2541"/>
      <c r="D2541"/>
      <c r="E2541"/>
      <c r="F2541"/>
      <c r="G2541"/>
      <c r="H2541"/>
      <c r="I2541"/>
      <c r="J2541"/>
      <c r="K2541"/>
    </row>
    <row r="2542" spans="2:11">
      <c r="B2542"/>
      <c r="C2542"/>
      <c r="D2542"/>
      <c r="E2542"/>
      <c r="F2542"/>
      <c r="G2542"/>
      <c r="H2542"/>
      <c r="I2542"/>
      <c r="J2542"/>
      <c r="K2542"/>
    </row>
    <row r="2543" spans="2:11">
      <c r="B2543"/>
      <c r="C2543"/>
      <c r="D2543"/>
      <c r="E2543"/>
      <c r="F2543"/>
      <c r="G2543"/>
      <c r="H2543"/>
      <c r="I2543"/>
      <c r="J2543"/>
      <c r="K2543"/>
    </row>
    <row r="2544" spans="2:11">
      <c r="B2544"/>
      <c r="C2544"/>
      <c r="D2544"/>
      <c r="E2544"/>
      <c r="F2544"/>
      <c r="G2544"/>
      <c r="H2544"/>
      <c r="I2544"/>
      <c r="J2544"/>
      <c r="K2544"/>
    </row>
    <row r="2545" spans="2:11">
      <c r="B2545"/>
      <c r="C2545"/>
      <c r="D2545"/>
      <c r="E2545"/>
      <c r="F2545"/>
      <c r="G2545"/>
      <c r="H2545"/>
      <c r="I2545"/>
      <c r="J2545"/>
      <c r="K2545"/>
    </row>
    <row r="2546" spans="2:11">
      <c r="B2546"/>
      <c r="C2546"/>
      <c r="D2546"/>
      <c r="E2546"/>
      <c r="F2546"/>
      <c r="G2546"/>
      <c r="H2546"/>
      <c r="I2546"/>
      <c r="J2546"/>
      <c r="K2546"/>
    </row>
    <row r="2547" spans="2:11">
      <c r="B2547"/>
      <c r="C2547"/>
      <c r="D2547"/>
      <c r="E2547"/>
      <c r="F2547"/>
      <c r="G2547"/>
      <c r="H2547"/>
      <c r="I2547"/>
      <c r="J2547"/>
      <c r="K2547"/>
    </row>
    <row r="2548" spans="2:11">
      <c r="B2548"/>
      <c r="C2548"/>
      <c r="D2548"/>
      <c r="E2548"/>
      <c r="F2548"/>
      <c r="G2548"/>
      <c r="H2548"/>
      <c r="I2548"/>
      <c r="J2548"/>
      <c r="K2548"/>
    </row>
    <row r="2549" spans="2:11">
      <c r="B2549"/>
      <c r="C2549"/>
      <c r="D2549"/>
      <c r="E2549"/>
      <c r="F2549"/>
      <c r="G2549"/>
      <c r="H2549"/>
      <c r="I2549"/>
      <c r="J2549"/>
      <c r="K2549"/>
    </row>
    <row r="2550" spans="2:11">
      <c r="B2550"/>
      <c r="C2550"/>
      <c r="D2550"/>
      <c r="E2550"/>
      <c r="F2550"/>
      <c r="G2550"/>
      <c r="H2550"/>
      <c r="I2550"/>
      <c r="J2550"/>
      <c r="K2550"/>
    </row>
    <row r="2551" spans="2:11">
      <c r="B2551"/>
      <c r="C2551"/>
      <c r="D2551"/>
      <c r="E2551"/>
      <c r="F2551"/>
      <c r="G2551"/>
      <c r="H2551"/>
      <c r="I2551"/>
      <c r="J2551"/>
      <c r="K2551"/>
    </row>
    <row r="2552" spans="2:11">
      <c r="B2552"/>
      <c r="C2552"/>
      <c r="D2552"/>
      <c r="E2552"/>
      <c r="F2552"/>
      <c r="G2552"/>
      <c r="H2552"/>
      <c r="I2552"/>
      <c r="J2552"/>
      <c r="K2552"/>
    </row>
    <row r="2553" spans="2:11">
      <c r="B2553"/>
      <c r="C2553"/>
      <c r="D2553"/>
      <c r="E2553"/>
      <c r="F2553"/>
      <c r="G2553"/>
      <c r="H2553"/>
      <c r="I2553"/>
      <c r="J2553"/>
      <c r="K2553"/>
    </row>
    <row r="2554" spans="2:11">
      <c r="B2554"/>
      <c r="C2554"/>
      <c r="D2554"/>
      <c r="E2554"/>
      <c r="F2554"/>
      <c r="G2554"/>
      <c r="H2554"/>
      <c r="I2554"/>
      <c r="J2554"/>
      <c r="K2554"/>
    </row>
    <row r="2555" spans="2:11">
      <c r="B2555"/>
      <c r="C2555"/>
      <c r="D2555"/>
      <c r="E2555"/>
      <c r="F2555"/>
      <c r="G2555"/>
      <c r="H2555"/>
      <c r="I2555"/>
      <c r="J2555"/>
      <c r="K2555"/>
    </row>
    <row r="2556" spans="2:11">
      <c r="B2556"/>
      <c r="C2556"/>
      <c r="D2556"/>
      <c r="E2556"/>
      <c r="F2556"/>
      <c r="G2556"/>
      <c r="H2556"/>
      <c r="I2556"/>
      <c r="J2556"/>
      <c r="K2556"/>
    </row>
    <row r="2557" spans="2:11">
      <c r="B2557"/>
      <c r="C2557"/>
      <c r="D2557"/>
      <c r="E2557"/>
      <c r="F2557"/>
      <c r="G2557"/>
      <c r="H2557"/>
      <c r="I2557"/>
      <c r="J2557"/>
      <c r="K2557"/>
    </row>
    <row r="2558" spans="2:11">
      <c r="B2558"/>
      <c r="C2558"/>
      <c r="D2558"/>
      <c r="E2558"/>
      <c r="F2558"/>
      <c r="G2558"/>
      <c r="H2558"/>
      <c r="I2558"/>
      <c r="J2558"/>
      <c r="K2558"/>
    </row>
    <row r="2559" spans="2:11">
      <c r="B2559"/>
      <c r="C2559"/>
      <c r="D2559"/>
      <c r="E2559"/>
      <c r="F2559"/>
      <c r="G2559"/>
      <c r="H2559"/>
      <c r="I2559"/>
      <c r="J2559"/>
      <c r="K2559"/>
    </row>
    <row r="2560" spans="2:11">
      <c r="B2560"/>
      <c r="C2560"/>
      <c r="D2560"/>
      <c r="E2560"/>
      <c r="F2560"/>
      <c r="G2560"/>
      <c r="H2560"/>
      <c r="I2560"/>
      <c r="J2560"/>
      <c r="K2560"/>
    </row>
    <row r="2561" spans="2:11">
      <c r="B2561"/>
      <c r="C2561"/>
      <c r="D2561"/>
      <c r="E2561"/>
      <c r="F2561"/>
      <c r="G2561"/>
      <c r="H2561"/>
      <c r="I2561"/>
      <c r="J2561"/>
      <c r="K2561"/>
    </row>
    <row r="2562" spans="2:11">
      <c r="B2562"/>
      <c r="C2562"/>
      <c r="D2562"/>
      <c r="E2562"/>
      <c r="F2562"/>
      <c r="G2562"/>
      <c r="H2562"/>
      <c r="I2562"/>
      <c r="J2562"/>
      <c r="K2562"/>
    </row>
    <row r="2563" spans="2:11">
      <c r="B2563"/>
      <c r="C2563"/>
      <c r="D2563"/>
      <c r="E2563"/>
      <c r="F2563"/>
      <c r="G2563"/>
      <c r="H2563"/>
      <c r="I2563"/>
      <c r="J2563"/>
      <c r="K2563"/>
    </row>
    <row r="2564" spans="2:11">
      <c r="B2564"/>
      <c r="C2564"/>
      <c r="D2564"/>
      <c r="E2564"/>
      <c r="F2564"/>
      <c r="G2564"/>
      <c r="H2564"/>
      <c r="I2564"/>
      <c r="J2564"/>
      <c r="K2564"/>
    </row>
    <row r="2565" spans="2:11">
      <c r="B2565"/>
      <c r="C2565"/>
      <c r="D2565"/>
      <c r="E2565"/>
      <c r="F2565"/>
      <c r="G2565"/>
      <c r="H2565"/>
      <c r="I2565"/>
      <c r="J2565"/>
      <c r="K2565"/>
    </row>
    <row r="2566" spans="2:11">
      <c r="B2566"/>
      <c r="C2566"/>
      <c r="D2566"/>
      <c r="E2566"/>
      <c r="F2566"/>
      <c r="G2566"/>
      <c r="H2566"/>
      <c r="I2566"/>
      <c r="J2566"/>
      <c r="K2566"/>
    </row>
    <row r="2567" spans="2:11">
      <c r="B2567"/>
      <c r="C2567"/>
      <c r="D2567"/>
      <c r="E2567"/>
      <c r="F2567"/>
      <c r="G2567"/>
      <c r="H2567"/>
      <c r="I2567"/>
      <c r="J2567"/>
      <c r="K2567"/>
    </row>
    <row r="2568" spans="2:11">
      <c r="B2568"/>
      <c r="C2568"/>
      <c r="D2568"/>
      <c r="E2568"/>
      <c r="F2568"/>
      <c r="G2568"/>
      <c r="H2568"/>
      <c r="I2568"/>
      <c r="J2568"/>
      <c r="K2568"/>
    </row>
    <row r="2569" spans="2:11">
      <c r="B2569"/>
      <c r="C2569"/>
      <c r="D2569"/>
      <c r="E2569"/>
      <c r="F2569"/>
      <c r="G2569"/>
      <c r="H2569"/>
      <c r="I2569"/>
      <c r="J2569"/>
      <c r="K2569"/>
    </row>
    <row r="2570" spans="2:11">
      <c r="B2570"/>
      <c r="C2570"/>
      <c r="D2570"/>
      <c r="E2570"/>
      <c r="F2570"/>
      <c r="G2570"/>
      <c r="H2570"/>
      <c r="I2570"/>
      <c r="J2570"/>
      <c r="K2570"/>
    </row>
    <row r="2571" spans="2:11">
      <c r="B2571"/>
      <c r="C2571"/>
      <c r="D2571"/>
      <c r="E2571"/>
      <c r="F2571"/>
      <c r="G2571"/>
      <c r="H2571"/>
      <c r="I2571"/>
      <c r="J2571"/>
      <c r="K2571"/>
    </row>
    <row r="2572" spans="2:11">
      <c r="B2572"/>
      <c r="C2572"/>
      <c r="D2572"/>
      <c r="E2572"/>
      <c r="F2572"/>
      <c r="G2572"/>
      <c r="H2572"/>
      <c r="I2572"/>
      <c r="J2572"/>
      <c r="K2572"/>
    </row>
    <row r="2573" spans="2:11">
      <c r="B2573"/>
      <c r="C2573"/>
      <c r="D2573"/>
      <c r="E2573"/>
      <c r="F2573"/>
      <c r="G2573"/>
      <c r="H2573"/>
      <c r="I2573"/>
      <c r="J2573"/>
      <c r="K2573"/>
    </row>
    <row r="2574" spans="2:11">
      <c r="B2574"/>
      <c r="C2574"/>
      <c r="D2574"/>
      <c r="E2574"/>
      <c r="F2574"/>
      <c r="G2574"/>
      <c r="H2574"/>
      <c r="I2574"/>
      <c r="J2574"/>
      <c r="K2574"/>
    </row>
    <row r="2575" spans="2:11">
      <c r="B2575"/>
      <c r="C2575"/>
      <c r="D2575"/>
      <c r="E2575"/>
      <c r="F2575"/>
      <c r="G2575"/>
      <c r="H2575"/>
      <c r="I2575"/>
      <c r="J2575"/>
      <c r="K2575"/>
    </row>
    <row r="2576" spans="2:11">
      <c r="B2576"/>
      <c r="C2576"/>
      <c r="D2576"/>
      <c r="E2576"/>
      <c r="F2576"/>
      <c r="G2576"/>
      <c r="H2576"/>
      <c r="I2576"/>
      <c r="J2576"/>
      <c r="K2576"/>
    </row>
    <row r="2577" spans="2:11">
      <c r="B2577"/>
      <c r="C2577"/>
      <c r="D2577"/>
      <c r="E2577"/>
      <c r="F2577"/>
      <c r="G2577"/>
      <c r="H2577"/>
      <c r="I2577"/>
      <c r="J2577"/>
      <c r="K2577"/>
    </row>
    <row r="2578" spans="2:11">
      <c r="B2578"/>
      <c r="C2578"/>
      <c r="D2578"/>
      <c r="E2578"/>
      <c r="F2578"/>
      <c r="G2578"/>
      <c r="H2578"/>
      <c r="I2578"/>
      <c r="J2578"/>
      <c r="K2578"/>
    </row>
    <row r="2579" spans="2:11">
      <c r="B2579"/>
      <c r="C2579"/>
      <c r="D2579"/>
      <c r="E2579"/>
      <c r="F2579"/>
      <c r="G2579"/>
      <c r="H2579"/>
      <c r="I2579"/>
      <c r="J2579"/>
      <c r="K2579"/>
    </row>
    <row r="2580" spans="2:11">
      <c r="B2580"/>
      <c r="C2580"/>
      <c r="D2580"/>
      <c r="E2580"/>
      <c r="F2580"/>
      <c r="G2580"/>
      <c r="H2580"/>
      <c r="I2580"/>
      <c r="J2580"/>
      <c r="K2580"/>
    </row>
    <row r="2581" spans="2:11">
      <c r="B2581"/>
      <c r="C2581"/>
      <c r="D2581"/>
      <c r="E2581"/>
      <c r="F2581"/>
      <c r="G2581"/>
      <c r="H2581"/>
      <c r="I2581"/>
      <c r="J2581"/>
      <c r="K2581"/>
    </row>
    <row r="2582" spans="2:11">
      <c r="B2582"/>
      <c r="C2582"/>
      <c r="D2582"/>
      <c r="E2582"/>
      <c r="F2582"/>
      <c r="G2582"/>
      <c r="H2582"/>
      <c r="I2582"/>
      <c r="J2582"/>
      <c r="K2582"/>
    </row>
    <row r="2583" spans="2:11">
      <c r="B2583"/>
      <c r="C2583"/>
      <c r="D2583"/>
      <c r="E2583"/>
      <c r="F2583"/>
      <c r="G2583"/>
      <c r="H2583"/>
      <c r="I2583"/>
      <c r="J2583"/>
      <c r="K2583"/>
    </row>
    <row r="2584" spans="2:11">
      <c r="B2584"/>
      <c r="C2584"/>
      <c r="D2584"/>
      <c r="E2584"/>
      <c r="F2584"/>
      <c r="G2584"/>
      <c r="H2584"/>
      <c r="I2584"/>
      <c r="J2584"/>
      <c r="K2584"/>
    </row>
    <row r="2585" spans="2:11">
      <c r="B2585"/>
      <c r="C2585"/>
      <c r="D2585"/>
      <c r="E2585"/>
      <c r="F2585"/>
      <c r="G2585"/>
      <c r="H2585"/>
      <c r="I2585"/>
      <c r="J2585"/>
      <c r="K2585"/>
    </row>
    <row r="2586" spans="2:11">
      <c r="B2586"/>
      <c r="C2586"/>
      <c r="D2586"/>
      <c r="E2586"/>
      <c r="F2586"/>
      <c r="G2586"/>
      <c r="H2586"/>
      <c r="I2586"/>
      <c r="J2586"/>
      <c r="K2586"/>
    </row>
    <row r="2587" spans="2:11">
      <c r="B2587"/>
      <c r="C2587"/>
      <c r="D2587"/>
      <c r="E2587"/>
      <c r="F2587"/>
      <c r="G2587"/>
      <c r="H2587"/>
      <c r="I2587"/>
      <c r="J2587"/>
      <c r="K2587"/>
    </row>
    <row r="2588" spans="2:11">
      <c r="B2588"/>
      <c r="C2588"/>
      <c r="D2588"/>
      <c r="E2588"/>
      <c r="F2588"/>
      <c r="G2588"/>
      <c r="H2588"/>
      <c r="I2588"/>
      <c r="J2588"/>
      <c r="K2588"/>
    </row>
    <row r="2589" spans="2:11">
      <c r="B2589"/>
      <c r="C2589"/>
      <c r="D2589"/>
      <c r="E2589"/>
      <c r="F2589"/>
      <c r="G2589"/>
      <c r="H2589"/>
      <c r="I2589"/>
      <c r="J2589"/>
      <c r="K2589"/>
    </row>
    <row r="2590" spans="2:11">
      <c r="B2590"/>
      <c r="C2590"/>
      <c r="D2590"/>
      <c r="E2590"/>
      <c r="F2590"/>
      <c r="G2590"/>
      <c r="H2590"/>
      <c r="I2590"/>
      <c r="J2590"/>
      <c r="K2590"/>
    </row>
    <row r="2591" spans="2:11">
      <c r="B2591"/>
      <c r="C2591"/>
      <c r="D2591"/>
      <c r="E2591"/>
      <c r="F2591"/>
      <c r="G2591"/>
      <c r="H2591"/>
      <c r="I2591"/>
      <c r="J2591"/>
      <c r="K2591"/>
    </row>
    <row r="2592" spans="2:11">
      <c r="B2592"/>
      <c r="C2592"/>
      <c r="D2592"/>
      <c r="E2592"/>
      <c r="F2592"/>
      <c r="G2592"/>
      <c r="H2592"/>
      <c r="I2592"/>
      <c r="J2592"/>
      <c r="K2592"/>
    </row>
    <row r="2593" spans="2:11">
      <c r="B2593"/>
      <c r="C2593"/>
      <c r="D2593"/>
      <c r="E2593"/>
      <c r="F2593"/>
      <c r="G2593"/>
      <c r="H2593"/>
      <c r="I2593"/>
      <c r="J2593"/>
      <c r="K2593"/>
    </row>
    <row r="2594" spans="2:11">
      <c r="B2594"/>
      <c r="C2594"/>
      <c r="D2594"/>
      <c r="E2594"/>
      <c r="F2594"/>
      <c r="G2594"/>
      <c r="H2594"/>
      <c r="I2594"/>
      <c r="J2594"/>
      <c r="K2594"/>
    </row>
    <row r="2595" spans="2:11">
      <c r="B2595"/>
      <c r="C2595"/>
      <c r="D2595"/>
      <c r="E2595"/>
      <c r="F2595"/>
      <c r="G2595"/>
      <c r="H2595"/>
      <c r="I2595"/>
      <c r="J2595"/>
      <c r="K2595"/>
    </row>
    <row r="2596" spans="2:11">
      <c r="B2596"/>
      <c r="C2596"/>
      <c r="D2596"/>
      <c r="E2596"/>
      <c r="F2596"/>
      <c r="G2596"/>
      <c r="H2596"/>
      <c r="I2596"/>
      <c r="J2596"/>
      <c r="K2596"/>
    </row>
    <row r="2597" spans="2:11">
      <c r="B2597"/>
      <c r="C2597"/>
      <c r="D2597"/>
      <c r="E2597"/>
      <c r="F2597"/>
      <c r="G2597"/>
      <c r="H2597"/>
      <c r="I2597"/>
      <c r="J2597"/>
      <c r="K2597"/>
    </row>
    <row r="2598" spans="2:11">
      <c r="B2598"/>
      <c r="C2598"/>
      <c r="D2598"/>
      <c r="E2598"/>
      <c r="F2598"/>
      <c r="G2598"/>
      <c r="H2598"/>
      <c r="I2598"/>
      <c r="J2598"/>
      <c r="K2598"/>
    </row>
    <row r="2599" spans="2:11">
      <c r="B2599"/>
      <c r="C2599"/>
      <c r="D2599"/>
      <c r="E2599"/>
      <c r="F2599"/>
      <c r="G2599"/>
      <c r="H2599"/>
      <c r="I2599"/>
      <c r="J2599"/>
      <c r="K2599"/>
    </row>
    <row r="2600" spans="2:11">
      <c r="B2600"/>
      <c r="C2600"/>
      <c r="D2600"/>
      <c r="E2600"/>
      <c r="F2600"/>
      <c r="G2600"/>
      <c r="H2600"/>
      <c r="I2600"/>
      <c r="J2600"/>
      <c r="K2600"/>
    </row>
    <row r="2601" spans="2:11">
      <c r="B2601"/>
      <c r="C2601"/>
      <c r="D2601"/>
      <c r="E2601"/>
      <c r="F2601"/>
      <c r="G2601"/>
      <c r="H2601"/>
      <c r="I2601"/>
      <c r="J2601"/>
      <c r="K2601"/>
    </row>
    <row r="2602" spans="2:11">
      <c r="B2602"/>
      <c r="C2602"/>
      <c r="D2602"/>
      <c r="E2602"/>
      <c r="F2602"/>
      <c r="G2602"/>
      <c r="H2602"/>
      <c r="I2602"/>
      <c r="J2602"/>
      <c r="K2602"/>
    </row>
    <row r="2603" spans="2:11">
      <c r="B2603"/>
      <c r="C2603"/>
      <c r="D2603"/>
      <c r="E2603"/>
      <c r="F2603"/>
      <c r="G2603"/>
      <c r="H2603"/>
      <c r="I2603"/>
      <c r="J2603"/>
      <c r="K2603"/>
    </row>
    <row r="2604" spans="2:11">
      <c r="B2604"/>
      <c r="C2604"/>
      <c r="D2604"/>
      <c r="E2604"/>
      <c r="F2604"/>
      <c r="G2604"/>
      <c r="H2604"/>
      <c r="I2604"/>
      <c r="J2604"/>
      <c r="K2604"/>
    </row>
    <row r="2605" spans="2:11">
      <c r="B2605"/>
      <c r="C2605"/>
      <c r="D2605"/>
      <c r="E2605"/>
      <c r="F2605"/>
      <c r="G2605"/>
      <c r="H2605"/>
      <c r="I2605"/>
      <c r="J2605"/>
      <c r="K2605"/>
    </row>
    <row r="2606" spans="2:11">
      <c r="B2606"/>
      <c r="C2606"/>
      <c r="D2606"/>
      <c r="E2606"/>
      <c r="F2606"/>
      <c r="G2606"/>
      <c r="H2606"/>
      <c r="I2606"/>
      <c r="J2606"/>
      <c r="K2606"/>
    </row>
    <row r="2607" spans="2:11">
      <c r="B2607"/>
      <c r="C2607"/>
      <c r="D2607"/>
      <c r="E2607"/>
      <c r="F2607"/>
      <c r="G2607"/>
      <c r="H2607"/>
      <c r="I2607"/>
      <c r="J2607"/>
      <c r="K2607"/>
    </row>
    <row r="2608" spans="2:11">
      <c r="B2608"/>
      <c r="C2608"/>
      <c r="D2608"/>
      <c r="E2608"/>
      <c r="F2608"/>
      <c r="G2608"/>
      <c r="H2608"/>
      <c r="I2608"/>
      <c r="J2608"/>
      <c r="K2608"/>
    </row>
    <row r="2609" spans="2:11">
      <c r="B2609"/>
      <c r="C2609"/>
      <c r="D2609"/>
      <c r="E2609"/>
      <c r="F2609"/>
      <c r="G2609"/>
      <c r="H2609"/>
      <c r="I2609"/>
      <c r="J2609"/>
      <c r="K2609"/>
    </row>
    <row r="2610" spans="2:11">
      <c r="B2610"/>
      <c r="C2610"/>
      <c r="D2610"/>
      <c r="E2610"/>
      <c r="F2610"/>
      <c r="G2610"/>
      <c r="H2610"/>
      <c r="I2610"/>
      <c r="J2610"/>
      <c r="K2610"/>
    </row>
    <row r="2611" spans="2:11">
      <c r="B2611"/>
      <c r="C2611"/>
      <c r="D2611"/>
      <c r="E2611"/>
      <c r="F2611"/>
      <c r="G2611"/>
      <c r="H2611"/>
      <c r="I2611"/>
      <c r="J2611"/>
      <c r="K2611"/>
    </row>
    <row r="2612" spans="2:11">
      <c r="B2612"/>
      <c r="C2612"/>
      <c r="D2612"/>
      <c r="E2612"/>
      <c r="F2612"/>
      <c r="G2612"/>
      <c r="H2612"/>
      <c r="I2612"/>
      <c r="J2612"/>
      <c r="K2612"/>
    </row>
    <row r="2613" spans="2:11">
      <c r="B2613"/>
      <c r="C2613"/>
      <c r="D2613"/>
      <c r="E2613"/>
      <c r="F2613"/>
      <c r="G2613"/>
      <c r="H2613"/>
      <c r="I2613"/>
      <c r="J2613"/>
      <c r="K2613"/>
    </row>
    <row r="2614" spans="2:11">
      <c r="B2614"/>
      <c r="C2614"/>
      <c r="D2614"/>
      <c r="E2614"/>
      <c r="F2614"/>
      <c r="G2614"/>
      <c r="H2614"/>
      <c r="I2614"/>
      <c r="J2614"/>
      <c r="K2614"/>
    </row>
    <row r="2615" spans="2:11">
      <c r="B2615"/>
      <c r="C2615"/>
      <c r="D2615"/>
      <c r="E2615"/>
      <c r="F2615"/>
      <c r="G2615"/>
      <c r="H2615"/>
      <c r="I2615"/>
      <c r="J2615"/>
      <c r="K2615"/>
    </row>
    <row r="2616" spans="2:11">
      <c r="B2616"/>
      <c r="C2616"/>
      <c r="D2616"/>
      <c r="E2616"/>
      <c r="F2616"/>
      <c r="G2616"/>
      <c r="H2616"/>
      <c r="I2616"/>
      <c r="J2616"/>
      <c r="K2616"/>
    </row>
    <row r="2617" spans="2:11">
      <c r="B2617"/>
      <c r="C2617"/>
      <c r="D2617"/>
      <c r="E2617"/>
      <c r="F2617"/>
      <c r="G2617"/>
      <c r="H2617"/>
      <c r="I2617"/>
      <c r="J2617"/>
      <c r="K2617"/>
    </row>
    <row r="2618" spans="2:11">
      <c r="B2618"/>
      <c r="C2618"/>
      <c r="D2618"/>
      <c r="E2618"/>
      <c r="F2618"/>
      <c r="G2618"/>
      <c r="H2618"/>
      <c r="I2618"/>
      <c r="J2618"/>
      <c r="K2618"/>
    </row>
    <row r="2619" spans="2:11">
      <c r="B2619"/>
      <c r="C2619"/>
      <c r="D2619"/>
      <c r="E2619"/>
      <c r="F2619"/>
      <c r="G2619"/>
      <c r="H2619"/>
      <c r="I2619"/>
      <c r="J2619"/>
      <c r="K2619"/>
    </row>
    <row r="2620" spans="2:11">
      <c r="B2620"/>
      <c r="C2620"/>
      <c r="D2620"/>
      <c r="E2620"/>
      <c r="F2620"/>
      <c r="G2620"/>
      <c r="H2620"/>
      <c r="I2620"/>
      <c r="J2620"/>
      <c r="K2620"/>
    </row>
    <row r="2621" spans="2:11">
      <c r="B2621"/>
      <c r="C2621"/>
      <c r="D2621"/>
      <c r="E2621"/>
      <c r="F2621"/>
      <c r="G2621"/>
      <c r="H2621"/>
      <c r="I2621"/>
      <c r="J2621"/>
      <c r="K2621"/>
    </row>
    <row r="2622" spans="2:11">
      <c r="B2622"/>
      <c r="C2622"/>
      <c r="D2622"/>
      <c r="E2622"/>
      <c r="F2622"/>
      <c r="G2622"/>
      <c r="H2622"/>
      <c r="I2622"/>
      <c r="J2622"/>
      <c r="K2622"/>
    </row>
    <row r="2623" spans="2:11">
      <c r="B2623"/>
      <c r="C2623"/>
      <c r="D2623"/>
      <c r="E2623"/>
      <c r="F2623"/>
      <c r="G2623"/>
      <c r="H2623"/>
      <c r="I2623"/>
      <c r="J2623"/>
      <c r="K2623"/>
    </row>
    <row r="2624" spans="2:11">
      <c r="B2624"/>
      <c r="C2624"/>
      <c r="D2624"/>
      <c r="E2624"/>
      <c r="F2624"/>
      <c r="G2624"/>
      <c r="H2624"/>
      <c r="I2624"/>
      <c r="J2624"/>
      <c r="K2624"/>
    </row>
    <row r="2625" spans="2:11">
      <c r="B2625"/>
      <c r="C2625"/>
      <c r="D2625"/>
      <c r="E2625"/>
      <c r="F2625"/>
      <c r="G2625"/>
      <c r="H2625"/>
      <c r="I2625"/>
      <c r="J2625"/>
      <c r="K2625"/>
    </row>
    <row r="2626" spans="2:11">
      <c r="B2626"/>
      <c r="C2626"/>
      <c r="D2626"/>
      <c r="E2626"/>
      <c r="F2626"/>
      <c r="G2626"/>
      <c r="H2626"/>
      <c r="I2626"/>
      <c r="J2626"/>
      <c r="K2626"/>
    </row>
    <row r="2627" spans="2:11">
      <c r="B2627"/>
      <c r="C2627"/>
      <c r="D2627"/>
      <c r="E2627"/>
      <c r="F2627"/>
      <c r="G2627"/>
      <c r="H2627"/>
      <c r="I2627"/>
      <c r="J2627"/>
      <c r="K2627"/>
    </row>
    <row r="2628" spans="2:11">
      <c r="B2628"/>
      <c r="C2628"/>
      <c r="D2628"/>
      <c r="E2628"/>
      <c r="F2628"/>
      <c r="G2628"/>
      <c r="H2628"/>
      <c r="I2628"/>
      <c r="J2628"/>
      <c r="K2628"/>
    </row>
    <row r="2629" spans="2:11">
      <c r="B2629"/>
      <c r="C2629"/>
      <c r="D2629"/>
      <c r="E2629"/>
      <c r="F2629"/>
      <c r="G2629"/>
      <c r="H2629"/>
      <c r="I2629"/>
      <c r="J2629"/>
      <c r="K2629"/>
    </row>
    <row r="2630" spans="2:11">
      <c r="B2630"/>
      <c r="C2630"/>
      <c r="D2630"/>
      <c r="E2630"/>
      <c r="F2630"/>
      <c r="G2630"/>
      <c r="H2630"/>
      <c r="I2630"/>
      <c r="J2630"/>
      <c r="K2630"/>
    </row>
    <row r="2631" spans="2:11">
      <c r="B2631"/>
      <c r="C2631"/>
      <c r="D2631"/>
      <c r="E2631"/>
      <c r="F2631"/>
      <c r="G2631"/>
      <c r="H2631"/>
      <c r="I2631"/>
      <c r="J2631"/>
      <c r="K2631"/>
    </row>
    <row r="2632" spans="2:11">
      <c r="B2632"/>
      <c r="C2632"/>
      <c r="D2632"/>
      <c r="E2632"/>
      <c r="F2632"/>
      <c r="G2632"/>
      <c r="H2632"/>
      <c r="I2632"/>
      <c r="J2632"/>
      <c r="K2632"/>
    </row>
    <row r="2633" spans="2:11">
      <c r="B2633"/>
      <c r="C2633"/>
      <c r="D2633"/>
      <c r="E2633"/>
      <c r="F2633"/>
      <c r="G2633"/>
      <c r="H2633"/>
      <c r="I2633"/>
      <c r="J2633"/>
      <c r="K2633"/>
    </row>
    <row r="2634" spans="2:11">
      <c r="B2634"/>
      <c r="C2634"/>
      <c r="D2634"/>
      <c r="E2634"/>
      <c r="F2634"/>
      <c r="G2634"/>
      <c r="H2634"/>
      <c r="I2634"/>
      <c r="J2634"/>
      <c r="K2634"/>
    </row>
    <row r="2635" spans="2:11">
      <c r="B2635"/>
      <c r="C2635"/>
      <c r="D2635"/>
      <c r="E2635"/>
      <c r="F2635"/>
      <c r="G2635"/>
      <c r="H2635"/>
      <c r="I2635"/>
      <c r="J2635"/>
      <c r="K2635"/>
    </row>
    <row r="2636" spans="2:11">
      <c r="B2636"/>
      <c r="C2636"/>
      <c r="D2636"/>
      <c r="E2636"/>
      <c r="F2636"/>
      <c r="G2636"/>
      <c r="H2636"/>
      <c r="I2636"/>
      <c r="J2636"/>
      <c r="K2636"/>
    </row>
    <row r="2637" spans="2:11">
      <c r="B2637"/>
      <c r="C2637"/>
      <c r="D2637"/>
      <c r="E2637"/>
      <c r="F2637"/>
      <c r="G2637"/>
      <c r="H2637"/>
      <c r="I2637"/>
      <c r="J2637"/>
      <c r="K2637"/>
    </row>
    <row r="2638" spans="2:11">
      <c r="B2638"/>
      <c r="C2638"/>
      <c r="D2638"/>
      <c r="E2638"/>
      <c r="F2638"/>
      <c r="G2638"/>
      <c r="H2638"/>
      <c r="I2638"/>
      <c r="J2638"/>
      <c r="K2638"/>
    </row>
    <row r="2639" spans="2:11">
      <c r="B2639"/>
      <c r="C2639"/>
      <c r="D2639"/>
      <c r="E2639"/>
      <c r="F2639"/>
      <c r="G2639"/>
      <c r="H2639"/>
      <c r="I2639"/>
      <c r="J2639"/>
      <c r="K2639"/>
    </row>
    <row r="2640" spans="2:11">
      <c r="B2640"/>
      <c r="C2640"/>
      <c r="D2640"/>
      <c r="E2640"/>
      <c r="F2640"/>
      <c r="G2640"/>
      <c r="H2640"/>
      <c r="I2640"/>
      <c r="J2640"/>
      <c r="K2640"/>
    </row>
    <row r="2641" spans="2:11">
      <c r="B2641"/>
      <c r="C2641"/>
      <c r="D2641"/>
      <c r="E2641"/>
      <c r="F2641"/>
      <c r="G2641"/>
      <c r="H2641"/>
      <c r="I2641"/>
      <c r="J2641"/>
      <c r="K2641"/>
    </row>
    <row r="2642" spans="2:11">
      <c r="B2642"/>
      <c r="C2642"/>
      <c r="D2642"/>
      <c r="E2642"/>
      <c r="F2642"/>
      <c r="G2642"/>
      <c r="H2642"/>
      <c r="I2642"/>
      <c r="J2642"/>
      <c r="K2642"/>
    </row>
    <row r="2643" spans="2:11">
      <c r="B2643"/>
      <c r="C2643"/>
      <c r="D2643"/>
      <c r="E2643"/>
      <c r="F2643"/>
      <c r="G2643"/>
      <c r="H2643"/>
      <c r="I2643"/>
      <c r="J2643"/>
      <c r="K2643"/>
    </row>
    <row r="2644" spans="2:11">
      <c r="B2644"/>
      <c r="C2644"/>
      <c r="D2644"/>
      <c r="E2644"/>
      <c r="F2644"/>
      <c r="G2644"/>
      <c r="H2644"/>
      <c r="I2644"/>
      <c r="J2644"/>
      <c r="K2644"/>
    </row>
    <row r="2645" spans="2:11">
      <c r="B2645"/>
      <c r="C2645"/>
      <c r="D2645"/>
      <c r="E2645"/>
      <c r="F2645"/>
      <c r="G2645"/>
      <c r="H2645"/>
      <c r="I2645"/>
      <c r="J2645"/>
      <c r="K2645"/>
    </row>
    <row r="2646" spans="2:11">
      <c r="B2646"/>
      <c r="C2646"/>
      <c r="D2646"/>
      <c r="E2646"/>
      <c r="F2646"/>
      <c r="G2646"/>
      <c r="H2646"/>
      <c r="I2646"/>
      <c r="J2646"/>
      <c r="K2646"/>
    </row>
    <row r="2647" spans="2:11">
      <c r="B2647"/>
      <c r="C2647"/>
      <c r="D2647"/>
      <c r="E2647"/>
      <c r="F2647"/>
      <c r="G2647"/>
      <c r="H2647"/>
      <c r="I2647"/>
      <c r="J2647"/>
      <c r="K2647"/>
    </row>
    <row r="2648" spans="2:11">
      <c r="B2648"/>
      <c r="C2648"/>
      <c r="D2648"/>
      <c r="E2648"/>
      <c r="F2648"/>
      <c r="G2648"/>
      <c r="H2648"/>
      <c r="I2648"/>
      <c r="J2648"/>
      <c r="K2648"/>
    </row>
    <row r="2649" spans="2:11">
      <c r="B2649"/>
      <c r="C2649"/>
      <c r="D2649"/>
      <c r="E2649"/>
      <c r="F2649"/>
      <c r="G2649"/>
      <c r="H2649"/>
      <c r="I2649"/>
      <c r="J2649"/>
      <c r="K2649"/>
    </row>
    <row r="2650" spans="2:11">
      <c r="B2650"/>
      <c r="C2650"/>
      <c r="D2650"/>
      <c r="E2650"/>
      <c r="F2650"/>
      <c r="G2650"/>
      <c r="H2650"/>
      <c r="I2650"/>
      <c r="J2650"/>
      <c r="K2650"/>
    </row>
    <row r="2651" spans="2:11">
      <c r="B2651"/>
      <c r="C2651"/>
      <c r="D2651"/>
      <c r="E2651"/>
      <c r="F2651"/>
      <c r="G2651"/>
      <c r="H2651"/>
      <c r="I2651"/>
      <c r="J2651"/>
      <c r="K2651"/>
    </row>
    <row r="2652" spans="2:11">
      <c r="B2652"/>
      <c r="C2652"/>
      <c r="D2652"/>
      <c r="E2652"/>
      <c r="F2652"/>
      <c r="G2652"/>
      <c r="H2652"/>
      <c r="I2652"/>
      <c r="J2652"/>
      <c r="K2652"/>
    </row>
    <row r="2653" spans="2:11">
      <c r="B2653"/>
      <c r="C2653"/>
      <c r="D2653"/>
      <c r="E2653"/>
      <c r="F2653"/>
      <c r="G2653"/>
      <c r="H2653"/>
      <c r="I2653"/>
      <c r="J2653"/>
      <c r="K2653"/>
    </row>
    <row r="2654" spans="2:11">
      <c r="B2654"/>
      <c r="C2654"/>
      <c r="D2654"/>
      <c r="E2654"/>
      <c r="F2654"/>
      <c r="G2654"/>
      <c r="H2654"/>
      <c r="I2654"/>
      <c r="J2654"/>
      <c r="K2654"/>
    </row>
    <row r="2655" spans="2:11">
      <c r="B2655"/>
      <c r="C2655"/>
      <c r="D2655"/>
      <c r="E2655"/>
      <c r="F2655"/>
      <c r="G2655"/>
      <c r="H2655"/>
      <c r="I2655"/>
      <c r="J2655"/>
      <c r="K2655"/>
    </row>
    <row r="2656" spans="2:11">
      <c r="B2656"/>
      <c r="C2656"/>
      <c r="D2656"/>
      <c r="E2656"/>
      <c r="F2656"/>
      <c r="G2656"/>
      <c r="H2656"/>
      <c r="I2656"/>
      <c r="J2656"/>
      <c r="K2656"/>
    </row>
    <row r="2657" spans="2:11">
      <c r="B2657"/>
      <c r="C2657"/>
      <c r="D2657"/>
      <c r="E2657"/>
      <c r="F2657"/>
      <c r="G2657"/>
      <c r="H2657"/>
      <c r="I2657"/>
      <c r="J2657"/>
      <c r="K2657"/>
    </row>
    <row r="2658" spans="2:11">
      <c r="B2658"/>
      <c r="C2658"/>
      <c r="D2658"/>
      <c r="E2658"/>
      <c r="F2658"/>
      <c r="G2658"/>
      <c r="H2658"/>
      <c r="I2658"/>
      <c r="J2658"/>
      <c r="K2658"/>
    </row>
    <row r="2659" spans="2:11">
      <c r="B2659"/>
      <c r="C2659"/>
      <c r="D2659"/>
      <c r="E2659"/>
      <c r="F2659"/>
      <c r="G2659"/>
      <c r="H2659"/>
      <c r="I2659"/>
      <c r="J2659"/>
      <c r="K2659"/>
    </row>
    <row r="2660" spans="2:11">
      <c r="B2660"/>
      <c r="C2660"/>
      <c r="D2660"/>
      <c r="E2660"/>
      <c r="F2660"/>
      <c r="G2660"/>
      <c r="H2660"/>
      <c r="I2660"/>
      <c r="J2660"/>
      <c r="K2660"/>
    </row>
    <row r="2661" spans="2:11">
      <c r="B2661"/>
      <c r="C2661"/>
      <c r="D2661"/>
      <c r="E2661"/>
      <c r="F2661"/>
      <c r="G2661"/>
      <c r="H2661"/>
      <c r="I2661"/>
      <c r="J2661"/>
      <c r="K2661"/>
    </row>
    <row r="2662" spans="2:11">
      <c r="B2662"/>
      <c r="C2662"/>
      <c r="D2662"/>
      <c r="E2662"/>
      <c r="F2662"/>
      <c r="G2662"/>
      <c r="H2662"/>
      <c r="I2662"/>
      <c r="J2662"/>
      <c r="K2662"/>
    </row>
    <row r="2663" spans="2:11">
      <c r="B2663"/>
      <c r="C2663"/>
      <c r="D2663"/>
      <c r="E2663"/>
      <c r="F2663"/>
      <c r="G2663"/>
      <c r="H2663"/>
      <c r="I2663"/>
      <c r="J2663"/>
      <c r="K2663"/>
    </row>
    <row r="2664" spans="2:11">
      <c r="B2664"/>
      <c r="C2664"/>
      <c r="D2664"/>
      <c r="E2664"/>
      <c r="F2664"/>
      <c r="G2664"/>
      <c r="H2664"/>
      <c r="I2664"/>
      <c r="J2664"/>
      <c r="K2664"/>
    </row>
    <row r="2665" spans="2:11">
      <c r="B2665"/>
      <c r="C2665"/>
      <c r="D2665"/>
      <c r="E2665"/>
      <c r="F2665"/>
      <c r="G2665"/>
      <c r="H2665"/>
      <c r="I2665"/>
      <c r="J2665"/>
      <c r="K2665"/>
    </row>
    <row r="2666" spans="2:11">
      <c r="B2666"/>
      <c r="C2666"/>
      <c r="D2666"/>
      <c r="E2666"/>
      <c r="F2666"/>
      <c r="G2666"/>
      <c r="H2666"/>
      <c r="I2666"/>
      <c r="J2666"/>
      <c r="K2666"/>
    </row>
    <row r="2667" spans="2:11">
      <c r="B2667"/>
      <c r="C2667"/>
      <c r="D2667"/>
      <c r="E2667"/>
      <c r="F2667"/>
      <c r="G2667"/>
      <c r="H2667"/>
      <c r="I2667"/>
      <c r="J2667"/>
      <c r="K2667"/>
    </row>
    <row r="2668" spans="2:11">
      <c r="B2668"/>
      <c r="C2668"/>
      <c r="D2668"/>
      <c r="E2668"/>
      <c r="F2668"/>
      <c r="G2668"/>
      <c r="H2668"/>
      <c r="I2668"/>
      <c r="J2668"/>
      <c r="K2668"/>
    </row>
    <row r="2669" spans="2:11">
      <c r="B2669"/>
      <c r="C2669"/>
      <c r="D2669"/>
      <c r="E2669"/>
      <c r="F2669"/>
      <c r="G2669"/>
      <c r="H2669"/>
      <c r="I2669"/>
      <c r="J2669"/>
      <c r="K2669"/>
    </row>
    <row r="2670" spans="2:11">
      <c r="B2670"/>
      <c r="C2670"/>
      <c r="D2670"/>
      <c r="E2670"/>
      <c r="F2670"/>
      <c r="G2670"/>
      <c r="H2670"/>
      <c r="I2670"/>
      <c r="J2670"/>
      <c r="K2670"/>
    </row>
    <row r="2671" spans="2:11">
      <c r="B2671"/>
      <c r="C2671"/>
      <c r="D2671"/>
      <c r="E2671"/>
      <c r="F2671"/>
      <c r="G2671"/>
      <c r="H2671"/>
      <c r="I2671"/>
      <c r="J2671"/>
      <c r="K2671"/>
    </row>
    <row r="2672" spans="2:11">
      <c r="B2672"/>
      <c r="C2672"/>
      <c r="D2672"/>
      <c r="E2672"/>
      <c r="F2672"/>
      <c r="G2672"/>
      <c r="H2672"/>
      <c r="I2672"/>
      <c r="J2672"/>
      <c r="K2672"/>
    </row>
    <row r="2673" spans="2:11">
      <c r="B2673"/>
      <c r="C2673"/>
      <c r="D2673"/>
      <c r="E2673"/>
      <c r="F2673"/>
      <c r="G2673"/>
      <c r="H2673"/>
      <c r="I2673"/>
      <c r="J2673"/>
      <c r="K2673"/>
    </row>
    <row r="2674" spans="2:11">
      <c r="B2674"/>
      <c r="C2674"/>
      <c r="D2674"/>
      <c r="E2674"/>
      <c r="F2674"/>
      <c r="G2674"/>
      <c r="H2674"/>
      <c r="I2674"/>
      <c r="J2674"/>
      <c r="K2674"/>
    </row>
    <row r="2675" spans="2:11">
      <c r="B2675"/>
      <c r="C2675"/>
      <c r="D2675"/>
      <c r="E2675"/>
      <c r="F2675"/>
      <c r="G2675"/>
      <c r="H2675"/>
      <c r="I2675"/>
      <c r="J2675"/>
      <c r="K2675"/>
    </row>
    <row r="2676" spans="2:11">
      <c r="B2676"/>
      <c r="C2676"/>
      <c r="D2676"/>
      <c r="E2676"/>
      <c r="F2676"/>
      <c r="G2676"/>
      <c r="H2676"/>
      <c r="I2676"/>
      <c r="J2676"/>
      <c r="K2676"/>
    </row>
    <row r="2677" spans="2:11">
      <c r="B2677"/>
      <c r="C2677"/>
      <c r="D2677"/>
      <c r="E2677"/>
      <c r="F2677"/>
      <c r="G2677"/>
      <c r="H2677"/>
      <c r="I2677"/>
      <c r="J2677"/>
      <c r="K2677"/>
    </row>
    <row r="2678" spans="2:11">
      <c r="B2678"/>
      <c r="C2678"/>
      <c r="D2678"/>
      <c r="E2678"/>
      <c r="F2678"/>
      <c r="G2678"/>
      <c r="H2678"/>
      <c r="I2678"/>
      <c r="J2678"/>
      <c r="K2678"/>
    </row>
    <row r="2679" spans="2:11">
      <c r="B2679"/>
      <c r="C2679"/>
      <c r="D2679"/>
      <c r="E2679"/>
      <c r="F2679"/>
      <c r="G2679"/>
      <c r="H2679"/>
      <c r="I2679"/>
      <c r="J2679"/>
      <c r="K2679"/>
    </row>
    <row r="2680" spans="2:11">
      <c r="B2680"/>
      <c r="C2680"/>
      <c r="D2680"/>
      <c r="E2680"/>
      <c r="F2680"/>
      <c r="G2680"/>
      <c r="H2680"/>
      <c r="I2680"/>
      <c r="J2680"/>
      <c r="K2680"/>
    </row>
    <row r="2681" spans="2:11">
      <c r="B2681"/>
      <c r="C2681"/>
      <c r="D2681"/>
      <c r="E2681"/>
      <c r="F2681"/>
      <c r="G2681"/>
      <c r="H2681"/>
      <c r="I2681"/>
      <c r="J2681"/>
      <c r="K2681"/>
    </row>
    <row r="2682" spans="2:11">
      <c r="B2682"/>
      <c r="C2682"/>
      <c r="D2682"/>
      <c r="E2682"/>
      <c r="F2682"/>
      <c r="G2682"/>
      <c r="H2682"/>
      <c r="I2682"/>
      <c r="J2682"/>
      <c r="K2682"/>
    </row>
    <row r="2683" spans="2:11">
      <c r="B2683"/>
      <c r="C2683"/>
      <c r="D2683"/>
      <c r="E2683"/>
      <c r="F2683"/>
      <c r="G2683"/>
      <c r="H2683"/>
      <c r="I2683"/>
      <c r="J2683"/>
      <c r="K2683"/>
    </row>
    <row r="2684" spans="2:11">
      <c r="B2684"/>
      <c r="C2684"/>
      <c r="D2684"/>
      <c r="E2684"/>
      <c r="F2684"/>
      <c r="G2684"/>
      <c r="H2684"/>
      <c r="I2684"/>
      <c r="J2684"/>
      <c r="K2684"/>
    </row>
    <row r="2685" spans="2:11">
      <c r="B2685"/>
      <c r="C2685"/>
      <c r="D2685"/>
      <c r="E2685"/>
      <c r="F2685"/>
      <c r="G2685"/>
      <c r="H2685"/>
      <c r="I2685"/>
      <c r="J2685"/>
      <c r="K2685"/>
    </row>
    <row r="2686" spans="2:11">
      <c r="B2686"/>
      <c r="C2686"/>
      <c r="D2686"/>
      <c r="E2686"/>
      <c r="F2686"/>
      <c r="G2686"/>
      <c r="H2686"/>
      <c r="I2686"/>
      <c r="J2686"/>
      <c r="K2686"/>
    </row>
    <row r="2687" spans="2:11">
      <c r="B2687"/>
      <c r="C2687"/>
      <c r="D2687"/>
      <c r="E2687"/>
      <c r="F2687"/>
      <c r="G2687"/>
      <c r="H2687"/>
      <c r="I2687"/>
      <c r="J2687"/>
      <c r="K2687"/>
    </row>
    <row r="2688" spans="2:11">
      <c r="B2688"/>
      <c r="C2688"/>
      <c r="D2688"/>
      <c r="E2688"/>
      <c r="F2688"/>
      <c r="G2688"/>
      <c r="H2688"/>
      <c r="I2688"/>
      <c r="J2688"/>
      <c r="K2688"/>
    </row>
    <row r="2689" spans="2:11">
      <c r="B2689"/>
      <c r="C2689"/>
      <c r="D2689"/>
      <c r="E2689"/>
      <c r="F2689"/>
      <c r="G2689"/>
      <c r="H2689"/>
      <c r="I2689"/>
      <c r="J2689"/>
      <c r="K2689"/>
    </row>
    <row r="2690" spans="2:11">
      <c r="B2690"/>
      <c r="C2690"/>
      <c r="D2690"/>
      <c r="E2690"/>
      <c r="F2690"/>
      <c r="G2690"/>
      <c r="H2690"/>
      <c r="I2690"/>
      <c r="J2690"/>
      <c r="K2690"/>
    </row>
    <row r="2691" spans="2:11">
      <c r="B2691"/>
      <c r="C2691"/>
      <c r="D2691"/>
      <c r="E2691"/>
      <c r="F2691"/>
      <c r="G2691"/>
      <c r="H2691"/>
      <c r="I2691"/>
      <c r="J2691"/>
      <c r="K2691"/>
    </row>
    <row r="2692" spans="2:11">
      <c r="B2692"/>
      <c r="C2692"/>
      <c r="D2692"/>
      <c r="E2692"/>
      <c r="F2692"/>
      <c r="G2692"/>
      <c r="H2692"/>
      <c r="I2692"/>
      <c r="J2692"/>
      <c r="K2692"/>
    </row>
    <row r="2693" spans="2:11">
      <c r="B2693"/>
      <c r="C2693"/>
      <c r="D2693"/>
      <c r="E2693"/>
      <c r="F2693"/>
      <c r="G2693"/>
      <c r="H2693"/>
      <c r="I2693"/>
      <c r="J2693"/>
      <c r="K2693"/>
    </row>
    <row r="2694" spans="2:11">
      <c r="B2694"/>
      <c r="C2694"/>
      <c r="D2694"/>
      <c r="E2694"/>
      <c r="F2694"/>
      <c r="G2694"/>
      <c r="H2694"/>
      <c r="I2694"/>
      <c r="J2694"/>
      <c r="K2694"/>
    </row>
    <row r="2695" spans="2:11">
      <c r="B2695"/>
      <c r="C2695"/>
      <c r="D2695"/>
      <c r="E2695"/>
      <c r="F2695"/>
      <c r="G2695"/>
      <c r="H2695"/>
      <c r="I2695"/>
      <c r="J2695"/>
      <c r="K2695"/>
    </row>
    <row r="2696" spans="2:11">
      <c r="B2696"/>
      <c r="C2696"/>
      <c r="D2696"/>
      <c r="E2696"/>
      <c r="F2696"/>
      <c r="G2696"/>
      <c r="H2696"/>
      <c r="I2696"/>
      <c r="J2696"/>
      <c r="K2696"/>
    </row>
    <row r="2697" spans="2:11">
      <c r="B2697"/>
      <c r="C2697"/>
      <c r="D2697"/>
      <c r="E2697"/>
      <c r="F2697"/>
      <c r="G2697"/>
      <c r="H2697"/>
      <c r="I2697"/>
      <c r="J2697"/>
      <c r="K2697"/>
    </row>
    <row r="2698" spans="2:11">
      <c r="B2698"/>
      <c r="C2698"/>
      <c r="D2698"/>
      <c r="E2698"/>
      <c r="F2698"/>
      <c r="G2698"/>
      <c r="H2698"/>
      <c r="I2698"/>
      <c r="J2698"/>
      <c r="K2698"/>
    </row>
    <row r="2699" spans="2:11">
      <c r="B2699"/>
      <c r="C2699"/>
      <c r="D2699"/>
      <c r="E2699"/>
      <c r="F2699"/>
      <c r="G2699"/>
      <c r="H2699"/>
      <c r="I2699"/>
      <c r="J2699"/>
      <c r="K2699"/>
    </row>
    <row r="2700" spans="2:11">
      <c r="B2700"/>
      <c r="C2700"/>
      <c r="D2700"/>
      <c r="E2700"/>
      <c r="F2700"/>
      <c r="G2700"/>
      <c r="H2700"/>
      <c r="I2700"/>
      <c r="J2700"/>
      <c r="K2700"/>
    </row>
    <row r="2701" spans="2:11">
      <c r="B2701"/>
      <c r="C2701"/>
      <c r="D2701"/>
      <c r="E2701"/>
      <c r="F2701"/>
      <c r="G2701"/>
      <c r="H2701"/>
      <c r="I2701"/>
      <c r="J2701"/>
      <c r="K2701"/>
    </row>
    <row r="2702" spans="2:11">
      <c r="B2702"/>
      <c r="C2702"/>
      <c r="D2702"/>
      <c r="E2702"/>
      <c r="F2702"/>
      <c r="G2702"/>
      <c r="H2702"/>
      <c r="I2702"/>
      <c r="J2702"/>
      <c r="K2702"/>
    </row>
    <row r="2703" spans="2:11">
      <c r="B2703"/>
      <c r="C2703"/>
      <c r="D2703"/>
      <c r="E2703"/>
      <c r="F2703"/>
      <c r="G2703"/>
      <c r="H2703"/>
      <c r="I2703"/>
      <c r="J2703"/>
      <c r="K2703"/>
    </row>
    <row r="2704" spans="2:11">
      <c r="B2704"/>
      <c r="C2704"/>
      <c r="D2704"/>
      <c r="E2704"/>
      <c r="F2704"/>
      <c r="G2704"/>
      <c r="H2704"/>
      <c r="I2704"/>
      <c r="J2704"/>
      <c r="K2704"/>
    </row>
    <row r="2705" spans="2:11">
      <c r="B2705"/>
      <c r="C2705"/>
      <c r="D2705"/>
      <c r="E2705"/>
      <c r="F2705"/>
      <c r="G2705"/>
      <c r="H2705"/>
      <c r="I2705"/>
      <c r="J2705"/>
      <c r="K2705"/>
    </row>
    <row r="2706" spans="2:11">
      <c r="B2706"/>
      <c r="C2706"/>
      <c r="D2706"/>
      <c r="E2706"/>
      <c r="F2706"/>
      <c r="G2706"/>
      <c r="H2706"/>
      <c r="I2706"/>
      <c r="J2706"/>
      <c r="K2706"/>
    </row>
    <row r="2707" spans="2:11">
      <c r="B2707"/>
      <c r="C2707"/>
      <c r="D2707"/>
      <c r="E2707"/>
      <c r="F2707"/>
      <c r="G2707"/>
      <c r="H2707"/>
      <c r="I2707"/>
      <c r="J2707"/>
      <c r="K2707"/>
    </row>
    <row r="2708" spans="2:11">
      <c r="B2708"/>
      <c r="C2708"/>
      <c r="D2708"/>
      <c r="E2708"/>
      <c r="F2708"/>
      <c r="G2708"/>
      <c r="H2708"/>
      <c r="I2708"/>
      <c r="J2708"/>
      <c r="K2708"/>
    </row>
    <row r="2709" spans="2:11">
      <c r="B2709"/>
      <c r="C2709"/>
      <c r="D2709"/>
      <c r="E2709"/>
      <c r="F2709"/>
      <c r="G2709"/>
      <c r="H2709"/>
      <c r="I2709"/>
      <c r="J2709"/>
      <c r="K2709"/>
    </row>
    <row r="2710" spans="2:11">
      <c r="B2710"/>
      <c r="C2710"/>
      <c r="D2710"/>
      <c r="E2710"/>
      <c r="F2710"/>
      <c r="G2710"/>
      <c r="H2710"/>
      <c r="I2710"/>
      <c r="J2710"/>
      <c r="K2710"/>
    </row>
    <row r="2711" spans="2:11">
      <c r="B2711"/>
      <c r="C2711"/>
      <c r="D2711"/>
      <c r="E2711"/>
      <c r="F2711"/>
      <c r="G2711"/>
      <c r="H2711"/>
      <c r="I2711"/>
      <c r="J2711"/>
      <c r="K2711"/>
    </row>
    <row r="2712" spans="2:11">
      <c r="B2712"/>
      <c r="C2712"/>
      <c r="D2712"/>
      <c r="E2712"/>
      <c r="F2712"/>
      <c r="G2712"/>
      <c r="H2712"/>
      <c r="I2712"/>
      <c r="J2712"/>
      <c r="K2712"/>
    </row>
    <row r="2713" spans="2:11">
      <c r="B2713"/>
      <c r="C2713"/>
      <c r="D2713"/>
      <c r="E2713"/>
      <c r="F2713"/>
      <c r="G2713"/>
      <c r="H2713"/>
      <c r="I2713"/>
      <c r="J2713"/>
      <c r="K2713"/>
    </row>
    <row r="2714" spans="2:11">
      <c r="B2714"/>
      <c r="C2714"/>
      <c r="D2714"/>
      <c r="E2714"/>
      <c r="F2714"/>
      <c r="G2714"/>
      <c r="H2714"/>
      <c r="I2714"/>
      <c r="J2714"/>
      <c r="K2714"/>
    </row>
    <row r="2715" spans="2:11">
      <c r="B2715"/>
      <c r="C2715"/>
      <c r="D2715"/>
      <c r="E2715"/>
      <c r="F2715"/>
      <c r="G2715"/>
      <c r="H2715"/>
      <c r="I2715"/>
      <c r="J2715"/>
      <c r="K2715"/>
    </row>
    <row r="2716" spans="2:11">
      <c r="B2716"/>
      <c r="C2716"/>
      <c r="D2716"/>
      <c r="E2716"/>
      <c r="F2716"/>
      <c r="G2716"/>
      <c r="H2716"/>
      <c r="I2716"/>
      <c r="J2716"/>
      <c r="K2716"/>
    </row>
    <row r="2717" spans="2:11">
      <c r="B2717"/>
      <c r="C2717"/>
      <c r="D2717"/>
      <c r="E2717"/>
      <c r="F2717"/>
      <c r="G2717"/>
      <c r="H2717"/>
      <c r="I2717"/>
      <c r="J2717"/>
      <c r="K2717"/>
    </row>
    <row r="2718" spans="2:11">
      <c r="B2718"/>
      <c r="C2718"/>
      <c r="D2718"/>
      <c r="E2718"/>
      <c r="F2718"/>
      <c r="G2718"/>
      <c r="H2718"/>
      <c r="I2718"/>
      <c r="J2718"/>
      <c r="K2718"/>
    </row>
    <row r="2719" spans="2:11">
      <c r="B2719"/>
      <c r="C2719"/>
      <c r="D2719"/>
      <c r="E2719"/>
      <c r="F2719"/>
      <c r="G2719"/>
      <c r="H2719"/>
      <c r="I2719"/>
      <c r="J2719"/>
      <c r="K2719"/>
    </row>
    <row r="2720" spans="2:11">
      <c r="B2720"/>
      <c r="C2720"/>
      <c r="D2720"/>
      <c r="E2720"/>
      <c r="F2720"/>
      <c r="G2720"/>
      <c r="H2720"/>
      <c r="I2720"/>
      <c r="J2720"/>
      <c r="K2720"/>
    </row>
    <row r="2721" spans="2:11">
      <c r="B2721"/>
      <c r="C2721"/>
      <c r="D2721"/>
      <c r="E2721"/>
      <c r="F2721"/>
      <c r="G2721"/>
      <c r="H2721"/>
      <c r="I2721"/>
      <c r="J2721"/>
      <c r="K2721"/>
    </row>
    <row r="2722" spans="2:11">
      <c r="B2722"/>
      <c r="C2722"/>
      <c r="D2722"/>
      <c r="E2722"/>
      <c r="F2722"/>
      <c r="G2722"/>
      <c r="H2722"/>
      <c r="I2722"/>
      <c r="J2722"/>
      <c r="K2722"/>
    </row>
    <row r="2723" spans="2:11">
      <c r="B2723"/>
      <c r="C2723"/>
      <c r="D2723"/>
      <c r="E2723"/>
      <c r="F2723"/>
      <c r="G2723"/>
      <c r="H2723"/>
      <c r="I2723"/>
      <c r="J2723"/>
      <c r="K2723"/>
    </row>
    <row r="2724" spans="2:11">
      <c r="B2724"/>
      <c r="C2724"/>
      <c r="D2724"/>
      <c r="E2724"/>
      <c r="F2724"/>
      <c r="G2724"/>
      <c r="H2724"/>
      <c r="I2724"/>
      <c r="J2724"/>
      <c r="K2724"/>
    </row>
    <row r="2725" spans="2:11">
      <c r="B2725"/>
      <c r="C2725"/>
      <c r="D2725"/>
      <c r="E2725"/>
      <c r="F2725"/>
      <c r="G2725"/>
      <c r="H2725"/>
      <c r="I2725"/>
      <c r="J2725"/>
      <c r="K2725"/>
    </row>
    <row r="2726" spans="2:11">
      <c r="B2726"/>
      <c r="C2726"/>
      <c r="D2726"/>
      <c r="E2726"/>
      <c r="F2726"/>
      <c r="G2726"/>
      <c r="H2726"/>
      <c r="I2726"/>
      <c r="J2726"/>
      <c r="K2726"/>
    </row>
    <row r="2727" spans="2:11">
      <c r="B2727"/>
      <c r="C2727"/>
      <c r="D2727"/>
      <c r="E2727"/>
      <c r="F2727"/>
      <c r="G2727"/>
      <c r="H2727"/>
      <c r="I2727"/>
      <c r="J2727"/>
      <c r="K2727"/>
    </row>
    <row r="2728" spans="2:11">
      <c r="B2728"/>
      <c r="C2728"/>
      <c r="D2728"/>
      <c r="E2728"/>
      <c r="F2728"/>
      <c r="G2728"/>
      <c r="H2728"/>
      <c r="I2728"/>
      <c r="J2728"/>
      <c r="K2728"/>
    </row>
    <row r="2729" spans="2:11">
      <c r="B2729"/>
      <c r="C2729"/>
      <c r="D2729"/>
      <c r="E2729"/>
      <c r="F2729"/>
      <c r="G2729"/>
      <c r="H2729"/>
      <c r="I2729"/>
      <c r="J2729"/>
      <c r="K2729"/>
    </row>
    <row r="2730" spans="2:11">
      <c r="B2730"/>
      <c r="C2730"/>
      <c r="D2730"/>
      <c r="E2730"/>
      <c r="F2730"/>
      <c r="G2730"/>
      <c r="H2730"/>
      <c r="I2730"/>
      <c r="J2730"/>
      <c r="K2730"/>
    </row>
    <row r="2731" spans="2:11">
      <c r="B2731"/>
      <c r="C2731"/>
      <c r="D2731"/>
      <c r="E2731"/>
      <c r="F2731"/>
      <c r="G2731"/>
      <c r="H2731"/>
      <c r="I2731"/>
      <c r="J2731"/>
      <c r="K2731"/>
    </row>
    <row r="2732" spans="2:11">
      <c r="B2732"/>
      <c r="C2732"/>
      <c r="D2732"/>
      <c r="E2732"/>
      <c r="F2732"/>
      <c r="G2732"/>
      <c r="H2732"/>
      <c r="I2732"/>
      <c r="J2732"/>
      <c r="K2732"/>
    </row>
    <row r="2733" spans="2:11">
      <c r="B2733"/>
      <c r="C2733"/>
      <c r="D2733"/>
      <c r="E2733"/>
      <c r="F2733"/>
      <c r="G2733"/>
      <c r="H2733"/>
      <c r="I2733"/>
      <c r="J2733"/>
      <c r="K2733"/>
    </row>
    <row r="2734" spans="2:11">
      <c r="B2734"/>
      <c r="C2734"/>
      <c r="D2734"/>
      <c r="E2734"/>
      <c r="F2734"/>
      <c r="G2734"/>
      <c r="H2734"/>
      <c r="I2734"/>
      <c r="J2734"/>
      <c r="K2734"/>
    </row>
    <row r="2735" spans="2:11">
      <c r="B2735"/>
      <c r="C2735"/>
      <c r="D2735"/>
      <c r="E2735"/>
      <c r="F2735"/>
      <c r="G2735"/>
      <c r="H2735"/>
      <c r="I2735"/>
      <c r="J2735"/>
      <c r="K2735"/>
    </row>
    <row r="2736" spans="2:11">
      <c r="B2736"/>
      <c r="C2736"/>
      <c r="D2736"/>
      <c r="E2736"/>
      <c r="F2736"/>
      <c r="G2736"/>
      <c r="H2736"/>
      <c r="I2736"/>
      <c r="J2736"/>
      <c r="K2736"/>
    </row>
    <row r="2737" spans="2:11">
      <c r="B2737"/>
      <c r="C2737"/>
      <c r="D2737"/>
      <c r="E2737"/>
      <c r="F2737"/>
      <c r="G2737"/>
      <c r="H2737"/>
      <c r="I2737"/>
      <c r="J2737"/>
      <c r="K2737"/>
    </row>
    <row r="2738" spans="2:11">
      <c r="B2738"/>
      <c r="C2738"/>
      <c r="D2738"/>
      <c r="E2738"/>
      <c r="F2738"/>
      <c r="G2738"/>
      <c r="H2738"/>
      <c r="I2738"/>
      <c r="J2738"/>
      <c r="K2738"/>
    </row>
    <row r="2739" spans="2:11">
      <c r="B2739"/>
      <c r="C2739"/>
      <c r="D2739"/>
      <c r="E2739"/>
      <c r="F2739"/>
      <c r="G2739"/>
      <c r="H2739"/>
      <c r="I2739"/>
      <c r="J2739"/>
      <c r="K2739"/>
    </row>
    <row r="2740" spans="2:11">
      <c r="B2740"/>
      <c r="C2740"/>
      <c r="D2740"/>
      <c r="E2740"/>
      <c r="F2740"/>
      <c r="G2740"/>
      <c r="H2740"/>
      <c r="I2740"/>
      <c r="J2740"/>
      <c r="K2740"/>
    </row>
    <row r="2741" spans="2:11">
      <c r="B2741"/>
      <c r="C2741"/>
      <c r="D2741"/>
      <c r="E2741"/>
      <c r="F2741"/>
      <c r="G2741"/>
      <c r="H2741"/>
      <c r="I2741"/>
      <c r="J2741"/>
      <c r="K2741"/>
    </row>
    <row r="2742" spans="2:11">
      <c r="B2742"/>
      <c r="C2742"/>
      <c r="D2742"/>
      <c r="E2742"/>
      <c r="F2742"/>
      <c r="G2742"/>
      <c r="H2742"/>
      <c r="I2742"/>
      <c r="J2742"/>
      <c r="K2742"/>
    </row>
    <row r="2743" spans="2:11">
      <c r="B2743"/>
      <c r="C2743"/>
      <c r="D2743"/>
      <c r="E2743"/>
      <c r="F2743"/>
      <c r="G2743"/>
      <c r="H2743"/>
      <c r="I2743"/>
      <c r="J2743"/>
      <c r="K2743"/>
    </row>
    <row r="2744" spans="2:11">
      <c r="B2744"/>
      <c r="C2744"/>
      <c r="D2744"/>
      <c r="E2744"/>
      <c r="F2744"/>
      <c r="G2744"/>
      <c r="H2744"/>
      <c r="I2744"/>
      <c r="J2744"/>
      <c r="K2744"/>
    </row>
    <row r="2745" spans="2:11">
      <c r="B2745"/>
      <c r="C2745"/>
      <c r="D2745"/>
      <c r="E2745"/>
      <c r="F2745"/>
      <c r="G2745"/>
      <c r="H2745"/>
      <c r="I2745"/>
      <c r="J2745"/>
      <c r="K2745"/>
    </row>
    <row r="2746" spans="2:11">
      <c r="B2746"/>
      <c r="C2746"/>
      <c r="D2746"/>
      <c r="E2746"/>
      <c r="F2746"/>
      <c r="G2746"/>
      <c r="H2746"/>
      <c r="I2746"/>
      <c r="J2746"/>
      <c r="K2746"/>
    </row>
    <row r="2747" spans="2:11">
      <c r="B2747"/>
      <c r="C2747"/>
      <c r="D2747"/>
      <c r="E2747"/>
      <c r="F2747"/>
      <c r="G2747"/>
      <c r="H2747"/>
      <c r="I2747"/>
      <c r="J2747"/>
      <c r="K2747"/>
    </row>
    <row r="2748" spans="2:11">
      <c r="B2748"/>
      <c r="C2748"/>
      <c r="D2748"/>
      <c r="E2748"/>
      <c r="F2748"/>
      <c r="G2748"/>
      <c r="H2748"/>
      <c r="I2748"/>
      <c r="J2748"/>
      <c r="K2748"/>
    </row>
    <row r="2749" spans="2:11">
      <c r="B2749"/>
      <c r="C2749"/>
      <c r="D2749"/>
      <c r="E2749"/>
      <c r="F2749"/>
      <c r="G2749"/>
      <c r="H2749"/>
      <c r="I2749"/>
      <c r="J2749"/>
      <c r="K2749"/>
    </row>
    <row r="2750" spans="2:11">
      <c r="B2750"/>
      <c r="C2750"/>
      <c r="D2750"/>
      <c r="E2750"/>
      <c r="F2750"/>
      <c r="G2750"/>
      <c r="H2750"/>
      <c r="I2750"/>
      <c r="J2750"/>
      <c r="K2750"/>
    </row>
    <row r="2751" spans="2:11">
      <c r="B2751"/>
      <c r="C2751"/>
      <c r="D2751"/>
      <c r="E2751"/>
      <c r="F2751"/>
      <c r="G2751"/>
      <c r="H2751"/>
      <c r="I2751"/>
      <c r="J2751"/>
      <c r="K2751"/>
    </row>
    <row r="2752" spans="2:11">
      <c r="B2752"/>
      <c r="C2752"/>
      <c r="D2752"/>
      <c r="E2752"/>
      <c r="F2752"/>
      <c r="G2752"/>
      <c r="H2752"/>
      <c r="I2752"/>
      <c r="J2752"/>
      <c r="K2752"/>
    </row>
    <row r="2753" spans="2:11">
      <c r="B2753"/>
      <c r="C2753"/>
      <c r="D2753"/>
      <c r="E2753"/>
      <c r="F2753"/>
      <c r="G2753"/>
      <c r="H2753"/>
      <c r="I2753"/>
      <c r="J2753"/>
      <c r="K2753"/>
    </row>
    <row r="2754" spans="2:11">
      <c r="B2754"/>
      <c r="C2754"/>
      <c r="D2754"/>
      <c r="E2754"/>
      <c r="F2754"/>
      <c r="G2754"/>
      <c r="H2754"/>
      <c r="I2754"/>
      <c r="J2754"/>
      <c r="K2754"/>
    </row>
    <row r="2755" spans="2:11">
      <c r="B2755"/>
      <c r="C2755"/>
      <c r="D2755"/>
      <c r="E2755"/>
      <c r="F2755"/>
      <c r="G2755"/>
      <c r="H2755"/>
      <c r="I2755"/>
      <c r="J2755"/>
      <c r="K2755"/>
    </row>
    <row r="2756" spans="2:11">
      <c r="B2756"/>
      <c r="C2756"/>
      <c r="D2756"/>
      <c r="E2756"/>
      <c r="F2756"/>
      <c r="G2756"/>
      <c r="H2756"/>
      <c r="I2756"/>
      <c r="J2756"/>
      <c r="K2756"/>
    </row>
    <row r="2757" spans="2:11">
      <c r="B2757"/>
      <c r="C2757"/>
      <c r="D2757"/>
      <c r="E2757"/>
      <c r="F2757"/>
      <c r="G2757"/>
      <c r="H2757"/>
      <c r="I2757"/>
      <c r="J2757"/>
      <c r="K2757"/>
    </row>
    <row r="2758" spans="2:11">
      <c r="B2758"/>
      <c r="C2758"/>
      <c r="D2758"/>
      <c r="E2758"/>
      <c r="F2758"/>
      <c r="G2758"/>
      <c r="H2758"/>
      <c r="I2758"/>
      <c r="J2758"/>
      <c r="K2758"/>
    </row>
    <row r="2759" spans="2:11">
      <c r="B2759"/>
      <c r="C2759"/>
      <c r="D2759"/>
      <c r="E2759"/>
      <c r="F2759"/>
      <c r="G2759"/>
      <c r="H2759"/>
      <c r="I2759"/>
      <c r="J2759"/>
      <c r="K2759"/>
    </row>
    <row r="2760" spans="2:11">
      <c r="B2760"/>
      <c r="C2760"/>
      <c r="D2760"/>
      <c r="E2760"/>
      <c r="F2760"/>
      <c r="G2760"/>
      <c r="H2760"/>
      <c r="I2760"/>
      <c r="J2760"/>
      <c r="K2760"/>
    </row>
    <row r="2761" spans="2:11">
      <c r="B2761"/>
      <c r="C2761"/>
      <c r="D2761"/>
      <c r="E2761"/>
      <c r="F2761"/>
      <c r="G2761"/>
      <c r="H2761"/>
      <c r="I2761"/>
      <c r="J2761"/>
      <c r="K2761"/>
    </row>
    <row r="2762" spans="2:11">
      <c r="B2762"/>
      <c r="C2762"/>
      <c r="D2762"/>
      <c r="E2762"/>
      <c r="F2762"/>
      <c r="G2762"/>
      <c r="H2762"/>
      <c r="I2762"/>
      <c r="J2762"/>
      <c r="K2762"/>
    </row>
    <row r="2763" spans="2:11">
      <c r="B2763"/>
      <c r="C2763"/>
      <c r="D2763"/>
      <c r="E2763"/>
      <c r="F2763"/>
      <c r="G2763"/>
      <c r="H2763"/>
      <c r="I2763"/>
      <c r="J2763"/>
      <c r="K2763"/>
    </row>
    <row r="2764" spans="2:11">
      <c r="B2764"/>
      <c r="C2764"/>
      <c r="D2764"/>
      <c r="E2764"/>
      <c r="F2764"/>
      <c r="G2764"/>
      <c r="H2764"/>
      <c r="I2764"/>
      <c r="J2764"/>
      <c r="K2764"/>
    </row>
    <row r="2765" spans="2:11">
      <c r="B2765"/>
      <c r="C2765"/>
      <c r="D2765"/>
      <c r="E2765"/>
      <c r="F2765"/>
      <c r="G2765"/>
      <c r="H2765"/>
      <c r="I2765"/>
      <c r="J2765"/>
      <c r="K2765"/>
    </row>
    <row r="2766" spans="2:11">
      <c r="B2766"/>
      <c r="C2766"/>
      <c r="D2766"/>
      <c r="E2766"/>
      <c r="F2766"/>
      <c r="G2766"/>
      <c r="H2766"/>
      <c r="I2766"/>
      <c r="J2766"/>
      <c r="K2766"/>
    </row>
    <row r="2767" spans="2:11">
      <c r="B2767"/>
      <c r="C2767"/>
      <c r="D2767"/>
      <c r="E2767"/>
      <c r="F2767"/>
      <c r="G2767"/>
      <c r="H2767"/>
      <c r="I2767"/>
      <c r="J2767"/>
      <c r="K2767"/>
    </row>
    <row r="2768" spans="2:11">
      <c r="B2768"/>
      <c r="C2768"/>
      <c r="D2768"/>
      <c r="E2768"/>
      <c r="F2768"/>
      <c r="G2768"/>
      <c r="H2768"/>
      <c r="I2768"/>
      <c r="J2768"/>
      <c r="K2768"/>
    </row>
    <row r="2769" spans="2:11">
      <c r="B2769"/>
      <c r="C2769"/>
      <c r="D2769"/>
      <c r="E2769"/>
      <c r="F2769"/>
      <c r="G2769"/>
      <c r="H2769"/>
      <c r="I2769"/>
      <c r="J2769"/>
      <c r="K2769"/>
    </row>
    <row r="2770" spans="2:11">
      <c r="B2770"/>
      <c r="C2770"/>
      <c r="D2770"/>
      <c r="E2770"/>
      <c r="F2770"/>
      <c r="G2770"/>
      <c r="H2770"/>
      <c r="I2770"/>
      <c r="J2770"/>
      <c r="K2770"/>
    </row>
    <row r="2771" spans="2:11">
      <c r="B2771"/>
      <c r="C2771"/>
      <c r="D2771"/>
      <c r="E2771"/>
      <c r="F2771"/>
      <c r="G2771"/>
      <c r="H2771"/>
      <c r="I2771"/>
      <c r="J2771"/>
      <c r="K2771"/>
    </row>
    <row r="2772" spans="2:11">
      <c r="B2772"/>
      <c r="C2772"/>
      <c r="D2772"/>
      <c r="E2772"/>
      <c r="F2772"/>
      <c r="G2772"/>
      <c r="H2772"/>
      <c r="I2772"/>
      <c r="J2772"/>
      <c r="K2772"/>
    </row>
    <row r="2773" spans="2:11">
      <c r="B2773"/>
      <c r="C2773"/>
      <c r="D2773"/>
      <c r="E2773"/>
      <c r="F2773"/>
      <c r="G2773"/>
      <c r="H2773"/>
      <c r="I2773"/>
      <c r="J2773"/>
      <c r="K2773"/>
    </row>
    <row r="2774" spans="2:11">
      <c r="B2774"/>
      <c r="C2774"/>
      <c r="D2774"/>
      <c r="E2774"/>
      <c r="F2774"/>
      <c r="G2774"/>
      <c r="H2774"/>
      <c r="I2774"/>
      <c r="J2774"/>
      <c r="K2774"/>
    </row>
    <row r="2775" spans="2:11">
      <c r="B2775"/>
      <c r="C2775"/>
      <c r="D2775"/>
      <c r="E2775"/>
      <c r="F2775"/>
      <c r="G2775"/>
      <c r="H2775"/>
      <c r="I2775"/>
      <c r="J2775"/>
      <c r="K2775"/>
    </row>
    <row r="2776" spans="2:11">
      <c r="B2776"/>
      <c r="C2776"/>
      <c r="D2776"/>
      <c r="E2776"/>
      <c r="F2776"/>
      <c r="G2776"/>
      <c r="H2776"/>
      <c r="I2776"/>
      <c r="J2776"/>
      <c r="K2776"/>
    </row>
    <row r="2777" spans="2:11">
      <c r="B2777"/>
      <c r="C2777"/>
      <c r="D2777"/>
      <c r="E2777"/>
      <c r="F2777"/>
      <c r="G2777"/>
      <c r="H2777"/>
      <c r="I2777"/>
      <c r="J2777"/>
      <c r="K2777"/>
    </row>
    <row r="2778" spans="2:11">
      <c r="B2778"/>
      <c r="C2778"/>
      <c r="D2778"/>
      <c r="E2778"/>
      <c r="F2778"/>
      <c r="G2778"/>
      <c r="H2778"/>
      <c r="I2778"/>
      <c r="J2778"/>
      <c r="K2778"/>
    </row>
    <row r="2779" spans="2:11">
      <c r="B2779"/>
      <c r="C2779"/>
      <c r="D2779"/>
      <c r="E2779"/>
      <c r="F2779"/>
      <c r="G2779"/>
      <c r="H2779"/>
      <c r="I2779"/>
      <c r="J2779"/>
      <c r="K2779"/>
    </row>
    <row r="2780" spans="2:11">
      <c r="B2780"/>
      <c r="C2780"/>
      <c r="D2780"/>
      <c r="E2780"/>
      <c r="F2780"/>
      <c r="G2780"/>
      <c r="H2780"/>
      <c r="I2780"/>
      <c r="J2780"/>
      <c r="K2780"/>
    </row>
    <row r="2781" spans="2:11">
      <c r="B2781"/>
      <c r="C2781"/>
      <c r="D2781"/>
      <c r="E2781"/>
      <c r="F2781"/>
      <c r="G2781"/>
      <c r="H2781"/>
      <c r="I2781"/>
      <c r="J2781"/>
      <c r="K2781"/>
    </row>
    <row r="2782" spans="2:11">
      <c r="B2782"/>
      <c r="C2782"/>
      <c r="D2782"/>
      <c r="E2782"/>
      <c r="F2782"/>
      <c r="G2782"/>
      <c r="H2782"/>
      <c r="I2782"/>
      <c r="J2782"/>
      <c r="K2782"/>
    </row>
    <row r="2783" spans="2:11">
      <c r="B2783"/>
      <c r="C2783"/>
      <c r="D2783"/>
      <c r="E2783"/>
      <c r="F2783"/>
      <c r="G2783"/>
      <c r="H2783"/>
      <c r="I2783"/>
      <c r="J2783"/>
      <c r="K2783"/>
    </row>
    <row r="2784" spans="2:11">
      <c r="B2784"/>
      <c r="C2784"/>
      <c r="D2784"/>
      <c r="E2784"/>
      <c r="F2784"/>
      <c r="G2784"/>
      <c r="H2784"/>
      <c r="I2784"/>
      <c r="J2784"/>
      <c r="K2784"/>
    </row>
    <row r="2785" spans="2:11">
      <c r="B2785"/>
      <c r="C2785"/>
      <c r="D2785"/>
      <c r="E2785"/>
      <c r="F2785"/>
      <c r="G2785"/>
      <c r="H2785"/>
      <c r="I2785"/>
      <c r="J2785"/>
      <c r="K2785"/>
    </row>
    <row r="2786" spans="2:11">
      <c r="B2786"/>
      <c r="C2786"/>
      <c r="D2786"/>
      <c r="E2786"/>
      <c r="F2786"/>
      <c r="G2786"/>
      <c r="H2786"/>
      <c r="I2786"/>
      <c r="J2786"/>
      <c r="K2786"/>
    </row>
    <row r="2787" spans="2:11">
      <c r="B2787"/>
      <c r="C2787"/>
      <c r="D2787"/>
      <c r="E2787"/>
      <c r="F2787"/>
      <c r="G2787"/>
      <c r="H2787"/>
      <c r="I2787"/>
      <c r="J2787"/>
      <c r="K2787"/>
    </row>
    <row r="2788" spans="2:11">
      <c r="B2788"/>
      <c r="C2788"/>
      <c r="D2788"/>
      <c r="E2788"/>
      <c r="F2788"/>
      <c r="G2788"/>
      <c r="H2788"/>
      <c r="I2788"/>
      <c r="J2788"/>
      <c r="K2788"/>
    </row>
    <row r="2789" spans="2:11">
      <c r="B2789"/>
      <c r="C2789"/>
      <c r="D2789"/>
      <c r="E2789"/>
      <c r="F2789"/>
      <c r="G2789"/>
      <c r="H2789"/>
      <c r="I2789"/>
      <c r="J2789"/>
      <c r="K2789"/>
    </row>
    <row r="2790" spans="2:11">
      <c r="B2790"/>
      <c r="C2790"/>
      <c r="D2790"/>
      <c r="E2790"/>
      <c r="F2790"/>
      <c r="G2790"/>
      <c r="H2790"/>
      <c r="I2790"/>
      <c r="J2790"/>
      <c r="K2790"/>
    </row>
    <row r="2791" spans="2:11">
      <c r="B2791"/>
      <c r="C2791"/>
      <c r="D2791"/>
      <c r="E2791"/>
      <c r="F2791"/>
      <c r="G2791"/>
      <c r="H2791"/>
      <c r="I2791"/>
      <c r="J2791"/>
      <c r="K2791"/>
    </row>
    <row r="2792" spans="2:11">
      <c r="B2792"/>
      <c r="C2792"/>
      <c r="D2792"/>
      <c r="E2792"/>
      <c r="F2792"/>
      <c r="G2792"/>
      <c r="H2792"/>
      <c r="I2792"/>
      <c r="J2792"/>
      <c r="K2792"/>
    </row>
    <row r="2793" spans="2:11">
      <c r="B2793"/>
      <c r="C2793"/>
      <c r="D2793"/>
      <c r="E2793"/>
      <c r="F2793"/>
      <c r="G2793"/>
      <c r="H2793"/>
      <c r="I2793"/>
      <c r="J2793"/>
      <c r="K2793"/>
    </row>
    <row r="2794" spans="2:11">
      <c r="B2794"/>
      <c r="C2794"/>
      <c r="D2794"/>
      <c r="E2794"/>
      <c r="F2794"/>
      <c r="G2794"/>
      <c r="H2794"/>
      <c r="I2794"/>
      <c r="J2794"/>
      <c r="K2794"/>
    </row>
    <row r="2795" spans="2:11">
      <c r="B2795"/>
      <c r="C2795"/>
      <c r="D2795"/>
      <c r="E2795"/>
      <c r="F2795"/>
      <c r="G2795"/>
      <c r="H2795"/>
      <c r="I2795"/>
      <c r="J2795"/>
      <c r="K2795"/>
    </row>
    <row r="2796" spans="2:11">
      <c r="B2796"/>
      <c r="C2796"/>
      <c r="D2796"/>
      <c r="E2796"/>
      <c r="F2796"/>
      <c r="G2796"/>
      <c r="H2796"/>
      <c r="I2796"/>
      <c r="J2796"/>
      <c r="K2796"/>
    </row>
    <row r="2797" spans="2:11">
      <c r="B2797"/>
      <c r="C2797"/>
      <c r="D2797"/>
      <c r="E2797"/>
      <c r="F2797"/>
      <c r="G2797"/>
      <c r="H2797"/>
      <c r="I2797"/>
      <c r="J2797"/>
      <c r="K2797"/>
    </row>
    <row r="2798" spans="2:11">
      <c r="B2798"/>
      <c r="C2798"/>
      <c r="D2798"/>
      <c r="E2798"/>
      <c r="F2798"/>
      <c r="G2798"/>
      <c r="H2798"/>
      <c r="I2798"/>
      <c r="J2798"/>
      <c r="K2798"/>
    </row>
    <row r="2799" spans="2:11">
      <c r="B2799"/>
      <c r="C2799"/>
      <c r="D2799"/>
      <c r="E2799"/>
      <c r="F2799"/>
      <c r="G2799"/>
      <c r="H2799"/>
      <c r="I2799"/>
      <c r="J2799"/>
      <c r="K2799"/>
    </row>
    <row r="2800" spans="2:11">
      <c r="B2800"/>
      <c r="C2800"/>
      <c r="D2800"/>
      <c r="E2800"/>
      <c r="F2800"/>
      <c r="G2800"/>
      <c r="H2800"/>
      <c r="I2800"/>
      <c r="J2800"/>
      <c r="K2800"/>
    </row>
    <row r="2801" spans="2:11">
      <c r="B2801"/>
      <c r="C2801"/>
      <c r="D2801"/>
      <c r="E2801"/>
      <c r="F2801"/>
      <c r="G2801"/>
      <c r="H2801"/>
      <c r="I2801"/>
      <c r="J2801"/>
      <c r="K2801"/>
    </row>
    <row r="2802" spans="2:11">
      <c r="B2802"/>
      <c r="C2802"/>
      <c r="D2802"/>
      <c r="E2802"/>
      <c r="F2802"/>
      <c r="G2802"/>
      <c r="H2802"/>
      <c r="I2802"/>
      <c r="J2802"/>
      <c r="K2802"/>
    </row>
    <row r="2803" spans="2:11">
      <c r="B2803"/>
      <c r="C2803"/>
      <c r="D2803"/>
      <c r="E2803"/>
      <c r="F2803"/>
      <c r="G2803"/>
      <c r="H2803"/>
      <c r="I2803"/>
      <c r="J2803"/>
      <c r="K2803"/>
    </row>
    <row r="2804" spans="2:11">
      <c r="B2804"/>
      <c r="C2804"/>
      <c r="D2804"/>
      <c r="E2804"/>
      <c r="F2804"/>
      <c r="G2804"/>
      <c r="H2804"/>
      <c r="I2804"/>
      <c r="J2804"/>
      <c r="K2804"/>
    </row>
    <row r="2805" spans="2:11">
      <c r="B2805"/>
      <c r="C2805"/>
      <c r="D2805"/>
      <c r="E2805"/>
      <c r="F2805"/>
      <c r="G2805"/>
      <c r="H2805"/>
      <c r="I2805"/>
      <c r="J2805"/>
      <c r="K2805"/>
    </row>
    <row r="2806" spans="2:11">
      <c r="B2806"/>
      <c r="C2806"/>
      <c r="D2806"/>
      <c r="E2806"/>
      <c r="F2806"/>
      <c r="G2806"/>
      <c r="H2806"/>
      <c r="I2806"/>
      <c r="J2806"/>
      <c r="K2806"/>
    </row>
    <row r="2807" spans="2:11">
      <c r="B2807"/>
      <c r="C2807"/>
      <c r="D2807"/>
      <c r="E2807"/>
      <c r="F2807"/>
      <c r="G2807"/>
      <c r="H2807"/>
      <c r="I2807"/>
      <c r="J2807"/>
      <c r="K2807"/>
    </row>
    <row r="2808" spans="2:11">
      <c r="B2808"/>
      <c r="C2808"/>
      <c r="D2808"/>
      <c r="E2808"/>
      <c r="F2808"/>
      <c r="G2808"/>
      <c r="H2808"/>
      <c r="I2808"/>
      <c r="J2808"/>
      <c r="K2808"/>
    </row>
    <row r="2809" spans="2:11">
      <c r="B2809"/>
      <c r="C2809"/>
      <c r="D2809"/>
      <c r="E2809"/>
      <c r="F2809"/>
      <c r="G2809"/>
      <c r="H2809"/>
      <c r="I2809"/>
      <c r="J2809"/>
      <c r="K2809"/>
    </row>
    <row r="2810" spans="2:11">
      <c r="B2810"/>
      <c r="C2810"/>
      <c r="D2810"/>
      <c r="E2810"/>
      <c r="F2810"/>
      <c r="G2810"/>
      <c r="H2810"/>
      <c r="I2810"/>
      <c r="J2810"/>
      <c r="K2810"/>
    </row>
    <row r="2811" spans="2:11">
      <c r="B2811"/>
      <c r="C2811"/>
      <c r="D2811"/>
      <c r="E2811"/>
      <c r="F2811"/>
      <c r="G2811"/>
      <c r="H2811"/>
      <c r="I2811"/>
      <c r="J2811"/>
      <c r="K2811"/>
    </row>
    <row r="2812" spans="2:11">
      <c r="B2812"/>
      <c r="C2812"/>
      <c r="D2812"/>
      <c r="E2812"/>
      <c r="F2812"/>
      <c r="G2812"/>
      <c r="H2812"/>
      <c r="I2812"/>
      <c r="J2812"/>
      <c r="K2812"/>
    </row>
    <row r="2813" spans="2:11">
      <c r="B2813"/>
      <c r="C2813"/>
      <c r="D2813"/>
      <c r="E2813"/>
      <c r="F2813"/>
      <c r="G2813"/>
      <c r="H2813"/>
      <c r="I2813"/>
      <c r="J2813"/>
      <c r="K2813"/>
    </row>
    <row r="2814" spans="2:11">
      <c r="B2814"/>
      <c r="C2814"/>
      <c r="D2814"/>
      <c r="E2814"/>
      <c r="F2814"/>
      <c r="G2814"/>
      <c r="H2814"/>
      <c r="I2814"/>
      <c r="J2814"/>
      <c r="K2814"/>
    </row>
    <row r="2815" spans="2:11">
      <c r="B2815"/>
      <c r="C2815"/>
      <c r="D2815"/>
      <c r="E2815"/>
      <c r="F2815"/>
      <c r="G2815"/>
      <c r="H2815"/>
      <c r="I2815"/>
      <c r="J2815"/>
      <c r="K2815"/>
    </row>
    <row r="2816" spans="2:11">
      <c r="B2816"/>
      <c r="C2816"/>
      <c r="D2816"/>
      <c r="E2816"/>
      <c r="F2816"/>
      <c r="G2816"/>
      <c r="H2816"/>
      <c r="I2816"/>
      <c r="J2816"/>
      <c r="K2816"/>
    </row>
    <row r="2817" spans="2:11">
      <c r="B2817"/>
      <c r="C2817"/>
      <c r="D2817"/>
      <c r="E2817"/>
      <c r="F2817"/>
      <c r="G2817"/>
      <c r="H2817"/>
      <c r="I2817"/>
      <c r="J2817"/>
      <c r="K2817"/>
    </row>
    <row r="2818" spans="2:11">
      <c r="B2818"/>
      <c r="C2818"/>
      <c r="D2818"/>
      <c r="E2818"/>
      <c r="F2818"/>
      <c r="G2818"/>
      <c r="H2818"/>
      <c r="I2818"/>
      <c r="J2818"/>
      <c r="K2818"/>
    </row>
    <row r="2819" spans="2:11">
      <c r="B2819"/>
      <c r="C2819"/>
      <c r="D2819"/>
      <c r="E2819"/>
      <c r="F2819"/>
      <c r="G2819"/>
      <c r="H2819"/>
      <c r="I2819"/>
      <c r="J2819"/>
      <c r="K2819"/>
    </row>
    <row r="2820" spans="2:11">
      <c r="B2820"/>
      <c r="C2820"/>
      <c r="D2820"/>
      <c r="E2820"/>
      <c r="F2820"/>
      <c r="G2820"/>
      <c r="H2820"/>
      <c r="I2820"/>
      <c r="J2820"/>
      <c r="K2820"/>
    </row>
    <row r="2821" spans="2:11">
      <c r="B2821"/>
      <c r="C2821"/>
      <c r="D2821"/>
      <c r="E2821"/>
      <c r="F2821"/>
      <c r="G2821"/>
      <c r="H2821"/>
      <c r="I2821"/>
      <c r="J2821"/>
      <c r="K2821"/>
    </row>
    <row r="2822" spans="2:11">
      <c r="B2822"/>
      <c r="C2822"/>
      <c r="D2822"/>
      <c r="E2822"/>
      <c r="F2822"/>
      <c r="G2822"/>
      <c r="H2822"/>
      <c r="I2822"/>
      <c r="J2822"/>
      <c r="K2822"/>
    </row>
    <row r="2823" spans="2:11">
      <c r="B2823"/>
      <c r="C2823"/>
      <c r="D2823"/>
      <c r="E2823"/>
      <c r="F2823"/>
      <c r="G2823"/>
      <c r="H2823"/>
      <c r="I2823"/>
      <c r="J2823"/>
      <c r="K2823"/>
    </row>
    <row r="2824" spans="2:11">
      <c r="B2824"/>
      <c r="C2824"/>
      <c r="D2824"/>
      <c r="E2824"/>
      <c r="F2824"/>
      <c r="G2824"/>
      <c r="H2824"/>
      <c r="I2824"/>
      <c r="J2824"/>
      <c r="K2824"/>
    </row>
    <row r="2825" spans="2:11">
      <c r="B2825"/>
      <c r="C2825"/>
      <c r="D2825"/>
      <c r="E2825"/>
      <c r="F2825"/>
      <c r="G2825"/>
      <c r="H2825"/>
      <c r="I2825"/>
      <c r="J2825"/>
      <c r="K2825"/>
    </row>
    <row r="2826" spans="2:11">
      <c r="B2826"/>
      <c r="C2826"/>
      <c r="D2826"/>
      <c r="E2826"/>
      <c r="F2826"/>
      <c r="G2826"/>
      <c r="H2826"/>
      <c r="I2826"/>
      <c r="J2826"/>
      <c r="K2826"/>
    </row>
    <row r="2827" spans="2:11">
      <c r="B2827"/>
      <c r="C2827"/>
      <c r="D2827"/>
      <c r="E2827"/>
      <c r="F2827"/>
      <c r="G2827"/>
      <c r="H2827"/>
      <c r="I2827"/>
      <c r="J2827"/>
      <c r="K2827"/>
    </row>
    <row r="2828" spans="2:11">
      <c r="B2828"/>
      <c r="C2828"/>
      <c r="D2828"/>
      <c r="E2828"/>
      <c r="F2828"/>
      <c r="G2828"/>
      <c r="H2828"/>
      <c r="I2828"/>
      <c r="J2828"/>
      <c r="K2828"/>
    </row>
    <row r="2829" spans="2:11">
      <c r="B2829"/>
      <c r="C2829"/>
      <c r="D2829"/>
      <c r="E2829"/>
      <c r="F2829"/>
      <c r="G2829"/>
      <c r="H2829"/>
      <c r="I2829"/>
      <c r="J2829"/>
      <c r="K2829"/>
    </row>
    <row r="2830" spans="2:11">
      <c r="B2830"/>
      <c r="C2830"/>
      <c r="D2830"/>
      <c r="E2830"/>
      <c r="F2830"/>
      <c r="G2830"/>
      <c r="H2830"/>
      <c r="I2830"/>
      <c r="J2830"/>
      <c r="K2830"/>
    </row>
    <row r="2831" spans="2:11">
      <c r="B2831"/>
      <c r="C2831"/>
      <c r="D2831"/>
      <c r="E2831"/>
      <c r="F2831"/>
      <c r="G2831"/>
      <c r="H2831"/>
      <c r="I2831"/>
      <c r="J2831"/>
      <c r="K2831"/>
    </row>
    <row r="2832" spans="2:11">
      <c r="B2832"/>
      <c r="C2832"/>
      <c r="D2832"/>
      <c r="E2832"/>
      <c r="F2832"/>
      <c r="G2832"/>
      <c r="H2832"/>
      <c r="I2832"/>
      <c r="J2832"/>
      <c r="K2832"/>
    </row>
    <row r="2833" spans="2:11">
      <c r="B2833"/>
      <c r="C2833"/>
      <c r="D2833"/>
      <c r="E2833"/>
      <c r="F2833"/>
      <c r="G2833"/>
      <c r="H2833"/>
      <c r="I2833"/>
      <c r="J2833"/>
      <c r="K2833"/>
    </row>
    <row r="2834" spans="2:11">
      <c r="B2834"/>
      <c r="C2834"/>
      <c r="D2834"/>
      <c r="E2834"/>
      <c r="F2834"/>
      <c r="G2834"/>
      <c r="H2834"/>
      <c r="I2834"/>
      <c r="J2834"/>
      <c r="K2834"/>
    </row>
    <row r="2835" spans="2:11">
      <c r="B2835"/>
      <c r="C2835"/>
      <c r="D2835"/>
      <c r="E2835"/>
      <c r="F2835"/>
      <c r="G2835"/>
      <c r="H2835"/>
      <c r="I2835"/>
      <c r="J2835"/>
      <c r="K2835"/>
    </row>
    <row r="2836" spans="2:11">
      <c r="B2836"/>
      <c r="C2836"/>
      <c r="D2836"/>
      <c r="E2836"/>
      <c r="F2836"/>
      <c r="G2836"/>
      <c r="H2836"/>
      <c r="I2836"/>
      <c r="J2836"/>
      <c r="K2836"/>
    </row>
    <row r="2837" spans="2:11">
      <c r="B2837"/>
      <c r="C2837"/>
      <c r="D2837"/>
      <c r="E2837"/>
      <c r="F2837"/>
      <c r="G2837"/>
      <c r="H2837"/>
      <c r="I2837"/>
      <c r="J2837"/>
      <c r="K2837"/>
    </row>
    <row r="2838" spans="2:11">
      <c r="B2838"/>
      <c r="C2838"/>
      <c r="D2838"/>
      <c r="E2838"/>
      <c r="F2838"/>
      <c r="G2838"/>
      <c r="H2838"/>
      <c r="I2838"/>
      <c r="J2838"/>
      <c r="K2838"/>
    </row>
    <row r="2839" spans="2:11">
      <c r="B2839"/>
      <c r="C2839"/>
      <c r="D2839"/>
      <c r="E2839"/>
      <c r="F2839"/>
      <c r="G2839"/>
      <c r="H2839"/>
      <c r="I2839"/>
      <c r="J2839"/>
      <c r="K2839"/>
    </row>
    <row r="2840" spans="2:11">
      <c r="B2840"/>
      <c r="C2840"/>
      <c r="D2840"/>
      <c r="E2840"/>
      <c r="F2840"/>
      <c r="G2840"/>
      <c r="H2840"/>
      <c r="I2840"/>
      <c r="J2840"/>
      <c r="K2840"/>
    </row>
    <row r="2841" spans="2:11">
      <c r="B2841"/>
      <c r="C2841"/>
      <c r="D2841"/>
      <c r="E2841"/>
      <c r="F2841"/>
      <c r="G2841"/>
      <c r="H2841"/>
      <c r="I2841"/>
      <c r="J2841"/>
      <c r="K2841"/>
    </row>
    <row r="2842" spans="2:11">
      <c r="B2842"/>
      <c r="C2842"/>
      <c r="D2842"/>
      <c r="E2842"/>
      <c r="F2842"/>
      <c r="G2842"/>
      <c r="H2842"/>
      <c r="I2842"/>
      <c r="J2842"/>
      <c r="K2842"/>
    </row>
    <row r="2843" spans="2:11">
      <c r="B2843"/>
      <c r="C2843"/>
      <c r="D2843"/>
      <c r="E2843"/>
      <c r="F2843"/>
      <c r="G2843"/>
      <c r="H2843"/>
      <c r="I2843"/>
      <c r="J2843"/>
      <c r="K2843"/>
    </row>
    <row r="2844" spans="2:11">
      <c r="B2844"/>
      <c r="C2844"/>
      <c r="D2844"/>
      <c r="E2844"/>
      <c r="F2844"/>
      <c r="G2844"/>
      <c r="H2844"/>
      <c r="I2844"/>
      <c r="J2844"/>
      <c r="K2844"/>
    </row>
    <row r="2845" spans="2:11">
      <c r="B2845"/>
      <c r="C2845"/>
      <c r="D2845"/>
      <c r="E2845"/>
      <c r="F2845"/>
      <c r="G2845"/>
      <c r="H2845"/>
      <c r="I2845"/>
      <c r="J2845"/>
      <c r="K2845"/>
    </row>
    <row r="2846" spans="2:11">
      <c r="B2846"/>
      <c r="C2846"/>
      <c r="D2846"/>
      <c r="E2846"/>
      <c r="F2846"/>
      <c r="G2846"/>
      <c r="H2846"/>
      <c r="I2846"/>
      <c r="J2846"/>
      <c r="K2846"/>
    </row>
    <row r="2847" spans="2:11">
      <c r="B2847"/>
      <c r="C2847"/>
      <c r="D2847"/>
      <c r="E2847"/>
      <c r="F2847"/>
      <c r="G2847"/>
      <c r="H2847"/>
      <c r="I2847"/>
      <c r="J2847"/>
      <c r="K2847"/>
    </row>
    <row r="2848" spans="2:11">
      <c r="B2848"/>
      <c r="C2848"/>
      <c r="D2848"/>
      <c r="E2848"/>
      <c r="F2848"/>
      <c r="G2848"/>
      <c r="H2848"/>
      <c r="I2848"/>
      <c r="J2848"/>
      <c r="K2848"/>
    </row>
    <row r="2849" spans="2:11">
      <c r="B2849"/>
      <c r="C2849"/>
      <c r="D2849"/>
      <c r="E2849"/>
      <c r="F2849"/>
      <c r="G2849"/>
      <c r="H2849"/>
      <c r="I2849"/>
      <c r="J2849"/>
      <c r="K2849"/>
    </row>
    <row r="2850" spans="2:11">
      <c r="B2850"/>
      <c r="C2850"/>
      <c r="D2850"/>
      <c r="E2850"/>
      <c r="F2850"/>
      <c r="G2850"/>
      <c r="H2850"/>
      <c r="I2850"/>
      <c r="J2850"/>
      <c r="K2850"/>
    </row>
    <row r="2851" spans="2:11">
      <c r="B2851"/>
      <c r="C2851"/>
      <c r="D2851"/>
      <c r="E2851"/>
      <c r="F2851"/>
      <c r="G2851"/>
      <c r="H2851"/>
      <c r="I2851"/>
      <c r="J2851"/>
      <c r="K2851"/>
    </row>
    <row r="2852" spans="2:11">
      <c r="B2852"/>
      <c r="C2852"/>
      <c r="D2852"/>
      <c r="E2852"/>
      <c r="F2852"/>
      <c r="G2852"/>
      <c r="H2852"/>
      <c r="I2852"/>
      <c r="J2852"/>
      <c r="K2852"/>
    </row>
    <row r="2853" spans="2:11">
      <c r="B2853"/>
      <c r="C2853"/>
      <c r="D2853"/>
      <c r="E2853"/>
      <c r="F2853"/>
      <c r="G2853"/>
      <c r="H2853"/>
      <c r="I2853"/>
      <c r="J2853"/>
      <c r="K2853"/>
    </row>
    <row r="2854" spans="2:11">
      <c r="B2854"/>
      <c r="C2854"/>
      <c r="D2854"/>
      <c r="E2854"/>
      <c r="F2854"/>
      <c r="G2854"/>
      <c r="H2854"/>
      <c r="I2854"/>
      <c r="J2854"/>
      <c r="K2854"/>
    </row>
    <row r="2855" spans="2:11">
      <c r="B2855"/>
      <c r="C2855"/>
      <c r="D2855"/>
      <c r="E2855"/>
      <c r="F2855"/>
      <c r="G2855"/>
      <c r="H2855"/>
      <c r="I2855"/>
      <c r="J2855"/>
      <c r="K2855"/>
    </row>
    <row r="2856" spans="2:11">
      <c r="B2856"/>
      <c r="C2856"/>
      <c r="D2856"/>
      <c r="E2856"/>
      <c r="F2856"/>
      <c r="G2856"/>
      <c r="H2856"/>
      <c r="I2856"/>
      <c r="J2856"/>
      <c r="K2856"/>
    </row>
    <row r="2857" spans="2:11">
      <c r="B2857"/>
      <c r="C2857"/>
      <c r="D2857"/>
      <c r="E2857"/>
      <c r="F2857"/>
      <c r="G2857"/>
      <c r="H2857"/>
      <c r="I2857"/>
      <c r="J2857"/>
      <c r="K2857"/>
    </row>
    <row r="2858" spans="2:11">
      <c r="B2858"/>
      <c r="C2858"/>
      <c r="D2858"/>
      <c r="E2858"/>
      <c r="F2858"/>
      <c r="G2858"/>
      <c r="H2858"/>
      <c r="I2858"/>
      <c r="J2858"/>
      <c r="K2858"/>
    </row>
    <row r="2859" spans="2:11">
      <c r="B2859"/>
      <c r="C2859"/>
      <c r="D2859"/>
      <c r="E2859"/>
      <c r="F2859"/>
      <c r="G2859"/>
      <c r="H2859"/>
      <c r="I2859"/>
      <c r="J2859"/>
      <c r="K2859"/>
    </row>
    <row r="2860" spans="2:11">
      <c r="B2860"/>
      <c r="C2860"/>
      <c r="D2860"/>
      <c r="E2860"/>
      <c r="F2860"/>
      <c r="G2860"/>
      <c r="H2860"/>
      <c r="I2860"/>
      <c r="J2860"/>
      <c r="K2860"/>
    </row>
    <row r="2861" spans="2:11">
      <c r="B2861"/>
      <c r="C2861"/>
      <c r="D2861"/>
      <c r="E2861"/>
      <c r="F2861"/>
      <c r="G2861"/>
      <c r="H2861"/>
      <c r="I2861"/>
      <c r="J2861"/>
      <c r="K2861"/>
    </row>
    <row r="2862" spans="2:11">
      <c r="B2862"/>
      <c r="C2862"/>
      <c r="D2862"/>
      <c r="E2862"/>
      <c r="F2862"/>
      <c r="G2862"/>
      <c r="H2862"/>
      <c r="I2862"/>
      <c r="J2862"/>
      <c r="K2862"/>
    </row>
    <row r="2863" spans="2:11">
      <c r="B2863"/>
      <c r="C2863"/>
      <c r="D2863"/>
      <c r="E2863"/>
      <c r="F2863"/>
      <c r="G2863"/>
      <c r="H2863"/>
      <c r="I2863"/>
      <c r="J2863"/>
      <c r="K2863"/>
    </row>
    <row r="2864" spans="2:11">
      <c r="B2864"/>
      <c r="C2864"/>
      <c r="D2864"/>
      <c r="E2864"/>
      <c r="F2864"/>
      <c r="G2864"/>
      <c r="H2864"/>
      <c r="I2864"/>
      <c r="J2864"/>
      <c r="K2864"/>
    </row>
    <row r="2865" spans="2:11">
      <c r="B2865"/>
      <c r="C2865"/>
      <c r="D2865"/>
      <c r="E2865"/>
      <c r="F2865"/>
      <c r="G2865"/>
      <c r="H2865"/>
      <c r="I2865"/>
      <c r="J2865"/>
      <c r="K2865"/>
    </row>
    <row r="2866" spans="2:11">
      <c r="B2866"/>
      <c r="C2866"/>
      <c r="D2866"/>
      <c r="E2866"/>
      <c r="F2866"/>
      <c r="G2866"/>
      <c r="H2866"/>
      <c r="I2866"/>
      <c r="J2866"/>
      <c r="K2866"/>
    </row>
    <row r="2867" spans="2:11">
      <c r="B2867"/>
      <c r="C2867"/>
      <c r="D2867"/>
      <c r="E2867"/>
      <c r="F2867"/>
      <c r="G2867"/>
      <c r="H2867"/>
      <c r="I2867"/>
      <c r="J2867"/>
      <c r="K2867"/>
    </row>
    <row r="2868" spans="2:11">
      <c r="B2868"/>
      <c r="C2868"/>
      <c r="D2868"/>
      <c r="E2868"/>
      <c r="F2868"/>
      <c r="G2868"/>
      <c r="H2868"/>
      <c r="I2868"/>
      <c r="J2868"/>
      <c r="K2868"/>
    </row>
    <row r="2869" spans="2:11">
      <c r="B2869"/>
      <c r="C2869"/>
      <c r="D2869"/>
      <c r="E2869"/>
      <c r="F2869"/>
      <c r="G2869"/>
      <c r="H2869"/>
      <c r="I2869"/>
      <c r="J2869"/>
      <c r="K2869"/>
    </row>
    <row r="2870" spans="2:11">
      <c r="B2870"/>
      <c r="C2870"/>
      <c r="D2870"/>
      <c r="E2870"/>
      <c r="F2870"/>
      <c r="G2870"/>
      <c r="H2870"/>
      <c r="I2870"/>
      <c r="J2870"/>
      <c r="K2870"/>
    </row>
    <row r="2871" spans="2:11">
      <c r="B2871"/>
      <c r="C2871"/>
      <c r="D2871"/>
      <c r="E2871"/>
      <c r="F2871"/>
      <c r="G2871"/>
      <c r="H2871"/>
      <c r="I2871"/>
      <c r="J2871"/>
      <c r="K2871"/>
    </row>
    <row r="2872" spans="2:11">
      <c r="B2872"/>
      <c r="C2872"/>
      <c r="D2872"/>
      <c r="E2872"/>
      <c r="F2872"/>
      <c r="G2872"/>
      <c r="H2872"/>
      <c r="I2872"/>
      <c r="J2872"/>
      <c r="K2872"/>
    </row>
    <row r="2873" spans="2:11">
      <c r="B2873"/>
      <c r="C2873"/>
      <c r="D2873"/>
      <c r="E2873"/>
      <c r="F2873"/>
      <c r="G2873"/>
      <c r="H2873"/>
      <c r="I2873"/>
      <c r="J2873"/>
      <c r="K2873"/>
    </row>
    <row r="2874" spans="2:11">
      <c r="B2874"/>
      <c r="C2874"/>
      <c r="D2874"/>
      <c r="E2874"/>
      <c r="F2874"/>
      <c r="G2874"/>
      <c r="H2874"/>
      <c r="I2874"/>
      <c r="J2874"/>
      <c r="K2874"/>
    </row>
    <row r="2875" spans="2:11">
      <c r="B2875"/>
      <c r="C2875"/>
      <c r="D2875"/>
      <c r="E2875"/>
      <c r="F2875"/>
      <c r="G2875"/>
      <c r="H2875"/>
      <c r="I2875"/>
      <c r="J2875"/>
      <c r="K2875"/>
    </row>
    <row r="2876" spans="2:11">
      <c r="B2876"/>
      <c r="C2876"/>
      <c r="D2876"/>
      <c r="E2876"/>
      <c r="F2876"/>
      <c r="G2876"/>
      <c r="H2876"/>
      <c r="I2876"/>
      <c r="J2876"/>
      <c r="K2876"/>
    </row>
    <row r="2877" spans="2:11">
      <c r="B2877"/>
      <c r="C2877"/>
      <c r="D2877"/>
      <c r="E2877"/>
      <c r="F2877"/>
      <c r="G2877"/>
      <c r="H2877"/>
      <c r="I2877"/>
      <c r="J2877"/>
      <c r="K2877"/>
    </row>
    <row r="2878" spans="2:11">
      <c r="B2878"/>
      <c r="C2878"/>
      <c r="D2878"/>
      <c r="E2878"/>
      <c r="F2878"/>
      <c r="G2878"/>
      <c r="H2878"/>
      <c r="I2878"/>
      <c r="J2878"/>
      <c r="K2878"/>
    </row>
    <row r="2879" spans="2:11">
      <c r="B2879"/>
      <c r="C2879"/>
      <c r="D2879"/>
      <c r="E2879"/>
      <c r="F2879"/>
      <c r="G2879"/>
      <c r="H2879"/>
      <c r="I2879"/>
      <c r="J2879"/>
      <c r="K2879"/>
    </row>
    <row r="2880" spans="2:11">
      <c r="B2880"/>
      <c r="C2880"/>
      <c r="D2880"/>
      <c r="E2880"/>
      <c r="F2880"/>
      <c r="G2880"/>
      <c r="H2880"/>
      <c r="I2880"/>
      <c r="J2880"/>
      <c r="K2880"/>
    </row>
    <row r="2881" spans="2:11">
      <c r="B2881"/>
      <c r="C2881"/>
      <c r="D2881"/>
      <c r="E2881"/>
      <c r="F2881"/>
      <c r="G2881"/>
      <c r="H2881"/>
      <c r="I2881"/>
      <c r="J2881"/>
      <c r="K2881"/>
    </row>
    <row r="2882" spans="2:11">
      <c r="B2882"/>
      <c r="C2882"/>
      <c r="D2882"/>
      <c r="E2882"/>
      <c r="F2882"/>
      <c r="G2882"/>
      <c r="H2882"/>
      <c r="I2882"/>
      <c r="J2882"/>
      <c r="K2882"/>
    </row>
    <row r="2883" spans="2:11">
      <c r="B2883"/>
      <c r="C2883"/>
      <c r="D2883"/>
      <c r="E2883"/>
      <c r="F2883"/>
      <c r="G2883"/>
      <c r="H2883"/>
      <c r="I2883"/>
      <c r="J2883"/>
      <c r="K2883"/>
    </row>
    <row r="2884" spans="2:11">
      <c r="B2884"/>
      <c r="C2884"/>
      <c r="D2884"/>
      <c r="E2884"/>
      <c r="F2884"/>
      <c r="G2884"/>
      <c r="H2884"/>
      <c r="I2884"/>
      <c r="J2884"/>
      <c r="K2884"/>
    </row>
    <row r="2885" spans="2:11">
      <c r="B2885"/>
      <c r="C2885"/>
      <c r="D2885"/>
      <c r="E2885"/>
      <c r="F2885"/>
      <c r="G2885"/>
      <c r="H2885"/>
      <c r="I2885"/>
      <c r="J2885"/>
      <c r="K2885"/>
    </row>
    <row r="2886" spans="2:11">
      <c r="B2886"/>
      <c r="C2886"/>
      <c r="D2886"/>
      <c r="E2886"/>
      <c r="F2886"/>
      <c r="G2886"/>
      <c r="H2886"/>
      <c r="I2886"/>
      <c r="J2886"/>
      <c r="K2886"/>
    </row>
    <row r="2887" spans="2:11">
      <c r="B2887"/>
      <c r="C2887"/>
      <c r="D2887"/>
      <c r="E2887"/>
      <c r="F2887"/>
      <c r="G2887"/>
      <c r="H2887"/>
      <c r="I2887"/>
      <c r="J2887"/>
      <c r="K2887"/>
    </row>
    <row r="2888" spans="2:11">
      <c r="B2888"/>
      <c r="C2888"/>
      <c r="D2888"/>
      <c r="E2888"/>
      <c r="F2888"/>
      <c r="G2888"/>
      <c r="H2888"/>
      <c r="I2888"/>
      <c r="J2888"/>
      <c r="K2888"/>
    </row>
    <row r="2889" spans="2:11">
      <c r="B2889"/>
      <c r="C2889"/>
      <c r="D2889"/>
      <c r="E2889"/>
      <c r="F2889"/>
      <c r="G2889"/>
      <c r="H2889"/>
      <c r="I2889"/>
      <c r="J2889"/>
      <c r="K2889"/>
    </row>
    <row r="2890" spans="2:11">
      <c r="B2890"/>
      <c r="C2890"/>
      <c r="D2890"/>
      <c r="E2890"/>
      <c r="F2890"/>
      <c r="G2890"/>
      <c r="H2890"/>
      <c r="I2890"/>
      <c r="J2890"/>
      <c r="K2890"/>
    </row>
    <row r="2891" spans="2:11">
      <c r="B2891"/>
      <c r="C2891"/>
      <c r="D2891"/>
      <c r="E2891"/>
      <c r="F2891"/>
      <c r="G2891"/>
      <c r="H2891"/>
      <c r="I2891"/>
      <c r="J2891"/>
      <c r="K2891"/>
    </row>
    <row r="2892" spans="2:11">
      <c r="B2892"/>
      <c r="C2892"/>
      <c r="D2892"/>
      <c r="E2892"/>
      <c r="F2892"/>
      <c r="G2892"/>
      <c r="H2892"/>
      <c r="I2892"/>
      <c r="J2892"/>
      <c r="K2892"/>
    </row>
    <row r="2893" spans="2:11">
      <c r="B2893"/>
      <c r="C2893"/>
      <c r="D2893"/>
      <c r="E2893"/>
      <c r="F2893"/>
      <c r="G2893"/>
      <c r="H2893"/>
      <c r="I2893"/>
      <c r="J2893"/>
      <c r="K2893"/>
    </row>
    <row r="2894" spans="2:11">
      <c r="B2894"/>
      <c r="C2894"/>
      <c r="D2894"/>
      <c r="E2894"/>
      <c r="F2894"/>
      <c r="G2894"/>
      <c r="H2894"/>
      <c r="I2894"/>
      <c r="J2894"/>
      <c r="K2894"/>
    </row>
    <row r="2895" spans="2:11">
      <c r="B2895"/>
      <c r="C2895"/>
      <c r="D2895"/>
      <c r="E2895"/>
      <c r="F2895"/>
      <c r="G2895"/>
      <c r="H2895"/>
      <c r="I2895"/>
      <c r="J2895"/>
      <c r="K2895"/>
    </row>
    <row r="2896" spans="2:11">
      <c r="B2896"/>
      <c r="C2896"/>
      <c r="D2896"/>
      <c r="E2896"/>
      <c r="F2896"/>
      <c r="G2896"/>
      <c r="H2896"/>
      <c r="I2896"/>
      <c r="J2896"/>
      <c r="K2896"/>
    </row>
    <row r="2897" spans="2:11">
      <c r="B2897"/>
      <c r="C2897"/>
      <c r="D2897"/>
      <c r="E2897"/>
      <c r="F2897"/>
      <c r="G2897"/>
      <c r="H2897"/>
      <c r="I2897"/>
      <c r="J2897"/>
      <c r="K2897"/>
    </row>
    <row r="2898" spans="2:11">
      <c r="B2898"/>
      <c r="C2898"/>
      <c r="D2898"/>
      <c r="E2898"/>
      <c r="F2898"/>
      <c r="G2898"/>
      <c r="H2898"/>
      <c r="I2898"/>
      <c r="J2898"/>
      <c r="K2898"/>
    </row>
    <row r="2899" spans="2:11">
      <c r="B2899"/>
      <c r="C2899"/>
      <c r="D2899"/>
      <c r="E2899"/>
      <c r="F2899"/>
      <c r="G2899"/>
      <c r="H2899"/>
      <c r="I2899"/>
      <c r="J2899"/>
      <c r="K2899"/>
    </row>
    <row r="2900" spans="2:11">
      <c r="B2900"/>
      <c r="C2900"/>
      <c r="D2900"/>
      <c r="E2900"/>
      <c r="F2900"/>
      <c r="G2900"/>
      <c r="H2900"/>
      <c r="I2900"/>
      <c r="J2900"/>
      <c r="K2900"/>
    </row>
    <row r="2901" spans="2:11">
      <c r="B2901"/>
      <c r="C2901"/>
      <c r="D2901"/>
      <c r="E2901"/>
      <c r="F2901"/>
      <c r="G2901"/>
      <c r="H2901"/>
      <c r="I2901"/>
      <c r="J2901"/>
      <c r="K2901"/>
    </row>
    <row r="2902" spans="2:11">
      <c r="B2902"/>
      <c r="C2902"/>
      <c r="D2902"/>
      <c r="E2902"/>
      <c r="F2902"/>
      <c r="G2902"/>
      <c r="H2902"/>
      <c r="I2902"/>
      <c r="J2902"/>
      <c r="K2902"/>
    </row>
    <row r="2903" spans="2:11">
      <c r="B2903"/>
      <c r="C2903"/>
      <c r="D2903"/>
      <c r="E2903"/>
      <c r="F2903"/>
      <c r="G2903"/>
      <c r="H2903"/>
      <c r="I2903"/>
      <c r="J2903"/>
      <c r="K2903"/>
    </row>
    <row r="2904" spans="2:11">
      <c r="B2904"/>
      <c r="C2904"/>
      <c r="D2904"/>
      <c r="E2904"/>
      <c r="F2904"/>
      <c r="G2904"/>
      <c r="H2904"/>
      <c r="I2904"/>
      <c r="J2904"/>
      <c r="K2904"/>
    </row>
    <row r="2905" spans="2:11">
      <c r="B2905"/>
      <c r="C2905"/>
      <c r="D2905"/>
      <c r="E2905"/>
      <c r="F2905"/>
      <c r="G2905"/>
      <c r="H2905"/>
      <c r="I2905"/>
      <c r="J2905"/>
      <c r="K2905"/>
    </row>
    <row r="2906" spans="2:11">
      <c r="B2906"/>
      <c r="C2906"/>
      <c r="D2906"/>
      <c r="E2906"/>
      <c r="F2906"/>
      <c r="G2906"/>
      <c r="H2906"/>
      <c r="I2906"/>
      <c r="J2906"/>
      <c r="K2906"/>
    </row>
    <row r="2907" spans="2:11">
      <c r="B2907"/>
      <c r="C2907"/>
      <c r="D2907"/>
      <c r="E2907"/>
      <c r="F2907"/>
      <c r="G2907"/>
      <c r="H2907"/>
      <c r="I2907"/>
      <c r="J2907"/>
      <c r="K2907"/>
    </row>
    <row r="2908" spans="2:11">
      <c r="B2908"/>
      <c r="C2908"/>
      <c r="D2908"/>
      <c r="E2908"/>
      <c r="F2908"/>
      <c r="G2908"/>
      <c r="H2908"/>
      <c r="I2908"/>
      <c r="J2908"/>
      <c r="K2908"/>
    </row>
    <row r="2909" spans="2:11">
      <c r="B2909"/>
      <c r="C2909"/>
      <c r="D2909"/>
      <c r="E2909"/>
      <c r="F2909"/>
      <c r="G2909"/>
      <c r="H2909"/>
      <c r="I2909"/>
      <c r="J2909"/>
      <c r="K2909"/>
    </row>
    <row r="2910" spans="2:11">
      <c r="B2910"/>
      <c r="C2910"/>
      <c r="D2910"/>
      <c r="E2910"/>
      <c r="F2910"/>
      <c r="G2910"/>
      <c r="H2910"/>
      <c r="I2910"/>
      <c r="J2910"/>
      <c r="K2910"/>
    </row>
    <row r="2911" spans="2:11">
      <c r="B2911"/>
      <c r="C2911"/>
      <c r="D2911"/>
      <c r="E2911"/>
      <c r="F2911"/>
      <c r="G2911"/>
      <c r="H2911"/>
      <c r="I2911"/>
      <c r="J2911"/>
      <c r="K2911"/>
    </row>
    <row r="2912" spans="2:11">
      <c r="B2912"/>
      <c r="C2912"/>
      <c r="D2912"/>
      <c r="E2912"/>
      <c r="F2912"/>
      <c r="G2912"/>
      <c r="H2912"/>
      <c r="I2912"/>
      <c r="J2912"/>
      <c r="K2912"/>
    </row>
    <row r="2913" spans="2:11">
      <c r="B2913"/>
      <c r="C2913"/>
      <c r="D2913"/>
      <c r="E2913"/>
      <c r="F2913"/>
      <c r="G2913"/>
      <c r="H2913"/>
      <c r="I2913"/>
      <c r="J2913"/>
      <c r="K2913"/>
    </row>
    <row r="2914" spans="2:11">
      <c r="B2914"/>
      <c r="C2914"/>
      <c r="D2914"/>
      <c r="E2914"/>
      <c r="F2914"/>
      <c r="G2914"/>
      <c r="H2914"/>
      <c r="I2914"/>
      <c r="J2914"/>
      <c r="K2914"/>
    </row>
    <row r="2915" spans="2:11">
      <c r="B2915"/>
      <c r="C2915"/>
      <c r="D2915"/>
      <c r="E2915"/>
      <c r="F2915"/>
      <c r="G2915"/>
      <c r="H2915"/>
      <c r="I2915"/>
      <c r="J2915"/>
      <c r="K2915"/>
    </row>
    <row r="2916" spans="2:11">
      <c r="B2916"/>
      <c r="C2916"/>
      <c r="D2916"/>
      <c r="E2916"/>
      <c r="F2916"/>
      <c r="G2916"/>
      <c r="H2916"/>
      <c r="I2916"/>
      <c r="J2916"/>
      <c r="K2916"/>
    </row>
    <row r="2917" spans="2:11">
      <c r="B2917"/>
      <c r="C2917"/>
      <c r="D2917"/>
      <c r="E2917"/>
      <c r="F2917"/>
      <c r="G2917"/>
      <c r="H2917"/>
      <c r="I2917"/>
      <c r="J2917"/>
      <c r="K2917"/>
    </row>
    <row r="2918" spans="2:11">
      <c r="B2918"/>
      <c r="C2918"/>
      <c r="D2918"/>
      <c r="E2918"/>
      <c r="F2918"/>
      <c r="G2918"/>
      <c r="H2918"/>
      <c r="I2918"/>
      <c r="J2918"/>
      <c r="K2918"/>
    </row>
    <row r="2919" spans="2:11">
      <c r="B2919"/>
      <c r="C2919"/>
      <c r="D2919"/>
      <c r="E2919"/>
      <c r="F2919"/>
      <c r="G2919"/>
      <c r="H2919"/>
      <c r="I2919"/>
      <c r="J2919"/>
      <c r="K2919"/>
    </row>
    <row r="2920" spans="2:11">
      <c r="B2920"/>
      <c r="C2920"/>
      <c r="D2920"/>
      <c r="E2920"/>
      <c r="F2920"/>
      <c r="G2920"/>
      <c r="H2920"/>
      <c r="I2920"/>
      <c r="J2920"/>
      <c r="K2920"/>
    </row>
    <row r="2921" spans="2:11">
      <c r="B2921"/>
      <c r="C2921"/>
      <c r="D2921"/>
      <c r="E2921"/>
      <c r="F2921"/>
      <c r="G2921"/>
      <c r="H2921"/>
      <c r="I2921"/>
      <c r="J2921"/>
      <c r="K2921"/>
    </row>
    <row r="2922" spans="2:11">
      <c r="B2922"/>
      <c r="C2922"/>
      <c r="D2922"/>
      <c r="E2922"/>
      <c r="F2922"/>
      <c r="G2922"/>
      <c r="H2922"/>
      <c r="I2922"/>
      <c r="J2922"/>
      <c r="K2922"/>
    </row>
    <row r="2923" spans="2:11">
      <c r="B2923"/>
      <c r="C2923"/>
      <c r="D2923"/>
      <c r="E2923"/>
      <c r="F2923"/>
      <c r="G2923"/>
      <c r="H2923"/>
      <c r="I2923"/>
      <c r="J2923"/>
      <c r="K2923"/>
    </row>
    <row r="2924" spans="2:11">
      <c r="B2924"/>
      <c r="C2924"/>
      <c r="D2924"/>
      <c r="E2924"/>
      <c r="F2924"/>
      <c r="G2924"/>
      <c r="H2924"/>
      <c r="I2924"/>
      <c r="J2924"/>
      <c r="K2924"/>
    </row>
    <row r="2925" spans="2:11">
      <c r="B2925"/>
      <c r="C2925"/>
      <c r="D2925"/>
      <c r="E2925"/>
      <c r="F2925"/>
      <c r="G2925"/>
      <c r="H2925"/>
      <c r="I2925"/>
      <c r="J2925"/>
      <c r="K2925"/>
    </row>
    <row r="2926" spans="2:11">
      <c r="B2926"/>
      <c r="C2926"/>
      <c r="D2926"/>
      <c r="E2926"/>
      <c r="F2926"/>
      <c r="G2926"/>
      <c r="H2926"/>
      <c r="I2926"/>
      <c r="J2926"/>
      <c r="K2926"/>
    </row>
    <row r="2927" spans="2:11">
      <c r="B2927"/>
      <c r="C2927"/>
      <c r="D2927"/>
      <c r="E2927"/>
      <c r="F2927"/>
      <c r="G2927"/>
      <c r="H2927"/>
      <c r="I2927"/>
      <c r="J2927"/>
      <c r="K2927"/>
    </row>
    <row r="2928" spans="2:11">
      <c r="B2928"/>
      <c r="C2928"/>
      <c r="D2928"/>
      <c r="E2928"/>
      <c r="F2928"/>
      <c r="G2928"/>
      <c r="H2928"/>
      <c r="I2928"/>
      <c r="J2928"/>
      <c r="K2928"/>
    </row>
    <row r="2929" spans="2:11">
      <c r="B2929"/>
      <c r="C2929"/>
      <c r="D2929"/>
      <c r="E2929"/>
      <c r="F2929"/>
      <c r="G2929"/>
      <c r="H2929"/>
      <c r="I2929"/>
      <c r="J2929"/>
      <c r="K2929"/>
    </row>
    <row r="2930" spans="2:11">
      <c r="B2930"/>
      <c r="C2930"/>
      <c r="D2930"/>
      <c r="E2930"/>
      <c r="F2930"/>
      <c r="G2930"/>
      <c r="H2930"/>
      <c r="I2930"/>
      <c r="J2930"/>
      <c r="K2930"/>
    </row>
    <row r="2931" spans="2:11">
      <c r="B2931"/>
      <c r="C2931"/>
      <c r="D2931"/>
      <c r="E2931"/>
      <c r="F2931"/>
      <c r="G2931"/>
      <c r="H2931"/>
      <c r="I2931"/>
      <c r="J2931"/>
      <c r="K2931"/>
    </row>
    <row r="2932" spans="2:11">
      <c r="B2932"/>
      <c r="C2932"/>
      <c r="D2932"/>
      <c r="E2932"/>
      <c r="F2932"/>
      <c r="G2932"/>
      <c r="H2932"/>
      <c r="I2932"/>
      <c r="J2932"/>
      <c r="K2932"/>
    </row>
    <row r="2933" spans="2:11">
      <c r="B2933"/>
      <c r="C2933"/>
      <c r="D2933"/>
      <c r="E2933"/>
      <c r="F2933"/>
      <c r="G2933"/>
      <c r="H2933"/>
      <c r="I2933"/>
      <c r="J2933"/>
      <c r="K2933"/>
    </row>
    <row r="2934" spans="2:11">
      <c r="B2934"/>
      <c r="C2934"/>
      <c r="D2934"/>
      <c r="E2934"/>
      <c r="F2934"/>
      <c r="G2934"/>
      <c r="H2934"/>
      <c r="I2934"/>
      <c r="J2934"/>
      <c r="K2934"/>
    </row>
    <row r="2935" spans="2:11">
      <c r="B2935"/>
      <c r="C2935"/>
      <c r="D2935"/>
      <c r="E2935"/>
      <c r="F2935"/>
      <c r="G2935"/>
      <c r="H2935"/>
      <c r="I2935"/>
      <c r="J2935"/>
      <c r="K2935"/>
    </row>
    <row r="2936" spans="2:11">
      <c r="B2936"/>
      <c r="C2936"/>
      <c r="D2936"/>
      <c r="E2936"/>
      <c r="F2936"/>
      <c r="G2936"/>
      <c r="H2936"/>
      <c r="I2936"/>
      <c r="J2936"/>
      <c r="K2936"/>
    </row>
    <row r="2937" spans="2:11">
      <c r="B2937"/>
      <c r="C2937"/>
      <c r="D2937"/>
      <c r="E2937"/>
      <c r="F2937"/>
      <c r="G2937"/>
      <c r="H2937"/>
      <c r="I2937"/>
      <c r="J2937"/>
      <c r="K2937"/>
    </row>
    <row r="2938" spans="2:11">
      <c r="B2938"/>
      <c r="C2938"/>
      <c r="D2938"/>
      <c r="E2938"/>
      <c r="F2938"/>
      <c r="G2938"/>
      <c r="H2938"/>
      <c r="I2938"/>
      <c r="J2938"/>
      <c r="K2938"/>
    </row>
    <row r="2939" spans="2:11">
      <c r="B2939"/>
      <c r="C2939"/>
      <c r="D2939"/>
      <c r="E2939"/>
      <c r="F2939"/>
      <c r="G2939"/>
      <c r="H2939"/>
      <c r="I2939"/>
      <c r="J2939"/>
      <c r="K2939"/>
    </row>
    <row r="2940" spans="2:11">
      <c r="B2940"/>
      <c r="C2940"/>
      <c r="D2940"/>
      <c r="E2940"/>
      <c r="F2940"/>
      <c r="G2940"/>
      <c r="H2940"/>
      <c r="I2940"/>
      <c r="J2940"/>
      <c r="K2940"/>
    </row>
    <row r="2941" spans="2:11">
      <c r="B2941"/>
      <c r="C2941"/>
      <c r="D2941"/>
      <c r="E2941"/>
      <c r="F2941"/>
      <c r="G2941"/>
      <c r="H2941"/>
      <c r="I2941"/>
      <c r="J2941"/>
      <c r="K2941"/>
    </row>
    <row r="2942" spans="2:11">
      <c r="B2942"/>
      <c r="C2942"/>
      <c r="D2942"/>
      <c r="E2942"/>
      <c r="F2942"/>
      <c r="G2942"/>
      <c r="H2942"/>
      <c r="I2942"/>
      <c r="J2942"/>
      <c r="K2942"/>
    </row>
    <row r="2943" spans="2:11">
      <c r="B2943"/>
      <c r="C2943"/>
      <c r="D2943"/>
      <c r="E2943"/>
      <c r="F2943"/>
      <c r="G2943"/>
      <c r="H2943"/>
      <c r="I2943"/>
      <c r="J2943"/>
      <c r="K2943"/>
    </row>
    <row r="2944" spans="2:11">
      <c r="B2944"/>
      <c r="C2944"/>
      <c r="D2944"/>
      <c r="E2944"/>
      <c r="F2944"/>
      <c r="G2944"/>
      <c r="H2944"/>
      <c r="I2944"/>
      <c r="J2944"/>
      <c r="K2944"/>
    </row>
    <row r="2945" spans="2:11">
      <c r="B2945"/>
      <c r="C2945"/>
      <c r="D2945"/>
      <c r="E2945"/>
      <c r="F2945"/>
      <c r="G2945"/>
      <c r="H2945"/>
      <c r="I2945"/>
      <c r="J2945"/>
      <c r="K2945"/>
    </row>
    <row r="2946" spans="2:11">
      <c r="B2946"/>
      <c r="C2946"/>
      <c r="D2946"/>
      <c r="E2946"/>
      <c r="F2946"/>
      <c r="G2946"/>
      <c r="H2946"/>
      <c r="I2946"/>
      <c r="J2946"/>
      <c r="K2946"/>
    </row>
    <row r="2947" spans="2:11">
      <c r="B2947"/>
      <c r="C2947"/>
      <c r="D2947"/>
      <c r="E2947"/>
      <c r="F2947"/>
      <c r="G2947"/>
      <c r="H2947"/>
      <c r="I2947"/>
      <c r="J2947"/>
      <c r="K2947"/>
    </row>
    <row r="2948" spans="2:11">
      <c r="B2948"/>
      <c r="C2948"/>
      <c r="D2948"/>
      <c r="E2948"/>
      <c r="F2948"/>
      <c r="G2948"/>
      <c r="H2948"/>
      <c r="I2948"/>
      <c r="J2948"/>
      <c r="K2948"/>
    </row>
    <row r="2949" spans="2:11">
      <c r="B2949"/>
      <c r="C2949"/>
      <c r="D2949"/>
      <c r="E2949"/>
      <c r="F2949"/>
      <c r="G2949"/>
      <c r="H2949"/>
      <c r="I2949"/>
      <c r="J2949"/>
      <c r="K2949"/>
    </row>
    <row r="2950" spans="2:11">
      <c r="B2950"/>
      <c r="C2950"/>
      <c r="D2950"/>
      <c r="E2950"/>
      <c r="F2950"/>
      <c r="G2950"/>
      <c r="H2950"/>
      <c r="I2950"/>
      <c r="J2950"/>
      <c r="K2950"/>
    </row>
    <row r="2951" spans="2:11">
      <c r="B2951"/>
      <c r="C2951"/>
      <c r="D2951"/>
      <c r="E2951"/>
      <c r="F2951"/>
      <c r="G2951"/>
      <c r="H2951"/>
      <c r="I2951"/>
      <c r="J2951"/>
      <c r="K2951"/>
    </row>
    <row r="2952" spans="2:11">
      <c r="B2952"/>
      <c r="C2952"/>
      <c r="D2952"/>
      <c r="E2952"/>
      <c r="F2952"/>
      <c r="G2952"/>
      <c r="H2952"/>
      <c r="I2952"/>
      <c r="J2952"/>
      <c r="K2952"/>
    </row>
    <row r="2953" spans="2:11">
      <c r="B2953"/>
      <c r="C2953"/>
      <c r="D2953"/>
      <c r="E2953"/>
      <c r="F2953"/>
      <c r="G2953"/>
      <c r="H2953"/>
      <c r="I2953"/>
      <c r="J2953"/>
      <c r="K2953"/>
    </row>
    <row r="2954" spans="2:11">
      <c r="B2954"/>
      <c r="C2954"/>
      <c r="D2954"/>
      <c r="E2954"/>
      <c r="F2954"/>
      <c r="G2954"/>
      <c r="H2954"/>
      <c r="I2954"/>
      <c r="J2954"/>
      <c r="K2954"/>
    </row>
    <row r="2955" spans="2:11">
      <c r="B2955"/>
      <c r="C2955"/>
      <c r="D2955"/>
      <c r="E2955"/>
      <c r="F2955"/>
      <c r="G2955"/>
      <c r="H2955"/>
      <c r="I2955"/>
      <c r="J2955"/>
      <c r="K2955"/>
    </row>
    <row r="2956" spans="2:11">
      <c r="B2956"/>
      <c r="C2956"/>
      <c r="D2956"/>
      <c r="E2956"/>
      <c r="F2956"/>
      <c r="G2956"/>
      <c r="H2956"/>
      <c r="I2956"/>
      <c r="J2956"/>
      <c r="K2956"/>
    </row>
    <row r="2957" spans="2:11">
      <c r="B2957"/>
      <c r="C2957"/>
      <c r="D2957"/>
      <c r="E2957"/>
      <c r="F2957"/>
      <c r="G2957"/>
      <c r="H2957"/>
      <c r="I2957"/>
      <c r="J2957"/>
      <c r="K2957"/>
    </row>
    <row r="2958" spans="2:11">
      <c r="B2958"/>
      <c r="C2958"/>
      <c r="D2958"/>
      <c r="E2958"/>
      <c r="F2958"/>
      <c r="G2958"/>
      <c r="H2958"/>
      <c r="I2958"/>
      <c r="J2958"/>
      <c r="K2958"/>
    </row>
    <row r="2959" spans="2:11">
      <c r="B2959"/>
      <c r="C2959"/>
      <c r="D2959"/>
      <c r="E2959"/>
      <c r="F2959"/>
      <c r="G2959"/>
      <c r="H2959"/>
      <c r="I2959"/>
      <c r="J2959"/>
      <c r="K2959"/>
    </row>
    <row r="2960" spans="2:11">
      <c r="B2960"/>
      <c r="C2960"/>
      <c r="D2960"/>
      <c r="E2960"/>
      <c r="F2960"/>
      <c r="G2960"/>
      <c r="H2960"/>
      <c r="I2960"/>
      <c r="J2960"/>
      <c r="K2960"/>
    </row>
    <row r="2961" spans="2:11">
      <c r="B2961"/>
      <c r="C2961"/>
      <c r="D2961"/>
      <c r="E2961"/>
      <c r="F2961"/>
      <c r="G2961"/>
      <c r="H2961"/>
      <c r="I2961"/>
      <c r="J2961"/>
      <c r="K2961"/>
    </row>
    <row r="2962" spans="2:11">
      <c r="B2962"/>
      <c r="C2962"/>
      <c r="D2962"/>
      <c r="E2962"/>
      <c r="F2962"/>
      <c r="G2962"/>
      <c r="H2962"/>
      <c r="I2962"/>
      <c r="J2962"/>
      <c r="K2962"/>
    </row>
    <row r="2963" spans="2:11">
      <c r="B2963"/>
      <c r="C2963"/>
      <c r="D2963"/>
      <c r="E2963"/>
      <c r="F2963"/>
      <c r="G2963"/>
      <c r="H2963"/>
      <c r="I2963"/>
      <c r="J2963"/>
      <c r="K2963"/>
    </row>
    <row r="2964" spans="2:11">
      <c r="B2964"/>
      <c r="C2964"/>
      <c r="D2964"/>
      <c r="E2964"/>
      <c r="F2964"/>
      <c r="G2964"/>
      <c r="H2964"/>
      <c r="I2964"/>
      <c r="J2964"/>
      <c r="K2964"/>
    </row>
    <row r="2965" spans="2:11">
      <c r="B2965"/>
      <c r="C2965"/>
      <c r="D2965"/>
      <c r="E2965"/>
      <c r="F2965"/>
      <c r="G2965"/>
      <c r="H2965"/>
      <c r="I2965"/>
      <c r="J2965"/>
      <c r="K2965"/>
    </row>
    <row r="2966" spans="2:11">
      <c r="B2966"/>
      <c r="C2966"/>
      <c r="D2966"/>
      <c r="E2966"/>
      <c r="F2966"/>
      <c r="G2966"/>
      <c r="H2966"/>
      <c r="I2966"/>
      <c r="J2966"/>
      <c r="K2966"/>
    </row>
    <row r="2967" spans="2:11">
      <c r="B2967"/>
      <c r="C2967"/>
      <c r="D2967"/>
      <c r="E2967"/>
      <c r="F2967"/>
      <c r="G2967"/>
      <c r="H2967"/>
      <c r="I2967"/>
      <c r="J2967"/>
      <c r="K2967"/>
    </row>
    <row r="2968" spans="2:11">
      <c r="B2968"/>
      <c r="C2968"/>
      <c r="D2968"/>
      <c r="E2968"/>
      <c r="F2968"/>
      <c r="G2968"/>
      <c r="H2968"/>
      <c r="I2968"/>
      <c r="J2968"/>
      <c r="K2968"/>
    </row>
    <row r="2969" spans="2:11">
      <c r="B2969"/>
      <c r="C2969"/>
      <c r="D2969"/>
      <c r="E2969"/>
      <c r="F2969"/>
      <c r="G2969"/>
      <c r="H2969"/>
      <c r="I2969"/>
      <c r="J2969"/>
      <c r="K2969"/>
    </row>
    <row r="2970" spans="2:11">
      <c r="B2970"/>
      <c r="C2970"/>
      <c r="D2970"/>
      <c r="E2970"/>
      <c r="F2970"/>
      <c r="G2970"/>
      <c r="H2970"/>
      <c r="I2970"/>
      <c r="J2970"/>
      <c r="K2970"/>
    </row>
    <row r="2971" spans="2:11">
      <c r="B2971"/>
      <c r="C2971"/>
      <c r="D2971"/>
      <c r="E2971"/>
      <c r="F2971"/>
      <c r="G2971"/>
      <c r="H2971"/>
      <c r="I2971"/>
      <c r="J2971"/>
      <c r="K2971"/>
    </row>
    <row r="2972" spans="2:11">
      <c r="B2972"/>
      <c r="C2972"/>
      <c r="D2972"/>
      <c r="E2972"/>
      <c r="F2972"/>
      <c r="G2972"/>
      <c r="H2972"/>
      <c r="I2972"/>
      <c r="J2972"/>
      <c r="K2972"/>
    </row>
    <row r="2973" spans="2:11">
      <c r="B2973"/>
      <c r="C2973"/>
      <c r="D2973"/>
      <c r="E2973"/>
      <c r="F2973"/>
      <c r="G2973"/>
      <c r="H2973"/>
      <c r="I2973"/>
      <c r="J2973"/>
      <c r="K2973"/>
    </row>
    <row r="2974" spans="2:11">
      <c r="B2974"/>
      <c r="C2974"/>
      <c r="D2974"/>
      <c r="E2974"/>
      <c r="F2974"/>
      <c r="G2974"/>
      <c r="H2974"/>
      <c r="I2974"/>
      <c r="J2974"/>
      <c r="K2974"/>
    </row>
    <row r="2975" spans="2:11">
      <c r="B2975"/>
      <c r="C2975"/>
      <c r="D2975"/>
      <c r="E2975"/>
      <c r="F2975"/>
      <c r="G2975"/>
      <c r="H2975"/>
      <c r="I2975"/>
      <c r="J2975"/>
      <c r="K2975"/>
    </row>
    <row r="2976" spans="2:11">
      <c r="B2976"/>
      <c r="C2976"/>
      <c r="D2976"/>
      <c r="E2976"/>
      <c r="F2976"/>
      <c r="G2976"/>
      <c r="H2976"/>
      <c r="I2976"/>
      <c r="J2976"/>
      <c r="K2976"/>
    </row>
    <row r="2977" spans="2:11">
      <c r="B2977"/>
      <c r="C2977"/>
      <c r="D2977"/>
      <c r="E2977"/>
      <c r="F2977"/>
      <c r="G2977"/>
      <c r="H2977"/>
      <c r="I2977"/>
      <c r="J2977"/>
      <c r="K2977"/>
    </row>
    <row r="2978" spans="2:11">
      <c r="B2978"/>
      <c r="C2978"/>
      <c r="D2978"/>
      <c r="E2978"/>
      <c r="F2978"/>
      <c r="G2978"/>
      <c r="H2978"/>
      <c r="I2978"/>
      <c r="J2978"/>
      <c r="K2978"/>
    </row>
    <row r="2979" spans="2:11">
      <c r="B2979"/>
      <c r="C2979"/>
      <c r="D2979"/>
      <c r="E2979"/>
      <c r="F2979"/>
      <c r="G2979"/>
      <c r="H2979"/>
      <c r="I2979"/>
      <c r="J2979"/>
      <c r="K2979"/>
    </row>
    <row r="2980" spans="2:11">
      <c r="B2980"/>
      <c r="C2980"/>
      <c r="D2980"/>
      <c r="E2980"/>
      <c r="F2980"/>
      <c r="G2980"/>
      <c r="H2980"/>
      <c r="I2980"/>
      <c r="J2980"/>
      <c r="K2980"/>
    </row>
    <row r="2981" spans="2:11">
      <c r="B2981"/>
      <c r="C2981"/>
      <c r="D2981"/>
      <c r="E2981"/>
      <c r="F2981"/>
      <c r="G2981"/>
      <c r="H2981"/>
      <c r="I2981"/>
      <c r="J2981"/>
      <c r="K2981"/>
    </row>
    <row r="2982" spans="2:11">
      <c r="B2982"/>
      <c r="C2982"/>
      <c r="D2982"/>
      <c r="E2982"/>
      <c r="F2982"/>
      <c r="G2982"/>
      <c r="H2982"/>
      <c r="I2982"/>
      <c r="J2982"/>
      <c r="K2982"/>
    </row>
    <row r="2983" spans="2:11">
      <c r="B2983"/>
      <c r="C2983"/>
      <c r="D2983"/>
      <c r="E2983"/>
      <c r="F2983"/>
      <c r="G2983"/>
      <c r="H2983"/>
      <c r="I2983"/>
      <c r="J2983"/>
      <c r="K2983"/>
    </row>
    <row r="2984" spans="2:11">
      <c r="B2984"/>
      <c r="C2984"/>
      <c r="D2984"/>
      <c r="E2984"/>
      <c r="F2984"/>
      <c r="G2984"/>
      <c r="H2984"/>
      <c r="I2984"/>
      <c r="J2984"/>
      <c r="K2984"/>
    </row>
    <row r="2985" spans="2:11">
      <c r="B2985"/>
      <c r="C2985"/>
      <c r="D2985"/>
      <c r="E2985"/>
      <c r="F2985"/>
      <c r="G2985"/>
      <c r="H2985"/>
      <c r="I2985"/>
      <c r="J2985"/>
      <c r="K2985"/>
    </row>
    <row r="2986" spans="2:11">
      <c r="B2986"/>
      <c r="C2986"/>
      <c r="D2986"/>
      <c r="E2986"/>
      <c r="F2986"/>
      <c r="G2986"/>
      <c r="H2986"/>
      <c r="I2986"/>
      <c r="J2986"/>
      <c r="K2986"/>
    </row>
    <row r="2987" spans="2:11">
      <c r="B2987"/>
      <c r="C2987"/>
      <c r="D2987"/>
      <c r="E2987"/>
      <c r="F2987"/>
      <c r="G2987"/>
      <c r="H2987"/>
      <c r="I2987"/>
      <c r="J2987"/>
      <c r="K2987"/>
    </row>
    <row r="2988" spans="2:11">
      <c r="B2988"/>
      <c r="C2988"/>
      <c r="D2988"/>
      <c r="E2988"/>
      <c r="F2988"/>
      <c r="G2988"/>
      <c r="H2988"/>
      <c r="I2988"/>
      <c r="J2988"/>
      <c r="K2988"/>
    </row>
    <row r="2989" spans="2:11">
      <c r="B2989"/>
      <c r="C2989"/>
      <c r="D2989"/>
      <c r="E2989"/>
      <c r="F2989"/>
      <c r="G2989"/>
      <c r="H2989"/>
      <c r="I2989"/>
      <c r="J2989"/>
      <c r="K2989"/>
    </row>
    <row r="2990" spans="2:11">
      <c r="B2990"/>
      <c r="C2990"/>
      <c r="D2990"/>
      <c r="E2990"/>
      <c r="F2990"/>
      <c r="G2990"/>
      <c r="H2990"/>
      <c r="I2990"/>
      <c r="J2990"/>
      <c r="K2990"/>
    </row>
    <row r="2991" spans="2:11">
      <c r="B2991"/>
      <c r="C2991"/>
      <c r="D2991"/>
      <c r="E2991"/>
      <c r="F2991"/>
      <c r="G2991"/>
      <c r="H2991"/>
      <c r="I2991"/>
      <c r="J2991"/>
      <c r="K2991"/>
    </row>
    <row r="2992" spans="2:11">
      <c r="B2992"/>
      <c r="C2992"/>
      <c r="D2992"/>
      <c r="E2992"/>
      <c r="F2992"/>
      <c r="G2992"/>
      <c r="H2992"/>
      <c r="I2992"/>
      <c r="J2992"/>
      <c r="K2992"/>
    </row>
    <row r="2993" spans="2:11">
      <c r="B2993"/>
      <c r="C2993"/>
      <c r="D2993"/>
      <c r="E2993"/>
      <c r="F2993"/>
      <c r="G2993"/>
      <c r="H2993"/>
      <c r="I2993"/>
      <c r="J2993"/>
      <c r="K2993"/>
    </row>
    <row r="2994" spans="2:11">
      <c r="B2994"/>
      <c r="C2994"/>
      <c r="D2994"/>
      <c r="E2994"/>
      <c r="F2994"/>
      <c r="G2994"/>
      <c r="H2994"/>
      <c r="I2994"/>
      <c r="J2994"/>
      <c r="K2994"/>
    </row>
    <row r="2995" spans="2:11">
      <c r="B2995"/>
      <c r="C2995"/>
      <c r="D2995"/>
      <c r="E2995"/>
      <c r="F2995"/>
      <c r="G2995"/>
      <c r="H2995"/>
      <c r="I2995"/>
      <c r="J2995"/>
      <c r="K2995"/>
    </row>
    <row r="2996" spans="2:11">
      <c r="B2996"/>
      <c r="C2996"/>
      <c r="D2996"/>
      <c r="E2996"/>
      <c r="F2996"/>
      <c r="G2996"/>
      <c r="H2996"/>
      <c r="I2996"/>
      <c r="J2996"/>
      <c r="K2996"/>
    </row>
    <row r="2997" spans="2:11">
      <c r="B2997"/>
      <c r="C2997"/>
      <c r="D2997"/>
      <c r="E2997"/>
      <c r="F2997"/>
      <c r="G2997"/>
      <c r="H2997"/>
      <c r="I2997"/>
      <c r="J2997"/>
      <c r="K2997"/>
    </row>
    <row r="2998" spans="2:11">
      <c r="B2998"/>
      <c r="C2998"/>
      <c r="D2998"/>
      <c r="E2998"/>
      <c r="F2998"/>
      <c r="G2998"/>
      <c r="H2998"/>
      <c r="I2998"/>
      <c r="J2998"/>
      <c r="K2998"/>
    </row>
    <row r="2999" spans="2:11">
      <c r="B2999"/>
      <c r="C2999"/>
      <c r="D2999"/>
      <c r="E2999"/>
      <c r="F2999"/>
      <c r="G2999"/>
      <c r="H2999"/>
      <c r="I2999"/>
      <c r="J2999"/>
      <c r="K2999"/>
    </row>
    <row r="3000" spans="2:11">
      <c r="B3000"/>
      <c r="C3000"/>
      <c r="D3000"/>
      <c r="E3000"/>
      <c r="F3000"/>
      <c r="G3000"/>
      <c r="H3000"/>
      <c r="I3000"/>
      <c r="J3000"/>
      <c r="K3000"/>
    </row>
    <row r="3001" spans="2:11">
      <c r="B3001"/>
      <c r="C3001"/>
      <c r="D3001"/>
      <c r="E3001"/>
      <c r="F3001"/>
      <c r="G3001"/>
      <c r="H3001"/>
      <c r="I3001"/>
      <c r="J3001"/>
      <c r="K3001"/>
    </row>
    <row r="3002" spans="2:11">
      <c r="B3002"/>
      <c r="C3002"/>
      <c r="D3002"/>
      <c r="E3002"/>
      <c r="F3002"/>
      <c r="G3002"/>
      <c r="H3002"/>
      <c r="I3002"/>
      <c r="J3002"/>
      <c r="K3002"/>
    </row>
    <row r="3003" spans="2:11">
      <c r="B3003"/>
      <c r="C3003"/>
      <c r="D3003"/>
      <c r="E3003"/>
      <c r="F3003"/>
      <c r="G3003"/>
      <c r="H3003"/>
      <c r="I3003"/>
      <c r="J3003"/>
      <c r="K3003"/>
    </row>
    <row r="3004" spans="2:11">
      <c r="B3004"/>
      <c r="C3004"/>
      <c r="D3004"/>
      <c r="E3004"/>
      <c r="F3004"/>
      <c r="G3004"/>
      <c r="H3004"/>
      <c r="I3004"/>
      <c r="J3004"/>
      <c r="K3004"/>
    </row>
    <row r="3005" spans="2:11">
      <c r="B3005"/>
      <c r="C3005"/>
      <c r="D3005"/>
      <c r="E3005"/>
      <c r="F3005"/>
      <c r="G3005"/>
      <c r="H3005"/>
      <c r="I3005"/>
      <c r="J3005"/>
      <c r="K3005"/>
    </row>
    <row r="3006" spans="2:11">
      <c r="B3006"/>
      <c r="C3006"/>
      <c r="D3006"/>
      <c r="E3006"/>
      <c r="F3006"/>
      <c r="G3006"/>
      <c r="H3006"/>
      <c r="I3006"/>
      <c r="J3006"/>
      <c r="K3006"/>
    </row>
    <row r="3007" spans="2:11">
      <c r="B3007"/>
      <c r="C3007"/>
      <c r="D3007"/>
      <c r="E3007"/>
      <c r="F3007"/>
      <c r="G3007"/>
      <c r="H3007"/>
      <c r="I3007"/>
      <c r="J3007"/>
      <c r="K3007"/>
    </row>
    <row r="3008" spans="2:11">
      <c r="B3008"/>
      <c r="C3008"/>
      <c r="D3008"/>
      <c r="E3008"/>
      <c r="F3008"/>
      <c r="G3008"/>
      <c r="H3008"/>
      <c r="I3008"/>
      <c r="J3008"/>
      <c r="K3008"/>
    </row>
    <row r="3009" spans="2:11">
      <c r="B3009"/>
      <c r="C3009"/>
      <c r="D3009"/>
      <c r="E3009"/>
      <c r="F3009"/>
      <c r="G3009"/>
      <c r="H3009"/>
      <c r="I3009"/>
      <c r="J3009"/>
      <c r="K3009"/>
    </row>
    <row r="3010" spans="2:11">
      <c r="B3010"/>
      <c r="C3010"/>
      <c r="D3010"/>
      <c r="E3010"/>
      <c r="F3010"/>
      <c r="G3010"/>
      <c r="H3010"/>
      <c r="I3010"/>
      <c r="J3010"/>
      <c r="K3010"/>
    </row>
    <row r="3011" spans="2:11">
      <c r="B3011"/>
      <c r="C3011"/>
      <c r="D3011"/>
      <c r="E3011"/>
      <c r="F3011"/>
      <c r="G3011"/>
      <c r="H3011"/>
      <c r="I3011"/>
      <c r="J3011"/>
      <c r="K3011"/>
    </row>
    <row r="3012" spans="2:11">
      <c r="B3012"/>
      <c r="C3012"/>
      <c r="D3012"/>
      <c r="E3012"/>
      <c r="F3012"/>
      <c r="G3012"/>
      <c r="H3012"/>
      <c r="I3012"/>
      <c r="J3012"/>
      <c r="K3012"/>
    </row>
    <row r="3013" spans="2:11">
      <c r="B3013"/>
      <c r="C3013"/>
      <c r="D3013"/>
      <c r="E3013"/>
      <c r="F3013"/>
      <c r="G3013"/>
      <c r="H3013"/>
      <c r="I3013"/>
      <c r="J3013"/>
      <c r="K3013"/>
    </row>
    <row r="3014" spans="2:11">
      <c r="B3014"/>
      <c r="C3014"/>
      <c r="D3014"/>
      <c r="E3014"/>
      <c r="F3014"/>
      <c r="G3014"/>
      <c r="H3014"/>
      <c r="I3014"/>
      <c r="J3014"/>
      <c r="K3014"/>
    </row>
    <row r="3015" spans="2:11">
      <c r="B3015"/>
      <c r="C3015"/>
      <c r="D3015"/>
      <c r="E3015"/>
      <c r="F3015"/>
      <c r="G3015"/>
      <c r="H3015"/>
      <c r="I3015"/>
      <c r="J3015"/>
      <c r="K3015"/>
    </row>
    <row r="3016" spans="2:11">
      <c r="B3016"/>
      <c r="C3016"/>
      <c r="D3016"/>
      <c r="E3016"/>
      <c r="F3016"/>
      <c r="G3016"/>
      <c r="H3016"/>
      <c r="I3016"/>
      <c r="J3016"/>
      <c r="K3016"/>
    </row>
    <row r="3017" spans="2:11">
      <c r="B3017"/>
      <c r="C3017"/>
      <c r="D3017"/>
      <c r="E3017"/>
      <c r="F3017"/>
      <c r="G3017"/>
      <c r="H3017"/>
      <c r="I3017"/>
      <c r="J3017"/>
      <c r="K3017"/>
    </row>
    <row r="3018" spans="2:11">
      <c r="B3018"/>
      <c r="C3018"/>
      <c r="D3018"/>
      <c r="E3018"/>
      <c r="F3018"/>
      <c r="G3018"/>
      <c r="H3018"/>
      <c r="I3018"/>
      <c r="J3018"/>
      <c r="K3018"/>
    </row>
    <row r="3019" spans="2:11">
      <c r="B3019"/>
      <c r="C3019"/>
      <c r="D3019"/>
      <c r="E3019"/>
      <c r="F3019"/>
      <c r="G3019"/>
      <c r="H3019"/>
      <c r="I3019"/>
      <c r="J3019"/>
      <c r="K3019"/>
    </row>
    <row r="3020" spans="2:11">
      <c r="B3020"/>
      <c r="C3020"/>
      <c r="D3020"/>
      <c r="E3020"/>
      <c r="F3020"/>
      <c r="G3020"/>
      <c r="H3020"/>
      <c r="I3020"/>
      <c r="J3020"/>
      <c r="K3020"/>
    </row>
    <row r="3021" spans="2:11">
      <c r="B3021"/>
      <c r="C3021"/>
      <c r="D3021"/>
      <c r="E3021"/>
      <c r="F3021"/>
      <c r="G3021"/>
      <c r="H3021"/>
      <c r="I3021"/>
      <c r="J3021"/>
      <c r="K3021"/>
    </row>
    <row r="3022" spans="2:11">
      <c r="B3022"/>
      <c r="C3022"/>
      <c r="D3022"/>
      <c r="E3022"/>
      <c r="F3022"/>
      <c r="G3022"/>
      <c r="H3022"/>
      <c r="I3022"/>
      <c r="J3022"/>
      <c r="K3022"/>
    </row>
    <row r="3023" spans="2:11">
      <c r="B3023"/>
      <c r="C3023"/>
      <c r="D3023"/>
      <c r="E3023"/>
      <c r="F3023"/>
      <c r="G3023"/>
      <c r="H3023"/>
      <c r="I3023"/>
      <c r="J3023"/>
      <c r="K3023"/>
    </row>
    <row r="3024" spans="2:11">
      <c r="B3024"/>
      <c r="C3024"/>
      <c r="D3024"/>
      <c r="E3024"/>
      <c r="F3024"/>
      <c r="G3024"/>
      <c r="H3024"/>
      <c r="I3024"/>
      <c r="J3024"/>
      <c r="K3024"/>
    </row>
    <row r="3025" spans="2:11">
      <c r="B3025"/>
      <c r="C3025"/>
      <c r="D3025"/>
      <c r="E3025"/>
      <c r="F3025"/>
      <c r="G3025"/>
      <c r="H3025"/>
      <c r="I3025"/>
      <c r="J3025"/>
      <c r="K3025"/>
    </row>
    <row r="3026" spans="2:11">
      <c r="B3026"/>
      <c r="C3026"/>
      <c r="D3026"/>
      <c r="E3026"/>
      <c r="F3026"/>
      <c r="G3026"/>
      <c r="H3026"/>
      <c r="I3026"/>
      <c r="J3026"/>
      <c r="K3026"/>
    </row>
    <row r="3027" spans="2:11">
      <c r="B3027"/>
      <c r="C3027"/>
      <c r="D3027"/>
      <c r="E3027"/>
      <c r="F3027"/>
      <c r="G3027"/>
      <c r="H3027"/>
      <c r="I3027"/>
      <c r="J3027"/>
      <c r="K3027"/>
    </row>
    <row r="3028" spans="2:11">
      <c r="B3028"/>
      <c r="C3028"/>
      <c r="D3028"/>
      <c r="E3028"/>
      <c r="F3028"/>
      <c r="G3028"/>
      <c r="H3028"/>
      <c r="I3028"/>
      <c r="J3028"/>
      <c r="K3028"/>
    </row>
    <row r="3029" spans="2:11">
      <c r="B3029"/>
      <c r="C3029"/>
      <c r="D3029"/>
      <c r="E3029"/>
      <c r="F3029"/>
      <c r="G3029"/>
      <c r="H3029"/>
      <c r="I3029"/>
      <c r="J3029"/>
      <c r="K3029"/>
    </row>
    <row r="3030" spans="2:11">
      <c r="B3030"/>
      <c r="C3030"/>
      <c r="D3030"/>
      <c r="E3030"/>
      <c r="F3030"/>
      <c r="G3030"/>
      <c r="H3030"/>
      <c r="I3030"/>
      <c r="J3030"/>
      <c r="K3030"/>
    </row>
    <row r="3031" spans="2:11">
      <c r="B3031"/>
      <c r="C3031"/>
      <c r="D3031"/>
      <c r="E3031"/>
      <c r="F3031"/>
      <c r="G3031"/>
      <c r="H3031"/>
      <c r="I3031"/>
      <c r="J3031"/>
      <c r="K3031"/>
    </row>
    <row r="3032" spans="2:11">
      <c r="B3032"/>
      <c r="C3032"/>
      <c r="D3032"/>
      <c r="E3032"/>
      <c r="F3032"/>
      <c r="G3032"/>
      <c r="H3032"/>
      <c r="I3032"/>
      <c r="J3032"/>
      <c r="K3032"/>
    </row>
    <row r="3033" spans="2:11">
      <c r="B3033"/>
      <c r="C3033"/>
      <c r="D3033"/>
      <c r="E3033"/>
      <c r="F3033"/>
      <c r="G3033"/>
      <c r="H3033"/>
      <c r="I3033"/>
      <c r="J3033"/>
      <c r="K3033"/>
    </row>
    <row r="3034" spans="2:11">
      <c r="B3034"/>
      <c r="C3034"/>
      <c r="D3034"/>
      <c r="E3034"/>
      <c r="F3034"/>
      <c r="G3034"/>
      <c r="H3034"/>
      <c r="I3034"/>
      <c r="J3034"/>
      <c r="K3034"/>
    </row>
    <row r="3035" spans="2:11">
      <c r="B3035"/>
      <c r="C3035"/>
      <c r="D3035"/>
      <c r="E3035"/>
      <c r="F3035"/>
      <c r="G3035"/>
      <c r="H3035"/>
      <c r="I3035"/>
      <c r="J3035"/>
      <c r="K3035"/>
    </row>
    <row r="3036" spans="2:11">
      <c r="B3036"/>
      <c r="C3036"/>
      <c r="D3036"/>
      <c r="E3036"/>
      <c r="F3036"/>
      <c r="G3036"/>
      <c r="H3036"/>
      <c r="I3036"/>
      <c r="J3036"/>
      <c r="K3036"/>
    </row>
    <row r="3037" spans="2:11">
      <c r="B3037"/>
      <c r="C3037"/>
      <c r="D3037"/>
      <c r="E3037"/>
      <c r="F3037"/>
      <c r="G3037"/>
      <c r="H3037"/>
      <c r="I3037"/>
      <c r="J3037"/>
      <c r="K3037"/>
    </row>
    <row r="3038" spans="2:11">
      <c r="B3038"/>
      <c r="C3038"/>
      <c r="D3038"/>
      <c r="E3038"/>
      <c r="F3038"/>
      <c r="G3038"/>
      <c r="H3038"/>
      <c r="I3038"/>
      <c r="J3038"/>
      <c r="K3038"/>
    </row>
    <row r="3039" spans="2:11">
      <c r="B3039"/>
      <c r="C3039"/>
      <c r="D3039"/>
      <c r="E3039"/>
      <c r="F3039"/>
      <c r="G3039"/>
      <c r="H3039"/>
      <c r="I3039"/>
      <c r="J3039"/>
      <c r="K3039"/>
    </row>
    <row r="3040" spans="2:11">
      <c r="B3040"/>
      <c r="C3040"/>
      <c r="D3040"/>
      <c r="E3040"/>
      <c r="F3040"/>
      <c r="G3040"/>
      <c r="H3040"/>
      <c r="I3040"/>
      <c r="J3040"/>
      <c r="K3040"/>
    </row>
    <row r="3041" spans="2:11">
      <c r="B3041"/>
      <c r="C3041"/>
      <c r="D3041"/>
      <c r="E3041"/>
      <c r="F3041"/>
      <c r="G3041"/>
      <c r="H3041"/>
      <c r="I3041"/>
      <c r="J3041"/>
      <c r="K3041"/>
    </row>
    <row r="3042" spans="2:11">
      <c r="B3042"/>
      <c r="C3042"/>
      <c r="D3042"/>
      <c r="E3042"/>
      <c r="F3042"/>
      <c r="G3042"/>
      <c r="H3042"/>
      <c r="I3042"/>
      <c r="J3042"/>
      <c r="K3042"/>
    </row>
    <row r="3043" spans="2:11">
      <c r="B3043"/>
      <c r="C3043"/>
      <c r="D3043"/>
      <c r="E3043"/>
      <c r="F3043"/>
      <c r="G3043"/>
      <c r="H3043"/>
      <c r="I3043"/>
      <c r="J3043"/>
      <c r="K3043"/>
    </row>
    <row r="3044" spans="2:11">
      <c r="B3044"/>
      <c r="C3044"/>
      <c r="D3044"/>
      <c r="E3044"/>
      <c r="F3044"/>
      <c r="G3044"/>
      <c r="H3044"/>
      <c r="I3044"/>
      <c r="J3044"/>
      <c r="K3044"/>
    </row>
    <row r="3045" spans="2:11">
      <c r="B3045"/>
      <c r="C3045"/>
      <c r="D3045"/>
      <c r="E3045"/>
      <c r="F3045"/>
      <c r="G3045"/>
      <c r="H3045"/>
      <c r="I3045"/>
      <c r="J3045"/>
      <c r="K3045"/>
    </row>
    <row r="3046" spans="2:11">
      <c r="B3046"/>
      <c r="C3046"/>
      <c r="D3046"/>
      <c r="E3046"/>
      <c r="F3046"/>
      <c r="G3046"/>
      <c r="H3046"/>
      <c r="I3046"/>
      <c r="J3046"/>
      <c r="K3046"/>
    </row>
    <row r="3047" spans="2:11">
      <c r="B3047"/>
      <c r="C3047"/>
      <c r="D3047"/>
      <c r="E3047"/>
      <c r="F3047"/>
      <c r="G3047"/>
      <c r="H3047"/>
      <c r="I3047"/>
      <c r="J3047"/>
      <c r="K3047"/>
    </row>
    <row r="3048" spans="2:11">
      <c r="B3048"/>
      <c r="C3048"/>
      <c r="D3048"/>
      <c r="E3048"/>
      <c r="F3048"/>
      <c r="G3048"/>
      <c r="H3048"/>
      <c r="I3048"/>
      <c r="J3048"/>
      <c r="K3048"/>
    </row>
    <row r="3049" spans="2:11">
      <c r="B3049"/>
      <c r="C3049"/>
      <c r="D3049"/>
      <c r="E3049"/>
      <c r="F3049"/>
      <c r="G3049"/>
      <c r="H3049"/>
      <c r="I3049"/>
      <c r="J3049"/>
      <c r="K3049"/>
    </row>
    <row r="3050" spans="2:11">
      <c r="B3050"/>
      <c r="C3050"/>
      <c r="D3050"/>
      <c r="E3050"/>
      <c r="F3050"/>
      <c r="G3050"/>
      <c r="H3050"/>
      <c r="I3050"/>
      <c r="J3050"/>
      <c r="K3050"/>
    </row>
    <row r="3051" spans="2:11">
      <c r="B3051"/>
      <c r="C3051"/>
      <c r="D3051"/>
      <c r="E3051"/>
      <c r="F3051"/>
      <c r="G3051"/>
      <c r="H3051"/>
      <c r="I3051"/>
      <c r="J3051"/>
      <c r="K3051"/>
    </row>
    <row r="3052" spans="2:11">
      <c r="B3052"/>
      <c r="C3052"/>
      <c r="D3052"/>
      <c r="E3052"/>
      <c r="F3052"/>
      <c r="G3052"/>
      <c r="H3052"/>
      <c r="I3052"/>
      <c r="J3052"/>
      <c r="K3052"/>
    </row>
    <row r="3053" spans="2:11">
      <c r="B3053"/>
      <c r="C3053"/>
      <c r="D3053"/>
      <c r="E3053"/>
      <c r="F3053"/>
      <c r="G3053"/>
      <c r="H3053"/>
      <c r="I3053"/>
      <c r="J3053"/>
      <c r="K3053"/>
    </row>
    <row r="3054" spans="2:11">
      <c r="B3054"/>
      <c r="C3054"/>
      <c r="D3054"/>
      <c r="E3054"/>
      <c r="F3054"/>
      <c r="G3054"/>
      <c r="H3054"/>
      <c r="I3054"/>
      <c r="J3054"/>
      <c r="K3054"/>
    </row>
    <row r="3055" spans="2:11">
      <c r="B3055"/>
      <c r="C3055"/>
      <c r="D3055"/>
      <c r="E3055"/>
      <c r="F3055"/>
      <c r="G3055"/>
      <c r="H3055"/>
      <c r="I3055"/>
      <c r="J3055"/>
      <c r="K3055"/>
    </row>
    <row r="3056" spans="2:11">
      <c r="B3056"/>
      <c r="C3056"/>
      <c r="D3056"/>
      <c r="E3056"/>
      <c r="F3056"/>
      <c r="G3056"/>
      <c r="H3056"/>
      <c r="I3056"/>
      <c r="J3056"/>
      <c r="K3056"/>
    </row>
    <row r="3057" spans="2:11">
      <c r="B3057"/>
      <c r="C3057"/>
      <c r="D3057"/>
      <c r="E3057"/>
      <c r="F3057"/>
      <c r="G3057"/>
      <c r="H3057"/>
      <c r="I3057"/>
      <c r="J3057"/>
      <c r="K3057"/>
    </row>
    <row r="3058" spans="2:11">
      <c r="B3058"/>
      <c r="C3058"/>
      <c r="D3058"/>
      <c r="E3058"/>
      <c r="F3058"/>
      <c r="G3058"/>
      <c r="H3058"/>
      <c r="I3058"/>
      <c r="J3058"/>
      <c r="K3058"/>
    </row>
    <row r="3059" spans="2:11">
      <c r="B3059"/>
      <c r="C3059"/>
      <c r="D3059"/>
      <c r="E3059"/>
      <c r="F3059"/>
      <c r="G3059"/>
      <c r="H3059"/>
      <c r="I3059"/>
      <c r="J3059"/>
      <c r="K3059"/>
    </row>
    <row r="3060" spans="2:11">
      <c r="B3060"/>
      <c r="C3060"/>
      <c r="D3060"/>
      <c r="E3060"/>
      <c r="F3060"/>
      <c r="G3060"/>
      <c r="H3060"/>
      <c r="I3060"/>
      <c r="J3060"/>
      <c r="K3060"/>
    </row>
    <row r="3061" spans="2:11">
      <c r="B3061"/>
      <c r="C3061"/>
      <c r="D3061"/>
      <c r="E3061"/>
      <c r="F3061"/>
      <c r="G3061"/>
      <c r="H3061"/>
      <c r="I3061"/>
      <c r="J3061"/>
      <c r="K3061"/>
    </row>
    <row r="3062" spans="2:11">
      <c r="B3062"/>
      <c r="C3062"/>
      <c r="D3062"/>
      <c r="E3062"/>
      <c r="F3062"/>
      <c r="G3062"/>
      <c r="H3062"/>
      <c r="I3062"/>
      <c r="J3062"/>
      <c r="K3062"/>
    </row>
    <row r="3063" spans="2:11">
      <c r="B3063"/>
      <c r="C3063"/>
      <c r="D3063"/>
      <c r="E3063"/>
      <c r="F3063"/>
      <c r="G3063"/>
      <c r="H3063"/>
      <c r="I3063"/>
      <c r="J3063"/>
      <c r="K3063"/>
    </row>
    <row r="3064" spans="2:11">
      <c r="B3064"/>
      <c r="C3064"/>
      <c r="D3064"/>
      <c r="E3064"/>
      <c r="F3064"/>
      <c r="G3064"/>
      <c r="H3064"/>
      <c r="I3064"/>
      <c r="J3064"/>
      <c r="K3064"/>
    </row>
    <row r="3065" spans="2:11">
      <c r="B3065"/>
      <c r="C3065"/>
      <c r="D3065"/>
      <c r="E3065"/>
      <c r="F3065"/>
      <c r="G3065"/>
      <c r="H3065"/>
      <c r="I3065"/>
      <c r="J3065"/>
      <c r="K3065"/>
    </row>
    <row r="3066" spans="2:11">
      <c r="B3066"/>
      <c r="C3066"/>
      <c r="D3066"/>
      <c r="E3066"/>
      <c r="F3066"/>
      <c r="G3066"/>
      <c r="H3066"/>
      <c r="I3066"/>
      <c r="J3066"/>
      <c r="K3066"/>
    </row>
    <row r="3067" spans="2:11">
      <c r="B3067"/>
      <c r="C3067"/>
      <c r="D3067"/>
      <c r="E3067"/>
      <c r="F3067"/>
      <c r="G3067"/>
      <c r="H3067"/>
      <c r="I3067"/>
      <c r="J3067"/>
      <c r="K3067"/>
    </row>
    <row r="3068" spans="2:11">
      <c r="B3068"/>
      <c r="C3068"/>
      <c r="D3068"/>
      <c r="E3068"/>
      <c r="F3068"/>
      <c r="G3068"/>
      <c r="H3068"/>
      <c r="I3068"/>
      <c r="J3068"/>
      <c r="K3068"/>
    </row>
    <row r="3069" spans="2:11">
      <c r="B3069"/>
      <c r="C3069"/>
      <c r="D3069"/>
      <c r="E3069"/>
      <c r="F3069"/>
      <c r="G3069"/>
      <c r="H3069"/>
      <c r="I3069"/>
      <c r="J3069"/>
      <c r="K3069"/>
    </row>
    <row r="3070" spans="2:11">
      <c r="B3070"/>
      <c r="C3070"/>
      <c r="D3070"/>
      <c r="E3070"/>
      <c r="F3070"/>
      <c r="G3070"/>
      <c r="H3070"/>
      <c r="I3070"/>
      <c r="J3070"/>
      <c r="K3070"/>
    </row>
    <row r="3071" spans="2:11">
      <c r="B3071"/>
      <c r="C3071"/>
      <c r="D3071"/>
      <c r="E3071"/>
      <c r="F3071"/>
      <c r="G3071"/>
      <c r="H3071"/>
      <c r="I3071"/>
      <c r="J3071"/>
      <c r="K3071"/>
    </row>
    <row r="3072" spans="2:11">
      <c r="B3072"/>
      <c r="C3072"/>
      <c r="D3072"/>
      <c r="E3072"/>
      <c r="F3072"/>
      <c r="G3072"/>
      <c r="H3072"/>
      <c r="I3072"/>
      <c r="J3072"/>
      <c r="K3072"/>
    </row>
    <row r="3073" spans="2:11">
      <c r="B3073"/>
      <c r="C3073"/>
      <c r="D3073"/>
      <c r="E3073"/>
      <c r="F3073"/>
      <c r="G3073"/>
      <c r="H3073"/>
      <c r="I3073"/>
      <c r="J3073"/>
      <c r="K3073"/>
    </row>
    <row r="3074" spans="2:11">
      <c r="B3074"/>
      <c r="C3074"/>
      <c r="D3074"/>
      <c r="E3074"/>
      <c r="F3074"/>
      <c r="G3074"/>
      <c r="H3074"/>
      <c r="I3074"/>
      <c r="J3074"/>
      <c r="K3074"/>
    </row>
    <row r="3075" spans="2:11">
      <c r="B3075"/>
      <c r="C3075"/>
      <c r="D3075"/>
      <c r="E3075"/>
      <c r="F3075"/>
      <c r="G3075"/>
      <c r="H3075"/>
      <c r="I3075"/>
      <c r="J3075"/>
      <c r="K3075"/>
    </row>
    <row r="3076" spans="2:11">
      <c r="B3076"/>
      <c r="C3076"/>
      <c r="D3076"/>
      <c r="E3076"/>
      <c r="F3076"/>
      <c r="G3076"/>
      <c r="H3076"/>
      <c r="I3076"/>
      <c r="J3076"/>
      <c r="K3076"/>
    </row>
    <row r="3077" spans="2:11">
      <c r="B3077"/>
      <c r="C3077"/>
      <c r="D3077"/>
      <c r="E3077"/>
      <c r="F3077"/>
      <c r="G3077"/>
      <c r="H3077"/>
      <c r="I3077"/>
      <c r="J3077"/>
      <c r="K3077"/>
    </row>
    <row r="3078" spans="2:11">
      <c r="B3078"/>
      <c r="C3078"/>
      <c r="D3078"/>
      <c r="E3078"/>
      <c r="F3078"/>
      <c r="G3078"/>
      <c r="H3078"/>
      <c r="I3078"/>
      <c r="J3078"/>
      <c r="K3078"/>
    </row>
    <row r="3079" spans="2:11">
      <c r="B3079"/>
      <c r="C3079"/>
      <c r="D3079"/>
      <c r="E3079"/>
      <c r="F3079"/>
      <c r="G3079"/>
      <c r="H3079"/>
      <c r="I3079"/>
      <c r="J3079"/>
      <c r="K3079"/>
    </row>
    <row r="3080" spans="2:11">
      <c r="B3080"/>
      <c r="C3080"/>
      <c r="D3080"/>
      <c r="E3080"/>
      <c r="F3080"/>
      <c r="G3080"/>
      <c r="H3080"/>
      <c r="I3080"/>
      <c r="J3080"/>
      <c r="K3080"/>
    </row>
    <row r="3081" spans="2:11">
      <c r="B3081"/>
      <c r="C3081"/>
      <c r="D3081"/>
      <c r="E3081"/>
      <c r="F3081"/>
      <c r="G3081"/>
      <c r="H3081"/>
      <c r="I3081"/>
      <c r="J3081"/>
      <c r="K3081"/>
    </row>
    <row r="3082" spans="2:11">
      <c r="B3082"/>
      <c r="C3082"/>
      <c r="D3082"/>
      <c r="E3082"/>
      <c r="F3082"/>
      <c r="G3082"/>
      <c r="H3082"/>
      <c r="I3082"/>
      <c r="J3082"/>
      <c r="K3082"/>
    </row>
    <row r="3083" spans="2:11">
      <c r="B3083"/>
      <c r="C3083"/>
      <c r="D3083"/>
      <c r="E3083"/>
      <c r="F3083"/>
      <c r="G3083"/>
      <c r="H3083"/>
      <c r="I3083"/>
      <c r="J3083"/>
      <c r="K3083"/>
    </row>
    <row r="3084" spans="2:11">
      <c r="B3084"/>
      <c r="C3084"/>
      <c r="D3084"/>
      <c r="E3084"/>
      <c r="F3084"/>
      <c r="G3084"/>
      <c r="H3084"/>
      <c r="I3084"/>
      <c r="J3084"/>
      <c r="K3084"/>
    </row>
    <row r="3085" spans="2:11">
      <c r="B3085"/>
      <c r="C3085"/>
      <c r="D3085"/>
      <c r="E3085"/>
      <c r="F3085"/>
      <c r="G3085"/>
      <c r="H3085"/>
      <c r="I3085"/>
      <c r="J3085"/>
      <c r="K3085"/>
    </row>
    <row r="3086" spans="2:11">
      <c r="B3086"/>
      <c r="C3086"/>
      <c r="D3086"/>
      <c r="E3086"/>
      <c r="F3086"/>
      <c r="G3086"/>
      <c r="H3086"/>
      <c r="I3086"/>
      <c r="J3086"/>
      <c r="K3086"/>
    </row>
    <row r="3087" spans="2:11">
      <c r="B3087"/>
      <c r="C3087"/>
      <c r="D3087"/>
      <c r="E3087"/>
      <c r="F3087"/>
      <c r="G3087"/>
      <c r="H3087"/>
      <c r="I3087"/>
      <c r="J3087"/>
      <c r="K3087"/>
    </row>
    <row r="3088" spans="2:11">
      <c r="B3088"/>
      <c r="C3088"/>
      <c r="D3088"/>
      <c r="E3088"/>
      <c r="F3088"/>
      <c r="G3088"/>
      <c r="H3088"/>
      <c r="I3088"/>
      <c r="J3088"/>
      <c r="K3088"/>
    </row>
    <row r="3089" spans="2:11">
      <c r="B3089"/>
      <c r="C3089"/>
      <c r="D3089"/>
      <c r="E3089"/>
      <c r="F3089"/>
      <c r="G3089"/>
      <c r="H3089"/>
      <c r="I3089"/>
      <c r="J3089"/>
      <c r="K3089"/>
    </row>
    <row r="3090" spans="2:11">
      <c r="B3090"/>
      <c r="C3090"/>
      <c r="D3090"/>
      <c r="E3090"/>
      <c r="F3090"/>
      <c r="G3090"/>
      <c r="H3090"/>
      <c r="I3090"/>
      <c r="J3090"/>
      <c r="K3090"/>
    </row>
    <row r="3091" spans="2:11">
      <c r="B3091"/>
      <c r="C3091"/>
      <c r="D3091"/>
      <c r="E3091"/>
      <c r="F3091"/>
      <c r="G3091"/>
      <c r="H3091"/>
      <c r="I3091"/>
      <c r="J3091"/>
      <c r="K3091"/>
    </row>
    <row r="3092" spans="2:11">
      <c r="B3092"/>
      <c r="C3092"/>
      <c r="D3092"/>
      <c r="E3092"/>
      <c r="F3092"/>
      <c r="G3092"/>
      <c r="H3092"/>
      <c r="I3092"/>
      <c r="J3092"/>
      <c r="K3092"/>
    </row>
    <row r="3093" spans="2:11">
      <c r="B3093"/>
      <c r="C3093"/>
      <c r="D3093"/>
      <c r="E3093"/>
      <c r="F3093"/>
      <c r="G3093"/>
      <c r="H3093"/>
      <c r="I3093"/>
      <c r="J3093"/>
      <c r="K3093"/>
    </row>
    <row r="3094" spans="2:11">
      <c r="B3094"/>
      <c r="C3094"/>
      <c r="D3094"/>
      <c r="E3094"/>
      <c r="F3094"/>
      <c r="G3094"/>
      <c r="H3094"/>
      <c r="I3094"/>
      <c r="J3094"/>
      <c r="K3094"/>
    </row>
    <row r="3095" spans="2:11">
      <c r="B3095"/>
      <c r="C3095"/>
      <c r="D3095"/>
      <c r="E3095"/>
      <c r="F3095"/>
      <c r="G3095"/>
      <c r="H3095"/>
      <c r="I3095"/>
      <c r="J3095"/>
      <c r="K3095"/>
    </row>
    <row r="3096" spans="2:11">
      <c r="B3096"/>
      <c r="C3096"/>
      <c r="D3096"/>
      <c r="E3096"/>
      <c r="F3096"/>
      <c r="G3096"/>
      <c r="H3096"/>
      <c r="I3096"/>
      <c r="J3096"/>
      <c r="K3096"/>
    </row>
    <row r="3097" spans="2:11">
      <c r="B3097"/>
      <c r="C3097"/>
      <c r="D3097"/>
      <c r="E3097"/>
      <c r="F3097"/>
      <c r="G3097"/>
      <c r="H3097"/>
      <c r="I3097"/>
      <c r="J3097"/>
      <c r="K3097"/>
    </row>
    <row r="3098" spans="2:11">
      <c r="B3098"/>
      <c r="C3098"/>
      <c r="D3098"/>
      <c r="E3098"/>
      <c r="F3098"/>
      <c r="G3098"/>
      <c r="H3098"/>
      <c r="I3098"/>
      <c r="J3098"/>
      <c r="K3098"/>
    </row>
    <row r="3099" spans="2:11">
      <c r="B3099"/>
      <c r="C3099"/>
      <c r="D3099"/>
      <c r="E3099"/>
      <c r="F3099"/>
      <c r="G3099"/>
      <c r="H3099"/>
      <c r="I3099"/>
      <c r="J3099"/>
      <c r="K3099"/>
    </row>
    <row r="3100" spans="2:11">
      <c r="B3100"/>
      <c r="C3100"/>
      <c r="D3100"/>
      <c r="E3100"/>
      <c r="F3100"/>
      <c r="G3100"/>
      <c r="H3100"/>
      <c r="I3100"/>
      <c r="J3100"/>
      <c r="K3100"/>
    </row>
    <row r="3101" spans="2:11">
      <c r="B3101"/>
      <c r="C3101"/>
      <c r="D3101"/>
      <c r="E3101"/>
      <c r="F3101"/>
      <c r="G3101"/>
      <c r="H3101"/>
      <c r="I3101"/>
      <c r="J3101"/>
      <c r="K3101"/>
    </row>
    <row r="3102" spans="2:11">
      <c r="B3102"/>
      <c r="C3102"/>
      <c r="D3102"/>
      <c r="E3102"/>
      <c r="F3102"/>
      <c r="G3102"/>
      <c r="H3102"/>
      <c r="I3102"/>
      <c r="J3102"/>
      <c r="K3102"/>
    </row>
    <row r="3103" spans="2:11">
      <c r="B3103"/>
      <c r="C3103"/>
      <c r="D3103"/>
      <c r="E3103"/>
      <c r="F3103"/>
      <c r="G3103"/>
      <c r="H3103"/>
      <c r="I3103"/>
      <c r="J3103"/>
      <c r="K3103"/>
    </row>
    <row r="3104" spans="2:11">
      <c r="B3104"/>
      <c r="C3104"/>
      <c r="D3104"/>
      <c r="E3104"/>
      <c r="F3104"/>
      <c r="G3104"/>
      <c r="H3104"/>
      <c r="I3104"/>
      <c r="J3104"/>
      <c r="K3104"/>
    </row>
    <row r="3105" spans="2:11">
      <c r="B3105"/>
      <c r="C3105"/>
      <c r="D3105"/>
      <c r="E3105"/>
      <c r="F3105"/>
      <c r="G3105"/>
      <c r="H3105"/>
      <c r="I3105"/>
      <c r="J3105"/>
      <c r="K3105"/>
    </row>
    <row r="3106" spans="2:11">
      <c r="B3106"/>
      <c r="C3106"/>
      <c r="D3106"/>
      <c r="E3106"/>
      <c r="F3106"/>
      <c r="G3106"/>
      <c r="H3106"/>
      <c r="I3106"/>
      <c r="J3106"/>
      <c r="K3106"/>
    </row>
    <row r="3107" spans="2:11">
      <c r="B3107"/>
      <c r="C3107"/>
      <c r="D3107"/>
      <c r="E3107"/>
      <c r="F3107"/>
      <c r="G3107"/>
      <c r="H3107"/>
      <c r="I3107"/>
      <c r="J3107"/>
      <c r="K3107"/>
    </row>
    <row r="3108" spans="2:11">
      <c r="B3108"/>
      <c r="C3108"/>
      <c r="D3108"/>
      <c r="E3108"/>
      <c r="F3108"/>
      <c r="G3108"/>
      <c r="H3108"/>
      <c r="I3108"/>
      <c r="J3108"/>
      <c r="K3108"/>
    </row>
    <row r="3109" spans="2:11">
      <c r="B3109"/>
      <c r="C3109"/>
      <c r="D3109"/>
      <c r="E3109"/>
      <c r="F3109"/>
      <c r="G3109"/>
      <c r="H3109"/>
      <c r="I3109"/>
      <c r="J3109"/>
      <c r="K3109"/>
    </row>
    <row r="3110" spans="2:11">
      <c r="B3110"/>
      <c r="C3110"/>
      <c r="D3110"/>
      <c r="E3110"/>
      <c r="F3110"/>
      <c r="G3110"/>
      <c r="H3110"/>
      <c r="I3110"/>
      <c r="J3110"/>
      <c r="K3110"/>
    </row>
    <row r="3111" spans="2:11">
      <c r="B3111"/>
      <c r="C3111"/>
      <c r="D3111"/>
      <c r="E3111"/>
      <c r="F3111"/>
      <c r="G3111"/>
      <c r="H3111"/>
      <c r="I3111"/>
      <c r="J3111"/>
      <c r="K3111"/>
    </row>
    <row r="3112" spans="2:11">
      <c r="B3112"/>
      <c r="C3112"/>
      <c r="D3112"/>
      <c r="E3112"/>
      <c r="F3112"/>
      <c r="G3112"/>
      <c r="H3112"/>
      <c r="I3112"/>
      <c r="J3112"/>
      <c r="K3112"/>
    </row>
    <row r="3113" spans="2:11">
      <c r="B3113"/>
      <c r="C3113"/>
      <c r="D3113"/>
      <c r="E3113"/>
      <c r="F3113"/>
      <c r="G3113"/>
      <c r="H3113"/>
      <c r="I3113"/>
      <c r="J3113"/>
      <c r="K3113"/>
    </row>
    <row r="3114" spans="2:11">
      <c r="B3114"/>
      <c r="C3114"/>
      <c r="D3114"/>
      <c r="E3114"/>
      <c r="F3114"/>
      <c r="G3114"/>
      <c r="H3114"/>
      <c r="I3114"/>
      <c r="J3114"/>
      <c r="K3114"/>
    </row>
    <row r="3115" spans="2:11">
      <c r="B3115"/>
      <c r="C3115"/>
      <c r="D3115"/>
      <c r="E3115"/>
      <c r="F3115"/>
      <c r="G3115"/>
      <c r="H3115"/>
      <c r="I3115"/>
      <c r="J3115"/>
      <c r="K3115"/>
    </row>
    <row r="3116" spans="2:11">
      <c r="B3116"/>
      <c r="C3116"/>
      <c r="D3116"/>
      <c r="E3116"/>
      <c r="F3116"/>
      <c r="G3116"/>
      <c r="H3116"/>
      <c r="I3116"/>
      <c r="J3116"/>
      <c r="K3116"/>
    </row>
    <row r="3117" spans="2:11">
      <c r="B3117"/>
      <c r="C3117"/>
      <c r="D3117"/>
      <c r="E3117"/>
      <c r="F3117"/>
      <c r="G3117"/>
      <c r="H3117"/>
      <c r="I3117"/>
      <c r="J3117"/>
      <c r="K3117"/>
    </row>
    <row r="3118" spans="2:11">
      <c r="B3118"/>
      <c r="C3118"/>
      <c r="D3118"/>
      <c r="E3118"/>
      <c r="F3118"/>
      <c r="G3118"/>
      <c r="H3118"/>
      <c r="I3118"/>
      <c r="J3118"/>
      <c r="K3118"/>
    </row>
    <row r="3119" spans="2:11">
      <c r="B3119"/>
      <c r="C3119"/>
      <c r="D3119"/>
      <c r="E3119"/>
      <c r="F3119"/>
      <c r="G3119"/>
      <c r="H3119"/>
      <c r="I3119"/>
      <c r="J3119"/>
      <c r="K3119"/>
    </row>
    <row r="3120" spans="2:11">
      <c r="B3120"/>
      <c r="C3120"/>
      <c r="D3120"/>
      <c r="E3120"/>
      <c r="F3120"/>
      <c r="G3120"/>
      <c r="H3120"/>
      <c r="I3120"/>
      <c r="J3120"/>
      <c r="K3120"/>
    </row>
    <row r="3121" spans="2:11">
      <c r="B3121"/>
      <c r="C3121"/>
      <c r="D3121"/>
      <c r="E3121"/>
      <c r="F3121"/>
      <c r="G3121"/>
      <c r="H3121"/>
      <c r="I3121"/>
      <c r="J3121"/>
      <c r="K3121"/>
    </row>
    <row r="3122" spans="2:11">
      <c r="B3122"/>
      <c r="C3122"/>
      <c r="D3122"/>
      <c r="E3122"/>
      <c r="F3122"/>
      <c r="G3122"/>
      <c r="H3122"/>
      <c r="I3122"/>
      <c r="J3122"/>
      <c r="K3122"/>
    </row>
    <row r="3123" spans="2:11">
      <c r="B3123"/>
      <c r="C3123"/>
      <c r="D3123"/>
      <c r="E3123"/>
      <c r="F3123"/>
      <c r="G3123"/>
      <c r="H3123"/>
      <c r="I3123"/>
      <c r="J3123"/>
      <c r="K3123"/>
    </row>
    <row r="3124" spans="2:11">
      <c r="B3124"/>
      <c r="C3124"/>
      <c r="D3124"/>
      <c r="E3124"/>
      <c r="F3124"/>
      <c r="G3124"/>
      <c r="H3124"/>
      <c r="I3124"/>
      <c r="J3124"/>
      <c r="K3124"/>
    </row>
    <row r="3125" spans="2:11">
      <c r="B3125"/>
      <c r="C3125"/>
      <c r="D3125"/>
      <c r="E3125"/>
      <c r="F3125"/>
      <c r="G3125"/>
      <c r="H3125"/>
      <c r="I3125"/>
      <c r="J3125"/>
      <c r="K3125"/>
    </row>
    <row r="3126" spans="2:11">
      <c r="B3126"/>
      <c r="C3126"/>
      <c r="D3126"/>
      <c r="E3126"/>
      <c r="F3126"/>
      <c r="G3126"/>
      <c r="H3126"/>
      <c r="I3126"/>
      <c r="J3126"/>
      <c r="K3126"/>
    </row>
    <row r="3127" spans="2:11">
      <c r="B3127"/>
      <c r="C3127"/>
      <c r="D3127"/>
      <c r="E3127"/>
      <c r="F3127"/>
      <c r="G3127"/>
      <c r="H3127"/>
      <c r="I3127"/>
      <c r="J3127"/>
      <c r="K3127"/>
    </row>
    <row r="3128" spans="2:11">
      <c r="B3128"/>
      <c r="C3128"/>
      <c r="D3128"/>
      <c r="E3128"/>
      <c r="F3128"/>
      <c r="G3128"/>
      <c r="H3128"/>
      <c r="I3128"/>
      <c r="J3128"/>
      <c r="K3128"/>
    </row>
    <row r="3129" spans="2:11">
      <c r="B3129"/>
      <c r="C3129"/>
      <c r="D3129"/>
      <c r="E3129"/>
      <c r="F3129"/>
      <c r="G3129"/>
      <c r="H3129"/>
      <c r="I3129"/>
      <c r="J3129"/>
      <c r="K3129"/>
    </row>
    <row r="3130" spans="2:11">
      <c r="B3130"/>
      <c r="C3130"/>
      <c r="D3130"/>
      <c r="E3130"/>
      <c r="F3130"/>
      <c r="G3130"/>
      <c r="H3130"/>
      <c r="I3130"/>
      <c r="J3130"/>
      <c r="K3130"/>
    </row>
    <row r="3131" spans="2:11">
      <c r="B3131"/>
      <c r="C3131"/>
      <c r="D3131"/>
      <c r="E3131"/>
      <c r="F3131"/>
      <c r="G3131"/>
      <c r="H3131"/>
      <c r="I3131"/>
      <c r="J3131"/>
      <c r="K3131"/>
    </row>
    <row r="3132" spans="2:11">
      <c r="B3132"/>
      <c r="C3132"/>
      <c r="D3132"/>
      <c r="E3132"/>
      <c r="F3132"/>
      <c r="G3132"/>
      <c r="H3132"/>
      <c r="I3132"/>
      <c r="J3132"/>
      <c r="K3132"/>
    </row>
    <row r="3133" spans="2:11">
      <c r="B3133"/>
      <c r="C3133"/>
      <c r="D3133"/>
      <c r="E3133"/>
      <c r="F3133"/>
      <c r="G3133"/>
      <c r="H3133"/>
      <c r="I3133"/>
      <c r="J3133"/>
      <c r="K3133"/>
    </row>
    <row r="3134" spans="2:11">
      <c r="B3134"/>
      <c r="C3134"/>
      <c r="D3134"/>
      <c r="E3134"/>
      <c r="F3134"/>
      <c r="G3134"/>
      <c r="H3134"/>
      <c r="I3134"/>
      <c r="J3134"/>
      <c r="K3134"/>
    </row>
    <row r="3135" spans="2:11">
      <c r="B3135"/>
      <c r="C3135"/>
      <c r="D3135"/>
      <c r="E3135"/>
      <c r="F3135"/>
      <c r="G3135"/>
      <c r="H3135"/>
      <c r="I3135"/>
      <c r="J3135"/>
      <c r="K3135"/>
    </row>
    <row r="3136" spans="2:11">
      <c r="B3136"/>
      <c r="C3136"/>
      <c r="D3136"/>
      <c r="E3136"/>
      <c r="F3136"/>
      <c r="G3136"/>
      <c r="H3136"/>
      <c r="I3136"/>
      <c r="J3136"/>
      <c r="K3136"/>
    </row>
    <row r="3137" spans="2:11">
      <c r="B3137"/>
      <c r="C3137"/>
      <c r="D3137"/>
      <c r="E3137"/>
      <c r="F3137"/>
      <c r="G3137"/>
      <c r="H3137"/>
      <c r="I3137"/>
      <c r="J3137"/>
      <c r="K3137"/>
    </row>
    <row r="3138" spans="2:11">
      <c r="B3138"/>
      <c r="C3138"/>
      <c r="D3138"/>
      <c r="E3138"/>
      <c r="F3138"/>
      <c r="G3138"/>
      <c r="H3138"/>
      <c r="I3138"/>
      <c r="J3138"/>
      <c r="K3138"/>
    </row>
    <row r="3139" spans="2:11">
      <c r="B3139"/>
      <c r="C3139"/>
      <c r="D3139"/>
      <c r="E3139"/>
      <c r="F3139"/>
      <c r="G3139"/>
      <c r="H3139"/>
      <c r="I3139"/>
      <c r="J3139"/>
      <c r="K3139"/>
    </row>
    <row r="3140" spans="2:11">
      <c r="B3140"/>
      <c r="C3140"/>
      <c r="D3140"/>
      <c r="E3140"/>
      <c r="F3140"/>
      <c r="G3140"/>
      <c r="H3140"/>
      <c r="I3140"/>
      <c r="J3140"/>
      <c r="K3140"/>
    </row>
    <row r="3141" spans="2:11">
      <c r="B3141"/>
      <c r="C3141"/>
      <c r="D3141"/>
      <c r="E3141"/>
      <c r="F3141"/>
      <c r="G3141"/>
      <c r="H3141"/>
      <c r="I3141"/>
      <c r="J3141"/>
      <c r="K3141"/>
    </row>
    <row r="3142" spans="2:11">
      <c r="B3142"/>
      <c r="C3142"/>
      <c r="D3142"/>
      <c r="E3142"/>
      <c r="F3142"/>
      <c r="G3142"/>
      <c r="H3142"/>
      <c r="I3142"/>
      <c r="J3142"/>
      <c r="K3142"/>
    </row>
    <row r="3143" spans="2:11">
      <c r="B3143"/>
      <c r="C3143"/>
      <c r="D3143"/>
      <c r="E3143"/>
      <c r="F3143"/>
      <c r="G3143"/>
      <c r="H3143"/>
      <c r="I3143"/>
      <c r="J3143"/>
      <c r="K3143"/>
    </row>
    <row r="3144" spans="2:11">
      <c r="B3144"/>
      <c r="C3144"/>
      <c r="D3144"/>
      <c r="E3144"/>
      <c r="F3144"/>
      <c r="G3144"/>
      <c r="H3144"/>
      <c r="I3144"/>
      <c r="J3144"/>
      <c r="K3144"/>
    </row>
    <row r="3145" spans="2:11">
      <c r="B3145"/>
      <c r="C3145"/>
      <c r="D3145"/>
      <c r="E3145"/>
      <c r="F3145"/>
      <c r="G3145"/>
      <c r="H3145"/>
      <c r="I3145"/>
      <c r="J3145"/>
      <c r="K3145"/>
    </row>
    <row r="3146" spans="2:11">
      <c r="B3146"/>
      <c r="C3146"/>
      <c r="D3146"/>
      <c r="E3146"/>
      <c r="F3146"/>
      <c r="G3146"/>
      <c r="H3146"/>
      <c r="I3146"/>
      <c r="J3146"/>
      <c r="K3146"/>
    </row>
    <row r="3147" spans="2:11">
      <c r="B3147"/>
      <c r="C3147"/>
      <c r="D3147"/>
      <c r="E3147"/>
      <c r="F3147"/>
      <c r="G3147"/>
      <c r="H3147"/>
      <c r="I3147"/>
      <c r="J3147"/>
      <c r="K3147"/>
    </row>
    <row r="3148" spans="2:11">
      <c r="B3148"/>
      <c r="C3148"/>
      <c r="D3148"/>
      <c r="E3148"/>
      <c r="F3148"/>
      <c r="G3148"/>
      <c r="H3148"/>
      <c r="I3148"/>
      <c r="J3148"/>
      <c r="K3148"/>
    </row>
    <row r="3149" spans="2:11">
      <c r="B3149"/>
      <c r="C3149"/>
      <c r="D3149"/>
      <c r="E3149"/>
      <c r="F3149"/>
      <c r="G3149"/>
      <c r="H3149"/>
      <c r="I3149"/>
      <c r="J3149"/>
      <c r="K3149"/>
    </row>
    <row r="3150" spans="2:11">
      <c r="B3150"/>
      <c r="C3150"/>
      <c r="D3150"/>
      <c r="E3150"/>
      <c r="F3150"/>
      <c r="G3150"/>
      <c r="H3150"/>
      <c r="I3150"/>
      <c r="J3150"/>
      <c r="K3150"/>
    </row>
    <row r="3151" spans="2:11">
      <c r="B3151"/>
      <c r="C3151"/>
      <c r="D3151"/>
      <c r="E3151"/>
      <c r="F3151"/>
      <c r="G3151"/>
      <c r="H3151"/>
      <c r="I3151"/>
      <c r="J3151"/>
      <c r="K3151"/>
    </row>
    <row r="3152" spans="2:11">
      <c r="B3152"/>
      <c r="C3152"/>
      <c r="D3152"/>
      <c r="E3152"/>
      <c r="F3152"/>
      <c r="G3152"/>
      <c r="H3152"/>
      <c r="I3152"/>
      <c r="J3152"/>
      <c r="K3152"/>
    </row>
    <row r="3153" spans="2:11">
      <c r="B3153"/>
      <c r="C3153"/>
      <c r="D3153"/>
      <c r="E3153"/>
      <c r="F3153"/>
      <c r="G3153"/>
      <c r="H3153"/>
      <c r="I3153"/>
      <c r="J3153"/>
      <c r="K3153"/>
    </row>
    <row r="3154" spans="2:11">
      <c r="B3154"/>
      <c r="C3154"/>
      <c r="D3154"/>
      <c r="E3154"/>
      <c r="F3154"/>
      <c r="G3154"/>
      <c r="H3154"/>
      <c r="I3154"/>
      <c r="J3154"/>
      <c r="K3154"/>
    </row>
    <row r="3155" spans="2:11">
      <c r="B3155"/>
      <c r="C3155"/>
      <c r="D3155"/>
      <c r="E3155"/>
      <c r="F3155"/>
      <c r="G3155"/>
      <c r="H3155"/>
      <c r="I3155"/>
      <c r="J3155"/>
      <c r="K3155"/>
    </row>
    <row r="3156" spans="2:11">
      <c r="B3156"/>
      <c r="C3156"/>
      <c r="D3156"/>
      <c r="E3156"/>
      <c r="F3156"/>
      <c r="G3156"/>
      <c r="H3156"/>
      <c r="I3156"/>
      <c r="J3156"/>
      <c r="K3156"/>
    </row>
    <row r="3157" spans="2:11">
      <c r="B3157"/>
      <c r="C3157"/>
      <c r="D3157"/>
      <c r="E3157"/>
      <c r="F3157"/>
      <c r="G3157"/>
      <c r="H3157"/>
      <c r="I3157"/>
      <c r="J3157"/>
      <c r="K3157"/>
    </row>
    <row r="3158" spans="2:11">
      <c r="B3158"/>
      <c r="C3158"/>
      <c r="D3158"/>
      <c r="E3158"/>
      <c r="F3158"/>
      <c r="G3158"/>
      <c r="H3158"/>
      <c r="I3158"/>
      <c r="J3158"/>
      <c r="K3158"/>
    </row>
    <row r="3159" spans="2:11">
      <c r="B3159"/>
      <c r="C3159"/>
      <c r="D3159"/>
      <c r="E3159"/>
      <c r="F3159"/>
      <c r="G3159"/>
      <c r="H3159"/>
      <c r="I3159"/>
      <c r="J3159"/>
      <c r="K3159"/>
    </row>
    <row r="3160" spans="2:11">
      <c r="B3160"/>
      <c r="C3160"/>
      <c r="D3160"/>
      <c r="E3160"/>
      <c r="F3160"/>
      <c r="G3160"/>
      <c r="H3160"/>
      <c r="I3160"/>
      <c r="J3160"/>
      <c r="K3160"/>
    </row>
    <row r="3161" spans="2:11">
      <c r="B3161"/>
      <c r="C3161"/>
      <c r="D3161"/>
      <c r="E3161"/>
      <c r="F3161"/>
      <c r="G3161"/>
      <c r="H3161"/>
      <c r="I3161"/>
      <c r="J3161"/>
      <c r="K3161"/>
    </row>
    <row r="3162" spans="2:11">
      <c r="B3162"/>
      <c r="C3162"/>
      <c r="D3162"/>
      <c r="E3162"/>
      <c r="F3162"/>
      <c r="G3162"/>
      <c r="H3162"/>
      <c r="I3162"/>
      <c r="J3162"/>
      <c r="K3162"/>
    </row>
    <row r="3163" spans="2:11">
      <c r="B3163"/>
      <c r="C3163"/>
      <c r="D3163"/>
      <c r="E3163"/>
      <c r="F3163"/>
      <c r="G3163"/>
      <c r="H3163"/>
      <c r="I3163"/>
      <c r="J3163"/>
      <c r="K3163"/>
    </row>
    <row r="3164" spans="2:11">
      <c r="B3164"/>
      <c r="C3164"/>
      <c r="D3164"/>
      <c r="E3164"/>
      <c r="F3164"/>
      <c r="G3164"/>
      <c r="H3164"/>
      <c r="I3164"/>
      <c r="J3164"/>
      <c r="K3164"/>
    </row>
    <row r="3165" spans="2:11">
      <c r="B3165"/>
      <c r="C3165"/>
      <c r="D3165"/>
      <c r="E3165"/>
      <c r="F3165"/>
      <c r="G3165"/>
      <c r="H3165"/>
      <c r="I3165"/>
      <c r="J3165"/>
      <c r="K3165"/>
    </row>
    <row r="3166" spans="2:11">
      <c r="B3166"/>
      <c r="C3166"/>
      <c r="D3166"/>
      <c r="E3166"/>
      <c r="F3166"/>
      <c r="G3166"/>
      <c r="H3166"/>
      <c r="I3166"/>
      <c r="J3166"/>
      <c r="K3166"/>
    </row>
    <row r="3167" spans="2:11">
      <c r="B3167"/>
      <c r="C3167"/>
      <c r="D3167"/>
      <c r="E3167"/>
      <c r="F3167"/>
      <c r="G3167"/>
      <c r="H3167"/>
      <c r="I3167"/>
      <c r="J3167"/>
      <c r="K3167"/>
    </row>
    <row r="3168" spans="2:11">
      <c r="B3168"/>
      <c r="C3168"/>
      <c r="D3168"/>
      <c r="E3168"/>
      <c r="F3168"/>
      <c r="G3168"/>
      <c r="H3168"/>
      <c r="I3168"/>
      <c r="J3168"/>
      <c r="K3168"/>
    </row>
    <row r="3169" spans="2:11">
      <c r="B3169"/>
      <c r="C3169"/>
      <c r="D3169"/>
      <c r="E3169"/>
      <c r="F3169"/>
      <c r="G3169"/>
      <c r="H3169"/>
      <c r="I3169"/>
      <c r="J3169"/>
      <c r="K3169"/>
    </row>
    <row r="3170" spans="2:11">
      <c r="B3170"/>
      <c r="C3170"/>
      <c r="D3170"/>
      <c r="E3170"/>
      <c r="F3170"/>
      <c r="G3170"/>
      <c r="H3170"/>
      <c r="I3170"/>
      <c r="J3170"/>
      <c r="K3170"/>
    </row>
    <row r="3171" spans="2:11">
      <c r="B3171"/>
      <c r="C3171"/>
      <c r="D3171"/>
      <c r="E3171"/>
      <c r="F3171"/>
      <c r="G3171"/>
      <c r="H3171"/>
      <c r="I3171"/>
      <c r="J3171"/>
      <c r="K3171"/>
    </row>
    <row r="3172" spans="2:11">
      <c r="B3172"/>
      <c r="C3172"/>
      <c r="D3172"/>
      <c r="E3172"/>
      <c r="F3172"/>
      <c r="G3172"/>
      <c r="H3172"/>
      <c r="I3172"/>
      <c r="J3172"/>
      <c r="K3172"/>
    </row>
    <row r="3173" spans="2:11">
      <c r="B3173"/>
      <c r="C3173"/>
      <c r="D3173"/>
      <c r="E3173"/>
      <c r="F3173"/>
      <c r="G3173"/>
      <c r="H3173"/>
      <c r="I3173"/>
      <c r="J3173"/>
      <c r="K3173"/>
    </row>
    <row r="3174" spans="2:11">
      <c r="B3174"/>
      <c r="C3174"/>
      <c r="D3174"/>
      <c r="E3174"/>
      <c r="F3174"/>
      <c r="G3174"/>
      <c r="H3174"/>
      <c r="I3174"/>
      <c r="J3174"/>
      <c r="K3174"/>
    </row>
    <row r="3175" spans="2:11">
      <c r="B3175"/>
      <c r="C3175"/>
      <c r="D3175"/>
      <c r="E3175"/>
      <c r="F3175"/>
      <c r="G3175"/>
      <c r="H3175"/>
      <c r="I3175"/>
      <c r="J3175"/>
      <c r="K3175"/>
    </row>
    <row r="3176" spans="2:11">
      <c r="B3176"/>
      <c r="C3176"/>
      <c r="D3176"/>
      <c r="E3176"/>
      <c r="F3176"/>
      <c r="G3176"/>
      <c r="H3176"/>
      <c r="I3176"/>
      <c r="J3176"/>
      <c r="K3176"/>
    </row>
    <row r="3177" spans="2:11">
      <c r="B3177"/>
      <c r="C3177"/>
      <c r="D3177"/>
      <c r="E3177"/>
      <c r="F3177"/>
      <c r="G3177"/>
      <c r="H3177"/>
      <c r="I3177"/>
      <c r="J3177"/>
      <c r="K3177"/>
    </row>
    <row r="3178" spans="2:11">
      <c r="B3178"/>
      <c r="C3178"/>
      <c r="D3178"/>
      <c r="E3178"/>
      <c r="F3178"/>
      <c r="G3178"/>
      <c r="H3178"/>
      <c r="I3178"/>
      <c r="J3178"/>
      <c r="K3178"/>
    </row>
    <row r="3179" spans="2:11">
      <c r="B3179"/>
      <c r="C3179"/>
      <c r="D3179"/>
      <c r="E3179"/>
      <c r="F3179"/>
      <c r="G3179"/>
      <c r="H3179"/>
      <c r="I3179"/>
      <c r="J3179"/>
      <c r="K3179"/>
    </row>
    <row r="3180" spans="2:11">
      <c r="B3180"/>
      <c r="C3180"/>
      <c r="D3180"/>
      <c r="E3180"/>
      <c r="F3180"/>
      <c r="G3180"/>
      <c r="H3180"/>
      <c r="I3180"/>
      <c r="J3180"/>
      <c r="K3180"/>
    </row>
    <row r="3181" spans="2:11">
      <c r="B3181"/>
      <c r="C3181"/>
      <c r="D3181"/>
      <c r="E3181"/>
      <c r="F3181"/>
      <c r="G3181"/>
      <c r="H3181"/>
      <c r="I3181"/>
      <c r="J3181"/>
      <c r="K3181"/>
    </row>
    <row r="3182" spans="2:11">
      <c r="B3182"/>
      <c r="C3182"/>
      <c r="D3182"/>
      <c r="E3182"/>
      <c r="F3182"/>
      <c r="G3182"/>
      <c r="H3182"/>
      <c r="I3182"/>
      <c r="J3182"/>
      <c r="K3182"/>
    </row>
    <row r="3183" spans="2:11">
      <c r="B3183"/>
      <c r="C3183"/>
      <c r="D3183"/>
      <c r="E3183"/>
      <c r="F3183"/>
      <c r="G3183"/>
      <c r="H3183"/>
      <c r="I3183"/>
      <c r="J3183"/>
      <c r="K3183"/>
    </row>
    <row r="3184" spans="2:11">
      <c r="B3184"/>
      <c r="C3184"/>
      <c r="D3184"/>
      <c r="E3184"/>
      <c r="F3184"/>
      <c r="G3184"/>
      <c r="H3184"/>
      <c r="I3184"/>
      <c r="J3184"/>
      <c r="K3184"/>
    </row>
    <row r="3185" spans="2:11">
      <c r="B3185"/>
      <c r="C3185"/>
      <c r="D3185"/>
      <c r="E3185"/>
      <c r="F3185"/>
      <c r="G3185"/>
      <c r="H3185"/>
      <c r="I3185"/>
      <c r="J3185"/>
      <c r="K3185"/>
    </row>
    <row r="3186" spans="2:11">
      <c r="B3186"/>
      <c r="C3186"/>
      <c r="D3186"/>
      <c r="E3186"/>
      <c r="F3186"/>
      <c r="G3186"/>
      <c r="H3186"/>
      <c r="I3186"/>
      <c r="J3186"/>
      <c r="K3186"/>
    </row>
    <row r="3187" spans="2:11">
      <c r="B3187"/>
      <c r="C3187"/>
      <c r="D3187"/>
      <c r="E3187"/>
      <c r="F3187"/>
      <c r="G3187"/>
      <c r="H3187"/>
      <c r="I3187"/>
      <c r="J3187"/>
      <c r="K3187"/>
    </row>
    <row r="3188" spans="2:11">
      <c r="B3188"/>
      <c r="C3188"/>
      <c r="D3188"/>
      <c r="E3188"/>
      <c r="F3188"/>
      <c r="G3188"/>
      <c r="H3188"/>
      <c r="I3188"/>
      <c r="J3188"/>
      <c r="K3188"/>
    </row>
    <row r="3189" spans="2:11">
      <c r="B3189"/>
      <c r="C3189"/>
      <c r="D3189"/>
      <c r="E3189"/>
      <c r="F3189"/>
      <c r="G3189"/>
      <c r="H3189"/>
      <c r="I3189"/>
      <c r="J3189"/>
      <c r="K3189"/>
    </row>
    <row r="3190" spans="2:11">
      <c r="B3190"/>
      <c r="C3190"/>
      <c r="D3190"/>
      <c r="E3190"/>
      <c r="F3190"/>
      <c r="G3190"/>
      <c r="H3190"/>
      <c r="I3190"/>
      <c r="J3190"/>
      <c r="K3190"/>
    </row>
    <row r="3191" spans="2:11">
      <c r="B3191"/>
      <c r="C3191"/>
      <c r="D3191"/>
      <c r="E3191"/>
      <c r="F3191"/>
      <c r="G3191"/>
      <c r="H3191"/>
      <c r="I3191"/>
      <c r="J3191"/>
      <c r="K3191"/>
    </row>
    <row r="3192" spans="2:11">
      <c r="B3192"/>
      <c r="C3192"/>
      <c r="D3192"/>
      <c r="E3192"/>
      <c r="F3192"/>
      <c r="G3192"/>
      <c r="H3192"/>
      <c r="I3192"/>
      <c r="J3192"/>
      <c r="K3192"/>
    </row>
    <row r="3193" spans="2:11">
      <c r="B3193"/>
      <c r="C3193"/>
      <c r="D3193"/>
      <c r="E3193"/>
      <c r="F3193"/>
      <c r="G3193"/>
      <c r="H3193"/>
      <c r="I3193"/>
      <c r="J3193"/>
      <c r="K3193"/>
    </row>
    <row r="3194" spans="2:11">
      <c r="B3194"/>
      <c r="C3194"/>
      <c r="D3194"/>
      <c r="E3194"/>
      <c r="F3194"/>
      <c r="G3194"/>
      <c r="H3194"/>
      <c r="I3194"/>
      <c r="J3194"/>
      <c r="K3194"/>
    </row>
    <row r="3195" spans="2:11">
      <c r="B3195"/>
      <c r="C3195"/>
      <c r="D3195"/>
      <c r="E3195"/>
      <c r="F3195"/>
      <c r="G3195"/>
      <c r="H3195"/>
      <c r="I3195"/>
      <c r="J3195"/>
      <c r="K3195"/>
    </row>
    <row r="3196" spans="2:11">
      <c r="B3196"/>
      <c r="C3196"/>
      <c r="D3196"/>
      <c r="E3196"/>
      <c r="F3196"/>
      <c r="G3196"/>
      <c r="H3196"/>
      <c r="I3196"/>
      <c r="J3196"/>
      <c r="K3196"/>
    </row>
    <row r="3197" spans="2:11">
      <c r="B3197"/>
      <c r="C3197"/>
      <c r="D3197"/>
      <c r="E3197"/>
      <c r="F3197"/>
      <c r="G3197"/>
      <c r="H3197"/>
      <c r="I3197"/>
      <c r="J3197"/>
      <c r="K3197"/>
    </row>
    <row r="3198" spans="2:11">
      <c r="B3198"/>
      <c r="C3198"/>
      <c r="D3198"/>
      <c r="E3198"/>
      <c r="F3198"/>
      <c r="G3198"/>
      <c r="H3198"/>
      <c r="I3198"/>
      <c r="J3198"/>
      <c r="K3198"/>
    </row>
    <row r="3199" spans="2:11">
      <c r="B3199"/>
      <c r="C3199"/>
      <c r="D3199"/>
      <c r="E3199"/>
      <c r="F3199"/>
      <c r="G3199"/>
      <c r="H3199"/>
      <c r="I3199"/>
      <c r="J3199"/>
      <c r="K3199"/>
    </row>
    <row r="3200" spans="2:11">
      <c r="B3200"/>
      <c r="C3200"/>
      <c r="D3200"/>
      <c r="E3200"/>
      <c r="F3200"/>
      <c r="G3200"/>
      <c r="H3200"/>
      <c r="I3200"/>
      <c r="J3200"/>
      <c r="K3200"/>
    </row>
    <row r="3201" spans="2:11">
      <c r="B3201"/>
      <c r="C3201"/>
      <c r="D3201"/>
      <c r="E3201"/>
      <c r="F3201"/>
      <c r="G3201"/>
      <c r="H3201"/>
      <c r="I3201"/>
      <c r="J3201"/>
      <c r="K3201"/>
    </row>
    <row r="3202" spans="2:11">
      <c r="B3202"/>
      <c r="C3202"/>
      <c r="D3202"/>
      <c r="E3202"/>
      <c r="F3202"/>
      <c r="G3202"/>
      <c r="H3202"/>
      <c r="I3202"/>
      <c r="J3202"/>
      <c r="K3202"/>
    </row>
    <row r="3203" spans="2:11">
      <c r="B3203"/>
      <c r="C3203"/>
      <c r="D3203"/>
      <c r="E3203"/>
      <c r="F3203"/>
      <c r="G3203"/>
      <c r="H3203"/>
      <c r="I3203"/>
      <c r="J3203"/>
      <c r="K3203"/>
    </row>
    <row r="3204" spans="2:11">
      <c r="B3204"/>
      <c r="C3204"/>
      <c r="D3204"/>
      <c r="E3204"/>
      <c r="F3204"/>
      <c r="G3204"/>
      <c r="H3204"/>
      <c r="I3204"/>
      <c r="J3204"/>
      <c r="K3204"/>
    </row>
    <row r="3205" spans="2:11">
      <c r="B3205"/>
      <c r="C3205"/>
      <c r="D3205"/>
      <c r="E3205"/>
      <c r="F3205"/>
      <c r="G3205"/>
      <c r="H3205"/>
      <c r="I3205"/>
      <c r="J3205"/>
      <c r="K3205"/>
    </row>
    <row r="3206" spans="2:11">
      <c r="B3206"/>
      <c r="C3206"/>
      <c r="D3206"/>
      <c r="E3206"/>
      <c r="F3206"/>
      <c r="G3206"/>
      <c r="H3206"/>
      <c r="I3206"/>
      <c r="J3206"/>
      <c r="K3206"/>
    </row>
    <row r="3207" spans="2:11">
      <c r="B3207"/>
      <c r="C3207"/>
      <c r="D3207"/>
      <c r="E3207"/>
      <c r="F3207"/>
      <c r="G3207"/>
      <c r="H3207"/>
      <c r="I3207"/>
      <c r="J3207"/>
      <c r="K3207"/>
    </row>
    <row r="3208" spans="2:11">
      <c r="B3208"/>
      <c r="C3208"/>
      <c r="D3208"/>
      <c r="E3208"/>
      <c r="F3208"/>
      <c r="G3208"/>
      <c r="H3208"/>
      <c r="I3208"/>
      <c r="J3208"/>
      <c r="K3208"/>
    </row>
    <row r="3209" spans="2:11">
      <c r="B3209"/>
      <c r="C3209"/>
      <c r="D3209"/>
      <c r="E3209"/>
      <c r="F3209"/>
      <c r="G3209"/>
      <c r="H3209"/>
      <c r="I3209"/>
      <c r="J3209"/>
      <c r="K3209"/>
    </row>
    <row r="3210" spans="2:11">
      <c r="B3210"/>
      <c r="C3210"/>
      <c r="D3210"/>
      <c r="E3210"/>
      <c r="F3210"/>
      <c r="G3210"/>
      <c r="H3210"/>
      <c r="I3210"/>
      <c r="J3210"/>
      <c r="K3210"/>
    </row>
    <row r="3211" spans="2:11">
      <c r="B3211"/>
      <c r="C3211"/>
      <c r="D3211"/>
      <c r="E3211"/>
      <c r="F3211"/>
      <c r="G3211"/>
      <c r="H3211"/>
      <c r="I3211"/>
      <c r="J3211"/>
      <c r="K3211"/>
    </row>
    <row r="3212" spans="2:11">
      <c r="B3212"/>
      <c r="C3212"/>
      <c r="D3212"/>
      <c r="E3212"/>
      <c r="F3212"/>
      <c r="G3212"/>
      <c r="H3212"/>
      <c r="I3212"/>
      <c r="J3212"/>
      <c r="K3212"/>
    </row>
    <row r="3213" spans="2:11">
      <c r="B3213"/>
      <c r="C3213"/>
      <c r="D3213"/>
      <c r="E3213"/>
      <c r="F3213"/>
      <c r="G3213"/>
      <c r="H3213"/>
      <c r="I3213"/>
      <c r="J3213"/>
      <c r="K3213"/>
    </row>
    <row r="3214" spans="2:11">
      <c r="B3214"/>
      <c r="C3214"/>
      <c r="D3214"/>
      <c r="E3214"/>
      <c r="F3214"/>
      <c r="G3214"/>
      <c r="H3214"/>
      <c r="I3214"/>
      <c r="J3214"/>
      <c r="K3214"/>
    </row>
    <row r="3215" spans="2:11">
      <c r="B3215"/>
      <c r="C3215"/>
      <c r="D3215"/>
      <c r="E3215"/>
      <c r="F3215"/>
      <c r="G3215"/>
      <c r="H3215"/>
      <c r="I3215"/>
      <c r="J3215"/>
      <c r="K3215"/>
    </row>
    <row r="3216" spans="2:11">
      <c r="B3216"/>
      <c r="C3216"/>
      <c r="D3216"/>
      <c r="E3216"/>
      <c r="F3216"/>
      <c r="G3216"/>
      <c r="H3216"/>
      <c r="I3216"/>
      <c r="J3216"/>
      <c r="K3216"/>
    </row>
    <row r="3217" spans="2:11">
      <c r="B3217"/>
      <c r="C3217"/>
      <c r="D3217"/>
      <c r="E3217"/>
      <c r="F3217"/>
      <c r="G3217"/>
      <c r="H3217"/>
      <c r="I3217"/>
      <c r="J3217"/>
      <c r="K3217"/>
    </row>
    <row r="3218" spans="2:11">
      <c r="B3218"/>
      <c r="C3218"/>
      <c r="D3218"/>
      <c r="E3218"/>
      <c r="F3218"/>
      <c r="G3218"/>
      <c r="H3218"/>
      <c r="I3218"/>
      <c r="J3218"/>
      <c r="K3218"/>
    </row>
    <row r="3219" spans="2:11">
      <c r="B3219"/>
      <c r="C3219"/>
      <c r="D3219"/>
      <c r="E3219"/>
      <c r="F3219"/>
      <c r="G3219"/>
      <c r="H3219"/>
      <c r="I3219"/>
      <c r="J3219"/>
      <c r="K3219"/>
    </row>
    <row r="3220" spans="2:11">
      <c r="B3220"/>
      <c r="C3220"/>
      <c r="D3220"/>
      <c r="E3220"/>
      <c r="F3220"/>
      <c r="G3220"/>
      <c r="H3220"/>
      <c r="I3220"/>
      <c r="J3220"/>
      <c r="K3220"/>
    </row>
    <row r="3221" spans="2:11">
      <c r="B3221"/>
      <c r="C3221"/>
      <c r="D3221"/>
      <c r="E3221"/>
      <c r="F3221"/>
      <c r="G3221"/>
      <c r="H3221"/>
      <c r="I3221"/>
      <c r="J3221"/>
      <c r="K3221"/>
    </row>
    <row r="3222" spans="2:11">
      <c r="B3222"/>
      <c r="C3222"/>
      <c r="D3222"/>
      <c r="E3222"/>
      <c r="F3222"/>
      <c r="G3222"/>
      <c r="H3222"/>
      <c r="I3222"/>
      <c r="J3222"/>
      <c r="K3222"/>
    </row>
    <row r="3223" spans="2:11">
      <c r="B3223"/>
      <c r="C3223"/>
      <c r="D3223"/>
      <c r="E3223"/>
      <c r="F3223"/>
      <c r="G3223"/>
      <c r="H3223"/>
      <c r="I3223"/>
      <c r="J3223"/>
      <c r="K3223"/>
    </row>
    <row r="3224" spans="2:11">
      <c r="B3224"/>
      <c r="C3224"/>
      <c r="D3224"/>
      <c r="E3224"/>
      <c r="F3224"/>
      <c r="G3224"/>
      <c r="H3224"/>
      <c r="I3224"/>
      <c r="J3224"/>
      <c r="K3224"/>
    </row>
    <row r="3225" spans="2:11">
      <c r="B3225"/>
      <c r="C3225"/>
      <c r="D3225"/>
      <c r="E3225"/>
      <c r="F3225"/>
      <c r="G3225"/>
      <c r="H3225"/>
      <c r="I3225"/>
      <c r="J3225"/>
      <c r="K3225"/>
    </row>
    <row r="3226" spans="2:11">
      <c r="B3226"/>
      <c r="C3226"/>
      <c r="D3226"/>
      <c r="E3226"/>
      <c r="F3226"/>
      <c r="G3226"/>
      <c r="H3226"/>
      <c r="I3226"/>
      <c r="J3226"/>
      <c r="K3226"/>
    </row>
    <row r="3227" spans="2:11">
      <c r="B3227"/>
      <c r="C3227"/>
      <c r="D3227"/>
      <c r="E3227"/>
      <c r="F3227"/>
      <c r="G3227"/>
      <c r="H3227"/>
      <c r="I3227"/>
      <c r="J3227"/>
      <c r="K3227"/>
    </row>
    <row r="3228" spans="2:11">
      <c r="B3228"/>
      <c r="C3228"/>
      <c r="D3228"/>
      <c r="E3228"/>
      <c r="F3228"/>
      <c r="G3228"/>
      <c r="H3228"/>
      <c r="I3228"/>
      <c r="J3228"/>
      <c r="K3228"/>
    </row>
    <row r="3229" spans="2:11">
      <c r="B3229"/>
      <c r="C3229"/>
      <c r="D3229"/>
      <c r="E3229"/>
      <c r="F3229"/>
      <c r="G3229"/>
      <c r="H3229"/>
      <c r="I3229"/>
      <c r="J3229"/>
      <c r="K3229"/>
    </row>
    <row r="3230" spans="2:11">
      <c r="B3230"/>
      <c r="C3230"/>
      <c r="D3230"/>
      <c r="E3230"/>
      <c r="F3230"/>
      <c r="G3230"/>
      <c r="H3230"/>
      <c r="I3230"/>
      <c r="J3230"/>
      <c r="K3230"/>
    </row>
    <row r="3231" spans="2:11">
      <c r="B3231"/>
      <c r="C3231"/>
      <c r="D3231"/>
      <c r="E3231"/>
      <c r="F3231"/>
      <c r="G3231"/>
      <c r="H3231"/>
      <c r="I3231"/>
      <c r="J3231"/>
      <c r="K3231"/>
    </row>
    <row r="3232" spans="2:11">
      <c r="B3232"/>
      <c r="C3232"/>
      <c r="D3232"/>
      <c r="E3232"/>
      <c r="F3232"/>
      <c r="G3232"/>
      <c r="H3232"/>
      <c r="I3232"/>
      <c r="J3232"/>
      <c r="K3232"/>
    </row>
    <row r="3233" spans="2:11">
      <c r="B3233"/>
      <c r="C3233"/>
      <c r="D3233"/>
      <c r="E3233"/>
      <c r="F3233"/>
      <c r="G3233"/>
      <c r="H3233"/>
      <c r="I3233"/>
      <c r="J3233"/>
      <c r="K3233"/>
    </row>
    <row r="3234" spans="2:11">
      <c r="B3234"/>
      <c r="C3234"/>
      <c r="D3234"/>
      <c r="E3234"/>
      <c r="F3234"/>
      <c r="G3234"/>
      <c r="H3234"/>
      <c r="I3234"/>
      <c r="J3234"/>
      <c r="K3234"/>
    </row>
    <row r="3235" spans="2:11">
      <c r="B3235"/>
      <c r="C3235"/>
      <c r="D3235"/>
      <c r="E3235"/>
      <c r="F3235"/>
      <c r="G3235"/>
      <c r="H3235"/>
      <c r="I3235"/>
      <c r="J3235"/>
      <c r="K3235"/>
    </row>
    <row r="3236" spans="2:11">
      <c r="B3236"/>
      <c r="C3236"/>
      <c r="D3236"/>
      <c r="E3236"/>
      <c r="F3236"/>
      <c r="G3236"/>
      <c r="H3236"/>
      <c r="I3236"/>
      <c r="J3236"/>
      <c r="K3236"/>
    </row>
    <row r="3237" spans="2:11">
      <c r="B3237"/>
      <c r="C3237"/>
      <c r="D3237"/>
      <c r="E3237"/>
      <c r="F3237"/>
      <c r="G3237"/>
      <c r="H3237"/>
      <c r="I3237"/>
      <c r="J3237"/>
      <c r="K3237"/>
    </row>
    <row r="3238" spans="2:11">
      <c r="B3238"/>
      <c r="C3238"/>
      <c r="D3238"/>
      <c r="E3238"/>
      <c r="F3238"/>
      <c r="G3238"/>
      <c r="H3238"/>
      <c r="I3238"/>
      <c r="J3238"/>
      <c r="K3238"/>
    </row>
    <row r="3239" spans="2:11">
      <c r="B3239"/>
      <c r="C3239"/>
      <c r="D3239"/>
      <c r="E3239"/>
      <c r="F3239"/>
      <c r="G3239"/>
      <c r="H3239"/>
      <c r="I3239"/>
      <c r="J3239"/>
      <c r="K3239"/>
    </row>
    <row r="3240" spans="2:11">
      <c r="B3240"/>
      <c r="C3240"/>
      <c r="D3240"/>
      <c r="E3240"/>
      <c r="F3240"/>
      <c r="G3240"/>
      <c r="H3240"/>
      <c r="I3240"/>
      <c r="J3240"/>
      <c r="K3240"/>
    </row>
    <row r="3241" spans="2:11">
      <c r="B3241"/>
      <c r="C3241"/>
      <c r="D3241"/>
      <c r="E3241"/>
      <c r="F3241"/>
      <c r="G3241"/>
      <c r="H3241"/>
      <c r="I3241"/>
      <c r="J3241"/>
      <c r="K3241"/>
    </row>
    <row r="3242" spans="2:11">
      <c r="B3242"/>
      <c r="C3242"/>
      <c r="D3242"/>
      <c r="E3242"/>
      <c r="F3242"/>
      <c r="G3242"/>
      <c r="H3242"/>
      <c r="I3242"/>
      <c r="J3242"/>
      <c r="K3242"/>
    </row>
    <row r="3243" spans="2:11">
      <c r="B3243"/>
      <c r="C3243"/>
      <c r="D3243"/>
      <c r="E3243"/>
      <c r="F3243"/>
      <c r="G3243"/>
      <c r="H3243"/>
      <c r="I3243"/>
      <c r="J3243"/>
      <c r="K3243"/>
    </row>
    <row r="3244" spans="2:11">
      <c r="B3244"/>
      <c r="C3244"/>
      <c r="D3244"/>
      <c r="E3244"/>
      <c r="F3244"/>
      <c r="G3244"/>
      <c r="H3244"/>
      <c r="I3244"/>
      <c r="J3244"/>
      <c r="K3244"/>
    </row>
    <row r="3245" spans="2:11">
      <c r="B3245"/>
      <c r="C3245"/>
      <c r="D3245"/>
      <c r="E3245"/>
      <c r="F3245"/>
      <c r="G3245"/>
      <c r="H3245"/>
      <c r="I3245"/>
      <c r="J3245"/>
      <c r="K3245"/>
    </row>
    <row r="3246" spans="2:11">
      <c r="B3246"/>
      <c r="C3246"/>
      <c r="D3246"/>
      <c r="E3246"/>
      <c r="F3246"/>
      <c r="G3246"/>
      <c r="H3246"/>
      <c r="I3246"/>
      <c r="J3246"/>
      <c r="K3246"/>
    </row>
    <row r="3247" spans="2:11">
      <c r="B3247"/>
      <c r="C3247"/>
      <c r="D3247"/>
      <c r="E3247"/>
      <c r="F3247"/>
      <c r="G3247"/>
      <c r="H3247"/>
      <c r="I3247"/>
      <c r="J3247"/>
      <c r="K3247"/>
    </row>
    <row r="3248" spans="2:11">
      <c r="B3248"/>
      <c r="C3248"/>
      <c r="D3248"/>
      <c r="E3248"/>
      <c r="F3248"/>
      <c r="G3248"/>
      <c r="H3248"/>
      <c r="I3248"/>
      <c r="J3248"/>
      <c r="K3248"/>
    </row>
    <row r="3249" spans="2:11">
      <c r="B3249"/>
      <c r="C3249"/>
      <c r="D3249"/>
      <c r="E3249"/>
      <c r="F3249"/>
      <c r="G3249"/>
      <c r="H3249"/>
      <c r="I3249"/>
      <c r="J3249"/>
      <c r="K3249"/>
    </row>
    <row r="3250" spans="2:11">
      <c r="B3250"/>
      <c r="C3250"/>
      <c r="D3250"/>
      <c r="E3250"/>
      <c r="F3250"/>
      <c r="G3250"/>
      <c r="H3250"/>
      <c r="I3250"/>
      <c r="J3250"/>
      <c r="K3250"/>
    </row>
    <row r="3251" spans="2:11">
      <c r="B3251"/>
      <c r="C3251"/>
      <c r="D3251"/>
      <c r="E3251"/>
      <c r="F3251"/>
      <c r="G3251"/>
      <c r="H3251"/>
      <c r="I3251"/>
      <c r="J3251"/>
      <c r="K3251"/>
    </row>
    <row r="3252" spans="2:11">
      <c r="B3252"/>
      <c r="C3252"/>
      <c r="D3252"/>
      <c r="E3252"/>
      <c r="F3252"/>
      <c r="G3252"/>
      <c r="H3252"/>
      <c r="I3252"/>
      <c r="J3252"/>
      <c r="K3252"/>
    </row>
    <row r="3253" spans="2:11">
      <c r="B3253"/>
      <c r="C3253"/>
      <c r="D3253"/>
      <c r="E3253"/>
      <c r="F3253"/>
      <c r="G3253"/>
      <c r="H3253"/>
      <c r="I3253"/>
      <c r="J3253"/>
      <c r="K3253"/>
    </row>
    <row r="3254" spans="2:11">
      <c r="B3254"/>
      <c r="C3254"/>
      <c r="D3254"/>
      <c r="E3254"/>
      <c r="F3254"/>
      <c r="G3254"/>
      <c r="H3254"/>
      <c r="I3254"/>
      <c r="J3254"/>
      <c r="K3254"/>
    </row>
    <row r="3255" spans="2:11">
      <c r="B3255"/>
      <c r="C3255"/>
      <c r="D3255"/>
      <c r="E3255"/>
      <c r="F3255"/>
      <c r="G3255"/>
      <c r="H3255"/>
      <c r="I3255"/>
      <c r="J3255"/>
      <c r="K3255"/>
    </row>
    <row r="3256" spans="2:11">
      <c r="B3256"/>
      <c r="C3256"/>
      <c r="D3256"/>
      <c r="E3256"/>
      <c r="F3256"/>
      <c r="G3256"/>
      <c r="H3256"/>
      <c r="I3256"/>
      <c r="J3256"/>
      <c r="K3256"/>
    </row>
    <row r="3257" spans="2:11">
      <c r="B3257"/>
      <c r="C3257"/>
      <c r="D3257"/>
      <c r="E3257"/>
      <c r="F3257"/>
      <c r="G3257"/>
      <c r="H3257"/>
      <c r="I3257"/>
      <c r="J3257"/>
      <c r="K3257"/>
    </row>
    <row r="3258" spans="2:11">
      <c r="B3258"/>
      <c r="C3258"/>
      <c r="D3258"/>
      <c r="E3258"/>
      <c r="F3258"/>
      <c r="G3258"/>
      <c r="H3258"/>
      <c r="I3258"/>
      <c r="J3258"/>
      <c r="K3258"/>
    </row>
    <row r="3259" spans="2:11">
      <c r="B3259"/>
      <c r="C3259"/>
      <c r="D3259"/>
      <c r="E3259"/>
      <c r="F3259"/>
      <c r="G3259"/>
      <c r="H3259"/>
      <c r="I3259"/>
      <c r="J3259"/>
      <c r="K3259"/>
    </row>
    <row r="3260" spans="2:11">
      <c r="B3260"/>
      <c r="C3260"/>
      <c r="D3260"/>
      <c r="E3260"/>
      <c r="F3260"/>
      <c r="G3260"/>
      <c r="H3260"/>
      <c r="I3260"/>
      <c r="J3260"/>
      <c r="K3260"/>
    </row>
    <row r="3261" spans="2:11">
      <c r="B3261"/>
      <c r="C3261"/>
      <c r="D3261"/>
      <c r="E3261"/>
      <c r="F3261"/>
      <c r="G3261"/>
      <c r="H3261"/>
      <c r="I3261"/>
      <c r="J3261"/>
      <c r="K3261"/>
    </row>
    <row r="3262" spans="2:11">
      <c r="B3262"/>
      <c r="C3262"/>
      <c r="D3262"/>
      <c r="E3262"/>
      <c r="F3262"/>
      <c r="G3262"/>
      <c r="H3262"/>
      <c r="I3262"/>
      <c r="J3262"/>
      <c r="K3262"/>
    </row>
    <row r="3263" spans="2:11">
      <c r="B3263"/>
      <c r="C3263"/>
      <c r="D3263"/>
      <c r="E3263"/>
      <c r="F3263"/>
      <c r="G3263"/>
      <c r="H3263"/>
      <c r="I3263"/>
      <c r="J3263"/>
      <c r="K3263"/>
    </row>
    <row r="3264" spans="2:11">
      <c r="B3264"/>
      <c r="C3264"/>
      <c r="D3264"/>
      <c r="E3264"/>
      <c r="F3264"/>
      <c r="G3264"/>
      <c r="H3264"/>
      <c r="I3264"/>
      <c r="J3264"/>
      <c r="K3264"/>
    </row>
    <row r="3265" spans="2:11">
      <c r="B3265"/>
      <c r="C3265"/>
      <c r="D3265"/>
      <c r="E3265"/>
      <c r="F3265"/>
      <c r="G3265"/>
      <c r="H3265"/>
      <c r="I3265"/>
      <c r="J3265"/>
      <c r="K3265"/>
    </row>
    <row r="3266" spans="2:11">
      <c r="B3266"/>
      <c r="C3266"/>
      <c r="D3266"/>
      <c r="E3266"/>
      <c r="F3266"/>
      <c r="G3266"/>
      <c r="H3266"/>
      <c r="I3266"/>
      <c r="J3266"/>
      <c r="K3266"/>
    </row>
    <row r="3267" spans="2:11">
      <c r="B3267"/>
      <c r="C3267"/>
      <c r="D3267"/>
      <c r="E3267"/>
      <c r="F3267"/>
      <c r="G3267"/>
      <c r="H3267"/>
      <c r="I3267"/>
      <c r="J3267"/>
      <c r="K3267"/>
    </row>
    <row r="3268" spans="2:11">
      <c r="B3268"/>
      <c r="C3268"/>
      <c r="D3268"/>
      <c r="E3268"/>
      <c r="F3268"/>
      <c r="G3268"/>
      <c r="H3268"/>
      <c r="I3268"/>
      <c r="J3268"/>
      <c r="K3268"/>
    </row>
    <row r="3269" spans="2:11">
      <c r="B3269"/>
      <c r="C3269"/>
      <c r="D3269"/>
      <c r="E3269"/>
      <c r="F3269"/>
      <c r="G3269"/>
      <c r="H3269"/>
      <c r="I3269"/>
      <c r="J3269"/>
      <c r="K3269"/>
    </row>
    <row r="3270" spans="2:11">
      <c r="B3270"/>
      <c r="C3270"/>
      <c r="D3270"/>
      <c r="E3270"/>
      <c r="F3270"/>
      <c r="G3270"/>
      <c r="H3270"/>
      <c r="I3270"/>
      <c r="J3270"/>
      <c r="K3270"/>
    </row>
    <row r="3271" spans="2:11">
      <c r="B3271"/>
      <c r="C3271"/>
      <c r="D3271"/>
      <c r="E3271"/>
      <c r="F3271"/>
      <c r="G3271"/>
      <c r="H3271"/>
      <c r="I3271"/>
      <c r="J3271"/>
      <c r="K3271"/>
    </row>
    <row r="3272" spans="2:11">
      <c r="B3272"/>
      <c r="C3272"/>
      <c r="D3272"/>
      <c r="E3272"/>
      <c r="F3272"/>
      <c r="G3272"/>
      <c r="H3272"/>
      <c r="I3272"/>
      <c r="J3272"/>
      <c r="K3272"/>
    </row>
    <row r="3273" spans="2:11">
      <c r="B3273"/>
      <c r="C3273"/>
      <c r="D3273"/>
      <c r="E3273"/>
      <c r="F3273"/>
      <c r="G3273"/>
      <c r="H3273"/>
      <c r="I3273"/>
      <c r="J3273"/>
      <c r="K3273"/>
    </row>
    <row r="3274" spans="2:11">
      <c r="B3274"/>
      <c r="C3274"/>
      <c r="D3274"/>
      <c r="E3274"/>
      <c r="F3274"/>
      <c r="G3274"/>
      <c r="H3274"/>
      <c r="I3274"/>
      <c r="J3274"/>
      <c r="K3274"/>
    </row>
    <row r="3275" spans="2:11">
      <c r="B3275"/>
      <c r="C3275"/>
      <c r="D3275"/>
      <c r="E3275"/>
      <c r="F3275"/>
      <c r="G3275"/>
      <c r="H3275"/>
      <c r="I3275"/>
      <c r="J3275"/>
      <c r="K3275"/>
    </row>
    <row r="3276" spans="2:11">
      <c r="B3276"/>
      <c r="C3276"/>
      <c r="D3276"/>
      <c r="E3276"/>
      <c r="F3276"/>
      <c r="G3276"/>
      <c r="H3276"/>
      <c r="I3276"/>
      <c r="J3276"/>
      <c r="K3276"/>
    </row>
    <row r="3277" spans="2:11">
      <c r="B3277"/>
      <c r="C3277"/>
      <c r="D3277"/>
      <c r="E3277"/>
      <c r="F3277"/>
      <c r="G3277"/>
      <c r="H3277"/>
      <c r="I3277"/>
      <c r="J3277"/>
      <c r="K3277"/>
    </row>
    <row r="3278" spans="2:11">
      <c r="B3278"/>
      <c r="C3278"/>
      <c r="D3278"/>
      <c r="E3278"/>
      <c r="F3278"/>
      <c r="G3278"/>
      <c r="H3278"/>
      <c r="I3278"/>
      <c r="J3278"/>
      <c r="K3278"/>
    </row>
    <row r="3279" spans="2:11">
      <c r="B3279"/>
      <c r="C3279"/>
      <c r="D3279"/>
      <c r="E3279"/>
      <c r="F3279"/>
      <c r="G3279"/>
      <c r="H3279"/>
      <c r="I3279"/>
      <c r="J3279"/>
      <c r="K3279"/>
    </row>
    <row r="3280" spans="2:11">
      <c r="B3280"/>
      <c r="C3280"/>
      <c r="D3280"/>
      <c r="E3280"/>
      <c r="F3280"/>
      <c r="G3280"/>
      <c r="H3280"/>
      <c r="I3280"/>
      <c r="J3280"/>
      <c r="K3280"/>
    </row>
    <row r="3281" spans="2:11">
      <c r="B3281"/>
      <c r="C3281"/>
      <c r="D3281"/>
      <c r="E3281"/>
      <c r="F3281"/>
      <c r="G3281"/>
      <c r="H3281"/>
      <c r="I3281"/>
      <c r="J3281"/>
      <c r="K3281"/>
    </row>
    <row r="3282" spans="2:11">
      <c r="B3282"/>
      <c r="C3282"/>
      <c r="D3282"/>
      <c r="E3282"/>
      <c r="F3282"/>
      <c r="G3282"/>
      <c r="H3282"/>
      <c r="I3282"/>
      <c r="J3282"/>
      <c r="K3282"/>
    </row>
    <row r="3283" spans="2:11">
      <c r="B3283"/>
      <c r="C3283"/>
      <c r="D3283"/>
      <c r="E3283"/>
      <c r="F3283"/>
      <c r="G3283"/>
      <c r="H3283"/>
      <c r="I3283"/>
      <c r="J3283"/>
      <c r="K3283"/>
    </row>
    <row r="3284" spans="2:11">
      <c r="B3284"/>
      <c r="C3284"/>
      <c r="D3284"/>
      <c r="E3284"/>
      <c r="F3284"/>
      <c r="G3284"/>
      <c r="H3284"/>
      <c r="I3284"/>
      <c r="J3284"/>
      <c r="K3284"/>
    </row>
    <row r="3285" spans="2:11">
      <c r="B3285"/>
      <c r="C3285"/>
      <c r="D3285"/>
      <c r="E3285"/>
      <c r="F3285"/>
      <c r="G3285"/>
      <c r="H3285"/>
      <c r="I3285"/>
      <c r="J3285"/>
      <c r="K3285"/>
    </row>
    <row r="3286" spans="2:11">
      <c r="B3286"/>
      <c r="C3286"/>
      <c r="D3286"/>
      <c r="E3286"/>
      <c r="F3286"/>
      <c r="G3286"/>
      <c r="H3286"/>
      <c r="I3286"/>
      <c r="J3286"/>
      <c r="K3286"/>
    </row>
    <row r="3287" spans="2:11">
      <c r="B3287"/>
      <c r="C3287"/>
      <c r="D3287"/>
      <c r="E3287"/>
      <c r="F3287"/>
      <c r="G3287"/>
      <c r="H3287"/>
      <c r="I3287"/>
      <c r="J3287"/>
      <c r="K3287"/>
    </row>
    <row r="3288" spans="2:11">
      <c r="B3288"/>
      <c r="C3288"/>
      <c r="D3288"/>
      <c r="E3288"/>
      <c r="F3288"/>
      <c r="G3288"/>
      <c r="H3288"/>
      <c r="I3288"/>
      <c r="J3288"/>
      <c r="K3288"/>
    </row>
    <row r="3289" spans="2:11">
      <c r="B3289"/>
      <c r="C3289"/>
      <c r="D3289"/>
      <c r="E3289"/>
      <c r="F3289"/>
      <c r="G3289"/>
      <c r="H3289"/>
      <c r="I3289"/>
      <c r="J3289"/>
      <c r="K3289"/>
    </row>
    <row r="3290" spans="2:11">
      <c r="B3290"/>
      <c r="C3290"/>
      <c r="D3290"/>
      <c r="E3290"/>
      <c r="F3290"/>
      <c r="G3290"/>
      <c r="H3290"/>
      <c r="I3290"/>
      <c r="J3290"/>
      <c r="K3290"/>
    </row>
    <row r="3291" spans="2:11">
      <c r="B3291"/>
      <c r="C3291"/>
      <c r="D3291"/>
      <c r="E3291"/>
      <c r="F3291"/>
      <c r="G3291"/>
      <c r="H3291"/>
      <c r="I3291"/>
      <c r="J3291"/>
      <c r="K3291"/>
    </row>
    <row r="3292" spans="2:11">
      <c r="B3292"/>
      <c r="C3292"/>
      <c r="D3292"/>
      <c r="E3292"/>
      <c r="F3292"/>
      <c r="G3292"/>
      <c r="H3292"/>
      <c r="I3292"/>
      <c r="J3292"/>
      <c r="K3292"/>
    </row>
    <row r="3293" spans="2:11">
      <c r="B3293"/>
      <c r="C3293"/>
      <c r="D3293"/>
      <c r="E3293"/>
      <c r="F3293"/>
      <c r="G3293"/>
      <c r="H3293"/>
      <c r="I3293"/>
      <c r="J3293"/>
      <c r="K3293"/>
    </row>
    <row r="3294" spans="2:11">
      <c r="B3294"/>
      <c r="C3294"/>
      <c r="D3294"/>
      <c r="E3294"/>
      <c r="F3294"/>
      <c r="G3294"/>
      <c r="H3294"/>
      <c r="I3294"/>
      <c r="J3294"/>
      <c r="K3294"/>
    </row>
    <row r="3295" spans="2:11">
      <c r="B3295"/>
      <c r="C3295"/>
      <c r="D3295"/>
      <c r="E3295"/>
      <c r="F3295"/>
      <c r="G3295"/>
      <c r="H3295"/>
      <c r="I3295"/>
      <c r="J3295"/>
      <c r="K3295"/>
    </row>
    <row r="3296" spans="2:11">
      <c r="B3296"/>
      <c r="C3296"/>
      <c r="D3296"/>
      <c r="E3296"/>
      <c r="F3296"/>
      <c r="G3296"/>
      <c r="H3296"/>
      <c r="I3296"/>
      <c r="J3296"/>
      <c r="K3296"/>
    </row>
    <row r="3297" spans="2:11">
      <c r="B3297"/>
      <c r="C3297"/>
      <c r="D3297"/>
      <c r="E3297"/>
      <c r="F3297"/>
      <c r="G3297"/>
      <c r="H3297"/>
      <c r="I3297"/>
      <c r="J3297"/>
      <c r="K3297"/>
    </row>
    <row r="3298" spans="2:11">
      <c r="B3298"/>
      <c r="C3298"/>
      <c r="D3298"/>
      <c r="E3298"/>
      <c r="F3298"/>
      <c r="G3298"/>
      <c r="H3298"/>
      <c r="I3298"/>
      <c r="J3298"/>
      <c r="K3298"/>
    </row>
    <row r="3299" spans="2:11">
      <c r="B3299"/>
      <c r="C3299"/>
      <c r="D3299"/>
      <c r="E3299"/>
      <c r="F3299"/>
      <c r="G3299"/>
      <c r="H3299"/>
      <c r="I3299"/>
      <c r="J3299"/>
      <c r="K3299"/>
    </row>
    <row r="3300" spans="2:11">
      <c r="B3300"/>
      <c r="C3300"/>
      <c r="D3300"/>
      <c r="E3300"/>
      <c r="F3300"/>
      <c r="G3300"/>
      <c r="H3300"/>
      <c r="I3300"/>
      <c r="J3300"/>
      <c r="K3300"/>
    </row>
    <row r="3301" spans="2:11">
      <c r="B3301"/>
      <c r="C3301"/>
      <c r="D3301"/>
      <c r="E3301"/>
      <c r="F3301"/>
      <c r="G3301"/>
      <c r="H3301"/>
      <c r="I3301"/>
      <c r="J3301"/>
      <c r="K3301"/>
    </row>
    <row r="3302" spans="2:11">
      <c r="B3302"/>
      <c r="C3302"/>
      <c r="D3302"/>
      <c r="E3302"/>
      <c r="F3302"/>
      <c r="G3302"/>
      <c r="H3302"/>
      <c r="I3302"/>
      <c r="J3302"/>
      <c r="K3302"/>
    </row>
    <row r="3303" spans="2:11">
      <c r="B3303"/>
      <c r="C3303"/>
      <c r="D3303"/>
      <c r="E3303"/>
      <c r="F3303"/>
      <c r="G3303"/>
      <c r="H3303"/>
      <c r="I3303"/>
      <c r="J3303"/>
      <c r="K3303"/>
    </row>
    <row r="3304" spans="2:11">
      <c r="B3304"/>
      <c r="C3304"/>
      <c r="D3304"/>
      <c r="E3304"/>
      <c r="F3304"/>
      <c r="G3304"/>
      <c r="H3304"/>
      <c r="I3304"/>
      <c r="J3304"/>
      <c r="K3304"/>
    </row>
    <row r="3305" spans="2:11">
      <c r="B3305"/>
      <c r="C3305"/>
      <c r="D3305"/>
      <c r="E3305"/>
      <c r="F3305"/>
      <c r="G3305"/>
      <c r="H3305"/>
      <c r="I3305"/>
      <c r="J3305"/>
      <c r="K3305"/>
    </row>
    <row r="3306" spans="2:11">
      <c r="B3306"/>
      <c r="C3306"/>
      <c r="D3306"/>
      <c r="E3306"/>
      <c r="F3306"/>
      <c r="G3306"/>
      <c r="H3306"/>
      <c r="I3306"/>
      <c r="J3306"/>
      <c r="K3306"/>
    </row>
    <row r="3307" spans="2:11">
      <c r="B3307"/>
      <c r="C3307"/>
      <c r="D3307"/>
      <c r="E3307"/>
      <c r="F3307"/>
      <c r="G3307"/>
      <c r="H3307"/>
      <c r="I3307"/>
      <c r="J3307"/>
      <c r="K3307"/>
    </row>
    <row r="3308" spans="2:11">
      <c r="B3308"/>
      <c r="C3308"/>
      <c r="D3308"/>
      <c r="E3308"/>
      <c r="F3308"/>
      <c r="G3308"/>
      <c r="H3308"/>
      <c r="I3308"/>
      <c r="J3308"/>
      <c r="K3308"/>
    </row>
    <row r="3309" spans="2:11">
      <c r="B3309"/>
      <c r="C3309"/>
      <c r="D3309"/>
      <c r="E3309"/>
      <c r="F3309"/>
      <c r="G3309"/>
      <c r="H3309"/>
      <c r="I3309"/>
      <c r="J3309"/>
      <c r="K3309"/>
    </row>
    <row r="3310" spans="2:11">
      <c r="B3310"/>
      <c r="C3310"/>
      <c r="D3310"/>
      <c r="E3310"/>
      <c r="F3310"/>
      <c r="G3310"/>
      <c r="H3310"/>
      <c r="I3310"/>
      <c r="J3310"/>
      <c r="K3310"/>
    </row>
    <row r="3311" spans="2:11">
      <c r="B3311"/>
      <c r="C3311"/>
      <c r="D3311"/>
      <c r="E3311"/>
      <c r="F3311"/>
      <c r="G3311"/>
      <c r="H3311"/>
      <c r="I3311"/>
      <c r="J3311"/>
      <c r="K3311"/>
    </row>
    <row r="3312" spans="2:11">
      <c r="B3312"/>
      <c r="C3312"/>
      <c r="D3312"/>
      <c r="E3312"/>
      <c r="F3312"/>
      <c r="G3312"/>
      <c r="H3312"/>
      <c r="I3312"/>
      <c r="J3312"/>
      <c r="K3312"/>
    </row>
    <row r="3313" spans="2:11">
      <c r="B3313"/>
      <c r="C3313"/>
      <c r="D3313"/>
      <c r="E3313"/>
      <c r="F3313"/>
      <c r="G3313"/>
      <c r="H3313"/>
      <c r="I3313"/>
      <c r="J3313"/>
      <c r="K3313"/>
    </row>
    <row r="3314" spans="2:11">
      <c r="B3314"/>
      <c r="C3314"/>
      <c r="D3314"/>
      <c r="E3314"/>
      <c r="F3314"/>
      <c r="G3314"/>
      <c r="H3314"/>
      <c r="I3314"/>
      <c r="J3314"/>
      <c r="K3314"/>
    </row>
    <row r="3315" spans="2:11">
      <c r="B3315"/>
      <c r="C3315"/>
      <c r="D3315"/>
      <c r="E3315"/>
      <c r="F3315"/>
      <c r="G3315"/>
      <c r="H3315"/>
      <c r="I3315"/>
      <c r="J3315"/>
      <c r="K3315"/>
    </row>
    <row r="3316" spans="2:11">
      <c r="B3316"/>
      <c r="C3316"/>
      <c r="D3316"/>
      <c r="E3316"/>
      <c r="F3316"/>
      <c r="G3316"/>
      <c r="H3316"/>
      <c r="I3316"/>
      <c r="J3316"/>
      <c r="K3316"/>
    </row>
    <row r="3317" spans="2:11">
      <c r="B3317"/>
      <c r="C3317"/>
      <c r="D3317"/>
      <c r="E3317"/>
      <c r="F3317"/>
      <c r="G3317"/>
      <c r="H3317"/>
      <c r="I3317"/>
      <c r="J3317"/>
      <c r="K3317"/>
    </row>
    <row r="3318" spans="2:11">
      <c r="B3318"/>
      <c r="C3318"/>
      <c r="D3318"/>
      <c r="E3318"/>
      <c r="F3318"/>
      <c r="G3318"/>
      <c r="H3318"/>
      <c r="I3318"/>
      <c r="J3318"/>
      <c r="K3318"/>
    </row>
    <row r="3319" spans="2:11">
      <c r="B3319"/>
      <c r="C3319"/>
      <c r="D3319"/>
      <c r="E3319"/>
      <c r="F3319"/>
      <c r="G3319"/>
      <c r="H3319"/>
      <c r="I3319"/>
      <c r="J3319"/>
      <c r="K3319"/>
    </row>
    <row r="3320" spans="2:11">
      <c r="B3320"/>
      <c r="C3320"/>
      <c r="D3320"/>
      <c r="E3320"/>
      <c r="F3320"/>
      <c r="G3320"/>
      <c r="H3320"/>
      <c r="I3320"/>
      <c r="J3320"/>
      <c r="K3320"/>
    </row>
    <row r="3321" spans="2:11">
      <c r="B3321"/>
      <c r="C3321"/>
      <c r="D3321"/>
      <c r="E3321"/>
      <c r="F3321"/>
      <c r="G3321"/>
      <c r="H3321"/>
      <c r="I3321"/>
      <c r="J3321"/>
      <c r="K3321"/>
    </row>
    <row r="3322" spans="2:11">
      <c r="B3322"/>
      <c r="C3322"/>
      <c r="D3322"/>
      <c r="E3322"/>
      <c r="F3322"/>
      <c r="G3322"/>
      <c r="H3322"/>
      <c r="I3322"/>
      <c r="J3322"/>
      <c r="K3322"/>
    </row>
    <row r="3323" spans="2:11">
      <c r="B3323"/>
      <c r="C3323"/>
      <c r="D3323"/>
      <c r="E3323"/>
      <c r="F3323"/>
      <c r="G3323"/>
      <c r="H3323"/>
      <c r="I3323"/>
      <c r="J3323"/>
      <c r="K3323"/>
    </row>
    <row r="3324" spans="2:11">
      <c r="B3324"/>
      <c r="C3324"/>
      <c r="D3324"/>
      <c r="E3324"/>
      <c r="F3324"/>
      <c r="G3324"/>
      <c r="H3324"/>
      <c r="I3324"/>
      <c r="J3324"/>
      <c r="K3324"/>
    </row>
    <row r="3325" spans="2:11">
      <c r="B3325"/>
      <c r="C3325"/>
      <c r="D3325"/>
      <c r="E3325"/>
      <c r="F3325"/>
      <c r="G3325"/>
      <c r="H3325"/>
      <c r="I3325"/>
      <c r="J3325"/>
      <c r="K3325"/>
    </row>
    <row r="3326" spans="2:11">
      <c r="B3326"/>
      <c r="C3326"/>
      <c r="D3326"/>
      <c r="E3326"/>
      <c r="F3326"/>
      <c r="G3326"/>
      <c r="H3326"/>
      <c r="I3326"/>
      <c r="J3326"/>
      <c r="K3326"/>
    </row>
    <row r="3327" spans="2:11">
      <c r="B3327"/>
      <c r="C3327"/>
      <c r="D3327"/>
      <c r="E3327"/>
      <c r="F3327"/>
      <c r="G3327"/>
      <c r="H3327"/>
      <c r="I3327"/>
      <c r="J3327"/>
      <c r="K3327"/>
    </row>
    <row r="3328" spans="2:11">
      <c r="B3328"/>
      <c r="C3328"/>
      <c r="D3328"/>
      <c r="E3328"/>
      <c r="F3328"/>
      <c r="G3328"/>
      <c r="H3328"/>
      <c r="I3328"/>
      <c r="J3328"/>
      <c r="K3328"/>
    </row>
    <row r="3329" spans="2:11">
      <c r="B3329"/>
      <c r="C3329"/>
      <c r="D3329"/>
      <c r="E3329"/>
      <c r="F3329"/>
      <c r="G3329"/>
      <c r="H3329"/>
      <c r="I3329"/>
      <c r="J3329"/>
      <c r="K3329"/>
    </row>
    <row r="3330" spans="2:11">
      <c r="B3330"/>
      <c r="C3330"/>
      <c r="D3330"/>
      <c r="E3330"/>
      <c r="F3330"/>
      <c r="G3330"/>
      <c r="H3330"/>
      <c r="I3330"/>
      <c r="J3330"/>
      <c r="K3330"/>
    </row>
    <row r="3331" spans="2:11">
      <c r="B3331"/>
      <c r="C3331"/>
      <c r="D3331"/>
      <c r="E3331"/>
      <c r="F3331"/>
      <c r="G3331"/>
      <c r="H3331"/>
      <c r="I3331"/>
      <c r="J3331"/>
      <c r="K3331"/>
    </row>
    <row r="3332" spans="2:11">
      <c r="B3332"/>
      <c r="C3332"/>
      <c r="D3332"/>
      <c r="E3332"/>
      <c r="F3332"/>
      <c r="G3332"/>
      <c r="H3332"/>
      <c r="I3332"/>
      <c r="J3332"/>
      <c r="K3332"/>
    </row>
    <row r="3333" spans="2:11">
      <c r="B3333"/>
      <c r="C3333"/>
      <c r="D3333"/>
      <c r="E3333"/>
      <c r="F3333"/>
      <c r="G3333"/>
      <c r="H3333"/>
      <c r="I3333"/>
      <c r="J3333"/>
      <c r="K3333"/>
    </row>
    <row r="3334" spans="2:11">
      <c r="B3334"/>
      <c r="C3334"/>
      <c r="D3334"/>
      <c r="E3334"/>
      <c r="F3334"/>
      <c r="G3334"/>
      <c r="H3334"/>
      <c r="I3334"/>
      <c r="J3334"/>
      <c r="K3334"/>
    </row>
    <row r="3335" spans="2:11">
      <c r="B3335"/>
      <c r="C3335"/>
      <c r="D3335"/>
      <c r="E3335"/>
      <c r="F3335"/>
      <c r="G3335"/>
      <c r="H3335"/>
      <c r="I3335"/>
      <c r="J3335"/>
      <c r="K3335"/>
    </row>
    <row r="3336" spans="2:11">
      <c r="B3336"/>
      <c r="C3336"/>
      <c r="D3336"/>
      <c r="E3336"/>
      <c r="F3336"/>
      <c r="G3336"/>
      <c r="H3336"/>
      <c r="I3336"/>
      <c r="J3336"/>
      <c r="K3336"/>
    </row>
    <row r="3337" spans="2:11">
      <c r="B3337"/>
      <c r="C3337"/>
      <c r="D3337"/>
      <c r="E3337"/>
      <c r="F3337"/>
      <c r="G3337"/>
      <c r="H3337"/>
      <c r="I3337"/>
      <c r="J3337"/>
      <c r="K3337"/>
    </row>
    <row r="3338" spans="2:11">
      <c r="B3338"/>
      <c r="C3338"/>
      <c r="D3338"/>
      <c r="E3338"/>
      <c r="F3338"/>
      <c r="G3338"/>
      <c r="H3338"/>
      <c r="I3338"/>
      <c r="J3338"/>
      <c r="K3338"/>
    </row>
    <row r="3339" spans="2:11">
      <c r="B3339"/>
      <c r="C3339"/>
      <c r="D3339"/>
      <c r="E3339"/>
      <c r="F3339"/>
      <c r="G3339"/>
      <c r="H3339"/>
      <c r="I3339"/>
      <c r="J3339"/>
      <c r="K3339"/>
    </row>
    <row r="3340" spans="2:11">
      <c r="B3340"/>
      <c r="C3340"/>
      <c r="D3340"/>
      <c r="E3340"/>
      <c r="F3340"/>
      <c r="G3340"/>
      <c r="H3340"/>
      <c r="I3340"/>
      <c r="J3340"/>
      <c r="K3340"/>
    </row>
    <row r="3341" spans="2:11">
      <c r="B3341"/>
      <c r="C3341"/>
      <c r="D3341"/>
      <c r="E3341"/>
      <c r="F3341"/>
      <c r="G3341"/>
      <c r="H3341"/>
      <c r="I3341"/>
      <c r="J3341"/>
      <c r="K3341"/>
    </row>
    <row r="3342" spans="2:11">
      <c r="B3342"/>
      <c r="C3342"/>
      <c r="D3342"/>
      <c r="E3342"/>
      <c r="F3342"/>
      <c r="G3342"/>
      <c r="H3342"/>
      <c r="I3342"/>
      <c r="J3342"/>
      <c r="K3342"/>
    </row>
    <row r="3343" spans="2:11">
      <c r="B3343"/>
      <c r="C3343"/>
      <c r="D3343"/>
      <c r="E3343"/>
      <c r="F3343"/>
      <c r="G3343"/>
      <c r="H3343"/>
      <c r="I3343"/>
      <c r="J3343"/>
      <c r="K3343"/>
    </row>
    <row r="3344" spans="2:11">
      <c r="B3344"/>
      <c r="C3344"/>
      <c r="D3344"/>
      <c r="E3344"/>
      <c r="F3344"/>
      <c r="G3344"/>
      <c r="H3344"/>
      <c r="I3344"/>
      <c r="J3344"/>
      <c r="K3344"/>
    </row>
    <row r="3345" spans="2:11">
      <c r="B3345"/>
      <c r="C3345"/>
      <c r="D3345"/>
      <c r="E3345"/>
      <c r="F3345"/>
      <c r="G3345"/>
      <c r="H3345"/>
      <c r="I3345"/>
      <c r="J3345"/>
      <c r="K3345"/>
    </row>
    <row r="3346" spans="2:11">
      <c r="B3346"/>
      <c r="C3346"/>
      <c r="D3346"/>
      <c r="E3346"/>
      <c r="F3346"/>
      <c r="G3346"/>
      <c r="H3346"/>
      <c r="I3346"/>
      <c r="J3346"/>
      <c r="K3346"/>
    </row>
    <row r="3347" spans="2:11">
      <c r="B3347"/>
      <c r="C3347"/>
      <c r="D3347"/>
      <c r="E3347"/>
      <c r="F3347"/>
      <c r="G3347"/>
      <c r="H3347"/>
      <c r="I3347"/>
      <c r="J3347"/>
      <c r="K3347"/>
    </row>
    <row r="3348" spans="2:11">
      <c r="B3348"/>
      <c r="C3348"/>
      <c r="D3348"/>
      <c r="E3348"/>
      <c r="F3348"/>
      <c r="G3348"/>
      <c r="H3348"/>
      <c r="I3348"/>
      <c r="J3348"/>
      <c r="K3348"/>
    </row>
    <row r="3349" spans="2:11">
      <c r="B3349"/>
      <c r="C3349"/>
      <c r="D3349"/>
      <c r="E3349"/>
      <c r="F3349"/>
      <c r="G3349"/>
      <c r="H3349"/>
      <c r="I3349"/>
      <c r="J3349"/>
      <c r="K3349"/>
    </row>
    <row r="3350" spans="2:11">
      <c r="B3350"/>
      <c r="C3350"/>
      <c r="D3350"/>
      <c r="E3350"/>
      <c r="F3350"/>
      <c r="G3350"/>
      <c r="H3350"/>
      <c r="I3350"/>
      <c r="J3350"/>
      <c r="K3350"/>
    </row>
    <row r="3351" spans="2:11">
      <c r="B3351"/>
      <c r="C3351"/>
      <c r="D3351"/>
      <c r="E3351"/>
      <c r="F3351"/>
      <c r="G3351"/>
      <c r="H3351"/>
      <c r="I3351"/>
      <c r="J3351"/>
      <c r="K3351"/>
    </row>
    <row r="3352" spans="2:11">
      <c r="B3352"/>
      <c r="C3352"/>
      <c r="D3352"/>
      <c r="E3352"/>
      <c r="F3352"/>
      <c r="G3352"/>
      <c r="H3352"/>
      <c r="I3352"/>
      <c r="J3352"/>
      <c r="K3352"/>
    </row>
    <row r="3353" spans="2:11">
      <c r="B3353"/>
      <c r="C3353"/>
      <c r="D3353"/>
      <c r="E3353"/>
      <c r="F3353"/>
      <c r="G3353"/>
      <c r="H3353"/>
      <c r="I3353"/>
      <c r="J3353"/>
      <c r="K3353"/>
    </row>
    <row r="3354" spans="2:11">
      <c r="B3354"/>
      <c r="C3354"/>
      <c r="D3354"/>
      <c r="E3354"/>
      <c r="F3354"/>
      <c r="G3354"/>
      <c r="H3354"/>
      <c r="I3354"/>
      <c r="J3354"/>
      <c r="K3354"/>
    </row>
    <row r="3355" spans="2:11">
      <c r="B3355"/>
      <c r="C3355"/>
      <c r="D3355"/>
      <c r="E3355"/>
      <c r="F3355"/>
      <c r="G3355"/>
      <c r="H3355"/>
      <c r="I3355"/>
      <c r="J3355"/>
      <c r="K3355"/>
    </row>
    <row r="3356" spans="2:11">
      <c r="B3356"/>
      <c r="C3356"/>
      <c r="D3356"/>
      <c r="E3356"/>
      <c r="F3356"/>
      <c r="G3356"/>
      <c r="H3356"/>
      <c r="I3356"/>
      <c r="J3356"/>
      <c r="K3356"/>
    </row>
    <row r="3357" spans="2:11">
      <c r="B3357"/>
      <c r="C3357"/>
      <c r="D3357"/>
      <c r="E3357"/>
      <c r="F3357"/>
      <c r="G3357"/>
      <c r="H3357"/>
      <c r="I3357"/>
      <c r="J3357"/>
      <c r="K3357"/>
    </row>
    <row r="3358" spans="2:11">
      <c r="B3358"/>
      <c r="C3358"/>
      <c r="D3358"/>
      <c r="E3358"/>
      <c r="F3358"/>
      <c r="G3358"/>
      <c r="H3358"/>
      <c r="I3358"/>
      <c r="J3358"/>
      <c r="K3358"/>
    </row>
    <row r="3359" spans="2:11">
      <c r="B3359"/>
      <c r="C3359"/>
      <c r="D3359"/>
      <c r="E3359"/>
      <c r="F3359"/>
      <c r="G3359"/>
      <c r="H3359"/>
      <c r="I3359"/>
      <c r="J3359"/>
      <c r="K3359"/>
    </row>
    <row r="3360" spans="2:11">
      <c r="B3360"/>
      <c r="C3360"/>
      <c r="D3360"/>
      <c r="E3360"/>
      <c r="F3360"/>
      <c r="G3360"/>
      <c r="H3360"/>
      <c r="I3360"/>
      <c r="J3360"/>
      <c r="K3360"/>
    </row>
    <row r="3361" spans="2:11">
      <c r="B3361"/>
      <c r="C3361"/>
      <c r="D3361"/>
      <c r="E3361"/>
      <c r="F3361"/>
      <c r="G3361"/>
      <c r="H3361"/>
      <c r="I3361"/>
      <c r="J3361"/>
      <c r="K3361"/>
    </row>
    <row r="3362" spans="2:11">
      <c r="B3362"/>
      <c r="C3362"/>
      <c r="D3362"/>
      <c r="E3362"/>
      <c r="F3362"/>
      <c r="G3362"/>
      <c r="H3362"/>
      <c r="I3362"/>
      <c r="J3362"/>
      <c r="K3362"/>
    </row>
    <row r="3363" spans="2:11">
      <c r="B3363"/>
      <c r="C3363"/>
      <c r="D3363"/>
      <c r="E3363"/>
      <c r="F3363"/>
      <c r="G3363"/>
      <c r="H3363"/>
      <c r="I3363"/>
      <c r="J3363"/>
      <c r="K3363"/>
    </row>
    <row r="3364" spans="2:11">
      <c r="B3364"/>
      <c r="C3364"/>
      <c r="D3364"/>
      <c r="E3364"/>
      <c r="F3364"/>
      <c r="G3364"/>
      <c r="H3364"/>
      <c r="I3364"/>
      <c r="J3364"/>
      <c r="K3364"/>
    </row>
    <row r="3365" spans="2:11">
      <c r="B3365"/>
      <c r="C3365"/>
      <c r="D3365"/>
      <c r="E3365"/>
      <c r="F3365"/>
      <c r="G3365"/>
      <c r="H3365"/>
      <c r="I3365"/>
      <c r="J3365"/>
      <c r="K3365"/>
    </row>
    <row r="3366" spans="2:11">
      <c r="B3366"/>
      <c r="C3366"/>
      <c r="D3366"/>
      <c r="E3366"/>
      <c r="F3366"/>
      <c r="G3366"/>
      <c r="H3366"/>
      <c r="I3366"/>
      <c r="J3366"/>
      <c r="K3366"/>
    </row>
    <row r="3367" spans="2:11">
      <c r="B3367"/>
      <c r="C3367"/>
      <c r="D3367"/>
      <c r="E3367"/>
      <c r="F3367"/>
      <c r="G3367"/>
      <c r="H3367"/>
      <c r="I3367"/>
      <c r="J3367"/>
      <c r="K3367"/>
    </row>
    <row r="3368" spans="2:11">
      <c r="B3368"/>
      <c r="C3368"/>
      <c r="D3368"/>
      <c r="E3368"/>
      <c r="F3368"/>
      <c r="G3368"/>
      <c r="H3368"/>
      <c r="I3368"/>
      <c r="J3368"/>
      <c r="K3368"/>
    </row>
    <row r="3369" spans="2:11">
      <c r="B3369"/>
      <c r="C3369"/>
      <c r="D3369"/>
      <c r="E3369"/>
      <c r="F3369"/>
      <c r="G3369"/>
      <c r="H3369"/>
      <c r="I3369"/>
      <c r="J3369"/>
      <c r="K3369"/>
    </row>
    <row r="3370" spans="2:11">
      <c r="B3370"/>
      <c r="C3370"/>
      <c r="D3370"/>
      <c r="E3370"/>
      <c r="F3370"/>
      <c r="G3370"/>
      <c r="H3370"/>
      <c r="I3370"/>
      <c r="J3370"/>
      <c r="K3370"/>
    </row>
    <row r="3371" spans="2:11">
      <c r="B3371"/>
      <c r="C3371"/>
      <c r="D3371"/>
      <c r="E3371"/>
      <c r="F3371"/>
      <c r="G3371"/>
      <c r="H3371"/>
      <c r="I3371"/>
      <c r="J3371"/>
      <c r="K3371"/>
    </row>
    <row r="3372" spans="2:11">
      <c r="B3372"/>
      <c r="C3372"/>
      <c r="D3372"/>
      <c r="E3372"/>
      <c r="F3372"/>
      <c r="G3372"/>
      <c r="H3372"/>
      <c r="I3372"/>
      <c r="J3372"/>
      <c r="K3372"/>
    </row>
    <row r="3373" spans="2:11">
      <c r="B3373"/>
      <c r="C3373"/>
      <c r="D3373"/>
      <c r="E3373"/>
      <c r="F3373"/>
      <c r="G3373"/>
      <c r="H3373"/>
      <c r="I3373"/>
      <c r="J3373"/>
      <c r="K3373"/>
    </row>
    <row r="3374" spans="2:11">
      <c r="B3374"/>
      <c r="C3374"/>
      <c r="D3374"/>
      <c r="E3374"/>
      <c r="F3374"/>
      <c r="G3374"/>
      <c r="H3374"/>
      <c r="I3374"/>
      <c r="J3374"/>
      <c r="K3374"/>
    </row>
    <row r="3375" spans="2:11">
      <c r="B3375"/>
      <c r="C3375"/>
      <c r="D3375"/>
      <c r="E3375"/>
      <c r="F3375"/>
      <c r="G3375"/>
      <c r="H3375"/>
      <c r="I3375"/>
      <c r="J3375"/>
      <c r="K3375"/>
    </row>
    <row r="3376" spans="2:11">
      <c r="B3376"/>
      <c r="C3376"/>
      <c r="D3376"/>
      <c r="E3376"/>
      <c r="F3376"/>
      <c r="G3376"/>
      <c r="H3376"/>
      <c r="I3376"/>
      <c r="J3376"/>
      <c r="K3376"/>
    </row>
    <row r="3377" spans="2:11">
      <c r="B3377"/>
      <c r="C3377"/>
      <c r="D3377"/>
      <c r="E3377"/>
      <c r="F3377"/>
      <c r="G3377"/>
      <c r="H3377"/>
      <c r="I3377"/>
      <c r="J3377"/>
      <c r="K3377"/>
    </row>
    <row r="3378" spans="2:11">
      <c r="B3378"/>
      <c r="C3378"/>
      <c r="D3378"/>
      <c r="E3378"/>
      <c r="F3378"/>
      <c r="G3378"/>
      <c r="H3378"/>
      <c r="I3378"/>
      <c r="J3378"/>
      <c r="K3378"/>
    </row>
    <row r="3379" spans="2:11">
      <c r="B3379"/>
      <c r="C3379"/>
      <c r="D3379"/>
      <c r="E3379"/>
      <c r="F3379"/>
      <c r="G3379"/>
      <c r="H3379"/>
      <c r="I3379"/>
      <c r="J3379"/>
      <c r="K3379"/>
    </row>
    <row r="3380" spans="2:11">
      <c r="B3380"/>
      <c r="C3380"/>
      <c r="D3380"/>
      <c r="E3380"/>
      <c r="F3380"/>
      <c r="G3380"/>
      <c r="H3380"/>
      <c r="I3380"/>
      <c r="J3380"/>
      <c r="K3380"/>
    </row>
    <row r="3381" spans="2:11">
      <c r="B3381"/>
      <c r="C3381"/>
      <c r="D3381"/>
      <c r="E3381"/>
      <c r="F3381"/>
      <c r="G3381"/>
      <c r="H3381"/>
      <c r="I3381"/>
      <c r="J3381"/>
      <c r="K3381"/>
    </row>
    <row r="3382" spans="2:11">
      <c r="B3382"/>
      <c r="C3382"/>
      <c r="D3382"/>
      <c r="E3382"/>
      <c r="F3382"/>
      <c r="G3382"/>
      <c r="H3382"/>
      <c r="I3382"/>
      <c r="J3382"/>
      <c r="K3382"/>
    </row>
    <row r="3383" spans="2:11">
      <c r="B3383"/>
      <c r="C3383"/>
      <c r="D3383"/>
      <c r="E3383"/>
      <c r="F3383"/>
      <c r="G3383"/>
      <c r="H3383"/>
      <c r="I3383"/>
      <c r="J3383"/>
      <c r="K3383"/>
    </row>
    <row r="3384" spans="2:11">
      <c r="B3384"/>
      <c r="C3384"/>
      <c r="D3384"/>
      <c r="E3384"/>
      <c r="F3384"/>
      <c r="G3384"/>
      <c r="H3384"/>
      <c r="I3384"/>
      <c r="J3384"/>
      <c r="K3384"/>
    </row>
    <row r="3385" spans="2:11">
      <c r="B3385"/>
      <c r="C3385"/>
      <c r="D3385"/>
      <c r="E3385"/>
      <c r="F3385"/>
      <c r="G3385"/>
      <c r="H3385"/>
      <c r="I3385"/>
      <c r="J3385"/>
      <c r="K3385"/>
    </row>
    <row r="3386" spans="2:11">
      <c r="B3386"/>
      <c r="C3386"/>
      <c r="D3386"/>
      <c r="E3386"/>
      <c r="F3386"/>
      <c r="G3386"/>
      <c r="H3386"/>
      <c r="I3386"/>
      <c r="J3386"/>
      <c r="K3386"/>
    </row>
    <row r="3387" spans="2:11">
      <c r="B3387"/>
      <c r="C3387"/>
      <c r="D3387"/>
      <c r="E3387"/>
      <c r="F3387"/>
      <c r="G3387"/>
      <c r="H3387"/>
      <c r="I3387"/>
      <c r="J3387"/>
      <c r="K3387"/>
    </row>
    <row r="3388" spans="2:11">
      <c r="B3388"/>
      <c r="C3388"/>
      <c r="D3388"/>
      <c r="E3388"/>
      <c r="F3388"/>
      <c r="G3388"/>
      <c r="H3388"/>
      <c r="I3388"/>
      <c r="J3388"/>
      <c r="K3388"/>
    </row>
    <row r="3389" spans="2:11">
      <c r="B3389"/>
      <c r="C3389"/>
      <c r="D3389"/>
      <c r="E3389"/>
      <c r="F3389"/>
      <c r="G3389"/>
      <c r="H3389"/>
      <c r="I3389"/>
      <c r="J3389"/>
      <c r="K3389"/>
    </row>
    <row r="3390" spans="2:11">
      <c r="B3390"/>
      <c r="C3390"/>
      <c r="D3390"/>
      <c r="E3390"/>
      <c r="F3390"/>
      <c r="G3390"/>
      <c r="H3390"/>
      <c r="I3390"/>
      <c r="J3390"/>
      <c r="K3390"/>
    </row>
    <row r="3391" spans="2:11">
      <c r="B3391"/>
      <c r="C3391"/>
      <c r="D3391"/>
      <c r="E3391"/>
      <c r="F3391"/>
      <c r="G3391"/>
      <c r="H3391"/>
      <c r="I3391"/>
      <c r="J3391"/>
      <c r="K3391"/>
    </row>
    <row r="3392" spans="2:11">
      <c r="B3392"/>
      <c r="C3392"/>
      <c r="D3392"/>
      <c r="E3392"/>
      <c r="F3392"/>
      <c r="G3392"/>
      <c r="H3392"/>
      <c r="I3392"/>
      <c r="J3392"/>
      <c r="K3392"/>
    </row>
    <row r="3393" spans="2:11">
      <c r="B3393"/>
      <c r="C3393"/>
      <c r="D3393"/>
      <c r="E3393"/>
      <c r="F3393"/>
      <c r="G3393"/>
      <c r="H3393"/>
      <c r="I3393"/>
      <c r="J3393"/>
      <c r="K3393"/>
    </row>
    <row r="3394" spans="2:11">
      <c r="B3394"/>
      <c r="C3394"/>
      <c r="D3394"/>
      <c r="E3394"/>
      <c r="F3394"/>
      <c r="G3394"/>
      <c r="H3394"/>
      <c r="I3394"/>
      <c r="J3394"/>
      <c r="K3394"/>
    </row>
    <row r="3395" spans="2:11">
      <c r="B3395"/>
      <c r="C3395"/>
      <c r="D3395"/>
      <c r="E3395"/>
      <c r="F3395"/>
      <c r="G3395"/>
      <c r="H3395"/>
      <c r="I3395"/>
      <c r="J3395"/>
      <c r="K3395"/>
    </row>
    <row r="3396" spans="2:11">
      <c r="B3396"/>
      <c r="C3396"/>
      <c r="D3396"/>
      <c r="E3396"/>
      <c r="F3396"/>
      <c r="G3396"/>
      <c r="H3396"/>
      <c r="I3396"/>
      <c r="J3396"/>
      <c r="K3396"/>
    </row>
    <row r="3397" spans="2:11">
      <c r="B3397"/>
      <c r="C3397"/>
      <c r="D3397"/>
      <c r="E3397"/>
      <c r="F3397"/>
      <c r="G3397"/>
      <c r="H3397"/>
      <c r="I3397"/>
      <c r="J3397"/>
      <c r="K3397"/>
    </row>
    <row r="3398" spans="2:11">
      <c r="B3398"/>
      <c r="C3398"/>
      <c r="D3398"/>
      <c r="E3398"/>
      <c r="F3398"/>
      <c r="G3398"/>
      <c r="H3398"/>
      <c r="I3398"/>
      <c r="J3398"/>
      <c r="K3398"/>
    </row>
    <row r="3399" spans="2:11">
      <c r="B3399"/>
      <c r="C3399"/>
      <c r="D3399"/>
      <c r="E3399"/>
      <c r="F3399"/>
      <c r="G3399"/>
      <c r="H3399"/>
      <c r="I3399"/>
      <c r="J3399"/>
      <c r="K3399"/>
    </row>
    <row r="3400" spans="2:11">
      <c r="B3400"/>
      <c r="C3400"/>
      <c r="D3400"/>
      <c r="E3400"/>
      <c r="F3400"/>
      <c r="G3400"/>
      <c r="H3400"/>
      <c r="I3400"/>
      <c r="J3400"/>
      <c r="K3400"/>
    </row>
    <row r="3401" spans="2:11">
      <c r="B3401"/>
      <c r="C3401"/>
      <c r="D3401"/>
      <c r="E3401"/>
      <c r="F3401"/>
      <c r="G3401"/>
      <c r="H3401"/>
      <c r="I3401"/>
      <c r="J3401"/>
      <c r="K3401"/>
    </row>
    <row r="3402" spans="2:11">
      <c r="B3402"/>
      <c r="C3402"/>
      <c r="D3402"/>
      <c r="E3402"/>
      <c r="F3402"/>
      <c r="G3402"/>
      <c r="H3402"/>
      <c r="I3402"/>
      <c r="J3402"/>
      <c r="K3402"/>
    </row>
    <row r="3403" spans="2:11">
      <c r="B3403"/>
      <c r="C3403"/>
      <c r="D3403"/>
      <c r="E3403"/>
      <c r="F3403"/>
      <c r="G3403"/>
      <c r="H3403"/>
      <c r="I3403"/>
      <c r="J3403"/>
      <c r="K3403"/>
    </row>
    <row r="3404" spans="2:11">
      <c r="B3404"/>
      <c r="C3404"/>
      <c r="D3404"/>
      <c r="E3404"/>
      <c r="F3404"/>
      <c r="G3404"/>
      <c r="H3404"/>
      <c r="I3404"/>
      <c r="J3404"/>
      <c r="K3404"/>
    </row>
    <row r="3405" spans="2:11">
      <c r="B3405"/>
      <c r="C3405"/>
      <c r="D3405"/>
      <c r="E3405"/>
      <c r="F3405"/>
      <c r="G3405"/>
      <c r="H3405"/>
      <c r="I3405"/>
      <c r="J3405"/>
      <c r="K3405"/>
    </row>
    <row r="3406" spans="2:11">
      <c r="B3406"/>
      <c r="C3406"/>
      <c r="D3406"/>
      <c r="E3406"/>
      <c r="F3406"/>
      <c r="G3406"/>
      <c r="H3406"/>
      <c r="I3406"/>
      <c r="J3406"/>
      <c r="K3406"/>
    </row>
    <row r="3407" spans="2:11">
      <c r="B3407"/>
      <c r="C3407"/>
      <c r="D3407"/>
      <c r="E3407"/>
      <c r="F3407"/>
      <c r="G3407"/>
      <c r="H3407"/>
      <c r="I3407"/>
      <c r="J3407"/>
      <c r="K3407"/>
    </row>
    <row r="3408" spans="2:11">
      <c r="B3408"/>
      <c r="C3408"/>
      <c r="D3408"/>
      <c r="E3408"/>
      <c r="F3408"/>
      <c r="G3408"/>
      <c r="H3408"/>
      <c r="I3408"/>
      <c r="J3408"/>
      <c r="K3408"/>
    </row>
    <row r="3409" spans="2:11">
      <c r="B3409"/>
      <c r="C3409"/>
      <c r="D3409"/>
      <c r="E3409"/>
      <c r="F3409"/>
      <c r="G3409"/>
      <c r="H3409"/>
      <c r="I3409"/>
      <c r="J3409"/>
      <c r="K3409"/>
    </row>
    <row r="3410" spans="2:11">
      <c r="B3410"/>
      <c r="C3410"/>
      <c r="D3410"/>
      <c r="E3410"/>
      <c r="F3410"/>
      <c r="G3410"/>
      <c r="H3410"/>
      <c r="I3410"/>
      <c r="J3410"/>
      <c r="K3410"/>
    </row>
    <row r="3411" spans="2:11">
      <c r="B3411"/>
      <c r="C3411"/>
      <c r="D3411"/>
      <c r="E3411"/>
      <c r="F3411"/>
      <c r="G3411"/>
      <c r="H3411"/>
      <c r="I3411"/>
      <c r="J3411"/>
      <c r="K3411"/>
    </row>
    <row r="3412" spans="2:11">
      <c r="B3412"/>
      <c r="C3412"/>
      <c r="D3412"/>
      <c r="E3412"/>
      <c r="F3412"/>
      <c r="G3412"/>
      <c r="H3412"/>
      <c r="I3412"/>
      <c r="J3412"/>
      <c r="K3412"/>
    </row>
    <row r="3413" spans="2:11">
      <c r="B3413"/>
      <c r="C3413"/>
      <c r="D3413"/>
      <c r="E3413"/>
      <c r="F3413"/>
      <c r="G3413"/>
      <c r="H3413"/>
      <c r="I3413"/>
      <c r="J3413"/>
      <c r="K3413"/>
    </row>
    <row r="3414" spans="2:11">
      <c r="B3414"/>
      <c r="C3414"/>
      <c r="D3414"/>
      <c r="E3414"/>
      <c r="F3414"/>
      <c r="G3414"/>
      <c r="H3414"/>
      <c r="I3414"/>
      <c r="J3414"/>
      <c r="K3414"/>
    </row>
    <row r="3415" spans="2:11">
      <c r="B3415"/>
      <c r="C3415"/>
      <c r="D3415"/>
      <c r="E3415"/>
      <c r="F3415"/>
      <c r="G3415"/>
      <c r="H3415"/>
      <c r="I3415"/>
      <c r="J3415"/>
      <c r="K3415"/>
    </row>
    <row r="3416" spans="2:11">
      <c r="B3416"/>
      <c r="C3416"/>
      <c r="D3416"/>
      <c r="E3416"/>
      <c r="F3416"/>
      <c r="G3416"/>
      <c r="H3416"/>
      <c r="I3416"/>
      <c r="J3416"/>
      <c r="K3416"/>
    </row>
    <row r="3417" spans="2:11">
      <c r="B3417"/>
      <c r="C3417"/>
      <c r="D3417"/>
      <c r="E3417"/>
      <c r="F3417"/>
      <c r="G3417"/>
      <c r="H3417"/>
      <c r="I3417"/>
      <c r="J3417"/>
      <c r="K3417"/>
    </row>
    <row r="3418" spans="2:11">
      <c r="B3418"/>
      <c r="C3418"/>
      <c r="D3418"/>
      <c r="E3418"/>
      <c r="F3418"/>
      <c r="G3418"/>
      <c r="H3418"/>
      <c r="I3418"/>
      <c r="J3418"/>
      <c r="K3418"/>
    </row>
    <row r="3419" spans="2:11">
      <c r="B3419"/>
      <c r="C3419"/>
      <c r="D3419"/>
      <c r="E3419"/>
      <c r="F3419"/>
      <c r="G3419"/>
      <c r="H3419"/>
      <c r="I3419"/>
      <c r="J3419"/>
      <c r="K3419"/>
    </row>
    <row r="3420" spans="2:11">
      <c r="B3420"/>
      <c r="C3420"/>
      <c r="D3420"/>
      <c r="E3420"/>
      <c r="F3420"/>
      <c r="G3420"/>
      <c r="H3420"/>
      <c r="I3420"/>
      <c r="J3420"/>
      <c r="K3420"/>
    </row>
    <row r="3421" spans="2:11">
      <c r="B3421"/>
      <c r="C3421"/>
      <c r="D3421"/>
      <c r="E3421"/>
      <c r="F3421"/>
      <c r="G3421"/>
      <c r="H3421"/>
      <c r="I3421"/>
      <c r="J3421"/>
      <c r="K3421"/>
    </row>
    <row r="3422" spans="2:11">
      <c r="B3422"/>
      <c r="C3422"/>
      <c r="D3422"/>
      <c r="E3422"/>
      <c r="F3422"/>
      <c r="G3422"/>
      <c r="H3422"/>
      <c r="I3422"/>
      <c r="J3422"/>
      <c r="K3422"/>
    </row>
    <row r="3423" spans="2:11">
      <c r="B3423"/>
      <c r="C3423"/>
      <c r="D3423"/>
      <c r="E3423"/>
      <c r="F3423"/>
      <c r="G3423"/>
      <c r="H3423"/>
      <c r="I3423"/>
      <c r="J3423"/>
      <c r="K3423"/>
    </row>
    <row r="3424" spans="2:11">
      <c r="B3424"/>
      <c r="C3424"/>
      <c r="D3424"/>
      <c r="E3424"/>
      <c r="F3424"/>
      <c r="G3424"/>
      <c r="H3424"/>
      <c r="I3424"/>
      <c r="J3424"/>
      <c r="K3424"/>
    </row>
    <row r="3425" spans="2:11">
      <c r="B3425"/>
      <c r="C3425"/>
      <c r="D3425"/>
      <c r="E3425"/>
      <c r="F3425"/>
      <c r="G3425"/>
      <c r="H3425"/>
      <c r="I3425"/>
      <c r="J3425"/>
      <c r="K3425"/>
    </row>
    <row r="3426" spans="2:11">
      <c r="B3426"/>
      <c r="C3426"/>
      <c r="D3426"/>
      <c r="E3426"/>
      <c r="F3426"/>
      <c r="G3426"/>
      <c r="H3426"/>
      <c r="I3426"/>
      <c r="J3426"/>
      <c r="K3426"/>
    </row>
    <row r="3427" spans="2:11">
      <c r="B3427"/>
      <c r="C3427"/>
      <c r="D3427"/>
      <c r="E3427"/>
      <c r="F3427"/>
      <c r="G3427"/>
      <c r="H3427"/>
      <c r="I3427"/>
      <c r="J3427"/>
      <c r="K3427"/>
    </row>
    <row r="3428" spans="2:11">
      <c r="B3428"/>
      <c r="C3428"/>
      <c r="D3428"/>
      <c r="E3428"/>
      <c r="F3428"/>
      <c r="G3428"/>
      <c r="H3428"/>
      <c r="I3428"/>
      <c r="J3428"/>
      <c r="K3428"/>
    </row>
    <row r="3429" spans="2:11">
      <c r="B3429"/>
      <c r="C3429"/>
      <c r="D3429"/>
      <c r="E3429"/>
      <c r="F3429"/>
      <c r="G3429"/>
      <c r="H3429"/>
      <c r="I3429"/>
      <c r="J3429"/>
      <c r="K3429"/>
    </row>
    <row r="3430" spans="2:11">
      <c r="B3430"/>
      <c r="C3430"/>
      <c r="D3430"/>
      <c r="E3430"/>
      <c r="F3430"/>
      <c r="G3430"/>
      <c r="H3430"/>
      <c r="I3430"/>
      <c r="J3430"/>
      <c r="K3430"/>
    </row>
    <row r="3431" spans="2:11">
      <c r="B3431"/>
      <c r="C3431"/>
      <c r="D3431"/>
      <c r="E3431"/>
      <c r="F3431"/>
      <c r="G3431"/>
      <c r="H3431"/>
      <c r="I3431"/>
      <c r="J3431"/>
      <c r="K3431"/>
    </row>
    <row r="3432" spans="2:11">
      <c r="B3432"/>
      <c r="C3432"/>
      <c r="D3432"/>
      <c r="E3432"/>
      <c r="F3432"/>
      <c r="G3432"/>
      <c r="H3432"/>
      <c r="I3432"/>
      <c r="J3432"/>
      <c r="K3432"/>
    </row>
    <row r="3433" spans="2:11">
      <c r="B3433"/>
      <c r="C3433"/>
      <c r="D3433"/>
      <c r="E3433"/>
      <c r="F3433"/>
      <c r="G3433"/>
      <c r="H3433"/>
      <c r="I3433"/>
      <c r="J3433"/>
      <c r="K3433"/>
    </row>
    <row r="3434" spans="2:11">
      <c r="B3434"/>
      <c r="C3434"/>
      <c r="D3434"/>
      <c r="E3434"/>
      <c r="F3434"/>
      <c r="G3434"/>
      <c r="H3434"/>
      <c r="I3434"/>
      <c r="J3434"/>
      <c r="K3434"/>
    </row>
    <row r="3435" spans="2:11">
      <c r="B3435"/>
      <c r="C3435"/>
      <c r="D3435"/>
      <c r="E3435"/>
      <c r="F3435"/>
      <c r="G3435"/>
      <c r="H3435"/>
      <c r="I3435"/>
      <c r="J3435"/>
      <c r="K3435"/>
    </row>
    <row r="3436" spans="2:11">
      <c r="B3436"/>
      <c r="C3436"/>
      <c r="D3436"/>
      <c r="E3436"/>
      <c r="F3436"/>
      <c r="G3436"/>
      <c r="H3436"/>
      <c r="I3436"/>
      <c r="J3436"/>
      <c r="K3436"/>
    </row>
    <row r="3437" spans="2:11">
      <c r="B3437"/>
      <c r="C3437"/>
      <c r="D3437"/>
      <c r="E3437"/>
      <c r="F3437"/>
      <c r="G3437"/>
      <c r="H3437"/>
      <c r="I3437"/>
      <c r="J3437"/>
      <c r="K3437"/>
    </row>
    <row r="3438" spans="2:11">
      <c r="B3438"/>
      <c r="C3438"/>
      <c r="D3438"/>
      <c r="E3438"/>
      <c r="F3438"/>
      <c r="G3438"/>
      <c r="H3438"/>
      <c r="I3438"/>
      <c r="J3438"/>
      <c r="K3438"/>
    </row>
    <row r="3439" spans="2:11">
      <c r="B3439"/>
      <c r="C3439"/>
      <c r="D3439"/>
      <c r="E3439"/>
      <c r="F3439"/>
      <c r="G3439"/>
      <c r="H3439"/>
      <c r="I3439"/>
      <c r="J3439"/>
      <c r="K3439"/>
    </row>
    <row r="3440" spans="2:11">
      <c r="B3440"/>
      <c r="C3440"/>
      <c r="D3440"/>
      <c r="E3440"/>
      <c r="F3440"/>
      <c r="G3440"/>
      <c r="H3440"/>
      <c r="I3440"/>
      <c r="J3440"/>
      <c r="K3440"/>
    </row>
    <row r="3441" spans="2:11">
      <c r="B3441"/>
      <c r="C3441"/>
      <c r="D3441"/>
      <c r="E3441"/>
      <c r="F3441"/>
      <c r="G3441"/>
      <c r="H3441"/>
      <c r="I3441"/>
      <c r="J3441"/>
      <c r="K3441"/>
    </row>
    <row r="3442" spans="2:11">
      <c r="B3442"/>
      <c r="C3442"/>
      <c r="D3442"/>
      <c r="E3442"/>
      <c r="F3442"/>
      <c r="G3442"/>
      <c r="H3442"/>
      <c r="I3442"/>
      <c r="J3442"/>
      <c r="K3442"/>
    </row>
    <row r="3443" spans="2:11">
      <c r="B3443"/>
      <c r="C3443"/>
      <c r="D3443"/>
      <c r="E3443"/>
      <c r="F3443"/>
      <c r="G3443"/>
      <c r="H3443"/>
      <c r="I3443"/>
      <c r="J3443"/>
      <c r="K3443"/>
    </row>
    <row r="3444" spans="2:11">
      <c r="B3444"/>
      <c r="C3444"/>
      <c r="D3444"/>
      <c r="E3444"/>
      <c r="F3444"/>
      <c r="G3444"/>
      <c r="H3444"/>
      <c r="I3444"/>
      <c r="J3444"/>
      <c r="K3444"/>
    </row>
    <row r="3445" spans="2:11">
      <c r="B3445"/>
      <c r="C3445"/>
      <c r="D3445"/>
      <c r="E3445"/>
      <c r="F3445"/>
      <c r="G3445"/>
      <c r="H3445"/>
      <c r="I3445"/>
      <c r="J3445"/>
      <c r="K3445"/>
    </row>
    <row r="3446" spans="2:11">
      <c r="B3446"/>
      <c r="C3446"/>
      <c r="D3446"/>
      <c r="E3446"/>
      <c r="F3446"/>
      <c r="G3446"/>
      <c r="H3446"/>
      <c r="I3446"/>
      <c r="J3446"/>
      <c r="K3446"/>
    </row>
    <row r="3447" spans="2:11">
      <c r="B3447"/>
      <c r="C3447"/>
      <c r="D3447"/>
      <c r="E3447"/>
      <c r="F3447"/>
      <c r="G3447"/>
      <c r="H3447"/>
      <c r="I3447"/>
      <c r="J3447"/>
      <c r="K3447"/>
    </row>
    <row r="3448" spans="2:11">
      <c r="B3448"/>
      <c r="C3448"/>
      <c r="D3448"/>
      <c r="E3448"/>
      <c r="F3448"/>
      <c r="G3448"/>
      <c r="H3448"/>
      <c r="I3448"/>
      <c r="J3448"/>
      <c r="K3448"/>
    </row>
    <row r="3449" spans="2:11">
      <c r="B3449"/>
      <c r="C3449"/>
      <c r="D3449"/>
      <c r="E3449"/>
      <c r="F3449"/>
      <c r="G3449"/>
      <c r="H3449"/>
      <c r="I3449"/>
      <c r="J3449"/>
      <c r="K3449"/>
    </row>
    <row r="3450" spans="2:11">
      <c r="B3450"/>
      <c r="C3450"/>
      <c r="D3450"/>
      <c r="E3450"/>
      <c r="F3450"/>
      <c r="G3450"/>
      <c r="H3450"/>
      <c r="I3450"/>
      <c r="J3450"/>
      <c r="K3450"/>
    </row>
    <row r="3451" spans="2:11">
      <c r="B3451"/>
      <c r="C3451"/>
      <c r="D3451"/>
      <c r="E3451"/>
      <c r="F3451"/>
      <c r="G3451"/>
      <c r="H3451"/>
      <c r="I3451"/>
      <c r="J3451"/>
      <c r="K3451"/>
    </row>
    <row r="3452" spans="2:11">
      <c r="B3452"/>
      <c r="C3452"/>
      <c r="D3452"/>
      <c r="E3452"/>
      <c r="F3452"/>
      <c r="G3452"/>
      <c r="H3452"/>
      <c r="I3452"/>
      <c r="J3452"/>
      <c r="K3452"/>
    </row>
    <row r="3453" spans="2:11">
      <c r="B3453"/>
      <c r="C3453"/>
      <c r="D3453"/>
      <c r="E3453"/>
      <c r="F3453"/>
      <c r="G3453"/>
      <c r="H3453"/>
      <c r="I3453"/>
      <c r="J3453"/>
      <c r="K3453"/>
    </row>
    <row r="3454" spans="2:11">
      <c r="B3454"/>
      <c r="C3454"/>
      <c r="D3454"/>
      <c r="E3454"/>
      <c r="F3454"/>
      <c r="G3454"/>
      <c r="H3454"/>
      <c r="I3454"/>
      <c r="J3454"/>
      <c r="K3454"/>
    </row>
    <row r="3455" spans="2:11">
      <c r="B3455"/>
      <c r="C3455"/>
      <c r="D3455"/>
      <c r="E3455"/>
      <c r="F3455"/>
      <c r="G3455"/>
      <c r="H3455"/>
      <c r="I3455"/>
      <c r="J3455"/>
      <c r="K3455"/>
    </row>
    <row r="3456" spans="2:11">
      <c r="B3456"/>
      <c r="C3456"/>
      <c r="D3456"/>
      <c r="E3456"/>
      <c r="F3456"/>
      <c r="G3456"/>
      <c r="H3456"/>
      <c r="I3456"/>
      <c r="J3456"/>
      <c r="K3456"/>
    </row>
    <row r="3457" spans="2:11">
      <c r="B3457"/>
      <c r="C3457"/>
      <c r="D3457"/>
      <c r="E3457"/>
      <c r="F3457"/>
      <c r="G3457"/>
      <c r="H3457"/>
      <c r="I3457"/>
      <c r="J3457"/>
      <c r="K3457"/>
    </row>
    <row r="3458" spans="2:11">
      <c r="B3458"/>
      <c r="C3458"/>
      <c r="D3458"/>
      <c r="E3458"/>
      <c r="F3458"/>
      <c r="G3458"/>
      <c r="H3458"/>
      <c r="I3458"/>
      <c r="J3458"/>
      <c r="K3458"/>
    </row>
    <row r="3459" spans="2:11">
      <c r="B3459"/>
      <c r="C3459"/>
      <c r="D3459"/>
      <c r="E3459"/>
      <c r="F3459"/>
      <c r="G3459"/>
      <c r="H3459"/>
      <c r="I3459"/>
      <c r="J3459"/>
      <c r="K3459"/>
    </row>
    <row r="3460" spans="2:11">
      <c r="B3460"/>
      <c r="C3460"/>
      <c r="D3460"/>
      <c r="E3460"/>
      <c r="F3460"/>
      <c r="G3460"/>
      <c r="H3460"/>
      <c r="I3460"/>
      <c r="J3460"/>
      <c r="K3460"/>
    </row>
    <row r="3461" spans="2:11">
      <c r="B3461"/>
      <c r="C3461"/>
      <c r="D3461"/>
      <c r="E3461"/>
      <c r="F3461"/>
      <c r="G3461"/>
      <c r="H3461"/>
      <c r="I3461"/>
      <c r="J3461"/>
      <c r="K3461"/>
    </row>
    <row r="3462" spans="2:11">
      <c r="B3462"/>
      <c r="C3462"/>
      <c r="D3462"/>
      <c r="E3462"/>
      <c r="F3462"/>
      <c r="G3462"/>
      <c r="H3462"/>
      <c r="I3462"/>
      <c r="J3462"/>
      <c r="K3462"/>
    </row>
    <row r="3463" spans="2:11">
      <c r="B3463"/>
      <c r="C3463"/>
      <c r="D3463"/>
      <c r="E3463"/>
      <c r="F3463"/>
      <c r="G3463"/>
      <c r="H3463"/>
      <c r="I3463"/>
      <c r="J3463"/>
      <c r="K3463"/>
    </row>
    <row r="3464" spans="2:11">
      <c r="B3464"/>
      <c r="C3464"/>
      <c r="D3464"/>
      <c r="E3464"/>
      <c r="F3464"/>
      <c r="G3464"/>
      <c r="H3464"/>
      <c r="I3464"/>
      <c r="J3464"/>
      <c r="K3464"/>
    </row>
    <row r="3465" spans="2:11">
      <c r="B3465"/>
      <c r="C3465"/>
      <c r="D3465"/>
      <c r="E3465"/>
      <c r="F3465"/>
      <c r="G3465"/>
      <c r="H3465"/>
      <c r="I3465"/>
      <c r="J3465"/>
      <c r="K3465"/>
    </row>
    <row r="3466" spans="2:11">
      <c r="B3466"/>
      <c r="C3466"/>
      <c r="D3466"/>
      <c r="E3466"/>
      <c r="F3466"/>
      <c r="G3466"/>
      <c r="H3466"/>
      <c r="I3466"/>
      <c r="J3466"/>
      <c r="K3466"/>
    </row>
    <row r="3467" spans="2:11">
      <c r="B3467"/>
      <c r="C3467"/>
      <c r="D3467"/>
      <c r="E3467"/>
      <c r="F3467"/>
      <c r="G3467"/>
      <c r="H3467"/>
      <c r="I3467"/>
      <c r="J3467"/>
      <c r="K3467"/>
    </row>
    <row r="3468" spans="2:11">
      <c r="B3468"/>
      <c r="C3468"/>
      <c r="D3468"/>
      <c r="E3468"/>
      <c r="F3468"/>
      <c r="G3468"/>
      <c r="H3468"/>
      <c r="I3468"/>
      <c r="J3468"/>
      <c r="K3468"/>
    </row>
    <row r="3469" spans="2:11">
      <c r="B3469"/>
      <c r="C3469"/>
      <c r="D3469"/>
      <c r="E3469"/>
      <c r="F3469"/>
      <c r="G3469"/>
      <c r="H3469"/>
      <c r="I3469"/>
      <c r="J3469"/>
      <c r="K3469"/>
    </row>
    <row r="3470" spans="2:11">
      <c r="B3470"/>
      <c r="C3470"/>
      <c r="D3470"/>
      <c r="E3470"/>
      <c r="F3470"/>
      <c r="G3470"/>
      <c r="H3470"/>
      <c r="I3470"/>
      <c r="J3470"/>
      <c r="K3470"/>
    </row>
    <row r="3471" spans="2:11">
      <c r="B3471"/>
      <c r="C3471"/>
      <c r="D3471"/>
      <c r="E3471"/>
      <c r="F3471"/>
      <c r="G3471"/>
      <c r="H3471"/>
      <c r="I3471"/>
      <c r="J3471"/>
      <c r="K3471"/>
    </row>
    <row r="3472" spans="2:11">
      <c r="B3472"/>
      <c r="C3472"/>
      <c r="D3472"/>
      <c r="E3472"/>
      <c r="F3472"/>
      <c r="G3472"/>
      <c r="H3472"/>
      <c r="I3472"/>
      <c r="J3472"/>
      <c r="K3472"/>
    </row>
    <row r="3473" spans="2:11">
      <c r="B3473"/>
      <c r="C3473"/>
      <c r="D3473"/>
      <c r="E3473"/>
      <c r="F3473"/>
      <c r="G3473"/>
      <c r="H3473"/>
      <c r="I3473"/>
      <c r="J3473"/>
      <c r="K3473"/>
    </row>
    <row r="3474" spans="2:11">
      <c r="B3474"/>
      <c r="C3474"/>
      <c r="D3474"/>
      <c r="E3474"/>
      <c r="F3474"/>
      <c r="G3474"/>
      <c r="H3474"/>
      <c r="I3474"/>
      <c r="J3474"/>
      <c r="K3474"/>
    </row>
    <row r="3475" spans="2:11">
      <c r="B3475"/>
      <c r="C3475"/>
      <c r="D3475"/>
      <c r="E3475"/>
      <c r="F3475"/>
      <c r="G3475"/>
      <c r="H3475"/>
      <c r="I3475"/>
      <c r="J3475"/>
      <c r="K3475"/>
    </row>
    <row r="3476" spans="2:11">
      <c r="B3476"/>
      <c r="C3476"/>
      <c r="D3476"/>
      <c r="E3476"/>
      <c r="F3476"/>
      <c r="G3476"/>
      <c r="H3476"/>
      <c r="I3476"/>
      <c r="J3476"/>
      <c r="K3476"/>
    </row>
    <row r="3477" spans="2:11">
      <c r="B3477"/>
      <c r="C3477"/>
      <c r="D3477"/>
      <c r="E3477"/>
      <c r="F3477"/>
      <c r="G3477"/>
      <c r="H3477"/>
      <c r="I3477"/>
      <c r="J3477"/>
      <c r="K3477"/>
    </row>
    <row r="3478" spans="2:11">
      <c r="B3478"/>
      <c r="C3478"/>
      <c r="D3478"/>
      <c r="E3478"/>
      <c r="F3478"/>
      <c r="G3478"/>
      <c r="H3478"/>
      <c r="I3478"/>
      <c r="J3478"/>
      <c r="K3478"/>
    </row>
    <row r="3479" spans="2:11">
      <c r="B3479"/>
      <c r="C3479"/>
      <c r="D3479"/>
      <c r="E3479"/>
      <c r="F3479"/>
      <c r="G3479"/>
      <c r="H3479"/>
      <c r="I3479"/>
      <c r="J3479"/>
      <c r="K3479"/>
    </row>
    <row r="3480" spans="2:11">
      <c r="B3480"/>
      <c r="C3480"/>
      <c r="D3480"/>
      <c r="E3480"/>
      <c r="F3480"/>
      <c r="G3480"/>
      <c r="H3480"/>
      <c r="I3480"/>
      <c r="J3480"/>
      <c r="K3480"/>
    </row>
    <row r="3481" spans="2:11">
      <c r="B3481"/>
      <c r="C3481"/>
      <c r="D3481"/>
      <c r="E3481"/>
      <c r="F3481"/>
      <c r="G3481"/>
      <c r="H3481"/>
      <c r="I3481"/>
      <c r="J3481"/>
      <c r="K3481"/>
    </row>
    <row r="3482" spans="2:11">
      <c r="B3482"/>
      <c r="C3482"/>
      <c r="D3482"/>
      <c r="E3482"/>
      <c r="F3482"/>
      <c r="G3482"/>
      <c r="H3482"/>
      <c r="I3482"/>
      <c r="J3482"/>
      <c r="K3482"/>
    </row>
    <row r="3483" spans="2:11">
      <c r="B3483"/>
      <c r="C3483"/>
      <c r="D3483"/>
      <c r="E3483"/>
      <c r="F3483"/>
      <c r="G3483"/>
      <c r="H3483"/>
      <c r="I3483"/>
      <c r="J3483"/>
      <c r="K3483"/>
    </row>
    <row r="3484" spans="2:11">
      <c r="B3484"/>
      <c r="C3484"/>
      <c r="D3484"/>
      <c r="E3484"/>
      <c r="F3484"/>
      <c r="G3484"/>
      <c r="H3484"/>
      <c r="I3484"/>
      <c r="J3484"/>
      <c r="K3484"/>
    </row>
    <row r="3485" spans="2:11">
      <c r="B3485"/>
      <c r="C3485"/>
      <c r="D3485"/>
      <c r="E3485"/>
      <c r="F3485"/>
      <c r="G3485"/>
      <c r="H3485"/>
      <c r="I3485"/>
      <c r="J3485"/>
      <c r="K3485"/>
    </row>
    <row r="3486" spans="2:11">
      <c r="B3486"/>
      <c r="C3486"/>
      <c r="D3486"/>
      <c r="E3486"/>
      <c r="F3486"/>
      <c r="G3486"/>
      <c r="H3486"/>
      <c r="I3486"/>
      <c r="J3486"/>
      <c r="K3486"/>
    </row>
    <row r="3487" spans="2:11">
      <c r="B3487"/>
      <c r="C3487"/>
      <c r="D3487"/>
      <c r="E3487"/>
      <c r="F3487"/>
      <c r="G3487"/>
      <c r="H3487"/>
      <c r="I3487"/>
      <c r="J3487"/>
      <c r="K3487"/>
    </row>
    <row r="3488" spans="2:11">
      <c r="B3488"/>
      <c r="C3488"/>
      <c r="D3488"/>
      <c r="E3488"/>
      <c r="F3488"/>
      <c r="G3488"/>
      <c r="H3488"/>
      <c r="I3488"/>
      <c r="J3488"/>
      <c r="K3488"/>
    </row>
    <row r="3489" spans="2:11">
      <c r="B3489"/>
      <c r="C3489"/>
      <c r="D3489"/>
      <c r="E3489"/>
      <c r="F3489"/>
      <c r="G3489"/>
      <c r="H3489"/>
      <c r="I3489"/>
      <c r="J3489"/>
      <c r="K3489"/>
    </row>
    <row r="3490" spans="2:11">
      <c r="B3490"/>
      <c r="C3490"/>
      <c r="D3490"/>
      <c r="E3490"/>
      <c r="F3490"/>
      <c r="G3490"/>
      <c r="H3490"/>
      <c r="I3490"/>
      <c r="J3490"/>
      <c r="K3490"/>
    </row>
    <row r="3491" spans="2:11">
      <c r="B3491"/>
      <c r="C3491"/>
      <c r="D3491"/>
      <c r="E3491"/>
      <c r="F3491"/>
      <c r="G3491"/>
      <c r="H3491"/>
      <c r="I3491"/>
      <c r="J3491"/>
      <c r="K3491"/>
    </row>
    <row r="3492" spans="2:11">
      <c r="B3492"/>
      <c r="C3492"/>
      <c r="D3492"/>
      <c r="E3492"/>
      <c r="F3492"/>
      <c r="G3492"/>
      <c r="H3492"/>
      <c r="I3492"/>
      <c r="J3492"/>
      <c r="K3492"/>
    </row>
    <row r="3493" spans="2:11">
      <c r="B3493"/>
      <c r="C3493"/>
      <c r="D3493"/>
      <c r="E3493"/>
      <c r="F3493"/>
      <c r="G3493"/>
      <c r="H3493"/>
      <c r="I3493"/>
      <c r="J3493"/>
      <c r="K3493"/>
    </row>
    <row r="3494" spans="2:11">
      <c r="B3494"/>
      <c r="C3494"/>
      <c r="D3494"/>
      <c r="E3494"/>
      <c r="F3494"/>
      <c r="G3494"/>
      <c r="H3494"/>
      <c r="I3494"/>
      <c r="J3494"/>
      <c r="K3494"/>
    </row>
    <row r="3495" spans="2:11">
      <c r="B3495"/>
      <c r="C3495"/>
      <c r="D3495"/>
      <c r="E3495"/>
      <c r="F3495"/>
      <c r="G3495"/>
      <c r="H3495"/>
      <c r="I3495"/>
      <c r="J3495"/>
      <c r="K3495"/>
    </row>
    <row r="3496" spans="2:11">
      <c r="B3496"/>
      <c r="C3496"/>
      <c r="D3496"/>
      <c r="E3496"/>
      <c r="F3496"/>
      <c r="G3496"/>
      <c r="H3496"/>
      <c r="I3496"/>
      <c r="J3496"/>
      <c r="K3496"/>
    </row>
    <row r="3497" spans="2:11">
      <c r="B3497"/>
      <c r="C3497"/>
      <c r="D3497"/>
      <c r="E3497"/>
      <c r="F3497"/>
      <c r="G3497"/>
      <c r="H3497"/>
      <c r="I3497"/>
      <c r="J3497"/>
      <c r="K3497"/>
    </row>
    <row r="3498" spans="2:11">
      <c r="B3498"/>
      <c r="C3498"/>
      <c r="D3498"/>
      <c r="E3498"/>
      <c r="F3498"/>
      <c r="G3498"/>
      <c r="H3498"/>
      <c r="I3498"/>
      <c r="J3498"/>
      <c r="K3498"/>
    </row>
    <row r="3499" spans="2:11">
      <c r="B3499"/>
      <c r="C3499"/>
      <c r="D3499"/>
      <c r="E3499"/>
      <c r="F3499"/>
      <c r="G3499"/>
      <c r="H3499"/>
      <c r="I3499"/>
      <c r="J3499"/>
      <c r="K3499"/>
    </row>
    <row r="3500" spans="2:11">
      <c r="B3500"/>
      <c r="C3500"/>
      <c r="D3500"/>
      <c r="E3500"/>
      <c r="F3500"/>
      <c r="G3500"/>
      <c r="H3500"/>
      <c r="I3500"/>
      <c r="J3500"/>
      <c r="K3500"/>
    </row>
    <row r="3501" spans="2:11">
      <c r="B3501"/>
      <c r="C3501"/>
      <c r="D3501"/>
      <c r="E3501"/>
      <c r="F3501"/>
      <c r="G3501"/>
      <c r="H3501"/>
      <c r="I3501"/>
      <c r="J3501"/>
      <c r="K3501"/>
    </row>
    <row r="3502" spans="2:11">
      <c r="B3502"/>
      <c r="C3502"/>
      <c r="D3502"/>
      <c r="E3502"/>
      <c r="F3502"/>
      <c r="G3502"/>
      <c r="H3502"/>
      <c r="I3502"/>
      <c r="J3502"/>
      <c r="K3502"/>
    </row>
    <row r="3503" spans="2:11">
      <c r="B3503"/>
      <c r="C3503"/>
      <c r="D3503"/>
      <c r="E3503"/>
      <c r="F3503"/>
      <c r="G3503"/>
      <c r="H3503"/>
      <c r="I3503"/>
      <c r="J3503"/>
      <c r="K3503"/>
    </row>
    <row r="3504" spans="2:11">
      <c r="B3504"/>
      <c r="C3504"/>
      <c r="D3504"/>
      <c r="E3504"/>
      <c r="F3504"/>
      <c r="G3504"/>
      <c r="H3504"/>
      <c r="I3504"/>
      <c r="J3504"/>
      <c r="K3504"/>
    </row>
    <row r="3505" spans="2:11">
      <c r="B3505"/>
      <c r="C3505"/>
      <c r="D3505"/>
      <c r="E3505"/>
      <c r="F3505"/>
      <c r="G3505"/>
      <c r="H3505"/>
      <c r="I3505"/>
      <c r="J3505"/>
      <c r="K3505"/>
    </row>
    <row r="3506" spans="2:11">
      <c r="B3506"/>
      <c r="C3506"/>
      <c r="D3506"/>
      <c r="E3506"/>
      <c r="F3506"/>
      <c r="G3506"/>
      <c r="H3506"/>
      <c r="I3506"/>
      <c r="J3506"/>
      <c r="K3506"/>
    </row>
    <row r="3507" spans="2:11">
      <c r="B3507"/>
      <c r="C3507"/>
      <c r="D3507"/>
      <c r="E3507"/>
      <c r="F3507"/>
      <c r="G3507"/>
      <c r="H3507"/>
      <c r="I3507"/>
      <c r="J3507"/>
      <c r="K3507"/>
    </row>
    <row r="3508" spans="2:11">
      <c r="B3508"/>
      <c r="C3508"/>
      <c r="D3508"/>
      <c r="E3508"/>
      <c r="F3508"/>
      <c r="G3508"/>
      <c r="H3508"/>
      <c r="I3508"/>
      <c r="J3508"/>
      <c r="K3508"/>
    </row>
    <row r="3509" spans="2:11">
      <c r="B3509"/>
      <c r="C3509"/>
      <c r="D3509"/>
      <c r="E3509"/>
      <c r="F3509"/>
      <c r="G3509"/>
      <c r="H3509"/>
      <c r="I3509"/>
      <c r="J3509"/>
      <c r="K3509"/>
    </row>
    <row r="3510" spans="2:11">
      <c r="B3510"/>
      <c r="C3510"/>
      <c r="D3510"/>
      <c r="E3510"/>
      <c r="F3510"/>
      <c r="G3510"/>
      <c r="H3510"/>
      <c r="I3510"/>
      <c r="J3510"/>
      <c r="K3510"/>
    </row>
    <row r="3511" spans="2:11">
      <c r="B3511"/>
      <c r="C3511"/>
      <c r="D3511"/>
      <c r="E3511"/>
      <c r="F3511"/>
      <c r="G3511"/>
      <c r="H3511"/>
      <c r="I3511"/>
      <c r="J3511"/>
      <c r="K3511"/>
    </row>
    <row r="3512" spans="2:11">
      <c r="B3512"/>
      <c r="C3512"/>
      <c r="D3512"/>
      <c r="E3512"/>
      <c r="F3512"/>
      <c r="G3512"/>
      <c r="H3512"/>
      <c r="I3512"/>
      <c r="J3512"/>
      <c r="K3512"/>
    </row>
    <row r="3513" spans="2:11">
      <c r="B3513"/>
      <c r="C3513"/>
      <c r="D3513"/>
      <c r="E3513"/>
      <c r="F3513"/>
      <c r="G3513"/>
      <c r="H3513"/>
      <c r="I3513"/>
      <c r="J3513"/>
      <c r="K3513"/>
    </row>
    <row r="3514" spans="2:11">
      <c r="B3514"/>
      <c r="C3514"/>
      <c r="D3514"/>
      <c r="E3514"/>
      <c r="F3514"/>
      <c r="G3514"/>
      <c r="H3514"/>
      <c r="I3514"/>
      <c r="J3514"/>
      <c r="K3514"/>
    </row>
    <row r="3515" spans="2:11">
      <c r="B3515"/>
      <c r="C3515"/>
      <c r="D3515"/>
      <c r="E3515"/>
      <c r="F3515"/>
      <c r="G3515"/>
      <c r="H3515"/>
      <c r="I3515"/>
      <c r="J3515"/>
      <c r="K3515"/>
    </row>
    <row r="3516" spans="2:11">
      <c r="B3516"/>
      <c r="C3516"/>
      <c r="D3516"/>
      <c r="E3516"/>
      <c r="F3516"/>
      <c r="G3516"/>
      <c r="H3516"/>
      <c r="I3516"/>
      <c r="J3516"/>
      <c r="K3516"/>
    </row>
    <row r="3517" spans="2:11">
      <c r="B3517"/>
      <c r="C3517"/>
      <c r="D3517"/>
      <c r="E3517"/>
      <c r="F3517"/>
      <c r="G3517"/>
      <c r="H3517"/>
      <c r="I3517"/>
      <c r="J3517"/>
      <c r="K3517"/>
    </row>
    <row r="3518" spans="2:11">
      <c r="B3518"/>
      <c r="C3518"/>
      <c r="D3518"/>
      <c r="E3518"/>
      <c r="F3518"/>
      <c r="G3518"/>
      <c r="H3518"/>
      <c r="I3518"/>
      <c r="J3518"/>
      <c r="K3518"/>
    </row>
    <row r="3519" spans="2:11">
      <c r="B3519"/>
      <c r="C3519"/>
      <c r="D3519"/>
      <c r="E3519"/>
      <c r="F3519"/>
      <c r="G3519"/>
      <c r="H3519"/>
      <c r="I3519"/>
      <c r="J3519"/>
      <c r="K3519"/>
    </row>
    <row r="3520" spans="2:11">
      <c r="B3520"/>
      <c r="C3520"/>
      <c r="D3520"/>
      <c r="E3520"/>
      <c r="F3520"/>
      <c r="G3520"/>
      <c r="H3520"/>
      <c r="I3520"/>
      <c r="J3520"/>
      <c r="K3520"/>
    </row>
    <row r="3521" spans="2:11">
      <c r="B3521"/>
      <c r="C3521"/>
      <c r="D3521"/>
      <c r="E3521"/>
      <c r="F3521"/>
      <c r="G3521"/>
      <c r="H3521"/>
      <c r="I3521"/>
      <c r="J3521"/>
      <c r="K3521"/>
    </row>
    <row r="3522" spans="2:11">
      <c r="B3522"/>
      <c r="C3522"/>
      <c r="D3522"/>
      <c r="E3522"/>
      <c r="F3522"/>
      <c r="G3522"/>
      <c r="H3522"/>
      <c r="I3522"/>
      <c r="J3522"/>
      <c r="K3522"/>
    </row>
    <row r="3523" spans="2:11">
      <c r="B3523"/>
      <c r="C3523"/>
      <c r="D3523"/>
      <c r="E3523"/>
      <c r="F3523"/>
      <c r="G3523"/>
      <c r="H3523"/>
      <c r="I3523"/>
      <c r="J3523"/>
      <c r="K3523"/>
    </row>
    <row r="3524" spans="2:11">
      <c r="B3524"/>
      <c r="C3524"/>
      <c r="D3524"/>
      <c r="E3524"/>
      <c r="F3524"/>
      <c r="G3524"/>
      <c r="H3524"/>
      <c r="I3524"/>
      <c r="J3524"/>
      <c r="K3524"/>
    </row>
    <row r="3525" spans="2:11">
      <c r="B3525"/>
      <c r="C3525"/>
      <c r="D3525"/>
      <c r="E3525"/>
      <c r="F3525"/>
      <c r="G3525"/>
      <c r="H3525"/>
      <c r="I3525"/>
      <c r="J3525"/>
      <c r="K3525"/>
    </row>
    <row r="3526" spans="2:11">
      <c r="B3526"/>
      <c r="C3526"/>
      <c r="D3526"/>
      <c r="E3526"/>
      <c r="F3526"/>
      <c r="G3526"/>
      <c r="H3526"/>
      <c r="I3526"/>
      <c r="J3526"/>
      <c r="K3526"/>
    </row>
    <row r="3527" spans="2:11">
      <c r="B3527"/>
      <c r="C3527"/>
      <c r="D3527"/>
      <c r="E3527"/>
      <c r="F3527"/>
      <c r="G3527"/>
      <c r="H3527"/>
      <c r="I3527"/>
      <c r="J3527"/>
      <c r="K3527"/>
    </row>
    <row r="3528" spans="2:11">
      <c r="B3528"/>
      <c r="C3528"/>
      <c r="D3528"/>
      <c r="E3528"/>
      <c r="F3528"/>
      <c r="G3528"/>
      <c r="H3528"/>
      <c r="I3528"/>
      <c r="J3528"/>
      <c r="K3528"/>
    </row>
    <row r="3529" spans="2:11">
      <c r="B3529"/>
      <c r="C3529"/>
      <c r="D3529"/>
      <c r="E3529"/>
      <c r="F3529"/>
      <c r="G3529"/>
      <c r="H3529"/>
      <c r="I3529"/>
      <c r="J3529"/>
      <c r="K3529"/>
    </row>
    <row r="3530" spans="2:11">
      <c r="B3530"/>
      <c r="C3530"/>
      <c r="D3530"/>
      <c r="E3530"/>
      <c r="F3530"/>
      <c r="G3530"/>
      <c r="H3530"/>
      <c r="I3530"/>
      <c r="J3530"/>
      <c r="K3530"/>
    </row>
    <row r="3531" spans="2:11">
      <c r="B3531"/>
      <c r="C3531"/>
      <c r="D3531"/>
      <c r="E3531"/>
      <c r="F3531"/>
      <c r="G3531"/>
      <c r="H3531"/>
      <c r="I3531"/>
      <c r="J3531"/>
      <c r="K3531"/>
    </row>
    <row r="3532" spans="2:11">
      <c r="B3532"/>
      <c r="C3532"/>
      <c r="D3532"/>
      <c r="E3532"/>
      <c r="F3532"/>
      <c r="G3532"/>
      <c r="H3532"/>
      <c r="I3532"/>
      <c r="J3532"/>
      <c r="K3532"/>
    </row>
    <row r="3533" spans="2:11">
      <c r="B3533"/>
      <c r="C3533"/>
      <c r="D3533"/>
      <c r="E3533"/>
      <c r="F3533"/>
      <c r="G3533"/>
      <c r="H3533"/>
      <c r="I3533"/>
      <c r="J3533"/>
      <c r="K3533"/>
    </row>
    <row r="3534" spans="2:11">
      <c r="B3534"/>
      <c r="C3534"/>
      <c r="D3534"/>
      <c r="E3534"/>
      <c r="F3534"/>
      <c r="G3534"/>
      <c r="H3534"/>
      <c r="I3534"/>
      <c r="J3534"/>
      <c r="K3534"/>
    </row>
    <row r="3535" spans="2:11">
      <c r="B3535"/>
      <c r="C3535"/>
      <c r="D3535"/>
      <c r="E3535"/>
      <c r="F3535"/>
      <c r="G3535"/>
      <c r="H3535"/>
      <c r="I3535"/>
      <c r="J3535"/>
      <c r="K3535"/>
    </row>
    <row r="3536" spans="2:11">
      <c r="B3536"/>
      <c r="C3536"/>
      <c r="D3536"/>
      <c r="E3536"/>
      <c r="F3536"/>
      <c r="G3536"/>
      <c r="H3536"/>
      <c r="I3536"/>
      <c r="J3536"/>
      <c r="K3536"/>
    </row>
    <row r="3537" spans="2:11">
      <c r="B3537"/>
      <c r="C3537"/>
      <c r="D3537"/>
      <c r="E3537"/>
      <c r="F3537"/>
      <c r="G3537"/>
      <c r="H3537"/>
      <c r="I3537"/>
      <c r="J3537"/>
      <c r="K3537"/>
    </row>
    <row r="3538" spans="2:11">
      <c r="B3538"/>
      <c r="C3538"/>
      <c r="D3538"/>
      <c r="E3538"/>
      <c r="F3538"/>
      <c r="G3538"/>
      <c r="H3538"/>
      <c r="I3538"/>
      <c r="J3538"/>
      <c r="K3538"/>
    </row>
    <row r="3539" spans="2:11">
      <c r="B3539"/>
      <c r="C3539"/>
      <c r="D3539"/>
      <c r="E3539"/>
      <c r="F3539"/>
      <c r="G3539"/>
      <c r="H3539"/>
      <c r="I3539"/>
      <c r="J3539"/>
      <c r="K3539"/>
    </row>
    <row r="3540" spans="2:11">
      <c r="B3540"/>
      <c r="C3540"/>
      <c r="D3540"/>
      <c r="E3540"/>
      <c r="F3540"/>
      <c r="G3540"/>
      <c r="H3540"/>
      <c r="I3540"/>
      <c r="J3540"/>
      <c r="K3540"/>
    </row>
    <row r="3541" spans="2:11">
      <c r="B3541"/>
      <c r="C3541"/>
      <c r="D3541"/>
      <c r="E3541"/>
      <c r="F3541"/>
      <c r="G3541"/>
      <c r="H3541"/>
      <c r="I3541"/>
      <c r="J3541"/>
      <c r="K3541"/>
    </row>
    <row r="3542" spans="2:11">
      <c r="B3542"/>
      <c r="C3542"/>
      <c r="D3542"/>
      <c r="E3542"/>
      <c r="F3542"/>
      <c r="G3542"/>
      <c r="H3542"/>
      <c r="I3542"/>
      <c r="J3542"/>
      <c r="K3542"/>
    </row>
    <row r="3543" spans="2:11">
      <c r="B3543"/>
      <c r="C3543"/>
      <c r="D3543"/>
      <c r="E3543"/>
      <c r="F3543"/>
      <c r="G3543"/>
      <c r="H3543"/>
      <c r="I3543"/>
      <c r="J3543"/>
      <c r="K3543"/>
    </row>
    <row r="3544" spans="2:11">
      <c r="B3544"/>
      <c r="C3544"/>
      <c r="D3544"/>
      <c r="E3544"/>
      <c r="F3544"/>
      <c r="G3544"/>
      <c r="H3544"/>
      <c r="I3544"/>
      <c r="J3544"/>
      <c r="K3544"/>
    </row>
    <row r="3545" spans="2:11">
      <c r="B3545"/>
      <c r="C3545"/>
      <c r="D3545"/>
      <c r="E3545"/>
      <c r="F3545"/>
      <c r="G3545"/>
      <c r="H3545"/>
      <c r="I3545"/>
      <c r="J3545"/>
      <c r="K3545"/>
    </row>
    <row r="3546" spans="2:11">
      <c r="B3546"/>
      <c r="C3546"/>
      <c r="D3546"/>
      <c r="E3546"/>
      <c r="F3546"/>
      <c r="G3546"/>
      <c r="H3546"/>
      <c r="I3546"/>
      <c r="J3546"/>
      <c r="K3546"/>
    </row>
    <row r="3547" spans="2:11">
      <c r="B3547"/>
      <c r="C3547"/>
      <c r="D3547"/>
      <c r="E3547"/>
      <c r="F3547"/>
      <c r="G3547"/>
      <c r="H3547"/>
      <c r="I3547"/>
      <c r="J3547"/>
      <c r="K3547"/>
    </row>
    <row r="3548" spans="2:11">
      <c r="B3548"/>
      <c r="C3548"/>
      <c r="D3548"/>
      <c r="E3548"/>
      <c r="F3548"/>
      <c r="G3548"/>
      <c r="H3548"/>
      <c r="I3548"/>
      <c r="J3548"/>
      <c r="K3548"/>
    </row>
    <row r="3549" spans="2:11">
      <c r="B3549"/>
      <c r="C3549"/>
      <c r="D3549"/>
      <c r="E3549"/>
      <c r="F3549"/>
      <c r="G3549"/>
      <c r="H3549"/>
      <c r="I3549"/>
      <c r="J3549"/>
      <c r="K3549"/>
    </row>
    <row r="3550" spans="2:11">
      <c r="B3550"/>
      <c r="C3550"/>
      <c r="D3550"/>
      <c r="E3550"/>
      <c r="F3550"/>
      <c r="G3550"/>
      <c r="H3550"/>
      <c r="I3550"/>
      <c r="J3550"/>
      <c r="K3550"/>
    </row>
    <row r="3551" spans="2:11">
      <c r="B3551"/>
      <c r="C3551"/>
      <c r="D3551"/>
      <c r="E3551"/>
      <c r="F3551"/>
      <c r="G3551"/>
      <c r="H3551"/>
      <c r="I3551"/>
      <c r="J3551"/>
      <c r="K3551"/>
    </row>
    <row r="3552" spans="2:11">
      <c r="B3552"/>
      <c r="C3552"/>
      <c r="D3552"/>
      <c r="E3552"/>
      <c r="F3552"/>
      <c r="G3552"/>
      <c r="H3552"/>
      <c r="I3552"/>
      <c r="J3552"/>
      <c r="K3552"/>
    </row>
    <row r="3553" spans="2:11">
      <c r="B3553"/>
      <c r="C3553"/>
      <c r="D3553"/>
      <c r="E3553"/>
      <c r="F3553"/>
      <c r="G3553"/>
      <c r="H3553"/>
      <c r="I3553"/>
      <c r="J3553"/>
      <c r="K3553"/>
    </row>
    <row r="3554" spans="2:11">
      <c r="B3554"/>
      <c r="C3554"/>
      <c r="D3554"/>
      <c r="E3554"/>
      <c r="F3554"/>
      <c r="G3554"/>
      <c r="H3554"/>
      <c r="I3554"/>
      <c r="J3554"/>
      <c r="K3554"/>
    </row>
    <row r="3555" spans="2:11">
      <c r="B3555"/>
      <c r="C3555"/>
      <c r="D3555"/>
      <c r="E3555"/>
      <c r="F3555"/>
      <c r="G3555"/>
      <c r="H3555"/>
      <c r="I3555"/>
      <c r="J3555"/>
      <c r="K3555"/>
    </row>
    <row r="3556" spans="2:11">
      <c r="B3556"/>
      <c r="C3556"/>
      <c r="D3556"/>
      <c r="E3556"/>
      <c r="F3556"/>
      <c r="G3556"/>
      <c r="H3556"/>
      <c r="I3556"/>
      <c r="J3556"/>
      <c r="K3556"/>
    </row>
    <row r="3557" spans="2:11">
      <c r="B3557"/>
      <c r="C3557"/>
      <c r="D3557"/>
      <c r="E3557"/>
      <c r="F3557"/>
      <c r="G3557"/>
      <c r="H3557"/>
      <c r="I3557"/>
      <c r="J3557"/>
      <c r="K3557"/>
    </row>
    <row r="3558" spans="2:11">
      <c r="B3558"/>
      <c r="C3558"/>
      <c r="D3558"/>
      <c r="E3558"/>
      <c r="F3558"/>
      <c r="G3558"/>
      <c r="H3558"/>
      <c r="I3558"/>
      <c r="J3558"/>
      <c r="K3558"/>
    </row>
    <row r="3559" spans="2:11">
      <c r="B3559"/>
      <c r="C3559"/>
      <c r="D3559"/>
      <c r="E3559"/>
      <c r="F3559"/>
      <c r="G3559"/>
      <c r="H3559"/>
      <c r="I3559"/>
      <c r="J3559"/>
      <c r="K3559"/>
    </row>
    <row r="3560" spans="2:11">
      <c r="B3560"/>
      <c r="C3560"/>
      <c r="D3560"/>
      <c r="E3560"/>
      <c r="F3560"/>
      <c r="G3560"/>
      <c r="H3560"/>
      <c r="I3560"/>
      <c r="J3560"/>
      <c r="K3560"/>
    </row>
    <row r="3561" spans="2:11">
      <c r="B3561"/>
      <c r="C3561"/>
      <c r="D3561"/>
      <c r="E3561"/>
      <c r="F3561"/>
      <c r="G3561"/>
      <c r="H3561"/>
      <c r="I3561"/>
      <c r="J3561"/>
      <c r="K3561"/>
    </row>
    <row r="3562" spans="2:11">
      <c r="B3562"/>
      <c r="C3562"/>
      <c r="D3562"/>
      <c r="E3562"/>
      <c r="F3562"/>
      <c r="G3562"/>
      <c r="H3562"/>
      <c r="I3562"/>
      <c r="J3562"/>
      <c r="K3562"/>
    </row>
    <row r="3563" spans="2:11">
      <c r="B3563"/>
      <c r="C3563"/>
      <c r="D3563"/>
      <c r="E3563"/>
      <c r="F3563"/>
      <c r="G3563"/>
      <c r="H3563"/>
      <c r="I3563"/>
      <c r="J3563"/>
      <c r="K3563"/>
    </row>
    <row r="3564" spans="2:11">
      <c r="B3564"/>
      <c r="C3564"/>
      <c r="D3564"/>
      <c r="E3564"/>
      <c r="F3564"/>
      <c r="G3564"/>
      <c r="H3564"/>
      <c r="I3564"/>
      <c r="J3564"/>
      <c r="K3564"/>
    </row>
    <row r="3565" spans="2:11">
      <c r="B3565"/>
      <c r="C3565"/>
      <c r="D3565"/>
      <c r="E3565"/>
      <c r="F3565"/>
      <c r="G3565"/>
      <c r="H3565"/>
      <c r="I3565"/>
      <c r="J3565"/>
      <c r="K3565"/>
    </row>
    <row r="3566" spans="2:11">
      <c r="B3566"/>
      <c r="C3566"/>
      <c r="D3566"/>
      <c r="E3566"/>
      <c r="F3566"/>
      <c r="G3566"/>
      <c r="H3566"/>
      <c r="I3566"/>
      <c r="J3566"/>
      <c r="K3566"/>
    </row>
    <row r="3567" spans="2:11">
      <c r="B3567"/>
      <c r="C3567"/>
      <c r="D3567"/>
      <c r="E3567"/>
      <c r="F3567"/>
      <c r="G3567"/>
      <c r="H3567"/>
      <c r="I3567"/>
      <c r="J3567"/>
      <c r="K3567"/>
    </row>
    <row r="3568" spans="2:11">
      <c r="B3568"/>
      <c r="C3568"/>
      <c r="D3568"/>
      <c r="E3568"/>
      <c r="F3568"/>
      <c r="G3568"/>
      <c r="H3568"/>
      <c r="I3568"/>
      <c r="J3568"/>
      <c r="K3568"/>
    </row>
    <row r="3569" spans="2:11">
      <c r="B3569"/>
      <c r="C3569"/>
      <c r="D3569"/>
      <c r="E3569"/>
      <c r="F3569"/>
      <c r="G3569"/>
      <c r="H3569"/>
      <c r="I3569"/>
      <c r="J3569"/>
      <c r="K3569"/>
    </row>
    <row r="3570" spans="2:11">
      <c r="B3570"/>
      <c r="C3570"/>
      <c r="D3570"/>
      <c r="E3570"/>
      <c r="F3570"/>
      <c r="G3570"/>
      <c r="H3570"/>
      <c r="I3570"/>
      <c r="J3570"/>
      <c r="K3570"/>
    </row>
    <row r="3571" spans="2:11">
      <c r="B3571"/>
      <c r="C3571"/>
      <c r="D3571"/>
      <c r="E3571"/>
      <c r="F3571"/>
      <c r="G3571"/>
      <c r="H3571"/>
      <c r="I3571"/>
      <c r="J3571"/>
      <c r="K3571"/>
    </row>
    <row r="3572" spans="2:11">
      <c r="B3572"/>
      <c r="C3572"/>
      <c r="D3572"/>
      <c r="E3572"/>
      <c r="F3572"/>
      <c r="G3572"/>
      <c r="H3572"/>
      <c r="I3572"/>
      <c r="J3572"/>
      <c r="K3572"/>
    </row>
    <row r="3573" spans="2:11">
      <c r="B3573"/>
      <c r="C3573"/>
      <c r="D3573"/>
      <c r="E3573"/>
      <c r="F3573"/>
      <c r="G3573"/>
      <c r="H3573"/>
      <c r="I3573"/>
      <c r="J3573"/>
      <c r="K3573"/>
    </row>
    <row r="3574" spans="2:11">
      <c r="B3574"/>
      <c r="C3574"/>
      <c r="D3574"/>
      <c r="E3574"/>
      <c r="F3574"/>
      <c r="G3574"/>
      <c r="H3574"/>
      <c r="I3574"/>
      <c r="J3574"/>
      <c r="K3574"/>
    </row>
    <row r="3575" spans="2:11">
      <c r="B3575"/>
      <c r="C3575"/>
      <c r="D3575"/>
      <c r="E3575"/>
      <c r="F3575"/>
      <c r="G3575"/>
      <c r="H3575"/>
      <c r="I3575"/>
      <c r="J3575"/>
      <c r="K3575"/>
    </row>
    <row r="3576" spans="2:11">
      <c r="B3576"/>
      <c r="C3576"/>
      <c r="D3576"/>
      <c r="E3576"/>
      <c r="F3576"/>
      <c r="G3576"/>
      <c r="H3576"/>
      <c r="I3576"/>
      <c r="J3576"/>
      <c r="K3576"/>
    </row>
    <row r="3577" spans="2:11">
      <c r="B3577"/>
      <c r="C3577"/>
      <c r="D3577"/>
      <c r="E3577"/>
      <c r="F3577"/>
      <c r="G3577"/>
      <c r="H3577"/>
      <c r="I3577"/>
      <c r="J3577"/>
      <c r="K3577"/>
    </row>
    <row r="3578" spans="2:11">
      <c r="B3578"/>
      <c r="C3578"/>
      <c r="D3578"/>
      <c r="E3578"/>
      <c r="F3578"/>
      <c r="G3578"/>
      <c r="H3578"/>
      <c r="I3578"/>
      <c r="J3578"/>
      <c r="K3578"/>
    </row>
    <row r="3579" spans="2:11">
      <c r="B3579"/>
      <c r="C3579"/>
      <c r="D3579"/>
      <c r="E3579"/>
      <c r="F3579"/>
      <c r="G3579"/>
      <c r="H3579"/>
      <c r="I3579"/>
      <c r="J3579"/>
      <c r="K3579"/>
    </row>
    <row r="3580" spans="2:11">
      <c r="B3580"/>
      <c r="C3580"/>
      <c r="D3580"/>
      <c r="E3580"/>
      <c r="F3580"/>
      <c r="G3580"/>
      <c r="H3580"/>
      <c r="I3580"/>
      <c r="J3580"/>
      <c r="K3580"/>
    </row>
    <row r="3581" spans="2:11">
      <c r="B3581"/>
      <c r="C3581"/>
      <c r="D3581"/>
      <c r="E3581"/>
      <c r="F3581"/>
      <c r="G3581"/>
      <c r="H3581"/>
      <c r="I3581"/>
      <c r="J3581"/>
      <c r="K3581"/>
    </row>
    <row r="3582" spans="2:11">
      <c r="B3582"/>
      <c r="C3582"/>
      <c r="D3582"/>
      <c r="E3582"/>
      <c r="F3582"/>
      <c r="G3582"/>
      <c r="H3582"/>
      <c r="I3582"/>
      <c r="J3582"/>
      <c r="K3582"/>
    </row>
    <row r="3583" spans="2:11">
      <c r="B3583"/>
      <c r="C3583"/>
      <c r="D3583"/>
      <c r="E3583"/>
      <c r="F3583"/>
      <c r="G3583"/>
      <c r="H3583"/>
      <c r="I3583"/>
      <c r="J3583"/>
      <c r="K3583"/>
    </row>
    <row r="3584" spans="2:11">
      <c r="B3584"/>
      <c r="C3584"/>
      <c r="D3584"/>
      <c r="E3584"/>
      <c r="F3584"/>
      <c r="G3584"/>
      <c r="H3584"/>
      <c r="I3584"/>
      <c r="J3584"/>
      <c r="K3584"/>
    </row>
    <row r="3585" spans="2:11">
      <c r="B3585"/>
      <c r="C3585"/>
      <c r="D3585"/>
      <c r="E3585"/>
      <c r="F3585"/>
      <c r="G3585"/>
      <c r="H3585"/>
      <c r="I3585"/>
      <c r="J3585"/>
      <c r="K3585"/>
    </row>
    <row r="3586" spans="2:11">
      <c r="B3586"/>
      <c r="C3586"/>
      <c r="D3586"/>
      <c r="E3586"/>
      <c r="F3586"/>
      <c r="G3586"/>
      <c r="H3586"/>
      <c r="I3586"/>
      <c r="J3586"/>
      <c r="K3586"/>
    </row>
    <row r="3587" spans="2:11">
      <c r="B3587"/>
      <c r="C3587"/>
      <c r="D3587"/>
      <c r="E3587"/>
      <c r="F3587"/>
      <c r="G3587"/>
      <c r="H3587"/>
      <c r="I3587"/>
      <c r="J3587"/>
      <c r="K3587"/>
    </row>
    <row r="3588" spans="2:11">
      <c r="B3588"/>
      <c r="C3588"/>
      <c r="D3588"/>
      <c r="E3588"/>
      <c r="F3588"/>
      <c r="G3588"/>
      <c r="H3588"/>
      <c r="I3588"/>
      <c r="J3588"/>
      <c r="K3588"/>
    </row>
    <row r="3589" spans="2:11">
      <c r="B3589"/>
      <c r="C3589"/>
      <c r="D3589"/>
      <c r="E3589"/>
      <c r="F3589"/>
      <c r="G3589"/>
      <c r="H3589"/>
      <c r="I3589"/>
      <c r="J3589"/>
      <c r="K3589"/>
    </row>
    <row r="3590" spans="2:11">
      <c r="B3590"/>
      <c r="C3590"/>
      <c r="D3590"/>
      <c r="E3590"/>
      <c r="F3590"/>
      <c r="G3590"/>
      <c r="H3590"/>
      <c r="I3590"/>
      <c r="J3590"/>
      <c r="K3590"/>
    </row>
    <row r="3591" spans="2:11">
      <c r="B3591"/>
      <c r="C3591"/>
      <c r="D3591"/>
      <c r="E3591"/>
      <c r="F3591"/>
      <c r="G3591"/>
      <c r="H3591"/>
      <c r="I3591"/>
      <c r="J3591"/>
      <c r="K3591"/>
    </row>
    <row r="3592" spans="2:11">
      <c r="B3592"/>
      <c r="C3592"/>
      <c r="D3592"/>
      <c r="E3592"/>
      <c r="F3592"/>
      <c r="G3592"/>
      <c r="H3592"/>
      <c r="I3592"/>
      <c r="J3592"/>
      <c r="K3592"/>
    </row>
    <row r="3593" spans="2:11">
      <c r="B3593"/>
      <c r="C3593"/>
      <c r="D3593"/>
      <c r="E3593"/>
      <c r="F3593"/>
      <c r="G3593"/>
      <c r="H3593"/>
      <c r="I3593"/>
      <c r="J3593"/>
      <c r="K3593"/>
    </row>
    <row r="3594" spans="2:11">
      <c r="B3594"/>
      <c r="C3594"/>
      <c r="D3594"/>
      <c r="E3594"/>
      <c r="F3594"/>
      <c r="G3594"/>
      <c r="H3594"/>
      <c r="I3594"/>
      <c r="J3594"/>
      <c r="K3594"/>
    </row>
    <row r="3595" spans="2:11">
      <c r="B3595"/>
      <c r="C3595"/>
      <c r="D3595"/>
      <c r="E3595"/>
      <c r="F3595"/>
      <c r="G3595"/>
      <c r="H3595"/>
      <c r="I3595"/>
      <c r="J3595"/>
      <c r="K3595"/>
    </row>
    <row r="3596" spans="2:11">
      <c r="B3596"/>
      <c r="C3596"/>
      <c r="D3596"/>
      <c r="E3596"/>
      <c r="F3596"/>
      <c r="G3596"/>
      <c r="H3596"/>
      <c r="I3596"/>
      <c r="J3596"/>
      <c r="K3596"/>
    </row>
    <row r="3597" spans="2:11">
      <c r="B3597"/>
      <c r="C3597"/>
      <c r="D3597"/>
      <c r="E3597"/>
      <c r="F3597"/>
      <c r="G3597"/>
      <c r="H3597"/>
      <c r="I3597"/>
      <c r="J3597"/>
      <c r="K3597"/>
    </row>
    <row r="3598" spans="2:11">
      <c r="B3598"/>
      <c r="C3598"/>
      <c r="D3598"/>
      <c r="E3598"/>
      <c r="F3598"/>
      <c r="G3598"/>
      <c r="H3598"/>
      <c r="I3598"/>
      <c r="J3598"/>
      <c r="K3598"/>
    </row>
    <row r="3599" spans="2:11">
      <c r="B3599"/>
      <c r="C3599"/>
      <c r="D3599"/>
      <c r="E3599"/>
      <c r="F3599"/>
      <c r="G3599"/>
      <c r="H3599"/>
      <c r="I3599"/>
      <c r="J3599"/>
      <c r="K3599"/>
    </row>
    <row r="3600" spans="2:11">
      <c r="B3600"/>
      <c r="C3600"/>
      <c r="D3600"/>
      <c r="E3600"/>
      <c r="F3600"/>
      <c r="G3600"/>
      <c r="H3600"/>
      <c r="I3600"/>
      <c r="J3600"/>
      <c r="K3600"/>
    </row>
    <row r="3601" spans="2:11">
      <c r="B3601"/>
      <c r="C3601"/>
      <c r="D3601"/>
      <c r="E3601"/>
      <c r="F3601"/>
      <c r="G3601"/>
      <c r="H3601"/>
      <c r="I3601"/>
      <c r="J3601"/>
      <c r="K3601"/>
    </row>
    <row r="3602" spans="2:11">
      <c r="B3602"/>
      <c r="C3602"/>
      <c r="D3602"/>
      <c r="E3602"/>
      <c r="F3602"/>
      <c r="G3602"/>
      <c r="H3602"/>
      <c r="I3602"/>
      <c r="J3602"/>
      <c r="K3602"/>
    </row>
    <row r="3603" spans="2:11">
      <c r="B3603"/>
      <c r="C3603"/>
      <c r="D3603"/>
      <c r="E3603"/>
      <c r="F3603"/>
      <c r="G3603"/>
      <c r="H3603"/>
      <c r="I3603"/>
      <c r="J3603"/>
      <c r="K3603"/>
    </row>
    <row r="3604" spans="2:11">
      <c r="B3604"/>
      <c r="C3604"/>
      <c r="D3604"/>
      <c r="E3604"/>
      <c r="F3604"/>
      <c r="G3604"/>
      <c r="H3604"/>
      <c r="I3604"/>
      <c r="J3604"/>
      <c r="K3604"/>
    </row>
    <row r="3605" spans="2:11">
      <c r="B3605"/>
      <c r="C3605"/>
      <c r="D3605"/>
      <c r="E3605"/>
      <c r="F3605"/>
      <c r="G3605"/>
      <c r="H3605"/>
      <c r="I3605"/>
      <c r="J3605"/>
      <c r="K3605"/>
    </row>
    <row r="3606" spans="2:11">
      <c r="B3606"/>
      <c r="C3606"/>
      <c r="D3606"/>
      <c r="E3606"/>
      <c r="F3606"/>
      <c r="G3606"/>
      <c r="H3606"/>
      <c r="I3606"/>
      <c r="J3606"/>
      <c r="K3606"/>
    </row>
    <row r="3607" spans="2:11">
      <c r="B3607"/>
      <c r="C3607"/>
      <c r="D3607"/>
      <c r="E3607"/>
      <c r="F3607"/>
      <c r="G3607"/>
      <c r="H3607"/>
      <c r="I3607"/>
      <c r="J3607"/>
      <c r="K3607"/>
    </row>
    <row r="3608" spans="2:11">
      <c r="B3608"/>
      <c r="C3608"/>
      <c r="D3608"/>
      <c r="E3608"/>
      <c r="F3608"/>
      <c r="G3608"/>
      <c r="H3608"/>
      <c r="I3608"/>
      <c r="J3608"/>
      <c r="K3608"/>
    </row>
    <row r="3609" spans="2:11">
      <c r="B3609"/>
      <c r="C3609"/>
      <c r="D3609"/>
      <c r="E3609"/>
      <c r="F3609"/>
      <c r="G3609"/>
      <c r="H3609"/>
      <c r="I3609"/>
      <c r="J3609"/>
      <c r="K3609"/>
    </row>
    <row r="3610" spans="2:11">
      <c r="B3610"/>
      <c r="C3610"/>
      <c r="D3610"/>
      <c r="E3610"/>
      <c r="F3610"/>
      <c r="G3610"/>
      <c r="H3610"/>
      <c r="I3610"/>
      <c r="J3610"/>
      <c r="K3610"/>
    </row>
    <row r="3611" spans="2:11">
      <c r="B3611"/>
      <c r="C3611"/>
      <c r="D3611"/>
      <c r="E3611"/>
      <c r="F3611"/>
      <c r="G3611"/>
      <c r="H3611"/>
      <c r="I3611"/>
      <c r="J3611"/>
      <c r="K3611"/>
    </row>
    <row r="3612" spans="2:11">
      <c r="B3612"/>
      <c r="C3612"/>
      <c r="D3612"/>
      <c r="E3612"/>
      <c r="F3612"/>
      <c r="G3612"/>
      <c r="H3612"/>
      <c r="I3612"/>
      <c r="J3612"/>
      <c r="K3612"/>
    </row>
    <row r="3613" spans="2:11">
      <c r="B3613"/>
      <c r="C3613"/>
      <c r="D3613"/>
      <c r="E3613"/>
      <c r="F3613"/>
      <c r="G3613"/>
      <c r="H3613"/>
      <c r="I3613"/>
      <c r="J3613"/>
      <c r="K3613"/>
    </row>
    <row r="3614" spans="2:11">
      <c r="B3614"/>
      <c r="C3614"/>
      <c r="D3614"/>
      <c r="E3614"/>
      <c r="F3614"/>
      <c r="G3614"/>
      <c r="H3614"/>
      <c r="I3614"/>
      <c r="J3614"/>
      <c r="K3614"/>
    </row>
    <row r="3615" spans="2:11">
      <c r="B3615"/>
      <c r="C3615"/>
      <c r="D3615"/>
      <c r="E3615"/>
      <c r="F3615"/>
      <c r="G3615"/>
      <c r="H3615"/>
      <c r="I3615"/>
      <c r="J3615"/>
      <c r="K3615"/>
    </row>
    <row r="3616" spans="2:11">
      <c r="B3616"/>
      <c r="C3616"/>
      <c r="D3616"/>
      <c r="E3616"/>
      <c r="F3616"/>
      <c r="G3616"/>
      <c r="H3616"/>
      <c r="I3616"/>
      <c r="J3616"/>
      <c r="K3616"/>
    </row>
    <row r="3617" spans="2:11">
      <c r="B3617"/>
      <c r="C3617"/>
      <c r="D3617"/>
      <c r="E3617"/>
      <c r="F3617"/>
      <c r="G3617"/>
      <c r="H3617"/>
      <c r="I3617"/>
      <c r="J3617"/>
      <c r="K3617"/>
    </row>
    <row r="3618" spans="2:11">
      <c r="B3618"/>
      <c r="C3618"/>
      <c r="D3618"/>
      <c r="E3618"/>
      <c r="F3618"/>
      <c r="G3618"/>
      <c r="H3618"/>
      <c r="I3618"/>
      <c r="J3618"/>
      <c r="K3618"/>
    </row>
    <row r="3619" spans="2:11">
      <c r="B3619"/>
      <c r="C3619"/>
      <c r="D3619"/>
      <c r="E3619"/>
      <c r="F3619"/>
      <c r="G3619"/>
      <c r="H3619"/>
      <c r="I3619"/>
      <c r="J3619"/>
      <c r="K3619"/>
    </row>
    <row r="3620" spans="2:11">
      <c r="B3620"/>
      <c r="C3620"/>
      <c r="D3620"/>
      <c r="E3620"/>
      <c r="F3620"/>
      <c r="G3620"/>
      <c r="H3620"/>
      <c r="I3620"/>
      <c r="J3620"/>
      <c r="K3620"/>
    </row>
    <row r="3621" spans="2:11">
      <c r="B3621"/>
      <c r="C3621"/>
      <c r="D3621"/>
      <c r="E3621"/>
      <c r="F3621"/>
      <c r="G3621"/>
      <c r="H3621"/>
      <c r="I3621"/>
      <c r="J3621"/>
      <c r="K3621"/>
    </row>
    <row r="3622" spans="2:11">
      <c r="B3622"/>
      <c r="C3622"/>
      <c r="D3622"/>
      <c r="E3622"/>
      <c r="F3622"/>
      <c r="G3622"/>
      <c r="H3622"/>
      <c r="I3622"/>
      <c r="J3622"/>
      <c r="K3622"/>
    </row>
    <row r="3623" spans="2:11">
      <c r="B3623"/>
      <c r="C3623"/>
      <c r="D3623"/>
      <c r="E3623"/>
      <c r="F3623"/>
      <c r="G3623"/>
      <c r="H3623"/>
      <c r="I3623"/>
      <c r="J3623"/>
      <c r="K3623"/>
    </row>
    <row r="3624" spans="2:11">
      <c r="B3624"/>
      <c r="C3624"/>
      <c r="D3624"/>
      <c r="E3624"/>
      <c r="F3624"/>
      <c r="G3624"/>
      <c r="H3624"/>
      <c r="I3624"/>
      <c r="J3624"/>
      <c r="K3624"/>
    </row>
    <row r="3625" spans="2:11">
      <c r="B3625"/>
      <c r="C3625"/>
      <c r="D3625"/>
      <c r="E3625"/>
      <c r="F3625"/>
      <c r="G3625"/>
      <c r="H3625"/>
      <c r="I3625"/>
      <c r="J3625"/>
      <c r="K3625"/>
    </row>
    <row r="3626" spans="2:11">
      <c r="B3626"/>
      <c r="C3626"/>
      <c r="D3626"/>
      <c r="E3626"/>
      <c r="F3626"/>
      <c r="G3626"/>
      <c r="H3626"/>
      <c r="I3626"/>
      <c r="J3626"/>
      <c r="K3626"/>
    </row>
    <row r="3627" spans="2:11">
      <c r="B3627"/>
      <c r="C3627"/>
      <c r="D3627"/>
      <c r="E3627"/>
      <c r="F3627"/>
      <c r="G3627"/>
      <c r="H3627"/>
      <c r="I3627"/>
      <c r="J3627"/>
      <c r="K3627"/>
    </row>
    <row r="3628" spans="2:11">
      <c r="B3628"/>
      <c r="C3628"/>
      <c r="D3628"/>
      <c r="E3628"/>
      <c r="F3628"/>
      <c r="G3628"/>
      <c r="H3628"/>
      <c r="I3628"/>
      <c r="J3628"/>
      <c r="K3628"/>
    </row>
    <row r="3629" spans="2:11">
      <c r="B3629"/>
      <c r="C3629"/>
      <c r="D3629"/>
      <c r="E3629"/>
      <c r="F3629"/>
      <c r="G3629"/>
      <c r="H3629"/>
      <c r="I3629"/>
      <c r="J3629"/>
      <c r="K3629"/>
    </row>
    <row r="3630" spans="2:11">
      <c r="B3630"/>
      <c r="C3630"/>
      <c r="D3630"/>
      <c r="E3630"/>
      <c r="F3630"/>
      <c r="G3630"/>
      <c r="H3630"/>
      <c r="I3630"/>
      <c r="J3630"/>
      <c r="K3630"/>
    </row>
    <row r="3631" spans="2:11">
      <c r="B3631"/>
      <c r="C3631"/>
      <c r="D3631"/>
      <c r="E3631"/>
      <c r="F3631"/>
      <c r="G3631"/>
      <c r="H3631"/>
      <c r="I3631"/>
      <c r="J3631"/>
      <c r="K3631"/>
    </row>
    <row r="3632" spans="2:11">
      <c r="B3632"/>
      <c r="C3632"/>
      <c r="D3632"/>
      <c r="E3632"/>
      <c r="F3632"/>
      <c r="G3632"/>
      <c r="H3632"/>
      <c r="I3632"/>
      <c r="J3632"/>
      <c r="K3632"/>
    </row>
    <row r="3633" spans="2:11">
      <c r="B3633"/>
      <c r="C3633"/>
      <c r="D3633"/>
      <c r="E3633"/>
      <c r="F3633"/>
      <c r="G3633"/>
      <c r="H3633"/>
      <c r="I3633"/>
      <c r="J3633"/>
      <c r="K3633"/>
    </row>
    <row r="3634" spans="2:11">
      <c r="B3634"/>
      <c r="C3634"/>
      <c r="D3634"/>
      <c r="E3634"/>
      <c r="F3634"/>
      <c r="G3634"/>
      <c r="H3634"/>
      <c r="I3634"/>
      <c r="J3634"/>
      <c r="K3634"/>
    </row>
    <row r="3635" spans="2:11">
      <c r="B3635"/>
      <c r="C3635"/>
      <c r="D3635"/>
      <c r="E3635"/>
      <c r="F3635"/>
      <c r="G3635"/>
      <c r="H3635"/>
      <c r="I3635"/>
      <c r="J3635"/>
      <c r="K3635"/>
    </row>
    <row r="3636" spans="2:11">
      <c r="B3636"/>
      <c r="C3636"/>
      <c r="D3636"/>
      <c r="E3636"/>
      <c r="F3636"/>
      <c r="G3636"/>
      <c r="H3636"/>
      <c r="I3636"/>
      <c r="J3636"/>
      <c r="K3636"/>
    </row>
    <row r="3637" spans="2:11">
      <c r="B3637"/>
      <c r="C3637"/>
      <c r="D3637"/>
      <c r="E3637"/>
      <c r="F3637"/>
      <c r="G3637"/>
      <c r="H3637"/>
      <c r="I3637"/>
      <c r="J3637"/>
      <c r="K3637"/>
    </row>
    <row r="3638" spans="2:11">
      <c r="B3638"/>
      <c r="C3638"/>
      <c r="D3638"/>
      <c r="E3638"/>
      <c r="F3638"/>
      <c r="G3638"/>
      <c r="H3638"/>
      <c r="I3638"/>
      <c r="J3638"/>
      <c r="K3638"/>
    </row>
    <row r="3639" spans="2:11">
      <c r="B3639"/>
      <c r="C3639"/>
      <c r="D3639"/>
      <c r="E3639"/>
      <c r="F3639"/>
      <c r="G3639"/>
      <c r="H3639"/>
      <c r="I3639"/>
      <c r="J3639"/>
      <c r="K3639"/>
    </row>
    <row r="3640" spans="2:11">
      <c r="B3640"/>
      <c r="C3640"/>
      <c r="D3640"/>
      <c r="E3640"/>
      <c r="F3640"/>
      <c r="G3640"/>
      <c r="H3640"/>
      <c r="I3640"/>
      <c r="J3640"/>
      <c r="K3640"/>
    </row>
    <row r="3641" spans="2:11">
      <c r="B3641"/>
      <c r="C3641"/>
      <c r="D3641"/>
      <c r="E3641"/>
      <c r="F3641"/>
      <c r="G3641"/>
      <c r="H3641"/>
      <c r="I3641"/>
      <c r="J3641"/>
      <c r="K3641"/>
    </row>
    <row r="3642" spans="2:11">
      <c r="B3642"/>
      <c r="C3642"/>
      <c r="D3642"/>
      <c r="E3642"/>
      <c r="F3642"/>
      <c r="G3642"/>
      <c r="H3642"/>
      <c r="I3642"/>
      <c r="J3642"/>
      <c r="K3642"/>
    </row>
    <row r="3643" spans="2:11">
      <c r="B3643"/>
      <c r="C3643"/>
      <c r="D3643"/>
      <c r="E3643"/>
      <c r="F3643"/>
      <c r="G3643"/>
      <c r="H3643"/>
      <c r="I3643"/>
      <c r="J3643"/>
      <c r="K3643"/>
    </row>
    <row r="3644" spans="2:11">
      <c r="B3644"/>
      <c r="C3644"/>
      <c r="D3644"/>
      <c r="E3644"/>
      <c r="F3644"/>
      <c r="G3644"/>
      <c r="H3644"/>
      <c r="I3644"/>
      <c r="J3644"/>
      <c r="K3644"/>
    </row>
    <row r="3645" spans="2:11">
      <c r="B3645"/>
      <c r="C3645"/>
      <c r="D3645"/>
      <c r="E3645"/>
      <c r="F3645"/>
      <c r="G3645"/>
      <c r="H3645"/>
      <c r="I3645"/>
      <c r="J3645"/>
      <c r="K3645"/>
    </row>
    <row r="3646" spans="2:11">
      <c r="B3646"/>
      <c r="C3646"/>
      <c r="D3646"/>
      <c r="E3646"/>
      <c r="F3646"/>
      <c r="G3646"/>
      <c r="H3646"/>
      <c r="I3646"/>
      <c r="J3646"/>
      <c r="K3646"/>
    </row>
    <row r="3647" spans="2:11">
      <c r="B3647"/>
      <c r="C3647"/>
      <c r="D3647"/>
      <c r="E3647"/>
      <c r="F3647"/>
      <c r="G3647"/>
      <c r="H3647"/>
      <c r="I3647"/>
      <c r="J3647"/>
      <c r="K3647"/>
    </row>
    <row r="3648" spans="2:11">
      <c r="B3648"/>
      <c r="C3648"/>
      <c r="D3648"/>
      <c r="E3648"/>
      <c r="F3648"/>
      <c r="G3648"/>
      <c r="H3648"/>
      <c r="I3648"/>
      <c r="J3648"/>
      <c r="K3648"/>
    </row>
    <row r="3649" spans="2:11">
      <c r="B3649"/>
      <c r="C3649"/>
      <c r="D3649"/>
      <c r="E3649"/>
      <c r="F3649"/>
      <c r="G3649"/>
      <c r="H3649"/>
      <c r="I3649"/>
      <c r="J3649"/>
      <c r="K3649"/>
    </row>
    <row r="3650" spans="2:11">
      <c r="B3650"/>
      <c r="C3650"/>
      <c r="D3650"/>
      <c r="E3650"/>
      <c r="F3650"/>
      <c r="G3650"/>
      <c r="H3650"/>
      <c r="I3650"/>
      <c r="J3650"/>
      <c r="K3650"/>
    </row>
    <row r="3651" spans="2:11">
      <c r="B3651"/>
      <c r="C3651"/>
      <c r="D3651"/>
      <c r="E3651"/>
      <c r="F3651"/>
      <c r="G3651"/>
      <c r="H3651"/>
      <c r="I3651"/>
      <c r="J3651"/>
      <c r="K3651"/>
    </row>
    <row r="3652" spans="2:11">
      <c r="B3652"/>
      <c r="C3652"/>
      <c r="D3652"/>
      <c r="E3652"/>
      <c r="F3652"/>
      <c r="G3652"/>
      <c r="H3652"/>
      <c r="I3652"/>
      <c r="J3652"/>
      <c r="K3652"/>
    </row>
    <row r="3653" spans="2:11">
      <c r="B3653"/>
      <c r="C3653"/>
      <c r="D3653"/>
      <c r="E3653"/>
      <c r="F3653"/>
      <c r="G3653"/>
      <c r="H3653"/>
      <c r="I3653"/>
      <c r="J3653"/>
      <c r="K3653"/>
    </row>
    <row r="3654" spans="2:11">
      <c r="B3654"/>
      <c r="C3654"/>
      <c r="D3654"/>
      <c r="E3654"/>
      <c r="F3654"/>
      <c r="G3654"/>
      <c r="H3654"/>
      <c r="I3654"/>
      <c r="J3654"/>
      <c r="K3654"/>
    </row>
    <row r="3655" spans="2:11">
      <c r="B3655"/>
      <c r="C3655"/>
      <c r="D3655"/>
      <c r="E3655"/>
      <c r="F3655"/>
      <c r="G3655"/>
      <c r="H3655"/>
      <c r="I3655"/>
      <c r="J3655"/>
      <c r="K3655"/>
    </row>
    <row r="3656" spans="2:11">
      <c r="B3656"/>
      <c r="C3656"/>
      <c r="D3656"/>
      <c r="E3656"/>
      <c r="F3656"/>
      <c r="G3656"/>
      <c r="H3656"/>
      <c r="I3656"/>
      <c r="J3656"/>
      <c r="K3656"/>
    </row>
    <row r="3657" spans="2:11">
      <c r="B3657"/>
      <c r="C3657"/>
      <c r="D3657"/>
      <c r="E3657"/>
      <c r="F3657"/>
      <c r="G3657"/>
      <c r="H3657"/>
      <c r="I3657"/>
      <c r="J3657"/>
      <c r="K3657"/>
    </row>
    <row r="3658" spans="2:11">
      <c r="B3658"/>
      <c r="C3658"/>
      <c r="D3658"/>
      <c r="E3658"/>
      <c r="F3658"/>
      <c r="G3658"/>
      <c r="H3658"/>
      <c r="I3658"/>
      <c r="J3658"/>
      <c r="K3658"/>
    </row>
    <row r="3659" spans="2:11">
      <c r="B3659"/>
      <c r="C3659"/>
      <c r="D3659"/>
      <c r="E3659"/>
      <c r="F3659"/>
      <c r="G3659"/>
      <c r="H3659"/>
      <c r="I3659"/>
      <c r="J3659"/>
      <c r="K3659"/>
    </row>
    <row r="3660" spans="2:11">
      <c r="B3660"/>
      <c r="C3660"/>
      <c r="D3660"/>
      <c r="E3660"/>
      <c r="F3660"/>
      <c r="G3660"/>
      <c r="H3660"/>
      <c r="I3660"/>
      <c r="J3660"/>
      <c r="K3660"/>
    </row>
    <row r="3661" spans="2:11">
      <c r="B3661"/>
      <c r="C3661"/>
      <c r="D3661"/>
      <c r="E3661"/>
      <c r="F3661"/>
      <c r="G3661"/>
      <c r="H3661"/>
      <c r="I3661"/>
      <c r="J3661"/>
      <c r="K3661"/>
    </row>
    <row r="3662" spans="2:11">
      <c r="B3662"/>
      <c r="C3662"/>
      <c r="D3662"/>
      <c r="E3662"/>
      <c r="F3662"/>
      <c r="G3662"/>
      <c r="H3662"/>
      <c r="I3662"/>
      <c r="J3662"/>
      <c r="K3662"/>
    </row>
    <row r="3663" spans="2:11">
      <c r="B3663"/>
      <c r="C3663"/>
      <c r="D3663"/>
      <c r="E3663"/>
      <c r="F3663"/>
      <c r="G3663"/>
      <c r="H3663"/>
      <c r="I3663"/>
      <c r="J3663"/>
      <c r="K3663"/>
    </row>
    <row r="3664" spans="2:11">
      <c r="B3664"/>
      <c r="C3664"/>
      <c r="D3664"/>
      <c r="E3664"/>
      <c r="F3664"/>
      <c r="G3664"/>
      <c r="H3664"/>
      <c r="I3664"/>
      <c r="J3664"/>
      <c r="K3664"/>
    </row>
    <row r="3665" spans="2:11">
      <c r="B3665"/>
      <c r="C3665"/>
      <c r="D3665"/>
      <c r="E3665"/>
      <c r="F3665"/>
      <c r="G3665"/>
      <c r="H3665"/>
      <c r="I3665"/>
      <c r="J3665"/>
      <c r="K3665"/>
    </row>
    <row r="3666" spans="2:11">
      <c r="B3666"/>
      <c r="C3666"/>
      <c r="D3666"/>
      <c r="E3666"/>
      <c r="F3666"/>
      <c r="G3666"/>
      <c r="H3666"/>
      <c r="I3666"/>
      <c r="J3666"/>
      <c r="K3666"/>
    </row>
    <row r="3667" spans="2:11">
      <c r="B3667"/>
      <c r="C3667"/>
      <c r="D3667"/>
      <c r="E3667"/>
      <c r="F3667"/>
      <c r="G3667"/>
      <c r="H3667"/>
      <c r="I3667"/>
      <c r="J3667"/>
      <c r="K3667"/>
    </row>
    <row r="3668" spans="2:11">
      <c r="B3668"/>
      <c r="C3668"/>
      <c r="D3668"/>
      <c r="E3668"/>
      <c r="F3668"/>
      <c r="G3668"/>
      <c r="H3668"/>
      <c r="I3668"/>
      <c r="J3668"/>
      <c r="K3668"/>
    </row>
    <row r="3669" spans="2:11">
      <c r="B3669"/>
      <c r="C3669"/>
      <c r="D3669"/>
      <c r="E3669"/>
      <c r="F3669"/>
      <c r="G3669"/>
      <c r="H3669"/>
      <c r="I3669"/>
      <c r="J3669"/>
      <c r="K3669"/>
    </row>
    <row r="3670" spans="2:11">
      <c r="B3670"/>
      <c r="C3670"/>
      <c r="D3670"/>
      <c r="E3670"/>
      <c r="F3670"/>
      <c r="G3670"/>
      <c r="H3670"/>
      <c r="I3670"/>
      <c r="J3670"/>
      <c r="K3670"/>
    </row>
    <row r="3671" spans="2:11">
      <c r="B3671"/>
      <c r="C3671"/>
      <c r="D3671"/>
      <c r="E3671"/>
      <c r="F3671"/>
      <c r="G3671"/>
      <c r="H3671"/>
      <c r="I3671"/>
      <c r="J3671"/>
      <c r="K3671"/>
    </row>
    <row r="3672" spans="2:11">
      <c r="B3672"/>
      <c r="C3672"/>
      <c r="D3672"/>
      <c r="E3672"/>
      <c r="F3672"/>
      <c r="G3672"/>
      <c r="H3672"/>
      <c r="I3672"/>
      <c r="J3672"/>
      <c r="K3672"/>
    </row>
    <row r="3673" spans="2:11">
      <c r="B3673"/>
      <c r="C3673"/>
      <c r="D3673"/>
      <c r="E3673"/>
      <c r="F3673"/>
      <c r="G3673"/>
      <c r="H3673"/>
      <c r="I3673"/>
      <c r="J3673"/>
      <c r="K3673"/>
    </row>
    <row r="3674" spans="2:11">
      <c r="B3674"/>
      <c r="C3674"/>
      <c r="D3674"/>
      <c r="E3674"/>
      <c r="F3674"/>
      <c r="G3674"/>
      <c r="H3674"/>
      <c r="I3674"/>
      <c r="J3674"/>
      <c r="K3674"/>
    </row>
    <row r="3675" spans="2:11">
      <c r="B3675"/>
      <c r="C3675"/>
      <c r="D3675"/>
      <c r="E3675"/>
      <c r="F3675"/>
      <c r="G3675"/>
      <c r="H3675"/>
      <c r="I3675"/>
      <c r="J3675"/>
      <c r="K3675"/>
    </row>
    <row r="3676" spans="2:11">
      <c r="B3676"/>
      <c r="C3676"/>
      <c r="D3676"/>
      <c r="E3676"/>
      <c r="F3676"/>
      <c r="G3676"/>
      <c r="H3676"/>
      <c r="I3676"/>
      <c r="J3676"/>
      <c r="K3676"/>
    </row>
    <row r="3677" spans="2:11">
      <c r="B3677"/>
      <c r="C3677"/>
      <c r="D3677"/>
      <c r="E3677"/>
      <c r="F3677"/>
      <c r="G3677"/>
      <c r="H3677"/>
      <c r="I3677"/>
      <c r="J3677"/>
      <c r="K3677"/>
    </row>
    <row r="3678" spans="2:11">
      <c r="B3678"/>
      <c r="C3678"/>
      <c r="D3678"/>
      <c r="E3678"/>
      <c r="F3678"/>
      <c r="G3678"/>
      <c r="H3678"/>
      <c r="I3678"/>
      <c r="J3678"/>
      <c r="K3678"/>
    </row>
    <row r="3679" spans="2:11">
      <c r="B3679"/>
      <c r="C3679"/>
      <c r="D3679"/>
      <c r="E3679"/>
      <c r="F3679"/>
      <c r="G3679"/>
      <c r="H3679"/>
      <c r="I3679"/>
      <c r="J3679"/>
      <c r="K3679"/>
    </row>
    <row r="3680" spans="2:11">
      <c r="B3680"/>
      <c r="C3680"/>
      <c r="D3680"/>
      <c r="E3680"/>
      <c r="F3680"/>
      <c r="G3680"/>
      <c r="H3680"/>
      <c r="I3680"/>
      <c r="J3680"/>
      <c r="K3680"/>
    </row>
    <row r="3681" spans="2:11">
      <c r="B3681"/>
      <c r="C3681"/>
      <c r="D3681"/>
      <c r="E3681"/>
      <c r="F3681"/>
      <c r="G3681"/>
      <c r="H3681"/>
      <c r="I3681"/>
      <c r="J3681"/>
      <c r="K3681"/>
    </row>
    <row r="3682" spans="2:11">
      <c r="B3682"/>
      <c r="C3682"/>
      <c r="D3682"/>
      <c r="E3682"/>
      <c r="F3682"/>
      <c r="G3682"/>
      <c r="H3682"/>
      <c r="I3682"/>
      <c r="J3682"/>
      <c r="K3682"/>
    </row>
    <row r="3683" spans="2:11">
      <c r="B3683"/>
      <c r="C3683"/>
      <c r="D3683"/>
      <c r="E3683"/>
      <c r="F3683"/>
      <c r="G3683"/>
      <c r="H3683"/>
      <c r="I3683"/>
      <c r="J3683"/>
      <c r="K3683"/>
    </row>
    <row r="3684" spans="2:11">
      <c r="B3684"/>
      <c r="C3684"/>
      <c r="D3684"/>
      <c r="E3684"/>
      <c r="F3684"/>
      <c r="G3684"/>
      <c r="H3684"/>
      <c r="I3684"/>
      <c r="J3684"/>
      <c r="K3684"/>
    </row>
    <row r="3685" spans="2:11">
      <c r="B3685"/>
      <c r="C3685"/>
      <c r="D3685"/>
      <c r="E3685"/>
      <c r="F3685"/>
      <c r="G3685"/>
      <c r="H3685"/>
      <c r="I3685"/>
      <c r="J3685"/>
      <c r="K3685"/>
    </row>
    <row r="3686" spans="2:11">
      <c r="B3686"/>
      <c r="C3686"/>
      <c r="D3686"/>
      <c r="E3686"/>
      <c r="F3686"/>
      <c r="G3686"/>
      <c r="H3686"/>
      <c r="I3686"/>
      <c r="J3686"/>
      <c r="K3686"/>
    </row>
    <row r="3687" spans="2:11">
      <c r="B3687"/>
      <c r="C3687"/>
      <c r="D3687"/>
      <c r="E3687"/>
      <c r="F3687"/>
      <c r="G3687"/>
      <c r="H3687"/>
      <c r="I3687"/>
      <c r="J3687"/>
      <c r="K3687"/>
    </row>
    <row r="3688" spans="2:11">
      <c r="B3688"/>
      <c r="C3688"/>
      <c r="D3688"/>
      <c r="E3688"/>
      <c r="F3688"/>
      <c r="G3688"/>
      <c r="H3688"/>
      <c r="I3688"/>
      <c r="J3688"/>
      <c r="K3688"/>
    </row>
    <row r="3689" spans="2:11">
      <c r="B3689"/>
      <c r="C3689"/>
      <c r="D3689"/>
      <c r="E3689"/>
      <c r="F3689"/>
      <c r="G3689"/>
      <c r="H3689"/>
      <c r="I3689"/>
      <c r="J3689"/>
      <c r="K3689"/>
    </row>
    <row r="3690" spans="2:11">
      <c r="B3690"/>
      <c r="C3690"/>
      <c r="D3690"/>
      <c r="E3690"/>
      <c r="F3690"/>
      <c r="G3690"/>
      <c r="H3690"/>
      <c r="I3690"/>
      <c r="J3690"/>
      <c r="K3690"/>
    </row>
    <row r="3691" spans="2:11">
      <c r="B3691"/>
      <c r="C3691"/>
      <c r="D3691"/>
      <c r="E3691"/>
      <c r="F3691"/>
      <c r="G3691"/>
      <c r="H3691"/>
      <c r="I3691"/>
      <c r="J3691"/>
      <c r="K3691"/>
    </row>
    <row r="3692" spans="2:11">
      <c r="B3692"/>
      <c r="C3692"/>
      <c r="D3692"/>
      <c r="E3692"/>
      <c r="F3692"/>
      <c r="G3692"/>
      <c r="H3692"/>
      <c r="I3692"/>
      <c r="J3692"/>
      <c r="K3692"/>
    </row>
    <row r="3693" spans="2:11">
      <c r="B3693"/>
      <c r="C3693"/>
      <c r="D3693"/>
      <c r="E3693"/>
      <c r="F3693"/>
      <c r="G3693"/>
      <c r="H3693"/>
      <c r="I3693"/>
      <c r="J3693"/>
      <c r="K3693"/>
    </row>
    <row r="3694" spans="2:11">
      <c r="B3694"/>
      <c r="C3694"/>
      <c r="D3694"/>
      <c r="E3694"/>
      <c r="F3694"/>
      <c r="G3694"/>
      <c r="H3694"/>
      <c r="I3694"/>
      <c r="J3694"/>
      <c r="K3694"/>
    </row>
    <row r="3695" spans="2:11">
      <c r="B3695"/>
      <c r="C3695"/>
      <c r="D3695"/>
      <c r="E3695"/>
      <c r="F3695"/>
      <c r="G3695"/>
      <c r="H3695"/>
      <c r="I3695"/>
      <c r="J3695"/>
      <c r="K3695"/>
    </row>
    <row r="3696" spans="2:11">
      <c r="B3696"/>
      <c r="C3696"/>
      <c r="D3696"/>
      <c r="E3696"/>
      <c r="F3696"/>
      <c r="G3696"/>
      <c r="H3696"/>
      <c r="I3696"/>
      <c r="J3696"/>
      <c r="K3696"/>
    </row>
    <row r="3697" spans="2:11">
      <c r="B3697"/>
      <c r="C3697"/>
      <c r="D3697"/>
      <c r="E3697"/>
      <c r="F3697"/>
      <c r="G3697"/>
      <c r="H3697"/>
      <c r="I3697"/>
      <c r="J3697"/>
      <c r="K3697"/>
    </row>
    <row r="3698" spans="2:11">
      <c r="B3698"/>
      <c r="C3698"/>
      <c r="D3698"/>
      <c r="E3698"/>
      <c r="F3698"/>
      <c r="G3698"/>
      <c r="H3698"/>
      <c r="I3698"/>
      <c r="J3698"/>
      <c r="K3698"/>
    </row>
    <row r="3699" spans="2:11">
      <c r="B3699"/>
      <c r="C3699"/>
      <c r="D3699"/>
      <c r="E3699"/>
      <c r="F3699"/>
      <c r="G3699"/>
      <c r="H3699"/>
      <c r="I3699"/>
      <c r="J3699"/>
      <c r="K3699"/>
    </row>
    <row r="3700" spans="2:11">
      <c r="B3700"/>
      <c r="C3700"/>
      <c r="D3700"/>
      <c r="E3700"/>
      <c r="F3700"/>
      <c r="G3700"/>
      <c r="H3700"/>
      <c r="I3700"/>
      <c r="J3700"/>
      <c r="K3700"/>
    </row>
    <row r="3701" spans="2:11">
      <c r="B3701"/>
      <c r="C3701"/>
      <c r="D3701"/>
      <c r="E3701"/>
      <c r="F3701"/>
      <c r="G3701"/>
      <c r="H3701"/>
      <c r="I3701"/>
      <c r="J3701"/>
      <c r="K3701"/>
    </row>
    <row r="3702" spans="2:11">
      <c r="B3702"/>
      <c r="C3702"/>
      <c r="D3702"/>
      <c r="E3702"/>
      <c r="F3702"/>
      <c r="G3702"/>
      <c r="H3702"/>
      <c r="I3702"/>
      <c r="J3702"/>
      <c r="K3702"/>
    </row>
    <row r="3703" spans="2:11">
      <c r="B3703"/>
      <c r="C3703"/>
      <c r="D3703"/>
      <c r="E3703"/>
      <c r="F3703"/>
      <c r="G3703"/>
      <c r="H3703"/>
      <c r="I3703"/>
      <c r="J3703"/>
      <c r="K3703"/>
    </row>
    <row r="3704" spans="2:11">
      <c r="B3704"/>
      <c r="C3704"/>
      <c r="D3704"/>
      <c r="E3704"/>
      <c r="F3704"/>
      <c r="G3704"/>
      <c r="H3704"/>
      <c r="I3704"/>
      <c r="J3704"/>
      <c r="K3704"/>
    </row>
    <row r="3705" spans="2:11">
      <c r="B3705"/>
      <c r="C3705"/>
      <c r="D3705"/>
      <c r="E3705"/>
      <c r="F3705"/>
      <c r="G3705"/>
      <c r="H3705"/>
      <c r="I3705"/>
      <c r="J3705"/>
      <c r="K3705"/>
    </row>
    <row r="3706" spans="2:11">
      <c r="B3706"/>
      <c r="C3706"/>
      <c r="D3706"/>
      <c r="E3706"/>
      <c r="F3706"/>
      <c r="G3706"/>
      <c r="H3706"/>
      <c r="I3706"/>
      <c r="J3706"/>
      <c r="K3706"/>
    </row>
    <row r="3707" spans="2:11">
      <c r="B3707"/>
      <c r="C3707"/>
      <c r="D3707"/>
      <c r="E3707"/>
      <c r="F3707"/>
      <c r="G3707"/>
      <c r="H3707"/>
      <c r="I3707"/>
      <c r="J3707"/>
      <c r="K3707"/>
    </row>
    <row r="3708" spans="2:11">
      <c r="B3708"/>
      <c r="C3708"/>
      <c r="D3708"/>
      <c r="E3708"/>
      <c r="F3708"/>
      <c r="G3708"/>
      <c r="H3708"/>
      <c r="I3708"/>
      <c r="J3708"/>
      <c r="K3708"/>
    </row>
    <row r="3709" spans="2:11">
      <c r="B3709"/>
      <c r="C3709"/>
      <c r="D3709"/>
      <c r="E3709"/>
      <c r="F3709"/>
      <c r="G3709"/>
      <c r="H3709"/>
      <c r="I3709"/>
      <c r="J3709"/>
      <c r="K3709"/>
    </row>
    <row r="3710" spans="2:11">
      <c r="B3710"/>
      <c r="C3710"/>
      <c r="D3710"/>
      <c r="E3710"/>
      <c r="F3710"/>
      <c r="G3710"/>
      <c r="H3710"/>
      <c r="I3710"/>
      <c r="J3710"/>
      <c r="K3710"/>
    </row>
    <row r="3711" spans="2:11">
      <c r="B3711"/>
      <c r="C3711"/>
      <c r="D3711"/>
      <c r="E3711"/>
      <c r="F3711"/>
      <c r="G3711"/>
      <c r="H3711"/>
      <c r="I3711"/>
      <c r="J3711"/>
      <c r="K3711"/>
    </row>
    <row r="3712" spans="2:11">
      <c r="B3712"/>
      <c r="C3712"/>
      <c r="D3712"/>
      <c r="E3712"/>
      <c r="F3712"/>
      <c r="G3712"/>
      <c r="H3712"/>
      <c r="I3712"/>
      <c r="J3712"/>
      <c r="K3712"/>
    </row>
    <row r="3713" spans="2:11">
      <c r="B3713"/>
      <c r="C3713"/>
      <c r="D3713"/>
      <c r="E3713"/>
      <c r="F3713"/>
      <c r="G3713"/>
      <c r="H3713"/>
      <c r="I3713"/>
      <c r="J3713"/>
      <c r="K3713"/>
    </row>
    <row r="3714" spans="2:11">
      <c r="B3714"/>
      <c r="C3714"/>
      <c r="D3714"/>
      <c r="E3714"/>
      <c r="F3714"/>
      <c r="G3714"/>
      <c r="H3714"/>
      <c r="I3714"/>
      <c r="J3714"/>
      <c r="K3714"/>
    </row>
    <row r="3715" spans="2:11">
      <c r="B3715"/>
      <c r="C3715"/>
      <c r="D3715"/>
      <c r="E3715"/>
      <c r="F3715"/>
      <c r="G3715"/>
      <c r="H3715"/>
      <c r="I3715"/>
      <c r="J3715"/>
      <c r="K3715"/>
    </row>
    <row r="3716" spans="2:11">
      <c r="B3716"/>
      <c r="C3716"/>
      <c r="D3716"/>
      <c r="E3716"/>
      <c r="F3716"/>
      <c r="G3716"/>
      <c r="H3716"/>
      <c r="I3716"/>
      <c r="J3716"/>
      <c r="K3716"/>
    </row>
    <row r="3717" spans="2:11">
      <c r="B3717"/>
      <c r="C3717"/>
      <c r="D3717"/>
      <c r="E3717"/>
      <c r="F3717"/>
      <c r="G3717"/>
      <c r="H3717"/>
      <c r="I3717"/>
      <c r="J3717"/>
      <c r="K3717"/>
    </row>
    <row r="3718" spans="2:11">
      <c r="B3718"/>
      <c r="C3718"/>
      <c r="D3718"/>
      <c r="E3718"/>
      <c r="F3718"/>
      <c r="G3718"/>
      <c r="H3718"/>
      <c r="I3718"/>
      <c r="J3718"/>
      <c r="K3718"/>
    </row>
    <row r="3719" spans="2:11">
      <c r="B3719"/>
      <c r="C3719"/>
      <c r="D3719"/>
      <c r="E3719"/>
      <c r="F3719"/>
      <c r="G3719"/>
      <c r="H3719"/>
      <c r="I3719"/>
      <c r="J3719"/>
      <c r="K3719"/>
    </row>
    <row r="3720" spans="2:11">
      <c r="B3720"/>
      <c r="C3720"/>
      <c r="D3720"/>
      <c r="E3720"/>
      <c r="F3720"/>
      <c r="G3720"/>
      <c r="H3720"/>
      <c r="I3720"/>
      <c r="J3720"/>
      <c r="K3720"/>
    </row>
    <row r="3721" spans="2:11">
      <c r="B3721"/>
      <c r="C3721"/>
      <c r="D3721"/>
      <c r="E3721"/>
      <c r="F3721"/>
      <c r="G3721"/>
      <c r="H3721"/>
      <c r="I3721"/>
      <c r="J3721"/>
      <c r="K3721"/>
    </row>
    <row r="3722" spans="2:11">
      <c r="B3722"/>
      <c r="C3722"/>
      <c r="D3722"/>
      <c r="E3722"/>
      <c r="F3722"/>
      <c r="G3722"/>
      <c r="H3722"/>
      <c r="I3722"/>
      <c r="J3722"/>
      <c r="K3722"/>
    </row>
    <row r="3723" spans="2:11">
      <c r="B3723"/>
      <c r="C3723"/>
      <c r="D3723"/>
      <c r="E3723"/>
      <c r="F3723"/>
      <c r="G3723"/>
      <c r="H3723"/>
      <c r="I3723"/>
      <c r="J3723"/>
      <c r="K3723"/>
    </row>
    <row r="3724" spans="2:11">
      <c r="B3724"/>
      <c r="C3724"/>
      <c r="D3724"/>
      <c r="E3724"/>
      <c r="F3724"/>
      <c r="G3724"/>
      <c r="H3724"/>
      <c r="I3724"/>
      <c r="J3724"/>
      <c r="K3724"/>
    </row>
    <row r="3725" spans="2:11">
      <c r="B3725"/>
      <c r="C3725"/>
      <c r="D3725"/>
      <c r="E3725"/>
      <c r="F3725"/>
      <c r="G3725"/>
      <c r="H3725"/>
      <c r="I3725"/>
      <c r="J3725"/>
      <c r="K3725"/>
    </row>
    <row r="3726" spans="2:11">
      <c r="B3726"/>
      <c r="C3726"/>
      <c r="D3726"/>
      <c r="E3726"/>
      <c r="F3726"/>
      <c r="G3726"/>
      <c r="H3726"/>
      <c r="I3726"/>
      <c r="J3726"/>
      <c r="K3726"/>
    </row>
    <row r="3727" spans="2:11">
      <c r="B3727"/>
      <c r="C3727"/>
      <c r="D3727"/>
      <c r="E3727"/>
      <c r="F3727"/>
      <c r="G3727"/>
      <c r="H3727"/>
      <c r="I3727"/>
      <c r="J3727"/>
      <c r="K3727"/>
    </row>
    <row r="3728" spans="2:11">
      <c r="B3728"/>
      <c r="C3728"/>
      <c r="D3728"/>
      <c r="E3728"/>
      <c r="F3728"/>
      <c r="G3728"/>
      <c r="H3728"/>
      <c r="I3728"/>
      <c r="J3728"/>
      <c r="K3728"/>
    </row>
    <row r="3729" spans="2:11">
      <c r="B3729"/>
      <c r="C3729"/>
      <c r="D3729"/>
      <c r="E3729"/>
      <c r="F3729"/>
      <c r="G3729"/>
      <c r="H3729"/>
      <c r="I3729"/>
      <c r="J3729"/>
      <c r="K3729"/>
    </row>
    <row r="3730" spans="2:11">
      <c r="B3730"/>
      <c r="C3730"/>
      <c r="D3730"/>
      <c r="E3730"/>
      <c r="F3730"/>
      <c r="G3730"/>
      <c r="H3730"/>
      <c r="I3730"/>
      <c r="J3730"/>
      <c r="K3730"/>
    </row>
    <row r="3731" spans="2:11">
      <c r="B3731"/>
      <c r="C3731"/>
      <c r="D3731"/>
      <c r="E3731"/>
      <c r="F3731"/>
      <c r="G3731"/>
      <c r="H3731"/>
      <c r="I3731"/>
      <c r="J3731"/>
      <c r="K3731"/>
    </row>
    <row r="3732" spans="2:11">
      <c r="B3732"/>
      <c r="C3732"/>
      <c r="D3732"/>
      <c r="E3732"/>
      <c r="F3732"/>
      <c r="G3732"/>
      <c r="H3732"/>
      <c r="I3732"/>
      <c r="J3732"/>
      <c r="K3732"/>
    </row>
    <row r="3733" spans="2:11">
      <c r="B3733"/>
      <c r="C3733"/>
      <c r="D3733"/>
      <c r="E3733"/>
      <c r="F3733"/>
      <c r="G3733"/>
      <c r="H3733"/>
      <c r="I3733"/>
      <c r="J3733"/>
      <c r="K3733"/>
    </row>
    <row r="3734" spans="2:11">
      <c r="B3734"/>
      <c r="C3734"/>
      <c r="D3734"/>
      <c r="E3734"/>
      <c r="F3734"/>
      <c r="G3734"/>
      <c r="H3734"/>
      <c r="I3734"/>
      <c r="J3734"/>
      <c r="K3734"/>
    </row>
    <row r="3735" spans="2:11">
      <c r="B3735"/>
      <c r="C3735"/>
      <c r="D3735"/>
      <c r="E3735"/>
      <c r="F3735"/>
      <c r="G3735"/>
      <c r="H3735"/>
      <c r="I3735"/>
      <c r="J3735"/>
      <c r="K3735"/>
    </row>
    <row r="3736" spans="2:11">
      <c r="B3736"/>
      <c r="C3736"/>
      <c r="D3736"/>
      <c r="E3736"/>
      <c r="F3736"/>
      <c r="G3736"/>
      <c r="H3736"/>
      <c r="I3736"/>
      <c r="J3736"/>
      <c r="K3736"/>
    </row>
    <row r="3737" spans="2:11">
      <c r="B3737"/>
      <c r="C3737"/>
      <c r="D3737"/>
      <c r="E3737"/>
      <c r="F3737"/>
      <c r="G3737"/>
      <c r="H3737"/>
      <c r="I3737"/>
      <c r="J3737"/>
      <c r="K3737"/>
    </row>
    <row r="3738" spans="2:11">
      <c r="B3738"/>
      <c r="C3738"/>
      <c r="D3738"/>
      <c r="E3738"/>
      <c r="F3738"/>
      <c r="G3738"/>
      <c r="H3738"/>
      <c r="I3738"/>
      <c r="J3738"/>
      <c r="K3738"/>
    </row>
    <row r="3739" spans="2:11">
      <c r="B3739"/>
      <c r="C3739"/>
      <c r="D3739"/>
      <c r="E3739"/>
      <c r="F3739"/>
      <c r="G3739"/>
      <c r="H3739"/>
      <c r="I3739"/>
      <c r="J3739"/>
      <c r="K3739"/>
    </row>
    <row r="3740" spans="2:11">
      <c r="B3740"/>
      <c r="C3740"/>
      <c r="D3740"/>
      <c r="E3740"/>
      <c r="F3740"/>
      <c r="G3740"/>
      <c r="H3740"/>
      <c r="I3740"/>
      <c r="J3740"/>
      <c r="K3740"/>
    </row>
    <row r="3741" spans="2:11">
      <c r="B3741"/>
      <c r="C3741"/>
      <c r="D3741"/>
      <c r="E3741"/>
      <c r="F3741"/>
      <c r="G3741"/>
      <c r="H3741"/>
      <c r="I3741"/>
      <c r="J3741"/>
      <c r="K3741"/>
    </row>
    <row r="3742" spans="2:11">
      <c r="B3742"/>
      <c r="C3742"/>
      <c r="D3742"/>
      <c r="E3742"/>
      <c r="F3742"/>
      <c r="G3742"/>
      <c r="H3742"/>
      <c r="I3742"/>
      <c r="J3742"/>
      <c r="K3742"/>
    </row>
    <row r="3743" spans="2:11">
      <c r="B3743"/>
      <c r="C3743"/>
      <c r="D3743"/>
      <c r="E3743"/>
      <c r="F3743"/>
      <c r="G3743"/>
      <c r="H3743"/>
      <c r="I3743"/>
      <c r="J3743"/>
      <c r="K3743"/>
    </row>
    <row r="3744" spans="2:11">
      <c r="B3744"/>
      <c r="C3744"/>
      <c r="D3744"/>
      <c r="E3744"/>
      <c r="F3744"/>
      <c r="G3744"/>
      <c r="H3744"/>
      <c r="I3744"/>
      <c r="J3744"/>
      <c r="K3744"/>
    </row>
    <row r="3745" spans="2:11">
      <c r="B3745"/>
      <c r="C3745"/>
      <c r="D3745"/>
      <c r="E3745"/>
      <c r="F3745"/>
      <c r="G3745"/>
      <c r="H3745"/>
      <c r="I3745"/>
      <c r="J3745"/>
      <c r="K3745"/>
    </row>
    <row r="3746" spans="2:11">
      <c r="B3746"/>
      <c r="C3746"/>
      <c r="D3746"/>
      <c r="E3746"/>
      <c r="F3746"/>
      <c r="G3746"/>
      <c r="H3746"/>
      <c r="I3746"/>
      <c r="J3746"/>
      <c r="K3746"/>
    </row>
    <row r="3747" spans="2:11">
      <c r="B3747"/>
      <c r="C3747"/>
      <c r="D3747"/>
      <c r="E3747"/>
      <c r="F3747"/>
      <c r="G3747"/>
      <c r="H3747"/>
      <c r="I3747"/>
      <c r="J3747"/>
      <c r="K3747"/>
    </row>
    <row r="3748" spans="2:11">
      <c r="B3748"/>
      <c r="C3748"/>
      <c r="D3748"/>
      <c r="E3748"/>
      <c r="F3748"/>
      <c r="G3748"/>
      <c r="H3748"/>
      <c r="I3748"/>
      <c r="J3748"/>
      <c r="K3748"/>
    </row>
    <row r="3749" spans="2:11">
      <c r="B3749"/>
      <c r="C3749"/>
      <c r="D3749"/>
      <c r="E3749"/>
      <c r="F3749"/>
      <c r="G3749"/>
      <c r="H3749"/>
      <c r="I3749"/>
      <c r="J3749"/>
      <c r="K3749"/>
    </row>
    <row r="3750" spans="2:11">
      <c r="B3750"/>
      <c r="C3750"/>
      <c r="D3750"/>
      <c r="E3750"/>
      <c r="F3750"/>
      <c r="G3750"/>
      <c r="H3750"/>
      <c r="I3750"/>
      <c r="J3750"/>
      <c r="K3750"/>
    </row>
    <row r="3751" spans="2:11">
      <c r="B3751"/>
      <c r="C3751"/>
      <c r="D3751"/>
      <c r="E3751"/>
      <c r="F3751"/>
      <c r="G3751"/>
      <c r="H3751"/>
      <c r="I3751"/>
      <c r="J3751"/>
      <c r="K3751"/>
    </row>
    <row r="3752" spans="2:11">
      <c r="B3752"/>
      <c r="C3752"/>
      <c r="D3752"/>
      <c r="E3752"/>
      <c r="F3752"/>
      <c r="G3752"/>
      <c r="H3752"/>
      <c r="I3752"/>
      <c r="J3752"/>
      <c r="K3752"/>
    </row>
    <row r="3753" spans="2:11">
      <c r="B3753"/>
      <c r="C3753"/>
      <c r="D3753"/>
      <c r="E3753"/>
      <c r="F3753"/>
      <c r="G3753"/>
      <c r="H3753"/>
      <c r="I3753"/>
      <c r="J3753"/>
      <c r="K3753"/>
    </row>
    <row r="3754" spans="2:11">
      <c r="B3754"/>
      <c r="C3754"/>
      <c r="D3754"/>
      <c r="E3754"/>
      <c r="F3754"/>
      <c r="G3754"/>
      <c r="H3754"/>
      <c r="I3754"/>
      <c r="J3754"/>
      <c r="K3754"/>
    </row>
    <row r="3755" spans="2:11">
      <c r="B3755"/>
      <c r="C3755"/>
      <c r="D3755"/>
      <c r="E3755"/>
      <c r="F3755"/>
      <c r="G3755"/>
      <c r="H3755"/>
      <c r="I3755"/>
      <c r="J3755"/>
      <c r="K3755"/>
    </row>
    <row r="3756" spans="2:11">
      <c r="B3756"/>
      <c r="C3756"/>
      <c r="D3756"/>
      <c r="E3756"/>
      <c r="F3756"/>
      <c r="G3756"/>
      <c r="H3756"/>
      <c r="I3756"/>
      <c r="J3756"/>
      <c r="K3756"/>
    </row>
    <row r="3757" spans="2:11">
      <c r="B3757"/>
      <c r="C3757"/>
      <c r="D3757"/>
      <c r="E3757"/>
      <c r="F3757"/>
      <c r="G3757"/>
      <c r="H3757"/>
      <c r="I3757"/>
      <c r="J3757"/>
      <c r="K3757"/>
    </row>
    <row r="3758" spans="2:11">
      <c r="B3758"/>
      <c r="C3758"/>
      <c r="D3758"/>
      <c r="E3758"/>
      <c r="F3758"/>
      <c r="G3758"/>
      <c r="H3758"/>
      <c r="I3758"/>
      <c r="J3758"/>
      <c r="K3758"/>
    </row>
    <row r="3759" spans="2:11">
      <c r="B3759"/>
      <c r="C3759"/>
      <c r="D3759"/>
      <c r="E3759"/>
      <c r="F3759"/>
      <c r="G3759"/>
      <c r="H3759"/>
      <c r="I3759"/>
      <c r="J3759"/>
      <c r="K3759"/>
    </row>
    <row r="3760" spans="2:11">
      <c r="B3760"/>
      <c r="C3760"/>
      <c r="D3760"/>
      <c r="E3760"/>
      <c r="F3760"/>
      <c r="G3760"/>
      <c r="H3760"/>
      <c r="I3760"/>
      <c r="J3760"/>
      <c r="K3760"/>
    </row>
    <row r="3761" spans="2:11">
      <c r="B3761"/>
      <c r="C3761"/>
      <c r="D3761"/>
      <c r="E3761"/>
      <c r="F3761"/>
      <c r="G3761"/>
      <c r="H3761"/>
      <c r="I3761"/>
      <c r="J3761"/>
      <c r="K3761"/>
    </row>
    <row r="3762" spans="2:11">
      <c r="B3762"/>
      <c r="C3762"/>
      <c r="D3762"/>
      <c r="E3762"/>
      <c r="F3762"/>
      <c r="G3762"/>
      <c r="H3762"/>
      <c r="I3762"/>
      <c r="J3762"/>
      <c r="K3762"/>
    </row>
    <row r="3763" spans="2:11">
      <c r="B3763"/>
      <c r="C3763"/>
      <c r="D3763"/>
      <c r="E3763"/>
      <c r="F3763"/>
      <c r="G3763"/>
      <c r="H3763"/>
      <c r="I3763"/>
      <c r="J3763"/>
      <c r="K3763"/>
    </row>
    <row r="3764" spans="2:11">
      <c r="B3764"/>
      <c r="C3764"/>
      <c r="D3764"/>
      <c r="E3764"/>
      <c r="F3764"/>
      <c r="G3764"/>
      <c r="H3764"/>
      <c r="I3764"/>
      <c r="J3764"/>
      <c r="K3764"/>
    </row>
    <row r="3765" spans="2:11">
      <c r="B3765"/>
      <c r="C3765"/>
      <c r="D3765"/>
      <c r="E3765"/>
      <c r="F3765"/>
      <c r="G3765"/>
      <c r="H3765"/>
      <c r="I3765"/>
      <c r="J3765"/>
      <c r="K3765"/>
    </row>
    <row r="3766" spans="2:11">
      <c r="B3766"/>
      <c r="C3766"/>
      <c r="D3766"/>
      <c r="E3766"/>
      <c r="F3766"/>
      <c r="G3766"/>
      <c r="H3766"/>
      <c r="I3766"/>
      <c r="J3766"/>
      <c r="K3766"/>
    </row>
    <row r="3767" spans="2:11">
      <c r="B3767"/>
      <c r="C3767"/>
      <c r="D3767"/>
      <c r="E3767"/>
      <c r="F3767"/>
      <c r="G3767"/>
      <c r="H3767"/>
      <c r="I3767"/>
      <c r="J3767"/>
      <c r="K3767"/>
    </row>
    <row r="3768" spans="2:11">
      <c r="B3768"/>
      <c r="C3768"/>
      <c r="D3768"/>
      <c r="E3768"/>
      <c r="F3768"/>
      <c r="G3768"/>
      <c r="H3768"/>
      <c r="I3768"/>
      <c r="J3768"/>
      <c r="K3768"/>
    </row>
    <row r="3769" spans="2:11">
      <c r="B3769"/>
      <c r="C3769"/>
      <c r="D3769"/>
      <c r="E3769"/>
      <c r="F3769"/>
      <c r="G3769"/>
      <c r="H3769"/>
      <c r="I3769"/>
      <c r="J3769"/>
      <c r="K3769"/>
    </row>
    <row r="3770" spans="2:11">
      <c r="B3770"/>
      <c r="C3770"/>
      <c r="D3770"/>
      <c r="E3770"/>
      <c r="F3770"/>
      <c r="G3770"/>
      <c r="H3770"/>
      <c r="I3770"/>
      <c r="J3770"/>
      <c r="K3770"/>
    </row>
    <row r="3771" spans="2:11">
      <c r="B3771"/>
      <c r="C3771"/>
      <c r="D3771"/>
      <c r="E3771"/>
      <c r="F3771"/>
      <c r="G3771"/>
      <c r="H3771"/>
      <c r="I3771"/>
      <c r="J3771"/>
      <c r="K3771"/>
    </row>
    <row r="3772" spans="2:11">
      <c r="B3772"/>
      <c r="C3772"/>
      <c r="D3772"/>
      <c r="E3772"/>
      <c r="F3772"/>
      <c r="G3772"/>
      <c r="H3772"/>
      <c r="I3772"/>
      <c r="J3772"/>
      <c r="K3772"/>
    </row>
    <row r="3773" spans="2:11">
      <c r="B3773"/>
      <c r="C3773"/>
      <c r="D3773"/>
      <c r="E3773"/>
      <c r="F3773"/>
      <c r="G3773"/>
      <c r="H3773"/>
      <c r="I3773"/>
      <c r="J3773"/>
      <c r="K3773"/>
    </row>
    <row r="3774" spans="2:11">
      <c r="B3774"/>
      <c r="C3774"/>
      <c r="D3774"/>
      <c r="E3774"/>
      <c r="F3774"/>
      <c r="G3774"/>
      <c r="H3774"/>
      <c r="I3774"/>
      <c r="J3774"/>
      <c r="K3774"/>
    </row>
    <row r="3775" spans="2:11">
      <c r="B3775"/>
      <c r="C3775"/>
      <c r="D3775"/>
      <c r="E3775"/>
      <c r="F3775"/>
      <c r="G3775"/>
      <c r="H3775"/>
      <c r="I3775"/>
      <c r="J3775"/>
      <c r="K3775"/>
    </row>
    <row r="3776" spans="2:11">
      <c r="B3776"/>
      <c r="C3776"/>
      <c r="D3776"/>
      <c r="E3776"/>
      <c r="F3776"/>
      <c r="G3776"/>
      <c r="H3776"/>
      <c r="I3776"/>
      <c r="J3776"/>
      <c r="K3776"/>
    </row>
    <row r="3777" spans="2:11">
      <c r="B3777"/>
      <c r="C3777"/>
      <c r="D3777"/>
      <c r="E3777"/>
      <c r="F3777"/>
      <c r="G3777"/>
      <c r="H3777"/>
      <c r="I3777"/>
      <c r="J3777"/>
      <c r="K3777"/>
    </row>
    <row r="3778" spans="2:11">
      <c r="B3778"/>
      <c r="C3778"/>
      <c r="D3778"/>
      <c r="E3778"/>
      <c r="F3778"/>
      <c r="G3778"/>
      <c r="H3778"/>
      <c r="I3778"/>
      <c r="J3778"/>
      <c r="K3778"/>
    </row>
    <row r="3779" spans="2:11">
      <c r="B3779"/>
      <c r="C3779"/>
      <c r="D3779"/>
      <c r="E3779"/>
      <c r="F3779"/>
      <c r="G3779"/>
      <c r="H3779"/>
      <c r="I3779"/>
      <c r="J3779"/>
      <c r="K3779"/>
    </row>
    <row r="3780" spans="2:11">
      <c r="B3780"/>
      <c r="C3780"/>
      <c r="D3780"/>
      <c r="E3780"/>
      <c r="F3780"/>
      <c r="G3780"/>
      <c r="H3780"/>
      <c r="I3780"/>
      <c r="J3780"/>
      <c r="K3780"/>
    </row>
    <row r="3781" spans="2:11">
      <c r="B3781"/>
      <c r="C3781"/>
      <c r="D3781"/>
      <c r="E3781"/>
      <c r="F3781"/>
      <c r="G3781"/>
      <c r="H3781"/>
      <c r="I3781"/>
      <c r="J3781"/>
      <c r="K3781"/>
    </row>
    <row r="3782" spans="2:11">
      <c r="B3782"/>
      <c r="C3782"/>
      <c r="D3782"/>
      <c r="E3782"/>
      <c r="F3782"/>
      <c r="G3782"/>
      <c r="H3782"/>
      <c r="I3782"/>
      <c r="J3782"/>
      <c r="K3782"/>
    </row>
    <row r="3783" spans="2:11">
      <c r="B3783"/>
      <c r="C3783"/>
      <c r="D3783"/>
      <c r="E3783"/>
      <c r="F3783"/>
      <c r="G3783"/>
      <c r="H3783"/>
      <c r="I3783"/>
      <c r="J3783"/>
      <c r="K3783"/>
    </row>
    <row r="3784" spans="2:11">
      <c r="B3784"/>
      <c r="C3784"/>
      <c r="D3784"/>
      <c r="E3784"/>
      <c r="F3784"/>
      <c r="G3784"/>
      <c r="H3784"/>
      <c r="I3784"/>
      <c r="J3784"/>
      <c r="K3784"/>
    </row>
    <row r="3785" spans="2:11">
      <c r="B3785"/>
      <c r="C3785"/>
      <c r="D3785"/>
      <c r="E3785"/>
      <c r="F3785"/>
      <c r="G3785"/>
      <c r="H3785"/>
      <c r="I3785"/>
      <c r="J3785"/>
      <c r="K3785"/>
    </row>
    <row r="3786" spans="2:11">
      <c r="B3786"/>
      <c r="C3786"/>
      <c r="D3786"/>
      <c r="E3786"/>
      <c r="F3786"/>
      <c r="G3786"/>
      <c r="H3786"/>
      <c r="I3786"/>
      <c r="J3786"/>
      <c r="K3786"/>
    </row>
    <row r="3787" spans="2:11">
      <c r="B3787"/>
      <c r="C3787"/>
      <c r="D3787"/>
      <c r="E3787"/>
      <c r="F3787"/>
      <c r="G3787"/>
      <c r="H3787"/>
      <c r="I3787"/>
      <c r="J3787"/>
      <c r="K3787"/>
    </row>
    <row r="3788" spans="2:11">
      <c r="B3788"/>
      <c r="C3788"/>
      <c r="D3788"/>
      <c r="E3788"/>
      <c r="F3788"/>
      <c r="G3788"/>
      <c r="H3788"/>
      <c r="I3788"/>
      <c r="J3788"/>
      <c r="K3788"/>
    </row>
    <row r="3789" spans="2:11">
      <c r="B3789"/>
      <c r="C3789"/>
      <c r="D3789"/>
      <c r="E3789"/>
      <c r="F3789"/>
      <c r="G3789"/>
      <c r="H3789"/>
      <c r="I3789"/>
      <c r="J3789"/>
      <c r="K3789"/>
    </row>
    <row r="3790" spans="2:11">
      <c r="B3790"/>
      <c r="C3790"/>
      <c r="D3790"/>
      <c r="E3790"/>
      <c r="F3790"/>
      <c r="G3790"/>
      <c r="H3790"/>
      <c r="I3790"/>
      <c r="J3790"/>
      <c r="K3790"/>
    </row>
    <row r="3791" spans="2:11">
      <c r="B3791"/>
      <c r="C3791"/>
      <c r="D3791"/>
      <c r="E3791"/>
      <c r="F3791"/>
      <c r="G3791"/>
      <c r="H3791"/>
      <c r="I3791"/>
      <c r="J3791"/>
      <c r="K3791"/>
    </row>
    <row r="3792" spans="2:11">
      <c r="B3792"/>
      <c r="C3792"/>
      <c r="D3792"/>
      <c r="E3792"/>
      <c r="F3792"/>
      <c r="G3792"/>
      <c r="H3792"/>
      <c r="I3792"/>
      <c r="J3792"/>
      <c r="K3792"/>
    </row>
    <row r="3793" spans="2:11">
      <c r="B3793"/>
      <c r="C3793"/>
      <c r="D3793"/>
      <c r="E3793"/>
      <c r="F3793"/>
      <c r="G3793"/>
      <c r="H3793"/>
      <c r="I3793"/>
      <c r="J3793"/>
      <c r="K3793"/>
    </row>
    <row r="3794" spans="2:11">
      <c r="B3794"/>
      <c r="C3794"/>
      <c r="D3794"/>
      <c r="E3794"/>
      <c r="F3794"/>
      <c r="G3794"/>
      <c r="H3794"/>
      <c r="I3794"/>
      <c r="J3794"/>
      <c r="K3794"/>
    </row>
    <row r="3795" spans="2:11">
      <c r="B3795"/>
      <c r="C3795"/>
      <c r="D3795"/>
      <c r="E3795"/>
      <c r="F3795"/>
      <c r="G3795"/>
      <c r="H3795"/>
      <c r="I3795"/>
      <c r="J3795"/>
      <c r="K3795"/>
    </row>
    <row r="3796" spans="2:11">
      <c r="B3796"/>
      <c r="C3796"/>
      <c r="D3796"/>
      <c r="E3796"/>
      <c r="F3796"/>
      <c r="G3796"/>
      <c r="H3796"/>
      <c r="I3796"/>
      <c r="J3796"/>
      <c r="K3796"/>
    </row>
    <row r="3797" spans="2:11">
      <c r="B3797"/>
      <c r="C3797"/>
      <c r="D3797"/>
      <c r="E3797"/>
      <c r="F3797"/>
      <c r="G3797"/>
      <c r="H3797"/>
      <c r="I3797"/>
      <c r="J3797"/>
      <c r="K3797"/>
    </row>
    <row r="3798" spans="2:11">
      <c r="B3798"/>
      <c r="C3798"/>
      <c r="D3798"/>
      <c r="E3798"/>
      <c r="F3798"/>
      <c r="G3798"/>
      <c r="H3798"/>
      <c r="I3798"/>
      <c r="J3798"/>
      <c r="K3798"/>
    </row>
    <row r="3799" spans="2:11">
      <c r="B3799"/>
      <c r="C3799"/>
      <c r="D3799"/>
      <c r="E3799"/>
      <c r="F3799"/>
      <c r="G3799"/>
      <c r="H3799"/>
      <c r="I3799"/>
      <c r="J3799"/>
      <c r="K3799"/>
    </row>
    <row r="3800" spans="2:11">
      <c r="B3800"/>
      <c r="C3800"/>
      <c r="D3800"/>
      <c r="E3800"/>
      <c r="F3800"/>
      <c r="G3800"/>
      <c r="H3800"/>
      <c r="I3800"/>
      <c r="J3800"/>
      <c r="K3800"/>
    </row>
    <row r="3801" spans="2:11">
      <c r="B3801"/>
      <c r="C3801"/>
      <c r="D3801"/>
      <c r="E3801"/>
      <c r="F3801"/>
      <c r="G3801"/>
      <c r="H3801"/>
      <c r="I3801"/>
      <c r="J3801"/>
      <c r="K3801"/>
    </row>
    <row r="3802" spans="2:11">
      <c r="B3802"/>
      <c r="C3802"/>
      <c r="D3802"/>
      <c r="E3802"/>
      <c r="F3802"/>
      <c r="G3802"/>
      <c r="H3802"/>
      <c r="I3802"/>
      <c r="J3802"/>
      <c r="K3802"/>
    </row>
    <row r="3803" spans="2:11">
      <c r="B3803"/>
      <c r="C3803"/>
      <c r="D3803"/>
      <c r="E3803"/>
      <c r="F3803"/>
      <c r="G3803"/>
      <c r="H3803"/>
      <c r="I3803"/>
      <c r="J3803"/>
      <c r="K3803"/>
    </row>
    <row r="3804" spans="2:11">
      <c r="B3804"/>
      <c r="C3804"/>
      <c r="D3804"/>
      <c r="E3804"/>
      <c r="F3804"/>
      <c r="G3804"/>
      <c r="H3804"/>
      <c r="I3804"/>
      <c r="J3804"/>
      <c r="K3804"/>
    </row>
    <row r="3805" spans="2:11">
      <c r="B3805"/>
      <c r="C3805"/>
      <c r="D3805"/>
      <c r="E3805"/>
      <c r="F3805"/>
      <c r="G3805"/>
      <c r="H3805"/>
      <c r="I3805"/>
      <c r="J3805"/>
      <c r="K3805"/>
    </row>
    <row r="3806" spans="2:11">
      <c r="B3806"/>
      <c r="C3806"/>
      <c r="D3806"/>
      <c r="E3806"/>
      <c r="F3806"/>
      <c r="G3806"/>
      <c r="H3806"/>
      <c r="I3806"/>
      <c r="J3806"/>
      <c r="K3806"/>
    </row>
    <row r="3807" spans="2:11">
      <c r="B3807"/>
      <c r="C3807"/>
      <c r="D3807"/>
      <c r="E3807"/>
      <c r="F3807"/>
      <c r="G3807"/>
      <c r="H3807"/>
      <c r="I3807"/>
      <c r="J3807"/>
      <c r="K3807"/>
    </row>
    <row r="3808" spans="2:11">
      <c r="B3808"/>
      <c r="C3808"/>
      <c r="D3808"/>
      <c r="E3808"/>
      <c r="F3808"/>
      <c r="G3808"/>
      <c r="H3808"/>
      <c r="I3808"/>
      <c r="J3808"/>
      <c r="K3808"/>
    </row>
    <row r="3809" spans="2:11">
      <c r="B3809"/>
      <c r="C3809"/>
      <c r="D3809"/>
      <c r="E3809"/>
      <c r="F3809"/>
      <c r="G3809"/>
      <c r="H3809"/>
      <c r="I3809"/>
      <c r="J3809"/>
      <c r="K3809"/>
    </row>
    <row r="3810" spans="2:11">
      <c r="B3810"/>
      <c r="C3810"/>
      <c r="D3810"/>
      <c r="E3810"/>
      <c r="F3810"/>
      <c r="G3810"/>
      <c r="H3810"/>
      <c r="I3810"/>
      <c r="J3810"/>
      <c r="K3810"/>
    </row>
    <row r="3811" spans="2:11">
      <c r="B3811"/>
      <c r="C3811"/>
      <c r="D3811"/>
      <c r="E3811"/>
      <c r="F3811"/>
      <c r="G3811"/>
      <c r="H3811"/>
      <c r="I3811"/>
      <c r="J3811"/>
      <c r="K3811"/>
    </row>
    <row r="3812" spans="2:11">
      <c r="B3812"/>
      <c r="C3812"/>
      <c r="D3812"/>
      <c r="E3812"/>
      <c r="F3812"/>
      <c r="G3812"/>
      <c r="H3812"/>
      <c r="I3812"/>
      <c r="J3812"/>
      <c r="K3812"/>
    </row>
    <row r="3813" spans="2:11">
      <c r="B3813"/>
      <c r="C3813"/>
      <c r="D3813"/>
      <c r="E3813"/>
      <c r="F3813"/>
      <c r="G3813"/>
      <c r="H3813"/>
      <c r="I3813"/>
      <c r="J3813"/>
      <c r="K3813"/>
    </row>
    <row r="3814" spans="2:11">
      <c r="B3814"/>
      <c r="C3814"/>
      <c r="D3814"/>
      <c r="E3814"/>
      <c r="F3814"/>
      <c r="G3814"/>
      <c r="H3814"/>
      <c r="I3814"/>
      <c r="J3814"/>
      <c r="K3814"/>
    </row>
    <row r="3815" spans="2:11">
      <c r="B3815"/>
      <c r="C3815"/>
      <c r="D3815"/>
      <c r="E3815"/>
      <c r="F3815"/>
      <c r="G3815"/>
      <c r="H3815"/>
      <c r="I3815"/>
      <c r="J3815"/>
      <c r="K3815"/>
    </row>
    <row r="3816" spans="2:11">
      <c r="B3816"/>
      <c r="C3816"/>
      <c r="D3816"/>
      <c r="E3816"/>
      <c r="F3816"/>
      <c r="G3816"/>
      <c r="H3816"/>
      <c r="I3816"/>
      <c r="J3816"/>
      <c r="K3816"/>
    </row>
    <row r="3817" spans="2:11">
      <c r="B3817"/>
      <c r="C3817"/>
      <c r="D3817"/>
      <c r="E3817"/>
      <c r="F3817"/>
      <c r="G3817"/>
      <c r="H3817"/>
      <c r="I3817"/>
      <c r="J3817"/>
      <c r="K3817"/>
    </row>
    <row r="3818" spans="2:11">
      <c r="B3818"/>
      <c r="C3818"/>
      <c r="D3818"/>
      <c r="E3818"/>
      <c r="F3818"/>
      <c r="G3818"/>
      <c r="H3818"/>
      <c r="I3818"/>
      <c r="J3818"/>
      <c r="K3818"/>
    </row>
    <row r="3819" spans="2:11">
      <c r="B3819"/>
      <c r="C3819"/>
      <c r="D3819"/>
      <c r="E3819"/>
      <c r="F3819"/>
      <c r="G3819"/>
      <c r="H3819"/>
      <c r="I3819"/>
      <c r="J3819"/>
      <c r="K3819"/>
    </row>
    <row r="3820" spans="2:11">
      <c r="B3820"/>
      <c r="C3820"/>
      <c r="D3820"/>
      <c r="E3820"/>
      <c r="F3820"/>
      <c r="G3820"/>
      <c r="H3820"/>
      <c r="I3820"/>
      <c r="J3820"/>
      <c r="K3820"/>
    </row>
    <row r="3821" spans="2:11">
      <c r="B3821"/>
      <c r="C3821"/>
      <c r="D3821"/>
      <c r="E3821"/>
      <c r="F3821"/>
      <c r="G3821"/>
      <c r="H3821"/>
      <c r="I3821"/>
      <c r="J3821"/>
      <c r="K3821"/>
    </row>
    <row r="3822" spans="2:11">
      <c r="B3822"/>
      <c r="C3822"/>
      <c r="D3822"/>
      <c r="E3822"/>
      <c r="F3822"/>
      <c r="G3822"/>
      <c r="H3822"/>
      <c r="I3822"/>
      <c r="J3822"/>
      <c r="K3822"/>
    </row>
    <row r="3823" spans="2:11">
      <c r="B3823"/>
      <c r="C3823"/>
      <c r="D3823"/>
      <c r="E3823"/>
      <c r="F3823"/>
      <c r="G3823"/>
      <c r="H3823"/>
      <c r="I3823"/>
      <c r="J3823"/>
      <c r="K3823"/>
    </row>
    <row r="3824" spans="2:11">
      <c r="B3824"/>
      <c r="C3824"/>
      <c r="D3824"/>
      <c r="E3824"/>
      <c r="F3824"/>
      <c r="G3824"/>
      <c r="H3824"/>
      <c r="I3824"/>
      <c r="J3824"/>
      <c r="K3824"/>
    </row>
    <row r="3825" spans="2:11">
      <c r="B3825"/>
      <c r="C3825"/>
      <c r="D3825"/>
      <c r="E3825"/>
      <c r="F3825"/>
      <c r="G3825"/>
      <c r="H3825"/>
      <c r="I3825"/>
      <c r="J3825"/>
      <c r="K3825"/>
    </row>
    <row r="3826" spans="2:11">
      <c r="B3826"/>
      <c r="C3826"/>
      <c r="D3826"/>
      <c r="E3826"/>
      <c r="F3826"/>
      <c r="G3826"/>
      <c r="H3826"/>
      <c r="I3826"/>
      <c r="J3826"/>
      <c r="K3826"/>
    </row>
    <row r="3827" spans="2:11">
      <c r="B3827"/>
      <c r="C3827"/>
      <c r="D3827"/>
      <c r="E3827"/>
      <c r="F3827"/>
      <c r="G3827"/>
      <c r="H3827"/>
      <c r="I3827"/>
      <c r="J3827"/>
      <c r="K3827"/>
    </row>
    <row r="3828" spans="2:11">
      <c r="B3828"/>
      <c r="C3828"/>
      <c r="D3828"/>
      <c r="E3828"/>
      <c r="F3828"/>
      <c r="G3828"/>
      <c r="H3828"/>
      <c r="I3828"/>
      <c r="J3828"/>
      <c r="K3828"/>
    </row>
    <row r="3829" spans="2:11">
      <c r="B3829"/>
      <c r="C3829"/>
      <c r="D3829"/>
      <c r="E3829"/>
      <c r="F3829"/>
      <c r="G3829"/>
      <c r="H3829"/>
      <c r="I3829"/>
      <c r="J3829"/>
      <c r="K3829"/>
    </row>
    <row r="3830" spans="2:11">
      <c r="B3830"/>
      <c r="C3830"/>
      <c r="D3830"/>
      <c r="E3830"/>
      <c r="F3830"/>
      <c r="G3830"/>
      <c r="H3830"/>
      <c r="I3830"/>
      <c r="J3830"/>
      <c r="K3830"/>
    </row>
    <row r="3831" spans="2:11">
      <c r="B3831"/>
      <c r="C3831"/>
      <c r="D3831"/>
      <c r="E3831"/>
      <c r="F3831"/>
      <c r="G3831"/>
      <c r="H3831"/>
      <c r="I3831"/>
      <c r="J3831"/>
      <c r="K3831"/>
    </row>
    <row r="3832" spans="2:11">
      <c r="B3832"/>
      <c r="C3832"/>
      <c r="D3832"/>
      <c r="E3832"/>
      <c r="F3832"/>
      <c r="G3832"/>
      <c r="H3832"/>
      <c r="I3832"/>
      <c r="J3832"/>
      <c r="K3832"/>
    </row>
    <row r="3833" spans="2:11">
      <c r="B3833"/>
      <c r="C3833"/>
      <c r="D3833"/>
      <c r="E3833"/>
      <c r="F3833"/>
      <c r="G3833"/>
      <c r="H3833"/>
      <c r="I3833"/>
      <c r="J3833"/>
      <c r="K3833"/>
    </row>
    <row r="3834" spans="2:11">
      <c r="B3834"/>
      <c r="C3834"/>
      <c r="D3834"/>
      <c r="E3834"/>
      <c r="F3834"/>
      <c r="G3834"/>
      <c r="H3834"/>
      <c r="I3834"/>
      <c r="J3834"/>
      <c r="K3834"/>
    </row>
    <row r="3835" spans="2:11">
      <c r="B3835"/>
      <c r="C3835"/>
      <c r="D3835"/>
      <c r="E3835"/>
      <c r="F3835"/>
      <c r="G3835"/>
      <c r="H3835"/>
      <c r="I3835"/>
      <c r="J3835"/>
      <c r="K3835"/>
    </row>
    <row r="3836" spans="2:11">
      <c r="B3836"/>
      <c r="C3836"/>
      <c r="D3836"/>
      <c r="E3836"/>
      <c r="F3836"/>
      <c r="G3836"/>
      <c r="H3836"/>
      <c r="I3836"/>
      <c r="J3836"/>
      <c r="K3836"/>
    </row>
    <row r="3837" spans="2:11">
      <c r="B3837"/>
      <c r="C3837"/>
      <c r="D3837"/>
      <c r="E3837"/>
      <c r="F3837"/>
      <c r="G3837"/>
      <c r="H3837"/>
      <c r="I3837"/>
      <c r="J3837"/>
      <c r="K3837"/>
    </row>
    <row r="3838" spans="2:11">
      <c r="B3838"/>
      <c r="C3838"/>
      <c r="D3838"/>
      <c r="E3838"/>
      <c r="F3838"/>
      <c r="G3838"/>
      <c r="H3838"/>
      <c r="I3838"/>
      <c r="J3838"/>
      <c r="K3838"/>
    </row>
    <row r="3839" spans="2:11">
      <c r="B3839"/>
      <c r="C3839"/>
      <c r="D3839"/>
      <c r="E3839"/>
      <c r="F3839"/>
      <c r="G3839"/>
      <c r="H3839"/>
      <c r="I3839"/>
      <c r="J3839"/>
      <c r="K3839"/>
    </row>
    <row r="3840" spans="2:11">
      <c r="B3840"/>
      <c r="C3840"/>
      <c r="D3840"/>
      <c r="E3840"/>
      <c r="F3840"/>
      <c r="G3840"/>
      <c r="H3840"/>
      <c r="I3840"/>
      <c r="J3840"/>
      <c r="K3840"/>
    </row>
    <row r="3841" spans="2:11">
      <c r="B3841"/>
      <c r="C3841"/>
      <c r="D3841"/>
      <c r="E3841"/>
      <c r="F3841"/>
      <c r="G3841"/>
      <c r="H3841"/>
      <c r="I3841"/>
      <c r="J3841"/>
      <c r="K3841"/>
    </row>
    <row r="3842" spans="2:11">
      <c r="B3842"/>
      <c r="C3842"/>
      <c r="D3842"/>
      <c r="E3842"/>
      <c r="F3842"/>
      <c r="G3842"/>
      <c r="H3842"/>
      <c r="I3842"/>
      <c r="J3842"/>
      <c r="K3842"/>
    </row>
    <row r="3843" spans="2:11">
      <c r="B3843"/>
      <c r="C3843"/>
      <c r="D3843"/>
      <c r="E3843"/>
      <c r="F3843"/>
      <c r="G3843"/>
      <c r="H3843"/>
      <c r="I3843"/>
      <c r="J3843"/>
      <c r="K3843"/>
    </row>
    <row r="3844" spans="2:11">
      <c r="B3844"/>
      <c r="C3844"/>
      <c r="D3844"/>
      <c r="E3844"/>
      <c r="F3844"/>
      <c r="G3844"/>
      <c r="H3844"/>
      <c r="I3844"/>
      <c r="J3844"/>
      <c r="K3844"/>
    </row>
    <row r="3845" spans="2:11">
      <c r="B3845"/>
      <c r="C3845"/>
      <c r="D3845"/>
      <c r="E3845"/>
      <c r="F3845"/>
      <c r="G3845"/>
      <c r="H3845"/>
      <c r="I3845"/>
      <c r="J3845"/>
      <c r="K3845"/>
    </row>
    <row r="3846" spans="2:11">
      <c r="B3846"/>
      <c r="C3846"/>
      <c r="D3846"/>
      <c r="E3846"/>
      <c r="F3846"/>
      <c r="G3846"/>
      <c r="H3846"/>
      <c r="I3846"/>
      <c r="J3846"/>
      <c r="K3846"/>
    </row>
    <row r="3847" spans="2:11">
      <c r="B3847"/>
      <c r="C3847"/>
      <c r="D3847"/>
      <c r="E3847"/>
      <c r="F3847"/>
      <c r="G3847"/>
      <c r="H3847"/>
      <c r="I3847"/>
      <c r="J3847"/>
      <c r="K3847"/>
    </row>
    <row r="3848" spans="2:11">
      <c r="B3848"/>
      <c r="C3848"/>
      <c r="D3848"/>
      <c r="E3848"/>
      <c r="F3848"/>
      <c r="G3848"/>
      <c r="H3848"/>
      <c r="I3848"/>
      <c r="J3848"/>
      <c r="K3848"/>
    </row>
    <row r="3849" spans="2:11">
      <c r="B3849"/>
      <c r="C3849"/>
      <c r="D3849"/>
      <c r="E3849"/>
      <c r="F3849"/>
      <c r="G3849"/>
      <c r="H3849"/>
      <c r="I3849"/>
      <c r="J3849"/>
      <c r="K3849"/>
    </row>
    <row r="3850" spans="2:11">
      <c r="B3850"/>
      <c r="C3850"/>
      <c r="D3850"/>
      <c r="E3850"/>
      <c r="F3850"/>
      <c r="G3850"/>
      <c r="H3850"/>
      <c r="I3850"/>
      <c r="J3850"/>
      <c r="K3850"/>
    </row>
    <row r="3851" spans="2:11">
      <c r="B3851"/>
      <c r="C3851"/>
      <c r="D3851"/>
      <c r="E3851"/>
      <c r="F3851"/>
      <c r="G3851"/>
      <c r="H3851"/>
      <c r="I3851"/>
      <c r="J3851"/>
      <c r="K3851"/>
    </row>
    <row r="3852" spans="2:11">
      <c r="B3852"/>
      <c r="C3852"/>
      <c r="D3852"/>
      <c r="E3852"/>
      <c r="F3852"/>
      <c r="G3852"/>
      <c r="H3852"/>
      <c r="I3852"/>
      <c r="J3852"/>
      <c r="K3852"/>
    </row>
    <row r="3853" spans="2:11">
      <c r="B3853"/>
      <c r="C3853"/>
      <c r="D3853"/>
      <c r="E3853"/>
      <c r="F3853"/>
      <c r="G3853"/>
      <c r="H3853"/>
      <c r="I3853"/>
      <c r="J3853"/>
      <c r="K3853"/>
    </row>
    <row r="3854" spans="2:11">
      <c r="B3854"/>
      <c r="C3854"/>
      <c r="D3854"/>
      <c r="E3854"/>
      <c r="F3854"/>
      <c r="G3854"/>
      <c r="H3854"/>
      <c r="I3854"/>
      <c r="J3854"/>
      <c r="K3854"/>
    </row>
    <row r="3855" spans="2:11">
      <c r="B3855"/>
      <c r="C3855"/>
      <c r="D3855"/>
      <c r="E3855"/>
      <c r="F3855"/>
      <c r="G3855"/>
      <c r="H3855"/>
      <c r="I3855"/>
      <c r="J3855"/>
      <c r="K3855"/>
    </row>
    <row r="3856" spans="2:11">
      <c r="B3856"/>
      <c r="C3856"/>
      <c r="D3856"/>
      <c r="E3856"/>
      <c r="F3856"/>
      <c r="G3856"/>
      <c r="H3856"/>
      <c r="I3856"/>
      <c r="J3856"/>
      <c r="K3856"/>
    </row>
    <row r="3857" spans="2:11">
      <c r="B3857"/>
      <c r="C3857"/>
      <c r="D3857"/>
      <c r="E3857"/>
      <c r="F3857"/>
      <c r="G3857"/>
      <c r="H3857"/>
      <c r="I3857"/>
      <c r="J3857"/>
      <c r="K3857"/>
    </row>
    <row r="3858" spans="2:11">
      <c r="B3858"/>
      <c r="C3858"/>
      <c r="D3858"/>
      <c r="E3858"/>
      <c r="F3858"/>
      <c r="G3858"/>
      <c r="H3858"/>
      <c r="I3858"/>
      <c r="J3858"/>
      <c r="K3858"/>
    </row>
    <row r="3859" spans="2:11">
      <c r="B3859"/>
      <c r="C3859"/>
      <c r="D3859"/>
      <c r="E3859"/>
      <c r="F3859"/>
      <c r="G3859"/>
      <c r="H3859"/>
      <c r="I3859"/>
      <c r="J3859"/>
      <c r="K3859"/>
    </row>
    <row r="3860" spans="2:11">
      <c r="B3860"/>
      <c r="C3860"/>
      <c r="D3860"/>
      <c r="E3860"/>
      <c r="F3860"/>
      <c r="G3860"/>
      <c r="H3860"/>
      <c r="I3860"/>
      <c r="J3860"/>
      <c r="K3860"/>
    </row>
    <row r="3861" spans="2:11">
      <c r="B3861"/>
      <c r="C3861"/>
      <c r="D3861"/>
      <c r="E3861"/>
      <c r="F3861"/>
      <c r="G3861"/>
      <c r="H3861"/>
      <c r="I3861"/>
      <c r="J3861"/>
      <c r="K3861"/>
    </row>
    <row r="3862" spans="2:11">
      <c r="B3862"/>
      <c r="C3862"/>
      <c r="D3862"/>
      <c r="E3862"/>
      <c r="F3862"/>
      <c r="G3862"/>
      <c r="H3862"/>
      <c r="I3862"/>
      <c r="J3862"/>
      <c r="K3862"/>
    </row>
    <row r="3863" spans="2:11">
      <c r="B3863"/>
      <c r="C3863"/>
      <c r="D3863"/>
      <c r="E3863"/>
      <c r="F3863"/>
      <c r="G3863"/>
      <c r="H3863"/>
      <c r="I3863"/>
      <c r="J3863"/>
      <c r="K3863"/>
    </row>
    <row r="3864" spans="2:11">
      <c r="B3864"/>
      <c r="C3864"/>
      <c r="D3864"/>
      <c r="E3864"/>
      <c r="F3864"/>
      <c r="G3864"/>
      <c r="H3864"/>
      <c r="I3864"/>
      <c r="J3864"/>
      <c r="K3864"/>
    </row>
    <row r="3865" spans="2:11">
      <c r="B3865"/>
      <c r="C3865"/>
      <c r="D3865"/>
      <c r="E3865"/>
      <c r="F3865"/>
      <c r="G3865"/>
      <c r="H3865"/>
      <c r="I3865"/>
      <c r="J3865"/>
      <c r="K3865"/>
    </row>
    <row r="3866" spans="2:11">
      <c r="B3866"/>
      <c r="C3866"/>
      <c r="D3866"/>
      <c r="E3866"/>
      <c r="F3866"/>
      <c r="G3866"/>
      <c r="H3866"/>
      <c r="I3866"/>
      <c r="J3866"/>
      <c r="K3866"/>
    </row>
    <row r="3867" spans="2:11">
      <c r="B3867"/>
      <c r="C3867"/>
      <c r="D3867"/>
      <c r="E3867"/>
      <c r="F3867"/>
      <c r="G3867"/>
      <c r="H3867"/>
      <c r="I3867"/>
      <c r="J3867"/>
      <c r="K3867"/>
    </row>
    <row r="3868" spans="2:11">
      <c r="B3868"/>
      <c r="C3868"/>
      <c r="D3868"/>
      <c r="E3868"/>
      <c r="F3868"/>
      <c r="G3868"/>
      <c r="H3868"/>
      <c r="I3868"/>
      <c r="J3868"/>
      <c r="K3868"/>
    </row>
    <row r="3869" spans="2:11">
      <c r="B3869"/>
      <c r="C3869"/>
      <c r="D3869"/>
      <c r="E3869"/>
      <c r="F3869"/>
      <c r="G3869"/>
      <c r="H3869"/>
      <c r="I3869"/>
      <c r="J3869"/>
      <c r="K3869"/>
    </row>
    <row r="3870" spans="2:11">
      <c r="B3870"/>
      <c r="C3870"/>
      <c r="D3870"/>
      <c r="E3870"/>
      <c r="F3870"/>
      <c r="G3870"/>
      <c r="H3870"/>
      <c r="I3870"/>
      <c r="J3870"/>
      <c r="K3870"/>
    </row>
    <row r="3871" spans="2:11">
      <c r="B3871"/>
      <c r="C3871"/>
      <c r="D3871"/>
      <c r="E3871"/>
      <c r="F3871"/>
      <c r="G3871"/>
      <c r="H3871"/>
      <c r="I3871"/>
      <c r="J3871"/>
      <c r="K3871"/>
    </row>
    <row r="3872" spans="2:11">
      <c r="B3872"/>
      <c r="C3872"/>
      <c r="D3872"/>
      <c r="E3872"/>
      <c r="F3872"/>
      <c r="G3872"/>
      <c r="H3872"/>
      <c r="I3872"/>
      <c r="J3872"/>
      <c r="K3872"/>
    </row>
    <row r="3873" spans="2:11">
      <c r="B3873"/>
      <c r="C3873"/>
      <c r="D3873"/>
      <c r="E3873"/>
      <c r="F3873"/>
      <c r="G3873"/>
      <c r="H3873"/>
      <c r="I3873"/>
      <c r="J3873"/>
      <c r="K3873"/>
    </row>
    <row r="3874" spans="2:11">
      <c r="B3874"/>
      <c r="C3874"/>
      <c r="D3874"/>
      <c r="E3874"/>
      <c r="F3874"/>
      <c r="G3874"/>
      <c r="H3874"/>
      <c r="I3874"/>
      <c r="J3874"/>
      <c r="K3874"/>
    </row>
    <row r="3875" spans="2:11">
      <c r="B3875"/>
      <c r="C3875"/>
      <c r="D3875"/>
      <c r="E3875"/>
      <c r="F3875"/>
      <c r="G3875"/>
      <c r="H3875"/>
      <c r="I3875"/>
      <c r="J3875"/>
      <c r="K3875"/>
    </row>
    <row r="3876" spans="2:11">
      <c r="B3876"/>
      <c r="C3876"/>
      <c r="D3876"/>
      <c r="E3876"/>
      <c r="F3876"/>
      <c r="G3876"/>
      <c r="H3876"/>
      <c r="I3876"/>
      <c r="J3876"/>
      <c r="K3876"/>
    </row>
    <row r="3877" spans="2:11">
      <c r="B3877"/>
      <c r="C3877"/>
      <c r="D3877"/>
      <c r="E3877"/>
      <c r="F3877"/>
      <c r="G3877"/>
      <c r="H3877"/>
      <c r="I3877"/>
      <c r="J3877"/>
      <c r="K3877"/>
    </row>
    <row r="3878" spans="2:11">
      <c r="B3878"/>
      <c r="C3878"/>
      <c r="D3878"/>
      <c r="E3878"/>
      <c r="F3878"/>
      <c r="G3878"/>
      <c r="H3878"/>
      <c r="I3878"/>
      <c r="J3878"/>
      <c r="K3878"/>
    </row>
    <row r="3879" spans="2:11">
      <c r="B3879"/>
      <c r="C3879"/>
      <c r="D3879"/>
      <c r="E3879"/>
      <c r="F3879"/>
      <c r="G3879"/>
      <c r="H3879"/>
      <c r="I3879"/>
      <c r="J3879"/>
      <c r="K3879"/>
    </row>
    <row r="3880" spans="2:11">
      <c r="B3880"/>
      <c r="C3880"/>
      <c r="D3880"/>
      <c r="E3880"/>
      <c r="F3880"/>
      <c r="G3880"/>
      <c r="H3880"/>
      <c r="I3880"/>
      <c r="J3880"/>
      <c r="K3880"/>
    </row>
    <row r="3881" spans="2:11">
      <c r="B3881"/>
      <c r="C3881"/>
      <c r="D3881"/>
      <c r="E3881"/>
      <c r="F3881"/>
      <c r="G3881"/>
      <c r="H3881"/>
      <c r="I3881"/>
      <c r="J3881"/>
      <c r="K3881"/>
    </row>
    <row r="3882" spans="2:11">
      <c r="B3882"/>
      <c r="C3882"/>
      <c r="D3882"/>
      <c r="E3882"/>
      <c r="F3882"/>
      <c r="G3882"/>
      <c r="H3882"/>
      <c r="I3882"/>
      <c r="J3882"/>
      <c r="K3882"/>
    </row>
    <row r="3883" spans="2:11">
      <c r="B3883"/>
      <c r="C3883"/>
      <c r="D3883"/>
      <c r="E3883"/>
      <c r="F3883"/>
      <c r="G3883"/>
      <c r="H3883"/>
      <c r="I3883"/>
      <c r="J3883"/>
      <c r="K3883"/>
    </row>
    <row r="3884" spans="2:11">
      <c r="B3884"/>
      <c r="C3884"/>
      <c r="D3884"/>
      <c r="E3884"/>
      <c r="F3884"/>
      <c r="G3884"/>
      <c r="H3884"/>
      <c r="I3884"/>
      <c r="J3884"/>
      <c r="K3884"/>
    </row>
    <row r="3885" spans="2:11">
      <c r="B3885"/>
      <c r="C3885"/>
      <c r="D3885"/>
      <c r="E3885"/>
      <c r="F3885"/>
      <c r="G3885"/>
      <c r="H3885"/>
      <c r="I3885"/>
      <c r="J3885"/>
      <c r="K3885"/>
    </row>
    <row r="3886" spans="2:11">
      <c r="B3886"/>
      <c r="C3886"/>
      <c r="D3886"/>
      <c r="E3886"/>
      <c r="F3886"/>
      <c r="G3886"/>
      <c r="H3886"/>
      <c r="I3886"/>
      <c r="J3886"/>
      <c r="K3886"/>
    </row>
    <row r="3887" spans="2:11">
      <c r="B3887"/>
      <c r="C3887"/>
      <c r="D3887"/>
      <c r="E3887"/>
      <c r="F3887"/>
      <c r="G3887"/>
      <c r="H3887"/>
      <c r="I3887"/>
      <c r="J3887"/>
      <c r="K3887"/>
    </row>
    <row r="3888" spans="2:11">
      <c r="B3888"/>
      <c r="C3888"/>
      <c r="D3888"/>
      <c r="E3888"/>
      <c r="F3888"/>
      <c r="G3888"/>
      <c r="H3888"/>
      <c r="I3888"/>
      <c r="J3888"/>
      <c r="K3888"/>
    </row>
    <row r="3889" spans="2:11">
      <c r="B3889"/>
      <c r="C3889"/>
      <c r="D3889"/>
      <c r="E3889"/>
      <c r="F3889"/>
      <c r="G3889"/>
      <c r="H3889"/>
      <c r="I3889"/>
      <c r="J3889"/>
      <c r="K3889"/>
    </row>
    <row r="3890" spans="2:11">
      <c r="B3890"/>
      <c r="C3890"/>
      <c r="D3890"/>
      <c r="E3890"/>
      <c r="F3890"/>
      <c r="G3890"/>
      <c r="H3890"/>
      <c r="I3890"/>
      <c r="J3890"/>
      <c r="K3890"/>
    </row>
    <row r="3891" spans="2:11">
      <c r="B3891"/>
      <c r="C3891"/>
      <c r="D3891"/>
      <c r="E3891"/>
      <c r="F3891"/>
      <c r="G3891"/>
      <c r="H3891"/>
      <c r="I3891"/>
      <c r="J3891"/>
      <c r="K3891"/>
    </row>
    <row r="3892" spans="2:11">
      <c r="B3892"/>
      <c r="C3892"/>
      <c r="D3892"/>
      <c r="E3892"/>
      <c r="F3892"/>
      <c r="G3892"/>
      <c r="H3892"/>
      <c r="I3892"/>
      <c r="J3892"/>
      <c r="K3892"/>
    </row>
    <row r="3893" spans="2:11">
      <c r="B3893"/>
      <c r="C3893"/>
      <c r="D3893"/>
      <c r="E3893"/>
      <c r="F3893"/>
      <c r="G3893"/>
      <c r="H3893"/>
      <c r="I3893"/>
      <c r="J3893"/>
      <c r="K3893"/>
    </row>
    <row r="3894" spans="2:11">
      <c r="B3894"/>
      <c r="C3894"/>
      <c r="D3894"/>
      <c r="E3894"/>
      <c r="F3894"/>
      <c r="G3894"/>
      <c r="H3894"/>
      <c r="I3894"/>
      <c r="J3894"/>
      <c r="K3894"/>
    </row>
    <row r="3895" spans="2:11">
      <c r="B3895"/>
      <c r="C3895"/>
      <c r="D3895"/>
      <c r="E3895"/>
      <c r="F3895"/>
      <c r="G3895"/>
      <c r="H3895"/>
      <c r="I3895"/>
      <c r="J3895"/>
      <c r="K3895"/>
    </row>
    <row r="3896" spans="2:11">
      <c r="B3896"/>
      <c r="C3896"/>
      <c r="D3896"/>
      <c r="E3896"/>
      <c r="F3896"/>
      <c r="G3896"/>
      <c r="H3896"/>
      <c r="I3896"/>
      <c r="J3896"/>
      <c r="K3896"/>
    </row>
    <row r="3897" spans="2:11">
      <c r="B3897"/>
      <c r="C3897"/>
      <c r="D3897"/>
      <c r="E3897"/>
      <c r="F3897"/>
      <c r="G3897"/>
      <c r="H3897"/>
      <c r="I3897"/>
      <c r="J3897"/>
      <c r="K3897"/>
    </row>
    <row r="3898" spans="2:11">
      <c r="B3898"/>
      <c r="C3898"/>
      <c r="D3898"/>
      <c r="E3898"/>
      <c r="F3898"/>
      <c r="G3898"/>
      <c r="H3898"/>
      <c r="I3898"/>
      <c r="J3898"/>
      <c r="K3898"/>
    </row>
    <row r="3899" spans="2:11">
      <c r="B3899"/>
      <c r="C3899"/>
      <c r="D3899"/>
      <c r="E3899"/>
      <c r="F3899"/>
      <c r="G3899"/>
      <c r="H3899"/>
      <c r="I3899"/>
      <c r="J3899"/>
      <c r="K3899"/>
    </row>
    <row r="3900" spans="2:11">
      <c r="B3900"/>
      <c r="C3900"/>
      <c r="D3900"/>
      <c r="E3900"/>
      <c r="F3900"/>
      <c r="G3900"/>
      <c r="H3900"/>
      <c r="I3900"/>
      <c r="J3900"/>
      <c r="K3900"/>
    </row>
    <row r="3901" spans="2:11">
      <c r="B3901"/>
      <c r="C3901"/>
      <c r="D3901"/>
      <c r="E3901"/>
      <c r="F3901"/>
      <c r="G3901"/>
      <c r="H3901"/>
      <c r="I3901"/>
      <c r="J3901"/>
      <c r="K3901"/>
    </row>
    <row r="3902" spans="2:11">
      <c r="B3902"/>
      <c r="C3902"/>
      <c r="D3902"/>
      <c r="E3902"/>
      <c r="F3902"/>
      <c r="G3902"/>
      <c r="H3902"/>
      <c r="I3902"/>
      <c r="J3902"/>
      <c r="K3902"/>
    </row>
    <row r="3903" spans="2:11">
      <c r="B3903"/>
      <c r="C3903"/>
      <c r="D3903"/>
      <c r="E3903"/>
      <c r="F3903"/>
      <c r="G3903"/>
      <c r="H3903"/>
      <c r="I3903"/>
      <c r="J3903"/>
      <c r="K3903"/>
    </row>
    <row r="3904" spans="2:11">
      <c r="B3904"/>
      <c r="C3904"/>
      <c r="D3904"/>
      <c r="E3904"/>
      <c r="F3904"/>
      <c r="G3904"/>
      <c r="H3904"/>
      <c r="I3904"/>
      <c r="J3904"/>
      <c r="K3904"/>
    </row>
    <row r="3905" spans="2:11">
      <c r="B3905"/>
      <c r="C3905"/>
      <c r="D3905"/>
      <c r="E3905"/>
      <c r="F3905"/>
      <c r="G3905"/>
      <c r="H3905"/>
      <c r="I3905"/>
      <c r="J3905"/>
      <c r="K3905"/>
    </row>
    <row r="3906" spans="2:11">
      <c r="B3906"/>
      <c r="C3906"/>
      <c r="D3906"/>
      <c r="E3906"/>
      <c r="F3906"/>
      <c r="G3906"/>
      <c r="H3906"/>
      <c r="I3906"/>
      <c r="J3906"/>
      <c r="K3906"/>
    </row>
    <row r="3907" spans="2:11">
      <c r="B3907"/>
      <c r="C3907"/>
      <c r="D3907"/>
      <c r="E3907"/>
      <c r="F3907"/>
      <c r="G3907"/>
      <c r="H3907"/>
      <c r="I3907"/>
      <c r="J3907"/>
      <c r="K3907"/>
    </row>
    <row r="3908" spans="2:11">
      <c r="B3908"/>
      <c r="C3908"/>
      <c r="D3908"/>
      <c r="E3908"/>
      <c r="F3908"/>
      <c r="G3908"/>
      <c r="H3908"/>
      <c r="I3908"/>
      <c r="J3908"/>
      <c r="K3908"/>
    </row>
    <row r="3909" spans="2:11">
      <c r="B3909"/>
      <c r="C3909"/>
      <c r="D3909"/>
      <c r="E3909"/>
      <c r="F3909"/>
      <c r="G3909"/>
      <c r="H3909"/>
      <c r="I3909"/>
      <c r="J3909"/>
      <c r="K3909"/>
    </row>
    <row r="3910" spans="2:11">
      <c r="B3910"/>
      <c r="C3910"/>
      <c r="D3910"/>
      <c r="E3910"/>
      <c r="F3910"/>
      <c r="G3910"/>
      <c r="H3910"/>
      <c r="I3910"/>
      <c r="J3910"/>
      <c r="K3910"/>
    </row>
    <row r="3911" spans="2:11">
      <c r="B3911"/>
      <c r="C3911"/>
      <c r="D3911"/>
      <c r="E3911"/>
      <c r="F3911"/>
      <c r="G3911"/>
      <c r="H3911"/>
      <c r="I3911"/>
      <c r="J3911"/>
      <c r="K3911"/>
    </row>
    <row r="3912" spans="2:11">
      <c r="B3912"/>
      <c r="C3912"/>
      <c r="D3912"/>
      <c r="E3912"/>
      <c r="F3912"/>
      <c r="G3912"/>
      <c r="H3912"/>
      <c r="I3912"/>
      <c r="J3912"/>
      <c r="K3912"/>
    </row>
    <row r="3913" spans="2:11">
      <c r="B3913"/>
      <c r="C3913"/>
      <c r="D3913"/>
      <c r="E3913"/>
      <c r="F3913"/>
      <c r="G3913"/>
      <c r="H3913"/>
      <c r="I3913"/>
      <c r="J3913"/>
      <c r="K3913"/>
    </row>
    <row r="3914" spans="2:11">
      <c r="B3914"/>
      <c r="C3914"/>
      <c r="D3914"/>
      <c r="E3914"/>
      <c r="F3914"/>
      <c r="G3914"/>
      <c r="H3914"/>
      <c r="I3914"/>
      <c r="J3914"/>
      <c r="K3914"/>
    </row>
    <row r="3915" spans="2:11">
      <c r="B3915"/>
      <c r="C3915"/>
      <c r="D3915"/>
      <c r="E3915"/>
      <c r="F3915"/>
      <c r="G3915"/>
      <c r="H3915"/>
      <c r="I3915"/>
      <c r="J3915"/>
      <c r="K3915"/>
    </row>
    <row r="3916" spans="2:11">
      <c r="B3916"/>
      <c r="C3916"/>
      <c r="D3916"/>
      <c r="E3916"/>
      <c r="F3916"/>
      <c r="G3916"/>
      <c r="H3916"/>
      <c r="I3916"/>
      <c r="J3916"/>
      <c r="K3916"/>
    </row>
    <row r="3917" spans="2:11">
      <c r="B3917"/>
      <c r="C3917"/>
      <c r="D3917"/>
      <c r="E3917"/>
      <c r="F3917"/>
      <c r="G3917"/>
      <c r="H3917"/>
      <c r="I3917"/>
      <c r="J3917"/>
      <c r="K3917"/>
    </row>
    <row r="3918" spans="2:11">
      <c r="B3918"/>
      <c r="C3918"/>
      <c r="D3918"/>
      <c r="E3918"/>
      <c r="F3918"/>
      <c r="G3918"/>
      <c r="H3918"/>
      <c r="I3918"/>
      <c r="J3918"/>
      <c r="K3918"/>
    </row>
    <row r="3919" spans="2:11">
      <c r="B3919"/>
      <c r="C3919"/>
      <c r="D3919"/>
      <c r="E3919"/>
      <c r="F3919"/>
      <c r="G3919"/>
      <c r="H3919"/>
      <c r="I3919"/>
      <c r="J3919"/>
      <c r="K3919"/>
    </row>
    <row r="3920" spans="2:11">
      <c r="B3920"/>
      <c r="C3920"/>
      <c r="D3920"/>
      <c r="E3920"/>
      <c r="F3920"/>
      <c r="G3920"/>
      <c r="H3920"/>
      <c r="I3920"/>
      <c r="J3920"/>
      <c r="K3920"/>
    </row>
    <row r="3921" spans="2:11">
      <c r="B3921"/>
      <c r="C3921"/>
      <c r="D3921"/>
      <c r="E3921"/>
      <c r="F3921"/>
      <c r="G3921"/>
      <c r="H3921"/>
      <c r="I3921"/>
      <c r="J3921"/>
      <c r="K3921"/>
    </row>
    <row r="3922" spans="2:11">
      <c r="B3922"/>
      <c r="C3922"/>
      <c r="D3922"/>
      <c r="E3922"/>
      <c r="F3922"/>
      <c r="G3922"/>
      <c r="H3922"/>
      <c r="I3922"/>
      <c r="J3922"/>
      <c r="K3922"/>
    </row>
    <row r="3923" spans="2:11">
      <c r="B3923"/>
      <c r="C3923"/>
      <c r="D3923"/>
      <c r="E3923"/>
      <c r="F3923"/>
      <c r="G3923"/>
      <c r="H3923"/>
      <c r="I3923"/>
      <c r="J3923"/>
      <c r="K3923"/>
    </row>
    <row r="3924" spans="2:11">
      <c r="B3924"/>
      <c r="C3924"/>
      <c r="D3924"/>
      <c r="E3924"/>
      <c r="F3924"/>
      <c r="G3924"/>
      <c r="H3924"/>
      <c r="I3924"/>
      <c r="J3924"/>
      <c r="K3924"/>
    </row>
    <row r="3925" spans="2:11">
      <c r="B3925"/>
      <c r="C3925"/>
      <c r="D3925"/>
      <c r="E3925"/>
      <c r="F3925"/>
      <c r="G3925"/>
      <c r="H3925"/>
      <c r="I3925"/>
      <c r="J3925"/>
      <c r="K3925"/>
    </row>
    <row r="3926" spans="2:11">
      <c r="B3926"/>
      <c r="C3926"/>
      <c r="D3926"/>
      <c r="E3926"/>
      <c r="F3926"/>
      <c r="G3926"/>
      <c r="H3926"/>
      <c r="I3926"/>
      <c r="J3926"/>
      <c r="K3926"/>
    </row>
    <row r="3927" spans="2:11">
      <c r="B3927"/>
      <c r="C3927"/>
      <c r="D3927"/>
      <c r="E3927"/>
      <c r="F3927"/>
      <c r="G3927"/>
      <c r="H3927"/>
      <c r="I3927"/>
      <c r="J3927"/>
      <c r="K3927"/>
    </row>
    <row r="3928" spans="2:11">
      <c r="B3928"/>
      <c r="C3928"/>
      <c r="D3928"/>
      <c r="E3928"/>
      <c r="F3928"/>
      <c r="G3928"/>
      <c r="H3928"/>
      <c r="I3928"/>
      <c r="J3928"/>
      <c r="K3928"/>
    </row>
    <row r="3929" spans="2:11">
      <c r="B3929"/>
      <c r="C3929"/>
      <c r="D3929"/>
      <c r="E3929"/>
      <c r="F3929"/>
      <c r="G3929"/>
      <c r="H3929"/>
      <c r="I3929"/>
      <c r="J3929"/>
      <c r="K3929"/>
    </row>
    <row r="3930" spans="2:11">
      <c r="B3930"/>
      <c r="C3930"/>
      <c r="D3930"/>
      <c r="E3930"/>
      <c r="F3930"/>
      <c r="G3930"/>
      <c r="H3930"/>
      <c r="I3930"/>
      <c r="J3930"/>
      <c r="K3930"/>
    </row>
    <row r="3931" spans="2:11">
      <c r="B3931"/>
      <c r="C3931"/>
      <c r="D3931"/>
      <c r="E3931"/>
      <c r="F3931"/>
      <c r="G3931"/>
      <c r="H3931"/>
      <c r="I3931"/>
      <c r="J3931"/>
      <c r="K3931"/>
    </row>
    <row r="3932" spans="2:11">
      <c r="B3932"/>
      <c r="C3932"/>
      <c r="D3932"/>
      <c r="E3932"/>
      <c r="F3932"/>
      <c r="G3932"/>
      <c r="H3932"/>
      <c r="I3932"/>
      <c r="J3932"/>
      <c r="K3932"/>
    </row>
    <row r="3933" spans="2:11">
      <c r="B3933"/>
      <c r="C3933"/>
      <c r="D3933"/>
      <c r="E3933"/>
      <c r="F3933"/>
      <c r="G3933"/>
      <c r="H3933"/>
      <c r="I3933"/>
      <c r="J3933"/>
      <c r="K3933"/>
    </row>
    <row r="3934" spans="2:11">
      <c r="B3934"/>
      <c r="C3934"/>
      <c r="D3934"/>
      <c r="E3934"/>
      <c r="F3934"/>
      <c r="G3934"/>
      <c r="H3934"/>
      <c r="I3934"/>
      <c r="J3934"/>
      <c r="K3934"/>
    </row>
    <row r="3935" spans="2:11">
      <c r="B3935"/>
      <c r="C3935"/>
      <c r="D3935"/>
      <c r="E3935"/>
      <c r="F3935"/>
      <c r="G3935"/>
      <c r="H3935"/>
      <c r="I3935"/>
      <c r="J3935"/>
      <c r="K3935"/>
    </row>
    <row r="3936" spans="2:11">
      <c r="B3936"/>
      <c r="C3936"/>
      <c r="D3936"/>
      <c r="E3936"/>
      <c r="F3936"/>
      <c r="G3936"/>
      <c r="H3936"/>
      <c r="I3936"/>
      <c r="J3936"/>
      <c r="K3936"/>
    </row>
    <row r="3937" spans="2:11">
      <c r="B3937"/>
      <c r="C3937"/>
      <c r="D3937"/>
      <c r="E3937"/>
      <c r="F3937"/>
      <c r="G3937"/>
      <c r="H3937"/>
      <c r="I3937"/>
      <c r="J3937"/>
      <c r="K3937"/>
    </row>
    <row r="3938" spans="2:11">
      <c r="B3938"/>
      <c r="C3938"/>
      <c r="D3938"/>
      <c r="E3938"/>
      <c r="F3938"/>
      <c r="G3938"/>
      <c r="H3938"/>
      <c r="I3938"/>
      <c r="J3938"/>
      <c r="K3938"/>
    </row>
    <row r="3939" spans="2:11">
      <c r="B3939"/>
      <c r="C3939"/>
      <c r="D3939"/>
      <c r="E3939"/>
      <c r="F3939"/>
      <c r="G3939"/>
      <c r="H3939"/>
      <c r="I3939"/>
      <c r="J3939"/>
      <c r="K3939"/>
    </row>
    <row r="3940" spans="2:11">
      <c r="B3940"/>
      <c r="C3940"/>
      <c r="D3940"/>
      <c r="E3940"/>
      <c r="F3940"/>
      <c r="G3940"/>
      <c r="H3940"/>
      <c r="I3940"/>
      <c r="J3940"/>
      <c r="K3940"/>
    </row>
    <row r="3941" spans="2:11">
      <c r="B3941"/>
      <c r="C3941"/>
      <c r="D3941"/>
      <c r="E3941"/>
      <c r="F3941"/>
      <c r="G3941"/>
      <c r="H3941"/>
      <c r="I3941"/>
      <c r="J3941"/>
      <c r="K3941"/>
    </row>
    <row r="3942" spans="2:11">
      <c r="B3942"/>
      <c r="C3942"/>
      <c r="D3942"/>
      <c r="E3942"/>
      <c r="F3942"/>
      <c r="G3942"/>
      <c r="H3942"/>
      <c r="I3942"/>
      <c r="J3942"/>
      <c r="K3942"/>
    </row>
    <row r="3943" spans="2:11">
      <c r="B3943"/>
      <c r="C3943"/>
      <c r="D3943"/>
      <c r="E3943"/>
      <c r="F3943"/>
      <c r="G3943"/>
      <c r="H3943"/>
      <c r="I3943"/>
      <c r="J3943"/>
      <c r="K3943"/>
    </row>
    <row r="3944" spans="2:11">
      <c r="B3944"/>
      <c r="C3944"/>
      <c r="D3944"/>
      <c r="E3944"/>
      <c r="F3944"/>
      <c r="G3944"/>
      <c r="H3944"/>
      <c r="I3944"/>
      <c r="J3944"/>
      <c r="K3944"/>
    </row>
    <row r="3945" spans="2:11">
      <c r="B3945"/>
      <c r="C3945"/>
      <c r="D3945"/>
      <c r="E3945"/>
      <c r="F3945"/>
      <c r="G3945"/>
      <c r="H3945"/>
      <c r="I3945"/>
      <c r="J3945"/>
      <c r="K3945"/>
    </row>
    <row r="3946" spans="2:11">
      <c r="B3946"/>
      <c r="C3946"/>
      <c r="D3946"/>
      <c r="E3946"/>
      <c r="F3946"/>
      <c r="G3946"/>
      <c r="H3946"/>
      <c r="I3946"/>
      <c r="J3946"/>
      <c r="K3946"/>
    </row>
    <row r="3947" spans="2:11">
      <c r="B3947"/>
      <c r="C3947"/>
      <c r="D3947"/>
      <c r="E3947"/>
      <c r="F3947"/>
      <c r="G3947"/>
      <c r="H3947"/>
      <c r="I3947"/>
      <c r="J3947"/>
      <c r="K3947"/>
    </row>
    <row r="3948" spans="2:11">
      <c r="B3948"/>
      <c r="C3948"/>
      <c r="D3948"/>
      <c r="E3948"/>
      <c r="F3948"/>
      <c r="G3948"/>
      <c r="H3948"/>
      <c r="I3948"/>
      <c r="J3948"/>
      <c r="K3948"/>
    </row>
    <row r="3949" spans="2:11">
      <c r="B3949"/>
      <c r="C3949"/>
      <c r="D3949"/>
      <c r="E3949"/>
      <c r="F3949"/>
      <c r="G3949"/>
      <c r="H3949"/>
      <c r="I3949"/>
      <c r="J3949"/>
      <c r="K3949"/>
    </row>
    <row r="3950" spans="2:11">
      <c r="B3950"/>
      <c r="C3950"/>
      <c r="D3950"/>
      <c r="E3950"/>
      <c r="F3950"/>
      <c r="G3950"/>
      <c r="H3950"/>
      <c r="I3950"/>
      <c r="J3950"/>
      <c r="K3950"/>
    </row>
    <row r="3951" spans="2:11">
      <c r="B3951"/>
      <c r="C3951"/>
      <c r="D3951"/>
      <c r="E3951"/>
      <c r="F3951"/>
      <c r="G3951"/>
      <c r="H3951"/>
      <c r="I3951"/>
      <c r="J3951"/>
      <c r="K3951"/>
    </row>
    <row r="3952" spans="2:11">
      <c r="B3952"/>
      <c r="C3952"/>
      <c r="D3952"/>
      <c r="E3952"/>
      <c r="F3952"/>
      <c r="G3952"/>
      <c r="H3952"/>
      <c r="I3952"/>
      <c r="J3952"/>
      <c r="K3952"/>
    </row>
    <row r="3953" spans="2:11">
      <c r="B3953"/>
      <c r="C3953"/>
      <c r="D3953"/>
      <c r="E3953"/>
      <c r="F3953"/>
      <c r="G3953"/>
      <c r="H3953"/>
      <c r="I3953"/>
      <c r="J3953"/>
      <c r="K3953"/>
    </row>
    <row r="3954" spans="2:11">
      <c r="B3954"/>
      <c r="C3954"/>
      <c r="D3954"/>
      <c r="E3954"/>
      <c r="F3954"/>
      <c r="G3954"/>
      <c r="H3954"/>
      <c r="I3954"/>
      <c r="J3954"/>
      <c r="K3954"/>
    </row>
    <row r="3955" spans="2:11">
      <c r="B3955"/>
      <c r="C3955"/>
      <c r="D3955"/>
      <c r="E3955"/>
      <c r="F3955"/>
      <c r="G3955"/>
      <c r="H3955"/>
      <c r="I3955"/>
      <c r="J3955"/>
      <c r="K3955"/>
    </row>
    <row r="3956" spans="2:11">
      <c r="B3956"/>
      <c r="C3956"/>
      <c r="D3956"/>
      <c r="E3956"/>
      <c r="F3956"/>
      <c r="G3956"/>
      <c r="H3956"/>
      <c r="I3956"/>
      <c r="J3956"/>
      <c r="K3956"/>
    </row>
    <row r="3957" spans="2:11">
      <c r="B3957"/>
      <c r="C3957"/>
      <c r="D3957"/>
      <c r="E3957"/>
      <c r="F3957"/>
      <c r="G3957"/>
      <c r="H3957"/>
      <c r="I3957"/>
      <c r="J3957"/>
      <c r="K3957"/>
    </row>
    <row r="3958" spans="2:11">
      <c r="B3958"/>
      <c r="C3958"/>
      <c r="D3958"/>
      <c r="E3958"/>
      <c r="F3958"/>
      <c r="G3958"/>
      <c r="H3958"/>
      <c r="I3958"/>
      <c r="J3958"/>
      <c r="K3958"/>
    </row>
    <row r="3959" spans="2:11">
      <c r="B3959"/>
      <c r="C3959"/>
      <c r="D3959"/>
      <c r="E3959"/>
      <c r="F3959"/>
      <c r="G3959"/>
      <c r="H3959"/>
      <c r="I3959"/>
      <c r="J3959"/>
      <c r="K3959"/>
    </row>
    <row r="3960" spans="2:11">
      <c r="B3960"/>
      <c r="C3960"/>
      <c r="D3960"/>
      <c r="E3960"/>
      <c r="F3960"/>
      <c r="G3960"/>
      <c r="H3960"/>
      <c r="I3960"/>
      <c r="J3960"/>
      <c r="K3960"/>
    </row>
    <row r="3961" spans="2:11">
      <c r="B3961"/>
      <c r="C3961"/>
      <c r="D3961"/>
      <c r="E3961"/>
      <c r="F3961"/>
      <c r="G3961"/>
      <c r="H3961"/>
      <c r="I3961"/>
      <c r="J3961"/>
      <c r="K3961"/>
    </row>
    <row r="3962" spans="2:11">
      <c r="B3962"/>
      <c r="C3962"/>
      <c r="D3962"/>
      <c r="E3962"/>
      <c r="F3962"/>
      <c r="G3962"/>
      <c r="H3962"/>
      <c r="I3962"/>
      <c r="J3962"/>
      <c r="K3962"/>
    </row>
    <row r="3963" spans="2:11">
      <c r="B3963"/>
      <c r="C3963"/>
      <c r="D3963"/>
      <c r="E3963"/>
      <c r="F3963"/>
      <c r="G3963"/>
      <c r="H3963"/>
      <c r="I3963"/>
      <c r="J3963"/>
      <c r="K3963"/>
    </row>
    <row r="3964" spans="2:11">
      <c r="B3964"/>
      <c r="C3964"/>
      <c r="D3964"/>
      <c r="E3964"/>
      <c r="F3964"/>
      <c r="G3964"/>
      <c r="H3964"/>
      <c r="I3964"/>
      <c r="J3964"/>
      <c r="K3964"/>
    </row>
    <row r="3965" spans="2:11">
      <c r="B3965"/>
      <c r="C3965"/>
      <c r="D3965"/>
      <c r="E3965"/>
      <c r="F3965"/>
      <c r="G3965"/>
      <c r="H3965"/>
      <c r="I3965"/>
      <c r="J3965"/>
      <c r="K3965"/>
    </row>
    <row r="3966" spans="2:11">
      <c r="B3966"/>
      <c r="C3966"/>
      <c r="D3966"/>
      <c r="E3966"/>
      <c r="F3966"/>
      <c r="G3966"/>
      <c r="H3966"/>
      <c r="I3966"/>
      <c r="J3966"/>
      <c r="K3966"/>
    </row>
    <row r="3967" spans="2:11">
      <c r="B3967"/>
      <c r="C3967"/>
      <c r="D3967"/>
      <c r="E3967"/>
      <c r="F3967"/>
      <c r="G3967"/>
      <c r="H3967"/>
      <c r="I3967"/>
      <c r="J3967"/>
      <c r="K3967"/>
    </row>
    <row r="3968" spans="2:11">
      <c r="B3968"/>
      <c r="C3968"/>
      <c r="D3968"/>
      <c r="E3968"/>
      <c r="F3968"/>
      <c r="G3968"/>
      <c r="H3968"/>
      <c r="I3968"/>
      <c r="J3968"/>
      <c r="K3968"/>
    </row>
    <row r="3969" spans="2:11">
      <c r="B3969"/>
      <c r="C3969"/>
      <c r="D3969"/>
      <c r="E3969"/>
      <c r="F3969"/>
      <c r="G3969"/>
      <c r="H3969"/>
      <c r="I3969"/>
      <c r="J3969"/>
      <c r="K3969"/>
    </row>
    <row r="3970" spans="2:11">
      <c r="B3970"/>
      <c r="C3970"/>
      <c r="D3970"/>
      <c r="E3970"/>
      <c r="F3970"/>
      <c r="G3970"/>
      <c r="H3970"/>
      <c r="I3970"/>
      <c r="J3970"/>
      <c r="K3970"/>
    </row>
    <row r="3971" spans="2:11">
      <c r="B3971"/>
      <c r="C3971"/>
      <c r="D3971"/>
      <c r="E3971"/>
      <c r="F3971"/>
      <c r="G3971"/>
      <c r="H3971"/>
      <c r="I3971"/>
      <c r="J3971"/>
      <c r="K3971"/>
    </row>
    <row r="3972" spans="2:11">
      <c r="B3972"/>
      <c r="C3972"/>
      <c r="D3972"/>
      <c r="E3972"/>
      <c r="F3972"/>
      <c r="G3972"/>
      <c r="H3972"/>
      <c r="I3972"/>
      <c r="J3972"/>
      <c r="K3972"/>
    </row>
    <row r="3973" spans="2:11">
      <c r="B3973"/>
      <c r="C3973"/>
      <c r="D3973"/>
      <c r="E3973"/>
      <c r="F3973"/>
      <c r="G3973"/>
      <c r="H3973"/>
      <c r="I3973"/>
      <c r="J3973"/>
      <c r="K3973"/>
    </row>
    <row r="3974" spans="2:11">
      <c r="B3974"/>
      <c r="C3974"/>
      <c r="D3974"/>
      <c r="E3974"/>
      <c r="F3974"/>
      <c r="G3974"/>
      <c r="H3974"/>
      <c r="I3974"/>
      <c r="J3974"/>
      <c r="K3974"/>
    </row>
    <row r="3975" spans="2:11">
      <c r="B3975"/>
      <c r="C3975"/>
      <c r="D3975"/>
      <c r="E3975"/>
      <c r="F3975"/>
      <c r="G3975"/>
      <c r="H3975"/>
      <c r="I3975"/>
      <c r="J3975"/>
      <c r="K3975"/>
    </row>
    <row r="3976" spans="2:11">
      <c r="B3976"/>
      <c r="C3976"/>
      <c r="D3976"/>
      <c r="E3976"/>
      <c r="F3976"/>
      <c r="G3976"/>
      <c r="H3976"/>
      <c r="I3976"/>
      <c r="J3976"/>
      <c r="K3976"/>
    </row>
    <row r="3977" spans="2:11">
      <c r="B3977"/>
      <c r="C3977"/>
      <c r="D3977"/>
      <c r="E3977"/>
      <c r="F3977"/>
      <c r="G3977"/>
      <c r="H3977"/>
      <c r="I3977"/>
      <c r="J3977"/>
      <c r="K3977"/>
    </row>
    <row r="3978" spans="2:11">
      <c r="B3978"/>
      <c r="C3978"/>
      <c r="D3978"/>
      <c r="E3978"/>
      <c r="F3978"/>
      <c r="G3978"/>
      <c r="H3978"/>
      <c r="I3978"/>
      <c r="J3978"/>
      <c r="K3978"/>
    </row>
    <row r="3979" spans="2:11">
      <c r="B3979"/>
      <c r="C3979"/>
      <c r="D3979"/>
      <c r="E3979"/>
      <c r="F3979"/>
      <c r="G3979"/>
      <c r="H3979"/>
      <c r="I3979"/>
      <c r="J3979"/>
      <c r="K3979"/>
    </row>
    <row r="3980" spans="2:11">
      <c r="B3980"/>
      <c r="C3980"/>
      <c r="D3980"/>
      <c r="E3980"/>
      <c r="F3980"/>
      <c r="G3980"/>
      <c r="H3980"/>
      <c r="I3980"/>
      <c r="J3980"/>
      <c r="K3980"/>
    </row>
    <row r="3981" spans="2:11">
      <c r="B3981"/>
      <c r="C3981"/>
      <c r="D3981"/>
      <c r="E3981"/>
      <c r="F3981"/>
      <c r="G3981"/>
      <c r="H3981"/>
      <c r="I3981"/>
      <c r="J3981"/>
      <c r="K3981"/>
    </row>
    <row r="3982" spans="2:11">
      <c r="B3982"/>
      <c r="C3982"/>
      <c r="D3982"/>
      <c r="E3982"/>
      <c r="F3982"/>
      <c r="G3982"/>
      <c r="H3982"/>
      <c r="I3982"/>
      <c r="J3982"/>
      <c r="K3982"/>
    </row>
    <row r="3983" spans="2:11">
      <c r="B3983"/>
      <c r="C3983"/>
      <c r="D3983"/>
      <c r="E3983"/>
      <c r="F3983"/>
      <c r="G3983"/>
      <c r="H3983"/>
      <c r="I3983"/>
      <c r="J3983"/>
      <c r="K3983"/>
    </row>
    <row r="3984" spans="2:11">
      <c r="B3984"/>
      <c r="C3984"/>
      <c r="D3984"/>
      <c r="E3984"/>
      <c r="F3984"/>
      <c r="G3984"/>
      <c r="H3984"/>
      <c r="I3984"/>
      <c r="J3984"/>
      <c r="K3984"/>
    </row>
    <row r="3985" spans="2:11">
      <c r="B3985"/>
      <c r="C3985"/>
      <c r="D3985"/>
      <c r="E3985"/>
      <c r="F3985"/>
      <c r="G3985"/>
      <c r="H3985"/>
      <c r="I3985"/>
      <c r="J3985"/>
      <c r="K3985"/>
    </row>
    <row r="3986" spans="2:11">
      <c r="B3986"/>
      <c r="C3986"/>
      <c r="D3986"/>
      <c r="E3986"/>
      <c r="F3986"/>
      <c r="G3986"/>
      <c r="H3986"/>
      <c r="I3986"/>
      <c r="J3986"/>
      <c r="K3986"/>
    </row>
    <row r="3987" spans="2:11">
      <c r="B3987"/>
      <c r="C3987"/>
      <c r="D3987"/>
      <c r="E3987"/>
      <c r="F3987"/>
      <c r="G3987"/>
      <c r="H3987"/>
      <c r="I3987"/>
      <c r="J3987"/>
      <c r="K3987"/>
    </row>
    <row r="3988" spans="2:11">
      <c r="B3988"/>
      <c r="C3988"/>
      <c r="D3988"/>
      <c r="E3988"/>
      <c r="F3988"/>
      <c r="G3988"/>
      <c r="H3988"/>
      <c r="I3988"/>
      <c r="J3988"/>
      <c r="K3988"/>
    </row>
    <row r="3989" spans="2:11">
      <c r="B3989"/>
      <c r="C3989"/>
      <c r="D3989"/>
      <c r="E3989"/>
      <c r="F3989"/>
      <c r="G3989"/>
      <c r="H3989"/>
      <c r="I3989"/>
      <c r="J3989"/>
      <c r="K3989"/>
    </row>
    <row r="3990" spans="2:11">
      <c r="B3990"/>
      <c r="C3990"/>
      <c r="D3990"/>
      <c r="E3990"/>
      <c r="F3990"/>
      <c r="G3990"/>
      <c r="H3990"/>
      <c r="I3990"/>
      <c r="J3990"/>
      <c r="K3990"/>
    </row>
    <row r="3991" spans="2:11">
      <c r="B3991"/>
      <c r="C3991"/>
      <c r="D3991"/>
      <c r="E3991"/>
      <c r="F3991"/>
      <c r="G3991"/>
      <c r="H3991"/>
      <c r="I3991"/>
      <c r="J3991"/>
      <c r="K3991"/>
    </row>
    <row r="3992" spans="2:11">
      <c r="B3992"/>
      <c r="C3992"/>
      <c r="D3992"/>
      <c r="E3992"/>
      <c r="F3992"/>
      <c r="G3992"/>
      <c r="H3992"/>
      <c r="I3992"/>
      <c r="J3992"/>
      <c r="K3992"/>
    </row>
    <row r="3993" spans="2:11">
      <c r="B3993"/>
      <c r="C3993"/>
      <c r="D3993"/>
      <c r="E3993"/>
      <c r="F3993"/>
      <c r="G3993"/>
      <c r="H3993"/>
      <c r="I3993"/>
      <c r="J3993"/>
      <c r="K3993"/>
    </row>
    <row r="3994" spans="2:11">
      <c r="B3994"/>
      <c r="C3994"/>
      <c r="D3994"/>
      <c r="E3994"/>
      <c r="F3994"/>
      <c r="G3994"/>
      <c r="H3994"/>
      <c r="I3994"/>
      <c r="J3994"/>
      <c r="K3994"/>
    </row>
    <row r="3995" spans="2:11">
      <c r="B3995"/>
      <c r="C3995"/>
      <c r="D3995"/>
      <c r="E3995"/>
      <c r="F3995"/>
      <c r="G3995"/>
      <c r="H3995"/>
      <c r="I3995"/>
      <c r="J3995"/>
      <c r="K3995"/>
    </row>
    <row r="3996" spans="2:11">
      <c r="B3996"/>
      <c r="C3996"/>
      <c r="D3996"/>
      <c r="E3996"/>
      <c r="F3996"/>
      <c r="G3996"/>
      <c r="H3996"/>
      <c r="I3996"/>
      <c r="J3996"/>
      <c r="K3996"/>
    </row>
    <row r="3997" spans="2:11">
      <c r="B3997"/>
      <c r="C3997"/>
      <c r="D3997"/>
      <c r="E3997"/>
      <c r="F3997"/>
      <c r="G3997"/>
      <c r="H3997"/>
      <c r="I3997"/>
      <c r="J3997"/>
      <c r="K3997"/>
    </row>
    <row r="3998" spans="2:11">
      <c r="B3998"/>
      <c r="C3998"/>
      <c r="D3998"/>
      <c r="E3998"/>
      <c r="F3998"/>
      <c r="G3998"/>
      <c r="H3998"/>
      <c r="I3998"/>
      <c r="J3998"/>
      <c r="K3998"/>
    </row>
    <row r="3999" spans="2:11">
      <c r="B3999"/>
      <c r="C3999"/>
      <c r="D3999"/>
      <c r="E3999"/>
      <c r="F3999"/>
      <c r="G3999"/>
      <c r="H3999"/>
      <c r="I3999"/>
      <c r="J3999"/>
      <c r="K3999"/>
    </row>
    <row r="4000" spans="2:11">
      <c r="B4000"/>
      <c r="C4000"/>
      <c r="D4000"/>
      <c r="E4000"/>
      <c r="F4000"/>
      <c r="G4000"/>
      <c r="H4000"/>
      <c r="I4000"/>
      <c r="J4000"/>
      <c r="K4000"/>
    </row>
    <row r="4001" spans="2:11">
      <c r="B4001"/>
      <c r="C4001"/>
      <c r="D4001"/>
      <c r="E4001"/>
      <c r="F4001"/>
      <c r="G4001"/>
      <c r="H4001"/>
      <c r="I4001"/>
      <c r="J4001"/>
      <c r="K4001"/>
    </row>
    <row r="4002" spans="2:11">
      <c r="B4002"/>
      <c r="C4002"/>
      <c r="D4002"/>
      <c r="E4002"/>
      <c r="F4002"/>
      <c r="G4002"/>
      <c r="H4002"/>
      <c r="I4002"/>
      <c r="J4002"/>
      <c r="K4002"/>
    </row>
    <row r="4003" spans="2:11">
      <c r="B4003"/>
      <c r="C4003"/>
      <c r="D4003"/>
      <c r="E4003"/>
      <c r="F4003"/>
      <c r="G4003"/>
      <c r="H4003"/>
      <c r="I4003"/>
      <c r="J4003"/>
      <c r="K4003"/>
    </row>
    <row r="4004" spans="2:11">
      <c r="B4004"/>
      <c r="C4004"/>
      <c r="D4004"/>
      <c r="E4004"/>
      <c r="F4004"/>
      <c r="G4004"/>
      <c r="H4004"/>
      <c r="I4004"/>
      <c r="J4004"/>
      <c r="K4004"/>
    </row>
    <row r="4005" spans="2:11">
      <c r="B4005"/>
      <c r="C4005"/>
      <c r="D4005"/>
      <c r="E4005"/>
      <c r="F4005"/>
      <c r="G4005"/>
      <c r="H4005"/>
      <c r="I4005"/>
      <c r="J4005"/>
      <c r="K4005"/>
    </row>
    <row r="4006" spans="2:11">
      <c r="B4006"/>
      <c r="C4006"/>
      <c r="D4006"/>
      <c r="E4006"/>
      <c r="F4006"/>
      <c r="G4006"/>
      <c r="H4006"/>
      <c r="I4006"/>
      <c r="J4006"/>
      <c r="K4006"/>
    </row>
    <row r="4007" spans="2:11">
      <c r="B4007"/>
      <c r="C4007"/>
      <c r="D4007"/>
      <c r="E4007"/>
      <c r="F4007"/>
      <c r="G4007"/>
      <c r="H4007"/>
      <c r="I4007"/>
      <c r="J4007"/>
      <c r="K4007"/>
    </row>
    <row r="4008" spans="2:11">
      <c r="B4008"/>
      <c r="C4008"/>
      <c r="D4008"/>
      <c r="E4008"/>
      <c r="F4008"/>
      <c r="G4008"/>
      <c r="H4008"/>
      <c r="I4008"/>
      <c r="J4008"/>
      <c r="K4008"/>
    </row>
  </sheetData>
  <autoFilter ref="B3:M272"/>
  <conditionalFormatting sqref="C3:C214">
    <cfRule type="duplicateValues" dxfId="0" priority="11"/>
  </conditionalFormatting>
  <pageMargins left="0.25" right="0.25" top="0.75" bottom="0.75" header="0.3" footer="0.3"/>
  <pageSetup paperSize="9" scale="65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57"/>
  <sheetViews>
    <sheetView workbookViewId="0">
      <selection activeCell="L2" sqref="L2"/>
    </sheetView>
  </sheetViews>
  <sheetFormatPr defaultRowHeight="12.75"/>
  <cols>
    <col min="1" max="1" width="9.42578125" customWidth="1"/>
    <col min="2" max="2" width="14.85546875" customWidth="1"/>
    <col min="3" max="3" width="10.42578125" customWidth="1"/>
    <col min="4" max="4" width="10.5703125" customWidth="1"/>
    <col min="5" max="5" width="11.85546875" customWidth="1"/>
    <col min="6" max="6" width="12" customWidth="1"/>
    <col min="7" max="7" width="16.140625" customWidth="1"/>
    <col min="8" max="8" width="11.7109375" customWidth="1"/>
    <col min="9" max="9" width="17.5703125" hidden="1" customWidth="1"/>
    <col min="10" max="10" width="6.140625" hidden="1" customWidth="1"/>
    <col min="11" max="11" width="7" customWidth="1"/>
  </cols>
  <sheetData>
    <row r="1" spans="1:11" ht="20.25">
      <c r="A1" s="38"/>
      <c r="B1" s="38"/>
      <c r="C1" s="38"/>
      <c r="D1" s="38"/>
      <c r="E1" s="38"/>
      <c r="F1" s="38"/>
      <c r="G1" s="38"/>
      <c r="H1" s="39" t="s">
        <v>216</v>
      </c>
      <c r="I1" s="39"/>
      <c r="J1" s="38"/>
      <c r="K1" s="41">
        <v>224</v>
      </c>
    </row>
    <row r="2" spans="1:11" ht="20.25">
      <c r="A2" s="439" t="s">
        <v>217</v>
      </c>
      <c r="B2" s="439"/>
      <c r="C2" s="439"/>
      <c r="D2" s="439"/>
      <c r="E2" s="439"/>
      <c r="F2" s="439"/>
      <c r="G2" s="439"/>
      <c r="H2" s="439"/>
      <c r="I2" s="439"/>
      <c r="J2" s="38" t="str">
        <f>VLOOKUP(K1,[4]รายชื่อเจ้าของ!B:K,2,FALSE)</f>
        <v>จ่าสิบเอกอรรถพล  หนูบรรจง</v>
      </c>
    </row>
    <row r="3" spans="1:11" ht="20.25">
      <c r="A3" s="438" t="s">
        <v>2632</v>
      </c>
      <c r="B3" s="438"/>
      <c r="C3" s="438"/>
      <c r="D3" s="438"/>
      <c r="E3" s="438"/>
      <c r="F3" s="438"/>
      <c r="G3" s="438"/>
      <c r="H3" s="438"/>
      <c r="I3" s="438"/>
      <c r="J3" s="38"/>
      <c r="K3" s="40"/>
    </row>
    <row r="4" spans="1:11" ht="6" customHeight="1">
      <c r="A4" s="42"/>
      <c r="B4" s="42"/>
      <c r="C4" s="42"/>
      <c r="D4" s="42"/>
      <c r="E4" s="42"/>
      <c r="F4" s="42"/>
      <c r="G4" s="42"/>
      <c r="H4" s="42"/>
      <c r="I4" s="42"/>
      <c r="J4" s="38"/>
      <c r="K4" s="40"/>
    </row>
    <row r="5" spans="1:11" ht="20.25">
      <c r="A5" s="43" t="s">
        <v>2631</v>
      </c>
      <c r="B5" s="38"/>
      <c r="C5" s="38"/>
      <c r="D5" s="38"/>
      <c r="E5" s="38"/>
      <c r="F5" s="43" t="s">
        <v>2259</v>
      </c>
      <c r="G5" s="38"/>
      <c r="H5" s="38"/>
      <c r="I5" s="38"/>
      <c r="J5" s="38"/>
      <c r="K5" s="40"/>
    </row>
    <row r="6" spans="1:11" ht="20.25">
      <c r="A6" s="38"/>
      <c r="B6" s="38"/>
      <c r="C6" s="38"/>
      <c r="D6" s="38"/>
      <c r="E6" s="38"/>
      <c r="F6" s="38" t="s">
        <v>2633</v>
      </c>
      <c r="G6" s="38"/>
      <c r="H6" s="38"/>
      <c r="I6" s="38"/>
      <c r="J6" s="38"/>
      <c r="K6" s="40"/>
    </row>
    <row r="7" spans="1:11" ht="20.25">
      <c r="A7" s="38" t="s">
        <v>218</v>
      </c>
      <c r="B7" s="38"/>
      <c r="C7" s="38"/>
      <c r="D7" s="38"/>
      <c r="E7" s="38"/>
      <c r="F7" s="38"/>
      <c r="G7" s="38"/>
      <c r="H7" s="38"/>
      <c r="I7" s="38"/>
      <c r="J7" s="38"/>
      <c r="K7" s="40"/>
    </row>
    <row r="8" spans="1:11" ht="20.25">
      <c r="A8" s="44" t="s">
        <v>219</v>
      </c>
      <c r="B8" s="440" t="s">
        <v>2640</v>
      </c>
      <c r="C8" s="440"/>
      <c r="D8" s="440"/>
      <c r="E8" s="440"/>
      <c r="F8" s="440"/>
      <c r="G8" s="38"/>
      <c r="H8" s="38"/>
      <c r="I8" s="38"/>
      <c r="J8" s="38"/>
      <c r="K8" s="40"/>
    </row>
    <row r="9" spans="1:11" ht="10.5" customHeight="1">
      <c r="A9" s="38"/>
      <c r="B9" s="38"/>
      <c r="C9" s="38"/>
      <c r="D9" s="38"/>
      <c r="E9" s="38"/>
      <c r="F9" s="38"/>
      <c r="G9" s="38"/>
      <c r="H9" s="38"/>
      <c r="I9" s="38"/>
      <c r="J9" s="38"/>
      <c r="K9" s="40"/>
    </row>
    <row r="10" spans="1:11" ht="20.25">
      <c r="A10" s="38"/>
      <c r="B10" s="38" t="s">
        <v>220</v>
      </c>
      <c r="C10" s="38"/>
      <c r="D10" s="38"/>
      <c r="E10" s="38"/>
      <c r="F10" s="38"/>
      <c r="G10" s="38"/>
      <c r="H10" s="38"/>
      <c r="I10" s="38"/>
      <c r="J10" s="38"/>
      <c r="K10" s="40"/>
    </row>
    <row r="11" spans="1:11" ht="20.25">
      <c r="A11" s="38"/>
      <c r="B11" s="38" t="s">
        <v>2641</v>
      </c>
      <c r="C11" s="38"/>
      <c r="D11" s="38"/>
      <c r="E11" s="38"/>
      <c r="F11" s="38"/>
      <c r="G11" s="38"/>
      <c r="H11" s="38"/>
      <c r="I11" s="38"/>
      <c r="J11" s="38"/>
      <c r="K11" s="40"/>
    </row>
    <row r="12" spans="1:11" ht="20.25">
      <c r="A12" s="38"/>
      <c r="B12" s="38" t="s">
        <v>2585</v>
      </c>
      <c r="C12" s="38"/>
      <c r="D12" s="38"/>
      <c r="E12" s="38"/>
      <c r="F12" s="38"/>
      <c r="G12" s="38"/>
      <c r="H12" s="38"/>
      <c r="I12" s="38"/>
      <c r="J12" s="38"/>
      <c r="K12" s="40"/>
    </row>
    <row r="13" spans="1:11" ht="20.25">
      <c r="A13" s="38"/>
      <c r="B13" s="38" t="s">
        <v>2443</v>
      </c>
      <c r="C13" s="38"/>
      <c r="D13" s="38"/>
      <c r="E13" s="38"/>
      <c r="F13" s="38"/>
      <c r="G13" s="38"/>
      <c r="H13" s="38"/>
      <c r="I13" s="38"/>
      <c r="J13" s="38"/>
      <c r="K13" s="40"/>
    </row>
    <row r="14" spans="1:11" ht="20.25">
      <c r="A14" s="38"/>
      <c r="B14" s="38" t="s">
        <v>2591</v>
      </c>
      <c r="C14" s="38"/>
      <c r="D14" s="38"/>
      <c r="E14" s="38"/>
      <c r="F14" s="38"/>
      <c r="G14" s="38"/>
      <c r="H14" s="38"/>
      <c r="I14" s="38"/>
      <c r="J14" s="38"/>
      <c r="K14" s="40"/>
    </row>
    <row r="15" spans="1:11" ht="20.25">
      <c r="A15" s="38" t="s">
        <v>2483</v>
      </c>
      <c r="B15" s="38"/>
      <c r="C15" s="38"/>
      <c r="D15" s="38"/>
      <c r="E15" s="38"/>
      <c r="F15" s="38"/>
      <c r="G15" s="204"/>
      <c r="H15" s="204"/>
      <c r="I15" s="38"/>
      <c r="J15" s="38"/>
      <c r="K15" s="40"/>
    </row>
    <row r="16" spans="1:11" ht="20.25">
      <c r="A16" s="38"/>
      <c r="B16" s="38" t="s">
        <v>2431</v>
      </c>
      <c r="C16" s="38"/>
      <c r="D16" s="38"/>
      <c r="E16" s="38"/>
      <c r="F16" s="38"/>
      <c r="G16" s="38"/>
      <c r="H16" s="38"/>
      <c r="I16" s="38"/>
      <c r="J16" s="38"/>
      <c r="K16" s="40"/>
    </row>
    <row r="17" spans="1:11" ht="20.25">
      <c r="A17" s="38" t="s">
        <v>2432</v>
      </c>
      <c r="B17" s="38"/>
      <c r="C17" s="38"/>
      <c r="D17" s="38"/>
      <c r="E17" s="38"/>
      <c r="F17" s="38"/>
      <c r="G17" s="38"/>
      <c r="H17" s="38"/>
      <c r="I17" s="38"/>
      <c r="J17" s="38"/>
      <c r="K17" s="40"/>
    </row>
    <row r="18" spans="1:11" ht="20.25">
      <c r="A18" s="38"/>
      <c r="B18" s="38" t="s">
        <v>221</v>
      </c>
      <c r="C18" s="38"/>
      <c r="D18" s="38"/>
      <c r="E18" s="38"/>
      <c r="F18" s="38"/>
      <c r="G18" s="38"/>
      <c r="H18" s="38"/>
      <c r="I18" s="38"/>
      <c r="J18" s="38"/>
      <c r="K18" s="40"/>
    </row>
    <row r="19" spans="1:11" ht="20.25">
      <c r="A19" s="38" t="s">
        <v>222</v>
      </c>
      <c r="B19" s="38"/>
      <c r="C19" s="38"/>
      <c r="D19" s="38"/>
      <c r="E19" s="38"/>
      <c r="F19" s="38"/>
      <c r="G19" s="38"/>
      <c r="H19" s="38"/>
      <c r="I19" s="38"/>
      <c r="J19" s="38"/>
      <c r="K19" s="40"/>
    </row>
    <row r="20" spans="1:11" ht="20.25">
      <c r="A20" s="38"/>
      <c r="B20" s="38" t="s">
        <v>223</v>
      </c>
      <c r="C20" s="38"/>
      <c r="D20" s="38"/>
      <c r="E20" s="38"/>
      <c r="F20" s="38"/>
      <c r="G20" s="38"/>
      <c r="H20" s="38"/>
      <c r="I20" s="38"/>
      <c r="J20" s="38"/>
      <c r="K20" s="40"/>
    </row>
    <row r="21" spans="1:11" ht="20.25">
      <c r="A21" s="38" t="s">
        <v>224</v>
      </c>
      <c r="B21" s="38"/>
      <c r="C21" s="38"/>
      <c r="D21" s="38"/>
      <c r="E21" s="38"/>
      <c r="F21" s="38"/>
      <c r="G21" s="38"/>
      <c r="H21" s="38"/>
      <c r="I21" s="38"/>
      <c r="J21" s="38"/>
      <c r="K21" s="40"/>
    </row>
    <row r="22" spans="1:11" ht="20.25">
      <c r="A22" s="38" t="s">
        <v>225</v>
      </c>
      <c r="B22" s="38"/>
      <c r="C22" s="38"/>
      <c r="D22" s="38"/>
      <c r="E22" s="38"/>
      <c r="F22" s="38"/>
      <c r="G22" s="38"/>
      <c r="H22" s="38"/>
      <c r="I22" s="38"/>
      <c r="J22" s="38"/>
      <c r="K22" s="40"/>
    </row>
    <row r="23" spans="1:11" ht="20.25">
      <c r="A23" s="38" t="s">
        <v>226</v>
      </c>
      <c r="B23" s="38"/>
      <c r="C23" s="38"/>
      <c r="D23" s="38"/>
      <c r="E23" s="38"/>
      <c r="F23" s="38"/>
      <c r="G23" s="38"/>
      <c r="H23" s="38"/>
      <c r="I23" s="38"/>
      <c r="J23" s="38"/>
      <c r="K23" s="40"/>
    </row>
    <row r="24" spans="1:11" ht="20.25">
      <c r="A24" s="38" t="s">
        <v>227</v>
      </c>
      <c r="B24" s="38"/>
      <c r="C24" s="38"/>
      <c r="D24" s="38"/>
      <c r="E24" s="38"/>
      <c r="F24" s="38"/>
      <c r="G24" s="38"/>
      <c r="H24" s="38"/>
      <c r="I24" s="38"/>
      <c r="J24" s="38"/>
      <c r="K24" s="40"/>
    </row>
    <row r="25" spans="1:11" ht="20.25">
      <c r="A25" s="38" t="s">
        <v>228</v>
      </c>
      <c r="B25" s="38"/>
      <c r="C25" s="38"/>
      <c r="D25" s="38"/>
      <c r="E25" s="38"/>
      <c r="F25" s="38"/>
      <c r="G25" s="38"/>
      <c r="H25" s="38"/>
      <c r="I25" s="38"/>
      <c r="J25" s="38"/>
      <c r="K25" s="40"/>
    </row>
    <row r="26" spans="1:11" ht="2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40"/>
    </row>
    <row r="27" spans="1:11" ht="20.25">
      <c r="A27" s="38"/>
      <c r="B27" s="38"/>
      <c r="C27" s="38"/>
      <c r="D27" s="38"/>
      <c r="E27" s="438" t="s">
        <v>229</v>
      </c>
      <c r="F27" s="438"/>
      <c r="G27" s="438"/>
      <c r="H27" s="38"/>
      <c r="I27" s="38"/>
      <c r="J27" s="38"/>
      <c r="K27" s="40"/>
    </row>
    <row r="28" spans="1:11" ht="2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40"/>
    </row>
    <row r="29" spans="1:11" ht="2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40"/>
    </row>
    <row r="30" spans="1:11" ht="20.25">
      <c r="A30" s="38"/>
      <c r="B30" s="38"/>
      <c r="C30" s="38"/>
      <c r="D30" s="38"/>
      <c r="E30" s="438"/>
      <c r="F30" s="438"/>
      <c r="G30" s="438"/>
      <c r="H30" s="38"/>
      <c r="I30" s="38"/>
      <c r="J30" s="38"/>
      <c r="K30" s="40"/>
    </row>
    <row r="31" spans="1:11" ht="20.25">
      <c r="A31" s="38"/>
      <c r="B31" s="38"/>
      <c r="C31" s="38"/>
      <c r="D31" s="38"/>
      <c r="E31" s="438" t="s">
        <v>2444</v>
      </c>
      <c r="F31" s="438"/>
      <c r="G31" s="438"/>
      <c r="H31" s="38"/>
      <c r="I31" s="38"/>
      <c r="J31" s="38"/>
      <c r="K31" s="40"/>
    </row>
    <row r="32" spans="1:11" ht="20.25">
      <c r="A32" s="38"/>
      <c r="B32" s="38"/>
      <c r="C32" s="38"/>
      <c r="D32" s="38"/>
      <c r="E32" s="438" t="s">
        <v>2445</v>
      </c>
      <c r="F32" s="438"/>
      <c r="G32" s="438"/>
      <c r="H32" s="38"/>
      <c r="I32" s="38"/>
      <c r="J32" s="38"/>
      <c r="K32" s="40"/>
    </row>
    <row r="33" spans="1:11" ht="20.25">
      <c r="A33" s="189" t="s">
        <v>231</v>
      </c>
      <c r="B33" s="189"/>
      <c r="C33" s="189"/>
      <c r="D33" s="38"/>
      <c r="E33" s="38"/>
      <c r="F33" s="38"/>
      <c r="G33" s="38"/>
      <c r="H33" s="38"/>
      <c r="I33" s="38"/>
      <c r="J33" s="38"/>
      <c r="K33" s="40"/>
    </row>
    <row r="34" spans="1:11" s="7" customFormat="1" ht="20.25">
      <c r="A34" s="189" t="s">
        <v>2429</v>
      </c>
      <c r="B34" s="189"/>
      <c r="C34" s="189"/>
      <c r="D34" s="38"/>
      <c r="E34" s="38"/>
      <c r="F34" s="38"/>
      <c r="G34" s="38"/>
      <c r="H34" s="38"/>
      <c r="I34" s="38"/>
      <c r="J34" s="38"/>
      <c r="K34" s="40"/>
    </row>
    <row r="35" spans="1:11" s="7" customFormat="1" ht="20.25">
      <c r="A35" s="189" t="s">
        <v>2430</v>
      </c>
      <c r="B35" s="189"/>
      <c r="C35" s="189"/>
      <c r="D35" s="38"/>
      <c r="E35" s="38"/>
      <c r="F35" s="38"/>
      <c r="G35" s="38"/>
      <c r="H35" s="38"/>
      <c r="I35" s="38"/>
      <c r="J35" s="38"/>
      <c r="K35" s="40"/>
    </row>
    <row r="36" spans="1:11" s="7" customFormat="1" ht="20.25">
      <c r="A36" s="189"/>
      <c r="B36" s="189"/>
      <c r="C36" s="189"/>
      <c r="D36" s="38"/>
      <c r="E36" s="38"/>
      <c r="F36" s="38"/>
      <c r="G36" s="38"/>
      <c r="H36" s="38"/>
      <c r="I36" s="38"/>
      <c r="J36" s="38"/>
      <c r="K36" s="40"/>
    </row>
    <row r="37" spans="1:11" s="7" customFormat="1" ht="20.25">
      <c r="A37" s="189"/>
      <c r="B37" s="189"/>
      <c r="C37" s="189"/>
      <c r="D37" s="38"/>
      <c r="E37" s="38"/>
      <c r="F37" s="38"/>
      <c r="G37" s="38"/>
      <c r="H37" s="38"/>
      <c r="I37" s="38"/>
      <c r="J37" s="38"/>
      <c r="K37" s="40"/>
    </row>
    <row r="38" spans="1:11" s="7" customFormat="1" ht="27" customHeigh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40"/>
    </row>
    <row r="39" spans="1:11" ht="9.75" customHeight="1">
      <c r="A39" s="45"/>
      <c r="B39" s="45"/>
      <c r="C39" s="45"/>
      <c r="D39" s="45"/>
      <c r="E39" s="46"/>
      <c r="F39" s="45"/>
      <c r="G39" s="88"/>
      <c r="H39" s="50"/>
      <c r="I39" s="50"/>
      <c r="J39" s="49"/>
      <c r="K39" s="47"/>
    </row>
    <row r="40" spans="1:11" ht="21">
      <c r="A40" s="48"/>
      <c r="B40" s="447" t="s">
        <v>2433</v>
      </c>
      <c r="C40" s="447"/>
      <c r="D40" s="447"/>
      <c r="E40" s="447"/>
      <c r="F40" s="78"/>
      <c r="G40" s="442"/>
      <c r="H40" s="442"/>
      <c r="I40" s="442"/>
      <c r="J40" s="442"/>
      <c r="K40" s="47"/>
    </row>
    <row r="41" spans="1:11" ht="21">
      <c r="A41" s="48"/>
      <c r="B41" s="445" t="s">
        <v>2434</v>
      </c>
      <c r="C41" s="445"/>
      <c r="D41" s="445"/>
      <c r="E41" s="79"/>
      <c r="F41" s="78"/>
      <c r="G41" s="443"/>
      <c r="H41" s="443"/>
      <c r="I41" s="80"/>
      <c r="J41" s="81"/>
      <c r="K41" s="47"/>
    </row>
    <row r="42" spans="1:11" ht="21">
      <c r="A42" s="48"/>
      <c r="B42" s="444" t="s">
        <v>2435</v>
      </c>
      <c r="C42" s="444"/>
      <c r="D42" s="444"/>
      <c r="E42" s="82"/>
      <c r="F42" s="83"/>
      <c r="G42" s="82"/>
      <c r="H42" s="82"/>
      <c r="I42" s="82"/>
      <c r="J42" s="82"/>
      <c r="K42" s="51"/>
    </row>
    <row r="43" spans="1:11" ht="23.25">
      <c r="A43" s="52"/>
      <c r="B43" s="444" t="s">
        <v>2436</v>
      </c>
      <c r="C43" s="444"/>
      <c r="D43" s="444"/>
      <c r="E43" s="84"/>
      <c r="F43" s="83"/>
      <c r="G43" s="82"/>
      <c r="H43" s="82"/>
      <c r="I43" s="82"/>
      <c r="J43" s="82"/>
      <c r="K43" s="53"/>
    </row>
    <row r="44" spans="1:11" ht="16.5" customHeight="1">
      <c r="A44" s="52"/>
      <c r="B44" s="446"/>
      <c r="C44" s="446"/>
      <c r="D44" s="446"/>
      <c r="E44" s="79"/>
      <c r="F44" s="83"/>
      <c r="G44" s="85"/>
      <c r="H44" s="83"/>
      <c r="I44" s="83"/>
      <c r="J44" s="83"/>
      <c r="K44" s="51"/>
    </row>
    <row r="45" spans="1:11" ht="23.25" hidden="1">
      <c r="A45" s="52"/>
      <c r="B45" s="78"/>
      <c r="C45" s="78"/>
      <c r="D45" s="86"/>
      <c r="E45" s="79"/>
      <c r="F45" s="83"/>
      <c r="G45" s="85"/>
      <c r="H45" s="83"/>
      <c r="I45" s="83"/>
      <c r="J45" s="84"/>
      <c r="K45" s="51"/>
    </row>
    <row r="46" spans="1:11" ht="23.25">
      <c r="A46" s="54"/>
      <c r="B46" s="87" t="s">
        <v>230</v>
      </c>
      <c r="C46" s="196" t="str">
        <f>B8</f>
        <v>บริษัท ทรูมูฟ จำกัด</v>
      </c>
      <c r="D46" s="196"/>
      <c r="E46" s="196"/>
      <c r="F46" s="79"/>
      <c r="G46" s="79"/>
      <c r="H46" s="79"/>
      <c r="I46" s="79"/>
      <c r="J46" s="79"/>
      <c r="K46" s="55"/>
    </row>
    <row r="47" spans="1:11" ht="23.25">
      <c r="A47" s="54"/>
      <c r="B47" s="78"/>
      <c r="C47" s="191" t="s">
        <v>38</v>
      </c>
      <c r="D47" s="192">
        <v>3</v>
      </c>
      <c r="E47" s="193"/>
      <c r="F47" s="193"/>
      <c r="G47" s="79"/>
      <c r="H47" s="85"/>
      <c r="I47" s="85"/>
      <c r="J47" s="83"/>
      <c r="K47" s="53"/>
    </row>
    <row r="48" spans="1:11" ht="23.25">
      <c r="A48" s="54"/>
      <c r="B48" s="78"/>
      <c r="C48" s="194" t="s">
        <v>190</v>
      </c>
      <c r="D48" s="194">
        <f>IFERROR(VLOOKUP(K1,[5]รายชื่อเจ้าของ!B:K,5,FALSE),"")</f>
        <v>0</v>
      </c>
      <c r="E48" s="194" t="s">
        <v>191</v>
      </c>
      <c r="F48" s="190" t="s">
        <v>1388</v>
      </c>
      <c r="G48" s="79"/>
      <c r="H48" s="78"/>
      <c r="I48" s="78"/>
      <c r="J48" s="79"/>
      <c r="K48" s="53"/>
    </row>
    <row r="49" spans="1:11" ht="23.25">
      <c r="A49" s="54"/>
      <c r="B49" s="78"/>
      <c r="C49" s="194" t="s">
        <v>192</v>
      </c>
      <c r="D49" s="192" t="s">
        <v>1389</v>
      </c>
      <c r="E49" s="194" t="s">
        <v>193</v>
      </c>
      <c r="F49" s="192" t="s">
        <v>1390</v>
      </c>
      <c r="G49" s="79"/>
      <c r="H49" s="78"/>
      <c r="I49" s="78"/>
      <c r="J49" s="79"/>
      <c r="K49" s="53"/>
    </row>
    <row r="50" spans="1:11" ht="23.25">
      <c r="A50" s="54"/>
      <c r="B50" s="78"/>
      <c r="C50" s="194" t="s">
        <v>183</v>
      </c>
      <c r="D50" s="195" t="s">
        <v>67</v>
      </c>
      <c r="E50" s="194"/>
      <c r="F50" s="195"/>
      <c r="G50" s="79"/>
      <c r="H50" s="78"/>
      <c r="I50" s="78"/>
      <c r="J50" s="79"/>
      <c r="K50" s="53"/>
    </row>
    <row r="51" spans="1:11" ht="23.25">
      <c r="A51" s="54"/>
      <c r="B51" s="78"/>
      <c r="C51" s="441" t="s">
        <v>194</v>
      </c>
      <c r="D51" s="441"/>
      <c r="E51" s="192">
        <v>73110</v>
      </c>
      <c r="F51" s="195"/>
      <c r="G51" s="79"/>
      <c r="H51" s="78"/>
      <c r="I51" s="78"/>
      <c r="J51" s="79"/>
      <c r="K51" s="53"/>
    </row>
    <row r="52" spans="1:11" ht="23.25">
      <c r="A52" s="54"/>
      <c r="B52" s="52"/>
      <c r="C52" s="52"/>
      <c r="D52" s="52"/>
      <c r="E52" s="49"/>
      <c r="F52" s="52"/>
      <c r="G52" s="49"/>
      <c r="H52" s="52"/>
      <c r="I52" s="52"/>
      <c r="J52" s="49"/>
      <c r="K52" s="53"/>
    </row>
    <row r="53" spans="1:11" ht="23.25">
      <c r="A53" s="54"/>
      <c r="B53" s="52"/>
      <c r="C53" s="52"/>
      <c r="D53" s="52"/>
      <c r="E53" s="49"/>
      <c r="F53" s="52"/>
      <c r="G53" s="49"/>
      <c r="H53" s="52"/>
      <c r="I53" s="52"/>
      <c r="J53" s="49"/>
      <c r="K53" s="53"/>
    </row>
    <row r="54" spans="1:11" ht="20.25">
      <c r="A54" s="38"/>
      <c r="B54" s="38"/>
      <c r="C54" s="38"/>
      <c r="E54" s="190"/>
      <c r="I54" s="37" t="s">
        <v>67</v>
      </c>
      <c r="J54" s="37">
        <v>73110</v>
      </c>
      <c r="K54" s="40"/>
    </row>
    <row r="55" spans="1:11" ht="20.2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40"/>
    </row>
    <row r="56" spans="1:11" ht="20.25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40"/>
    </row>
    <row r="57" spans="1:11" ht="20.25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40"/>
    </row>
  </sheetData>
  <mergeCells count="16">
    <mergeCell ref="C51:D51"/>
    <mergeCell ref="G40:J40"/>
    <mergeCell ref="G41:H41"/>
    <mergeCell ref="B42:D42"/>
    <mergeCell ref="B41:D41"/>
    <mergeCell ref="B44:D44"/>
    <mergeCell ref="B40:E40"/>
    <mergeCell ref="B43:D43"/>
    <mergeCell ref="E32:G32"/>
    <mergeCell ref="A2:I2"/>
    <mergeCell ref="A3:I3"/>
    <mergeCell ref="E27:G27"/>
    <mergeCell ref="E30:G30"/>
    <mergeCell ref="E31:G31"/>
    <mergeCell ref="B8:C8"/>
    <mergeCell ref="D8:F8"/>
  </mergeCells>
  <pageMargins left="0.25" right="0.25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workbookViewId="0"/>
  </sheetViews>
  <sheetFormatPr defaultRowHeight="12.75"/>
  <sheetData>
    <row r="1" spans="1:26" ht="16.5" customHeight="1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3"/>
      <c r="M1" s="2"/>
      <c r="N1" s="2"/>
      <c r="O1" s="2"/>
      <c r="P1" s="2"/>
      <c r="Q1" s="2"/>
      <c r="R1" s="3"/>
      <c r="S1" s="2"/>
      <c r="T1" s="2"/>
      <c r="U1" s="2"/>
      <c r="V1" s="2"/>
      <c r="W1" s="3"/>
      <c r="X1" s="2"/>
      <c r="Y1" s="2"/>
      <c r="Z1" s="4"/>
    </row>
    <row r="2" spans="1:26" ht="19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>
      <c r="A3" s="5"/>
      <c r="B3" s="5" t="s">
        <v>31</v>
      </c>
      <c r="C3" s="5" t="s">
        <v>32</v>
      </c>
      <c r="D3" s="6"/>
      <c r="E3" s="7"/>
      <c r="F3" s="5" t="s">
        <v>33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>
      <c r="A4" s="5"/>
      <c r="B4" s="5"/>
      <c r="C4" s="5"/>
      <c r="D4" s="6"/>
      <c r="E4" s="7"/>
      <c r="F4" s="5" t="s">
        <v>34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>
      <c r="A5" s="8"/>
      <c r="B5" s="8"/>
      <c r="C5" s="5"/>
      <c r="D5" s="6"/>
      <c r="E5" s="7"/>
      <c r="F5" s="5" t="s">
        <v>35</v>
      </c>
      <c r="G5" s="5"/>
      <c r="H5" s="5"/>
      <c r="I5" s="5"/>
      <c r="J5" s="5"/>
      <c r="K5" s="5"/>
      <c r="L5" s="5"/>
      <c r="M5" s="5"/>
      <c r="N5" s="8"/>
      <c r="O5" s="5"/>
      <c r="P5" s="5"/>
      <c r="Q5" s="5"/>
      <c r="R5" s="5"/>
      <c r="S5" s="5"/>
      <c r="T5" s="5"/>
      <c r="U5" s="5"/>
      <c r="V5" s="5"/>
      <c r="W5" s="8"/>
      <c r="X5" s="8"/>
      <c r="Y5" s="8"/>
      <c r="Z5" s="8"/>
    </row>
    <row r="6" spans="1:26" ht="19.5" customHeight="1">
      <c r="A6" s="8"/>
      <c r="B6" s="8"/>
      <c r="C6" s="5"/>
      <c r="D6" s="6"/>
      <c r="E6" s="7"/>
      <c r="F6" s="5" t="s">
        <v>36</v>
      </c>
      <c r="G6" s="7"/>
      <c r="H6" s="7"/>
      <c r="I6" s="7"/>
      <c r="J6" s="7"/>
      <c r="K6" s="5"/>
      <c r="L6" s="5"/>
      <c r="M6" s="5"/>
      <c r="N6" s="8"/>
      <c r="O6" s="5"/>
      <c r="P6" s="5"/>
      <c r="Q6" s="5"/>
      <c r="R6" s="5"/>
      <c r="S6" s="5"/>
      <c r="T6" s="5"/>
      <c r="U6" s="5"/>
      <c r="V6" s="5"/>
      <c r="W6" s="8"/>
      <c r="X6" s="8"/>
      <c r="Y6" s="8"/>
      <c r="Z6" s="8"/>
    </row>
    <row r="7" spans="1:26" ht="16.5" customHeight="1">
      <c r="A7" s="7"/>
      <c r="B7" s="7"/>
      <c r="C7" s="9"/>
      <c r="D7" s="9"/>
      <c r="E7" s="9"/>
      <c r="F7" s="10" t="s">
        <v>37</v>
      </c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ภดส.3</vt:lpstr>
      <vt:lpstr>ภดส.1และ7</vt:lpstr>
      <vt:lpstr>ราคาที่ดิน</vt:lpstr>
      <vt:lpstr>ราคาสิ่งปลูกสร้าง</vt:lpstr>
      <vt:lpstr>ค่าเสื่อมสิ่งปลูกสร้าง</vt:lpstr>
      <vt:lpstr>รายชื่อเจ้าของ</vt:lpstr>
      <vt:lpstr>จดหมาย</vt:lpstr>
      <vt:lpstr>footer</vt:lpstr>
    </vt:vector>
  </TitlesOfParts>
  <Manager/>
  <Company>DLA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Win10x64Bit</cp:lastModifiedBy>
  <cp:lastPrinted>2021-03-27T06:11:12Z</cp:lastPrinted>
  <dcterms:created xsi:type="dcterms:W3CDTF">2010-09-03T23:45:18Z</dcterms:created>
  <dcterms:modified xsi:type="dcterms:W3CDTF">2021-04-05T04:35:49Z</dcterms:modified>
  <cp:category/>
</cp:coreProperties>
</file>